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drawings/drawing7.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trlProps/ctrlProp1002.xml" ContentType="application/vnd.ms-excel.controlproperties+xml"/>
  <Override PartName="/xl/ctrlProps/ctrlProp1003.xml" ContentType="application/vnd.ms-excel.controlproperties+xml"/>
  <Override PartName="/xl/ctrlProps/ctrlProp1004.xml" ContentType="application/vnd.ms-excel.controlproperties+xml"/>
  <Override PartName="/xl/ctrlProps/ctrlProp1005.xml" ContentType="application/vnd.ms-excel.controlproperties+xml"/>
  <Override PartName="/xl/ctrlProps/ctrlProp1006.xml" ContentType="application/vnd.ms-excel.controlproperties+xml"/>
  <Override PartName="/xl/ctrlProps/ctrlProp1007.xml" ContentType="application/vnd.ms-excel.controlproperties+xml"/>
  <Override PartName="/xl/ctrlProps/ctrlProp1008.xml" ContentType="application/vnd.ms-excel.controlproperties+xml"/>
  <Override PartName="/xl/ctrlProps/ctrlProp1009.xml" ContentType="application/vnd.ms-excel.controlproperties+xml"/>
  <Override PartName="/xl/ctrlProps/ctrlProp1010.xml" ContentType="application/vnd.ms-excel.controlproperties+xml"/>
  <Override PartName="/xl/ctrlProps/ctrlProp1011.xml" ContentType="application/vnd.ms-excel.controlproperties+xml"/>
  <Override PartName="/xl/ctrlProps/ctrlProp1012.xml" ContentType="application/vnd.ms-excel.controlproperties+xml"/>
  <Override PartName="/xl/ctrlProps/ctrlProp1013.xml" ContentType="application/vnd.ms-excel.controlproperties+xml"/>
  <Override PartName="/xl/ctrlProps/ctrlProp1014.xml" ContentType="application/vnd.ms-excel.controlproperties+xml"/>
  <Override PartName="/xl/ctrlProps/ctrlProp1015.xml" ContentType="application/vnd.ms-excel.controlproperties+xml"/>
  <Override PartName="/xl/ctrlProps/ctrlProp1016.xml" ContentType="application/vnd.ms-excel.controlproperties+xml"/>
  <Override PartName="/xl/ctrlProps/ctrlProp1017.xml" ContentType="application/vnd.ms-excel.controlproperties+xml"/>
  <Override PartName="/xl/ctrlProps/ctrlProp1018.xml" ContentType="application/vnd.ms-excel.controlproperties+xml"/>
  <Override PartName="/xl/ctrlProps/ctrlProp1019.xml" ContentType="application/vnd.ms-excel.controlproperties+xml"/>
  <Override PartName="/xl/ctrlProps/ctrlProp1020.xml" ContentType="application/vnd.ms-excel.controlproperties+xml"/>
  <Override PartName="/xl/ctrlProps/ctrlProp1021.xml" ContentType="application/vnd.ms-excel.controlproperties+xml"/>
  <Override PartName="/xl/ctrlProps/ctrlProp1022.xml" ContentType="application/vnd.ms-excel.controlproperties+xml"/>
  <Override PartName="/xl/ctrlProps/ctrlProp1023.xml" ContentType="application/vnd.ms-excel.controlproperties+xml"/>
  <Override PartName="/xl/ctrlProps/ctrlProp1024.xml" ContentType="application/vnd.ms-excel.controlproperties+xml"/>
  <Override PartName="/xl/ctrlProps/ctrlProp1025.xml" ContentType="application/vnd.ms-excel.controlproperties+xml"/>
  <Override PartName="/xl/ctrlProps/ctrlProp1026.xml" ContentType="application/vnd.ms-excel.controlproperties+xml"/>
  <Override PartName="/xl/ctrlProps/ctrlProp1027.xml" ContentType="application/vnd.ms-excel.controlproperties+xml"/>
  <Override PartName="/xl/ctrlProps/ctrlProp1028.xml" ContentType="application/vnd.ms-excel.controlproperties+xml"/>
  <Override PartName="/xl/ctrlProps/ctrlProp1029.xml" ContentType="application/vnd.ms-excel.controlproperties+xml"/>
  <Override PartName="/xl/ctrlProps/ctrlProp1030.xml" ContentType="application/vnd.ms-excel.controlproperties+xml"/>
  <Override PartName="/xl/ctrlProps/ctrlProp1031.xml" ContentType="application/vnd.ms-excel.controlproperties+xml"/>
  <Override PartName="/xl/ctrlProps/ctrlProp1032.xml" ContentType="application/vnd.ms-excel.controlproperties+xml"/>
  <Override PartName="/xl/ctrlProps/ctrlProp1033.xml" ContentType="application/vnd.ms-excel.controlproperties+xml"/>
  <Override PartName="/xl/ctrlProps/ctrlProp1034.xml" ContentType="application/vnd.ms-excel.controlproperties+xml"/>
  <Override PartName="/xl/ctrlProps/ctrlProp1035.xml" ContentType="application/vnd.ms-excel.controlproperties+xml"/>
  <Override PartName="/xl/ctrlProps/ctrlProp1036.xml" ContentType="application/vnd.ms-excel.controlproperties+xml"/>
  <Override PartName="/xl/ctrlProps/ctrlProp1037.xml" ContentType="application/vnd.ms-excel.controlproperties+xml"/>
  <Override PartName="/xl/ctrlProps/ctrlProp1038.xml" ContentType="application/vnd.ms-excel.controlproperties+xml"/>
  <Override PartName="/xl/ctrlProps/ctrlProp1039.xml" ContentType="application/vnd.ms-excel.controlproperties+xml"/>
  <Override PartName="/xl/ctrlProps/ctrlProp1040.xml" ContentType="application/vnd.ms-excel.controlproperties+xml"/>
  <Override PartName="/xl/ctrlProps/ctrlProp1041.xml" ContentType="application/vnd.ms-excel.controlproperties+xml"/>
  <Override PartName="/xl/ctrlProps/ctrlProp1042.xml" ContentType="application/vnd.ms-excel.controlproperties+xml"/>
  <Override PartName="/xl/ctrlProps/ctrlProp1043.xml" ContentType="application/vnd.ms-excel.controlproperties+xml"/>
  <Override PartName="/xl/ctrlProps/ctrlProp1044.xml" ContentType="application/vnd.ms-excel.controlproperties+xml"/>
  <Override PartName="/xl/ctrlProps/ctrlProp1045.xml" ContentType="application/vnd.ms-excel.controlproperties+xml"/>
  <Override PartName="/xl/ctrlProps/ctrlProp1046.xml" ContentType="application/vnd.ms-excel.controlproperties+xml"/>
  <Override PartName="/xl/ctrlProps/ctrlProp1047.xml" ContentType="application/vnd.ms-excel.controlproperties+xml"/>
  <Override PartName="/xl/ctrlProps/ctrlProp1048.xml" ContentType="application/vnd.ms-excel.controlproperties+xml"/>
  <Override PartName="/xl/ctrlProps/ctrlProp1049.xml" ContentType="application/vnd.ms-excel.controlproperties+xml"/>
  <Override PartName="/xl/ctrlProps/ctrlProp1050.xml" ContentType="application/vnd.ms-excel.controlproperties+xml"/>
  <Override PartName="/xl/ctrlProps/ctrlProp1051.xml" ContentType="application/vnd.ms-excel.controlproperties+xml"/>
  <Override PartName="/xl/ctrlProps/ctrlProp1052.xml" ContentType="application/vnd.ms-excel.controlproperties+xml"/>
  <Override PartName="/xl/ctrlProps/ctrlProp1053.xml" ContentType="application/vnd.ms-excel.controlproperties+xml"/>
  <Override PartName="/xl/ctrlProps/ctrlProp1054.xml" ContentType="application/vnd.ms-excel.controlproperties+xml"/>
  <Override PartName="/xl/ctrlProps/ctrlProp1055.xml" ContentType="application/vnd.ms-excel.controlproperties+xml"/>
  <Override PartName="/xl/ctrlProps/ctrlProp1056.xml" ContentType="application/vnd.ms-excel.controlproperties+xml"/>
  <Override PartName="/xl/ctrlProps/ctrlProp1057.xml" ContentType="application/vnd.ms-excel.controlproperties+xml"/>
  <Override PartName="/xl/ctrlProps/ctrlProp1058.xml" ContentType="application/vnd.ms-excel.controlproperties+xml"/>
  <Override PartName="/xl/ctrlProps/ctrlProp1059.xml" ContentType="application/vnd.ms-excel.controlproperties+xml"/>
  <Override PartName="/xl/ctrlProps/ctrlProp1060.xml" ContentType="application/vnd.ms-excel.controlproperties+xml"/>
  <Override PartName="/xl/ctrlProps/ctrlProp1061.xml" ContentType="application/vnd.ms-excel.controlproperties+xml"/>
  <Override PartName="/xl/ctrlProps/ctrlProp1062.xml" ContentType="application/vnd.ms-excel.controlproperties+xml"/>
  <Override PartName="/xl/ctrlProps/ctrlProp1063.xml" ContentType="application/vnd.ms-excel.controlproperties+xml"/>
  <Override PartName="/xl/ctrlProps/ctrlProp1064.xml" ContentType="application/vnd.ms-excel.controlproperties+xml"/>
  <Override PartName="/xl/ctrlProps/ctrlProp1065.xml" ContentType="application/vnd.ms-excel.controlproperties+xml"/>
  <Override PartName="/xl/ctrlProps/ctrlProp1066.xml" ContentType="application/vnd.ms-excel.controlproperties+xml"/>
  <Override PartName="/xl/ctrlProps/ctrlProp1067.xml" ContentType="application/vnd.ms-excel.controlproperties+xml"/>
  <Override PartName="/xl/ctrlProps/ctrlProp1068.xml" ContentType="application/vnd.ms-excel.controlproperties+xml"/>
  <Override PartName="/xl/ctrlProps/ctrlProp1069.xml" ContentType="application/vnd.ms-excel.controlproperties+xml"/>
  <Override PartName="/xl/ctrlProps/ctrlProp1070.xml" ContentType="application/vnd.ms-excel.controlproperties+xml"/>
  <Override PartName="/xl/ctrlProps/ctrlProp1071.xml" ContentType="application/vnd.ms-excel.controlproperties+xml"/>
  <Override PartName="/xl/ctrlProps/ctrlProp1072.xml" ContentType="application/vnd.ms-excel.controlproperties+xml"/>
  <Override PartName="/xl/ctrlProps/ctrlProp1073.xml" ContentType="application/vnd.ms-excel.controlproperties+xml"/>
  <Override PartName="/xl/ctrlProps/ctrlProp1074.xml" ContentType="application/vnd.ms-excel.controlproperties+xml"/>
  <Override PartName="/xl/ctrlProps/ctrlProp1075.xml" ContentType="application/vnd.ms-excel.controlproperties+xml"/>
  <Override PartName="/xl/ctrlProps/ctrlProp1076.xml" ContentType="application/vnd.ms-excel.controlproperties+xml"/>
  <Override PartName="/xl/ctrlProps/ctrlProp1077.xml" ContentType="application/vnd.ms-excel.controlproperties+xml"/>
  <Override PartName="/xl/ctrlProps/ctrlProp1078.xml" ContentType="application/vnd.ms-excel.controlproperties+xml"/>
  <Override PartName="/xl/ctrlProps/ctrlProp1079.xml" ContentType="application/vnd.ms-excel.controlproperties+xml"/>
  <Override PartName="/xl/ctrlProps/ctrlProp1080.xml" ContentType="application/vnd.ms-excel.controlproperties+xml"/>
  <Override PartName="/xl/ctrlProps/ctrlProp1081.xml" ContentType="application/vnd.ms-excel.controlproperties+xml"/>
  <Override PartName="/xl/ctrlProps/ctrlProp1082.xml" ContentType="application/vnd.ms-excel.controlproperties+xml"/>
  <Override PartName="/xl/ctrlProps/ctrlProp1083.xml" ContentType="application/vnd.ms-excel.controlproperties+xml"/>
  <Override PartName="/xl/ctrlProps/ctrlProp1084.xml" ContentType="application/vnd.ms-excel.controlproperties+xml"/>
  <Override PartName="/xl/ctrlProps/ctrlProp1085.xml" ContentType="application/vnd.ms-excel.controlproperties+xml"/>
  <Override PartName="/xl/ctrlProps/ctrlProp1086.xml" ContentType="application/vnd.ms-excel.controlproperties+xml"/>
  <Override PartName="/xl/ctrlProps/ctrlProp1087.xml" ContentType="application/vnd.ms-excel.controlproperties+xml"/>
  <Override PartName="/xl/ctrlProps/ctrlProp1088.xml" ContentType="application/vnd.ms-excel.controlproperties+xml"/>
  <Override PartName="/xl/ctrlProps/ctrlProp1089.xml" ContentType="application/vnd.ms-excel.controlproperties+xml"/>
  <Override PartName="/xl/ctrlProps/ctrlProp1090.xml" ContentType="application/vnd.ms-excel.controlproperties+xml"/>
  <Override PartName="/xl/ctrlProps/ctrlProp1091.xml" ContentType="application/vnd.ms-excel.controlproperties+xml"/>
  <Override PartName="/xl/ctrlProps/ctrlProp1092.xml" ContentType="application/vnd.ms-excel.controlproperties+xml"/>
  <Override PartName="/xl/ctrlProps/ctrlProp1093.xml" ContentType="application/vnd.ms-excel.controlproperties+xml"/>
  <Override PartName="/xl/ctrlProps/ctrlProp1094.xml" ContentType="application/vnd.ms-excel.controlproperties+xml"/>
  <Override PartName="/xl/ctrlProps/ctrlProp1095.xml" ContentType="application/vnd.ms-excel.controlproperties+xml"/>
  <Override PartName="/xl/ctrlProps/ctrlProp1096.xml" ContentType="application/vnd.ms-excel.controlproperties+xml"/>
  <Override PartName="/xl/ctrlProps/ctrlProp1097.xml" ContentType="application/vnd.ms-excel.controlproperties+xml"/>
  <Override PartName="/xl/ctrlProps/ctrlProp1098.xml" ContentType="application/vnd.ms-excel.controlproperties+xml"/>
  <Override PartName="/xl/ctrlProps/ctrlProp1099.xml" ContentType="application/vnd.ms-excel.controlproperties+xml"/>
  <Override PartName="/xl/ctrlProps/ctrlProp1100.xml" ContentType="application/vnd.ms-excel.controlproperties+xml"/>
  <Override PartName="/xl/ctrlProps/ctrlProp1101.xml" ContentType="application/vnd.ms-excel.controlproperties+xml"/>
  <Override PartName="/xl/ctrlProps/ctrlProp1102.xml" ContentType="application/vnd.ms-excel.controlproperties+xml"/>
  <Override PartName="/xl/ctrlProps/ctrlProp1103.xml" ContentType="application/vnd.ms-excel.controlproperties+xml"/>
  <Override PartName="/xl/ctrlProps/ctrlProp1104.xml" ContentType="application/vnd.ms-excel.controlproperties+xml"/>
  <Override PartName="/xl/ctrlProps/ctrlProp1105.xml" ContentType="application/vnd.ms-excel.controlproperties+xml"/>
  <Override PartName="/xl/ctrlProps/ctrlProp1106.xml" ContentType="application/vnd.ms-excel.controlproperties+xml"/>
  <Override PartName="/xl/ctrlProps/ctrlProp1107.xml" ContentType="application/vnd.ms-excel.controlproperties+xml"/>
  <Override PartName="/xl/ctrlProps/ctrlProp1108.xml" ContentType="application/vnd.ms-excel.controlproperties+xml"/>
  <Override PartName="/xl/ctrlProps/ctrlProp1109.xml" ContentType="application/vnd.ms-excel.controlproperties+xml"/>
  <Override PartName="/xl/ctrlProps/ctrlProp1110.xml" ContentType="application/vnd.ms-excel.controlproperties+xml"/>
  <Override PartName="/xl/ctrlProps/ctrlProp1111.xml" ContentType="application/vnd.ms-excel.controlproperties+xml"/>
  <Override PartName="/xl/ctrlProps/ctrlProp1112.xml" ContentType="application/vnd.ms-excel.controlproperties+xml"/>
  <Override PartName="/xl/ctrlProps/ctrlProp1113.xml" ContentType="application/vnd.ms-excel.controlproperties+xml"/>
  <Override PartName="/xl/ctrlProps/ctrlProp1114.xml" ContentType="application/vnd.ms-excel.controlproperties+xml"/>
  <Override PartName="/xl/ctrlProps/ctrlProp1115.xml" ContentType="application/vnd.ms-excel.controlproperties+xml"/>
  <Override PartName="/xl/ctrlProps/ctrlProp1116.xml" ContentType="application/vnd.ms-excel.controlproperties+xml"/>
  <Override PartName="/xl/ctrlProps/ctrlProp1117.xml" ContentType="application/vnd.ms-excel.controlproperties+xml"/>
  <Override PartName="/xl/ctrlProps/ctrlProp1118.xml" ContentType="application/vnd.ms-excel.controlproperties+xml"/>
  <Override PartName="/xl/ctrlProps/ctrlProp1119.xml" ContentType="application/vnd.ms-excel.controlproperties+xml"/>
  <Override PartName="/xl/ctrlProps/ctrlProp1120.xml" ContentType="application/vnd.ms-excel.controlproperties+xml"/>
  <Override PartName="/xl/ctrlProps/ctrlProp1121.xml" ContentType="application/vnd.ms-excel.controlproperties+xml"/>
  <Override PartName="/xl/ctrlProps/ctrlProp1122.xml" ContentType="application/vnd.ms-excel.controlproperties+xml"/>
  <Override PartName="/xl/ctrlProps/ctrlProp1123.xml" ContentType="application/vnd.ms-excel.controlproperties+xml"/>
  <Override PartName="/xl/ctrlProps/ctrlProp1124.xml" ContentType="application/vnd.ms-excel.controlproperties+xml"/>
  <Override PartName="/xl/ctrlProps/ctrlProp1125.xml" ContentType="application/vnd.ms-excel.controlproperties+xml"/>
  <Override PartName="/xl/ctrlProps/ctrlProp1126.xml" ContentType="application/vnd.ms-excel.controlproperties+xml"/>
  <Override PartName="/xl/ctrlProps/ctrlProp1127.xml" ContentType="application/vnd.ms-excel.controlproperties+xml"/>
  <Override PartName="/xl/ctrlProps/ctrlProp1128.xml" ContentType="application/vnd.ms-excel.controlproperties+xml"/>
  <Override PartName="/xl/ctrlProps/ctrlProp1129.xml" ContentType="application/vnd.ms-excel.controlproperties+xml"/>
  <Override PartName="/xl/ctrlProps/ctrlProp1130.xml" ContentType="application/vnd.ms-excel.controlproperties+xml"/>
  <Override PartName="/xl/ctrlProps/ctrlProp1131.xml" ContentType="application/vnd.ms-excel.controlproperties+xml"/>
  <Override PartName="/xl/ctrlProps/ctrlProp1132.xml" ContentType="application/vnd.ms-excel.controlproperties+xml"/>
  <Override PartName="/xl/ctrlProps/ctrlProp1133.xml" ContentType="application/vnd.ms-excel.controlproperties+xml"/>
  <Override PartName="/xl/ctrlProps/ctrlProp1134.xml" ContentType="application/vnd.ms-excel.controlproperties+xml"/>
  <Override PartName="/xl/ctrlProps/ctrlProp1135.xml" ContentType="application/vnd.ms-excel.controlproperties+xml"/>
  <Override PartName="/xl/ctrlProps/ctrlProp1136.xml" ContentType="application/vnd.ms-excel.controlproperties+xml"/>
  <Override PartName="/xl/ctrlProps/ctrlProp1137.xml" ContentType="application/vnd.ms-excel.controlproperties+xml"/>
  <Override PartName="/xl/ctrlProps/ctrlProp1138.xml" ContentType="application/vnd.ms-excel.controlproperties+xml"/>
  <Override PartName="/xl/ctrlProps/ctrlProp1139.xml" ContentType="application/vnd.ms-excel.controlproperties+xml"/>
  <Override PartName="/xl/ctrlProps/ctrlProp1140.xml" ContentType="application/vnd.ms-excel.controlproperties+xml"/>
  <Override PartName="/xl/ctrlProps/ctrlProp1141.xml" ContentType="application/vnd.ms-excel.controlproperties+xml"/>
  <Override PartName="/xl/ctrlProps/ctrlProp1142.xml" ContentType="application/vnd.ms-excel.controlproperties+xml"/>
  <Override PartName="/xl/ctrlProps/ctrlProp1143.xml" ContentType="application/vnd.ms-excel.controlproperties+xml"/>
  <Override PartName="/xl/ctrlProps/ctrlProp1144.xml" ContentType="application/vnd.ms-excel.controlproperties+xml"/>
  <Override PartName="/xl/ctrlProps/ctrlProp1145.xml" ContentType="application/vnd.ms-excel.controlproperties+xml"/>
  <Override PartName="/xl/ctrlProps/ctrlProp1146.xml" ContentType="application/vnd.ms-excel.controlproperties+xml"/>
  <Override PartName="/xl/ctrlProps/ctrlProp1147.xml" ContentType="application/vnd.ms-excel.controlproperties+xml"/>
  <Override PartName="/xl/ctrlProps/ctrlProp1148.xml" ContentType="application/vnd.ms-excel.controlproperties+xml"/>
  <Override PartName="/xl/ctrlProps/ctrlProp1149.xml" ContentType="application/vnd.ms-excel.controlproperties+xml"/>
  <Override PartName="/xl/ctrlProps/ctrlProp1150.xml" ContentType="application/vnd.ms-excel.controlproperties+xml"/>
  <Override PartName="/xl/ctrlProps/ctrlProp1151.xml" ContentType="application/vnd.ms-excel.controlproperties+xml"/>
  <Override PartName="/xl/ctrlProps/ctrlProp1152.xml" ContentType="application/vnd.ms-excel.controlproperties+xml"/>
  <Override PartName="/xl/ctrlProps/ctrlProp1153.xml" ContentType="application/vnd.ms-excel.controlproperties+xml"/>
  <Override PartName="/xl/ctrlProps/ctrlProp1154.xml" ContentType="application/vnd.ms-excel.controlproperties+xml"/>
  <Override PartName="/xl/ctrlProps/ctrlProp1155.xml" ContentType="application/vnd.ms-excel.controlproperties+xml"/>
  <Override PartName="/xl/ctrlProps/ctrlProp1156.xml" ContentType="application/vnd.ms-excel.controlproperties+xml"/>
  <Override PartName="/xl/ctrlProps/ctrlProp1157.xml" ContentType="application/vnd.ms-excel.controlproperties+xml"/>
  <Override PartName="/xl/ctrlProps/ctrlProp1158.xml" ContentType="application/vnd.ms-excel.controlproperties+xml"/>
  <Override PartName="/xl/ctrlProps/ctrlProp1159.xml" ContentType="application/vnd.ms-excel.controlproperties+xml"/>
  <Override PartName="/xl/ctrlProps/ctrlProp1160.xml" ContentType="application/vnd.ms-excel.controlproperties+xml"/>
  <Override PartName="/xl/ctrlProps/ctrlProp1161.xml" ContentType="application/vnd.ms-excel.controlproperties+xml"/>
  <Override PartName="/xl/ctrlProps/ctrlProp1162.xml" ContentType="application/vnd.ms-excel.controlproperties+xml"/>
  <Override PartName="/xl/ctrlProps/ctrlProp1163.xml" ContentType="application/vnd.ms-excel.controlproperties+xml"/>
  <Override PartName="/xl/ctrlProps/ctrlProp1164.xml" ContentType="application/vnd.ms-excel.controlproperties+xml"/>
  <Override PartName="/xl/ctrlProps/ctrlProp1165.xml" ContentType="application/vnd.ms-excel.controlproperties+xml"/>
  <Override PartName="/xl/ctrlProps/ctrlProp1166.xml" ContentType="application/vnd.ms-excel.controlproperties+xml"/>
  <Override PartName="/xl/ctrlProps/ctrlProp1167.xml" ContentType="application/vnd.ms-excel.controlproperties+xml"/>
  <Override PartName="/xl/ctrlProps/ctrlProp1168.xml" ContentType="application/vnd.ms-excel.controlproperties+xml"/>
  <Override PartName="/xl/ctrlProps/ctrlProp1169.xml" ContentType="application/vnd.ms-excel.controlproperties+xml"/>
  <Override PartName="/xl/ctrlProps/ctrlProp1170.xml" ContentType="application/vnd.ms-excel.controlproperties+xml"/>
  <Override PartName="/xl/ctrlProps/ctrlProp1171.xml" ContentType="application/vnd.ms-excel.controlproperties+xml"/>
  <Override PartName="/xl/ctrlProps/ctrlProp1172.xml" ContentType="application/vnd.ms-excel.controlproperties+xml"/>
  <Override PartName="/xl/ctrlProps/ctrlProp1173.xml" ContentType="application/vnd.ms-excel.controlproperties+xml"/>
  <Override PartName="/xl/ctrlProps/ctrlProp1174.xml" ContentType="application/vnd.ms-excel.controlproperties+xml"/>
  <Override PartName="/xl/ctrlProps/ctrlProp1175.xml" ContentType="application/vnd.ms-excel.controlproperties+xml"/>
  <Override PartName="/xl/ctrlProps/ctrlProp1176.xml" ContentType="application/vnd.ms-excel.controlproperties+xml"/>
  <Override PartName="/xl/ctrlProps/ctrlProp1177.xml" ContentType="application/vnd.ms-excel.controlproperties+xml"/>
  <Override PartName="/xl/ctrlProps/ctrlProp1178.xml" ContentType="application/vnd.ms-excel.controlproperties+xml"/>
  <Override PartName="/xl/ctrlProps/ctrlProp1179.xml" ContentType="application/vnd.ms-excel.controlproperties+xml"/>
  <Override PartName="/xl/ctrlProps/ctrlProp1180.xml" ContentType="application/vnd.ms-excel.controlproperties+xml"/>
  <Override PartName="/xl/ctrlProps/ctrlProp1181.xml" ContentType="application/vnd.ms-excel.controlproperties+xml"/>
  <Override PartName="/xl/ctrlProps/ctrlProp1182.xml" ContentType="application/vnd.ms-excel.controlproperties+xml"/>
  <Override PartName="/xl/ctrlProps/ctrlProp1183.xml" ContentType="application/vnd.ms-excel.controlproperties+xml"/>
  <Override PartName="/xl/ctrlProps/ctrlProp1184.xml" ContentType="application/vnd.ms-excel.controlproperties+xml"/>
  <Override PartName="/xl/ctrlProps/ctrlProp1185.xml" ContentType="application/vnd.ms-excel.controlproperties+xml"/>
  <Override PartName="/xl/ctrlProps/ctrlProp1186.xml" ContentType="application/vnd.ms-excel.controlproperties+xml"/>
  <Override PartName="/xl/ctrlProps/ctrlProp1187.xml" ContentType="application/vnd.ms-excel.controlproperties+xml"/>
  <Override PartName="/xl/ctrlProps/ctrlProp1188.xml" ContentType="application/vnd.ms-excel.controlproperties+xml"/>
  <Override PartName="/xl/ctrlProps/ctrlProp1189.xml" ContentType="application/vnd.ms-excel.controlproperties+xml"/>
  <Override PartName="/xl/ctrlProps/ctrlProp1190.xml" ContentType="application/vnd.ms-excel.controlproperties+xml"/>
  <Override PartName="/xl/ctrlProps/ctrlProp1191.xml" ContentType="application/vnd.ms-excel.controlproperties+xml"/>
  <Override PartName="/xl/ctrlProps/ctrlProp1192.xml" ContentType="application/vnd.ms-excel.controlproperties+xml"/>
  <Override PartName="/xl/ctrlProps/ctrlProp1193.xml" ContentType="application/vnd.ms-excel.controlproperties+xml"/>
  <Override PartName="/xl/ctrlProps/ctrlProp1194.xml" ContentType="application/vnd.ms-excel.controlproperties+xml"/>
  <Override PartName="/xl/ctrlProps/ctrlProp1195.xml" ContentType="application/vnd.ms-excel.controlproperties+xml"/>
  <Override PartName="/xl/ctrlProps/ctrlProp1196.xml" ContentType="application/vnd.ms-excel.controlproperties+xml"/>
  <Override PartName="/xl/ctrlProps/ctrlProp1197.xml" ContentType="application/vnd.ms-excel.controlproperties+xml"/>
  <Override PartName="/xl/ctrlProps/ctrlProp1198.xml" ContentType="application/vnd.ms-excel.controlproperties+xml"/>
  <Override PartName="/xl/ctrlProps/ctrlProp1199.xml" ContentType="application/vnd.ms-excel.controlproperties+xml"/>
  <Override PartName="/xl/ctrlProps/ctrlProp1200.xml" ContentType="application/vnd.ms-excel.controlproperties+xml"/>
  <Override PartName="/xl/ctrlProps/ctrlProp1201.xml" ContentType="application/vnd.ms-excel.controlproperties+xml"/>
  <Override PartName="/xl/ctrlProps/ctrlProp1202.xml" ContentType="application/vnd.ms-excel.controlproperties+xml"/>
  <Override PartName="/xl/ctrlProps/ctrlProp1203.xml" ContentType="application/vnd.ms-excel.controlproperties+xml"/>
  <Override PartName="/xl/ctrlProps/ctrlProp1204.xml" ContentType="application/vnd.ms-excel.controlproperties+xml"/>
  <Override PartName="/xl/ctrlProps/ctrlProp1205.xml" ContentType="application/vnd.ms-excel.controlproperties+xml"/>
  <Override PartName="/xl/ctrlProps/ctrlProp1206.xml" ContentType="application/vnd.ms-excel.controlproperties+xml"/>
  <Override PartName="/xl/ctrlProps/ctrlProp1207.xml" ContentType="application/vnd.ms-excel.controlproperties+xml"/>
  <Override PartName="/xl/ctrlProps/ctrlProp1208.xml" ContentType="application/vnd.ms-excel.controlproperties+xml"/>
  <Override PartName="/xl/ctrlProps/ctrlProp1209.xml" ContentType="application/vnd.ms-excel.controlproperties+xml"/>
  <Override PartName="/xl/ctrlProps/ctrlProp1210.xml" ContentType="application/vnd.ms-excel.controlproperties+xml"/>
  <Override PartName="/xl/ctrlProps/ctrlProp1211.xml" ContentType="application/vnd.ms-excel.controlproperties+xml"/>
  <Override PartName="/xl/ctrlProps/ctrlProp1212.xml" ContentType="application/vnd.ms-excel.controlproperties+xml"/>
  <Override PartName="/xl/ctrlProps/ctrlProp1213.xml" ContentType="application/vnd.ms-excel.controlproperties+xml"/>
  <Override PartName="/xl/ctrlProps/ctrlProp1214.xml" ContentType="application/vnd.ms-excel.controlproperties+xml"/>
  <Override PartName="/xl/ctrlProps/ctrlProp1215.xml" ContentType="application/vnd.ms-excel.controlproperties+xml"/>
  <Override PartName="/xl/ctrlProps/ctrlProp1216.xml" ContentType="application/vnd.ms-excel.controlproperties+xml"/>
  <Override PartName="/xl/ctrlProps/ctrlProp1217.xml" ContentType="application/vnd.ms-excel.controlproperties+xml"/>
  <Override PartName="/xl/ctrlProps/ctrlProp1218.xml" ContentType="application/vnd.ms-excel.controlproperties+xml"/>
  <Override PartName="/xl/ctrlProps/ctrlProp1219.xml" ContentType="application/vnd.ms-excel.controlproperties+xml"/>
  <Override PartName="/xl/ctrlProps/ctrlProp1220.xml" ContentType="application/vnd.ms-excel.controlproperties+xml"/>
  <Override PartName="/xl/ctrlProps/ctrlProp1221.xml" ContentType="application/vnd.ms-excel.controlproperties+xml"/>
  <Override PartName="/xl/ctrlProps/ctrlProp1222.xml" ContentType="application/vnd.ms-excel.controlproperties+xml"/>
  <Override PartName="/xl/ctrlProps/ctrlProp1223.xml" ContentType="application/vnd.ms-excel.controlproperties+xml"/>
  <Override PartName="/xl/ctrlProps/ctrlProp1224.xml" ContentType="application/vnd.ms-excel.controlproperties+xml"/>
  <Override PartName="/xl/ctrlProps/ctrlProp1225.xml" ContentType="application/vnd.ms-excel.controlproperties+xml"/>
  <Override PartName="/xl/ctrlProps/ctrlProp1226.xml" ContentType="application/vnd.ms-excel.controlproperties+xml"/>
  <Override PartName="/xl/ctrlProps/ctrlProp1227.xml" ContentType="application/vnd.ms-excel.controlproperties+xml"/>
  <Override PartName="/xl/ctrlProps/ctrlProp1228.xml" ContentType="application/vnd.ms-excel.controlproperties+xml"/>
  <Override PartName="/xl/ctrlProps/ctrlProp1229.xml" ContentType="application/vnd.ms-excel.controlproperties+xml"/>
  <Override PartName="/xl/ctrlProps/ctrlProp1230.xml" ContentType="application/vnd.ms-excel.controlproperties+xml"/>
  <Override PartName="/xl/ctrlProps/ctrlProp1231.xml" ContentType="application/vnd.ms-excel.controlproperties+xml"/>
  <Override PartName="/xl/ctrlProps/ctrlProp1232.xml" ContentType="application/vnd.ms-excel.controlproperties+xml"/>
  <Override PartName="/xl/ctrlProps/ctrlProp1233.xml" ContentType="application/vnd.ms-excel.controlproperties+xml"/>
  <Override PartName="/xl/ctrlProps/ctrlProp1234.xml" ContentType="application/vnd.ms-excel.controlproperties+xml"/>
  <Override PartName="/xl/ctrlProps/ctrlProp1235.xml" ContentType="application/vnd.ms-excel.controlproperties+xml"/>
  <Override PartName="/xl/ctrlProps/ctrlProp1236.xml" ContentType="application/vnd.ms-excel.controlproperties+xml"/>
  <Override PartName="/xl/ctrlProps/ctrlProp1237.xml" ContentType="application/vnd.ms-excel.controlproperties+xml"/>
  <Override PartName="/xl/ctrlProps/ctrlProp1238.xml" ContentType="application/vnd.ms-excel.controlproperties+xml"/>
  <Override PartName="/xl/ctrlProps/ctrlProp1239.xml" ContentType="application/vnd.ms-excel.controlproperties+xml"/>
  <Override PartName="/xl/ctrlProps/ctrlProp1240.xml" ContentType="application/vnd.ms-excel.controlproperties+xml"/>
  <Override PartName="/xl/ctrlProps/ctrlProp1241.xml" ContentType="application/vnd.ms-excel.controlproperties+xml"/>
  <Override PartName="/xl/ctrlProps/ctrlProp1242.xml" ContentType="application/vnd.ms-excel.controlproperties+xml"/>
  <Override PartName="/xl/ctrlProps/ctrlProp1243.xml" ContentType="application/vnd.ms-excel.controlproperties+xml"/>
  <Override PartName="/xl/ctrlProps/ctrlProp1244.xml" ContentType="application/vnd.ms-excel.controlproperties+xml"/>
  <Override PartName="/xl/ctrlProps/ctrlProp1245.xml" ContentType="application/vnd.ms-excel.controlproperties+xml"/>
  <Override PartName="/xl/ctrlProps/ctrlProp1246.xml" ContentType="application/vnd.ms-excel.controlproperties+xml"/>
  <Override PartName="/xl/ctrlProps/ctrlProp1247.xml" ContentType="application/vnd.ms-excel.controlproperties+xml"/>
  <Override PartName="/xl/ctrlProps/ctrlProp1248.xml" ContentType="application/vnd.ms-excel.controlproperties+xml"/>
  <Override PartName="/xl/ctrlProps/ctrlProp1249.xml" ContentType="application/vnd.ms-excel.controlproperties+xml"/>
  <Override PartName="/xl/ctrlProps/ctrlProp1250.xml" ContentType="application/vnd.ms-excel.controlproperties+xml"/>
  <Override PartName="/xl/ctrlProps/ctrlProp1251.xml" ContentType="application/vnd.ms-excel.controlproperties+xml"/>
  <Override PartName="/xl/ctrlProps/ctrlProp1252.xml" ContentType="application/vnd.ms-excel.controlproperties+xml"/>
  <Override PartName="/xl/ctrlProps/ctrlProp1253.xml" ContentType="application/vnd.ms-excel.controlproperties+xml"/>
  <Override PartName="/xl/ctrlProps/ctrlProp1254.xml" ContentType="application/vnd.ms-excel.controlproperties+xml"/>
  <Override PartName="/xl/ctrlProps/ctrlProp1255.xml" ContentType="application/vnd.ms-excel.controlproperties+xml"/>
  <Override PartName="/xl/ctrlProps/ctrlProp1256.xml" ContentType="application/vnd.ms-excel.controlproperties+xml"/>
  <Override PartName="/xl/ctrlProps/ctrlProp1257.xml" ContentType="application/vnd.ms-excel.controlproperties+xml"/>
  <Override PartName="/xl/ctrlProps/ctrlProp1258.xml" ContentType="application/vnd.ms-excel.controlproperties+xml"/>
  <Override PartName="/xl/ctrlProps/ctrlProp1259.xml" ContentType="application/vnd.ms-excel.controlproperties+xml"/>
  <Override PartName="/xl/ctrlProps/ctrlProp1260.xml" ContentType="application/vnd.ms-excel.controlproperties+xml"/>
  <Override PartName="/xl/ctrlProps/ctrlProp1261.xml" ContentType="application/vnd.ms-excel.controlproperties+xml"/>
  <Override PartName="/xl/ctrlProps/ctrlProp1262.xml" ContentType="application/vnd.ms-excel.controlproperties+xml"/>
  <Override PartName="/xl/ctrlProps/ctrlProp1263.xml" ContentType="application/vnd.ms-excel.controlproperties+xml"/>
  <Override PartName="/xl/ctrlProps/ctrlProp1264.xml" ContentType="application/vnd.ms-excel.controlproperties+xml"/>
  <Override PartName="/xl/ctrlProps/ctrlProp1265.xml" ContentType="application/vnd.ms-excel.controlproperties+xml"/>
  <Override PartName="/xl/ctrlProps/ctrlProp1266.xml" ContentType="application/vnd.ms-excel.controlproperties+xml"/>
  <Override PartName="/xl/ctrlProps/ctrlProp1267.xml" ContentType="application/vnd.ms-excel.controlproperties+xml"/>
  <Override PartName="/xl/ctrlProps/ctrlProp1268.xml" ContentType="application/vnd.ms-excel.controlproperties+xml"/>
  <Override PartName="/xl/ctrlProps/ctrlProp1269.xml" ContentType="application/vnd.ms-excel.controlproperties+xml"/>
  <Override PartName="/xl/ctrlProps/ctrlProp1270.xml" ContentType="application/vnd.ms-excel.controlproperties+xml"/>
  <Override PartName="/xl/ctrlProps/ctrlProp1271.xml" ContentType="application/vnd.ms-excel.controlproperties+xml"/>
  <Override PartName="/xl/ctrlProps/ctrlProp1272.xml" ContentType="application/vnd.ms-excel.controlproperties+xml"/>
  <Override PartName="/xl/ctrlProps/ctrlProp1273.xml" ContentType="application/vnd.ms-excel.controlproperties+xml"/>
  <Override PartName="/xl/ctrlProps/ctrlProp1274.xml" ContentType="application/vnd.ms-excel.controlproperties+xml"/>
  <Override PartName="/xl/ctrlProps/ctrlProp1275.xml" ContentType="application/vnd.ms-excel.controlproperties+xml"/>
  <Override PartName="/xl/ctrlProps/ctrlProp1276.xml" ContentType="application/vnd.ms-excel.controlproperties+xml"/>
  <Override PartName="/xl/ctrlProps/ctrlProp1277.xml" ContentType="application/vnd.ms-excel.controlproperties+xml"/>
  <Override PartName="/xl/ctrlProps/ctrlProp1278.xml" ContentType="application/vnd.ms-excel.controlproperties+xml"/>
  <Override PartName="/xl/ctrlProps/ctrlProp1279.xml" ContentType="application/vnd.ms-excel.controlproperties+xml"/>
  <Override PartName="/xl/ctrlProps/ctrlProp1280.xml" ContentType="application/vnd.ms-excel.controlproperties+xml"/>
  <Override PartName="/xl/ctrlProps/ctrlProp1281.xml" ContentType="application/vnd.ms-excel.controlproperties+xml"/>
  <Override PartName="/xl/ctrlProps/ctrlProp1282.xml" ContentType="application/vnd.ms-excel.controlproperties+xml"/>
  <Override PartName="/xl/ctrlProps/ctrlProp1283.xml" ContentType="application/vnd.ms-excel.controlproperties+xml"/>
  <Override PartName="/xl/ctrlProps/ctrlProp1284.xml" ContentType="application/vnd.ms-excel.controlproperties+xml"/>
  <Override PartName="/xl/ctrlProps/ctrlProp1285.xml" ContentType="application/vnd.ms-excel.controlproperties+xml"/>
  <Override PartName="/xl/ctrlProps/ctrlProp1286.xml" ContentType="application/vnd.ms-excel.controlproperties+xml"/>
  <Override PartName="/xl/ctrlProps/ctrlProp1287.xml" ContentType="application/vnd.ms-excel.controlproperties+xml"/>
  <Override PartName="/xl/ctrlProps/ctrlProp1288.xml" ContentType="application/vnd.ms-excel.controlproperties+xml"/>
  <Override PartName="/xl/ctrlProps/ctrlProp1289.xml" ContentType="application/vnd.ms-excel.controlproperties+xml"/>
  <Override PartName="/xl/ctrlProps/ctrlProp1290.xml" ContentType="application/vnd.ms-excel.controlproperties+xml"/>
  <Override PartName="/xl/ctrlProps/ctrlProp1291.xml" ContentType="application/vnd.ms-excel.controlproperties+xml"/>
  <Override PartName="/xl/ctrlProps/ctrlProp1292.xml" ContentType="application/vnd.ms-excel.controlproperties+xml"/>
  <Override PartName="/xl/ctrlProps/ctrlProp1293.xml" ContentType="application/vnd.ms-excel.controlproperties+xml"/>
  <Override PartName="/xl/ctrlProps/ctrlProp1294.xml" ContentType="application/vnd.ms-excel.controlproperties+xml"/>
  <Override PartName="/xl/ctrlProps/ctrlProp1295.xml" ContentType="application/vnd.ms-excel.controlproperties+xml"/>
  <Override PartName="/xl/ctrlProps/ctrlProp1296.xml" ContentType="application/vnd.ms-excel.controlproperties+xml"/>
  <Override PartName="/xl/ctrlProps/ctrlProp1297.xml" ContentType="application/vnd.ms-excel.controlproperties+xml"/>
  <Override PartName="/xl/ctrlProps/ctrlProp1298.xml" ContentType="application/vnd.ms-excel.controlproperties+xml"/>
  <Override PartName="/xl/ctrlProps/ctrlProp1299.xml" ContentType="application/vnd.ms-excel.controlproperties+xml"/>
  <Override PartName="/xl/ctrlProps/ctrlProp1300.xml" ContentType="application/vnd.ms-excel.controlproperties+xml"/>
  <Override PartName="/xl/ctrlProps/ctrlProp1301.xml" ContentType="application/vnd.ms-excel.controlproperties+xml"/>
  <Override PartName="/xl/ctrlProps/ctrlProp1302.xml" ContentType="application/vnd.ms-excel.controlproperties+xml"/>
  <Override PartName="/xl/ctrlProps/ctrlProp1303.xml" ContentType="application/vnd.ms-excel.controlproperties+xml"/>
  <Override PartName="/xl/ctrlProps/ctrlProp1304.xml" ContentType="application/vnd.ms-excel.controlproperties+xml"/>
  <Override PartName="/xl/ctrlProps/ctrlProp1305.xml" ContentType="application/vnd.ms-excel.controlproperties+xml"/>
  <Override PartName="/xl/ctrlProps/ctrlProp1306.xml" ContentType="application/vnd.ms-excel.controlproperties+xml"/>
  <Override PartName="/xl/ctrlProps/ctrlProp1307.xml" ContentType="application/vnd.ms-excel.controlproperties+xml"/>
  <Override PartName="/xl/ctrlProps/ctrlProp1308.xml" ContentType="application/vnd.ms-excel.controlproperties+xml"/>
  <Override PartName="/xl/ctrlProps/ctrlProp1309.xml" ContentType="application/vnd.ms-excel.controlproperties+xml"/>
  <Override PartName="/xl/ctrlProps/ctrlProp1310.xml" ContentType="application/vnd.ms-excel.controlproperties+xml"/>
  <Override PartName="/xl/ctrlProps/ctrlProp1311.xml" ContentType="application/vnd.ms-excel.controlproperties+xml"/>
  <Override PartName="/xl/ctrlProps/ctrlProp1312.xml" ContentType="application/vnd.ms-excel.controlproperties+xml"/>
  <Override PartName="/xl/ctrlProps/ctrlProp1313.xml" ContentType="application/vnd.ms-excel.controlproperties+xml"/>
  <Override PartName="/xl/ctrlProps/ctrlProp1314.xml" ContentType="application/vnd.ms-excel.controlproperties+xml"/>
  <Override PartName="/xl/ctrlProps/ctrlProp1315.xml" ContentType="application/vnd.ms-excel.controlproperties+xml"/>
  <Override PartName="/xl/ctrlProps/ctrlProp1316.xml" ContentType="application/vnd.ms-excel.controlproperties+xml"/>
  <Override PartName="/xl/ctrlProps/ctrlProp1317.xml" ContentType="application/vnd.ms-excel.controlproperties+xml"/>
  <Override PartName="/xl/ctrlProps/ctrlProp1318.xml" ContentType="application/vnd.ms-excel.controlproperties+xml"/>
  <Override PartName="/xl/ctrlProps/ctrlProp1319.xml" ContentType="application/vnd.ms-excel.controlproperties+xml"/>
  <Override PartName="/xl/ctrlProps/ctrlProp1320.xml" ContentType="application/vnd.ms-excel.controlproperties+xml"/>
  <Override PartName="/xl/ctrlProps/ctrlProp1321.xml" ContentType="application/vnd.ms-excel.controlproperties+xml"/>
  <Override PartName="/xl/ctrlProps/ctrlProp1322.xml" ContentType="application/vnd.ms-excel.controlproperties+xml"/>
  <Override PartName="/xl/ctrlProps/ctrlProp1323.xml" ContentType="application/vnd.ms-excel.controlproperties+xml"/>
  <Override PartName="/xl/ctrlProps/ctrlProp1324.xml" ContentType="application/vnd.ms-excel.controlproperties+xml"/>
  <Override PartName="/xl/ctrlProps/ctrlProp1325.xml" ContentType="application/vnd.ms-excel.controlproperties+xml"/>
  <Override PartName="/xl/ctrlProps/ctrlProp1326.xml" ContentType="application/vnd.ms-excel.controlproperties+xml"/>
  <Override PartName="/xl/ctrlProps/ctrlProp1327.xml" ContentType="application/vnd.ms-excel.controlproperties+xml"/>
  <Override PartName="/xl/ctrlProps/ctrlProp1328.xml" ContentType="application/vnd.ms-excel.controlproperties+xml"/>
  <Override PartName="/xl/ctrlProps/ctrlProp1329.xml" ContentType="application/vnd.ms-excel.controlproperties+xml"/>
  <Override PartName="/xl/ctrlProps/ctrlProp1330.xml" ContentType="application/vnd.ms-excel.controlproperties+xml"/>
  <Override PartName="/xl/ctrlProps/ctrlProp1331.xml" ContentType="application/vnd.ms-excel.controlproperties+xml"/>
  <Override PartName="/xl/ctrlProps/ctrlProp1332.xml" ContentType="application/vnd.ms-excel.controlproperties+xml"/>
  <Override PartName="/xl/ctrlProps/ctrlProp1333.xml" ContentType="application/vnd.ms-excel.controlproperties+xml"/>
  <Override PartName="/xl/ctrlProps/ctrlProp1334.xml" ContentType="application/vnd.ms-excel.controlproperties+xml"/>
  <Override PartName="/xl/ctrlProps/ctrlProp1335.xml" ContentType="application/vnd.ms-excel.controlproperties+xml"/>
  <Override PartName="/xl/ctrlProps/ctrlProp1336.xml" ContentType="application/vnd.ms-excel.controlproperties+xml"/>
  <Override PartName="/xl/ctrlProps/ctrlProp1337.xml" ContentType="application/vnd.ms-excel.controlproperties+xml"/>
  <Override PartName="/xl/ctrlProps/ctrlProp1338.xml" ContentType="application/vnd.ms-excel.controlproperties+xml"/>
  <Override PartName="/xl/ctrlProps/ctrlProp1339.xml" ContentType="application/vnd.ms-excel.controlproperties+xml"/>
  <Override PartName="/xl/ctrlProps/ctrlProp1340.xml" ContentType="application/vnd.ms-excel.controlproperties+xml"/>
  <Override PartName="/xl/ctrlProps/ctrlProp1341.xml" ContentType="application/vnd.ms-excel.controlproperties+xml"/>
  <Override PartName="/xl/ctrlProps/ctrlProp1342.xml" ContentType="application/vnd.ms-excel.controlproperties+xml"/>
  <Override PartName="/xl/ctrlProps/ctrlProp1343.xml" ContentType="application/vnd.ms-excel.controlproperties+xml"/>
  <Override PartName="/xl/ctrlProps/ctrlProp1344.xml" ContentType="application/vnd.ms-excel.controlproperties+xml"/>
  <Override PartName="/xl/ctrlProps/ctrlProp1345.xml" ContentType="application/vnd.ms-excel.controlproperties+xml"/>
  <Override PartName="/xl/ctrlProps/ctrlProp1346.xml" ContentType="application/vnd.ms-excel.controlproperties+xml"/>
  <Override PartName="/xl/ctrlProps/ctrlProp1347.xml" ContentType="application/vnd.ms-excel.controlproperties+xml"/>
  <Override PartName="/xl/ctrlProps/ctrlProp1348.xml" ContentType="application/vnd.ms-excel.controlproperties+xml"/>
  <Override PartName="/xl/ctrlProps/ctrlProp1349.xml" ContentType="application/vnd.ms-excel.controlproperties+xml"/>
  <Override PartName="/xl/ctrlProps/ctrlProp1350.xml" ContentType="application/vnd.ms-excel.controlproperties+xml"/>
  <Override PartName="/xl/ctrlProps/ctrlProp1351.xml" ContentType="application/vnd.ms-excel.controlproperties+xml"/>
  <Override PartName="/xl/ctrlProps/ctrlProp1352.xml" ContentType="application/vnd.ms-excel.controlproperties+xml"/>
  <Override PartName="/xl/ctrlProps/ctrlProp1353.xml" ContentType="application/vnd.ms-excel.controlproperties+xml"/>
  <Override PartName="/xl/ctrlProps/ctrlProp1354.xml" ContentType="application/vnd.ms-excel.controlproperties+xml"/>
  <Override PartName="/xl/ctrlProps/ctrlProp1355.xml" ContentType="application/vnd.ms-excel.controlproperties+xml"/>
  <Override PartName="/xl/ctrlProps/ctrlProp1356.xml" ContentType="application/vnd.ms-excel.controlproperties+xml"/>
  <Override PartName="/xl/ctrlProps/ctrlProp1357.xml" ContentType="application/vnd.ms-excel.controlproperties+xml"/>
  <Override PartName="/xl/ctrlProps/ctrlProp1358.xml" ContentType="application/vnd.ms-excel.controlproperties+xml"/>
  <Override PartName="/xl/ctrlProps/ctrlProp1359.xml" ContentType="application/vnd.ms-excel.controlproperties+xml"/>
  <Override PartName="/xl/ctrlProps/ctrlProp1360.xml" ContentType="application/vnd.ms-excel.controlproperties+xml"/>
  <Override PartName="/xl/ctrlProps/ctrlProp1361.xml" ContentType="application/vnd.ms-excel.controlproperties+xml"/>
  <Override PartName="/xl/ctrlProps/ctrlProp1362.xml" ContentType="application/vnd.ms-excel.controlproperties+xml"/>
  <Override PartName="/xl/ctrlProps/ctrlProp1363.xml" ContentType="application/vnd.ms-excel.controlproperties+xml"/>
  <Override PartName="/xl/ctrlProps/ctrlProp1364.xml" ContentType="application/vnd.ms-excel.controlproperties+xml"/>
  <Override PartName="/xl/ctrlProps/ctrlProp1365.xml" ContentType="application/vnd.ms-excel.controlproperties+xml"/>
  <Override PartName="/xl/ctrlProps/ctrlProp1366.xml" ContentType="application/vnd.ms-excel.controlproperties+xml"/>
  <Override PartName="/xl/ctrlProps/ctrlProp1367.xml" ContentType="application/vnd.ms-excel.controlproperties+xml"/>
  <Override PartName="/xl/ctrlProps/ctrlProp1368.xml" ContentType="application/vnd.ms-excel.controlproperties+xml"/>
  <Override PartName="/xl/ctrlProps/ctrlProp1369.xml" ContentType="application/vnd.ms-excel.controlproperties+xml"/>
  <Override PartName="/xl/ctrlProps/ctrlProp1370.xml" ContentType="application/vnd.ms-excel.controlproperties+xml"/>
  <Override PartName="/xl/ctrlProps/ctrlProp1371.xml" ContentType="application/vnd.ms-excel.controlproperties+xml"/>
  <Override PartName="/xl/ctrlProps/ctrlProp1372.xml" ContentType="application/vnd.ms-excel.controlproperties+xml"/>
  <Override PartName="/xl/ctrlProps/ctrlProp1373.xml" ContentType="application/vnd.ms-excel.controlproperties+xml"/>
  <Override PartName="/xl/ctrlProps/ctrlProp1374.xml" ContentType="application/vnd.ms-excel.controlproperties+xml"/>
  <Override PartName="/xl/ctrlProps/ctrlProp1375.xml" ContentType="application/vnd.ms-excel.controlproperties+xml"/>
  <Override PartName="/xl/ctrlProps/ctrlProp1376.xml" ContentType="application/vnd.ms-excel.controlproperties+xml"/>
  <Override PartName="/xl/ctrlProps/ctrlProp1377.xml" ContentType="application/vnd.ms-excel.controlproperties+xml"/>
  <Override PartName="/xl/ctrlProps/ctrlProp1378.xml" ContentType="application/vnd.ms-excel.controlproperties+xml"/>
  <Override PartName="/xl/ctrlProps/ctrlProp1379.xml" ContentType="application/vnd.ms-excel.controlproperties+xml"/>
  <Override PartName="/xl/ctrlProps/ctrlProp1380.xml" ContentType="application/vnd.ms-excel.controlproperties+xml"/>
  <Override PartName="/xl/ctrlProps/ctrlProp1381.xml" ContentType="application/vnd.ms-excel.controlproperties+xml"/>
  <Override PartName="/xl/ctrlProps/ctrlProp1382.xml" ContentType="application/vnd.ms-excel.controlproperties+xml"/>
  <Override PartName="/xl/ctrlProps/ctrlProp1383.xml" ContentType="application/vnd.ms-excel.controlproperties+xml"/>
  <Override PartName="/xl/ctrlProps/ctrlProp1384.xml" ContentType="application/vnd.ms-excel.controlproperties+xml"/>
  <Override PartName="/xl/ctrlProps/ctrlProp1385.xml" ContentType="application/vnd.ms-excel.controlproperties+xml"/>
  <Override PartName="/xl/ctrlProps/ctrlProp1386.xml" ContentType="application/vnd.ms-excel.controlproperties+xml"/>
  <Override PartName="/xl/ctrlProps/ctrlProp1387.xml" ContentType="application/vnd.ms-excel.controlproperties+xml"/>
  <Override PartName="/xl/ctrlProps/ctrlProp1388.xml" ContentType="application/vnd.ms-excel.controlproperties+xml"/>
  <Override PartName="/xl/ctrlProps/ctrlProp1389.xml" ContentType="application/vnd.ms-excel.controlproperties+xml"/>
  <Override PartName="/xl/ctrlProps/ctrlProp1390.xml" ContentType="application/vnd.ms-excel.controlproperties+xml"/>
  <Override PartName="/xl/ctrlProps/ctrlProp1391.xml" ContentType="application/vnd.ms-excel.controlproperties+xml"/>
  <Override PartName="/xl/ctrlProps/ctrlProp1392.xml" ContentType="application/vnd.ms-excel.controlproperties+xml"/>
  <Override PartName="/xl/ctrlProps/ctrlProp1393.xml" ContentType="application/vnd.ms-excel.controlproperties+xml"/>
  <Override PartName="/xl/ctrlProps/ctrlProp1394.xml" ContentType="application/vnd.ms-excel.controlproperties+xml"/>
  <Override PartName="/xl/ctrlProps/ctrlProp1395.xml" ContentType="application/vnd.ms-excel.controlproperties+xml"/>
  <Override PartName="/xl/ctrlProps/ctrlProp1396.xml" ContentType="application/vnd.ms-excel.controlproperties+xml"/>
  <Override PartName="/xl/ctrlProps/ctrlProp1397.xml" ContentType="application/vnd.ms-excel.controlproperties+xml"/>
  <Override PartName="/xl/ctrlProps/ctrlProp1398.xml" ContentType="application/vnd.ms-excel.controlproperties+xml"/>
  <Override PartName="/xl/ctrlProps/ctrlProp1399.xml" ContentType="application/vnd.ms-excel.controlproperties+xml"/>
  <Override PartName="/xl/ctrlProps/ctrlProp1400.xml" ContentType="application/vnd.ms-excel.controlproperties+xml"/>
  <Override PartName="/xl/ctrlProps/ctrlProp1401.xml" ContentType="application/vnd.ms-excel.controlproperties+xml"/>
  <Override PartName="/xl/ctrlProps/ctrlProp1402.xml" ContentType="application/vnd.ms-excel.controlproperties+xml"/>
  <Override PartName="/xl/ctrlProps/ctrlProp1403.xml" ContentType="application/vnd.ms-excel.controlproperties+xml"/>
  <Override PartName="/xl/ctrlProps/ctrlProp1404.xml" ContentType="application/vnd.ms-excel.controlproperties+xml"/>
  <Override PartName="/xl/ctrlProps/ctrlProp1405.xml" ContentType="application/vnd.ms-excel.controlproperties+xml"/>
  <Override PartName="/xl/ctrlProps/ctrlProp1406.xml" ContentType="application/vnd.ms-excel.controlproperties+xml"/>
  <Override PartName="/xl/ctrlProps/ctrlProp1407.xml" ContentType="application/vnd.ms-excel.controlproperties+xml"/>
  <Override PartName="/xl/ctrlProps/ctrlProp1408.xml" ContentType="application/vnd.ms-excel.controlproperties+xml"/>
  <Override PartName="/xl/ctrlProps/ctrlProp1409.xml" ContentType="application/vnd.ms-excel.controlproperties+xml"/>
  <Override PartName="/xl/ctrlProps/ctrlProp1410.xml" ContentType="application/vnd.ms-excel.controlproperties+xml"/>
  <Override PartName="/xl/ctrlProps/ctrlProp1411.xml" ContentType="application/vnd.ms-excel.controlproperties+xml"/>
  <Override PartName="/xl/ctrlProps/ctrlProp1412.xml" ContentType="application/vnd.ms-excel.controlproperties+xml"/>
  <Override PartName="/xl/ctrlProps/ctrlProp1413.xml" ContentType="application/vnd.ms-excel.controlproperties+xml"/>
  <Override PartName="/xl/ctrlProps/ctrlProp1414.xml" ContentType="application/vnd.ms-excel.controlproperties+xml"/>
  <Override PartName="/xl/ctrlProps/ctrlProp1415.xml" ContentType="application/vnd.ms-excel.controlproperties+xml"/>
  <Override PartName="/xl/ctrlProps/ctrlProp1416.xml" ContentType="application/vnd.ms-excel.controlproperties+xml"/>
  <Override PartName="/xl/ctrlProps/ctrlProp1417.xml" ContentType="application/vnd.ms-excel.controlproperties+xml"/>
  <Override PartName="/xl/ctrlProps/ctrlProp1418.xml" ContentType="application/vnd.ms-excel.controlproperties+xml"/>
  <Override PartName="/xl/ctrlProps/ctrlProp1419.xml" ContentType="application/vnd.ms-excel.controlproperties+xml"/>
  <Override PartName="/xl/ctrlProps/ctrlProp1420.xml" ContentType="application/vnd.ms-excel.controlproperties+xml"/>
  <Override PartName="/xl/ctrlProps/ctrlProp1421.xml" ContentType="application/vnd.ms-excel.controlproperties+xml"/>
  <Override PartName="/xl/ctrlProps/ctrlProp1422.xml" ContentType="application/vnd.ms-excel.controlproperties+xml"/>
  <Override PartName="/xl/ctrlProps/ctrlProp1423.xml" ContentType="application/vnd.ms-excel.controlproperties+xml"/>
  <Override PartName="/xl/ctrlProps/ctrlProp1424.xml" ContentType="application/vnd.ms-excel.controlproperties+xml"/>
  <Override PartName="/xl/ctrlProps/ctrlProp1425.xml" ContentType="application/vnd.ms-excel.controlproperties+xml"/>
  <Override PartName="/xl/ctrlProps/ctrlProp1426.xml" ContentType="application/vnd.ms-excel.controlproperties+xml"/>
  <Override PartName="/xl/ctrlProps/ctrlProp1427.xml" ContentType="application/vnd.ms-excel.controlproperties+xml"/>
  <Override PartName="/xl/ctrlProps/ctrlProp1428.xml" ContentType="application/vnd.ms-excel.controlproperties+xml"/>
  <Override PartName="/xl/ctrlProps/ctrlProp1429.xml" ContentType="application/vnd.ms-excel.controlproperties+xml"/>
  <Override PartName="/xl/ctrlProps/ctrlProp1430.xml" ContentType="application/vnd.ms-excel.controlproperties+xml"/>
  <Override PartName="/xl/ctrlProps/ctrlProp1431.xml" ContentType="application/vnd.ms-excel.controlproperties+xml"/>
  <Override PartName="/xl/ctrlProps/ctrlProp1432.xml" ContentType="application/vnd.ms-excel.controlproperties+xml"/>
  <Override PartName="/xl/ctrlProps/ctrlProp1433.xml" ContentType="application/vnd.ms-excel.controlproperties+xml"/>
  <Override PartName="/xl/ctrlProps/ctrlProp1434.xml" ContentType="application/vnd.ms-excel.controlproperties+xml"/>
  <Override PartName="/xl/ctrlProps/ctrlProp1435.xml" ContentType="application/vnd.ms-excel.controlproperties+xml"/>
  <Override PartName="/xl/ctrlProps/ctrlProp1436.xml" ContentType="application/vnd.ms-excel.controlproperties+xml"/>
  <Override PartName="/xl/ctrlProps/ctrlProp1437.xml" ContentType="application/vnd.ms-excel.controlproperties+xml"/>
  <Override PartName="/xl/ctrlProps/ctrlProp1438.xml" ContentType="application/vnd.ms-excel.controlproperties+xml"/>
  <Override PartName="/xl/ctrlProps/ctrlProp1439.xml" ContentType="application/vnd.ms-excel.controlproperties+xml"/>
  <Override PartName="/xl/ctrlProps/ctrlProp1440.xml" ContentType="application/vnd.ms-excel.controlproperties+xml"/>
  <Override PartName="/xl/ctrlProps/ctrlProp1441.xml" ContentType="application/vnd.ms-excel.controlproperties+xml"/>
  <Override PartName="/xl/ctrlProps/ctrlProp1442.xml" ContentType="application/vnd.ms-excel.controlproperties+xml"/>
  <Override PartName="/xl/ctrlProps/ctrlProp1443.xml" ContentType="application/vnd.ms-excel.controlproperties+xml"/>
  <Override PartName="/xl/ctrlProps/ctrlProp1444.xml" ContentType="application/vnd.ms-excel.controlproperties+xml"/>
  <Override PartName="/xl/ctrlProps/ctrlProp1445.xml" ContentType="application/vnd.ms-excel.controlproperties+xml"/>
  <Override PartName="/xl/ctrlProps/ctrlProp1446.xml" ContentType="application/vnd.ms-excel.controlproperties+xml"/>
  <Override PartName="/xl/ctrlProps/ctrlProp1447.xml" ContentType="application/vnd.ms-excel.controlproperties+xml"/>
  <Override PartName="/xl/ctrlProps/ctrlProp1448.xml" ContentType="application/vnd.ms-excel.controlproperties+xml"/>
  <Override PartName="/xl/ctrlProps/ctrlProp1449.xml" ContentType="application/vnd.ms-excel.controlproperties+xml"/>
  <Override PartName="/xl/ctrlProps/ctrlProp1450.xml" ContentType="application/vnd.ms-excel.controlproperties+xml"/>
  <Override PartName="/xl/ctrlProps/ctrlProp1451.xml" ContentType="application/vnd.ms-excel.controlproperties+xml"/>
  <Override PartName="/xl/ctrlProps/ctrlProp1452.xml" ContentType="application/vnd.ms-excel.controlproperties+xml"/>
  <Override PartName="/xl/ctrlProps/ctrlProp1453.xml" ContentType="application/vnd.ms-excel.controlproperties+xml"/>
  <Override PartName="/xl/ctrlProps/ctrlProp1454.xml" ContentType="application/vnd.ms-excel.controlproperties+xml"/>
  <Override PartName="/xl/ctrlProps/ctrlProp1455.xml" ContentType="application/vnd.ms-excel.controlproperties+xml"/>
  <Override PartName="/xl/ctrlProps/ctrlProp1456.xml" ContentType="application/vnd.ms-excel.controlproperties+xml"/>
  <Override PartName="/xl/ctrlProps/ctrlProp1457.xml" ContentType="application/vnd.ms-excel.controlproperties+xml"/>
  <Override PartName="/xl/ctrlProps/ctrlProp1458.xml" ContentType="application/vnd.ms-excel.controlproperties+xml"/>
  <Override PartName="/xl/ctrlProps/ctrlProp1459.xml" ContentType="application/vnd.ms-excel.controlproperties+xml"/>
  <Override PartName="/xl/ctrlProps/ctrlProp1460.xml" ContentType="application/vnd.ms-excel.controlproperties+xml"/>
  <Override PartName="/xl/ctrlProps/ctrlProp1461.xml" ContentType="application/vnd.ms-excel.controlproperties+xml"/>
  <Override PartName="/xl/ctrlProps/ctrlProp1462.xml" ContentType="application/vnd.ms-excel.controlproperties+xml"/>
  <Override PartName="/xl/ctrlProps/ctrlProp1463.xml" ContentType="application/vnd.ms-excel.controlproperties+xml"/>
  <Override PartName="/xl/ctrlProps/ctrlProp1464.xml" ContentType="application/vnd.ms-excel.controlproperties+xml"/>
  <Override PartName="/xl/ctrlProps/ctrlProp1465.xml" ContentType="application/vnd.ms-excel.controlproperties+xml"/>
  <Override PartName="/xl/ctrlProps/ctrlProp1466.xml" ContentType="application/vnd.ms-excel.controlproperties+xml"/>
  <Override PartName="/xl/ctrlProps/ctrlProp1467.xml" ContentType="application/vnd.ms-excel.controlproperties+xml"/>
  <Override PartName="/xl/ctrlProps/ctrlProp1468.xml" ContentType="application/vnd.ms-excel.controlproperties+xml"/>
  <Override PartName="/xl/ctrlProps/ctrlProp1469.xml" ContentType="application/vnd.ms-excel.controlproperties+xml"/>
  <Override PartName="/xl/ctrlProps/ctrlProp1470.xml" ContentType="application/vnd.ms-excel.controlproperties+xml"/>
  <Override PartName="/xl/ctrlProps/ctrlProp1471.xml" ContentType="application/vnd.ms-excel.controlproperties+xml"/>
  <Override PartName="/xl/ctrlProps/ctrlProp1472.xml" ContentType="application/vnd.ms-excel.controlproperties+xml"/>
  <Override PartName="/xl/ctrlProps/ctrlProp1473.xml" ContentType="application/vnd.ms-excel.controlproperties+xml"/>
  <Override PartName="/xl/ctrlProps/ctrlProp1474.xml" ContentType="application/vnd.ms-excel.controlproperties+xml"/>
  <Override PartName="/xl/ctrlProps/ctrlProp1475.xml" ContentType="application/vnd.ms-excel.controlproperties+xml"/>
  <Override PartName="/xl/ctrlProps/ctrlProp1476.xml" ContentType="application/vnd.ms-excel.controlproperties+xml"/>
  <Override PartName="/xl/ctrlProps/ctrlProp1477.xml" ContentType="application/vnd.ms-excel.controlproperties+xml"/>
  <Override PartName="/xl/ctrlProps/ctrlProp1478.xml" ContentType="application/vnd.ms-excel.controlproperties+xml"/>
  <Override PartName="/xl/ctrlProps/ctrlProp1479.xml" ContentType="application/vnd.ms-excel.controlproperties+xml"/>
  <Override PartName="/xl/ctrlProps/ctrlProp1480.xml" ContentType="application/vnd.ms-excel.controlproperties+xml"/>
  <Override PartName="/xl/ctrlProps/ctrlProp1481.xml" ContentType="application/vnd.ms-excel.controlproperties+xml"/>
  <Override PartName="/xl/ctrlProps/ctrlProp1482.xml" ContentType="application/vnd.ms-excel.controlproperties+xml"/>
  <Override PartName="/xl/ctrlProps/ctrlProp1483.xml" ContentType="application/vnd.ms-excel.controlproperties+xml"/>
  <Override PartName="/xl/ctrlProps/ctrlProp1484.xml" ContentType="application/vnd.ms-excel.controlproperties+xml"/>
  <Override PartName="/xl/ctrlProps/ctrlProp1485.xml" ContentType="application/vnd.ms-excel.controlproperties+xml"/>
  <Override PartName="/xl/ctrlProps/ctrlProp1486.xml" ContentType="application/vnd.ms-excel.controlproperties+xml"/>
  <Override PartName="/xl/ctrlProps/ctrlProp1487.xml" ContentType="application/vnd.ms-excel.controlproperties+xml"/>
  <Override PartName="/xl/ctrlProps/ctrlProp1488.xml" ContentType="application/vnd.ms-excel.controlproperties+xml"/>
  <Override PartName="/xl/ctrlProps/ctrlProp1489.xml" ContentType="application/vnd.ms-excel.controlproperties+xml"/>
  <Override PartName="/xl/ctrlProps/ctrlProp1490.xml" ContentType="application/vnd.ms-excel.controlproperties+xml"/>
  <Override PartName="/xl/ctrlProps/ctrlProp1491.xml" ContentType="application/vnd.ms-excel.controlproperties+xml"/>
  <Override PartName="/xl/ctrlProps/ctrlProp1492.xml" ContentType="application/vnd.ms-excel.controlproperties+xml"/>
  <Override PartName="/xl/ctrlProps/ctrlProp1493.xml" ContentType="application/vnd.ms-excel.controlproperties+xml"/>
  <Override PartName="/xl/ctrlProps/ctrlProp1494.xml" ContentType="application/vnd.ms-excel.controlproperties+xml"/>
  <Override PartName="/xl/ctrlProps/ctrlProp1495.xml" ContentType="application/vnd.ms-excel.controlproperties+xml"/>
  <Override PartName="/xl/ctrlProps/ctrlProp1496.xml" ContentType="application/vnd.ms-excel.controlproperties+xml"/>
  <Override PartName="/xl/ctrlProps/ctrlProp1497.xml" ContentType="application/vnd.ms-excel.controlproperties+xml"/>
  <Override PartName="/xl/ctrlProps/ctrlProp1498.xml" ContentType="application/vnd.ms-excel.controlproperties+xml"/>
  <Override PartName="/xl/ctrlProps/ctrlProp1499.xml" ContentType="application/vnd.ms-excel.controlproperties+xml"/>
  <Override PartName="/xl/ctrlProps/ctrlProp1500.xml" ContentType="application/vnd.ms-excel.controlproperties+xml"/>
  <Override PartName="/xl/ctrlProps/ctrlProp1501.xml" ContentType="application/vnd.ms-excel.controlproperties+xml"/>
  <Override PartName="/xl/ctrlProps/ctrlProp1502.xml" ContentType="application/vnd.ms-excel.controlproperties+xml"/>
  <Override PartName="/xl/ctrlProps/ctrlProp1503.xml" ContentType="application/vnd.ms-excel.controlproperties+xml"/>
  <Override PartName="/xl/ctrlProps/ctrlProp1504.xml" ContentType="application/vnd.ms-excel.controlproperties+xml"/>
  <Override PartName="/xl/ctrlProps/ctrlProp1505.xml" ContentType="application/vnd.ms-excel.controlproperties+xml"/>
  <Override PartName="/xl/ctrlProps/ctrlProp1506.xml" ContentType="application/vnd.ms-excel.controlproperties+xml"/>
  <Override PartName="/xl/ctrlProps/ctrlProp1507.xml" ContentType="application/vnd.ms-excel.controlproperties+xml"/>
  <Override PartName="/xl/ctrlProps/ctrlProp1508.xml" ContentType="application/vnd.ms-excel.controlproperties+xml"/>
  <Override PartName="/xl/ctrlProps/ctrlProp1509.xml" ContentType="application/vnd.ms-excel.controlproperties+xml"/>
  <Override PartName="/xl/ctrlProps/ctrlProp1510.xml" ContentType="application/vnd.ms-excel.controlproperties+xml"/>
  <Override PartName="/xl/ctrlProps/ctrlProp1511.xml" ContentType="application/vnd.ms-excel.controlproperties+xml"/>
  <Override PartName="/xl/ctrlProps/ctrlProp1512.xml" ContentType="application/vnd.ms-excel.controlproperties+xml"/>
  <Override PartName="/xl/ctrlProps/ctrlProp1513.xml" ContentType="application/vnd.ms-excel.controlproperties+xml"/>
  <Override PartName="/xl/ctrlProps/ctrlProp1514.xml" ContentType="application/vnd.ms-excel.controlproperties+xml"/>
  <Override PartName="/xl/ctrlProps/ctrlProp1515.xml" ContentType="application/vnd.ms-excel.controlproperties+xml"/>
  <Override PartName="/xl/ctrlProps/ctrlProp1516.xml" ContentType="application/vnd.ms-excel.controlproperties+xml"/>
  <Override PartName="/xl/ctrlProps/ctrlProp1517.xml" ContentType="application/vnd.ms-excel.controlproperties+xml"/>
  <Override PartName="/xl/ctrlProps/ctrlProp1518.xml" ContentType="application/vnd.ms-excel.controlproperties+xml"/>
  <Override PartName="/xl/ctrlProps/ctrlProp1519.xml" ContentType="application/vnd.ms-excel.controlproperties+xml"/>
  <Override PartName="/xl/ctrlProps/ctrlProp1520.xml" ContentType="application/vnd.ms-excel.controlproperties+xml"/>
  <Override PartName="/xl/ctrlProps/ctrlProp1521.xml" ContentType="application/vnd.ms-excel.controlproperties+xml"/>
  <Override PartName="/xl/ctrlProps/ctrlProp1522.xml" ContentType="application/vnd.ms-excel.controlproperties+xml"/>
  <Override PartName="/xl/ctrlProps/ctrlProp1523.xml" ContentType="application/vnd.ms-excel.controlproperties+xml"/>
  <Override PartName="/xl/ctrlProps/ctrlProp1524.xml" ContentType="application/vnd.ms-excel.controlproperties+xml"/>
  <Override PartName="/xl/ctrlProps/ctrlProp1525.xml" ContentType="application/vnd.ms-excel.controlproperties+xml"/>
  <Override PartName="/xl/ctrlProps/ctrlProp1526.xml" ContentType="application/vnd.ms-excel.controlproperties+xml"/>
  <Override PartName="/xl/ctrlProps/ctrlProp1527.xml" ContentType="application/vnd.ms-excel.controlproperties+xml"/>
  <Override PartName="/xl/ctrlProps/ctrlProp1528.xml" ContentType="application/vnd.ms-excel.controlproperties+xml"/>
  <Override PartName="/xl/ctrlProps/ctrlProp1529.xml" ContentType="application/vnd.ms-excel.controlproperties+xml"/>
  <Override PartName="/xl/ctrlProps/ctrlProp1530.xml" ContentType="application/vnd.ms-excel.controlproperties+xml"/>
  <Override PartName="/xl/ctrlProps/ctrlProp1531.xml" ContentType="application/vnd.ms-excel.controlproperties+xml"/>
  <Override PartName="/xl/ctrlProps/ctrlProp1532.xml" ContentType="application/vnd.ms-excel.controlproperties+xml"/>
  <Override PartName="/xl/ctrlProps/ctrlProp1533.xml" ContentType="application/vnd.ms-excel.controlproperties+xml"/>
  <Override PartName="/xl/ctrlProps/ctrlProp1534.xml" ContentType="application/vnd.ms-excel.controlproperties+xml"/>
  <Override PartName="/xl/ctrlProps/ctrlProp1535.xml" ContentType="application/vnd.ms-excel.controlproperties+xml"/>
  <Override PartName="/xl/ctrlProps/ctrlProp1536.xml" ContentType="application/vnd.ms-excel.controlproperties+xml"/>
  <Override PartName="/xl/ctrlProps/ctrlProp1537.xml" ContentType="application/vnd.ms-excel.controlproperties+xml"/>
  <Override PartName="/xl/ctrlProps/ctrlProp1538.xml" ContentType="application/vnd.ms-excel.controlproperties+xml"/>
  <Override PartName="/xl/ctrlProps/ctrlProp1539.xml" ContentType="application/vnd.ms-excel.controlproperties+xml"/>
  <Override PartName="/xl/ctrlProps/ctrlProp1540.xml" ContentType="application/vnd.ms-excel.controlproperties+xml"/>
  <Override PartName="/xl/ctrlProps/ctrlProp1541.xml" ContentType="application/vnd.ms-excel.controlproperties+xml"/>
  <Override PartName="/xl/ctrlProps/ctrlProp1542.xml" ContentType="application/vnd.ms-excel.controlproperties+xml"/>
  <Override PartName="/xl/ctrlProps/ctrlProp1543.xml" ContentType="application/vnd.ms-excel.controlproperties+xml"/>
  <Override PartName="/xl/ctrlProps/ctrlProp1544.xml" ContentType="application/vnd.ms-excel.controlproperties+xml"/>
  <Override PartName="/xl/ctrlProps/ctrlProp1545.xml" ContentType="application/vnd.ms-excel.controlproperties+xml"/>
  <Override PartName="/xl/ctrlProps/ctrlProp1546.xml" ContentType="application/vnd.ms-excel.controlproperties+xml"/>
  <Override PartName="/xl/ctrlProps/ctrlProp1547.xml" ContentType="application/vnd.ms-excel.controlproperties+xml"/>
  <Override PartName="/xl/ctrlProps/ctrlProp1548.xml" ContentType="application/vnd.ms-excel.controlproperties+xml"/>
  <Override PartName="/xl/ctrlProps/ctrlProp1549.xml" ContentType="application/vnd.ms-excel.controlproperties+xml"/>
  <Override PartName="/xl/ctrlProps/ctrlProp1550.xml" ContentType="application/vnd.ms-excel.controlproperties+xml"/>
  <Override PartName="/xl/ctrlProps/ctrlProp1551.xml" ContentType="application/vnd.ms-excel.controlproperties+xml"/>
  <Override PartName="/xl/ctrlProps/ctrlProp1552.xml" ContentType="application/vnd.ms-excel.controlproperties+xml"/>
  <Override PartName="/xl/ctrlProps/ctrlProp1553.xml" ContentType="application/vnd.ms-excel.controlproperties+xml"/>
  <Override PartName="/xl/ctrlProps/ctrlProp1554.xml" ContentType="application/vnd.ms-excel.controlproperties+xml"/>
  <Override PartName="/xl/ctrlProps/ctrlProp1555.xml" ContentType="application/vnd.ms-excel.controlproperties+xml"/>
  <Override PartName="/xl/ctrlProps/ctrlProp1556.xml" ContentType="application/vnd.ms-excel.controlproperties+xml"/>
  <Override PartName="/xl/ctrlProps/ctrlProp1557.xml" ContentType="application/vnd.ms-excel.controlproperties+xml"/>
  <Override PartName="/xl/ctrlProps/ctrlProp1558.xml" ContentType="application/vnd.ms-excel.controlproperties+xml"/>
  <Override PartName="/xl/ctrlProps/ctrlProp1559.xml" ContentType="application/vnd.ms-excel.controlproperties+xml"/>
  <Override PartName="/xl/ctrlProps/ctrlProp1560.xml" ContentType="application/vnd.ms-excel.controlproperties+xml"/>
  <Override PartName="/xl/ctrlProps/ctrlProp1561.xml" ContentType="application/vnd.ms-excel.controlproperties+xml"/>
  <Override PartName="/xl/ctrlProps/ctrlProp1562.xml" ContentType="application/vnd.ms-excel.controlproperties+xml"/>
  <Override PartName="/xl/ctrlProps/ctrlProp1563.xml" ContentType="application/vnd.ms-excel.controlproperties+xml"/>
  <Override PartName="/xl/ctrlProps/ctrlProp1564.xml" ContentType="application/vnd.ms-excel.controlproperties+xml"/>
  <Override PartName="/xl/ctrlProps/ctrlProp1565.xml" ContentType="application/vnd.ms-excel.controlproperties+xml"/>
  <Override PartName="/xl/ctrlProps/ctrlProp1566.xml" ContentType="application/vnd.ms-excel.controlproperties+xml"/>
  <Override PartName="/xl/ctrlProps/ctrlProp1567.xml" ContentType="application/vnd.ms-excel.controlproperties+xml"/>
  <Override PartName="/xl/ctrlProps/ctrlProp1568.xml" ContentType="application/vnd.ms-excel.controlproperties+xml"/>
  <Override PartName="/xl/ctrlProps/ctrlProp1569.xml" ContentType="application/vnd.ms-excel.controlproperties+xml"/>
  <Override PartName="/xl/ctrlProps/ctrlProp1570.xml" ContentType="application/vnd.ms-excel.controlproperties+xml"/>
  <Override PartName="/xl/ctrlProps/ctrlProp1571.xml" ContentType="application/vnd.ms-excel.controlproperties+xml"/>
  <Override PartName="/xl/ctrlProps/ctrlProp1572.xml" ContentType="application/vnd.ms-excel.controlproperties+xml"/>
  <Override PartName="/xl/ctrlProps/ctrlProp1573.xml" ContentType="application/vnd.ms-excel.controlproperties+xml"/>
  <Override PartName="/xl/ctrlProps/ctrlProp1574.xml" ContentType="application/vnd.ms-excel.controlproperties+xml"/>
  <Override PartName="/xl/ctrlProps/ctrlProp1575.xml" ContentType="application/vnd.ms-excel.controlproperties+xml"/>
  <Override PartName="/xl/ctrlProps/ctrlProp1576.xml" ContentType="application/vnd.ms-excel.controlproperties+xml"/>
  <Override PartName="/xl/ctrlProps/ctrlProp1577.xml" ContentType="application/vnd.ms-excel.controlproperties+xml"/>
  <Override PartName="/xl/ctrlProps/ctrlProp1578.xml" ContentType="application/vnd.ms-excel.controlproperties+xml"/>
  <Override PartName="/xl/ctrlProps/ctrlProp1579.xml" ContentType="application/vnd.ms-excel.controlproperties+xml"/>
  <Override PartName="/xl/ctrlProps/ctrlProp1580.xml" ContentType="application/vnd.ms-excel.controlproperties+xml"/>
  <Override PartName="/xl/ctrlProps/ctrlProp1581.xml" ContentType="application/vnd.ms-excel.controlproperties+xml"/>
  <Override PartName="/xl/ctrlProps/ctrlProp1582.xml" ContentType="application/vnd.ms-excel.controlproperties+xml"/>
  <Override PartName="/xl/ctrlProps/ctrlProp1583.xml" ContentType="application/vnd.ms-excel.controlproperties+xml"/>
  <Override PartName="/xl/ctrlProps/ctrlProp1584.xml" ContentType="application/vnd.ms-excel.controlproperties+xml"/>
  <Override PartName="/xl/ctrlProps/ctrlProp1585.xml" ContentType="application/vnd.ms-excel.controlproperties+xml"/>
  <Override PartName="/xl/ctrlProps/ctrlProp1586.xml" ContentType="application/vnd.ms-excel.controlproperties+xml"/>
  <Override PartName="/xl/ctrlProps/ctrlProp1587.xml" ContentType="application/vnd.ms-excel.controlproperties+xml"/>
  <Override PartName="/xl/ctrlProps/ctrlProp1588.xml" ContentType="application/vnd.ms-excel.controlproperties+xml"/>
  <Override PartName="/xl/ctrlProps/ctrlProp1589.xml" ContentType="application/vnd.ms-excel.controlproperties+xml"/>
  <Override PartName="/xl/ctrlProps/ctrlProp1590.xml" ContentType="application/vnd.ms-excel.controlproperties+xml"/>
  <Override PartName="/xl/ctrlProps/ctrlProp1591.xml" ContentType="application/vnd.ms-excel.controlproperties+xml"/>
  <Override PartName="/xl/ctrlProps/ctrlProp1592.xml" ContentType="application/vnd.ms-excel.controlproperties+xml"/>
  <Override PartName="/xl/ctrlProps/ctrlProp1593.xml" ContentType="application/vnd.ms-excel.controlproperties+xml"/>
  <Override PartName="/xl/ctrlProps/ctrlProp1594.xml" ContentType="application/vnd.ms-excel.controlproperties+xml"/>
  <Override PartName="/xl/ctrlProps/ctrlProp1595.xml" ContentType="application/vnd.ms-excel.controlproperties+xml"/>
  <Override PartName="/xl/ctrlProps/ctrlProp1596.xml" ContentType="application/vnd.ms-excel.controlproperties+xml"/>
  <Override PartName="/xl/ctrlProps/ctrlProp1597.xml" ContentType="application/vnd.ms-excel.controlproperties+xml"/>
  <Override PartName="/xl/ctrlProps/ctrlProp1598.xml" ContentType="application/vnd.ms-excel.controlproperties+xml"/>
  <Override PartName="/xl/ctrlProps/ctrlProp1599.xml" ContentType="application/vnd.ms-excel.controlproperties+xml"/>
  <Override PartName="/xl/ctrlProps/ctrlProp1600.xml" ContentType="application/vnd.ms-excel.controlproperties+xml"/>
  <Override PartName="/xl/ctrlProps/ctrlProp1601.xml" ContentType="application/vnd.ms-excel.controlproperties+xml"/>
  <Override PartName="/xl/ctrlProps/ctrlProp1602.xml" ContentType="application/vnd.ms-excel.controlproperties+xml"/>
  <Override PartName="/xl/ctrlProps/ctrlProp1603.xml" ContentType="application/vnd.ms-excel.controlproperties+xml"/>
  <Override PartName="/xl/ctrlProps/ctrlProp1604.xml" ContentType="application/vnd.ms-excel.controlproperties+xml"/>
  <Override PartName="/xl/ctrlProps/ctrlProp1605.xml" ContentType="application/vnd.ms-excel.controlproperties+xml"/>
  <Override PartName="/xl/ctrlProps/ctrlProp1606.xml" ContentType="application/vnd.ms-excel.controlproperties+xml"/>
  <Override PartName="/xl/ctrlProps/ctrlProp1607.xml" ContentType="application/vnd.ms-excel.controlproperties+xml"/>
  <Override PartName="/xl/ctrlProps/ctrlProp1608.xml" ContentType="application/vnd.ms-excel.controlproperties+xml"/>
  <Override PartName="/xl/ctrlProps/ctrlProp1609.xml" ContentType="application/vnd.ms-excel.controlproperties+xml"/>
  <Override PartName="/xl/ctrlProps/ctrlProp1610.xml" ContentType="application/vnd.ms-excel.controlproperties+xml"/>
  <Override PartName="/xl/ctrlProps/ctrlProp1611.xml" ContentType="application/vnd.ms-excel.controlproperties+xml"/>
  <Override PartName="/xl/ctrlProps/ctrlProp1612.xml" ContentType="application/vnd.ms-excel.controlproperties+xml"/>
  <Override PartName="/xl/ctrlProps/ctrlProp1613.xml" ContentType="application/vnd.ms-excel.controlproperties+xml"/>
  <Override PartName="/xl/ctrlProps/ctrlProp1614.xml" ContentType="application/vnd.ms-excel.controlproperties+xml"/>
  <Override PartName="/xl/ctrlProps/ctrlProp1615.xml" ContentType="application/vnd.ms-excel.controlproperties+xml"/>
  <Override PartName="/xl/ctrlProps/ctrlProp1616.xml" ContentType="application/vnd.ms-excel.controlproperties+xml"/>
  <Override PartName="/xl/ctrlProps/ctrlProp1617.xml" ContentType="application/vnd.ms-excel.controlproperties+xml"/>
  <Override PartName="/xl/ctrlProps/ctrlProp1618.xml" ContentType="application/vnd.ms-excel.controlproperties+xml"/>
  <Override PartName="/xl/ctrlProps/ctrlProp1619.xml" ContentType="application/vnd.ms-excel.controlproperties+xml"/>
  <Override PartName="/xl/ctrlProps/ctrlProp1620.xml" ContentType="application/vnd.ms-excel.controlproperties+xml"/>
  <Override PartName="/xl/ctrlProps/ctrlProp1621.xml" ContentType="application/vnd.ms-excel.controlproperties+xml"/>
  <Override PartName="/xl/ctrlProps/ctrlProp1622.xml" ContentType="application/vnd.ms-excel.controlproperties+xml"/>
  <Override PartName="/xl/ctrlProps/ctrlProp1623.xml" ContentType="application/vnd.ms-excel.controlproperties+xml"/>
  <Override PartName="/xl/ctrlProps/ctrlProp1624.xml" ContentType="application/vnd.ms-excel.controlproperties+xml"/>
  <Override PartName="/xl/ctrlProps/ctrlProp1625.xml" ContentType="application/vnd.ms-excel.controlproperties+xml"/>
  <Override PartName="/xl/ctrlProps/ctrlProp1626.xml" ContentType="application/vnd.ms-excel.controlproperties+xml"/>
  <Override PartName="/xl/ctrlProps/ctrlProp1627.xml" ContentType="application/vnd.ms-excel.controlproperties+xml"/>
  <Override PartName="/xl/ctrlProps/ctrlProp1628.xml" ContentType="application/vnd.ms-excel.controlproperties+xml"/>
  <Override PartName="/xl/ctrlProps/ctrlProp1629.xml" ContentType="application/vnd.ms-excel.controlproperties+xml"/>
  <Override PartName="/xl/ctrlProps/ctrlProp1630.xml" ContentType="application/vnd.ms-excel.controlproperties+xml"/>
  <Override PartName="/xl/ctrlProps/ctrlProp1631.xml" ContentType="application/vnd.ms-excel.controlproperties+xml"/>
  <Override PartName="/xl/ctrlProps/ctrlProp1632.xml" ContentType="application/vnd.ms-excel.controlproperties+xml"/>
  <Override PartName="/xl/ctrlProps/ctrlProp1633.xml" ContentType="application/vnd.ms-excel.controlproperties+xml"/>
  <Override PartName="/xl/ctrlProps/ctrlProp1634.xml" ContentType="application/vnd.ms-excel.controlproperties+xml"/>
  <Override PartName="/xl/ctrlProps/ctrlProp1635.xml" ContentType="application/vnd.ms-excel.controlproperties+xml"/>
  <Override PartName="/xl/ctrlProps/ctrlProp1636.xml" ContentType="application/vnd.ms-excel.controlproperties+xml"/>
  <Override PartName="/xl/ctrlProps/ctrlProp1637.xml" ContentType="application/vnd.ms-excel.controlproperties+xml"/>
  <Override PartName="/xl/ctrlProps/ctrlProp1638.xml" ContentType="application/vnd.ms-excel.controlproperties+xml"/>
  <Override PartName="/xl/ctrlProps/ctrlProp1639.xml" ContentType="application/vnd.ms-excel.controlproperties+xml"/>
  <Override PartName="/xl/ctrlProps/ctrlProp1640.xml" ContentType="application/vnd.ms-excel.controlproperties+xml"/>
  <Override PartName="/xl/ctrlProps/ctrlProp1641.xml" ContentType="application/vnd.ms-excel.controlproperties+xml"/>
  <Override PartName="/xl/ctrlProps/ctrlProp1642.xml" ContentType="application/vnd.ms-excel.controlproperties+xml"/>
  <Override PartName="/xl/ctrlProps/ctrlProp1643.xml" ContentType="application/vnd.ms-excel.controlproperties+xml"/>
  <Override PartName="/xl/ctrlProps/ctrlProp1644.xml" ContentType="application/vnd.ms-excel.controlproperties+xml"/>
  <Override PartName="/xl/ctrlProps/ctrlProp1645.xml" ContentType="application/vnd.ms-excel.controlproperties+xml"/>
  <Override PartName="/xl/ctrlProps/ctrlProp1646.xml" ContentType="application/vnd.ms-excel.controlproperties+xml"/>
  <Override PartName="/xl/ctrlProps/ctrlProp1647.xml" ContentType="application/vnd.ms-excel.controlproperties+xml"/>
  <Override PartName="/xl/ctrlProps/ctrlProp1648.xml" ContentType="application/vnd.ms-excel.controlproperties+xml"/>
  <Override PartName="/xl/ctrlProps/ctrlProp1649.xml" ContentType="application/vnd.ms-excel.controlproperties+xml"/>
  <Override PartName="/xl/ctrlProps/ctrlProp1650.xml" ContentType="application/vnd.ms-excel.controlproperties+xml"/>
  <Override PartName="/xl/ctrlProps/ctrlProp1651.xml" ContentType="application/vnd.ms-excel.controlproperties+xml"/>
  <Override PartName="/xl/ctrlProps/ctrlProp1652.xml" ContentType="application/vnd.ms-excel.controlproperties+xml"/>
  <Override PartName="/xl/ctrlProps/ctrlProp1653.xml" ContentType="application/vnd.ms-excel.controlproperties+xml"/>
  <Override PartName="/xl/ctrlProps/ctrlProp1654.xml" ContentType="application/vnd.ms-excel.controlproperties+xml"/>
  <Override PartName="/xl/ctrlProps/ctrlProp1655.xml" ContentType="application/vnd.ms-excel.controlproperties+xml"/>
  <Override PartName="/xl/ctrlProps/ctrlProp1656.xml" ContentType="application/vnd.ms-excel.controlproperties+xml"/>
  <Override PartName="/xl/ctrlProps/ctrlProp1657.xml" ContentType="application/vnd.ms-excel.controlproperties+xml"/>
  <Override PartName="/xl/ctrlProps/ctrlProp1658.xml" ContentType="application/vnd.ms-excel.controlproperties+xml"/>
  <Override PartName="/xl/ctrlProps/ctrlProp1659.xml" ContentType="application/vnd.ms-excel.controlproperties+xml"/>
  <Override PartName="/xl/ctrlProps/ctrlProp1660.xml" ContentType="application/vnd.ms-excel.controlproperties+xml"/>
  <Override PartName="/xl/ctrlProps/ctrlProp1661.xml" ContentType="application/vnd.ms-excel.controlproperties+xml"/>
  <Override PartName="/xl/ctrlProps/ctrlProp1662.xml" ContentType="application/vnd.ms-excel.controlproperties+xml"/>
  <Override PartName="/xl/ctrlProps/ctrlProp1663.xml" ContentType="application/vnd.ms-excel.controlproperties+xml"/>
  <Override PartName="/xl/ctrlProps/ctrlProp1664.xml" ContentType="application/vnd.ms-excel.controlproperties+xml"/>
  <Override PartName="/xl/ctrlProps/ctrlProp1665.xml" ContentType="application/vnd.ms-excel.controlproperties+xml"/>
  <Override PartName="/xl/ctrlProps/ctrlProp1666.xml" ContentType="application/vnd.ms-excel.controlproperties+xml"/>
  <Override PartName="/xl/ctrlProps/ctrlProp1667.xml" ContentType="application/vnd.ms-excel.controlproperties+xml"/>
  <Override PartName="/xl/ctrlProps/ctrlProp1668.xml" ContentType="application/vnd.ms-excel.controlproperties+xml"/>
  <Override PartName="/xl/ctrlProps/ctrlProp1669.xml" ContentType="application/vnd.ms-excel.controlproperties+xml"/>
  <Override PartName="/xl/ctrlProps/ctrlProp1670.xml" ContentType="application/vnd.ms-excel.controlproperties+xml"/>
  <Override PartName="/xl/ctrlProps/ctrlProp1671.xml" ContentType="application/vnd.ms-excel.controlproperties+xml"/>
  <Override PartName="/xl/ctrlProps/ctrlProp1672.xml" ContentType="application/vnd.ms-excel.controlproperties+xml"/>
  <Override PartName="/xl/ctrlProps/ctrlProp1673.xml" ContentType="application/vnd.ms-excel.controlproperties+xml"/>
  <Override PartName="/xl/ctrlProps/ctrlProp1674.xml" ContentType="application/vnd.ms-excel.controlproperties+xml"/>
  <Override PartName="/xl/ctrlProps/ctrlProp1675.xml" ContentType="application/vnd.ms-excel.controlproperties+xml"/>
  <Override PartName="/xl/ctrlProps/ctrlProp1676.xml" ContentType="application/vnd.ms-excel.controlproperties+xml"/>
  <Override PartName="/xl/ctrlProps/ctrlProp1677.xml" ContentType="application/vnd.ms-excel.controlproperties+xml"/>
  <Override PartName="/xl/ctrlProps/ctrlProp1678.xml" ContentType="application/vnd.ms-excel.controlproperties+xml"/>
  <Override PartName="/xl/ctrlProps/ctrlProp1679.xml" ContentType="application/vnd.ms-excel.controlproperties+xml"/>
  <Override PartName="/xl/ctrlProps/ctrlProp1680.xml" ContentType="application/vnd.ms-excel.controlproperties+xml"/>
  <Override PartName="/xl/ctrlProps/ctrlProp1681.xml" ContentType="application/vnd.ms-excel.controlproperties+xml"/>
  <Override PartName="/xl/ctrlProps/ctrlProp1682.xml" ContentType="application/vnd.ms-excel.controlproperties+xml"/>
  <Override PartName="/xl/ctrlProps/ctrlProp1683.xml" ContentType="application/vnd.ms-excel.controlproperties+xml"/>
  <Override PartName="/xl/ctrlProps/ctrlProp1684.xml" ContentType="application/vnd.ms-excel.controlproperties+xml"/>
  <Override PartName="/xl/ctrlProps/ctrlProp1685.xml" ContentType="application/vnd.ms-excel.controlproperties+xml"/>
  <Override PartName="/xl/ctrlProps/ctrlProp1686.xml" ContentType="application/vnd.ms-excel.controlproperties+xml"/>
  <Override PartName="/xl/ctrlProps/ctrlProp1687.xml" ContentType="application/vnd.ms-excel.controlproperties+xml"/>
  <Override PartName="/xl/ctrlProps/ctrlProp1688.xml" ContentType="application/vnd.ms-excel.controlproperties+xml"/>
  <Override PartName="/xl/ctrlProps/ctrlProp1689.xml" ContentType="application/vnd.ms-excel.controlproperties+xml"/>
  <Override PartName="/xl/ctrlProps/ctrlProp1690.xml" ContentType="application/vnd.ms-excel.controlproperties+xml"/>
  <Override PartName="/xl/ctrlProps/ctrlProp1691.xml" ContentType="application/vnd.ms-excel.controlproperties+xml"/>
  <Override PartName="/xl/ctrlProps/ctrlProp1692.xml" ContentType="application/vnd.ms-excel.controlproperties+xml"/>
  <Override PartName="/xl/ctrlProps/ctrlProp1693.xml" ContentType="application/vnd.ms-excel.controlproperties+xml"/>
  <Override PartName="/xl/ctrlProps/ctrlProp1694.xml" ContentType="application/vnd.ms-excel.controlproperties+xml"/>
  <Override PartName="/xl/ctrlProps/ctrlProp1695.xml" ContentType="application/vnd.ms-excel.controlproperties+xml"/>
  <Override PartName="/xl/ctrlProps/ctrlProp1696.xml" ContentType="application/vnd.ms-excel.controlproperties+xml"/>
  <Override PartName="/xl/ctrlProps/ctrlProp1697.xml" ContentType="application/vnd.ms-excel.controlproperties+xml"/>
  <Override PartName="/xl/ctrlProps/ctrlProp1698.xml" ContentType="application/vnd.ms-excel.controlproperties+xml"/>
  <Override PartName="/xl/ctrlProps/ctrlProp1699.xml" ContentType="application/vnd.ms-excel.controlproperties+xml"/>
  <Override PartName="/xl/ctrlProps/ctrlProp1700.xml" ContentType="application/vnd.ms-excel.controlproperties+xml"/>
  <Override PartName="/xl/ctrlProps/ctrlProp1701.xml" ContentType="application/vnd.ms-excel.controlproperties+xml"/>
  <Override PartName="/xl/ctrlProps/ctrlProp1702.xml" ContentType="application/vnd.ms-excel.controlproperties+xml"/>
  <Override PartName="/xl/ctrlProps/ctrlProp1703.xml" ContentType="application/vnd.ms-excel.controlproperties+xml"/>
  <Override PartName="/xl/ctrlProps/ctrlProp1704.xml" ContentType="application/vnd.ms-excel.controlproperties+xml"/>
  <Override PartName="/xl/ctrlProps/ctrlProp1705.xml" ContentType="application/vnd.ms-excel.controlproperties+xml"/>
  <Override PartName="/xl/ctrlProps/ctrlProp1706.xml" ContentType="application/vnd.ms-excel.controlproperties+xml"/>
  <Override PartName="/xl/ctrlProps/ctrlProp1707.xml" ContentType="application/vnd.ms-excel.controlproperties+xml"/>
  <Override PartName="/xl/ctrlProps/ctrlProp1708.xml" ContentType="application/vnd.ms-excel.controlproperties+xml"/>
  <Override PartName="/xl/ctrlProps/ctrlProp1709.xml" ContentType="application/vnd.ms-excel.controlproperties+xml"/>
  <Override PartName="/xl/ctrlProps/ctrlProp1710.xml" ContentType="application/vnd.ms-excel.controlproperties+xml"/>
  <Override PartName="/xl/ctrlProps/ctrlProp1711.xml" ContentType="application/vnd.ms-excel.controlproperties+xml"/>
  <Override PartName="/xl/ctrlProps/ctrlProp1712.xml" ContentType="application/vnd.ms-excel.controlproperties+xml"/>
  <Override PartName="/xl/ctrlProps/ctrlProp1713.xml" ContentType="application/vnd.ms-excel.controlproperties+xml"/>
  <Override PartName="/xl/ctrlProps/ctrlProp1714.xml" ContentType="application/vnd.ms-excel.controlproperties+xml"/>
  <Override PartName="/xl/ctrlProps/ctrlProp1715.xml" ContentType="application/vnd.ms-excel.controlproperties+xml"/>
  <Override PartName="/xl/ctrlProps/ctrlProp1716.xml" ContentType="application/vnd.ms-excel.controlproperties+xml"/>
  <Override PartName="/xl/ctrlProps/ctrlProp1717.xml" ContentType="application/vnd.ms-excel.controlproperties+xml"/>
  <Override PartName="/xl/ctrlProps/ctrlProp1718.xml" ContentType="application/vnd.ms-excel.controlproperties+xml"/>
  <Override PartName="/xl/ctrlProps/ctrlProp1719.xml" ContentType="application/vnd.ms-excel.controlproperties+xml"/>
  <Override PartName="/xl/ctrlProps/ctrlProp1720.xml" ContentType="application/vnd.ms-excel.controlproperties+xml"/>
  <Override PartName="/xl/ctrlProps/ctrlProp1721.xml" ContentType="application/vnd.ms-excel.controlproperties+xml"/>
  <Override PartName="/xl/ctrlProps/ctrlProp1722.xml" ContentType="application/vnd.ms-excel.controlproperties+xml"/>
  <Override PartName="/xl/ctrlProps/ctrlProp1723.xml" ContentType="application/vnd.ms-excel.controlproperties+xml"/>
  <Override PartName="/xl/ctrlProps/ctrlProp1724.xml" ContentType="application/vnd.ms-excel.controlproperties+xml"/>
  <Override PartName="/xl/ctrlProps/ctrlProp1725.xml" ContentType="application/vnd.ms-excel.controlproperties+xml"/>
  <Override PartName="/xl/ctrlProps/ctrlProp1726.xml" ContentType="application/vnd.ms-excel.controlproperties+xml"/>
  <Override PartName="/xl/ctrlProps/ctrlProp1727.xml" ContentType="application/vnd.ms-excel.controlproperties+xml"/>
  <Override PartName="/xl/ctrlProps/ctrlProp1728.xml" ContentType="application/vnd.ms-excel.controlproperties+xml"/>
  <Override PartName="/xl/ctrlProps/ctrlProp1729.xml" ContentType="application/vnd.ms-excel.controlproperties+xml"/>
  <Override PartName="/xl/ctrlProps/ctrlProp1730.xml" ContentType="application/vnd.ms-excel.controlproperties+xml"/>
  <Override PartName="/xl/ctrlProps/ctrlProp1731.xml" ContentType="application/vnd.ms-excel.controlproperties+xml"/>
  <Override PartName="/xl/ctrlProps/ctrlProp1732.xml" ContentType="application/vnd.ms-excel.controlproperties+xml"/>
  <Override PartName="/xl/ctrlProps/ctrlProp1733.xml" ContentType="application/vnd.ms-excel.controlproperties+xml"/>
  <Override PartName="/xl/ctrlProps/ctrlProp1734.xml" ContentType="application/vnd.ms-excel.controlproperties+xml"/>
  <Override PartName="/xl/ctrlProps/ctrlProp1735.xml" ContentType="application/vnd.ms-excel.controlproperties+xml"/>
  <Override PartName="/xl/ctrlProps/ctrlProp1736.xml" ContentType="application/vnd.ms-excel.controlproperties+xml"/>
  <Override PartName="/xl/ctrlProps/ctrlProp1737.xml" ContentType="application/vnd.ms-excel.controlproperties+xml"/>
  <Override PartName="/xl/ctrlProps/ctrlProp1738.xml" ContentType="application/vnd.ms-excel.controlproperties+xml"/>
  <Override PartName="/xl/ctrlProps/ctrlProp1739.xml" ContentType="application/vnd.ms-excel.controlproperties+xml"/>
  <Override PartName="/xl/ctrlProps/ctrlProp1740.xml" ContentType="application/vnd.ms-excel.controlproperties+xml"/>
  <Override PartName="/xl/ctrlProps/ctrlProp1741.xml" ContentType="application/vnd.ms-excel.controlproperties+xml"/>
  <Override PartName="/xl/ctrlProps/ctrlProp1742.xml" ContentType="application/vnd.ms-excel.controlproperties+xml"/>
  <Override PartName="/xl/ctrlProps/ctrlProp1743.xml" ContentType="application/vnd.ms-excel.controlproperties+xml"/>
  <Override PartName="/xl/ctrlProps/ctrlProp1744.xml" ContentType="application/vnd.ms-excel.controlproperties+xml"/>
  <Override PartName="/xl/ctrlProps/ctrlProp1745.xml" ContentType="application/vnd.ms-excel.controlproperties+xml"/>
  <Override PartName="/xl/ctrlProps/ctrlProp1746.xml" ContentType="application/vnd.ms-excel.controlproperties+xml"/>
  <Override PartName="/xl/ctrlProps/ctrlProp1747.xml" ContentType="application/vnd.ms-excel.controlproperties+xml"/>
  <Override PartName="/xl/ctrlProps/ctrlProp1748.xml" ContentType="application/vnd.ms-excel.controlproperties+xml"/>
  <Override PartName="/xl/ctrlProps/ctrlProp1749.xml" ContentType="application/vnd.ms-excel.controlproperties+xml"/>
  <Override PartName="/xl/ctrlProps/ctrlProp1750.xml" ContentType="application/vnd.ms-excel.controlproperties+xml"/>
  <Override PartName="/xl/ctrlProps/ctrlProp1751.xml" ContentType="application/vnd.ms-excel.controlproperties+xml"/>
  <Override PartName="/xl/ctrlProps/ctrlProp1752.xml" ContentType="application/vnd.ms-excel.controlproperties+xml"/>
  <Override PartName="/xl/ctrlProps/ctrlProp1753.xml" ContentType="application/vnd.ms-excel.controlproperties+xml"/>
  <Override PartName="/xl/ctrlProps/ctrlProp1754.xml" ContentType="application/vnd.ms-excel.controlproperties+xml"/>
  <Override PartName="/xl/ctrlProps/ctrlProp1755.xml" ContentType="application/vnd.ms-excel.controlproperties+xml"/>
  <Override PartName="/xl/ctrlProps/ctrlProp1756.xml" ContentType="application/vnd.ms-excel.controlproperties+xml"/>
  <Override PartName="/xl/ctrlProps/ctrlProp1757.xml" ContentType="application/vnd.ms-excel.controlproperties+xml"/>
  <Override PartName="/xl/ctrlProps/ctrlProp1758.xml" ContentType="application/vnd.ms-excel.controlproperties+xml"/>
  <Override PartName="/xl/ctrlProps/ctrlProp1759.xml" ContentType="application/vnd.ms-excel.controlproperties+xml"/>
  <Override PartName="/xl/ctrlProps/ctrlProp1760.xml" ContentType="application/vnd.ms-excel.controlproperties+xml"/>
  <Override PartName="/xl/ctrlProps/ctrlProp1761.xml" ContentType="application/vnd.ms-excel.controlproperties+xml"/>
  <Override PartName="/xl/ctrlProps/ctrlProp1762.xml" ContentType="application/vnd.ms-excel.controlproperties+xml"/>
  <Override PartName="/xl/ctrlProps/ctrlProp1763.xml" ContentType="application/vnd.ms-excel.controlproperties+xml"/>
  <Override PartName="/xl/ctrlProps/ctrlProp1764.xml" ContentType="application/vnd.ms-excel.controlproperties+xml"/>
  <Override PartName="/xl/ctrlProps/ctrlProp1765.xml" ContentType="application/vnd.ms-excel.controlproperties+xml"/>
  <Override PartName="/xl/ctrlProps/ctrlProp1766.xml" ContentType="application/vnd.ms-excel.controlproperties+xml"/>
  <Override PartName="/xl/ctrlProps/ctrlProp1767.xml" ContentType="application/vnd.ms-excel.controlproperties+xml"/>
  <Override PartName="/xl/ctrlProps/ctrlProp1768.xml" ContentType="application/vnd.ms-excel.controlproperties+xml"/>
  <Override PartName="/xl/ctrlProps/ctrlProp1769.xml" ContentType="application/vnd.ms-excel.controlproperties+xml"/>
  <Override PartName="/xl/ctrlProps/ctrlProp1770.xml" ContentType="application/vnd.ms-excel.controlproperties+xml"/>
  <Override PartName="/xl/ctrlProps/ctrlProp1771.xml" ContentType="application/vnd.ms-excel.controlproperties+xml"/>
  <Override PartName="/xl/ctrlProps/ctrlProp1772.xml" ContentType="application/vnd.ms-excel.controlproperties+xml"/>
  <Override PartName="/xl/ctrlProps/ctrlProp1773.xml" ContentType="application/vnd.ms-excel.controlproperties+xml"/>
  <Override PartName="/xl/ctrlProps/ctrlProp1774.xml" ContentType="application/vnd.ms-excel.controlproperties+xml"/>
  <Override PartName="/xl/ctrlProps/ctrlProp1775.xml" ContentType="application/vnd.ms-excel.controlproperties+xml"/>
  <Override PartName="/xl/ctrlProps/ctrlProp1776.xml" ContentType="application/vnd.ms-excel.controlproperties+xml"/>
  <Override PartName="/xl/ctrlProps/ctrlProp1777.xml" ContentType="application/vnd.ms-excel.controlproperties+xml"/>
  <Override PartName="/xl/ctrlProps/ctrlProp1778.xml" ContentType="application/vnd.ms-excel.controlproperties+xml"/>
  <Override PartName="/xl/ctrlProps/ctrlProp1779.xml" ContentType="application/vnd.ms-excel.controlproperties+xml"/>
  <Override PartName="/xl/ctrlProps/ctrlProp1780.xml" ContentType="application/vnd.ms-excel.controlproperties+xml"/>
  <Override PartName="/xl/ctrlProps/ctrlProp1781.xml" ContentType="application/vnd.ms-excel.controlproperties+xml"/>
  <Override PartName="/xl/ctrlProps/ctrlProp1782.xml" ContentType="application/vnd.ms-excel.controlproperties+xml"/>
  <Override PartName="/xl/ctrlProps/ctrlProp1783.xml" ContentType="application/vnd.ms-excel.controlproperties+xml"/>
  <Override PartName="/xl/ctrlProps/ctrlProp1784.xml" ContentType="application/vnd.ms-excel.controlproperties+xml"/>
  <Override PartName="/xl/ctrlProps/ctrlProp1785.xml" ContentType="application/vnd.ms-excel.controlproperties+xml"/>
  <Override PartName="/xl/ctrlProps/ctrlProp1786.xml" ContentType="application/vnd.ms-excel.controlproperties+xml"/>
  <Override PartName="/xl/ctrlProps/ctrlProp1787.xml" ContentType="application/vnd.ms-excel.controlproperties+xml"/>
  <Override PartName="/xl/ctrlProps/ctrlProp1788.xml" ContentType="application/vnd.ms-excel.controlproperties+xml"/>
  <Override PartName="/xl/ctrlProps/ctrlProp1789.xml" ContentType="application/vnd.ms-excel.controlproperties+xml"/>
  <Override PartName="/xl/ctrlProps/ctrlProp1790.xml" ContentType="application/vnd.ms-excel.controlproperties+xml"/>
  <Override PartName="/xl/ctrlProps/ctrlProp1791.xml" ContentType="application/vnd.ms-excel.controlproperties+xml"/>
  <Override PartName="/xl/ctrlProps/ctrlProp1792.xml" ContentType="application/vnd.ms-excel.controlproperties+xml"/>
  <Override PartName="/xl/ctrlProps/ctrlProp1793.xml" ContentType="application/vnd.ms-excel.controlproperties+xml"/>
  <Override PartName="/xl/ctrlProps/ctrlProp1794.xml" ContentType="application/vnd.ms-excel.controlproperties+xml"/>
  <Override PartName="/xl/ctrlProps/ctrlProp1795.xml" ContentType="application/vnd.ms-excel.controlproperties+xml"/>
  <Override PartName="/xl/ctrlProps/ctrlProp1796.xml" ContentType="application/vnd.ms-excel.controlproperties+xml"/>
  <Override PartName="/xl/ctrlProps/ctrlProp1797.xml" ContentType="application/vnd.ms-excel.controlproperties+xml"/>
  <Override PartName="/xl/ctrlProps/ctrlProp1798.xml" ContentType="application/vnd.ms-excel.controlproperties+xml"/>
  <Override PartName="/xl/ctrlProps/ctrlProp1799.xml" ContentType="application/vnd.ms-excel.controlproperties+xml"/>
  <Override PartName="/xl/ctrlProps/ctrlProp1800.xml" ContentType="application/vnd.ms-excel.controlproperties+xml"/>
  <Override PartName="/xl/ctrlProps/ctrlProp1801.xml" ContentType="application/vnd.ms-excel.controlproperties+xml"/>
  <Override PartName="/xl/ctrlProps/ctrlProp1802.xml" ContentType="application/vnd.ms-excel.controlproperties+xml"/>
  <Override PartName="/xl/ctrlProps/ctrlProp1803.xml" ContentType="application/vnd.ms-excel.controlproperties+xml"/>
  <Override PartName="/xl/ctrlProps/ctrlProp1804.xml" ContentType="application/vnd.ms-excel.controlproperties+xml"/>
  <Override PartName="/xl/ctrlProps/ctrlProp1805.xml" ContentType="application/vnd.ms-excel.controlproperties+xml"/>
  <Override PartName="/xl/ctrlProps/ctrlProp1806.xml" ContentType="application/vnd.ms-excel.controlproperties+xml"/>
  <Override PartName="/xl/ctrlProps/ctrlProp1807.xml" ContentType="application/vnd.ms-excel.controlproperties+xml"/>
  <Override PartName="/xl/ctrlProps/ctrlProp1808.xml" ContentType="application/vnd.ms-excel.controlproperties+xml"/>
  <Override PartName="/xl/ctrlProps/ctrlProp1809.xml" ContentType="application/vnd.ms-excel.controlproperties+xml"/>
  <Override PartName="/xl/ctrlProps/ctrlProp1810.xml" ContentType="application/vnd.ms-excel.controlproperties+xml"/>
  <Override PartName="/xl/ctrlProps/ctrlProp1811.xml" ContentType="application/vnd.ms-excel.controlproperties+xml"/>
  <Override PartName="/xl/ctrlProps/ctrlProp1812.xml" ContentType="application/vnd.ms-excel.controlproperties+xml"/>
  <Override PartName="/xl/ctrlProps/ctrlProp1813.xml" ContentType="application/vnd.ms-excel.controlproperties+xml"/>
  <Override PartName="/xl/ctrlProps/ctrlProp1814.xml" ContentType="application/vnd.ms-excel.controlproperties+xml"/>
  <Override PartName="/xl/ctrlProps/ctrlProp1815.xml" ContentType="application/vnd.ms-excel.controlproperties+xml"/>
  <Override PartName="/xl/ctrlProps/ctrlProp1816.xml" ContentType="application/vnd.ms-excel.controlproperties+xml"/>
  <Override PartName="/xl/ctrlProps/ctrlProp1817.xml" ContentType="application/vnd.ms-excel.controlproperties+xml"/>
  <Override PartName="/xl/ctrlProps/ctrlProp1818.xml" ContentType="application/vnd.ms-excel.controlproperties+xml"/>
  <Override PartName="/xl/ctrlProps/ctrlProp1819.xml" ContentType="application/vnd.ms-excel.controlproperties+xml"/>
  <Override PartName="/xl/ctrlProps/ctrlProp1820.xml" ContentType="application/vnd.ms-excel.controlproperties+xml"/>
  <Override PartName="/xl/ctrlProps/ctrlProp1821.xml" ContentType="application/vnd.ms-excel.controlproperties+xml"/>
  <Override PartName="/xl/ctrlProps/ctrlProp1822.xml" ContentType="application/vnd.ms-excel.controlproperties+xml"/>
  <Override PartName="/xl/ctrlProps/ctrlProp1823.xml" ContentType="application/vnd.ms-excel.controlproperties+xml"/>
  <Override PartName="/xl/ctrlProps/ctrlProp1824.xml" ContentType="application/vnd.ms-excel.controlproperties+xml"/>
  <Override PartName="/xl/ctrlProps/ctrlProp1825.xml" ContentType="application/vnd.ms-excel.controlproperties+xml"/>
  <Override PartName="/xl/ctrlProps/ctrlProp1826.xml" ContentType="application/vnd.ms-excel.controlproperties+xml"/>
  <Override PartName="/xl/ctrlProps/ctrlProp1827.xml" ContentType="application/vnd.ms-excel.controlproperties+xml"/>
  <Override PartName="/xl/ctrlProps/ctrlProp1828.xml" ContentType="application/vnd.ms-excel.controlproperties+xml"/>
  <Override PartName="/xl/ctrlProps/ctrlProp1829.xml" ContentType="application/vnd.ms-excel.controlproperties+xml"/>
  <Override PartName="/xl/ctrlProps/ctrlProp1830.xml" ContentType="application/vnd.ms-excel.controlproperties+xml"/>
  <Override PartName="/xl/ctrlProps/ctrlProp1831.xml" ContentType="application/vnd.ms-excel.controlproperties+xml"/>
  <Override PartName="/xl/ctrlProps/ctrlProp1832.xml" ContentType="application/vnd.ms-excel.controlproperties+xml"/>
  <Override PartName="/xl/ctrlProps/ctrlProp1833.xml" ContentType="application/vnd.ms-excel.controlproperties+xml"/>
  <Override PartName="/xl/ctrlProps/ctrlProp1834.xml" ContentType="application/vnd.ms-excel.controlproperties+xml"/>
  <Override PartName="/xl/ctrlProps/ctrlProp1835.xml" ContentType="application/vnd.ms-excel.controlproperties+xml"/>
  <Override PartName="/xl/ctrlProps/ctrlProp1836.xml" ContentType="application/vnd.ms-excel.controlproperties+xml"/>
  <Override PartName="/xl/ctrlProps/ctrlProp1837.xml" ContentType="application/vnd.ms-excel.controlproperties+xml"/>
  <Override PartName="/xl/ctrlProps/ctrlProp1838.xml" ContentType="application/vnd.ms-excel.controlproperties+xml"/>
  <Override PartName="/xl/ctrlProps/ctrlProp1839.xml" ContentType="application/vnd.ms-excel.controlproperties+xml"/>
  <Override PartName="/xl/ctrlProps/ctrlProp1840.xml" ContentType="application/vnd.ms-excel.controlproperties+xml"/>
  <Override PartName="/xl/ctrlProps/ctrlProp1841.xml" ContentType="application/vnd.ms-excel.controlproperties+xml"/>
  <Override PartName="/xl/ctrlProps/ctrlProp1842.xml" ContentType="application/vnd.ms-excel.controlproperties+xml"/>
  <Override PartName="/xl/ctrlProps/ctrlProp1843.xml" ContentType="application/vnd.ms-excel.controlproperties+xml"/>
  <Override PartName="/xl/ctrlProps/ctrlProp1844.xml" ContentType="application/vnd.ms-excel.controlproperties+xml"/>
  <Override PartName="/xl/ctrlProps/ctrlProp1845.xml" ContentType="application/vnd.ms-excel.controlproperties+xml"/>
  <Override PartName="/xl/ctrlProps/ctrlProp1846.xml" ContentType="application/vnd.ms-excel.controlproperties+xml"/>
  <Override PartName="/xl/ctrlProps/ctrlProp1847.xml" ContentType="application/vnd.ms-excel.controlproperties+xml"/>
  <Override PartName="/xl/ctrlProps/ctrlProp1848.xml" ContentType="application/vnd.ms-excel.controlproperties+xml"/>
  <Override PartName="/xl/ctrlProps/ctrlProp1849.xml" ContentType="application/vnd.ms-excel.controlproperties+xml"/>
  <Override PartName="/xl/ctrlProps/ctrlProp1850.xml" ContentType="application/vnd.ms-excel.controlproperties+xml"/>
  <Override PartName="/xl/ctrlProps/ctrlProp1851.xml" ContentType="application/vnd.ms-excel.controlproperties+xml"/>
  <Override PartName="/xl/ctrlProps/ctrlProp1852.xml" ContentType="application/vnd.ms-excel.controlproperties+xml"/>
  <Override PartName="/xl/ctrlProps/ctrlProp1853.xml" ContentType="application/vnd.ms-excel.controlproperties+xml"/>
  <Override PartName="/xl/ctrlProps/ctrlProp1854.xml" ContentType="application/vnd.ms-excel.controlproperties+xml"/>
  <Override PartName="/xl/ctrlProps/ctrlProp1855.xml" ContentType="application/vnd.ms-excel.controlproperties+xml"/>
  <Override PartName="/xl/ctrlProps/ctrlProp1856.xml" ContentType="application/vnd.ms-excel.controlproperties+xml"/>
  <Override PartName="/xl/ctrlProps/ctrlProp1857.xml" ContentType="application/vnd.ms-excel.controlproperties+xml"/>
  <Override PartName="/xl/ctrlProps/ctrlProp1858.xml" ContentType="application/vnd.ms-excel.controlproperties+xml"/>
  <Override PartName="/xl/ctrlProps/ctrlProp1859.xml" ContentType="application/vnd.ms-excel.controlproperties+xml"/>
  <Override PartName="/xl/ctrlProps/ctrlProp1860.xml" ContentType="application/vnd.ms-excel.controlproperties+xml"/>
  <Override PartName="/xl/ctrlProps/ctrlProp1861.xml" ContentType="application/vnd.ms-excel.controlproperties+xml"/>
  <Override PartName="/xl/ctrlProps/ctrlProp1862.xml" ContentType="application/vnd.ms-excel.controlproperties+xml"/>
  <Override PartName="/xl/ctrlProps/ctrlProp1863.xml" ContentType="application/vnd.ms-excel.controlproperties+xml"/>
  <Override PartName="/xl/ctrlProps/ctrlProp1864.xml" ContentType="application/vnd.ms-excel.controlproperties+xml"/>
  <Override PartName="/xl/ctrlProps/ctrlProp1865.xml" ContentType="application/vnd.ms-excel.controlproperties+xml"/>
  <Override PartName="/xl/ctrlProps/ctrlProp1866.xml" ContentType="application/vnd.ms-excel.controlproperties+xml"/>
  <Override PartName="/xl/ctrlProps/ctrlProp1867.xml" ContentType="application/vnd.ms-excel.controlproperties+xml"/>
  <Override PartName="/xl/ctrlProps/ctrlProp1868.xml" ContentType="application/vnd.ms-excel.controlproperties+xml"/>
  <Override PartName="/xl/ctrlProps/ctrlProp1869.xml" ContentType="application/vnd.ms-excel.controlproperties+xml"/>
  <Override PartName="/xl/ctrlProps/ctrlProp1870.xml" ContentType="application/vnd.ms-excel.controlproperties+xml"/>
  <Override PartName="/xl/ctrlProps/ctrlProp1871.xml" ContentType="application/vnd.ms-excel.controlproperties+xml"/>
  <Override PartName="/xl/ctrlProps/ctrlProp1872.xml" ContentType="application/vnd.ms-excel.controlproperties+xml"/>
  <Override PartName="/xl/ctrlProps/ctrlProp1873.xml" ContentType="application/vnd.ms-excel.controlproperties+xml"/>
  <Override PartName="/xl/ctrlProps/ctrlProp1874.xml" ContentType="application/vnd.ms-excel.controlproperties+xml"/>
  <Override PartName="/xl/ctrlProps/ctrlProp1875.xml" ContentType="application/vnd.ms-excel.controlproperties+xml"/>
  <Override PartName="/xl/ctrlProps/ctrlProp1876.xml" ContentType="application/vnd.ms-excel.controlproperties+xml"/>
  <Override PartName="/xl/ctrlProps/ctrlProp1877.xml" ContentType="application/vnd.ms-excel.controlproperties+xml"/>
  <Override PartName="/xl/ctrlProps/ctrlProp1878.xml" ContentType="application/vnd.ms-excel.controlproperties+xml"/>
  <Override PartName="/xl/ctrlProps/ctrlProp1879.xml" ContentType="application/vnd.ms-excel.controlproperties+xml"/>
  <Override PartName="/xl/ctrlProps/ctrlProp1880.xml" ContentType="application/vnd.ms-excel.controlproperties+xml"/>
  <Override PartName="/xl/ctrlProps/ctrlProp1881.xml" ContentType="application/vnd.ms-excel.controlproperties+xml"/>
  <Override PartName="/xl/ctrlProps/ctrlProp1882.xml" ContentType="application/vnd.ms-excel.controlproperties+xml"/>
  <Override PartName="/xl/ctrlProps/ctrlProp1883.xml" ContentType="application/vnd.ms-excel.controlproperties+xml"/>
  <Override PartName="/xl/ctrlProps/ctrlProp1884.xml" ContentType="application/vnd.ms-excel.controlproperties+xml"/>
  <Override PartName="/xl/ctrlProps/ctrlProp1885.xml" ContentType="application/vnd.ms-excel.controlproperties+xml"/>
  <Override PartName="/xl/ctrlProps/ctrlProp1886.xml" ContentType="application/vnd.ms-excel.controlproperties+xml"/>
  <Override PartName="/xl/ctrlProps/ctrlProp1887.xml" ContentType="application/vnd.ms-excel.controlproperties+xml"/>
  <Override PartName="/xl/ctrlProps/ctrlProp1888.xml" ContentType="application/vnd.ms-excel.controlproperties+xml"/>
  <Override PartName="/xl/ctrlProps/ctrlProp1889.xml" ContentType="application/vnd.ms-excel.controlproperties+xml"/>
  <Override PartName="/xl/ctrlProps/ctrlProp1890.xml" ContentType="application/vnd.ms-excel.controlproperties+xml"/>
  <Override PartName="/xl/ctrlProps/ctrlProp1891.xml" ContentType="application/vnd.ms-excel.controlproperties+xml"/>
  <Override PartName="/xl/ctrlProps/ctrlProp1892.xml" ContentType="application/vnd.ms-excel.controlproperties+xml"/>
  <Override PartName="/xl/ctrlProps/ctrlProp1893.xml" ContentType="application/vnd.ms-excel.controlproperties+xml"/>
  <Override PartName="/xl/ctrlProps/ctrlProp1894.xml" ContentType="application/vnd.ms-excel.controlproperties+xml"/>
  <Override PartName="/xl/ctrlProps/ctrlProp1895.xml" ContentType="application/vnd.ms-excel.controlproperties+xml"/>
  <Override PartName="/xl/ctrlProps/ctrlProp1896.xml" ContentType="application/vnd.ms-excel.controlproperties+xml"/>
  <Override PartName="/xl/ctrlProps/ctrlProp1897.xml" ContentType="application/vnd.ms-excel.controlproperties+xml"/>
  <Override PartName="/xl/ctrlProps/ctrlProp1898.xml" ContentType="application/vnd.ms-excel.controlproperties+xml"/>
  <Override PartName="/xl/ctrlProps/ctrlProp1899.xml" ContentType="application/vnd.ms-excel.controlproperties+xml"/>
  <Override PartName="/xl/ctrlProps/ctrlProp1900.xml" ContentType="application/vnd.ms-excel.controlproperties+xml"/>
  <Override PartName="/xl/ctrlProps/ctrlProp1901.xml" ContentType="application/vnd.ms-excel.controlproperties+xml"/>
  <Override PartName="/xl/ctrlProps/ctrlProp1902.xml" ContentType="application/vnd.ms-excel.controlproperties+xml"/>
  <Override PartName="/xl/ctrlProps/ctrlProp1903.xml" ContentType="application/vnd.ms-excel.controlproperties+xml"/>
  <Override PartName="/xl/ctrlProps/ctrlProp1904.xml" ContentType="application/vnd.ms-excel.controlproperties+xml"/>
  <Override PartName="/xl/ctrlProps/ctrlProp1905.xml" ContentType="application/vnd.ms-excel.controlproperties+xml"/>
  <Override PartName="/xl/ctrlProps/ctrlProp1906.xml" ContentType="application/vnd.ms-excel.controlproperties+xml"/>
  <Override PartName="/xl/ctrlProps/ctrlProp1907.xml" ContentType="application/vnd.ms-excel.controlproperties+xml"/>
  <Override PartName="/xl/drawings/drawing8.xml" ContentType="application/vnd.openxmlformats-officedocument.drawing+xml"/>
  <Override PartName="/xl/ctrlProps/ctrlProp1908.xml" ContentType="application/vnd.ms-excel.controlproperties+xml"/>
  <Override PartName="/xl/ctrlProps/ctrlProp1909.xml" ContentType="application/vnd.ms-excel.controlproperties+xml"/>
  <Override PartName="/xl/ctrlProps/ctrlProp1910.xml" ContentType="application/vnd.ms-excel.controlproperties+xml"/>
  <Override PartName="/xl/ctrlProps/ctrlProp1911.xml" ContentType="application/vnd.ms-excel.controlproperties+xml"/>
  <Override PartName="/xl/ctrlProps/ctrlProp1912.xml" ContentType="application/vnd.ms-excel.controlproperties+xml"/>
  <Override PartName="/xl/ctrlProps/ctrlProp1913.xml" ContentType="application/vnd.ms-excel.controlproperties+xml"/>
  <Override PartName="/xl/ctrlProps/ctrlProp1914.xml" ContentType="application/vnd.ms-excel.controlproperties+xml"/>
  <Override PartName="/xl/ctrlProps/ctrlProp1915.xml" ContentType="application/vnd.ms-excel.controlproperties+xml"/>
  <Override PartName="/xl/ctrlProps/ctrlProp1916.xml" ContentType="application/vnd.ms-excel.controlproperties+xml"/>
  <Override PartName="/xl/ctrlProps/ctrlProp1917.xml" ContentType="application/vnd.ms-excel.controlproperties+xml"/>
  <Override PartName="/xl/ctrlProps/ctrlProp1918.xml" ContentType="application/vnd.ms-excel.controlproperties+xml"/>
  <Override PartName="/xl/ctrlProps/ctrlProp1919.xml" ContentType="application/vnd.ms-excel.controlproperties+xml"/>
  <Override PartName="/xl/ctrlProps/ctrlProp1920.xml" ContentType="application/vnd.ms-excel.controlproperties+xml"/>
  <Override PartName="/xl/ctrlProps/ctrlProp1921.xml" ContentType="application/vnd.ms-excel.controlproperties+xml"/>
  <Override PartName="/xl/ctrlProps/ctrlProp1922.xml" ContentType="application/vnd.ms-excel.controlproperties+xml"/>
  <Override PartName="/xl/ctrlProps/ctrlProp1923.xml" ContentType="application/vnd.ms-excel.controlproperties+xml"/>
  <Override PartName="/xl/ctrlProps/ctrlProp1924.xml" ContentType="application/vnd.ms-excel.controlproperties+xml"/>
  <Override PartName="/xl/ctrlProps/ctrlProp1925.xml" ContentType="application/vnd.ms-excel.controlproperties+xml"/>
  <Override PartName="/xl/ctrlProps/ctrlProp1926.xml" ContentType="application/vnd.ms-excel.controlproperties+xml"/>
  <Override PartName="/xl/ctrlProps/ctrlProp1927.xml" ContentType="application/vnd.ms-excel.controlproperties+xml"/>
  <Override PartName="/xl/ctrlProps/ctrlProp1928.xml" ContentType="application/vnd.ms-excel.controlproperties+xml"/>
  <Override PartName="/xl/ctrlProps/ctrlProp1929.xml" ContentType="application/vnd.ms-excel.controlproperties+xml"/>
  <Override PartName="/xl/ctrlProps/ctrlProp1930.xml" ContentType="application/vnd.ms-excel.controlproperties+xml"/>
  <Override PartName="/xl/ctrlProps/ctrlProp1931.xml" ContentType="application/vnd.ms-excel.controlproperties+xml"/>
  <Override PartName="/xl/ctrlProps/ctrlProp1932.xml" ContentType="application/vnd.ms-excel.controlproperties+xml"/>
  <Override PartName="/xl/ctrlProps/ctrlProp1933.xml" ContentType="application/vnd.ms-excel.controlproperties+xml"/>
  <Override PartName="/xl/ctrlProps/ctrlProp1934.xml" ContentType="application/vnd.ms-excel.controlproperties+xml"/>
  <Override PartName="/xl/ctrlProps/ctrlProp1935.xml" ContentType="application/vnd.ms-excel.controlproperties+xml"/>
  <Override PartName="/xl/ctrlProps/ctrlProp1936.xml" ContentType="application/vnd.ms-excel.controlproperties+xml"/>
  <Override PartName="/xl/ctrlProps/ctrlProp1937.xml" ContentType="application/vnd.ms-excel.controlproperties+xml"/>
  <Override PartName="/xl/ctrlProps/ctrlProp1938.xml" ContentType="application/vnd.ms-excel.controlproperties+xml"/>
  <Override PartName="/xl/ctrlProps/ctrlProp1939.xml" ContentType="application/vnd.ms-excel.controlproperties+xml"/>
  <Override PartName="/xl/ctrlProps/ctrlProp1940.xml" ContentType="application/vnd.ms-excel.controlproperties+xml"/>
  <Override PartName="/xl/ctrlProps/ctrlProp1941.xml" ContentType="application/vnd.ms-excel.controlproperties+xml"/>
  <Override PartName="/xl/ctrlProps/ctrlProp1942.xml" ContentType="application/vnd.ms-excel.controlproperties+xml"/>
  <Override PartName="/xl/ctrlProps/ctrlProp1943.xml" ContentType="application/vnd.ms-excel.controlproperties+xml"/>
  <Override PartName="/xl/ctrlProps/ctrlProp1944.xml" ContentType="application/vnd.ms-excel.controlproperties+xml"/>
  <Override PartName="/xl/ctrlProps/ctrlProp1945.xml" ContentType="application/vnd.ms-excel.controlproperties+xml"/>
  <Override PartName="/xl/ctrlProps/ctrlProp1946.xml" ContentType="application/vnd.ms-excel.controlproperties+xml"/>
  <Override PartName="/xl/ctrlProps/ctrlProp1947.xml" ContentType="application/vnd.ms-excel.controlproperties+xml"/>
  <Override PartName="/xl/ctrlProps/ctrlProp1948.xml" ContentType="application/vnd.ms-excel.controlproperties+xml"/>
  <Override PartName="/xl/ctrlProps/ctrlProp1949.xml" ContentType="application/vnd.ms-excel.controlproperties+xml"/>
  <Override PartName="/xl/ctrlProps/ctrlProp1950.xml" ContentType="application/vnd.ms-excel.controlproperties+xml"/>
  <Override PartName="/xl/ctrlProps/ctrlProp1951.xml" ContentType="application/vnd.ms-excel.controlproperties+xml"/>
  <Override PartName="/xl/ctrlProps/ctrlProp1952.xml" ContentType="application/vnd.ms-excel.controlproperties+xml"/>
  <Override PartName="/xl/ctrlProps/ctrlProp1953.xml" ContentType="application/vnd.ms-excel.controlproperties+xml"/>
  <Override PartName="/xl/ctrlProps/ctrlProp1954.xml" ContentType="application/vnd.ms-excel.controlproperties+xml"/>
  <Override PartName="/xl/ctrlProps/ctrlProp1955.xml" ContentType="application/vnd.ms-excel.controlproperties+xml"/>
  <Override PartName="/xl/ctrlProps/ctrlProp1956.xml" ContentType="application/vnd.ms-excel.controlproperties+xml"/>
  <Override PartName="/xl/ctrlProps/ctrlProp1957.xml" ContentType="application/vnd.ms-excel.controlproperties+xml"/>
  <Override PartName="/xl/ctrlProps/ctrlProp1958.xml" ContentType="application/vnd.ms-excel.controlproperties+xml"/>
  <Override PartName="/xl/ctrlProps/ctrlProp1959.xml" ContentType="application/vnd.ms-excel.controlproperties+xml"/>
  <Override PartName="/xl/ctrlProps/ctrlProp1960.xml" ContentType="application/vnd.ms-excel.controlproperties+xml"/>
  <Override PartName="/xl/ctrlProps/ctrlProp1961.xml" ContentType="application/vnd.ms-excel.controlproperties+xml"/>
  <Override PartName="/xl/ctrlProps/ctrlProp1962.xml" ContentType="application/vnd.ms-excel.controlproperties+xml"/>
  <Override PartName="/xl/ctrlProps/ctrlProp1963.xml" ContentType="application/vnd.ms-excel.controlproperties+xml"/>
  <Override PartName="/xl/ctrlProps/ctrlProp1964.xml" ContentType="application/vnd.ms-excel.controlproperties+xml"/>
  <Override PartName="/xl/ctrlProps/ctrlProp1965.xml" ContentType="application/vnd.ms-excel.controlproperties+xml"/>
  <Override PartName="/xl/ctrlProps/ctrlProp1966.xml" ContentType="application/vnd.ms-excel.controlproperties+xml"/>
  <Override PartName="/xl/ctrlProps/ctrlProp1967.xml" ContentType="application/vnd.ms-excel.controlproperties+xml"/>
  <Override PartName="/xl/ctrlProps/ctrlProp1968.xml" ContentType="application/vnd.ms-excel.controlproperties+xml"/>
  <Override PartName="/xl/ctrlProps/ctrlProp1969.xml" ContentType="application/vnd.ms-excel.controlproperties+xml"/>
  <Override PartName="/xl/ctrlProps/ctrlProp1970.xml" ContentType="application/vnd.ms-excel.controlproperties+xml"/>
  <Override PartName="/xl/ctrlProps/ctrlProp1971.xml" ContentType="application/vnd.ms-excel.controlproperties+xml"/>
  <Override PartName="/xl/ctrlProps/ctrlProp1972.xml" ContentType="application/vnd.ms-excel.controlproperties+xml"/>
  <Override PartName="/xl/ctrlProps/ctrlProp1973.xml" ContentType="application/vnd.ms-excel.controlproperties+xml"/>
  <Override PartName="/xl/ctrlProps/ctrlProp1974.xml" ContentType="application/vnd.ms-excel.controlproperties+xml"/>
  <Override PartName="/xl/ctrlProps/ctrlProp1975.xml" ContentType="application/vnd.ms-excel.controlproperties+xml"/>
  <Override PartName="/xl/ctrlProps/ctrlProp1976.xml" ContentType="application/vnd.ms-excel.controlproperties+xml"/>
  <Override PartName="/xl/ctrlProps/ctrlProp1977.xml" ContentType="application/vnd.ms-excel.controlproperties+xml"/>
  <Override PartName="/xl/ctrlProps/ctrlProp1978.xml" ContentType="application/vnd.ms-excel.controlproperties+xml"/>
  <Override PartName="/xl/ctrlProps/ctrlProp1979.xml" ContentType="application/vnd.ms-excel.controlproperties+xml"/>
  <Override PartName="/xl/ctrlProps/ctrlProp1980.xml" ContentType="application/vnd.ms-excel.controlproperties+xml"/>
  <Override PartName="/xl/ctrlProps/ctrlProp1981.xml" ContentType="application/vnd.ms-excel.controlproperties+xml"/>
  <Override PartName="/xl/ctrlProps/ctrlProp1982.xml" ContentType="application/vnd.ms-excel.controlproperties+xml"/>
  <Override PartName="/xl/ctrlProps/ctrlProp1983.xml" ContentType="application/vnd.ms-excel.controlproperties+xml"/>
  <Override PartName="/xl/ctrlProps/ctrlProp1984.xml" ContentType="application/vnd.ms-excel.controlproperties+xml"/>
  <Override PartName="/xl/ctrlProps/ctrlProp1985.xml" ContentType="application/vnd.ms-excel.controlproperties+xml"/>
  <Override PartName="/xl/ctrlProps/ctrlProp1986.xml" ContentType="application/vnd.ms-excel.controlproperties+xml"/>
  <Override PartName="/xl/ctrlProps/ctrlProp1987.xml" ContentType="application/vnd.ms-excel.controlproperties+xml"/>
  <Override PartName="/xl/ctrlProps/ctrlProp1988.xml" ContentType="application/vnd.ms-excel.controlproperties+xml"/>
  <Override PartName="/xl/ctrlProps/ctrlProp1989.xml" ContentType="application/vnd.ms-excel.controlproperties+xml"/>
  <Override PartName="/xl/ctrlProps/ctrlProp1990.xml" ContentType="application/vnd.ms-excel.controlproperties+xml"/>
  <Override PartName="/xl/ctrlProps/ctrlProp1991.xml" ContentType="application/vnd.ms-excel.controlproperties+xml"/>
  <Override PartName="/xl/ctrlProps/ctrlProp1992.xml" ContentType="application/vnd.ms-excel.controlproperties+xml"/>
  <Override PartName="/xl/ctrlProps/ctrlProp1993.xml" ContentType="application/vnd.ms-excel.controlproperties+xml"/>
  <Override PartName="/xl/ctrlProps/ctrlProp1994.xml" ContentType="application/vnd.ms-excel.controlproperties+xml"/>
  <Override PartName="/xl/ctrlProps/ctrlProp1995.xml" ContentType="application/vnd.ms-excel.controlproperties+xml"/>
  <Override PartName="/xl/ctrlProps/ctrlProp1996.xml" ContentType="application/vnd.ms-excel.controlproperties+xml"/>
  <Override PartName="/xl/ctrlProps/ctrlProp1997.xml" ContentType="application/vnd.ms-excel.controlproperties+xml"/>
  <Override PartName="/xl/ctrlProps/ctrlProp1998.xml" ContentType="application/vnd.ms-excel.controlproperties+xml"/>
  <Override PartName="/xl/ctrlProps/ctrlProp1999.xml" ContentType="application/vnd.ms-excel.controlproperties+xml"/>
  <Override PartName="/xl/ctrlProps/ctrlProp2000.xml" ContentType="application/vnd.ms-excel.controlproperties+xml"/>
  <Override PartName="/xl/ctrlProps/ctrlProp2001.xml" ContentType="application/vnd.ms-excel.controlproperties+xml"/>
  <Override PartName="/xl/ctrlProps/ctrlProp2002.xml" ContentType="application/vnd.ms-excel.controlproperties+xml"/>
  <Override PartName="/xl/ctrlProps/ctrlProp2003.xml" ContentType="application/vnd.ms-excel.controlproperties+xml"/>
  <Override PartName="/xl/ctrlProps/ctrlProp2004.xml" ContentType="application/vnd.ms-excel.controlproperties+xml"/>
  <Override PartName="/xl/ctrlProps/ctrlProp2005.xml" ContentType="application/vnd.ms-excel.controlproperties+xml"/>
  <Override PartName="/xl/ctrlProps/ctrlProp2006.xml" ContentType="application/vnd.ms-excel.controlproperties+xml"/>
  <Override PartName="/xl/ctrlProps/ctrlProp2007.xml" ContentType="application/vnd.ms-excel.controlproperties+xml"/>
  <Override PartName="/xl/ctrlProps/ctrlProp2008.xml" ContentType="application/vnd.ms-excel.controlproperties+xml"/>
  <Override PartName="/xl/ctrlProps/ctrlProp2009.xml" ContentType="application/vnd.ms-excel.controlproperties+xml"/>
  <Override PartName="/xl/ctrlProps/ctrlProp2010.xml" ContentType="application/vnd.ms-excel.controlproperties+xml"/>
  <Override PartName="/xl/ctrlProps/ctrlProp2011.xml" ContentType="application/vnd.ms-excel.controlproperties+xml"/>
  <Override PartName="/xl/ctrlProps/ctrlProp2012.xml" ContentType="application/vnd.ms-excel.controlproperties+xml"/>
  <Override PartName="/xl/ctrlProps/ctrlProp2013.xml" ContentType="application/vnd.ms-excel.controlproperties+xml"/>
  <Override PartName="/xl/ctrlProps/ctrlProp2014.xml" ContentType="application/vnd.ms-excel.controlproperties+xml"/>
  <Override PartName="/xl/ctrlProps/ctrlProp2015.xml" ContentType="application/vnd.ms-excel.controlproperties+xml"/>
  <Override PartName="/xl/ctrlProps/ctrlProp2016.xml" ContentType="application/vnd.ms-excel.controlproperties+xml"/>
  <Override PartName="/xl/ctrlProps/ctrlProp2017.xml" ContentType="application/vnd.ms-excel.controlproperties+xml"/>
  <Override PartName="/xl/ctrlProps/ctrlProp2018.xml" ContentType="application/vnd.ms-excel.controlproperties+xml"/>
  <Override PartName="/xl/ctrlProps/ctrlProp2019.xml" ContentType="application/vnd.ms-excel.controlproperties+xml"/>
  <Override PartName="/xl/ctrlProps/ctrlProp2020.xml" ContentType="application/vnd.ms-excel.controlproperties+xml"/>
  <Override PartName="/xl/ctrlProps/ctrlProp2021.xml" ContentType="application/vnd.ms-excel.controlproperties+xml"/>
  <Override PartName="/xl/ctrlProps/ctrlProp2022.xml" ContentType="application/vnd.ms-excel.controlproperties+xml"/>
  <Override PartName="/xl/ctrlProps/ctrlProp2023.xml" ContentType="application/vnd.ms-excel.controlproperties+xml"/>
  <Override PartName="/xl/ctrlProps/ctrlProp2024.xml" ContentType="application/vnd.ms-excel.controlproperties+xml"/>
  <Override PartName="/xl/ctrlProps/ctrlProp2025.xml" ContentType="application/vnd.ms-excel.controlproperties+xml"/>
  <Override PartName="/xl/ctrlProps/ctrlProp2026.xml" ContentType="application/vnd.ms-excel.controlproperties+xml"/>
  <Override PartName="/xl/ctrlProps/ctrlProp2027.xml" ContentType="application/vnd.ms-excel.controlproperties+xml"/>
  <Override PartName="/xl/ctrlProps/ctrlProp2028.xml" ContentType="application/vnd.ms-excel.controlproperties+xml"/>
  <Override PartName="/xl/ctrlProps/ctrlProp2029.xml" ContentType="application/vnd.ms-excel.controlproperties+xml"/>
  <Override PartName="/xl/ctrlProps/ctrlProp2030.xml" ContentType="application/vnd.ms-excel.controlproperties+xml"/>
  <Override PartName="/xl/ctrlProps/ctrlProp2031.xml" ContentType="application/vnd.ms-excel.controlproperties+xml"/>
  <Override PartName="/xl/ctrlProps/ctrlProp2032.xml" ContentType="application/vnd.ms-excel.controlproperties+xml"/>
  <Override PartName="/xl/ctrlProps/ctrlProp2033.xml" ContentType="application/vnd.ms-excel.controlproperties+xml"/>
  <Override PartName="/xl/ctrlProps/ctrlProp2034.xml" ContentType="application/vnd.ms-excel.controlproperties+xml"/>
  <Override PartName="/xl/ctrlProps/ctrlProp2035.xml" ContentType="application/vnd.ms-excel.controlproperties+xml"/>
  <Override PartName="/xl/ctrlProps/ctrlProp2036.xml" ContentType="application/vnd.ms-excel.controlproperties+xml"/>
  <Override PartName="/xl/ctrlProps/ctrlProp2037.xml" ContentType="application/vnd.ms-excel.controlproperties+xml"/>
  <Override PartName="/xl/ctrlProps/ctrlProp2038.xml" ContentType="application/vnd.ms-excel.controlproperties+xml"/>
  <Override PartName="/xl/ctrlProps/ctrlProp2039.xml" ContentType="application/vnd.ms-excel.controlproperties+xml"/>
  <Override PartName="/xl/ctrlProps/ctrlProp2040.xml" ContentType="application/vnd.ms-excel.controlproperties+xml"/>
  <Override PartName="/xl/ctrlProps/ctrlProp2041.xml" ContentType="application/vnd.ms-excel.controlproperties+xml"/>
  <Override PartName="/xl/ctrlProps/ctrlProp2042.xml" ContentType="application/vnd.ms-excel.controlproperties+xml"/>
  <Override PartName="/xl/ctrlProps/ctrlProp2043.xml" ContentType="application/vnd.ms-excel.controlproperties+xml"/>
  <Override PartName="/xl/ctrlProps/ctrlProp2044.xml" ContentType="application/vnd.ms-excel.controlproperties+xml"/>
  <Override PartName="/xl/ctrlProps/ctrlProp2045.xml" ContentType="application/vnd.ms-excel.controlproperties+xml"/>
  <Override PartName="/xl/ctrlProps/ctrlProp2046.xml" ContentType="application/vnd.ms-excel.controlproperties+xml"/>
  <Override PartName="/xl/ctrlProps/ctrlProp2047.xml" ContentType="application/vnd.ms-excel.controlproperties+xml"/>
  <Override PartName="/xl/ctrlProps/ctrlProp2048.xml" ContentType="application/vnd.ms-excel.controlproperties+xml"/>
  <Override PartName="/xl/ctrlProps/ctrlProp2049.xml" ContentType="application/vnd.ms-excel.controlproperties+xml"/>
  <Override PartName="/xl/ctrlProps/ctrlProp2050.xml" ContentType="application/vnd.ms-excel.controlproperties+xml"/>
  <Override PartName="/xl/ctrlProps/ctrlProp2051.xml" ContentType="application/vnd.ms-excel.controlproperties+xml"/>
  <Override PartName="/xl/ctrlProps/ctrlProp2052.xml" ContentType="application/vnd.ms-excel.controlproperties+xml"/>
  <Override PartName="/xl/ctrlProps/ctrlProp2053.xml" ContentType="application/vnd.ms-excel.controlproperties+xml"/>
  <Override PartName="/xl/ctrlProps/ctrlProp2054.xml" ContentType="application/vnd.ms-excel.controlproperties+xml"/>
  <Override PartName="/xl/ctrlProps/ctrlProp2055.xml" ContentType="application/vnd.ms-excel.controlproperties+xml"/>
  <Override PartName="/xl/ctrlProps/ctrlProp2056.xml" ContentType="application/vnd.ms-excel.controlproperties+xml"/>
  <Override PartName="/xl/ctrlProps/ctrlProp2057.xml" ContentType="application/vnd.ms-excel.controlproperties+xml"/>
  <Override PartName="/xl/ctrlProps/ctrlProp2058.xml" ContentType="application/vnd.ms-excel.controlproperties+xml"/>
  <Override PartName="/xl/ctrlProps/ctrlProp2059.xml" ContentType="application/vnd.ms-excel.controlproperties+xml"/>
  <Override PartName="/xl/ctrlProps/ctrlProp2060.xml" ContentType="application/vnd.ms-excel.controlproperties+xml"/>
  <Override PartName="/xl/ctrlProps/ctrlProp2061.xml" ContentType="application/vnd.ms-excel.controlproperties+xml"/>
  <Override PartName="/xl/ctrlProps/ctrlProp2062.xml" ContentType="application/vnd.ms-excel.controlproperties+xml"/>
  <Override PartName="/xl/ctrlProps/ctrlProp2063.xml" ContentType="application/vnd.ms-excel.controlproperties+xml"/>
  <Override PartName="/xl/ctrlProps/ctrlProp2064.xml" ContentType="application/vnd.ms-excel.controlproperties+xml"/>
  <Override PartName="/xl/ctrlProps/ctrlProp2065.xml" ContentType="application/vnd.ms-excel.controlproperties+xml"/>
  <Override PartName="/xl/ctrlProps/ctrlProp2066.xml" ContentType="application/vnd.ms-excel.controlproperties+xml"/>
  <Override PartName="/xl/ctrlProps/ctrlProp2067.xml" ContentType="application/vnd.ms-excel.controlproperties+xml"/>
  <Override PartName="/xl/ctrlProps/ctrlProp2068.xml" ContentType="application/vnd.ms-excel.controlproperties+xml"/>
  <Override PartName="/xl/ctrlProps/ctrlProp2069.xml" ContentType="application/vnd.ms-excel.controlproperties+xml"/>
  <Override PartName="/xl/ctrlProps/ctrlProp2070.xml" ContentType="application/vnd.ms-excel.controlproperties+xml"/>
  <Override PartName="/xl/ctrlProps/ctrlProp2071.xml" ContentType="application/vnd.ms-excel.controlproperties+xml"/>
  <Override PartName="/xl/ctrlProps/ctrlProp2072.xml" ContentType="application/vnd.ms-excel.controlproperties+xml"/>
  <Override PartName="/xl/ctrlProps/ctrlProp2073.xml" ContentType="application/vnd.ms-excel.controlproperties+xml"/>
  <Override PartName="/xl/ctrlProps/ctrlProp2074.xml" ContentType="application/vnd.ms-excel.controlproperties+xml"/>
  <Override PartName="/xl/ctrlProps/ctrlProp2075.xml" ContentType="application/vnd.ms-excel.controlproperties+xml"/>
  <Override PartName="/xl/ctrlProps/ctrlProp2076.xml" ContentType="application/vnd.ms-excel.controlproperties+xml"/>
  <Override PartName="/xl/ctrlProps/ctrlProp2077.xml" ContentType="application/vnd.ms-excel.controlproperties+xml"/>
  <Override PartName="/xl/ctrlProps/ctrlProp2078.xml" ContentType="application/vnd.ms-excel.controlproperties+xml"/>
  <Override PartName="/xl/ctrlProps/ctrlProp2079.xml" ContentType="application/vnd.ms-excel.controlproperties+xml"/>
  <Override PartName="/xl/ctrlProps/ctrlProp2080.xml" ContentType="application/vnd.ms-excel.controlproperties+xml"/>
  <Override PartName="/xl/ctrlProps/ctrlProp2081.xml" ContentType="application/vnd.ms-excel.controlproperties+xml"/>
  <Override PartName="/xl/ctrlProps/ctrlProp2082.xml" ContentType="application/vnd.ms-excel.controlproperties+xml"/>
  <Override PartName="/xl/ctrlProps/ctrlProp2083.xml" ContentType="application/vnd.ms-excel.controlproperties+xml"/>
  <Override PartName="/xl/ctrlProps/ctrlProp2084.xml" ContentType="application/vnd.ms-excel.controlproperties+xml"/>
  <Override PartName="/xl/ctrlProps/ctrlProp2085.xml" ContentType="application/vnd.ms-excel.controlproperties+xml"/>
  <Override PartName="/xl/ctrlProps/ctrlProp2086.xml" ContentType="application/vnd.ms-excel.controlproperties+xml"/>
  <Override PartName="/xl/ctrlProps/ctrlProp2087.xml" ContentType="application/vnd.ms-excel.controlproperties+xml"/>
  <Override PartName="/xl/ctrlProps/ctrlProp2088.xml" ContentType="application/vnd.ms-excel.controlproperties+xml"/>
  <Override PartName="/xl/ctrlProps/ctrlProp2089.xml" ContentType="application/vnd.ms-excel.controlproperties+xml"/>
  <Override PartName="/xl/ctrlProps/ctrlProp2090.xml" ContentType="application/vnd.ms-excel.controlproperties+xml"/>
  <Override PartName="/xl/ctrlProps/ctrlProp2091.xml" ContentType="application/vnd.ms-excel.controlproperties+xml"/>
  <Override PartName="/xl/ctrlProps/ctrlProp2092.xml" ContentType="application/vnd.ms-excel.controlproperties+xml"/>
  <Override PartName="/xl/ctrlProps/ctrlProp2093.xml" ContentType="application/vnd.ms-excel.controlproperties+xml"/>
  <Override PartName="/xl/ctrlProps/ctrlProp2094.xml" ContentType="application/vnd.ms-excel.controlproperties+xml"/>
  <Override PartName="/xl/ctrlProps/ctrlProp2095.xml" ContentType="application/vnd.ms-excel.controlproperties+xml"/>
  <Override PartName="/xl/ctrlProps/ctrlProp2096.xml" ContentType="application/vnd.ms-excel.controlproperties+xml"/>
  <Override PartName="/xl/ctrlProps/ctrlProp2097.xml" ContentType="application/vnd.ms-excel.controlproperties+xml"/>
  <Override PartName="/xl/ctrlProps/ctrlProp2098.xml" ContentType="application/vnd.ms-excel.controlproperties+xml"/>
  <Override PartName="/xl/ctrlProps/ctrlProp2099.xml" ContentType="application/vnd.ms-excel.controlproperties+xml"/>
  <Override PartName="/xl/ctrlProps/ctrlProp2100.xml" ContentType="application/vnd.ms-excel.controlproperties+xml"/>
  <Override PartName="/xl/ctrlProps/ctrlProp2101.xml" ContentType="application/vnd.ms-excel.controlproperties+xml"/>
  <Override PartName="/xl/ctrlProps/ctrlProp2102.xml" ContentType="application/vnd.ms-excel.controlproperties+xml"/>
  <Override PartName="/xl/ctrlProps/ctrlProp2103.xml" ContentType="application/vnd.ms-excel.controlproperties+xml"/>
  <Override PartName="/xl/ctrlProps/ctrlProp2104.xml" ContentType="application/vnd.ms-excel.controlproperties+xml"/>
  <Override PartName="/xl/ctrlProps/ctrlProp2105.xml" ContentType="application/vnd.ms-excel.controlproperties+xml"/>
  <Override PartName="/xl/ctrlProps/ctrlProp2106.xml" ContentType="application/vnd.ms-excel.controlproperties+xml"/>
  <Override PartName="/xl/ctrlProps/ctrlProp2107.xml" ContentType="application/vnd.ms-excel.controlproperties+xml"/>
  <Override PartName="/xl/ctrlProps/ctrlProp2108.xml" ContentType="application/vnd.ms-excel.controlproperties+xml"/>
  <Override PartName="/xl/ctrlProps/ctrlProp2109.xml" ContentType="application/vnd.ms-excel.controlproperties+xml"/>
  <Override PartName="/xl/ctrlProps/ctrlProp2110.xml" ContentType="application/vnd.ms-excel.controlproperties+xml"/>
  <Override PartName="/xl/ctrlProps/ctrlProp2111.xml" ContentType="application/vnd.ms-excel.controlproperties+xml"/>
  <Override PartName="/xl/ctrlProps/ctrlProp2112.xml" ContentType="application/vnd.ms-excel.controlproperties+xml"/>
  <Override PartName="/xl/ctrlProps/ctrlProp2113.xml" ContentType="application/vnd.ms-excel.controlproperties+xml"/>
  <Override PartName="/xl/ctrlProps/ctrlProp2114.xml" ContentType="application/vnd.ms-excel.controlproperties+xml"/>
  <Override PartName="/xl/ctrlProps/ctrlProp2115.xml" ContentType="application/vnd.ms-excel.controlproperties+xml"/>
  <Override PartName="/xl/ctrlProps/ctrlProp2116.xml" ContentType="application/vnd.ms-excel.controlproperties+xml"/>
  <Override PartName="/xl/ctrlProps/ctrlProp2117.xml" ContentType="application/vnd.ms-excel.controlproperties+xml"/>
  <Override PartName="/xl/ctrlProps/ctrlProp2118.xml" ContentType="application/vnd.ms-excel.controlproperties+xml"/>
  <Override PartName="/xl/ctrlProps/ctrlProp2119.xml" ContentType="application/vnd.ms-excel.controlproperties+xml"/>
  <Override PartName="/xl/ctrlProps/ctrlProp2120.xml" ContentType="application/vnd.ms-excel.controlproperties+xml"/>
  <Override PartName="/xl/ctrlProps/ctrlProp2121.xml" ContentType="application/vnd.ms-excel.controlproperties+xml"/>
  <Override PartName="/xl/ctrlProps/ctrlProp2122.xml" ContentType="application/vnd.ms-excel.controlproperties+xml"/>
  <Override PartName="/xl/ctrlProps/ctrlProp2123.xml" ContentType="application/vnd.ms-excel.controlproperties+xml"/>
  <Override PartName="/xl/ctrlProps/ctrlProp2124.xml" ContentType="application/vnd.ms-excel.controlproperties+xml"/>
  <Override PartName="/xl/ctrlProps/ctrlProp2125.xml" ContentType="application/vnd.ms-excel.controlproperties+xml"/>
  <Override PartName="/xl/ctrlProps/ctrlProp2126.xml" ContentType="application/vnd.ms-excel.controlproperties+xml"/>
  <Override PartName="/xl/ctrlProps/ctrlProp2127.xml" ContentType="application/vnd.ms-excel.controlproperties+xml"/>
  <Override PartName="/xl/ctrlProps/ctrlProp2128.xml" ContentType="application/vnd.ms-excel.controlproperties+xml"/>
  <Override PartName="/xl/ctrlProps/ctrlProp2129.xml" ContentType="application/vnd.ms-excel.controlproperties+xml"/>
  <Override PartName="/xl/ctrlProps/ctrlProp2130.xml" ContentType="application/vnd.ms-excel.controlproperties+xml"/>
  <Override PartName="/xl/ctrlProps/ctrlProp2131.xml" ContentType="application/vnd.ms-excel.controlproperties+xml"/>
  <Override PartName="/xl/ctrlProps/ctrlProp2132.xml" ContentType="application/vnd.ms-excel.controlproperties+xml"/>
  <Override PartName="/xl/ctrlProps/ctrlProp2133.xml" ContentType="application/vnd.ms-excel.controlproperties+xml"/>
  <Override PartName="/xl/ctrlProps/ctrlProp2134.xml" ContentType="application/vnd.ms-excel.controlproperties+xml"/>
  <Override PartName="/xl/ctrlProps/ctrlProp2135.xml" ContentType="application/vnd.ms-excel.controlproperties+xml"/>
  <Override PartName="/xl/ctrlProps/ctrlProp2136.xml" ContentType="application/vnd.ms-excel.controlproperties+xml"/>
  <Override PartName="/xl/ctrlProps/ctrlProp2137.xml" ContentType="application/vnd.ms-excel.controlproperties+xml"/>
  <Override PartName="/xl/ctrlProps/ctrlProp2138.xml" ContentType="application/vnd.ms-excel.controlproperties+xml"/>
  <Override PartName="/xl/ctrlProps/ctrlProp2139.xml" ContentType="application/vnd.ms-excel.controlproperties+xml"/>
  <Override PartName="/xl/ctrlProps/ctrlProp2140.xml" ContentType="application/vnd.ms-excel.controlproperties+xml"/>
  <Override PartName="/xl/ctrlProps/ctrlProp2141.xml" ContentType="application/vnd.ms-excel.controlproperties+xml"/>
  <Override PartName="/xl/ctrlProps/ctrlProp2142.xml" ContentType="application/vnd.ms-excel.controlproperties+xml"/>
  <Override PartName="/xl/ctrlProps/ctrlProp2143.xml" ContentType="application/vnd.ms-excel.controlproperties+xml"/>
  <Override PartName="/xl/ctrlProps/ctrlProp2144.xml" ContentType="application/vnd.ms-excel.controlproperties+xml"/>
  <Override PartName="/xl/ctrlProps/ctrlProp2145.xml" ContentType="application/vnd.ms-excel.controlproperties+xml"/>
  <Override PartName="/xl/ctrlProps/ctrlProp2146.xml" ContentType="application/vnd.ms-excel.controlproperties+xml"/>
  <Override PartName="/xl/ctrlProps/ctrlProp2147.xml" ContentType="application/vnd.ms-excel.controlproperties+xml"/>
  <Override PartName="/xl/ctrlProps/ctrlProp2148.xml" ContentType="application/vnd.ms-excel.controlproperties+xml"/>
  <Override PartName="/xl/ctrlProps/ctrlProp2149.xml" ContentType="application/vnd.ms-excel.controlproperties+xml"/>
  <Override PartName="/xl/ctrlProps/ctrlProp2150.xml" ContentType="application/vnd.ms-excel.controlproperties+xml"/>
  <Override PartName="/xl/ctrlProps/ctrlProp2151.xml" ContentType="application/vnd.ms-excel.controlproperties+xml"/>
  <Override PartName="/xl/ctrlProps/ctrlProp2152.xml" ContentType="application/vnd.ms-excel.controlproperties+xml"/>
  <Override PartName="/xl/ctrlProps/ctrlProp2153.xml" ContentType="application/vnd.ms-excel.controlproperties+xml"/>
  <Override PartName="/xl/ctrlProps/ctrlProp2154.xml" ContentType="application/vnd.ms-excel.controlproperties+xml"/>
  <Override PartName="/xl/ctrlProps/ctrlProp2155.xml" ContentType="application/vnd.ms-excel.controlproperties+xml"/>
  <Override PartName="/xl/ctrlProps/ctrlProp2156.xml" ContentType="application/vnd.ms-excel.controlproperties+xml"/>
  <Override PartName="/xl/ctrlProps/ctrlProp2157.xml" ContentType="application/vnd.ms-excel.controlproperties+xml"/>
  <Override PartName="/xl/ctrlProps/ctrlProp2158.xml" ContentType="application/vnd.ms-excel.controlproperties+xml"/>
  <Override PartName="/xl/ctrlProps/ctrlProp2159.xml" ContentType="application/vnd.ms-excel.controlproperties+xml"/>
  <Override PartName="/xl/ctrlProps/ctrlProp2160.xml" ContentType="application/vnd.ms-excel.controlproperties+xml"/>
  <Override PartName="/xl/ctrlProps/ctrlProp2161.xml" ContentType="application/vnd.ms-excel.controlproperties+xml"/>
  <Override PartName="/xl/ctrlProps/ctrlProp2162.xml" ContentType="application/vnd.ms-excel.controlproperties+xml"/>
  <Override PartName="/xl/ctrlProps/ctrlProp2163.xml" ContentType="application/vnd.ms-excel.controlproperties+xml"/>
  <Override PartName="/xl/ctrlProps/ctrlProp2164.xml" ContentType="application/vnd.ms-excel.controlproperties+xml"/>
  <Override PartName="/xl/ctrlProps/ctrlProp2165.xml" ContentType="application/vnd.ms-excel.controlproperties+xml"/>
  <Override PartName="/xl/ctrlProps/ctrlProp2166.xml" ContentType="application/vnd.ms-excel.controlproperties+xml"/>
  <Override PartName="/xl/ctrlProps/ctrlProp2167.xml" ContentType="application/vnd.ms-excel.controlproperties+xml"/>
  <Override PartName="/xl/ctrlProps/ctrlProp2168.xml" ContentType="application/vnd.ms-excel.controlproperties+xml"/>
  <Override PartName="/xl/ctrlProps/ctrlProp2169.xml" ContentType="application/vnd.ms-excel.controlproperties+xml"/>
  <Override PartName="/xl/ctrlProps/ctrlProp2170.xml" ContentType="application/vnd.ms-excel.controlproperties+xml"/>
  <Override PartName="/xl/ctrlProps/ctrlProp2171.xml" ContentType="application/vnd.ms-excel.controlproperties+xml"/>
  <Override PartName="/xl/ctrlProps/ctrlProp2172.xml" ContentType="application/vnd.ms-excel.controlproperties+xml"/>
  <Override PartName="/xl/ctrlProps/ctrlProp2173.xml" ContentType="application/vnd.ms-excel.controlproperties+xml"/>
  <Override PartName="/xl/ctrlProps/ctrlProp2174.xml" ContentType="application/vnd.ms-excel.controlproperties+xml"/>
  <Override PartName="/xl/ctrlProps/ctrlProp2175.xml" ContentType="application/vnd.ms-excel.controlproperties+xml"/>
  <Override PartName="/xl/ctrlProps/ctrlProp2176.xml" ContentType="application/vnd.ms-excel.controlproperties+xml"/>
  <Override PartName="/xl/ctrlProps/ctrlProp2177.xml" ContentType="application/vnd.ms-excel.controlproperties+xml"/>
  <Override PartName="/xl/ctrlProps/ctrlProp2178.xml" ContentType="application/vnd.ms-excel.controlproperties+xml"/>
  <Override PartName="/xl/ctrlProps/ctrlProp2179.xml" ContentType="application/vnd.ms-excel.controlproperties+xml"/>
  <Override PartName="/xl/ctrlProps/ctrlProp2180.xml" ContentType="application/vnd.ms-excel.controlproperties+xml"/>
  <Override PartName="/xl/ctrlProps/ctrlProp2181.xml" ContentType="application/vnd.ms-excel.controlproperties+xml"/>
  <Override PartName="/xl/ctrlProps/ctrlProp2182.xml" ContentType="application/vnd.ms-excel.controlproperties+xml"/>
  <Override PartName="/xl/ctrlProps/ctrlProp2183.xml" ContentType="application/vnd.ms-excel.controlproperties+xml"/>
  <Override PartName="/xl/ctrlProps/ctrlProp2184.xml" ContentType="application/vnd.ms-excel.controlproperties+xml"/>
  <Override PartName="/xl/ctrlProps/ctrlProp2185.xml" ContentType="application/vnd.ms-excel.controlproperties+xml"/>
  <Override PartName="/xl/ctrlProps/ctrlProp2186.xml" ContentType="application/vnd.ms-excel.controlproperties+xml"/>
  <Override PartName="/xl/ctrlProps/ctrlProp2187.xml" ContentType="application/vnd.ms-excel.controlproperties+xml"/>
  <Override PartName="/xl/ctrlProps/ctrlProp2188.xml" ContentType="application/vnd.ms-excel.controlproperties+xml"/>
  <Override PartName="/xl/ctrlProps/ctrlProp2189.xml" ContentType="application/vnd.ms-excel.controlproperties+xml"/>
  <Override PartName="/xl/ctrlProps/ctrlProp2190.xml" ContentType="application/vnd.ms-excel.controlproperties+xml"/>
  <Override PartName="/xl/ctrlProps/ctrlProp2191.xml" ContentType="application/vnd.ms-excel.controlproperties+xml"/>
  <Override PartName="/xl/ctrlProps/ctrlProp2192.xml" ContentType="application/vnd.ms-excel.controlproperties+xml"/>
  <Override PartName="/xl/ctrlProps/ctrlProp2193.xml" ContentType="application/vnd.ms-excel.controlproperties+xml"/>
  <Override PartName="/xl/ctrlProps/ctrlProp2194.xml" ContentType="application/vnd.ms-excel.controlproperties+xml"/>
  <Override PartName="/xl/ctrlProps/ctrlProp2195.xml" ContentType="application/vnd.ms-excel.controlproperties+xml"/>
  <Override PartName="/xl/ctrlProps/ctrlProp2196.xml" ContentType="application/vnd.ms-excel.controlproperties+xml"/>
  <Override PartName="/xl/ctrlProps/ctrlProp2197.xml" ContentType="application/vnd.ms-excel.controlproperties+xml"/>
  <Override PartName="/xl/ctrlProps/ctrlProp2198.xml" ContentType="application/vnd.ms-excel.controlproperties+xml"/>
  <Override PartName="/xl/ctrlProps/ctrlProp2199.xml" ContentType="application/vnd.ms-excel.controlproperties+xml"/>
  <Override PartName="/xl/ctrlProps/ctrlProp2200.xml" ContentType="application/vnd.ms-excel.controlproperties+xml"/>
  <Override PartName="/xl/ctrlProps/ctrlProp2201.xml" ContentType="application/vnd.ms-excel.controlproperties+xml"/>
  <Override PartName="/xl/ctrlProps/ctrlProp2202.xml" ContentType="application/vnd.ms-excel.controlproperties+xml"/>
  <Override PartName="/xl/ctrlProps/ctrlProp2203.xml" ContentType="application/vnd.ms-excel.controlproperties+xml"/>
  <Override PartName="/xl/ctrlProps/ctrlProp2204.xml" ContentType="application/vnd.ms-excel.controlproperties+xml"/>
  <Override PartName="/xl/ctrlProps/ctrlProp2205.xml" ContentType="application/vnd.ms-excel.controlproperties+xml"/>
  <Override PartName="/xl/ctrlProps/ctrlProp2206.xml" ContentType="application/vnd.ms-excel.controlproperties+xml"/>
  <Override PartName="/xl/ctrlProps/ctrlProp2207.xml" ContentType="application/vnd.ms-excel.controlproperties+xml"/>
  <Override PartName="/xl/ctrlProps/ctrlProp2208.xml" ContentType="application/vnd.ms-excel.controlproperties+xml"/>
  <Override PartName="/xl/ctrlProps/ctrlProp2209.xml" ContentType="application/vnd.ms-excel.controlproperties+xml"/>
  <Override PartName="/xl/ctrlProps/ctrlProp2210.xml" ContentType="application/vnd.ms-excel.controlproperties+xml"/>
  <Override PartName="/xl/ctrlProps/ctrlProp2211.xml" ContentType="application/vnd.ms-excel.controlproperties+xml"/>
  <Override PartName="/xl/ctrlProps/ctrlProp2212.xml" ContentType="application/vnd.ms-excel.controlproperties+xml"/>
  <Override PartName="/xl/ctrlProps/ctrlProp2213.xml" ContentType="application/vnd.ms-excel.controlproperties+xml"/>
  <Override PartName="/xl/ctrlProps/ctrlProp2214.xml" ContentType="application/vnd.ms-excel.controlproperties+xml"/>
  <Override PartName="/xl/ctrlProps/ctrlProp2215.xml" ContentType="application/vnd.ms-excel.controlproperties+xml"/>
  <Override PartName="/xl/ctrlProps/ctrlProp2216.xml" ContentType="application/vnd.ms-excel.controlproperties+xml"/>
  <Override PartName="/xl/ctrlProps/ctrlProp2217.xml" ContentType="application/vnd.ms-excel.controlproperties+xml"/>
  <Override PartName="/xl/ctrlProps/ctrlProp2218.xml" ContentType="application/vnd.ms-excel.controlproperties+xml"/>
  <Override PartName="/xl/ctrlProps/ctrlProp2219.xml" ContentType="application/vnd.ms-excel.controlproperties+xml"/>
  <Override PartName="/xl/ctrlProps/ctrlProp2220.xml" ContentType="application/vnd.ms-excel.controlproperties+xml"/>
  <Override PartName="/xl/ctrlProps/ctrlProp2221.xml" ContentType="application/vnd.ms-excel.controlproperties+xml"/>
  <Override PartName="/xl/ctrlProps/ctrlProp2222.xml" ContentType="application/vnd.ms-excel.controlproperties+xml"/>
  <Override PartName="/xl/ctrlProps/ctrlProp2223.xml" ContentType="application/vnd.ms-excel.controlproperties+xml"/>
  <Override PartName="/xl/ctrlProps/ctrlProp2224.xml" ContentType="application/vnd.ms-excel.controlproperties+xml"/>
  <Override PartName="/xl/ctrlProps/ctrlProp2225.xml" ContentType="application/vnd.ms-excel.controlproperties+xml"/>
  <Override PartName="/xl/ctrlProps/ctrlProp2226.xml" ContentType="application/vnd.ms-excel.controlproperties+xml"/>
  <Override PartName="/xl/ctrlProps/ctrlProp2227.xml" ContentType="application/vnd.ms-excel.controlproperties+xml"/>
  <Override PartName="/xl/ctrlProps/ctrlProp2228.xml" ContentType="application/vnd.ms-excel.controlproperties+xml"/>
  <Override PartName="/xl/ctrlProps/ctrlProp2229.xml" ContentType="application/vnd.ms-excel.controlproperties+xml"/>
  <Override PartName="/xl/ctrlProps/ctrlProp2230.xml" ContentType="application/vnd.ms-excel.controlproperties+xml"/>
  <Override PartName="/xl/ctrlProps/ctrlProp2231.xml" ContentType="application/vnd.ms-excel.controlproperties+xml"/>
  <Override PartName="/xl/ctrlProps/ctrlProp2232.xml" ContentType="application/vnd.ms-excel.controlproperties+xml"/>
  <Override PartName="/xl/ctrlProps/ctrlProp2233.xml" ContentType="application/vnd.ms-excel.controlproperties+xml"/>
  <Override PartName="/xl/ctrlProps/ctrlProp2234.xml" ContentType="application/vnd.ms-excel.controlproperties+xml"/>
  <Override PartName="/xl/ctrlProps/ctrlProp2235.xml" ContentType="application/vnd.ms-excel.controlproperties+xml"/>
  <Override PartName="/xl/ctrlProps/ctrlProp2236.xml" ContentType="application/vnd.ms-excel.controlproperties+xml"/>
  <Override PartName="/xl/ctrlProps/ctrlProp2237.xml" ContentType="application/vnd.ms-excel.controlproperties+xml"/>
  <Override PartName="/xl/ctrlProps/ctrlProp2238.xml" ContentType="application/vnd.ms-excel.controlproperties+xml"/>
  <Override PartName="/xl/ctrlProps/ctrlProp2239.xml" ContentType="application/vnd.ms-excel.controlproperties+xml"/>
  <Override PartName="/xl/ctrlProps/ctrlProp2240.xml" ContentType="application/vnd.ms-excel.controlproperties+xml"/>
  <Override PartName="/xl/ctrlProps/ctrlProp2241.xml" ContentType="application/vnd.ms-excel.controlproperties+xml"/>
  <Override PartName="/xl/ctrlProps/ctrlProp2242.xml" ContentType="application/vnd.ms-excel.controlproperties+xml"/>
  <Override PartName="/xl/ctrlProps/ctrlProp2243.xml" ContentType="application/vnd.ms-excel.controlproperties+xml"/>
  <Override PartName="/xl/ctrlProps/ctrlProp2244.xml" ContentType="application/vnd.ms-excel.controlproperties+xml"/>
  <Override PartName="/xl/ctrlProps/ctrlProp2245.xml" ContentType="application/vnd.ms-excel.controlproperties+xml"/>
  <Override PartName="/xl/ctrlProps/ctrlProp2246.xml" ContentType="application/vnd.ms-excel.controlproperties+xml"/>
  <Override PartName="/xl/ctrlProps/ctrlProp2247.xml" ContentType="application/vnd.ms-excel.controlproperties+xml"/>
  <Override PartName="/xl/ctrlProps/ctrlProp2248.xml" ContentType="application/vnd.ms-excel.controlproperties+xml"/>
  <Override PartName="/xl/ctrlProps/ctrlProp2249.xml" ContentType="application/vnd.ms-excel.controlproperties+xml"/>
  <Override PartName="/xl/ctrlProps/ctrlProp2250.xml" ContentType="application/vnd.ms-excel.controlproperties+xml"/>
  <Override PartName="/xl/ctrlProps/ctrlProp2251.xml" ContentType="application/vnd.ms-excel.controlproperties+xml"/>
  <Override PartName="/xl/ctrlProps/ctrlProp2252.xml" ContentType="application/vnd.ms-excel.controlproperties+xml"/>
  <Override PartName="/xl/ctrlProps/ctrlProp2253.xml" ContentType="application/vnd.ms-excel.controlproperties+xml"/>
  <Override PartName="/xl/ctrlProps/ctrlProp2254.xml" ContentType="application/vnd.ms-excel.controlproperties+xml"/>
  <Override PartName="/xl/ctrlProps/ctrlProp2255.xml" ContentType="application/vnd.ms-excel.controlproperties+xml"/>
  <Override PartName="/xl/ctrlProps/ctrlProp2256.xml" ContentType="application/vnd.ms-excel.controlproperties+xml"/>
  <Override PartName="/xl/ctrlProps/ctrlProp2257.xml" ContentType="application/vnd.ms-excel.controlproperties+xml"/>
  <Override PartName="/xl/ctrlProps/ctrlProp2258.xml" ContentType="application/vnd.ms-excel.controlproperties+xml"/>
  <Override PartName="/xl/ctrlProps/ctrlProp2259.xml" ContentType="application/vnd.ms-excel.controlproperties+xml"/>
  <Override PartName="/xl/ctrlProps/ctrlProp2260.xml" ContentType="application/vnd.ms-excel.controlproperties+xml"/>
  <Override PartName="/xl/ctrlProps/ctrlProp2261.xml" ContentType="application/vnd.ms-excel.controlproperties+xml"/>
  <Override PartName="/xl/ctrlProps/ctrlProp2262.xml" ContentType="application/vnd.ms-excel.controlproperties+xml"/>
  <Override PartName="/xl/ctrlProps/ctrlProp2263.xml" ContentType="application/vnd.ms-excel.controlproperties+xml"/>
  <Override PartName="/xl/ctrlProps/ctrlProp2264.xml" ContentType="application/vnd.ms-excel.controlproperties+xml"/>
  <Override PartName="/xl/ctrlProps/ctrlProp2265.xml" ContentType="application/vnd.ms-excel.controlproperties+xml"/>
  <Override PartName="/xl/ctrlProps/ctrlProp2266.xml" ContentType="application/vnd.ms-excel.controlproperties+xml"/>
  <Override PartName="/xl/ctrlProps/ctrlProp2267.xml" ContentType="application/vnd.ms-excel.controlproperties+xml"/>
  <Override PartName="/xl/ctrlProps/ctrlProp2268.xml" ContentType="application/vnd.ms-excel.controlproperties+xml"/>
  <Override PartName="/xl/ctrlProps/ctrlProp2269.xml" ContentType="application/vnd.ms-excel.controlproperties+xml"/>
  <Override PartName="/xl/ctrlProps/ctrlProp2270.xml" ContentType="application/vnd.ms-excel.controlproperties+xml"/>
  <Override PartName="/xl/ctrlProps/ctrlProp2271.xml" ContentType="application/vnd.ms-excel.controlproperties+xml"/>
  <Override PartName="/xl/ctrlProps/ctrlProp2272.xml" ContentType="application/vnd.ms-excel.controlproperties+xml"/>
  <Override PartName="/xl/ctrlProps/ctrlProp2273.xml" ContentType="application/vnd.ms-excel.controlproperties+xml"/>
  <Override PartName="/xl/ctrlProps/ctrlProp2274.xml" ContentType="application/vnd.ms-excel.controlproperties+xml"/>
  <Override PartName="/xl/ctrlProps/ctrlProp2275.xml" ContentType="application/vnd.ms-excel.controlproperties+xml"/>
  <Override PartName="/xl/ctrlProps/ctrlProp2276.xml" ContentType="application/vnd.ms-excel.controlproperties+xml"/>
  <Override PartName="/xl/ctrlProps/ctrlProp2277.xml" ContentType="application/vnd.ms-excel.controlproperties+xml"/>
  <Override PartName="/xl/ctrlProps/ctrlProp2278.xml" ContentType="application/vnd.ms-excel.controlproperties+xml"/>
  <Override PartName="/xl/ctrlProps/ctrlProp2279.xml" ContentType="application/vnd.ms-excel.controlproperties+xml"/>
  <Override PartName="/xl/ctrlProps/ctrlProp2280.xml" ContentType="application/vnd.ms-excel.controlproperties+xml"/>
  <Override PartName="/xl/ctrlProps/ctrlProp2281.xml" ContentType="application/vnd.ms-excel.controlproperties+xml"/>
  <Override PartName="/xl/ctrlProps/ctrlProp2282.xml" ContentType="application/vnd.ms-excel.controlproperties+xml"/>
  <Override PartName="/xl/ctrlProps/ctrlProp2283.xml" ContentType="application/vnd.ms-excel.controlproperties+xml"/>
  <Override PartName="/xl/ctrlProps/ctrlProp2284.xml" ContentType="application/vnd.ms-excel.controlproperties+xml"/>
  <Override PartName="/xl/ctrlProps/ctrlProp2285.xml" ContentType="application/vnd.ms-excel.controlproperties+xml"/>
  <Override PartName="/xl/ctrlProps/ctrlProp2286.xml" ContentType="application/vnd.ms-excel.controlproperties+xml"/>
  <Override PartName="/xl/ctrlProps/ctrlProp2287.xml" ContentType="application/vnd.ms-excel.controlproperties+xml"/>
  <Override PartName="/xl/ctrlProps/ctrlProp2288.xml" ContentType="application/vnd.ms-excel.controlproperties+xml"/>
  <Override PartName="/xl/ctrlProps/ctrlProp2289.xml" ContentType="application/vnd.ms-excel.controlproperties+xml"/>
  <Override PartName="/xl/ctrlProps/ctrlProp2290.xml" ContentType="application/vnd.ms-excel.controlproperties+xml"/>
  <Override PartName="/xl/ctrlProps/ctrlProp2291.xml" ContentType="application/vnd.ms-excel.controlproperties+xml"/>
  <Override PartName="/xl/ctrlProps/ctrlProp2292.xml" ContentType="application/vnd.ms-excel.controlproperties+xml"/>
  <Override PartName="/xl/ctrlProps/ctrlProp2293.xml" ContentType="application/vnd.ms-excel.controlproperties+xml"/>
  <Override PartName="/xl/ctrlProps/ctrlProp2294.xml" ContentType="application/vnd.ms-excel.controlproperties+xml"/>
  <Override PartName="/xl/ctrlProps/ctrlProp2295.xml" ContentType="application/vnd.ms-excel.controlproperties+xml"/>
  <Override PartName="/xl/ctrlProps/ctrlProp2296.xml" ContentType="application/vnd.ms-excel.controlproperties+xml"/>
  <Override PartName="/xl/ctrlProps/ctrlProp2297.xml" ContentType="application/vnd.ms-excel.controlproperties+xml"/>
  <Override PartName="/xl/ctrlProps/ctrlProp2298.xml" ContentType="application/vnd.ms-excel.controlproperties+xml"/>
  <Override PartName="/xl/ctrlProps/ctrlProp2299.xml" ContentType="application/vnd.ms-excel.controlproperties+xml"/>
  <Override PartName="/xl/ctrlProps/ctrlProp2300.xml" ContentType="application/vnd.ms-excel.controlproperties+xml"/>
  <Override PartName="/xl/ctrlProps/ctrlProp2301.xml" ContentType="application/vnd.ms-excel.controlproperties+xml"/>
  <Override PartName="/xl/ctrlProps/ctrlProp2302.xml" ContentType="application/vnd.ms-excel.controlproperties+xml"/>
  <Override PartName="/xl/ctrlProps/ctrlProp2303.xml" ContentType="application/vnd.ms-excel.controlproperties+xml"/>
  <Override PartName="/xl/ctrlProps/ctrlProp2304.xml" ContentType="application/vnd.ms-excel.controlproperties+xml"/>
  <Override PartName="/xl/ctrlProps/ctrlProp2305.xml" ContentType="application/vnd.ms-excel.controlproperties+xml"/>
  <Override PartName="/xl/ctrlProps/ctrlProp2306.xml" ContentType="application/vnd.ms-excel.controlproperties+xml"/>
  <Override PartName="/xl/ctrlProps/ctrlProp2307.xml" ContentType="application/vnd.ms-excel.controlproperties+xml"/>
  <Override PartName="/xl/ctrlProps/ctrlProp2308.xml" ContentType="application/vnd.ms-excel.controlproperties+xml"/>
  <Override PartName="/xl/ctrlProps/ctrlProp2309.xml" ContentType="application/vnd.ms-excel.controlproperties+xml"/>
  <Override PartName="/xl/ctrlProps/ctrlProp2310.xml" ContentType="application/vnd.ms-excel.controlproperties+xml"/>
  <Override PartName="/xl/ctrlProps/ctrlProp2311.xml" ContentType="application/vnd.ms-excel.controlproperties+xml"/>
  <Override PartName="/xl/ctrlProps/ctrlProp2312.xml" ContentType="application/vnd.ms-excel.controlproperties+xml"/>
  <Override PartName="/xl/ctrlProps/ctrlProp2313.xml" ContentType="application/vnd.ms-excel.controlproperties+xml"/>
  <Override PartName="/xl/ctrlProps/ctrlProp2314.xml" ContentType="application/vnd.ms-excel.controlproperties+xml"/>
  <Override PartName="/xl/ctrlProps/ctrlProp2315.xml" ContentType="application/vnd.ms-excel.controlproperties+xml"/>
  <Override PartName="/xl/ctrlProps/ctrlProp2316.xml" ContentType="application/vnd.ms-excel.controlproperties+xml"/>
  <Override PartName="/xl/ctrlProps/ctrlProp2317.xml" ContentType="application/vnd.ms-excel.controlproperties+xml"/>
  <Override PartName="/xl/ctrlProps/ctrlProp2318.xml" ContentType="application/vnd.ms-excel.controlproperties+xml"/>
  <Override PartName="/xl/ctrlProps/ctrlProp2319.xml" ContentType="application/vnd.ms-excel.controlproperties+xml"/>
  <Override PartName="/xl/ctrlProps/ctrlProp2320.xml" ContentType="application/vnd.ms-excel.controlproperties+xml"/>
  <Override PartName="/xl/ctrlProps/ctrlProp2321.xml" ContentType="application/vnd.ms-excel.controlproperties+xml"/>
  <Override PartName="/xl/ctrlProps/ctrlProp2322.xml" ContentType="application/vnd.ms-excel.controlproperties+xml"/>
  <Override PartName="/xl/ctrlProps/ctrlProp2323.xml" ContentType="application/vnd.ms-excel.controlproperties+xml"/>
  <Override PartName="/xl/ctrlProps/ctrlProp2324.xml" ContentType="application/vnd.ms-excel.controlproperties+xml"/>
  <Override PartName="/xl/ctrlProps/ctrlProp2325.xml" ContentType="application/vnd.ms-excel.controlproperties+xml"/>
  <Override PartName="/xl/ctrlProps/ctrlProp2326.xml" ContentType="application/vnd.ms-excel.controlproperties+xml"/>
  <Override PartName="/xl/ctrlProps/ctrlProp2327.xml" ContentType="application/vnd.ms-excel.controlproperties+xml"/>
  <Override PartName="/xl/ctrlProps/ctrlProp2328.xml" ContentType="application/vnd.ms-excel.controlproperties+xml"/>
  <Override PartName="/xl/ctrlProps/ctrlProp2329.xml" ContentType="application/vnd.ms-excel.controlproperties+xml"/>
  <Override PartName="/xl/ctrlProps/ctrlProp2330.xml" ContentType="application/vnd.ms-excel.controlproperties+xml"/>
  <Override PartName="/xl/ctrlProps/ctrlProp2331.xml" ContentType="application/vnd.ms-excel.controlproperties+xml"/>
  <Override PartName="/xl/ctrlProps/ctrlProp2332.xml" ContentType="application/vnd.ms-excel.controlproperties+xml"/>
  <Override PartName="/xl/ctrlProps/ctrlProp2333.xml" ContentType="application/vnd.ms-excel.controlproperties+xml"/>
  <Override PartName="/xl/ctrlProps/ctrlProp2334.xml" ContentType="application/vnd.ms-excel.controlproperties+xml"/>
  <Override PartName="/xl/ctrlProps/ctrlProp2335.xml" ContentType="application/vnd.ms-excel.controlproperties+xml"/>
  <Override PartName="/xl/ctrlProps/ctrlProp2336.xml" ContentType="application/vnd.ms-excel.controlproperties+xml"/>
  <Override PartName="/xl/ctrlProps/ctrlProp2337.xml" ContentType="application/vnd.ms-excel.controlproperties+xml"/>
  <Override PartName="/xl/ctrlProps/ctrlProp2338.xml" ContentType="application/vnd.ms-excel.controlproperties+xml"/>
  <Override PartName="/xl/ctrlProps/ctrlProp2339.xml" ContentType="application/vnd.ms-excel.controlproperties+xml"/>
  <Override PartName="/xl/ctrlProps/ctrlProp2340.xml" ContentType="application/vnd.ms-excel.controlproperties+xml"/>
  <Override PartName="/xl/ctrlProps/ctrlProp2341.xml" ContentType="application/vnd.ms-excel.controlproperties+xml"/>
  <Override PartName="/xl/ctrlProps/ctrlProp2342.xml" ContentType="application/vnd.ms-excel.controlproperties+xml"/>
  <Override PartName="/xl/ctrlProps/ctrlProp2343.xml" ContentType="application/vnd.ms-excel.controlproperties+xml"/>
  <Override PartName="/xl/ctrlProps/ctrlProp2344.xml" ContentType="application/vnd.ms-excel.controlproperties+xml"/>
  <Override PartName="/xl/ctrlProps/ctrlProp2345.xml" ContentType="application/vnd.ms-excel.controlproperties+xml"/>
  <Override PartName="/xl/ctrlProps/ctrlProp2346.xml" ContentType="application/vnd.ms-excel.controlproperties+xml"/>
  <Override PartName="/xl/ctrlProps/ctrlProp2347.xml" ContentType="application/vnd.ms-excel.controlproperties+xml"/>
  <Override PartName="/xl/ctrlProps/ctrlProp2348.xml" ContentType="application/vnd.ms-excel.controlproperties+xml"/>
  <Override PartName="/xl/ctrlProps/ctrlProp2349.xml" ContentType="application/vnd.ms-excel.controlproperties+xml"/>
  <Override PartName="/xl/ctrlProps/ctrlProp2350.xml" ContentType="application/vnd.ms-excel.controlproperties+xml"/>
  <Override PartName="/xl/ctrlProps/ctrlProp2351.xml" ContentType="application/vnd.ms-excel.controlproperties+xml"/>
  <Override PartName="/xl/ctrlProps/ctrlProp2352.xml" ContentType="application/vnd.ms-excel.controlproperties+xml"/>
  <Override PartName="/xl/ctrlProps/ctrlProp2353.xml" ContentType="application/vnd.ms-excel.controlproperties+xml"/>
  <Override PartName="/xl/ctrlProps/ctrlProp2354.xml" ContentType="application/vnd.ms-excel.controlproperties+xml"/>
  <Override PartName="/xl/ctrlProps/ctrlProp2355.xml" ContentType="application/vnd.ms-excel.controlproperties+xml"/>
  <Override PartName="/xl/ctrlProps/ctrlProp2356.xml" ContentType="application/vnd.ms-excel.controlproperties+xml"/>
  <Override PartName="/xl/ctrlProps/ctrlProp2357.xml" ContentType="application/vnd.ms-excel.controlproperties+xml"/>
  <Override PartName="/xl/ctrlProps/ctrlProp2358.xml" ContentType="application/vnd.ms-excel.controlproperties+xml"/>
  <Override PartName="/xl/ctrlProps/ctrlProp2359.xml" ContentType="application/vnd.ms-excel.controlproperties+xml"/>
  <Override PartName="/xl/ctrlProps/ctrlProp2360.xml" ContentType="application/vnd.ms-excel.controlproperties+xml"/>
  <Override PartName="/xl/ctrlProps/ctrlProp2361.xml" ContentType="application/vnd.ms-excel.controlproperties+xml"/>
  <Override PartName="/xl/ctrlProps/ctrlProp2362.xml" ContentType="application/vnd.ms-excel.controlproperties+xml"/>
  <Override PartName="/xl/ctrlProps/ctrlProp2363.xml" ContentType="application/vnd.ms-excel.controlproperties+xml"/>
  <Override PartName="/xl/ctrlProps/ctrlProp2364.xml" ContentType="application/vnd.ms-excel.controlproperties+xml"/>
  <Override PartName="/xl/ctrlProps/ctrlProp2365.xml" ContentType="application/vnd.ms-excel.controlproperties+xml"/>
  <Override PartName="/xl/ctrlProps/ctrlProp2366.xml" ContentType="application/vnd.ms-excel.controlproperties+xml"/>
  <Override PartName="/xl/ctrlProps/ctrlProp2367.xml" ContentType="application/vnd.ms-excel.controlproperties+xml"/>
  <Override PartName="/xl/ctrlProps/ctrlProp2368.xml" ContentType="application/vnd.ms-excel.controlproperties+xml"/>
  <Override PartName="/xl/ctrlProps/ctrlProp2369.xml" ContentType="application/vnd.ms-excel.controlproperties+xml"/>
  <Override PartName="/xl/ctrlProps/ctrlProp2370.xml" ContentType="application/vnd.ms-excel.controlproperties+xml"/>
  <Override PartName="/xl/ctrlProps/ctrlProp2371.xml" ContentType="application/vnd.ms-excel.controlproperties+xml"/>
  <Override PartName="/xl/ctrlProps/ctrlProp2372.xml" ContentType="application/vnd.ms-excel.controlproperties+xml"/>
  <Override PartName="/xl/ctrlProps/ctrlProp2373.xml" ContentType="application/vnd.ms-excel.controlproperties+xml"/>
  <Override PartName="/xl/ctrlProps/ctrlProp2374.xml" ContentType="application/vnd.ms-excel.controlproperties+xml"/>
  <Override PartName="/xl/ctrlProps/ctrlProp2375.xml" ContentType="application/vnd.ms-excel.controlproperties+xml"/>
  <Override PartName="/xl/ctrlProps/ctrlProp2376.xml" ContentType="application/vnd.ms-excel.controlproperties+xml"/>
  <Override PartName="/xl/ctrlProps/ctrlProp2377.xml" ContentType="application/vnd.ms-excel.controlproperties+xml"/>
  <Override PartName="/xl/ctrlProps/ctrlProp2378.xml" ContentType="application/vnd.ms-excel.controlproperties+xml"/>
  <Override PartName="/xl/ctrlProps/ctrlProp2379.xml" ContentType="application/vnd.ms-excel.controlproperties+xml"/>
  <Override PartName="/xl/ctrlProps/ctrlProp2380.xml" ContentType="application/vnd.ms-excel.controlproperties+xml"/>
  <Override PartName="/xl/ctrlProps/ctrlProp2381.xml" ContentType="application/vnd.ms-excel.controlproperties+xml"/>
  <Override PartName="/xl/ctrlProps/ctrlProp2382.xml" ContentType="application/vnd.ms-excel.controlproperties+xml"/>
  <Override PartName="/xl/ctrlProps/ctrlProp2383.xml" ContentType="application/vnd.ms-excel.controlproperties+xml"/>
  <Override PartName="/xl/ctrlProps/ctrlProp2384.xml" ContentType="application/vnd.ms-excel.controlproperties+xml"/>
  <Override PartName="/xl/ctrlProps/ctrlProp2385.xml" ContentType="application/vnd.ms-excel.controlproperties+xml"/>
  <Override PartName="/xl/ctrlProps/ctrlProp2386.xml" ContentType="application/vnd.ms-excel.controlproperties+xml"/>
  <Override PartName="/xl/ctrlProps/ctrlProp2387.xml" ContentType="application/vnd.ms-excel.controlproperties+xml"/>
  <Override PartName="/xl/ctrlProps/ctrlProp2388.xml" ContentType="application/vnd.ms-excel.controlproperties+xml"/>
  <Override PartName="/xl/ctrlProps/ctrlProp2389.xml" ContentType="application/vnd.ms-excel.controlproperties+xml"/>
  <Override PartName="/xl/ctrlProps/ctrlProp2390.xml" ContentType="application/vnd.ms-excel.controlproperties+xml"/>
  <Override PartName="/xl/ctrlProps/ctrlProp2391.xml" ContentType="application/vnd.ms-excel.controlproperties+xml"/>
  <Override PartName="/xl/ctrlProps/ctrlProp2392.xml" ContentType="application/vnd.ms-excel.controlproperties+xml"/>
  <Override PartName="/xl/ctrlProps/ctrlProp2393.xml" ContentType="application/vnd.ms-excel.controlproperties+xml"/>
  <Override PartName="/xl/ctrlProps/ctrlProp2394.xml" ContentType="application/vnd.ms-excel.controlproperties+xml"/>
  <Override PartName="/xl/ctrlProps/ctrlProp2395.xml" ContentType="application/vnd.ms-excel.controlproperties+xml"/>
  <Override PartName="/xl/ctrlProps/ctrlProp2396.xml" ContentType="application/vnd.ms-excel.controlproperties+xml"/>
  <Override PartName="/xl/ctrlProps/ctrlProp2397.xml" ContentType="application/vnd.ms-excel.controlproperties+xml"/>
  <Override PartName="/xl/ctrlProps/ctrlProp2398.xml" ContentType="application/vnd.ms-excel.controlproperties+xml"/>
  <Override PartName="/xl/ctrlProps/ctrlProp2399.xml" ContentType="application/vnd.ms-excel.controlproperties+xml"/>
  <Override PartName="/xl/ctrlProps/ctrlProp2400.xml" ContentType="application/vnd.ms-excel.controlproperties+xml"/>
  <Override PartName="/xl/ctrlProps/ctrlProp2401.xml" ContentType="application/vnd.ms-excel.controlproperties+xml"/>
  <Override PartName="/xl/ctrlProps/ctrlProp2402.xml" ContentType="application/vnd.ms-excel.controlproperties+xml"/>
  <Override PartName="/xl/ctrlProps/ctrlProp2403.xml" ContentType="application/vnd.ms-excel.controlproperties+xml"/>
  <Override PartName="/xl/ctrlProps/ctrlProp2404.xml" ContentType="application/vnd.ms-excel.controlproperties+xml"/>
  <Override PartName="/xl/ctrlProps/ctrlProp2405.xml" ContentType="application/vnd.ms-excel.controlproperties+xml"/>
  <Override PartName="/xl/ctrlProps/ctrlProp2406.xml" ContentType="application/vnd.ms-excel.controlproperties+xml"/>
  <Override PartName="/xl/ctrlProps/ctrlProp2407.xml" ContentType="application/vnd.ms-excel.controlproperties+xml"/>
  <Override PartName="/xl/ctrlProps/ctrlProp2408.xml" ContentType="application/vnd.ms-excel.controlproperties+xml"/>
  <Override PartName="/xl/ctrlProps/ctrlProp2409.xml" ContentType="application/vnd.ms-excel.controlproperties+xml"/>
  <Override PartName="/xl/ctrlProps/ctrlProp2410.xml" ContentType="application/vnd.ms-excel.controlproperties+xml"/>
  <Override PartName="/xl/ctrlProps/ctrlProp2411.xml" ContentType="application/vnd.ms-excel.controlproperties+xml"/>
  <Override PartName="/xl/ctrlProps/ctrlProp2412.xml" ContentType="application/vnd.ms-excel.controlproperties+xml"/>
  <Override PartName="/xl/ctrlProps/ctrlProp2413.xml" ContentType="application/vnd.ms-excel.controlproperties+xml"/>
  <Override PartName="/xl/ctrlProps/ctrlProp2414.xml" ContentType="application/vnd.ms-excel.controlproperties+xml"/>
  <Override PartName="/xl/ctrlProps/ctrlProp2415.xml" ContentType="application/vnd.ms-excel.controlproperties+xml"/>
  <Override PartName="/xl/ctrlProps/ctrlProp2416.xml" ContentType="application/vnd.ms-excel.controlproperties+xml"/>
  <Override PartName="/xl/ctrlProps/ctrlProp2417.xml" ContentType="application/vnd.ms-excel.controlproperties+xml"/>
  <Override PartName="/xl/ctrlProps/ctrlProp2418.xml" ContentType="application/vnd.ms-excel.controlproperties+xml"/>
  <Override PartName="/xl/ctrlProps/ctrlProp2419.xml" ContentType="application/vnd.ms-excel.controlproperties+xml"/>
  <Override PartName="/xl/ctrlProps/ctrlProp2420.xml" ContentType="application/vnd.ms-excel.controlproperties+xml"/>
  <Override PartName="/xl/ctrlProps/ctrlProp2421.xml" ContentType="application/vnd.ms-excel.controlproperties+xml"/>
  <Override PartName="/xl/ctrlProps/ctrlProp2422.xml" ContentType="application/vnd.ms-excel.controlproperties+xml"/>
  <Override PartName="/xl/ctrlProps/ctrlProp2423.xml" ContentType="application/vnd.ms-excel.controlproperties+xml"/>
  <Override PartName="/xl/ctrlProps/ctrlProp2424.xml" ContentType="application/vnd.ms-excel.controlproperties+xml"/>
  <Override PartName="/xl/ctrlProps/ctrlProp2425.xml" ContentType="application/vnd.ms-excel.controlproperties+xml"/>
  <Override PartName="/xl/ctrlProps/ctrlProp2426.xml" ContentType="application/vnd.ms-excel.controlproperties+xml"/>
  <Override PartName="/xl/ctrlProps/ctrlProp2427.xml" ContentType="application/vnd.ms-excel.controlproperties+xml"/>
  <Override PartName="/xl/ctrlProps/ctrlProp2428.xml" ContentType="application/vnd.ms-excel.controlproperties+xml"/>
  <Override PartName="/xl/ctrlProps/ctrlProp2429.xml" ContentType="application/vnd.ms-excel.controlproperties+xml"/>
  <Override PartName="/xl/ctrlProps/ctrlProp2430.xml" ContentType="application/vnd.ms-excel.controlproperties+xml"/>
  <Override PartName="/xl/ctrlProps/ctrlProp2431.xml" ContentType="application/vnd.ms-excel.controlproperties+xml"/>
  <Override PartName="/xl/ctrlProps/ctrlProp2432.xml" ContentType="application/vnd.ms-excel.controlproperties+xml"/>
  <Override PartName="/xl/ctrlProps/ctrlProp2433.xml" ContentType="application/vnd.ms-excel.controlproperties+xml"/>
  <Override PartName="/xl/ctrlProps/ctrlProp2434.xml" ContentType="application/vnd.ms-excel.controlproperties+xml"/>
  <Override PartName="/xl/ctrlProps/ctrlProp2435.xml" ContentType="application/vnd.ms-excel.controlproperties+xml"/>
  <Override PartName="/xl/ctrlProps/ctrlProp2436.xml" ContentType="application/vnd.ms-excel.controlproperties+xml"/>
  <Override PartName="/xl/ctrlProps/ctrlProp2437.xml" ContentType="application/vnd.ms-excel.controlproperties+xml"/>
  <Override PartName="/xl/ctrlProps/ctrlProp2438.xml" ContentType="application/vnd.ms-excel.controlproperties+xml"/>
  <Override PartName="/xl/ctrlProps/ctrlProp2439.xml" ContentType="application/vnd.ms-excel.controlproperties+xml"/>
  <Override PartName="/xl/ctrlProps/ctrlProp2440.xml" ContentType="application/vnd.ms-excel.controlproperties+xml"/>
  <Override PartName="/xl/ctrlProps/ctrlProp2441.xml" ContentType="application/vnd.ms-excel.controlproperties+xml"/>
  <Override PartName="/xl/ctrlProps/ctrlProp2442.xml" ContentType="application/vnd.ms-excel.controlproperties+xml"/>
  <Override PartName="/xl/ctrlProps/ctrlProp2443.xml" ContentType="application/vnd.ms-excel.controlproperties+xml"/>
  <Override PartName="/xl/ctrlProps/ctrlProp2444.xml" ContentType="application/vnd.ms-excel.controlproperties+xml"/>
  <Override PartName="/xl/ctrlProps/ctrlProp2445.xml" ContentType="application/vnd.ms-excel.controlproperties+xml"/>
  <Override PartName="/xl/ctrlProps/ctrlProp2446.xml" ContentType="application/vnd.ms-excel.controlproperties+xml"/>
  <Override PartName="/xl/ctrlProps/ctrlProp2447.xml" ContentType="application/vnd.ms-excel.controlproperties+xml"/>
  <Override PartName="/xl/ctrlProps/ctrlProp2448.xml" ContentType="application/vnd.ms-excel.controlproperties+xml"/>
  <Override PartName="/xl/ctrlProps/ctrlProp2449.xml" ContentType="application/vnd.ms-excel.controlproperties+xml"/>
  <Override PartName="/xl/ctrlProps/ctrlProp2450.xml" ContentType="application/vnd.ms-excel.controlproperties+xml"/>
  <Override PartName="/xl/ctrlProps/ctrlProp2451.xml" ContentType="application/vnd.ms-excel.controlproperties+xml"/>
  <Override PartName="/xl/ctrlProps/ctrlProp2452.xml" ContentType="application/vnd.ms-excel.controlproperties+xml"/>
  <Override PartName="/xl/ctrlProps/ctrlProp2453.xml" ContentType="application/vnd.ms-excel.controlproperties+xml"/>
  <Override PartName="/xl/ctrlProps/ctrlProp2454.xml" ContentType="application/vnd.ms-excel.controlproperties+xml"/>
  <Override PartName="/xl/ctrlProps/ctrlProp2455.xml" ContentType="application/vnd.ms-excel.controlproperties+xml"/>
  <Override PartName="/xl/ctrlProps/ctrlProp2456.xml" ContentType="application/vnd.ms-excel.controlproperties+xml"/>
  <Override PartName="/xl/ctrlProps/ctrlProp2457.xml" ContentType="application/vnd.ms-excel.controlproperties+xml"/>
  <Override PartName="/xl/ctrlProps/ctrlProp2458.xml" ContentType="application/vnd.ms-excel.controlproperties+xml"/>
  <Override PartName="/xl/ctrlProps/ctrlProp2459.xml" ContentType="application/vnd.ms-excel.controlproperties+xml"/>
  <Override PartName="/xl/ctrlProps/ctrlProp2460.xml" ContentType="application/vnd.ms-excel.controlproperties+xml"/>
  <Override PartName="/xl/ctrlProps/ctrlProp2461.xml" ContentType="application/vnd.ms-excel.controlproperties+xml"/>
  <Override PartName="/xl/ctrlProps/ctrlProp2462.xml" ContentType="application/vnd.ms-excel.controlproperties+xml"/>
  <Override PartName="/xl/ctrlProps/ctrlProp2463.xml" ContentType="application/vnd.ms-excel.controlproperties+xml"/>
  <Override PartName="/xl/ctrlProps/ctrlProp2464.xml" ContentType="application/vnd.ms-excel.controlproperties+xml"/>
  <Override PartName="/xl/ctrlProps/ctrlProp2465.xml" ContentType="application/vnd.ms-excel.controlproperties+xml"/>
  <Override PartName="/xl/ctrlProps/ctrlProp2466.xml" ContentType="application/vnd.ms-excel.controlproperties+xml"/>
  <Override PartName="/xl/ctrlProps/ctrlProp2467.xml" ContentType="application/vnd.ms-excel.controlproperties+xml"/>
  <Override PartName="/xl/ctrlProps/ctrlProp2468.xml" ContentType="application/vnd.ms-excel.controlproperties+xml"/>
  <Override PartName="/xl/ctrlProps/ctrlProp2469.xml" ContentType="application/vnd.ms-excel.controlproperties+xml"/>
  <Override PartName="/xl/ctrlProps/ctrlProp2470.xml" ContentType="application/vnd.ms-excel.controlproperties+xml"/>
  <Override PartName="/xl/ctrlProps/ctrlProp2471.xml" ContentType="application/vnd.ms-excel.controlproperties+xml"/>
  <Override PartName="/xl/ctrlProps/ctrlProp2472.xml" ContentType="application/vnd.ms-excel.controlproperties+xml"/>
  <Override PartName="/xl/ctrlProps/ctrlProp2473.xml" ContentType="application/vnd.ms-excel.controlproperties+xml"/>
  <Override PartName="/xl/ctrlProps/ctrlProp2474.xml" ContentType="application/vnd.ms-excel.controlproperties+xml"/>
  <Override PartName="/xl/ctrlProps/ctrlProp2475.xml" ContentType="application/vnd.ms-excel.controlproperties+xml"/>
  <Override PartName="/xl/drawings/drawing9.xml" ContentType="application/vnd.openxmlformats-officedocument.drawing+xml"/>
  <Override PartName="/xl/ctrlProps/ctrlProp2476.xml" ContentType="application/vnd.ms-excel.controlproperties+xml"/>
  <Override PartName="/xl/ctrlProps/ctrlProp2477.xml" ContentType="application/vnd.ms-excel.controlproperties+xml"/>
  <Override PartName="/xl/ctrlProps/ctrlProp2478.xml" ContentType="application/vnd.ms-excel.controlproperties+xml"/>
  <Override PartName="/xl/ctrlProps/ctrlProp2479.xml" ContentType="application/vnd.ms-excel.controlproperties+xml"/>
  <Override PartName="/xl/ctrlProps/ctrlProp2480.xml" ContentType="application/vnd.ms-excel.controlproperties+xml"/>
  <Override PartName="/xl/ctrlProps/ctrlProp2481.xml" ContentType="application/vnd.ms-excel.controlproperties+xml"/>
  <Override PartName="/xl/ctrlProps/ctrlProp2482.xml" ContentType="application/vnd.ms-excel.controlproperties+xml"/>
  <Override PartName="/xl/ctrlProps/ctrlProp2483.xml" ContentType="application/vnd.ms-excel.controlproperties+xml"/>
  <Override PartName="/xl/ctrlProps/ctrlProp2484.xml" ContentType="application/vnd.ms-excel.controlproperties+xml"/>
  <Override PartName="/xl/ctrlProps/ctrlProp2485.xml" ContentType="application/vnd.ms-excel.controlproperties+xml"/>
  <Override PartName="/xl/ctrlProps/ctrlProp2486.xml" ContentType="application/vnd.ms-excel.controlproperties+xml"/>
  <Override PartName="/xl/ctrlProps/ctrlProp2487.xml" ContentType="application/vnd.ms-excel.controlproperties+xml"/>
  <Override PartName="/xl/ctrlProps/ctrlProp2488.xml" ContentType="application/vnd.ms-excel.controlproperties+xml"/>
  <Override PartName="/xl/ctrlProps/ctrlProp2489.xml" ContentType="application/vnd.ms-excel.controlproperties+xml"/>
  <Override PartName="/xl/ctrlProps/ctrlProp2490.xml" ContentType="application/vnd.ms-excel.controlproperties+xml"/>
  <Override PartName="/xl/ctrlProps/ctrlProp2491.xml" ContentType="application/vnd.ms-excel.controlproperties+xml"/>
  <Override PartName="/xl/ctrlProps/ctrlProp2492.xml" ContentType="application/vnd.ms-excel.controlproperties+xml"/>
  <Override PartName="/xl/ctrlProps/ctrlProp2493.xml" ContentType="application/vnd.ms-excel.controlproperties+xml"/>
  <Override PartName="/xl/ctrlProps/ctrlProp2494.xml" ContentType="application/vnd.ms-excel.controlproperties+xml"/>
  <Override PartName="/xl/ctrlProps/ctrlProp2495.xml" ContentType="application/vnd.ms-excel.controlproperties+xml"/>
  <Override PartName="/xl/ctrlProps/ctrlProp2496.xml" ContentType="application/vnd.ms-excel.controlproperties+xml"/>
  <Override PartName="/xl/ctrlProps/ctrlProp2497.xml" ContentType="application/vnd.ms-excel.controlproperties+xml"/>
  <Override PartName="/xl/ctrlProps/ctrlProp2498.xml" ContentType="application/vnd.ms-excel.controlproperties+xml"/>
  <Override PartName="/xl/ctrlProps/ctrlProp2499.xml" ContentType="application/vnd.ms-excel.controlproperties+xml"/>
  <Override PartName="/xl/ctrlProps/ctrlProp2500.xml" ContentType="application/vnd.ms-excel.controlproperties+xml"/>
  <Override PartName="/xl/ctrlProps/ctrlProp2501.xml" ContentType="application/vnd.ms-excel.controlproperties+xml"/>
  <Override PartName="/xl/ctrlProps/ctrlProp2502.xml" ContentType="application/vnd.ms-excel.controlproperties+xml"/>
  <Override PartName="/xl/ctrlProps/ctrlProp2503.xml" ContentType="application/vnd.ms-excel.controlproperties+xml"/>
  <Override PartName="/xl/ctrlProps/ctrlProp2504.xml" ContentType="application/vnd.ms-excel.controlproperties+xml"/>
  <Override PartName="/xl/ctrlProps/ctrlProp2505.xml" ContentType="application/vnd.ms-excel.controlproperties+xml"/>
  <Override PartName="/xl/ctrlProps/ctrlProp2506.xml" ContentType="application/vnd.ms-excel.controlproperties+xml"/>
  <Override PartName="/xl/ctrlProps/ctrlProp2507.xml" ContentType="application/vnd.ms-excel.controlproperties+xml"/>
  <Override PartName="/xl/ctrlProps/ctrlProp2508.xml" ContentType="application/vnd.ms-excel.controlproperties+xml"/>
  <Override PartName="/xl/ctrlProps/ctrlProp2509.xml" ContentType="application/vnd.ms-excel.controlproperties+xml"/>
  <Override PartName="/xl/ctrlProps/ctrlProp2510.xml" ContentType="application/vnd.ms-excel.controlproperties+xml"/>
  <Override PartName="/xl/ctrlProps/ctrlProp2511.xml" ContentType="application/vnd.ms-excel.controlproperties+xml"/>
  <Override PartName="/xl/ctrlProps/ctrlProp2512.xml" ContentType="application/vnd.ms-excel.controlproperties+xml"/>
  <Override PartName="/xl/ctrlProps/ctrlProp2513.xml" ContentType="application/vnd.ms-excel.controlproperties+xml"/>
  <Override PartName="/xl/ctrlProps/ctrlProp2514.xml" ContentType="application/vnd.ms-excel.controlproperties+xml"/>
  <Override PartName="/xl/ctrlProps/ctrlProp2515.xml" ContentType="application/vnd.ms-excel.controlproperties+xml"/>
  <Override PartName="/xl/ctrlProps/ctrlProp2516.xml" ContentType="application/vnd.ms-excel.controlproperties+xml"/>
  <Override PartName="/xl/ctrlProps/ctrlProp2517.xml" ContentType="application/vnd.ms-excel.controlproperties+xml"/>
  <Override PartName="/xl/ctrlProps/ctrlProp2518.xml" ContentType="application/vnd.ms-excel.controlproperties+xml"/>
  <Override PartName="/xl/ctrlProps/ctrlProp2519.xml" ContentType="application/vnd.ms-excel.controlproperties+xml"/>
  <Override PartName="/xl/ctrlProps/ctrlProp2520.xml" ContentType="application/vnd.ms-excel.controlproperties+xml"/>
  <Override PartName="/xl/ctrlProps/ctrlProp2521.xml" ContentType="application/vnd.ms-excel.controlproperties+xml"/>
  <Override PartName="/xl/ctrlProps/ctrlProp2522.xml" ContentType="application/vnd.ms-excel.controlproperties+xml"/>
  <Override PartName="/xl/ctrlProps/ctrlProp2523.xml" ContentType="application/vnd.ms-excel.controlproperties+xml"/>
  <Override PartName="/xl/ctrlProps/ctrlProp2524.xml" ContentType="application/vnd.ms-excel.controlproperties+xml"/>
  <Override PartName="/xl/ctrlProps/ctrlProp2525.xml" ContentType="application/vnd.ms-excel.controlproperties+xml"/>
  <Override PartName="/xl/ctrlProps/ctrlProp2526.xml" ContentType="application/vnd.ms-excel.controlproperties+xml"/>
  <Override PartName="/xl/ctrlProps/ctrlProp2527.xml" ContentType="application/vnd.ms-excel.controlproperties+xml"/>
  <Override PartName="/xl/ctrlProps/ctrlProp2528.xml" ContentType="application/vnd.ms-excel.controlproperties+xml"/>
  <Override PartName="/xl/ctrlProps/ctrlProp2529.xml" ContentType="application/vnd.ms-excel.controlproperties+xml"/>
  <Override PartName="/xl/ctrlProps/ctrlProp2530.xml" ContentType="application/vnd.ms-excel.controlproperties+xml"/>
  <Override PartName="/xl/ctrlProps/ctrlProp2531.xml" ContentType="application/vnd.ms-excel.controlproperties+xml"/>
  <Override PartName="/xl/ctrlProps/ctrlProp2532.xml" ContentType="application/vnd.ms-excel.controlproperties+xml"/>
  <Override PartName="/xl/ctrlProps/ctrlProp2533.xml" ContentType="application/vnd.ms-excel.controlproperties+xml"/>
  <Override PartName="/xl/ctrlProps/ctrlProp2534.xml" ContentType="application/vnd.ms-excel.controlproperties+xml"/>
  <Override PartName="/xl/ctrlProps/ctrlProp2535.xml" ContentType="application/vnd.ms-excel.controlproperties+xml"/>
  <Override PartName="/xl/ctrlProps/ctrlProp2536.xml" ContentType="application/vnd.ms-excel.controlproperties+xml"/>
  <Override PartName="/xl/ctrlProps/ctrlProp2537.xml" ContentType="application/vnd.ms-excel.controlproperties+xml"/>
  <Override PartName="/xl/ctrlProps/ctrlProp2538.xml" ContentType="application/vnd.ms-excel.controlproperties+xml"/>
  <Override PartName="/xl/ctrlProps/ctrlProp2539.xml" ContentType="application/vnd.ms-excel.controlproperties+xml"/>
  <Override PartName="/xl/ctrlProps/ctrlProp2540.xml" ContentType="application/vnd.ms-excel.controlproperties+xml"/>
  <Override PartName="/xl/ctrlProps/ctrlProp2541.xml" ContentType="application/vnd.ms-excel.controlproperties+xml"/>
  <Override PartName="/xl/ctrlProps/ctrlProp2542.xml" ContentType="application/vnd.ms-excel.controlproperties+xml"/>
  <Override PartName="/xl/ctrlProps/ctrlProp2543.xml" ContentType="application/vnd.ms-excel.controlproperties+xml"/>
  <Override PartName="/xl/ctrlProps/ctrlProp2544.xml" ContentType="application/vnd.ms-excel.controlproperties+xml"/>
  <Override PartName="/xl/ctrlProps/ctrlProp2545.xml" ContentType="application/vnd.ms-excel.controlproperties+xml"/>
  <Override PartName="/xl/ctrlProps/ctrlProp2546.xml" ContentType="application/vnd.ms-excel.controlproperties+xml"/>
  <Override PartName="/xl/ctrlProps/ctrlProp2547.xml" ContentType="application/vnd.ms-excel.controlproperties+xml"/>
  <Override PartName="/xl/ctrlProps/ctrlProp2548.xml" ContentType="application/vnd.ms-excel.controlproperties+xml"/>
  <Override PartName="/xl/ctrlProps/ctrlProp2549.xml" ContentType="application/vnd.ms-excel.controlproperties+xml"/>
  <Override PartName="/xl/ctrlProps/ctrlProp2550.xml" ContentType="application/vnd.ms-excel.controlproperties+xml"/>
  <Override PartName="/xl/ctrlProps/ctrlProp2551.xml" ContentType="application/vnd.ms-excel.controlproperties+xml"/>
  <Override PartName="/xl/ctrlProps/ctrlProp2552.xml" ContentType="application/vnd.ms-excel.controlproperties+xml"/>
  <Override PartName="/xl/ctrlProps/ctrlProp2553.xml" ContentType="application/vnd.ms-excel.controlproperties+xml"/>
  <Override PartName="/xl/ctrlProps/ctrlProp2554.xml" ContentType="application/vnd.ms-excel.controlproperties+xml"/>
  <Override PartName="/xl/ctrlProps/ctrlProp2555.xml" ContentType="application/vnd.ms-excel.controlproperties+xml"/>
  <Override PartName="/xl/ctrlProps/ctrlProp2556.xml" ContentType="application/vnd.ms-excel.controlproperties+xml"/>
  <Override PartName="/xl/ctrlProps/ctrlProp2557.xml" ContentType="application/vnd.ms-excel.controlproperties+xml"/>
  <Override PartName="/xl/ctrlProps/ctrlProp2558.xml" ContentType="application/vnd.ms-excel.controlproperties+xml"/>
  <Override PartName="/xl/ctrlProps/ctrlProp2559.xml" ContentType="application/vnd.ms-excel.controlproperties+xml"/>
  <Override PartName="/xl/ctrlProps/ctrlProp2560.xml" ContentType="application/vnd.ms-excel.controlproperties+xml"/>
  <Override PartName="/xl/ctrlProps/ctrlProp2561.xml" ContentType="application/vnd.ms-excel.controlproperties+xml"/>
  <Override PartName="/xl/ctrlProps/ctrlProp2562.xml" ContentType="application/vnd.ms-excel.controlproperties+xml"/>
  <Override PartName="/xl/ctrlProps/ctrlProp2563.xml" ContentType="application/vnd.ms-excel.controlproperties+xml"/>
  <Override PartName="/xl/ctrlProps/ctrlProp2564.xml" ContentType="application/vnd.ms-excel.controlproperties+xml"/>
  <Override PartName="/xl/ctrlProps/ctrlProp2565.xml" ContentType="application/vnd.ms-excel.controlproperties+xml"/>
  <Override PartName="/xl/ctrlProps/ctrlProp2566.xml" ContentType="application/vnd.ms-excel.controlproperties+xml"/>
  <Override PartName="/xl/ctrlProps/ctrlProp2567.xml" ContentType="application/vnd.ms-excel.controlproperties+xml"/>
  <Override PartName="/xl/ctrlProps/ctrlProp2568.xml" ContentType="application/vnd.ms-excel.controlproperties+xml"/>
  <Override PartName="/xl/ctrlProps/ctrlProp2569.xml" ContentType="application/vnd.ms-excel.controlproperties+xml"/>
  <Override PartName="/xl/ctrlProps/ctrlProp2570.xml" ContentType="application/vnd.ms-excel.controlproperties+xml"/>
  <Override PartName="/xl/ctrlProps/ctrlProp2571.xml" ContentType="application/vnd.ms-excel.controlproperties+xml"/>
  <Override PartName="/xl/ctrlProps/ctrlProp2572.xml" ContentType="application/vnd.ms-excel.controlproperties+xml"/>
  <Override PartName="/xl/ctrlProps/ctrlProp2573.xml" ContentType="application/vnd.ms-excel.controlproperties+xml"/>
  <Override PartName="/xl/ctrlProps/ctrlProp2574.xml" ContentType="application/vnd.ms-excel.controlproperties+xml"/>
  <Override PartName="/xl/ctrlProps/ctrlProp2575.xml" ContentType="application/vnd.ms-excel.controlproperties+xml"/>
  <Override PartName="/xl/ctrlProps/ctrlProp2576.xml" ContentType="application/vnd.ms-excel.controlproperties+xml"/>
  <Override PartName="/xl/ctrlProps/ctrlProp2577.xml" ContentType="application/vnd.ms-excel.controlproperties+xml"/>
  <Override PartName="/xl/ctrlProps/ctrlProp2578.xml" ContentType="application/vnd.ms-excel.controlproperties+xml"/>
  <Override PartName="/xl/ctrlProps/ctrlProp2579.xml" ContentType="application/vnd.ms-excel.controlproperties+xml"/>
  <Override PartName="/xl/ctrlProps/ctrlProp2580.xml" ContentType="application/vnd.ms-excel.controlproperties+xml"/>
  <Override PartName="/xl/ctrlProps/ctrlProp2581.xml" ContentType="application/vnd.ms-excel.controlproperties+xml"/>
  <Override PartName="/xl/ctrlProps/ctrlProp2582.xml" ContentType="application/vnd.ms-excel.controlproperties+xml"/>
  <Override PartName="/xl/ctrlProps/ctrlProp2583.xml" ContentType="application/vnd.ms-excel.controlproperties+xml"/>
  <Override PartName="/xl/ctrlProps/ctrlProp2584.xml" ContentType="application/vnd.ms-excel.controlproperties+xml"/>
  <Override PartName="/xl/ctrlProps/ctrlProp2585.xml" ContentType="application/vnd.ms-excel.controlproperties+xml"/>
  <Override PartName="/xl/ctrlProps/ctrlProp2586.xml" ContentType="application/vnd.ms-excel.controlproperties+xml"/>
  <Override PartName="/xl/ctrlProps/ctrlProp2587.xml" ContentType="application/vnd.ms-excel.controlproperties+xml"/>
  <Override PartName="/xl/ctrlProps/ctrlProp2588.xml" ContentType="application/vnd.ms-excel.controlproperties+xml"/>
  <Override PartName="/xl/ctrlProps/ctrlProp2589.xml" ContentType="application/vnd.ms-excel.controlproperties+xml"/>
  <Override PartName="/xl/ctrlProps/ctrlProp2590.xml" ContentType="application/vnd.ms-excel.controlproperties+xml"/>
  <Override PartName="/xl/ctrlProps/ctrlProp2591.xml" ContentType="application/vnd.ms-excel.controlproperties+xml"/>
  <Override PartName="/xl/ctrlProps/ctrlProp2592.xml" ContentType="application/vnd.ms-excel.controlproperties+xml"/>
  <Override PartName="/xl/ctrlProps/ctrlProp2593.xml" ContentType="application/vnd.ms-excel.controlproperties+xml"/>
  <Override PartName="/xl/ctrlProps/ctrlProp2594.xml" ContentType="application/vnd.ms-excel.controlproperties+xml"/>
  <Override PartName="/xl/ctrlProps/ctrlProp2595.xml" ContentType="application/vnd.ms-excel.controlproperties+xml"/>
  <Override PartName="/xl/ctrlProps/ctrlProp2596.xml" ContentType="application/vnd.ms-excel.controlproperties+xml"/>
  <Override PartName="/xl/ctrlProps/ctrlProp2597.xml" ContentType="application/vnd.ms-excel.controlproperties+xml"/>
  <Override PartName="/xl/ctrlProps/ctrlProp2598.xml" ContentType="application/vnd.ms-excel.controlproperties+xml"/>
  <Override PartName="/xl/ctrlProps/ctrlProp2599.xml" ContentType="application/vnd.ms-excel.controlproperties+xml"/>
  <Override PartName="/xl/ctrlProps/ctrlProp2600.xml" ContentType="application/vnd.ms-excel.controlproperties+xml"/>
  <Override PartName="/xl/ctrlProps/ctrlProp2601.xml" ContentType="application/vnd.ms-excel.controlproperties+xml"/>
  <Override PartName="/xl/ctrlProps/ctrlProp2602.xml" ContentType="application/vnd.ms-excel.controlproperties+xml"/>
  <Override PartName="/xl/ctrlProps/ctrlProp2603.xml" ContentType="application/vnd.ms-excel.controlproperties+xml"/>
  <Override PartName="/xl/ctrlProps/ctrlProp2604.xml" ContentType="application/vnd.ms-excel.controlproperties+xml"/>
  <Override PartName="/xl/ctrlProps/ctrlProp2605.xml" ContentType="application/vnd.ms-excel.controlproperties+xml"/>
  <Override PartName="/xl/ctrlProps/ctrlProp2606.xml" ContentType="application/vnd.ms-excel.controlproperties+xml"/>
  <Override PartName="/xl/ctrlProps/ctrlProp2607.xml" ContentType="application/vnd.ms-excel.controlproperties+xml"/>
  <Override PartName="/xl/ctrlProps/ctrlProp2608.xml" ContentType="application/vnd.ms-excel.controlproperties+xml"/>
  <Override PartName="/xl/ctrlProps/ctrlProp2609.xml" ContentType="application/vnd.ms-excel.controlproperties+xml"/>
  <Override PartName="/xl/ctrlProps/ctrlProp2610.xml" ContentType="application/vnd.ms-excel.controlproperties+xml"/>
  <Override PartName="/xl/ctrlProps/ctrlProp2611.xml" ContentType="application/vnd.ms-excel.controlproperties+xml"/>
  <Override PartName="/xl/ctrlProps/ctrlProp2612.xml" ContentType="application/vnd.ms-excel.controlproperties+xml"/>
  <Override PartName="/xl/ctrlProps/ctrlProp2613.xml" ContentType="application/vnd.ms-excel.controlproperties+xml"/>
  <Override PartName="/xl/ctrlProps/ctrlProp2614.xml" ContentType="application/vnd.ms-excel.controlproperties+xml"/>
  <Override PartName="/xl/ctrlProps/ctrlProp2615.xml" ContentType="application/vnd.ms-excel.controlproperties+xml"/>
  <Override PartName="/xl/ctrlProps/ctrlProp2616.xml" ContentType="application/vnd.ms-excel.controlproperties+xml"/>
  <Override PartName="/xl/ctrlProps/ctrlProp2617.xml" ContentType="application/vnd.ms-excel.controlproperties+xml"/>
  <Override PartName="/xl/ctrlProps/ctrlProp2618.xml" ContentType="application/vnd.ms-excel.controlproperties+xml"/>
  <Override PartName="/xl/ctrlProps/ctrlProp2619.xml" ContentType="application/vnd.ms-excel.controlproperties+xml"/>
  <Override PartName="/xl/ctrlProps/ctrlProp2620.xml" ContentType="application/vnd.ms-excel.controlproperties+xml"/>
  <Override PartName="/xl/ctrlProps/ctrlProp2621.xml" ContentType="application/vnd.ms-excel.controlproperties+xml"/>
  <Override PartName="/xl/ctrlProps/ctrlProp2622.xml" ContentType="application/vnd.ms-excel.controlproperties+xml"/>
  <Override PartName="/xl/ctrlProps/ctrlProp2623.xml" ContentType="application/vnd.ms-excel.controlproperties+xml"/>
  <Override PartName="/xl/ctrlProps/ctrlProp2624.xml" ContentType="application/vnd.ms-excel.controlproperties+xml"/>
  <Override PartName="/xl/ctrlProps/ctrlProp2625.xml" ContentType="application/vnd.ms-excel.controlproperties+xml"/>
  <Override PartName="/xl/ctrlProps/ctrlProp2626.xml" ContentType="application/vnd.ms-excel.controlproperties+xml"/>
  <Override PartName="/xl/ctrlProps/ctrlProp2627.xml" ContentType="application/vnd.ms-excel.controlproperties+xml"/>
  <Override PartName="/xl/ctrlProps/ctrlProp2628.xml" ContentType="application/vnd.ms-excel.controlproperties+xml"/>
  <Override PartName="/xl/ctrlProps/ctrlProp2629.xml" ContentType="application/vnd.ms-excel.controlproperties+xml"/>
  <Override PartName="/xl/ctrlProps/ctrlProp2630.xml" ContentType="application/vnd.ms-excel.controlproperties+xml"/>
  <Override PartName="/xl/ctrlProps/ctrlProp2631.xml" ContentType="application/vnd.ms-excel.controlproperties+xml"/>
  <Override PartName="/xl/ctrlProps/ctrlProp2632.xml" ContentType="application/vnd.ms-excel.controlproperties+xml"/>
  <Override PartName="/xl/ctrlProps/ctrlProp2633.xml" ContentType="application/vnd.ms-excel.controlproperties+xml"/>
  <Override PartName="/xl/ctrlProps/ctrlProp2634.xml" ContentType="application/vnd.ms-excel.controlproperties+xml"/>
  <Override PartName="/xl/ctrlProps/ctrlProp2635.xml" ContentType="application/vnd.ms-excel.controlproperties+xml"/>
  <Override PartName="/xl/ctrlProps/ctrlProp2636.xml" ContentType="application/vnd.ms-excel.controlproperties+xml"/>
  <Override PartName="/xl/ctrlProps/ctrlProp2637.xml" ContentType="application/vnd.ms-excel.controlproperties+xml"/>
  <Override PartName="/xl/ctrlProps/ctrlProp2638.xml" ContentType="application/vnd.ms-excel.controlproperties+xml"/>
  <Override PartName="/xl/ctrlProps/ctrlProp2639.xml" ContentType="application/vnd.ms-excel.controlproperties+xml"/>
  <Override PartName="/xl/ctrlProps/ctrlProp2640.xml" ContentType="application/vnd.ms-excel.controlproperties+xml"/>
  <Override PartName="/xl/ctrlProps/ctrlProp2641.xml" ContentType="application/vnd.ms-excel.controlproperties+xml"/>
  <Override PartName="/xl/ctrlProps/ctrlProp2642.xml" ContentType="application/vnd.ms-excel.controlproperties+xml"/>
  <Override PartName="/xl/ctrlProps/ctrlProp2643.xml" ContentType="application/vnd.ms-excel.controlproperties+xml"/>
  <Override PartName="/xl/ctrlProps/ctrlProp2644.xml" ContentType="application/vnd.ms-excel.controlproperties+xml"/>
  <Override PartName="/xl/ctrlProps/ctrlProp2645.xml" ContentType="application/vnd.ms-excel.controlproperties+xml"/>
  <Override PartName="/xl/ctrlProps/ctrlProp2646.xml" ContentType="application/vnd.ms-excel.controlproperties+xml"/>
  <Override PartName="/xl/ctrlProps/ctrlProp2647.xml" ContentType="application/vnd.ms-excel.controlproperties+xml"/>
  <Override PartName="/xl/ctrlProps/ctrlProp2648.xml" ContentType="application/vnd.ms-excel.controlproperties+xml"/>
  <Override PartName="/xl/ctrlProps/ctrlProp2649.xml" ContentType="application/vnd.ms-excel.controlproperties+xml"/>
  <Override PartName="/xl/ctrlProps/ctrlProp2650.xml" ContentType="application/vnd.ms-excel.controlproperties+xml"/>
  <Override PartName="/xl/ctrlProps/ctrlProp2651.xml" ContentType="application/vnd.ms-excel.controlproperties+xml"/>
  <Override PartName="/xl/ctrlProps/ctrlProp2652.xml" ContentType="application/vnd.ms-excel.controlproperties+xml"/>
  <Override PartName="/xl/ctrlProps/ctrlProp2653.xml" ContentType="application/vnd.ms-excel.controlproperties+xml"/>
  <Override PartName="/xl/ctrlProps/ctrlProp2654.xml" ContentType="application/vnd.ms-excel.controlproperties+xml"/>
  <Override PartName="/xl/ctrlProps/ctrlProp2655.xml" ContentType="application/vnd.ms-excel.controlproperties+xml"/>
  <Override PartName="/xl/ctrlProps/ctrlProp2656.xml" ContentType="application/vnd.ms-excel.controlproperties+xml"/>
  <Override PartName="/xl/ctrlProps/ctrlProp2657.xml" ContentType="application/vnd.ms-excel.controlproperties+xml"/>
  <Override PartName="/xl/ctrlProps/ctrlProp2658.xml" ContentType="application/vnd.ms-excel.controlproperties+xml"/>
  <Override PartName="/xl/ctrlProps/ctrlProp2659.xml" ContentType="application/vnd.ms-excel.controlproperties+xml"/>
  <Override PartName="/xl/ctrlProps/ctrlProp2660.xml" ContentType="application/vnd.ms-excel.controlproperties+xml"/>
  <Override PartName="/xl/ctrlProps/ctrlProp2661.xml" ContentType="application/vnd.ms-excel.controlproperties+xml"/>
  <Override PartName="/xl/ctrlProps/ctrlProp2662.xml" ContentType="application/vnd.ms-excel.controlproperties+xml"/>
  <Override PartName="/xl/ctrlProps/ctrlProp2663.xml" ContentType="application/vnd.ms-excel.controlproperties+xml"/>
  <Override PartName="/xl/ctrlProps/ctrlProp2664.xml" ContentType="application/vnd.ms-excel.controlproperties+xml"/>
  <Override PartName="/xl/ctrlProps/ctrlProp2665.xml" ContentType="application/vnd.ms-excel.controlproperties+xml"/>
  <Override PartName="/xl/ctrlProps/ctrlProp2666.xml" ContentType="application/vnd.ms-excel.controlproperties+xml"/>
  <Override PartName="/xl/ctrlProps/ctrlProp2667.xml" ContentType="application/vnd.ms-excel.controlproperties+xml"/>
  <Override PartName="/xl/ctrlProps/ctrlProp2668.xml" ContentType="application/vnd.ms-excel.controlproperties+xml"/>
  <Override PartName="/xl/ctrlProps/ctrlProp2669.xml" ContentType="application/vnd.ms-excel.controlproperties+xml"/>
  <Override PartName="/xl/ctrlProps/ctrlProp2670.xml" ContentType="application/vnd.ms-excel.controlproperties+xml"/>
  <Override PartName="/xl/ctrlProps/ctrlProp2671.xml" ContentType="application/vnd.ms-excel.controlproperties+xml"/>
  <Override PartName="/xl/ctrlProps/ctrlProp2672.xml" ContentType="application/vnd.ms-excel.controlproperties+xml"/>
  <Override PartName="/xl/ctrlProps/ctrlProp2673.xml" ContentType="application/vnd.ms-excel.controlproperties+xml"/>
  <Override PartName="/xl/ctrlProps/ctrlProp2674.xml" ContentType="application/vnd.ms-excel.controlproperties+xml"/>
  <Override PartName="/xl/ctrlProps/ctrlProp2675.xml" ContentType="application/vnd.ms-excel.controlproperties+xml"/>
  <Override PartName="/xl/ctrlProps/ctrlProp2676.xml" ContentType="application/vnd.ms-excel.controlproperties+xml"/>
  <Override PartName="/xl/ctrlProps/ctrlProp2677.xml" ContentType="application/vnd.ms-excel.controlproperties+xml"/>
  <Override PartName="/xl/ctrlProps/ctrlProp2678.xml" ContentType="application/vnd.ms-excel.controlproperties+xml"/>
  <Override PartName="/xl/ctrlProps/ctrlProp2679.xml" ContentType="application/vnd.ms-excel.controlproperties+xml"/>
  <Override PartName="/xl/ctrlProps/ctrlProp2680.xml" ContentType="application/vnd.ms-excel.controlproperties+xml"/>
  <Override PartName="/xl/ctrlProps/ctrlProp2681.xml" ContentType="application/vnd.ms-excel.controlproperties+xml"/>
  <Override PartName="/xl/ctrlProps/ctrlProp2682.xml" ContentType="application/vnd.ms-excel.controlproperties+xml"/>
  <Override PartName="/xl/ctrlProps/ctrlProp2683.xml" ContentType="application/vnd.ms-excel.controlproperties+xml"/>
  <Override PartName="/xl/ctrlProps/ctrlProp2684.xml" ContentType="application/vnd.ms-excel.controlproperties+xml"/>
  <Override PartName="/xl/ctrlProps/ctrlProp2685.xml" ContentType="application/vnd.ms-excel.controlproperties+xml"/>
  <Override PartName="/xl/ctrlProps/ctrlProp2686.xml" ContentType="application/vnd.ms-excel.controlproperties+xml"/>
  <Override PartName="/xl/ctrlProps/ctrlProp2687.xml" ContentType="application/vnd.ms-excel.controlproperties+xml"/>
  <Override PartName="/xl/ctrlProps/ctrlProp2688.xml" ContentType="application/vnd.ms-excel.controlproperties+xml"/>
  <Override PartName="/xl/ctrlProps/ctrlProp2689.xml" ContentType="application/vnd.ms-excel.controlproperties+xml"/>
  <Override PartName="/xl/ctrlProps/ctrlProp2690.xml" ContentType="application/vnd.ms-excel.controlproperties+xml"/>
  <Override PartName="/xl/ctrlProps/ctrlProp2691.xml" ContentType="application/vnd.ms-excel.controlproperties+xml"/>
  <Override PartName="/xl/ctrlProps/ctrlProp2692.xml" ContentType="application/vnd.ms-excel.controlproperties+xml"/>
  <Override PartName="/xl/ctrlProps/ctrlProp2693.xml" ContentType="application/vnd.ms-excel.controlproperties+xml"/>
  <Override PartName="/xl/ctrlProps/ctrlProp2694.xml" ContentType="application/vnd.ms-excel.controlproperties+xml"/>
  <Override PartName="/xl/ctrlProps/ctrlProp2695.xml" ContentType="application/vnd.ms-excel.controlproperties+xml"/>
  <Override PartName="/xl/ctrlProps/ctrlProp2696.xml" ContentType="application/vnd.ms-excel.controlproperties+xml"/>
  <Override PartName="/xl/ctrlProps/ctrlProp2697.xml" ContentType="application/vnd.ms-excel.controlproperties+xml"/>
  <Override PartName="/xl/ctrlProps/ctrlProp2698.xml" ContentType="application/vnd.ms-excel.controlproperties+xml"/>
  <Override PartName="/xl/drawings/drawing10.xml" ContentType="application/vnd.openxmlformats-officedocument.drawing+xml"/>
  <Override PartName="/xl/ctrlProps/ctrlProp2699.xml" ContentType="application/vnd.ms-excel.controlproperties+xml"/>
  <Override PartName="/xl/ctrlProps/ctrlProp2700.xml" ContentType="application/vnd.ms-excel.controlproperties+xml"/>
  <Override PartName="/xl/ctrlProps/ctrlProp2701.xml" ContentType="application/vnd.ms-excel.controlproperties+xml"/>
  <Override PartName="/xl/ctrlProps/ctrlProp2702.xml" ContentType="application/vnd.ms-excel.controlproperties+xml"/>
  <Override PartName="/xl/ctrlProps/ctrlProp2703.xml" ContentType="application/vnd.ms-excel.controlproperties+xml"/>
  <Override PartName="/xl/ctrlProps/ctrlProp2704.xml" ContentType="application/vnd.ms-excel.controlproperties+xml"/>
  <Override PartName="/xl/ctrlProps/ctrlProp2705.xml" ContentType="application/vnd.ms-excel.controlproperties+xml"/>
  <Override PartName="/xl/ctrlProps/ctrlProp2706.xml" ContentType="application/vnd.ms-excel.controlproperties+xml"/>
  <Override PartName="/xl/ctrlProps/ctrlProp2707.xml" ContentType="application/vnd.ms-excel.controlproperties+xml"/>
  <Override PartName="/xl/ctrlProps/ctrlProp2708.xml" ContentType="application/vnd.ms-excel.controlproperties+xml"/>
  <Override PartName="/xl/ctrlProps/ctrlProp2709.xml" ContentType="application/vnd.ms-excel.controlproperties+xml"/>
  <Override PartName="/xl/ctrlProps/ctrlProp2710.xml" ContentType="application/vnd.ms-excel.controlproperties+xml"/>
  <Override PartName="/xl/ctrlProps/ctrlProp2711.xml" ContentType="application/vnd.ms-excel.controlproperties+xml"/>
  <Override PartName="/xl/ctrlProps/ctrlProp2712.xml" ContentType="application/vnd.ms-excel.controlproperties+xml"/>
  <Override PartName="/xl/ctrlProps/ctrlProp2713.xml" ContentType="application/vnd.ms-excel.controlproperties+xml"/>
  <Override PartName="/xl/ctrlProps/ctrlProp2714.xml" ContentType="application/vnd.ms-excel.controlproperties+xml"/>
  <Override PartName="/xl/ctrlProps/ctrlProp2715.xml" ContentType="application/vnd.ms-excel.controlproperties+xml"/>
  <Override PartName="/xl/ctrlProps/ctrlProp2716.xml" ContentType="application/vnd.ms-excel.controlproperties+xml"/>
  <Override PartName="/xl/ctrlProps/ctrlProp2717.xml" ContentType="application/vnd.ms-excel.controlproperties+xml"/>
  <Override PartName="/xl/ctrlProps/ctrlProp2718.xml" ContentType="application/vnd.ms-excel.controlproperties+xml"/>
  <Override PartName="/xl/ctrlProps/ctrlProp2719.xml" ContentType="application/vnd.ms-excel.controlproperties+xml"/>
  <Override PartName="/xl/ctrlProps/ctrlProp2720.xml" ContentType="application/vnd.ms-excel.controlproperties+xml"/>
  <Override PartName="/xl/ctrlProps/ctrlProp2721.xml" ContentType="application/vnd.ms-excel.controlproperties+xml"/>
  <Override PartName="/xl/ctrlProps/ctrlProp2722.xml" ContentType="application/vnd.ms-excel.controlproperties+xml"/>
  <Override PartName="/xl/ctrlProps/ctrlProp2723.xml" ContentType="application/vnd.ms-excel.controlproperties+xml"/>
  <Override PartName="/xl/ctrlProps/ctrlProp2724.xml" ContentType="application/vnd.ms-excel.controlproperties+xml"/>
  <Override PartName="/xl/ctrlProps/ctrlProp2725.xml" ContentType="application/vnd.ms-excel.controlproperties+xml"/>
  <Override PartName="/xl/ctrlProps/ctrlProp2726.xml" ContentType="application/vnd.ms-excel.controlproperties+xml"/>
  <Override PartName="/xl/ctrlProps/ctrlProp2727.xml" ContentType="application/vnd.ms-excel.controlproperties+xml"/>
  <Override PartName="/xl/ctrlProps/ctrlProp2728.xml" ContentType="application/vnd.ms-excel.controlproperties+xml"/>
  <Override PartName="/xl/ctrlProps/ctrlProp2729.xml" ContentType="application/vnd.ms-excel.controlproperties+xml"/>
  <Override PartName="/xl/ctrlProps/ctrlProp2730.xml" ContentType="application/vnd.ms-excel.controlproperties+xml"/>
  <Override PartName="/xl/ctrlProps/ctrlProp2731.xml" ContentType="application/vnd.ms-excel.controlproperties+xml"/>
  <Override PartName="/xl/ctrlProps/ctrlProp2732.xml" ContentType="application/vnd.ms-excel.controlproperties+xml"/>
  <Override PartName="/xl/ctrlProps/ctrlProp2733.xml" ContentType="application/vnd.ms-excel.controlproperties+xml"/>
  <Override PartName="/xl/ctrlProps/ctrlProp2734.xml" ContentType="application/vnd.ms-excel.controlproperties+xml"/>
  <Override PartName="/xl/ctrlProps/ctrlProp2735.xml" ContentType="application/vnd.ms-excel.controlproperties+xml"/>
  <Override PartName="/xl/ctrlProps/ctrlProp2736.xml" ContentType="application/vnd.ms-excel.controlproperties+xml"/>
  <Override PartName="/xl/ctrlProps/ctrlProp2737.xml" ContentType="application/vnd.ms-excel.controlproperties+xml"/>
  <Override PartName="/xl/ctrlProps/ctrlProp2738.xml" ContentType="application/vnd.ms-excel.controlproperties+xml"/>
  <Override PartName="/xl/ctrlProps/ctrlProp2739.xml" ContentType="application/vnd.ms-excel.controlproperties+xml"/>
  <Override PartName="/xl/ctrlProps/ctrlProp2740.xml" ContentType="application/vnd.ms-excel.controlproperties+xml"/>
  <Override PartName="/xl/ctrlProps/ctrlProp2741.xml" ContentType="application/vnd.ms-excel.controlproperties+xml"/>
  <Override PartName="/xl/ctrlProps/ctrlProp2742.xml" ContentType="application/vnd.ms-excel.controlproperties+xml"/>
  <Override PartName="/xl/ctrlProps/ctrlProp2743.xml" ContentType="application/vnd.ms-excel.controlproperties+xml"/>
  <Override PartName="/xl/ctrlProps/ctrlProp2744.xml" ContentType="application/vnd.ms-excel.controlproperties+xml"/>
  <Override PartName="/xl/ctrlProps/ctrlProp2745.xml" ContentType="application/vnd.ms-excel.controlproperties+xml"/>
  <Override PartName="/xl/ctrlProps/ctrlProp2746.xml" ContentType="application/vnd.ms-excel.controlproperties+xml"/>
  <Override PartName="/xl/ctrlProps/ctrlProp2747.xml" ContentType="application/vnd.ms-excel.controlproperties+xml"/>
  <Override PartName="/xl/ctrlProps/ctrlProp2748.xml" ContentType="application/vnd.ms-excel.controlproperties+xml"/>
  <Override PartName="/xl/ctrlProps/ctrlProp2749.xml" ContentType="application/vnd.ms-excel.controlproperties+xml"/>
  <Override PartName="/xl/ctrlProps/ctrlProp2750.xml" ContentType="application/vnd.ms-excel.controlproperties+xml"/>
  <Override PartName="/xl/ctrlProps/ctrlProp2751.xml" ContentType="application/vnd.ms-excel.controlproperties+xml"/>
  <Override PartName="/xl/ctrlProps/ctrlProp2752.xml" ContentType="application/vnd.ms-excel.controlproperties+xml"/>
  <Override PartName="/xl/ctrlProps/ctrlProp2753.xml" ContentType="application/vnd.ms-excel.controlproperties+xml"/>
  <Override PartName="/xl/ctrlProps/ctrlProp2754.xml" ContentType="application/vnd.ms-excel.controlproperties+xml"/>
  <Override PartName="/xl/ctrlProps/ctrlProp2755.xml" ContentType="application/vnd.ms-excel.controlproperties+xml"/>
  <Override PartName="/xl/ctrlProps/ctrlProp2756.xml" ContentType="application/vnd.ms-excel.controlproperties+xml"/>
  <Override PartName="/xl/ctrlProps/ctrlProp2757.xml" ContentType="application/vnd.ms-excel.controlproperties+xml"/>
  <Override PartName="/xl/ctrlProps/ctrlProp2758.xml" ContentType="application/vnd.ms-excel.controlproperties+xml"/>
  <Override PartName="/xl/ctrlProps/ctrlProp2759.xml" ContentType="application/vnd.ms-excel.controlproperties+xml"/>
  <Override PartName="/xl/ctrlProps/ctrlProp2760.xml" ContentType="application/vnd.ms-excel.controlproperties+xml"/>
  <Override PartName="/xl/ctrlProps/ctrlProp2761.xml" ContentType="application/vnd.ms-excel.controlproperties+xml"/>
  <Override PartName="/xl/ctrlProps/ctrlProp2762.xml" ContentType="application/vnd.ms-excel.controlproperties+xml"/>
  <Override PartName="/xl/ctrlProps/ctrlProp2763.xml" ContentType="application/vnd.ms-excel.controlproperties+xml"/>
  <Override PartName="/xl/ctrlProps/ctrlProp2764.xml" ContentType="application/vnd.ms-excel.controlproperties+xml"/>
  <Override PartName="/xl/ctrlProps/ctrlProp2765.xml" ContentType="application/vnd.ms-excel.controlproperties+xml"/>
  <Override PartName="/xl/ctrlProps/ctrlProp2766.xml" ContentType="application/vnd.ms-excel.controlproperties+xml"/>
  <Override PartName="/xl/ctrlProps/ctrlProp2767.xml" ContentType="application/vnd.ms-excel.controlproperties+xml"/>
  <Override PartName="/xl/ctrlProps/ctrlProp2768.xml" ContentType="application/vnd.ms-excel.controlproperties+xml"/>
  <Override PartName="/xl/ctrlProps/ctrlProp2769.xml" ContentType="application/vnd.ms-excel.controlproperties+xml"/>
  <Override PartName="/xl/ctrlProps/ctrlProp2770.xml" ContentType="application/vnd.ms-excel.controlproperties+xml"/>
  <Override PartName="/xl/ctrlProps/ctrlProp2771.xml" ContentType="application/vnd.ms-excel.controlproperties+xml"/>
  <Override PartName="/xl/ctrlProps/ctrlProp2772.xml" ContentType="application/vnd.ms-excel.controlproperties+xml"/>
  <Override PartName="/xl/ctrlProps/ctrlProp2773.xml" ContentType="application/vnd.ms-excel.controlproperties+xml"/>
  <Override PartName="/xl/ctrlProps/ctrlProp2774.xml" ContentType="application/vnd.ms-excel.controlproperties+xml"/>
  <Override PartName="/xl/ctrlProps/ctrlProp2775.xml" ContentType="application/vnd.ms-excel.controlproperties+xml"/>
  <Override PartName="/xl/ctrlProps/ctrlProp2776.xml" ContentType="application/vnd.ms-excel.controlproperties+xml"/>
  <Override PartName="/xl/ctrlProps/ctrlProp2777.xml" ContentType="application/vnd.ms-excel.controlproperties+xml"/>
  <Override PartName="/xl/ctrlProps/ctrlProp2778.xml" ContentType="application/vnd.ms-excel.controlproperties+xml"/>
  <Override PartName="/xl/ctrlProps/ctrlProp2779.xml" ContentType="application/vnd.ms-excel.controlproperties+xml"/>
  <Override PartName="/xl/ctrlProps/ctrlProp2780.xml" ContentType="application/vnd.ms-excel.controlproperties+xml"/>
  <Override PartName="/xl/ctrlProps/ctrlProp2781.xml" ContentType="application/vnd.ms-excel.controlproperties+xml"/>
  <Override PartName="/xl/ctrlProps/ctrlProp2782.xml" ContentType="application/vnd.ms-excel.controlproperties+xml"/>
  <Override PartName="/xl/ctrlProps/ctrlProp2783.xml" ContentType="application/vnd.ms-excel.controlproperties+xml"/>
  <Override PartName="/xl/ctrlProps/ctrlProp2784.xml" ContentType="application/vnd.ms-excel.controlproperties+xml"/>
  <Override PartName="/xl/ctrlProps/ctrlProp2785.xml" ContentType="application/vnd.ms-excel.controlproperties+xml"/>
  <Override PartName="/xl/ctrlProps/ctrlProp2786.xml" ContentType="application/vnd.ms-excel.controlproperties+xml"/>
  <Override PartName="/xl/ctrlProps/ctrlProp2787.xml" ContentType="application/vnd.ms-excel.controlproperties+xml"/>
  <Override PartName="/xl/ctrlProps/ctrlProp2788.xml" ContentType="application/vnd.ms-excel.controlproperties+xml"/>
  <Override PartName="/xl/ctrlProps/ctrlProp2789.xml" ContentType="application/vnd.ms-excel.controlproperties+xml"/>
  <Override PartName="/xl/ctrlProps/ctrlProp2790.xml" ContentType="application/vnd.ms-excel.controlproperties+xml"/>
  <Override PartName="/xl/ctrlProps/ctrlProp2791.xml" ContentType="application/vnd.ms-excel.controlproperties+xml"/>
  <Override PartName="/xl/ctrlProps/ctrlProp2792.xml" ContentType="application/vnd.ms-excel.controlproperties+xml"/>
  <Override PartName="/xl/ctrlProps/ctrlProp2793.xml" ContentType="application/vnd.ms-excel.controlproperties+xml"/>
  <Override PartName="/xl/ctrlProps/ctrlProp2794.xml" ContentType="application/vnd.ms-excel.controlproperties+xml"/>
  <Override PartName="/xl/ctrlProps/ctrlProp2795.xml" ContentType="application/vnd.ms-excel.controlproperties+xml"/>
  <Override PartName="/xl/ctrlProps/ctrlProp2796.xml" ContentType="application/vnd.ms-excel.controlproperties+xml"/>
  <Override PartName="/xl/ctrlProps/ctrlProp2797.xml" ContentType="application/vnd.ms-excel.controlproperties+xml"/>
  <Override PartName="/xl/ctrlProps/ctrlProp2798.xml" ContentType="application/vnd.ms-excel.controlproperties+xml"/>
  <Override PartName="/xl/ctrlProps/ctrlProp2799.xml" ContentType="application/vnd.ms-excel.controlproperties+xml"/>
  <Override PartName="/xl/drawings/drawing11.xml" ContentType="application/vnd.openxmlformats-officedocument.drawing+xml"/>
  <Override PartName="/xl/ctrlProps/ctrlProp2800.xml" ContentType="application/vnd.ms-excel.controlproperties+xml"/>
  <Override PartName="/xl/ctrlProps/ctrlProp2801.xml" ContentType="application/vnd.ms-excel.controlproperties+xml"/>
  <Override PartName="/xl/ctrlProps/ctrlProp2802.xml" ContentType="application/vnd.ms-excel.controlproperties+xml"/>
  <Override PartName="/xl/ctrlProps/ctrlProp2803.xml" ContentType="application/vnd.ms-excel.controlproperties+xml"/>
  <Override PartName="/xl/ctrlProps/ctrlProp2804.xml" ContentType="application/vnd.ms-excel.controlproperties+xml"/>
  <Override PartName="/xl/ctrlProps/ctrlProp2805.xml" ContentType="application/vnd.ms-excel.controlproperties+xml"/>
  <Override PartName="/xl/ctrlProps/ctrlProp2806.xml" ContentType="application/vnd.ms-excel.controlproperties+xml"/>
  <Override PartName="/xl/ctrlProps/ctrlProp2807.xml" ContentType="application/vnd.ms-excel.controlproperties+xml"/>
  <Override PartName="/xl/ctrlProps/ctrlProp2808.xml" ContentType="application/vnd.ms-excel.controlproperties+xml"/>
  <Override PartName="/xl/ctrlProps/ctrlProp2809.xml" ContentType="application/vnd.ms-excel.controlproperties+xml"/>
  <Override PartName="/xl/ctrlProps/ctrlProp2810.xml" ContentType="application/vnd.ms-excel.controlproperties+xml"/>
  <Override PartName="/xl/ctrlProps/ctrlProp2811.xml" ContentType="application/vnd.ms-excel.controlproperties+xml"/>
  <Override PartName="/xl/ctrlProps/ctrlProp2812.xml" ContentType="application/vnd.ms-excel.controlproperties+xml"/>
  <Override PartName="/xl/ctrlProps/ctrlProp2813.xml" ContentType="application/vnd.ms-excel.controlproperties+xml"/>
  <Override PartName="/xl/ctrlProps/ctrlProp2814.xml" ContentType="application/vnd.ms-excel.controlproperties+xml"/>
  <Override PartName="/xl/ctrlProps/ctrlProp2815.xml" ContentType="application/vnd.ms-excel.controlproperties+xml"/>
  <Override PartName="/xl/ctrlProps/ctrlProp2816.xml" ContentType="application/vnd.ms-excel.controlproperties+xml"/>
  <Override PartName="/xl/ctrlProps/ctrlProp2817.xml" ContentType="application/vnd.ms-excel.controlproperties+xml"/>
  <Override PartName="/xl/ctrlProps/ctrlProp2818.xml" ContentType="application/vnd.ms-excel.controlproperties+xml"/>
  <Override PartName="/xl/ctrlProps/ctrlProp2819.xml" ContentType="application/vnd.ms-excel.controlproperties+xml"/>
  <Override PartName="/xl/ctrlProps/ctrlProp2820.xml" ContentType="application/vnd.ms-excel.controlproperties+xml"/>
  <Override PartName="/xl/ctrlProps/ctrlProp2821.xml" ContentType="application/vnd.ms-excel.controlproperties+xml"/>
  <Override PartName="/xl/ctrlProps/ctrlProp2822.xml" ContentType="application/vnd.ms-excel.controlproperties+xml"/>
  <Override PartName="/xl/ctrlProps/ctrlProp2823.xml" ContentType="application/vnd.ms-excel.controlproperties+xml"/>
  <Override PartName="/xl/ctrlProps/ctrlProp2824.xml" ContentType="application/vnd.ms-excel.controlproperties+xml"/>
  <Override PartName="/xl/ctrlProps/ctrlProp2825.xml" ContentType="application/vnd.ms-excel.controlproperties+xml"/>
  <Override PartName="/xl/ctrlProps/ctrlProp2826.xml" ContentType="application/vnd.ms-excel.controlproperties+xml"/>
  <Override PartName="/xl/ctrlProps/ctrlProp2827.xml" ContentType="application/vnd.ms-excel.controlproperties+xml"/>
  <Override PartName="/xl/ctrlProps/ctrlProp2828.xml" ContentType="application/vnd.ms-excel.controlproperties+xml"/>
  <Override PartName="/xl/ctrlProps/ctrlProp2829.xml" ContentType="application/vnd.ms-excel.controlproperties+xml"/>
  <Override PartName="/xl/ctrlProps/ctrlProp2830.xml" ContentType="application/vnd.ms-excel.controlproperties+xml"/>
  <Override PartName="/xl/ctrlProps/ctrlProp2831.xml" ContentType="application/vnd.ms-excel.controlproperties+xml"/>
  <Override PartName="/xl/ctrlProps/ctrlProp2832.xml" ContentType="application/vnd.ms-excel.controlproperties+xml"/>
  <Override PartName="/xl/ctrlProps/ctrlProp2833.xml" ContentType="application/vnd.ms-excel.controlproperties+xml"/>
  <Override PartName="/xl/ctrlProps/ctrlProp2834.xml" ContentType="application/vnd.ms-excel.controlproperties+xml"/>
  <Override PartName="/xl/ctrlProps/ctrlProp2835.xml" ContentType="application/vnd.ms-excel.controlproperties+xml"/>
  <Override PartName="/xl/ctrlProps/ctrlProp2836.xml" ContentType="application/vnd.ms-excel.controlproperties+xml"/>
  <Override PartName="/xl/ctrlProps/ctrlProp2837.xml" ContentType="application/vnd.ms-excel.controlproperties+xml"/>
  <Override PartName="/xl/ctrlProps/ctrlProp2838.xml" ContentType="application/vnd.ms-excel.controlproperties+xml"/>
  <Override PartName="/xl/ctrlProps/ctrlProp2839.xml" ContentType="application/vnd.ms-excel.controlproperties+xml"/>
  <Override PartName="/xl/ctrlProps/ctrlProp2840.xml" ContentType="application/vnd.ms-excel.controlproperties+xml"/>
  <Override PartName="/xl/ctrlProps/ctrlProp2841.xml" ContentType="application/vnd.ms-excel.controlproperties+xml"/>
  <Override PartName="/xl/ctrlProps/ctrlProp2842.xml" ContentType="application/vnd.ms-excel.controlproperties+xml"/>
  <Override PartName="/xl/ctrlProps/ctrlProp2843.xml" ContentType="application/vnd.ms-excel.controlproperties+xml"/>
  <Override PartName="/xl/ctrlProps/ctrlProp2844.xml" ContentType="application/vnd.ms-excel.controlproperties+xml"/>
  <Override PartName="/xl/ctrlProps/ctrlProp2845.xml" ContentType="application/vnd.ms-excel.controlproperties+xml"/>
  <Override PartName="/xl/ctrlProps/ctrlProp2846.xml" ContentType="application/vnd.ms-excel.controlproperties+xml"/>
  <Override PartName="/xl/ctrlProps/ctrlProp2847.xml" ContentType="application/vnd.ms-excel.controlproperties+xml"/>
  <Override PartName="/xl/ctrlProps/ctrlProp2848.xml" ContentType="application/vnd.ms-excel.controlproperties+xml"/>
  <Override PartName="/xl/ctrlProps/ctrlProp2849.xml" ContentType="application/vnd.ms-excel.controlproperties+xml"/>
  <Override PartName="/xl/ctrlProps/ctrlProp2850.xml" ContentType="application/vnd.ms-excel.controlproperties+xml"/>
  <Override PartName="/xl/ctrlProps/ctrlProp2851.xml" ContentType="application/vnd.ms-excel.controlproperties+xml"/>
  <Override PartName="/xl/ctrlProps/ctrlProp2852.xml" ContentType="application/vnd.ms-excel.controlproperties+xml"/>
  <Override PartName="/xl/ctrlProps/ctrlProp2853.xml" ContentType="application/vnd.ms-excel.controlproperties+xml"/>
  <Override PartName="/xl/ctrlProps/ctrlProp2854.xml" ContentType="application/vnd.ms-excel.controlproperties+xml"/>
  <Override PartName="/xl/ctrlProps/ctrlProp2855.xml" ContentType="application/vnd.ms-excel.controlproperties+xml"/>
  <Override PartName="/xl/ctrlProps/ctrlProp2856.xml" ContentType="application/vnd.ms-excel.controlproperties+xml"/>
  <Override PartName="/xl/ctrlProps/ctrlProp2857.xml" ContentType="application/vnd.ms-excel.controlproperties+xml"/>
  <Override PartName="/xl/ctrlProps/ctrlProp2858.xml" ContentType="application/vnd.ms-excel.controlproperties+xml"/>
  <Override PartName="/xl/ctrlProps/ctrlProp2859.xml" ContentType="application/vnd.ms-excel.controlproperties+xml"/>
  <Override PartName="/xl/ctrlProps/ctrlProp2860.xml" ContentType="application/vnd.ms-excel.controlproperties+xml"/>
  <Override PartName="/xl/ctrlProps/ctrlProp2861.xml" ContentType="application/vnd.ms-excel.controlproperties+xml"/>
  <Override PartName="/xl/ctrlProps/ctrlProp2862.xml" ContentType="application/vnd.ms-excel.controlproperties+xml"/>
  <Override PartName="/xl/ctrlProps/ctrlProp2863.xml" ContentType="application/vnd.ms-excel.controlproperties+xml"/>
  <Override PartName="/xl/ctrlProps/ctrlProp2864.xml" ContentType="application/vnd.ms-excel.controlproperties+xml"/>
  <Override PartName="/xl/ctrlProps/ctrlProp2865.xml" ContentType="application/vnd.ms-excel.controlproperties+xml"/>
  <Override PartName="/xl/ctrlProps/ctrlProp2866.xml" ContentType="application/vnd.ms-excel.controlproperties+xml"/>
  <Override PartName="/xl/ctrlProps/ctrlProp2867.xml" ContentType="application/vnd.ms-excel.controlproperties+xml"/>
  <Override PartName="/xl/ctrlProps/ctrlProp2868.xml" ContentType="application/vnd.ms-excel.controlproperties+xml"/>
  <Override PartName="/xl/ctrlProps/ctrlProp2869.xml" ContentType="application/vnd.ms-excel.controlproperties+xml"/>
  <Override PartName="/xl/ctrlProps/ctrlProp2870.xml" ContentType="application/vnd.ms-excel.controlproperties+xml"/>
  <Override PartName="/xl/ctrlProps/ctrlProp2871.xml" ContentType="application/vnd.ms-excel.controlproperties+xml"/>
  <Override PartName="/xl/ctrlProps/ctrlProp2872.xml" ContentType="application/vnd.ms-excel.controlproperties+xml"/>
  <Override PartName="/xl/ctrlProps/ctrlProp2873.xml" ContentType="application/vnd.ms-excel.controlproperties+xml"/>
  <Override PartName="/xl/ctrlProps/ctrlProp2874.xml" ContentType="application/vnd.ms-excel.controlproperties+xml"/>
  <Override PartName="/xl/ctrlProps/ctrlProp2875.xml" ContentType="application/vnd.ms-excel.controlproperties+xml"/>
  <Override PartName="/xl/ctrlProps/ctrlProp2876.xml" ContentType="application/vnd.ms-excel.controlproperties+xml"/>
  <Override PartName="/xl/ctrlProps/ctrlProp2877.xml" ContentType="application/vnd.ms-excel.controlproperties+xml"/>
  <Override PartName="/xl/ctrlProps/ctrlProp2878.xml" ContentType="application/vnd.ms-excel.controlproperties+xml"/>
  <Override PartName="/xl/ctrlProps/ctrlProp2879.xml" ContentType="application/vnd.ms-excel.controlproperties+xml"/>
  <Override PartName="/xl/ctrlProps/ctrlProp2880.xml" ContentType="application/vnd.ms-excel.controlproperties+xml"/>
  <Override PartName="/xl/ctrlProps/ctrlProp2881.xml" ContentType="application/vnd.ms-excel.controlproperties+xml"/>
  <Override PartName="/xl/drawings/drawing12.xml" ContentType="application/vnd.openxmlformats-officedocument.drawing+xml"/>
  <Override PartName="/xl/ctrlProps/ctrlProp2882.xml" ContentType="application/vnd.ms-excel.controlproperties+xml"/>
  <Override PartName="/xl/ctrlProps/ctrlProp2883.xml" ContentType="application/vnd.ms-excel.controlproperties+xml"/>
  <Override PartName="/xl/ctrlProps/ctrlProp2884.xml" ContentType="application/vnd.ms-excel.controlproperties+xml"/>
  <Override PartName="/xl/ctrlProps/ctrlProp2885.xml" ContentType="application/vnd.ms-excel.controlproperties+xml"/>
  <Override PartName="/xl/ctrlProps/ctrlProp2886.xml" ContentType="application/vnd.ms-excel.controlproperties+xml"/>
  <Override PartName="/xl/ctrlProps/ctrlProp2887.xml" ContentType="application/vnd.ms-excel.controlproperties+xml"/>
  <Override PartName="/xl/ctrlProps/ctrlProp2888.xml" ContentType="application/vnd.ms-excel.controlproperties+xml"/>
  <Override PartName="/xl/ctrlProps/ctrlProp2889.xml" ContentType="application/vnd.ms-excel.controlproperties+xml"/>
  <Override PartName="/xl/ctrlProps/ctrlProp2890.xml" ContentType="application/vnd.ms-excel.controlproperties+xml"/>
  <Override PartName="/xl/ctrlProps/ctrlProp2891.xml" ContentType="application/vnd.ms-excel.controlproperties+xml"/>
  <Override PartName="/xl/ctrlProps/ctrlProp2892.xml" ContentType="application/vnd.ms-excel.controlproperties+xml"/>
  <Override PartName="/xl/ctrlProps/ctrlProp2893.xml" ContentType="application/vnd.ms-excel.controlproperties+xml"/>
  <Override PartName="/xl/ctrlProps/ctrlProp2894.xml" ContentType="application/vnd.ms-excel.controlproperties+xml"/>
  <Override PartName="/xl/ctrlProps/ctrlProp2895.xml" ContentType="application/vnd.ms-excel.controlproperties+xml"/>
  <Override PartName="/xl/ctrlProps/ctrlProp2896.xml" ContentType="application/vnd.ms-excel.controlproperties+xml"/>
  <Override PartName="/xl/ctrlProps/ctrlProp2897.xml" ContentType="application/vnd.ms-excel.controlproperties+xml"/>
  <Override PartName="/xl/ctrlProps/ctrlProp2898.xml" ContentType="application/vnd.ms-excel.controlproperties+xml"/>
  <Override PartName="/xl/ctrlProps/ctrlProp2899.xml" ContentType="application/vnd.ms-excel.controlproperties+xml"/>
  <Override PartName="/xl/ctrlProps/ctrlProp2900.xml" ContentType="application/vnd.ms-excel.controlproperties+xml"/>
  <Override PartName="/xl/ctrlProps/ctrlProp2901.xml" ContentType="application/vnd.ms-excel.controlproperties+xml"/>
  <Override PartName="/xl/ctrlProps/ctrlProp2902.xml" ContentType="application/vnd.ms-excel.controlproperties+xml"/>
  <Override PartName="/xl/ctrlProps/ctrlProp2903.xml" ContentType="application/vnd.ms-excel.controlproperties+xml"/>
  <Override PartName="/xl/ctrlProps/ctrlProp2904.xml" ContentType="application/vnd.ms-excel.controlproperties+xml"/>
  <Override PartName="/xl/ctrlProps/ctrlProp2905.xml" ContentType="application/vnd.ms-excel.controlproperties+xml"/>
  <Override PartName="/xl/ctrlProps/ctrlProp2906.xml" ContentType="application/vnd.ms-excel.controlproperties+xml"/>
  <Override PartName="/xl/ctrlProps/ctrlProp2907.xml" ContentType="application/vnd.ms-excel.controlproperties+xml"/>
  <Override PartName="/xl/ctrlProps/ctrlProp2908.xml" ContentType="application/vnd.ms-excel.controlproperties+xml"/>
  <Override PartName="/xl/ctrlProps/ctrlProp2909.xml" ContentType="application/vnd.ms-excel.controlproperties+xml"/>
  <Override PartName="/xl/ctrlProps/ctrlProp2910.xml" ContentType="application/vnd.ms-excel.controlproperties+xml"/>
  <Override PartName="/xl/ctrlProps/ctrlProp2911.xml" ContentType="application/vnd.ms-excel.controlproperties+xml"/>
  <Override PartName="/xl/ctrlProps/ctrlProp2912.xml" ContentType="application/vnd.ms-excel.controlproperties+xml"/>
  <Override PartName="/xl/ctrlProps/ctrlProp2913.xml" ContentType="application/vnd.ms-excel.controlproperties+xml"/>
  <Override PartName="/xl/ctrlProps/ctrlProp2914.xml" ContentType="application/vnd.ms-excel.controlproperties+xml"/>
  <Override PartName="/xl/ctrlProps/ctrlProp2915.xml" ContentType="application/vnd.ms-excel.controlproperties+xml"/>
  <Override PartName="/xl/ctrlProps/ctrlProp2916.xml" ContentType="application/vnd.ms-excel.controlproperties+xml"/>
  <Override PartName="/xl/ctrlProps/ctrlProp2917.xml" ContentType="application/vnd.ms-excel.controlproperties+xml"/>
  <Override PartName="/xl/ctrlProps/ctrlProp2918.xml" ContentType="application/vnd.ms-excel.controlproperties+xml"/>
  <Override PartName="/xl/ctrlProps/ctrlProp2919.xml" ContentType="application/vnd.ms-excel.controlproperties+xml"/>
  <Override PartName="/xl/ctrlProps/ctrlProp2920.xml" ContentType="application/vnd.ms-excel.controlproperties+xml"/>
  <Override PartName="/xl/ctrlProps/ctrlProp2921.xml" ContentType="application/vnd.ms-excel.controlproperties+xml"/>
  <Override PartName="/xl/ctrlProps/ctrlProp2922.xml" ContentType="application/vnd.ms-excel.controlproperties+xml"/>
  <Override PartName="/xl/ctrlProps/ctrlProp2923.xml" ContentType="application/vnd.ms-excel.controlproperties+xml"/>
  <Override PartName="/xl/ctrlProps/ctrlProp2924.xml" ContentType="application/vnd.ms-excel.controlproperties+xml"/>
  <Override PartName="/xl/ctrlProps/ctrlProp2925.xml" ContentType="application/vnd.ms-excel.controlproperties+xml"/>
  <Override PartName="/xl/ctrlProps/ctrlProp2926.xml" ContentType="application/vnd.ms-excel.controlproperties+xml"/>
  <Override PartName="/xl/ctrlProps/ctrlProp2927.xml" ContentType="application/vnd.ms-excel.controlproperties+xml"/>
  <Override PartName="/xl/ctrlProps/ctrlProp2928.xml" ContentType="application/vnd.ms-excel.controlproperties+xml"/>
  <Override PartName="/xl/ctrlProps/ctrlProp2929.xml" ContentType="application/vnd.ms-excel.controlproperties+xml"/>
  <Override PartName="/xl/ctrlProps/ctrlProp2930.xml" ContentType="application/vnd.ms-excel.controlproperties+xml"/>
  <Override PartName="/xl/ctrlProps/ctrlProp2931.xml" ContentType="application/vnd.ms-excel.controlproperties+xml"/>
  <Override PartName="/xl/ctrlProps/ctrlProp2932.xml" ContentType="application/vnd.ms-excel.controlproperties+xml"/>
  <Override PartName="/xl/ctrlProps/ctrlProp2933.xml" ContentType="application/vnd.ms-excel.controlproperties+xml"/>
  <Override PartName="/xl/ctrlProps/ctrlProp2934.xml" ContentType="application/vnd.ms-excel.controlproperties+xml"/>
  <Override PartName="/xl/ctrlProps/ctrlProp2935.xml" ContentType="application/vnd.ms-excel.controlproperties+xml"/>
  <Override PartName="/xl/ctrlProps/ctrlProp2936.xml" ContentType="application/vnd.ms-excel.controlproperties+xml"/>
  <Override PartName="/xl/ctrlProps/ctrlProp2937.xml" ContentType="application/vnd.ms-excel.controlproperties+xml"/>
  <Override PartName="/xl/ctrlProps/ctrlProp2938.xml" ContentType="application/vnd.ms-excel.controlproperties+xml"/>
  <Override PartName="/xl/ctrlProps/ctrlProp2939.xml" ContentType="application/vnd.ms-excel.controlproperties+xml"/>
  <Override PartName="/xl/ctrlProps/ctrlProp2940.xml" ContentType="application/vnd.ms-excel.controlproperties+xml"/>
  <Override PartName="/xl/ctrlProps/ctrlProp2941.xml" ContentType="application/vnd.ms-excel.controlproperties+xml"/>
  <Override PartName="/xl/ctrlProps/ctrlProp2942.xml" ContentType="application/vnd.ms-excel.controlproperties+xml"/>
  <Override PartName="/xl/ctrlProps/ctrlProp2943.xml" ContentType="application/vnd.ms-excel.controlproperties+xml"/>
  <Override PartName="/xl/ctrlProps/ctrlProp2944.xml" ContentType="application/vnd.ms-excel.controlproperties+xml"/>
  <Override PartName="/xl/ctrlProps/ctrlProp2945.xml" ContentType="application/vnd.ms-excel.controlproperties+xml"/>
  <Override PartName="/xl/ctrlProps/ctrlProp2946.xml" ContentType="application/vnd.ms-excel.controlproperties+xml"/>
  <Override PartName="/xl/ctrlProps/ctrlProp2947.xml" ContentType="application/vnd.ms-excel.controlproperties+xml"/>
  <Override PartName="/xl/ctrlProps/ctrlProp2948.xml" ContentType="application/vnd.ms-excel.controlproperties+xml"/>
  <Override PartName="/xl/ctrlProps/ctrlProp2949.xml" ContentType="application/vnd.ms-excel.controlproperties+xml"/>
  <Override PartName="/xl/ctrlProps/ctrlProp2950.xml" ContentType="application/vnd.ms-excel.controlproperties+xml"/>
  <Override PartName="/xl/ctrlProps/ctrlProp2951.xml" ContentType="application/vnd.ms-excel.controlproperties+xml"/>
  <Override PartName="/xl/ctrlProps/ctrlProp2952.xml" ContentType="application/vnd.ms-excel.controlproperties+xml"/>
  <Override PartName="/xl/ctrlProps/ctrlProp2953.xml" ContentType="application/vnd.ms-excel.controlproperties+xml"/>
  <Override PartName="/xl/ctrlProps/ctrlProp2954.xml" ContentType="application/vnd.ms-excel.controlproperties+xml"/>
  <Override PartName="/xl/ctrlProps/ctrlProp2955.xml" ContentType="application/vnd.ms-excel.controlproperties+xml"/>
  <Override PartName="/xl/ctrlProps/ctrlProp2956.xml" ContentType="application/vnd.ms-excel.controlproperties+xml"/>
  <Override PartName="/xl/ctrlProps/ctrlProp2957.xml" ContentType="application/vnd.ms-excel.controlproperties+xml"/>
  <Override PartName="/xl/ctrlProps/ctrlProp2958.xml" ContentType="application/vnd.ms-excel.controlproperties+xml"/>
  <Override PartName="/xl/ctrlProps/ctrlProp2959.xml" ContentType="application/vnd.ms-excel.controlproperties+xml"/>
  <Override PartName="/xl/ctrlProps/ctrlProp2960.xml" ContentType="application/vnd.ms-excel.controlproperties+xml"/>
  <Override PartName="/xl/ctrlProps/ctrlProp2961.xml" ContentType="application/vnd.ms-excel.controlproperties+xml"/>
  <Override PartName="/xl/ctrlProps/ctrlProp2962.xml" ContentType="application/vnd.ms-excel.controlproperties+xml"/>
  <Override PartName="/xl/ctrlProps/ctrlProp2963.xml" ContentType="application/vnd.ms-excel.controlproperties+xml"/>
  <Override PartName="/xl/ctrlProps/ctrlProp2964.xml" ContentType="application/vnd.ms-excel.controlproperties+xml"/>
  <Override PartName="/xl/ctrlProps/ctrlProp2965.xml" ContentType="application/vnd.ms-excel.controlproperties+xml"/>
  <Override PartName="/xl/ctrlProps/ctrlProp2966.xml" ContentType="application/vnd.ms-excel.controlproperties+xml"/>
  <Override PartName="/xl/ctrlProps/ctrlProp2967.xml" ContentType="application/vnd.ms-excel.controlproperties+xml"/>
  <Override PartName="/xl/ctrlProps/ctrlProp2968.xml" ContentType="application/vnd.ms-excel.controlproperties+xml"/>
  <Override PartName="/xl/ctrlProps/ctrlProp2969.xml" ContentType="application/vnd.ms-excel.controlproperties+xml"/>
  <Override PartName="/xl/ctrlProps/ctrlProp2970.xml" ContentType="application/vnd.ms-excel.controlproperties+xml"/>
  <Override PartName="/xl/ctrlProps/ctrlProp2971.xml" ContentType="application/vnd.ms-excel.controlproperties+xml"/>
  <Override PartName="/xl/ctrlProps/ctrlProp2972.xml" ContentType="application/vnd.ms-excel.controlproperties+xml"/>
  <Override PartName="/xl/ctrlProps/ctrlProp2973.xml" ContentType="application/vnd.ms-excel.controlproperties+xml"/>
  <Override PartName="/xl/ctrlProps/ctrlProp2974.xml" ContentType="application/vnd.ms-excel.controlproperties+xml"/>
  <Override PartName="/xl/ctrlProps/ctrlProp2975.xml" ContentType="application/vnd.ms-excel.controlproperties+xml"/>
  <Override PartName="/xl/ctrlProps/ctrlProp2976.xml" ContentType="application/vnd.ms-excel.controlproperties+xml"/>
  <Override PartName="/xl/ctrlProps/ctrlProp2977.xml" ContentType="application/vnd.ms-excel.controlproperties+xml"/>
  <Override PartName="/xl/ctrlProps/ctrlProp2978.xml" ContentType="application/vnd.ms-excel.controlproperties+xml"/>
  <Override PartName="/xl/ctrlProps/ctrlProp2979.xml" ContentType="application/vnd.ms-excel.controlproperties+xml"/>
  <Override PartName="/xl/ctrlProps/ctrlProp2980.xml" ContentType="application/vnd.ms-excel.controlproperties+xml"/>
  <Override PartName="/xl/ctrlProps/ctrlProp2981.xml" ContentType="application/vnd.ms-excel.controlproperties+xml"/>
  <Override PartName="/xl/ctrlProps/ctrlProp2982.xml" ContentType="application/vnd.ms-excel.controlproperties+xml"/>
  <Override PartName="/xl/ctrlProps/ctrlProp2983.xml" ContentType="application/vnd.ms-excel.controlproperties+xml"/>
  <Override PartName="/xl/ctrlProps/ctrlProp2984.xml" ContentType="application/vnd.ms-excel.controlproperties+xml"/>
  <Override PartName="/xl/ctrlProps/ctrlProp2985.xml" ContentType="application/vnd.ms-excel.controlproperties+xml"/>
  <Override PartName="/xl/ctrlProps/ctrlProp2986.xml" ContentType="application/vnd.ms-excel.controlproperties+xml"/>
  <Override PartName="/xl/ctrlProps/ctrlProp2987.xml" ContentType="application/vnd.ms-excel.controlproperties+xml"/>
  <Override PartName="/xl/ctrlProps/ctrlProp2988.xml" ContentType="application/vnd.ms-excel.controlproperties+xml"/>
  <Override PartName="/xl/ctrlProps/ctrlProp2989.xml" ContentType="application/vnd.ms-excel.controlproperties+xml"/>
  <Override PartName="/xl/ctrlProps/ctrlProp2990.xml" ContentType="application/vnd.ms-excel.controlproperties+xml"/>
  <Override PartName="/xl/ctrlProps/ctrlProp2991.xml" ContentType="application/vnd.ms-excel.controlproperties+xml"/>
  <Override PartName="/xl/ctrlProps/ctrlProp2992.xml" ContentType="application/vnd.ms-excel.controlproperties+xml"/>
  <Override PartName="/xl/ctrlProps/ctrlProp2993.xml" ContentType="application/vnd.ms-excel.controlproperties+xml"/>
  <Override PartName="/xl/ctrlProps/ctrlProp2994.xml" ContentType="application/vnd.ms-excel.controlproperties+xml"/>
  <Override PartName="/xl/ctrlProps/ctrlProp2995.xml" ContentType="application/vnd.ms-excel.controlproperties+xml"/>
  <Override PartName="/xl/ctrlProps/ctrlProp2996.xml" ContentType="application/vnd.ms-excel.controlproperties+xml"/>
  <Override PartName="/xl/ctrlProps/ctrlProp2997.xml" ContentType="application/vnd.ms-excel.controlproperties+xml"/>
  <Override PartName="/xl/ctrlProps/ctrlProp2998.xml" ContentType="application/vnd.ms-excel.controlproperties+xml"/>
  <Override PartName="/xl/ctrlProps/ctrlProp2999.xml" ContentType="application/vnd.ms-excel.controlproperties+xml"/>
  <Override PartName="/xl/ctrlProps/ctrlProp3000.xml" ContentType="application/vnd.ms-excel.controlproperties+xml"/>
  <Override PartName="/xl/ctrlProps/ctrlProp3001.xml" ContentType="application/vnd.ms-excel.controlproperties+xml"/>
  <Override PartName="/xl/ctrlProps/ctrlProp3002.xml" ContentType="application/vnd.ms-excel.controlproperties+xml"/>
  <Override PartName="/xl/ctrlProps/ctrlProp3003.xml" ContentType="application/vnd.ms-excel.controlproperties+xml"/>
  <Override PartName="/xl/ctrlProps/ctrlProp3004.xml" ContentType="application/vnd.ms-excel.controlproperties+xml"/>
  <Override PartName="/xl/ctrlProps/ctrlProp3005.xml" ContentType="application/vnd.ms-excel.controlproperties+xml"/>
  <Override PartName="/xl/ctrlProps/ctrlProp3006.xml" ContentType="application/vnd.ms-excel.controlproperties+xml"/>
  <Override PartName="/xl/ctrlProps/ctrlProp3007.xml" ContentType="application/vnd.ms-excel.controlproperties+xml"/>
  <Override PartName="/xl/ctrlProps/ctrlProp3008.xml" ContentType="application/vnd.ms-excel.controlproperties+xml"/>
  <Override PartName="/xl/ctrlProps/ctrlProp3009.xml" ContentType="application/vnd.ms-excel.controlproperties+xml"/>
  <Override PartName="/xl/ctrlProps/ctrlProp3010.xml" ContentType="application/vnd.ms-excel.controlproperties+xml"/>
  <Override PartName="/xl/ctrlProps/ctrlProp3011.xml" ContentType="application/vnd.ms-excel.controlproperties+xml"/>
  <Override PartName="/xl/ctrlProps/ctrlProp3012.xml" ContentType="application/vnd.ms-excel.controlproperties+xml"/>
  <Override PartName="/xl/ctrlProps/ctrlProp3013.xml" ContentType="application/vnd.ms-excel.controlproperties+xml"/>
  <Override PartName="/xl/ctrlProps/ctrlProp3014.xml" ContentType="application/vnd.ms-excel.controlproperties+xml"/>
  <Override PartName="/xl/ctrlProps/ctrlProp3015.xml" ContentType="application/vnd.ms-excel.controlproperties+xml"/>
  <Override PartName="/xl/ctrlProps/ctrlProp3016.xml" ContentType="application/vnd.ms-excel.controlproperties+xml"/>
  <Override PartName="/xl/ctrlProps/ctrlProp3017.xml" ContentType="application/vnd.ms-excel.controlproperties+xml"/>
  <Override PartName="/xl/ctrlProps/ctrlProp3018.xml" ContentType="application/vnd.ms-excel.controlproperties+xml"/>
  <Override PartName="/xl/ctrlProps/ctrlProp3019.xml" ContentType="application/vnd.ms-excel.controlproperties+xml"/>
  <Override PartName="/xl/ctrlProps/ctrlProp3020.xml" ContentType="application/vnd.ms-excel.controlproperties+xml"/>
  <Override PartName="/xl/ctrlProps/ctrlProp3021.xml" ContentType="application/vnd.ms-excel.controlproperties+xml"/>
  <Override PartName="/xl/ctrlProps/ctrlProp3022.xml" ContentType="application/vnd.ms-excel.controlproperties+xml"/>
  <Override PartName="/xl/ctrlProps/ctrlProp3023.xml" ContentType="application/vnd.ms-excel.controlproperties+xml"/>
  <Override PartName="/xl/ctrlProps/ctrlProp3024.xml" ContentType="application/vnd.ms-excel.controlproperties+xml"/>
  <Override PartName="/xl/ctrlProps/ctrlProp3025.xml" ContentType="application/vnd.ms-excel.controlproperties+xml"/>
  <Override PartName="/xl/ctrlProps/ctrlProp3026.xml" ContentType="application/vnd.ms-excel.controlproperties+xml"/>
  <Override PartName="/xl/ctrlProps/ctrlProp3027.xml" ContentType="application/vnd.ms-excel.controlproperties+xml"/>
  <Override PartName="/xl/ctrlProps/ctrlProp3028.xml" ContentType="application/vnd.ms-excel.controlproperties+xml"/>
  <Override PartName="/xl/drawings/drawing13.xml" ContentType="application/vnd.openxmlformats-officedocument.drawing+xml"/>
  <Override PartName="/xl/ctrlProps/ctrlProp3029.xml" ContentType="application/vnd.ms-excel.controlproperties+xml"/>
  <Override PartName="/xl/drawings/drawing14.xml" ContentType="application/vnd.openxmlformats-officedocument.drawing+xml"/>
  <Override PartName="/xl/ctrlProps/ctrlProp3030.xml" ContentType="application/vnd.ms-excel.controlproperties+xml"/>
  <Override PartName="/xl/ctrlProps/ctrlProp3031.xml" ContentType="application/vnd.ms-excel.controlproperties+xml"/>
  <Override PartName="/xl/drawings/drawing15.xml" ContentType="application/vnd.openxmlformats-officedocument.drawing+xml"/>
  <Override PartName="/xl/ctrlProps/ctrlProp3032.xml" ContentType="application/vnd.ms-excel.controlproperties+xml"/>
  <Override PartName="/xl/ctrlProps/ctrlProp3033.xml" ContentType="application/vnd.ms-excel.controlproperties+xml"/>
  <Override PartName="/xl/drawings/drawing16.xml" ContentType="application/vnd.openxmlformats-officedocument.drawing+xml"/>
  <Override PartName="/xl/ctrlProps/ctrlProp3034.xml" ContentType="application/vnd.ms-excel.controlproperties+xml"/>
  <Override PartName="/xl/ctrlProps/ctrlProp3035.xml" ContentType="application/vnd.ms-excel.controlproperties+xml"/>
  <Override PartName="/xl/ctrlProps/ctrlProp3036.xml" ContentType="application/vnd.ms-excel.controlproperties+xml"/>
  <Override PartName="/xl/ctrlProps/ctrlProp3037.xml" ContentType="application/vnd.ms-excel.controlproperties+xml"/>
  <Override PartName="/xl/ctrlProps/ctrlProp3038.xml" ContentType="application/vnd.ms-excel.controlproperties+xml"/>
  <Override PartName="/xl/ctrlProps/ctrlProp3039.xml" ContentType="application/vnd.ms-excel.controlproperties+xml"/>
  <Override PartName="/xl/ctrlProps/ctrlProp3040.xml" ContentType="application/vnd.ms-excel.controlproperties+xml"/>
  <Override PartName="/xl/ctrlProps/ctrlProp3041.xml" ContentType="application/vnd.ms-excel.controlproperties+xml"/>
  <Override PartName="/xl/ctrlProps/ctrlProp3042.xml" ContentType="application/vnd.ms-excel.controlproperties+xml"/>
  <Override PartName="/xl/ctrlProps/ctrlProp3043.xml" ContentType="application/vnd.ms-excel.controlproperties+xml"/>
  <Override PartName="/xl/ctrlProps/ctrlProp3044.xml" ContentType="application/vnd.ms-excel.controlproperties+xml"/>
  <Override PartName="/xl/ctrlProps/ctrlProp3045.xml" ContentType="application/vnd.ms-excel.controlproperties+xml"/>
  <Override PartName="/xl/ctrlProps/ctrlProp3046.xml" ContentType="application/vnd.ms-excel.controlproperties+xml"/>
  <Override PartName="/xl/ctrlProps/ctrlProp3047.xml" ContentType="application/vnd.ms-excel.controlproperties+xml"/>
  <Override PartName="/xl/ctrlProps/ctrlProp3048.xml" ContentType="application/vnd.ms-excel.controlproperties+xml"/>
  <Override PartName="/xl/ctrlProps/ctrlProp3049.xml" ContentType="application/vnd.ms-excel.controlproperties+xml"/>
  <Override PartName="/xl/ctrlProps/ctrlProp3050.xml" ContentType="application/vnd.ms-excel.controlproperties+xml"/>
  <Override PartName="/xl/ctrlProps/ctrlProp3051.xml" ContentType="application/vnd.ms-excel.controlproperties+xml"/>
  <Override PartName="/xl/ctrlProps/ctrlProp3052.xml" ContentType="application/vnd.ms-excel.controlproperties+xml"/>
  <Override PartName="/xl/drawings/drawing17.xml" ContentType="application/vnd.openxmlformats-officedocument.drawing+xml"/>
  <Override PartName="/xl/ctrlProps/ctrlProp3053.xml" ContentType="application/vnd.ms-excel.controlproperties+xml"/>
  <Override PartName="/xl/ctrlProps/ctrlProp3054.xml" ContentType="application/vnd.ms-excel.controlproperties+xml"/>
  <Override PartName="/xl/ctrlProps/ctrlProp3055.xml" ContentType="application/vnd.ms-excel.controlproperties+xml"/>
  <Override PartName="/xl/ctrlProps/ctrlProp3056.xml" ContentType="application/vnd.ms-excel.controlproperties+xml"/>
  <Override PartName="/xl/ctrlProps/ctrlProp3057.xml" ContentType="application/vnd.ms-excel.controlproperties+xml"/>
  <Override PartName="/xl/ctrlProps/ctrlProp3058.xml" ContentType="application/vnd.ms-excel.controlproperties+xml"/>
  <Override PartName="/xl/ctrlProps/ctrlProp3059.xml" ContentType="application/vnd.ms-excel.controlproperties+xml"/>
  <Override PartName="/xl/ctrlProps/ctrlProp3060.xml" ContentType="application/vnd.ms-excel.controlproperties+xml"/>
  <Override PartName="/xl/ctrlProps/ctrlProp3061.xml" ContentType="application/vnd.ms-excel.controlproperties+xml"/>
  <Override PartName="/xl/ctrlProps/ctrlProp3062.xml" ContentType="application/vnd.ms-excel.controlproperties+xml"/>
  <Override PartName="/xl/ctrlProps/ctrlProp3063.xml" ContentType="application/vnd.ms-excel.controlproperties+xml"/>
  <Override PartName="/xl/ctrlProps/ctrlProp3064.xml" ContentType="application/vnd.ms-excel.controlproperties+xml"/>
  <Override PartName="/xl/ctrlProps/ctrlProp3065.xml" ContentType="application/vnd.ms-excel.controlproperties+xml"/>
  <Override PartName="/xl/ctrlProps/ctrlProp3066.xml" ContentType="application/vnd.ms-excel.controlproperties+xml"/>
  <Override PartName="/xl/ctrlProps/ctrlProp3067.xml" ContentType="application/vnd.ms-excel.controlproperties+xml"/>
  <Override PartName="/xl/ctrlProps/ctrlProp3068.xml" ContentType="application/vnd.ms-excel.controlproperties+xml"/>
  <Override PartName="/xl/ctrlProps/ctrlProp3069.xml" ContentType="application/vnd.ms-excel.controlproperties+xml"/>
  <Override PartName="/xl/ctrlProps/ctrlProp3070.xml" ContentType="application/vnd.ms-excel.controlproperties+xml"/>
  <Override PartName="/xl/ctrlProps/ctrlProp3071.xml" ContentType="application/vnd.ms-excel.controlproperties+xml"/>
  <Override PartName="/xl/ctrlProps/ctrlProp3072.xml" ContentType="application/vnd.ms-excel.controlproperties+xml"/>
  <Override PartName="/xl/ctrlProps/ctrlProp3073.xml" ContentType="application/vnd.ms-excel.controlproperties+xml"/>
  <Override PartName="/xl/ctrlProps/ctrlProp3074.xml" ContentType="application/vnd.ms-excel.controlproperties+xml"/>
  <Override PartName="/xl/ctrlProps/ctrlProp3075.xml" ContentType="application/vnd.ms-excel.controlproperties+xml"/>
  <Override PartName="/xl/ctrlProps/ctrlProp3076.xml" ContentType="application/vnd.ms-excel.controlproperties+xml"/>
  <Override PartName="/xl/ctrlProps/ctrlProp3077.xml" ContentType="application/vnd.ms-excel.controlproperties+xml"/>
  <Override PartName="/xl/ctrlProps/ctrlProp3078.xml" ContentType="application/vnd.ms-excel.controlproperties+xml"/>
  <Override PartName="/xl/ctrlProps/ctrlProp3079.xml" ContentType="application/vnd.ms-excel.controlproperties+xml"/>
  <Override PartName="/xl/ctrlProps/ctrlProp3080.xml" ContentType="application/vnd.ms-excel.controlproperties+xml"/>
  <Override PartName="/xl/ctrlProps/ctrlProp3081.xml" ContentType="application/vnd.ms-excel.controlproperties+xml"/>
  <Override PartName="/xl/ctrlProps/ctrlProp3082.xml" ContentType="application/vnd.ms-excel.controlproperties+xml"/>
  <Override PartName="/xl/ctrlProps/ctrlProp3083.xml" ContentType="application/vnd.ms-excel.controlproperties+xml"/>
  <Override PartName="/xl/ctrlProps/ctrlProp3084.xml" ContentType="application/vnd.ms-excel.controlproperties+xml"/>
  <Override PartName="/xl/ctrlProps/ctrlProp3085.xml" ContentType="application/vnd.ms-excel.controlproperties+xml"/>
  <Override PartName="/xl/ctrlProps/ctrlProp3086.xml" ContentType="application/vnd.ms-excel.controlproperties+xml"/>
  <Override PartName="/xl/ctrlProps/ctrlProp3087.xml" ContentType="application/vnd.ms-excel.controlproperties+xml"/>
  <Override PartName="/xl/ctrlProps/ctrlProp3088.xml" ContentType="application/vnd.ms-excel.controlproperties+xml"/>
  <Override PartName="/xl/ctrlProps/ctrlProp3089.xml" ContentType="application/vnd.ms-excel.controlproperties+xml"/>
  <Override PartName="/xl/ctrlProps/ctrlProp3090.xml" ContentType="application/vnd.ms-excel.controlproperties+xml"/>
  <Override PartName="/xl/drawings/drawing18.xml" ContentType="application/vnd.openxmlformats-officedocument.drawing+xml"/>
  <Override PartName="/xl/ctrlProps/ctrlProp3091.xml" ContentType="application/vnd.ms-excel.controlproperties+xml"/>
  <Override PartName="/xl/ctrlProps/ctrlProp3092.xml" ContentType="application/vnd.ms-excel.controlproperties+xml"/>
  <Override PartName="/xl/ctrlProps/ctrlProp3093.xml" ContentType="application/vnd.ms-excel.controlproperties+xml"/>
  <Override PartName="/xl/ctrlProps/ctrlProp3094.xml" ContentType="application/vnd.ms-excel.controlproperties+xml"/>
  <Override PartName="/xl/ctrlProps/ctrlProp3095.xml" ContentType="application/vnd.ms-excel.controlproperties+xml"/>
  <Override PartName="/xl/ctrlProps/ctrlProp3096.xml" ContentType="application/vnd.ms-excel.controlproperties+xml"/>
  <Override PartName="/xl/ctrlProps/ctrlProp3097.xml" ContentType="application/vnd.ms-excel.controlproperties+xml"/>
  <Override PartName="/xl/ctrlProps/ctrlProp3098.xml" ContentType="application/vnd.ms-excel.controlproperties+xml"/>
  <Override PartName="/xl/ctrlProps/ctrlProp3099.xml" ContentType="application/vnd.ms-excel.controlproperties+xml"/>
  <Override PartName="/xl/ctrlProps/ctrlProp3100.xml" ContentType="application/vnd.ms-excel.controlproperties+xml"/>
  <Override PartName="/xl/ctrlProps/ctrlProp3101.xml" ContentType="application/vnd.ms-excel.controlproperties+xml"/>
  <Override PartName="/xl/ctrlProps/ctrlProp3102.xml" ContentType="application/vnd.ms-excel.controlproperties+xml"/>
  <Override PartName="/xl/ctrlProps/ctrlProp3103.xml" ContentType="application/vnd.ms-excel.controlproperties+xml"/>
  <Override PartName="/xl/ctrlProps/ctrlProp3104.xml" ContentType="application/vnd.ms-excel.controlproperties+xml"/>
  <Override PartName="/xl/ctrlProps/ctrlProp3105.xml" ContentType="application/vnd.ms-excel.controlproperties+xml"/>
  <Override PartName="/xl/ctrlProps/ctrlProp3106.xml" ContentType="application/vnd.ms-excel.controlproperties+xml"/>
  <Override PartName="/xl/ctrlProps/ctrlProp3107.xml" ContentType="application/vnd.ms-excel.controlproperties+xml"/>
  <Override PartName="/xl/ctrlProps/ctrlProp3108.xml" ContentType="application/vnd.ms-excel.controlproperties+xml"/>
  <Override PartName="/xl/ctrlProps/ctrlProp3109.xml" ContentType="application/vnd.ms-excel.controlproperties+xml"/>
  <Override PartName="/xl/ctrlProps/ctrlProp3110.xml" ContentType="application/vnd.ms-excel.controlproperties+xml"/>
  <Override PartName="/xl/ctrlProps/ctrlProp3111.xml" ContentType="application/vnd.ms-excel.controlproperties+xml"/>
  <Override PartName="/xl/ctrlProps/ctrlProp3112.xml" ContentType="application/vnd.ms-excel.controlproperties+xml"/>
  <Override PartName="/xl/ctrlProps/ctrlProp3113.xml" ContentType="application/vnd.ms-excel.controlproperties+xml"/>
  <Override PartName="/xl/ctrlProps/ctrlProp3114.xml" ContentType="application/vnd.ms-excel.controlproperties+xml"/>
  <Override PartName="/xl/ctrlProps/ctrlProp3115.xml" ContentType="application/vnd.ms-excel.controlproperties+xml"/>
  <Override PartName="/xl/ctrlProps/ctrlProp3116.xml" ContentType="application/vnd.ms-excel.controlproperties+xml"/>
  <Override PartName="/xl/ctrlProps/ctrlProp3117.xml" ContentType="application/vnd.ms-excel.controlproperties+xml"/>
  <Override PartName="/xl/ctrlProps/ctrlProp3118.xml" ContentType="application/vnd.ms-excel.controlproperties+xml"/>
  <Override PartName="/xl/ctrlProps/ctrlProp3119.xml" ContentType="application/vnd.ms-excel.controlproperties+xml"/>
  <Override PartName="/xl/ctrlProps/ctrlProp3120.xml" ContentType="application/vnd.ms-excel.controlproperties+xml"/>
  <Override PartName="/xl/ctrlProps/ctrlProp3121.xml" ContentType="application/vnd.ms-excel.controlproperties+xml"/>
  <Override PartName="/xl/ctrlProps/ctrlProp3122.xml" ContentType="application/vnd.ms-excel.controlproperties+xml"/>
  <Override PartName="/xl/ctrlProps/ctrlProp3123.xml" ContentType="application/vnd.ms-excel.controlproperties+xml"/>
  <Override PartName="/xl/ctrlProps/ctrlProp3124.xml" ContentType="application/vnd.ms-excel.controlproperties+xml"/>
  <Override PartName="/xl/ctrlProps/ctrlProp3125.xml" ContentType="application/vnd.ms-excel.controlproperties+xml"/>
  <Override PartName="/xl/ctrlProps/ctrlProp3126.xml" ContentType="application/vnd.ms-excel.controlproperties+xml"/>
  <Override PartName="/xl/ctrlProps/ctrlProp3127.xml" ContentType="application/vnd.ms-excel.controlproperties+xml"/>
  <Override PartName="/xl/ctrlProps/ctrlProp3128.xml" ContentType="application/vnd.ms-excel.controlproperties+xml"/>
  <Override PartName="/xl/ctrlProps/ctrlProp3129.xml" ContentType="application/vnd.ms-excel.controlproperties+xml"/>
  <Override PartName="/xl/ctrlProps/ctrlProp3130.xml" ContentType="application/vnd.ms-excel.controlproperties+xml"/>
  <Override PartName="/xl/ctrlProps/ctrlProp3131.xml" ContentType="application/vnd.ms-excel.controlproperties+xml"/>
  <Override PartName="/xl/ctrlProps/ctrlProp3132.xml" ContentType="application/vnd.ms-excel.controlproperties+xml"/>
  <Override PartName="/xl/ctrlProps/ctrlProp3133.xml" ContentType="application/vnd.ms-excel.controlproperties+xml"/>
  <Override PartName="/xl/ctrlProps/ctrlProp3134.xml" ContentType="application/vnd.ms-excel.controlproperties+xml"/>
  <Override PartName="/xl/ctrlProps/ctrlProp3135.xml" ContentType="application/vnd.ms-excel.controlproperties+xml"/>
  <Override PartName="/xl/ctrlProps/ctrlProp3136.xml" ContentType="application/vnd.ms-excel.controlproperties+xml"/>
  <Override PartName="/xl/ctrlProps/ctrlProp3137.xml" ContentType="application/vnd.ms-excel.controlproperties+xml"/>
  <Override PartName="/xl/ctrlProps/ctrlProp3138.xml" ContentType="application/vnd.ms-excel.controlproperties+xml"/>
  <Override PartName="/xl/ctrlProps/ctrlProp3139.xml" ContentType="application/vnd.ms-excel.controlproperties+xml"/>
  <Override PartName="/xl/ctrlProps/ctrlProp3140.xml" ContentType="application/vnd.ms-excel.controlproperties+xml"/>
  <Override PartName="/xl/ctrlProps/ctrlProp3141.xml" ContentType="application/vnd.ms-excel.controlproperties+xml"/>
  <Override PartName="/xl/ctrlProps/ctrlProp3142.xml" ContentType="application/vnd.ms-excel.controlproperties+xml"/>
  <Override PartName="/xl/ctrlProps/ctrlProp3143.xml" ContentType="application/vnd.ms-excel.controlproperties+xml"/>
  <Override PartName="/xl/ctrlProps/ctrlProp3144.xml" ContentType="application/vnd.ms-excel.controlproperties+xml"/>
  <Override PartName="/xl/ctrlProps/ctrlProp3145.xml" ContentType="application/vnd.ms-excel.controlproperties+xml"/>
  <Override PartName="/xl/ctrlProps/ctrlProp3146.xml" ContentType="application/vnd.ms-excel.controlproperties+xml"/>
  <Override PartName="/xl/ctrlProps/ctrlProp3147.xml" ContentType="application/vnd.ms-excel.controlproperties+xml"/>
  <Override PartName="/xl/ctrlProps/ctrlProp3148.xml" ContentType="application/vnd.ms-excel.controlproperties+xml"/>
  <Override PartName="/xl/ctrlProps/ctrlProp3149.xml" ContentType="application/vnd.ms-excel.controlproperties+xml"/>
  <Override PartName="/xl/ctrlProps/ctrlProp3150.xml" ContentType="application/vnd.ms-excel.controlproperties+xml"/>
  <Override PartName="/xl/ctrlProps/ctrlProp3151.xml" ContentType="application/vnd.ms-excel.controlproperties+xml"/>
  <Override PartName="/xl/ctrlProps/ctrlProp3152.xml" ContentType="application/vnd.ms-excel.controlproperties+xml"/>
  <Override PartName="/xl/ctrlProps/ctrlProp3153.xml" ContentType="application/vnd.ms-excel.controlproperties+xml"/>
  <Override PartName="/xl/ctrlProps/ctrlProp3154.xml" ContentType="application/vnd.ms-excel.controlproperties+xml"/>
  <Override PartName="/xl/ctrlProps/ctrlProp3155.xml" ContentType="application/vnd.ms-excel.controlproperties+xml"/>
  <Override PartName="/xl/ctrlProps/ctrlProp3156.xml" ContentType="application/vnd.ms-excel.controlproperties+xml"/>
  <Override PartName="/xl/ctrlProps/ctrlProp3157.xml" ContentType="application/vnd.ms-excel.controlproperties+xml"/>
  <Override PartName="/xl/ctrlProps/ctrlProp3158.xml" ContentType="application/vnd.ms-excel.controlproperties+xml"/>
  <Override PartName="/xl/ctrlProps/ctrlProp3159.xml" ContentType="application/vnd.ms-excel.controlproperties+xml"/>
  <Override PartName="/xl/ctrlProps/ctrlProp3160.xml" ContentType="application/vnd.ms-excel.controlproperties+xml"/>
  <Override PartName="/xl/ctrlProps/ctrlProp3161.xml" ContentType="application/vnd.ms-excel.controlproperties+xml"/>
  <Override PartName="/xl/ctrlProps/ctrlProp3162.xml" ContentType="application/vnd.ms-excel.controlproperties+xml"/>
  <Override PartName="/xl/ctrlProps/ctrlProp3163.xml" ContentType="application/vnd.ms-excel.controlproperties+xml"/>
  <Override PartName="/xl/ctrlProps/ctrlProp3164.xml" ContentType="application/vnd.ms-excel.controlproperties+xml"/>
  <Override PartName="/xl/ctrlProps/ctrlProp3165.xml" ContentType="application/vnd.ms-excel.controlproperties+xml"/>
  <Override PartName="/xl/ctrlProps/ctrlProp3166.xml" ContentType="application/vnd.ms-excel.controlproperties+xml"/>
  <Override PartName="/xl/ctrlProps/ctrlProp3167.xml" ContentType="application/vnd.ms-excel.controlproperties+xml"/>
  <Override PartName="/xl/ctrlProps/ctrlProp3168.xml" ContentType="application/vnd.ms-excel.controlproperties+xml"/>
  <Override PartName="/xl/ctrlProps/ctrlProp3169.xml" ContentType="application/vnd.ms-excel.controlproperties+xml"/>
  <Override PartName="/xl/ctrlProps/ctrlProp3170.xml" ContentType="application/vnd.ms-excel.controlproperties+xml"/>
  <Override PartName="/xl/ctrlProps/ctrlProp3171.xml" ContentType="application/vnd.ms-excel.controlproperties+xml"/>
  <Override PartName="/xl/ctrlProps/ctrlProp3172.xml" ContentType="application/vnd.ms-excel.controlproperties+xml"/>
  <Override PartName="/xl/ctrlProps/ctrlProp3173.xml" ContentType="application/vnd.ms-excel.controlproperties+xml"/>
  <Override PartName="/xl/ctrlProps/ctrlProp3174.xml" ContentType="application/vnd.ms-excel.controlproperties+xml"/>
  <Override PartName="/xl/ctrlProps/ctrlProp3175.xml" ContentType="application/vnd.ms-excel.controlproperties+xml"/>
  <Override PartName="/xl/ctrlProps/ctrlProp3176.xml" ContentType="application/vnd.ms-excel.controlproperties+xml"/>
  <Override PartName="/xl/ctrlProps/ctrlProp3177.xml" ContentType="application/vnd.ms-excel.controlproperties+xml"/>
  <Override PartName="/xl/ctrlProps/ctrlProp3178.xml" ContentType="application/vnd.ms-excel.controlproperties+xml"/>
  <Override PartName="/xl/ctrlProps/ctrlProp3179.xml" ContentType="application/vnd.ms-excel.controlproperties+xml"/>
  <Override PartName="/xl/ctrlProps/ctrlProp3180.xml" ContentType="application/vnd.ms-excel.controlproperties+xml"/>
  <Override PartName="/xl/ctrlProps/ctrlProp3181.xml" ContentType="application/vnd.ms-excel.controlproperties+xml"/>
  <Override PartName="/xl/ctrlProps/ctrlProp3182.xml" ContentType="application/vnd.ms-excel.controlproperties+xml"/>
  <Override PartName="/xl/ctrlProps/ctrlProp3183.xml" ContentType="application/vnd.ms-excel.controlproperties+xml"/>
  <Override PartName="/xl/ctrlProps/ctrlProp3184.xml" ContentType="application/vnd.ms-excel.controlproperties+xml"/>
  <Override PartName="/xl/ctrlProps/ctrlProp3185.xml" ContentType="application/vnd.ms-excel.controlproperties+xml"/>
  <Override PartName="/xl/ctrlProps/ctrlProp3186.xml" ContentType="application/vnd.ms-excel.controlproperties+xml"/>
  <Override PartName="/xl/ctrlProps/ctrlProp3187.xml" ContentType="application/vnd.ms-excel.controlproperties+xml"/>
  <Override PartName="/xl/ctrlProps/ctrlProp3188.xml" ContentType="application/vnd.ms-excel.controlproperties+xml"/>
  <Override PartName="/xl/ctrlProps/ctrlProp3189.xml" ContentType="application/vnd.ms-excel.controlproperties+xml"/>
  <Override PartName="/xl/ctrlProps/ctrlProp3190.xml" ContentType="application/vnd.ms-excel.controlproperties+xml"/>
  <Override PartName="/xl/ctrlProps/ctrlProp3191.xml" ContentType="application/vnd.ms-excel.controlproperties+xml"/>
  <Override PartName="/xl/ctrlProps/ctrlProp3192.xml" ContentType="application/vnd.ms-excel.controlproperties+xml"/>
  <Override PartName="/xl/ctrlProps/ctrlProp3193.xml" ContentType="application/vnd.ms-excel.controlproperties+xml"/>
  <Override PartName="/xl/ctrlProps/ctrlProp3194.xml" ContentType="application/vnd.ms-excel.controlproperties+xml"/>
  <Override PartName="/xl/ctrlProps/ctrlProp3195.xml" ContentType="application/vnd.ms-excel.controlproperties+xml"/>
  <Override PartName="/xl/ctrlProps/ctrlProp3196.xml" ContentType="application/vnd.ms-excel.controlproperties+xml"/>
  <Override PartName="/xl/ctrlProps/ctrlProp3197.xml" ContentType="application/vnd.ms-excel.controlproperties+xml"/>
  <Override PartName="/xl/ctrlProps/ctrlProp3198.xml" ContentType="application/vnd.ms-excel.controlproperties+xml"/>
  <Override PartName="/xl/ctrlProps/ctrlProp3199.xml" ContentType="application/vnd.ms-excel.controlproperties+xml"/>
  <Override PartName="/xl/ctrlProps/ctrlProp3200.xml" ContentType="application/vnd.ms-excel.controlproperties+xml"/>
  <Override PartName="/xl/ctrlProps/ctrlProp3201.xml" ContentType="application/vnd.ms-excel.controlproperties+xml"/>
  <Override PartName="/xl/ctrlProps/ctrlProp3202.xml" ContentType="application/vnd.ms-excel.controlproperties+xml"/>
  <Override PartName="/xl/ctrlProps/ctrlProp3203.xml" ContentType="application/vnd.ms-excel.controlproperties+xml"/>
  <Override PartName="/xl/ctrlProps/ctrlProp3204.xml" ContentType="application/vnd.ms-excel.controlproperties+xml"/>
  <Override PartName="/xl/ctrlProps/ctrlProp3205.xml" ContentType="application/vnd.ms-excel.controlproperties+xml"/>
  <Override PartName="/xl/ctrlProps/ctrlProp3206.xml" ContentType="application/vnd.ms-excel.controlproperties+xml"/>
  <Override PartName="/xl/ctrlProps/ctrlProp3207.xml" ContentType="application/vnd.ms-excel.controlproperties+xml"/>
  <Override PartName="/xl/ctrlProps/ctrlProp3208.xml" ContentType="application/vnd.ms-excel.controlproperties+xml"/>
  <Override PartName="/xl/ctrlProps/ctrlProp3209.xml" ContentType="application/vnd.ms-excel.controlproperties+xml"/>
  <Override PartName="/xl/ctrlProps/ctrlProp3210.xml" ContentType="application/vnd.ms-excel.controlproperties+xml"/>
  <Override PartName="/xl/ctrlProps/ctrlProp3211.xml" ContentType="application/vnd.ms-excel.controlproperties+xml"/>
  <Override PartName="/xl/ctrlProps/ctrlProp3212.xml" ContentType="application/vnd.ms-excel.controlproperties+xml"/>
  <Override PartName="/xl/ctrlProps/ctrlProp3213.xml" ContentType="application/vnd.ms-excel.controlproperties+xml"/>
  <Override PartName="/xl/ctrlProps/ctrlProp3214.xml" ContentType="application/vnd.ms-excel.controlproperties+xml"/>
  <Override PartName="/xl/ctrlProps/ctrlProp3215.xml" ContentType="application/vnd.ms-excel.controlproperties+xml"/>
  <Override PartName="/xl/ctrlProps/ctrlProp3216.xml" ContentType="application/vnd.ms-excel.controlproperties+xml"/>
  <Override PartName="/xl/ctrlProps/ctrlProp3217.xml" ContentType="application/vnd.ms-excel.controlproperties+xml"/>
  <Override PartName="/xl/ctrlProps/ctrlProp3218.xml" ContentType="application/vnd.ms-excel.controlproperties+xml"/>
  <Override PartName="/xl/ctrlProps/ctrlProp3219.xml" ContentType="application/vnd.ms-excel.controlproperties+xml"/>
  <Override PartName="/xl/ctrlProps/ctrlProp3220.xml" ContentType="application/vnd.ms-excel.controlproperties+xml"/>
  <Override PartName="/xl/ctrlProps/ctrlProp3221.xml" ContentType="application/vnd.ms-excel.controlproperties+xml"/>
  <Override PartName="/xl/ctrlProps/ctrlProp3222.xml" ContentType="application/vnd.ms-excel.controlproperties+xml"/>
  <Override PartName="/xl/ctrlProps/ctrlProp3223.xml" ContentType="application/vnd.ms-excel.controlproperties+xml"/>
  <Override PartName="/xl/ctrlProps/ctrlProp3224.xml" ContentType="application/vnd.ms-excel.controlproperties+xml"/>
  <Override PartName="/xl/ctrlProps/ctrlProp3225.xml" ContentType="application/vnd.ms-excel.controlproperties+xml"/>
  <Override PartName="/xl/ctrlProps/ctrlProp3226.xml" ContentType="application/vnd.ms-excel.controlproperties+xml"/>
  <Override PartName="/xl/ctrlProps/ctrlProp3227.xml" ContentType="application/vnd.ms-excel.controlproperties+xml"/>
  <Override PartName="/xl/ctrlProps/ctrlProp3228.xml" ContentType="application/vnd.ms-excel.controlproperties+xml"/>
  <Override PartName="/xl/ctrlProps/ctrlProp3229.xml" ContentType="application/vnd.ms-excel.controlproperties+xml"/>
  <Override PartName="/xl/ctrlProps/ctrlProp3230.xml" ContentType="application/vnd.ms-excel.controlproperties+xml"/>
  <Override PartName="/xl/ctrlProps/ctrlProp3231.xml" ContentType="application/vnd.ms-excel.controlproperties+xml"/>
  <Override PartName="/xl/ctrlProps/ctrlProp3232.xml" ContentType="application/vnd.ms-excel.controlproperties+xml"/>
  <Override PartName="/xl/ctrlProps/ctrlProp3233.xml" ContentType="application/vnd.ms-excel.controlproperties+xml"/>
  <Override PartName="/xl/ctrlProps/ctrlProp3234.xml" ContentType="application/vnd.ms-excel.controlproperties+xml"/>
  <Override PartName="/xl/ctrlProps/ctrlProp3235.xml" ContentType="application/vnd.ms-excel.controlproperties+xml"/>
  <Override PartName="/xl/ctrlProps/ctrlProp3236.xml" ContentType="application/vnd.ms-excel.controlproperties+xml"/>
  <Override PartName="/xl/ctrlProps/ctrlProp3237.xml" ContentType="application/vnd.ms-excel.controlproperties+xml"/>
  <Override PartName="/xl/ctrlProps/ctrlProp3238.xml" ContentType="application/vnd.ms-excel.controlproperties+xml"/>
  <Override PartName="/xl/ctrlProps/ctrlProp3239.xml" ContentType="application/vnd.ms-excel.controlproperties+xml"/>
  <Override PartName="/xl/ctrlProps/ctrlProp3240.xml" ContentType="application/vnd.ms-excel.controlproperties+xml"/>
  <Override PartName="/xl/ctrlProps/ctrlProp3241.xml" ContentType="application/vnd.ms-excel.controlproperties+xml"/>
  <Override PartName="/xl/ctrlProps/ctrlProp3242.xml" ContentType="application/vnd.ms-excel.controlproperties+xml"/>
  <Override PartName="/xl/drawings/drawing19.xml" ContentType="application/vnd.openxmlformats-officedocument.drawing+xml"/>
  <Override PartName="/xl/ctrlProps/ctrlProp3243.xml" ContentType="application/vnd.ms-excel.controlproperties+xml"/>
  <Override PartName="/xl/ctrlProps/ctrlProp3244.xml" ContentType="application/vnd.ms-excel.controlproperties+xml"/>
  <Override PartName="/xl/ctrlProps/ctrlProp3245.xml" ContentType="application/vnd.ms-excel.controlproperties+xml"/>
  <Override PartName="/xl/ctrlProps/ctrlProp3246.xml" ContentType="application/vnd.ms-excel.controlproperties+xml"/>
  <Override PartName="/xl/ctrlProps/ctrlProp3247.xml" ContentType="application/vnd.ms-excel.controlproperties+xml"/>
  <Override PartName="/xl/ctrlProps/ctrlProp3248.xml" ContentType="application/vnd.ms-excel.controlproperties+xml"/>
  <Override PartName="/xl/ctrlProps/ctrlProp3249.xml" ContentType="application/vnd.ms-excel.controlproperties+xml"/>
  <Override PartName="/xl/ctrlProps/ctrlProp3250.xml" ContentType="application/vnd.ms-excel.controlproperties+xml"/>
  <Override PartName="/xl/ctrlProps/ctrlProp3251.xml" ContentType="application/vnd.ms-excel.controlproperties+xml"/>
  <Override PartName="/xl/ctrlProps/ctrlProp3252.xml" ContentType="application/vnd.ms-excel.controlproperties+xml"/>
  <Override PartName="/xl/ctrlProps/ctrlProp3253.xml" ContentType="application/vnd.ms-excel.controlproperties+xml"/>
  <Override PartName="/xl/ctrlProps/ctrlProp3254.xml" ContentType="application/vnd.ms-excel.controlproperties+xml"/>
  <Override PartName="/xl/ctrlProps/ctrlProp3255.xml" ContentType="application/vnd.ms-excel.controlproperties+xml"/>
  <Override PartName="/xl/ctrlProps/ctrlProp3256.xml" ContentType="application/vnd.ms-excel.controlproperties+xml"/>
  <Override PartName="/xl/ctrlProps/ctrlProp3257.xml" ContentType="application/vnd.ms-excel.controlproperties+xml"/>
  <Override PartName="/xl/ctrlProps/ctrlProp3258.xml" ContentType="application/vnd.ms-excel.controlproperties+xml"/>
  <Override PartName="/xl/ctrlProps/ctrlProp3259.xml" ContentType="application/vnd.ms-excel.controlproperties+xml"/>
  <Override PartName="/xl/ctrlProps/ctrlProp3260.xml" ContentType="application/vnd.ms-excel.controlproperties+xml"/>
  <Override PartName="/xl/ctrlProps/ctrlProp3261.xml" ContentType="application/vnd.ms-excel.controlproperties+xml"/>
  <Override PartName="/xl/ctrlProps/ctrlProp3262.xml" ContentType="application/vnd.ms-excel.controlproperties+xml"/>
  <Override PartName="/xl/ctrlProps/ctrlProp3263.xml" ContentType="application/vnd.ms-excel.controlproperties+xml"/>
  <Override PartName="/xl/ctrlProps/ctrlProp3264.xml" ContentType="application/vnd.ms-excel.controlproperties+xml"/>
  <Override PartName="/xl/ctrlProps/ctrlProp3265.xml" ContentType="application/vnd.ms-excel.controlproperties+xml"/>
  <Override PartName="/xl/ctrlProps/ctrlProp3266.xml" ContentType="application/vnd.ms-excel.controlproperties+xml"/>
  <Override PartName="/xl/ctrlProps/ctrlProp3267.xml" ContentType="application/vnd.ms-excel.controlproperties+xml"/>
  <Override PartName="/xl/ctrlProps/ctrlProp3268.xml" ContentType="application/vnd.ms-excel.controlproperties+xml"/>
  <Override PartName="/xl/ctrlProps/ctrlProp3269.xml" ContentType="application/vnd.ms-excel.controlproperties+xml"/>
  <Override PartName="/xl/ctrlProps/ctrlProp3270.xml" ContentType="application/vnd.ms-excel.controlproperties+xml"/>
  <Override PartName="/xl/ctrlProps/ctrlProp3271.xml" ContentType="application/vnd.ms-excel.controlproperties+xml"/>
  <Override PartName="/xl/ctrlProps/ctrlProp3272.xml" ContentType="application/vnd.ms-excel.controlproperties+xml"/>
  <Override PartName="/xl/ctrlProps/ctrlProp3273.xml" ContentType="application/vnd.ms-excel.controlproperties+xml"/>
  <Override PartName="/xl/ctrlProps/ctrlProp3274.xml" ContentType="application/vnd.ms-excel.controlproperties+xml"/>
  <Override PartName="/xl/ctrlProps/ctrlProp3275.xml" ContentType="application/vnd.ms-excel.controlproperties+xml"/>
  <Override PartName="/xl/ctrlProps/ctrlProp3276.xml" ContentType="application/vnd.ms-excel.controlproperties+xml"/>
  <Override PartName="/xl/ctrlProps/ctrlProp3277.xml" ContentType="application/vnd.ms-excel.controlproperties+xml"/>
  <Override PartName="/xl/ctrlProps/ctrlProp3278.xml" ContentType="application/vnd.ms-excel.controlproperties+xml"/>
  <Override PartName="/xl/ctrlProps/ctrlProp3279.xml" ContentType="application/vnd.ms-excel.controlproperties+xml"/>
  <Override PartName="/xl/ctrlProps/ctrlProp3280.xml" ContentType="application/vnd.ms-excel.controlproperties+xml"/>
  <Override PartName="/xl/ctrlProps/ctrlProp3281.xml" ContentType="application/vnd.ms-excel.controlproperties+xml"/>
  <Override PartName="/xl/ctrlProps/ctrlProp3282.xml" ContentType="application/vnd.ms-excel.controlproperties+xml"/>
  <Override PartName="/xl/ctrlProps/ctrlProp3283.xml" ContentType="application/vnd.ms-excel.controlproperties+xml"/>
  <Override PartName="/xl/ctrlProps/ctrlProp3284.xml" ContentType="application/vnd.ms-excel.controlproperties+xml"/>
  <Override PartName="/xl/ctrlProps/ctrlProp3285.xml" ContentType="application/vnd.ms-excel.controlproperties+xml"/>
  <Override PartName="/xl/ctrlProps/ctrlProp3286.xml" ContentType="application/vnd.ms-excel.controlproperties+xml"/>
  <Override PartName="/xl/ctrlProps/ctrlProp3287.xml" ContentType="application/vnd.ms-excel.controlproperties+xml"/>
  <Override PartName="/xl/ctrlProps/ctrlProp3288.xml" ContentType="application/vnd.ms-excel.controlproperties+xml"/>
  <Override PartName="/xl/ctrlProps/ctrlProp3289.xml" ContentType="application/vnd.ms-excel.controlproperties+xml"/>
  <Override PartName="/xl/ctrlProps/ctrlProp3290.xml" ContentType="application/vnd.ms-excel.controlproperties+xml"/>
  <Override PartName="/xl/ctrlProps/ctrlProp3291.xml" ContentType="application/vnd.ms-excel.controlproperties+xml"/>
  <Override PartName="/xl/ctrlProps/ctrlProp3292.xml" ContentType="application/vnd.ms-excel.controlproperties+xml"/>
  <Override PartName="/xl/ctrlProps/ctrlProp3293.xml" ContentType="application/vnd.ms-excel.controlproperties+xml"/>
  <Override PartName="/xl/ctrlProps/ctrlProp3294.xml" ContentType="application/vnd.ms-excel.controlproperties+xml"/>
  <Override PartName="/xl/ctrlProps/ctrlProp3295.xml" ContentType="application/vnd.ms-excel.controlproperties+xml"/>
  <Override PartName="/xl/ctrlProps/ctrlProp3296.xml" ContentType="application/vnd.ms-excel.controlproperties+xml"/>
  <Override PartName="/xl/ctrlProps/ctrlProp3297.xml" ContentType="application/vnd.ms-excel.controlproperties+xml"/>
  <Override PartName="/xl/ctrlProps/ctrlProp3298.xml" ContentType="application/vnd.ms-excel.controlproperties+xml"/>
  <Override PartName="/xl/ctrlProps/ctrlProp3299.xml" ContentType="application/vnd.ms-excel.controlproperties+xml"/>
  <Override PartName="/xl/ctrlProps/ctrlProp3300.xml" ContentType="application/vnd.ms-excel.controlproperties+xml"/>
  <Override PartName="/xl/ctrlProps/ctrlProp3301.xml" ContentType="application/vnd.ms-excel.controlproperties+xml"/>
  <Override PartName="/xl/ctrlProps/ctrlProp3302.xml" ContentType="application/vnd.ms-excel.controlproperties+xml"/>
  <Override PartName="/xl/ctrlProps/ctrlProp3303.xml" ContentType="application/vnd.ms-excel.controlproperties+xml"/>
  <Override PartName="/xl/ctrlProps/ctrlProp3304.xml" ContentType="application/vnd.ms-excel.controlproperties+xml"/>
  <Override PartName="/xl/ctrlProps/ctrlProp3305.xml" ContentType="application/vnd.ms-excel.controlproperties+xml"/>
  <Override PartName="/xl/ctrlProps/ctrlProp3306.xml" ContentType="application/vnd.ms-excel.controlproperties+xml"/>
  <Override PartName="/xl/ctrlProps/ctrlProp3307.xml" ContentType="application/vnd.ms-excel.controlproperties+xml"/>
  <Override PartName="/xl/ctrlProps/ctrlProp3308.xml" ContentType="application/vnd.ms-excel.controlproperties+xml"/>
  <Override PartName="/xl/ctrlProps/ctrlProp3309.xml" ContentType="application/vnd.ms-excel.controlproperties+xml"/>
  <Override PartName="/xl/ctrlProps/ctrlProp3310.xml" ContentType="application/vnd.ms-excel.controlproperties+xml"/>
  <Override PartName="/xl/ctrlProps/ctrlProp3311.xml" ContentType="application/vnd.ms-excel.controlproperties+xml"/>
  <Override PartName="/xl/ctrlProps/ctrlProp3312.xml" ContentType="application/vnd.ms-excel.controlproperties+xml"/>
  <Override PartName="/xl/ctrlProps/ctrlProp3313.xml" ContentType="application/vnd.ms-excel.controlproperties+xml"/>
  <Override PartName="/xl/ctrlProps/ctrlProp3314.xml" ContentType="application/vnd.ms-excel.controlproperties+xml"/>
  <Override PartName="/xl/ctrlProps/ctrlProp3315.xml" ContentType="application/vnd.ms-excel.controlproperties+xml"/>
  <Override PartName="/xl/ctrlProps/ctrlProp3316.xml" ContentType="application/vnd.ms-excel.controlproperties+xml"/>
  <Override PartName="/xl/ctrlProps/ctrlProp3317.xml" ContentType="application/vnd.ms-excel.controlproperties+xml"/>
  <Override PartName="/xl/ctrlProps/ctrlProp3318.xml" ContentType="application/vnd.ms-excel.controlproperties+xml"/>
  <Override PartName="/xl/ctrlProps/ctrlProp3319.xml" ContentType="application/vnd.ms-excel.controlproperties+xml"/>
  <Override PartName="/xl/ctrlProps/ctrlProp3320.xml" ContentType="application/vnd.ms-excel.controlproperties+xml"/>
  <Override PartName="/xl/ctrlProps/ctrlProp3321.xml" ContentType="application/vnd.ms-excel.controlproperties+xml"/>
  <Override PartName="/xl/ctrlProps/ctrlProp3322.xml" ContentType="application/vnd.ms-excel.controlproperties+xml"/>
  <Override PartName="/xl/ctrlProps/ctrlProp3323.xml" ContentType="application/vnd.ms-excel.controlproperties+xml"/>
  <Override PartName="/xl/ctrlProps/ctrlProp3324.xml" ContentType="application/vnd.ms-excel.controlproperties+xml"/>
  <Override PartName="/xl/ctrlProps/ctrlProp3325.xml" ContentType="application/vnd.ms-excel.controlproperties+xml"/>
  <Override PartName="/xl/ctrlProps/ctrlProp3326.xml" ContentType="application/vnd.ms-excel.controlproperties+xml"/>
  <Override PartName="/xl/ctrlProps/ctrlProp3327.xml" ContentType="application/vnd.ms-excel.controlproperties+xml"/>
  <Override PartName="/xl/ctrlProps/ctrlProp3328.xml" ContentType="application/vnd.ms-excel.controlproperties+xml"/>
  <Override PartName="/xl/ctrlProps/ctrlProp3329.xml" ContentType="application/vnd.ms-excel.controlproperties+xml"/>
  <Override PartName="/xl/ctrlProps/ctrlProp3330.xml" ContentType="application/vnd.ms-excel.controlproperties+xml"/>
  <Override PartName="/xl/ctrlProps/ctrlProp3331.xml" ContentType="application/vnd.ms-excel.controlproperties+xml"/>
  <Override PartName="/xl/ctrlProps/ctrlProp3332.xml" ContentType="application/vnd.ms-excel.controlproperties+xml"/>
  <Override PartName="/xl/ctrlProps/ctrlProp3333.xml" ContentType="application/vnd.ms-excel.controlproperties+xml"/>
  <Override PartName="/xl/ctrlProps/ctrlProp3334.xml" ContentType="application/vnd.ms-excel.controlproperties+xml"/>
  <Override PartName="/xl/ctrlProps/ctrlProp3335.xml" ContentType="application/vnd.ms-excel.controlproperties+xml"/>
  <Override PartName="/xl/ctrlProps/ctrlProp3336.xml" ContentType="application/vnd.ms-excel.controlproperties+xml"/>
  <Override PartName="/xl/ctrlProps/ctrlProp3337.xml" ContentType="application/vnd.ms-excel.controlproperties+xml"/>
  <Override PartName="/xl/ctrlProps/ctrlProp3338.xml" ContentType="application/vnd.ms-excel.controlproperties+xml"/>
  <Override PartName="/xl/ctrlProps/ctrlProp3339.xml" ContentType="application/vnd.ms-excel.controlproperties+xml"/>
  <Override PartName="/xl/ctrlProps/ctrlProp3340.xml" ContentType="application/vnd.ms-excel.controlproperties+xml"/>
  <Override PartName="/xl/ctrlProps/ctrlProp3341.xml" ContentType="application/vnd.ms-excel.controlproperties+xml"/>
  <Override PartName="/xl/ctrlProps/ctrlProp3342.xml" ContentType="application/vnd.ms-excel.controlproperties+xml"/>
  <Override PartName="/xl/ctrlProps/ctrlProp3343.xml" ContentType="application/vnd.ms-excel.controlproperties+xml"/>
  <Override PartName="/xl/ctrlProps/ctrlProp3344.xml" ContentType="application/vnd.ms-excel.controlproperties+xml"/>
  <Override PartName="/xl/ctrlProps/ctrlProp3345.xml" ContentType="application/vnd.ms-excel.controlproperties+xml"/>
  <Override PartName="/xl/ctrlProps/ctrlProp3346.xml" ContentType="application/vnd.ms-excel.controlproperties+xml"/>
  <Override PartName="/xl/ctrlProps/ctrlProp3347.xml" ContentType="application/vnd.ms-excel.controlproperties+xml"/>
  <Override PartName="/xl/ctrlProps/ctrlProp3348.xml" ContentType="application/vnd.ms-excel.controlproperties+xml"/>
  <Override PartName="/xl/ctrlProps/ctrlProp3349.xml" ContentType="application/vnd.ms-excel.controlproperties+xml"/>
  <Override PartName="/xl/ctrlProps/ctrlProp3350.xml" ContentType="application/vnd.ms-excel.controlproperties+xml"/>
  <Override PartName="/xl/ctrlProps/ctrlProp3351.xml" ContentType="application/vnd.ms-excel.controlproperties+xml"/>
  <Override PartName="/xl/ctrlProps/ctrlProp3352.xml" ContentType="application/vnd.ms-excel.controlproperties+xml"/>
  <Override PartName="/xl/ctrlProps/ctrlProp3353.xml" ContentType="application/vnd.ms-excel.controlproperties+xml"/>
  <Override PartName="/xl/ctrlProps/ctrlProp3354.xml" ContentType="application/vnd.ms-excel.controlproperties+xml"/>
  <Override PartName="/xl/ctrlProps/ctrlProp3355.xml" ContentType="application/vnd.ms-excel.controlproperties+xml"/>
  <Override PartName="/xl/ctrlProps/ctrlProp3356.xml" ContentType="application/vnd.ms-excel.controlproperties+xml"/>
  <Override PartName="/xl/ctrlProps/ctrlProp3357.xml" ContentType="application/vnd.ms-excel.controlproperties+xml"/>
  <Override PartName="/xl/ctrlProps/ctrlProp3358.xml" ContentType="application/vnd.ms-excel.controlproperties+xml"/>
  <Override PartName="/xl/ctrlProps/ctrlProp3359.xml" ContentType="application/vnd.ms-excel.controlproperties+xml"/>
  <Override PartName="/xl/ctrlProps/ctrlProp3360.xml" ContentType="application/vnd.ms-excel.controlproperties+xml"/>
  <Override PartName="/xl/ctrlProps/ctrlProp3361.xml" ContentType="application/vnd.ms-excel.controlproperties+xml"/>
  <Override PartName="/xl/ctrlProps/ctrlProp3362.xml" ContentType="application/vnd.ms-excel.controlproperties+xml"/>
  <Override PartName="/xl/ctrlProps/ctrlProp3363.xml" ContentType="application/vnd.ms-excel.controlproperties+xml"/>
  <Override PartName="/xl/ctrlProps/ctrlProp3364.xml" ContentType="application/vnd.ms-excel.controlproperties+xml"/>
  <Override PartName="/xl/ctrlProps/ctrlProp3365.xml" ContentType="application/vnd.ms-excel.controlproperties+xml"/>
  <Override PartName="/xl/ctrlProps/ctrlProp3366.xml" ContentType="application/vnd.ms-excel.controlproperties+xml"/>
  <Override PartName="/xl/ctrlProps/ctrlProp3367.xml" ContentType="application/vnd.ms-excel.controlproperties+xml"/>
  <Override PartName="/xl/ctrlProps/ctrlProp3368.xml" ContentType="application/vnd.ms-excel.controlproperties+xml"/>
  <Override PartName="/xl/ctrlProps/ctrlProp3369.xml" ContentType="application/vnd.ms-excel.controlproperties+xml"/>
  <Override PartName="/xl/ctrlProps/ctrlProp3370.xml" ContentType="application/vnd.ms-excel.controlproperties+xml"/>
  <Override PartName="/xl/ctrlProps/ctrlProp3371.xml" ContentType="application/vnd.ms-excel.controlproperties+xml"/>
  <Override PartName="/xl/ctrlProps/ctrlProp3372.xml" ContentType="application/vnd.ms-excel.controlproperties+xml"/>
  <Override PartName="/xl/ctrlProps/ctrlProp3373.xml" ContentType="application/vnd.ms-excel.controlproperties+xml"/>
  <Override PartName="/xl/ctrlProps/ctrlProp3374.xml" ContentType="application/vnd.ms-excel.controlproperties+xml"/>
  <Override PartName="/xl/ctrlProps/ctrlProp3375.xml" ContentType="application/vnd.ms-excel.controlproperties+xml"/>
  <Override PartName="/xl/drawings/drawing20.xml" ContentType="application/vnd.openxmlformats-officedocument.drawing+xml"/>
  <Override PartName="/xl/ctrlProps/ctrlProp3376.xml" ContentType="application/vnd.ms-excel.controlproperties+xml"/>
  <Override PartName="/xl/ctrlProps/ctrlProp3377.xml" ContentType="application/vnd.ms-excel.controlproperties+xml"/>
  <Override PartName="/xl/ctrlProps/ctrlProp3378.xml" ContentType="application/vnd.ms-excel.controlproperties+xml"/>
  <Override PartName="/xl/ctrlProps/ctrlProp3379.xml" ContentType="application/vnd.ms-excel.controlproperties+xml"/>
  <Override PartName="/xl/drawings/drawing2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Z:\マクロ保管場所谷津用\e-staffing請求用マクロ\"/>
    </mc:Choice>
  </mc:AlternateContent>
  <xr:revisionPtr revIDLastSave="0" documentId="8_{4E47E868-24D1-4238-A9C9-8441799F3104}" xr6:coauthVersionLast="47" xr6:coauthVersionMax="47" xr10:uidLastSave="{00000000-0000-0000-0000-000000000000}"/>
  <bookViews>
    <workbookView xWindow="-28920" yWindow="-120" windowWidth="29040" windowHeight="15720" tabRatio="896" firstSheet="4" activeTab="24" xr2:uid="{00000000-000D-0000-FFFF-FFFF00000000}"/>
  </bookViews>
  <sheets>
    <sheet name="名簿 (2)" sheetId="26" state="hidden" r:id="rId1"/>
    <sheet name="照合" sheetId="23" state="hidden" r:id="rId2"/>
    <sheet name="設定" sheetId="51" r:id="rId3"/>
    <sheet name="名簿" sheetId="20" r:id="rId4"/>
    <sheet name="e-staffing TCnmhtの最新情報" sheetId="29" r:id="rId5"/>
    <sheet name="webTC_data" sheetId="1" r:id="rId6"/>
    <sheet name="4月" sheetId="40" state="hidden" r:id="rId7"/>
    <sheet name="5月" sheetId="41" state="hidden" r:id="rId8"/>
    <sheet name="6月" sheetId="42" state="hidden" r:id="rId9"/>
    <sheet name="7月" sheetId="43" state="hidden" r:id="rId10"/>
    <sheet name="8月" sheetId="44" state="hidden" r:id="rId11"/>
    <sheet name="9月" sheetId="46" state="hidden" r:id="rId12"/>
    <sheet name="10月" sheetId="47" state="hidden" r:id="rId13"/>
    <sheet name="立替金データ" sheetId="21" r:id="rId14"/>
    <sheet name="集計" sheetId="3" r:id="rId15"/>
    <sheet name="立替金集計" sheetId="22" r:id="rId16"/>
    <sheet name="勤務データ" sheetId="32" r:id="rId17"/>
    <sheet name="2月" sheetId="56" r:id="rId18"/>
    <sheet name="1月" sheetId="55" r:id="rId19"/>
    <sheet name="11月" sheetId="54" state="hidden" r:id="rId20"/>
    <sheet name="請求内訳" sheetId="36" r:id="rId21"/>
    <sheet name="請求ヘッダテンプレート (請求コメントあり)" sheetId="39" r:id="rId22"/>
    <sheet name="請求明細" sheetId="33" r:id="rId23"/>
    <sheet name="勤怠 (就業場所区分あり)" sheetId="45" r:id="rId24"/>
    <sheet name="祝日表" sheetId="4" r:id="rId25"/>
  </sheets>
  <definedNames>
    <definedName name="_xlnm._FilterDatabase" localSheetId="12" hidden="1">'10月'!$A$1:$H$111</definedName>
    <definedName name="_xlnm._FilterDatabase" localSheetId="19" hidden="1">'11月'!$A$1:$U$92</definedName>
    <definedName name="_xlnm._FilterDatabase" localSheetId="18" hidden="1">'1月'!$A$1:$U$92</definedName>
    <definedName name="_xlnm._FilterDatabase" localSheetId="17" hidden="1">'2月'!$A$1:$U$92</definedName>
    <definedName name="_xlnm._FilterDatabase" localSheetId="6" hidden="1">'4月'!$A$1:$H$111</definedName>
    <definedName name="_xlnm._FilterDatabase" localSheetId="7" hidden="1">'5月'!$A$1:$H$111</definedName>
    <definedName name="_xlnm._FilterDatabase" localSheetId="8" hidden="1">'6月'!$A$1:$H$111</definedName>
    <definedName name="_xlnm._FilterDatabase" localSheetId="9" hidden="1">'7月'!$A$1:$H$111</definedName>
    <definedName name="_xlnm._FilterDatabase" localSheetId="10" hidden="1">'8月'!$A$1:$H$111</definedName>
    <definedName name="_xlnm._FilterDatabase" localSheetId="11" hidden="1">'9月'!$A$1:$H$111</definedName>
    <definedName name="_xlnm._FilterDatabase" localSheetId="4" hidden="1">'e-staffing TCnmhtの最新情報'!$A$1:$HO$107</definedName>
    <definedName name="_xlnm._FilterDatabase" localSheetId="5" hidden="1">webTC_data!$A$1:$AD$3411</definedName>
    <definedName name="_xlnm._FilterDatabase" localSheetId="16" hidden="1">勤務データ!$A$1:$U$92</definedName>
    <definedName name="_xlnm._FilterDatabase" localSheetId="14" hidden="1">集計!$A$1:$H$111</definedName>
    <definedName name="_xlnm._FilterDatabase" localSheetId="1" hidden="1">照合!$A$1:$L$1</definedName>
    <definedName name="_xlnm._FilterDatabase" localSheetId="21" hidden="1">'請求ヘッダテンプレート (請求コメントあり)'!$A$7:$A$7</definedName>
    <definedName name="_xlnm._FilterDatabase" localSheetId="20" hidden="1">請求内訳!$A$2:$M$1262</definedName>
    <definedName name="_xlnm._FilterDatabase" localSheetId="22" hidden="1">請求明細!$A$6:$AQ$84</definedName>
    <definedName name="_xlnm._FilterDatabase" localSheetId="3" hidden="1">名簿!$A$1:$H$231</definedName>
    <definedName name="_xlnm._FilterDatabase" localSheetId="0" hidden="1">'名簿 (2)'!$B$1:$H$226</definedName>
    <definedName name="_xlnm._FilterDatabase" localSheetId="13" hidden="1">立替金データ!$A$1:$O$734</definedName>
    <definedName name="_xleta.VLOOKUP" hidden="1" xlm="1">#NAME?</definedName>
    <definedName name="_xlnm.Print_Area" localSheetId="23">'勤怠 (就業場所区分あり)'!$A$1:$AX$6</definedName>
    <definedName name="_xlnm.Print_Area" localSheetId="21">'請求ヘッダテンプレート (請求コメントあり)'!$A$1:$BG$114</definedName>
    <definedName name="_xlnm.Print_Area" localSheetId="20">請求内訳!$C$1:$M$1262</definedName>
    <definedName name="_xlnm.Print_Area" localSheetId="22">請求明細!$A$1:$AO$6</definedName>
    <definedName name="_xlnm.Print_Titles" localSheetId="20">請求内訳!$1:$2</definedName>
    <definedName name="セグメントコード" localSheetId="3">#REF!</definedName>
    <definedName name="セグメントコード" localSheetId="0">#REF!</definedName>
    <definedName name="セグメントコード">#REF!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56" l="1"/>
  <c r="C246" i="20"/>
  <c r="C247" i="20"/>
  <c r="C248" i="20"/>
  <c r="C249" i="20"/>
  <c r="C250" i="20"/>
  <c r="C251" i="20"/>
  <c r="C252" i="20"/>
  <c r="C253" i="20"/>
  <c r="C254" i="20"/>
  <c r="C255" i="20"/>
  <c r="C256" i="20"/>
  <c r="C257" i="20"/>
  <c r="C258" i="20"/>
  <c r="C259" i="20"/>
  <c r="C260" i="20"/>
  <c r="K1" i="55" l="1"/>
  <c r="K1" i="54"/>
  <c r="K1" i="32"/>
  <c r="C245" i="20"/>
  <c r="J266" i="36"/>
  <c r="J265" i="36"/>
  <c r="K264" i="36"/>
  <c r="K265" i="36" s="1"/>
  <c r="J264" i="36"/>
  <c r="G264" i="36"/>
  <c r="G265" i="36" s="1"/>
  <c r="G266" i="36" s="1"/>
  <c r="G267" i="36" s="1"/>
  <c r="G268" i="36" s="1"/>
  <c r="G269" i="36" s="1"/>
  <c r="G270" i="36" s="1"/>
  <c r="G271" i="36" s="1"/>
  <c r="G272" i="36" s="1"/>
  <c r="F264" i="36"/>
  <c r="F265" i="36" s="1"/>
  <c r="F266" i="36" s="1"/>
  <c r="F267" i="36" s="1"/>
  <c r="F268" i="36" s="1"/>
  <c r="F269" i="36" s="1"/>
  <c r="F270" i="36" s="1"/>
  <c r="F271" i="36" s="1"/>
  <c r="F272" i="36" s="1"/>
  <c r="E264" i="36"/>
  <c r="E265" i="36" s="1"/>
  <c r="E266" i="36" s="1"/>
  <c r="E267" i="36" s="1"/>
  <c r="E268" i="36" s="1"/>
  <c r="E269" i="36" s="1"/>
  <c r="E270" i="36" s="1"/>
  <c r="E271" i="36" s="1"/>
  <c r="E272" i="36" s="1"/>
  <c r="C264" i="36"/>
  <c r="C265" i="36" s="1"/>
  <c r="C266" i="36" s="1"/>
  <c r="C267" i="36" s="1"/>
  <c r="C268" i="36" s="1"/>
  <c r="C269" i="36" s="1"/>
  <c r="C270" i="36" s="1"/>
  <c r="C271" i="36" s="1"/>
  <c r="C272" i="36" s="1"/>
  <c r="B1254" i="36"/>
  <c r="B1255" i="36" s="1"/>
  <c r="B1256" i="36" s="1"/>
  <c r="B1257" i="36" s="1"/>
  <c r="B1258" i="36" s="1"/>
  <c r="B1259" i="36" s="1"/>
  <c r="B1260" i="36" s="1"/>
  <c r="B1261" i="36" s="1"/>
  <c r="B1262" i="36" s="1"/>
  <c r="L586" i="36"/>
  <c r="M586" i="36" s="1"/>
  <c r="J586" i="36"/>
  <c r="J585" i="36"/>
  <c r="J584" i="36"/>
  <c r="G584" i="36"/>
  <c r="G585" i="36" s="1"/>
  <c r="G586" i="36" s="1"/>
  <c r="G587" i="36" s="1"/>
  <c r="G588" i="36" s="1"/>
  <c r="G589" i="36" s="1"/>
  <c r="G590" i="36" s="1"/>
  <c r="G591" i="36" s="1"/>
  <c r="G592" i="36" s="1"/>
  <c r="F584" i="36"/>
  <c r="F585" i="36" s="1"/>
  <c r="F586" i="36" s="1"/>
  <c r="F587" i="36" s="1"/>
  <c r="F588" i="36" s="1"/>
  <c r="F589" i="36" s="1"/>
  <c r="F590" i="36" s="1"/>
  <c r="F591" i="36" s="1"/>
  <c r="F592" i="36" s="1"/>
  <c r="E584" i="36"/>
  <c r="E585" i="36" s="1"/>
  <c r="E586" i="36" s="1"/>
  <c r="E587" i="36" s="1"/>
  <c r="E588" i="36" s="1"/>
  <c r="E589" i="36" s="1"/>
  <c r="E590" i="36" s="1"/>
  <c r="E591" i="36" s="1"/>
  <c r="E592" i="36" s="1"/>
  <c r="C584" i="36"/>
  <c r="C585" i="36" s="1"/>
  <c r="C586" i="36" s="1"/>
  <c r="C587" i="36" s="1"/>
  <c r="C588" i="36" s="1"/>
  <c r="C589" i="36" s="1"/>
  <c r="C590" i="36" s="1"/>
  <c r="C591" i="36" s="1"/>
  <c r="C592" i="36" s="1"/>
  <c r="B1244" i="36"/>
  <c r="B1245" i="36" s="1"/>
  <c r="B1246" i="36" s="1"/>
  <c r="B1247" i="36" s="1"/>
  <c r="B1248" i="36" s="1"/>
  <c r="B1249" i="36" s="1"/>
  <c r="B1250" i="36" s="1"/>
  <c r="B1251" i="36" s="1"/>
  <c r="B1252" i="36" s="1"/>
  <c r="M583" i="36"/>
  <c r="J6" i="36"/>
  <c r="J5" i="36"/>
  <c r="J4" i="36"/>
  <c r="L666" i="36"/>
  <c r="M666" i="36" s="1"/>
  <c r="J666" i="36"/>
  <c r="J665" i="36"/>
  <c r="J664" i="36"/>
  <c r="G664" i="36"/>
  <c r="G665" i="36" s="1"/>
  <c r="G666" i="36" s="1"/>
  <c r="G667" i="36" s="1"/>
  <c r="G668" i="36" s="1"/>
  <c r="G669" i="36" s="1"/>
  <c r="G670" i="36" s="1"/>
  <c r="G671" i="36" s="1"/>
  <c r="G672" i="36" s="1"/>
  <c r="F664" i="36"/>
  <c r="F665" i="36" s="1"/>
  <c r="F666" i="36" s="1"/>
  <c r="F667" i="36" s="1"/>
  <c r="F668" i="36" s="1"/>
  <c r="F669" i="36" s="1"/>
  <c r="F670" i="36" s="1"/>
  <c r="F671" i="36" s="1"/>
  <c r="F672" i="36" s="1"/>
  <c r="E664" i="36"/>
  <c r="E665" i="36" s="1"/>
  <c r="E666" i="36" s="1"/>
  <c r="E667" i="36" s="1"/>
  <c r="E668" i="36" s="1"/>
  <c r="E669" i="36" s="1"/>
  <c r="E670" i="36" s="1"/>
  <c r="E671" i="36" s="1"/>
  <c r="E672" i="36" s="1"/>
  <c r="C664" i="36"/>
  <c r="C665" i="36" s="1"/>
  <c r="C666" i="36" s="1"/>
  <c r="C667" i="36" s="1"/>
  <c r="C668" i="36" s="1"/>
  <c r="C669" i="36" s="1"/>
  <c r="C670" i="36" s="1"/>
  <c r="C671" i="36" s="1"/>
  <c r="C672" i="36" s="1"/>
  <c r="B1234" i="36"/>
  <c r="B1235" i="36" s="1"/>
  <c r="B1236" i="36" s="1"/>
  <c r="B1237" i="36" s="1"/>
  <c r="B1238" i="36" s="1"/>
  <c r="B1239" i="36" s="1"/>
  <c r="B1240" i="36" s="1"/>
  <c r="B1241" i="36" s="1"/>
  <c r="B1242" i="36" s="1"/>
  <c r="M663" i="36"/>
  <c r="L556" i="36"/>
  <c r="M556" i="36" s="1"/>
  <c r="J556" i="36"/>
  <c r="J555" i="36"/>
  <c r="J554" i="36"/>
  <c r="G554" i="36"/>
  <c r="G555" i="36" s="1"/>
  <c r="G556" i="36" s="1"/>
  <c r="G557" i="36" s="1"/>
  <c r="G558" i="36" s="1"/>
  <c r="G559" i="36" s="1"/>
  <c r="G560" i="36" s="1"/>
  <c r="G561" i="36" s="1"/>
  <c r="G562" i="36" s="1"/>
  <c r="F554" i="36"/>
  <c r="F555" i="36" s="1"/>
  <c r="F556" i="36" s="1"/>
  <c r="F557" i="36" s="1"/>
  <c r="F558" i="36" s="1"/>
  <c r="F559" i="36" s="1"/>
  <c r="F560" i="36" s="1"/>
  <c r="F561" i="36" s="1"/>
  <c r="F562" i="36" s="1"/>
  <c r="E554" i="36"/>
  <c r="E555" i="36" s="1"/>
  <c r="E556" i="36" s="1"/>
  <c r="E557" i="36" s="1"/>
  <c r="E558" i="36" s="1"/>
  <c r="E559" i="36" s="1"/>
  <c r="E560" i="36" s="1"/>
  <c r="E561" i="36" s="1"/>
  <c r="E562" i="36" s="1"/>
  <c r="C554" i="36"/>
  <c r="C555" i="36" s="1"/>
  <c r="C556" i="36" s="1"/>
  <c r="C557" i="36" s="1"/>
  <c r="C558" i="36" s="1"/>
  <c r="C559" i="36" s="1"/>
  <c r="C560" i="36" s="1"/>
  <c r="C561" i="36" s="1"/>
  <c r="C562" i="36" s="1"/>
  <c r="B1224" i="36"/>
  <c r="B1225" i="36" s="1"/>
  <c r="B1226" i="36" s="1"/>
  <c r="B1227" i="36" s="1"/>
  <c r="B1228" i="36" s="1"/>
  <c r="B1229" i="36" s="1"/>
  <c r="B1230" i="36" s="1"/>
  <c r="B1231" i="36" s="1"/>
  <c r="B1232" i="36" s="1"/>
  <c r="M553" i="36"/>
  <c r="J16" i="36"/>
  <c r="J15" i="36"/>
  <c r="J14" i="36"/>
  <c r="G14" i="36"/>
  <c r="G15" i="36" s="1"/>
  <c r="G16" i="36" s="1"/>
  <c r="G17" i="36" s="1"/>
  <c r="G18" i="36" s="1"/>
  <c r="G19" i="36" s="1"/>
  <c r="G20" i="36" s="1"/>
  <c r="G21" i="36" s="1"/>
  <c r="G22" i="36" s="1"/>
  <c r="F14" i="36"/>
  <c r="F15" i="36" s="1"/>
  <c r="F16" i="36" s="1"/>
  <c r="F17" i="36" s="1"/>
  <c r="F18" i="36" s="1"/>
  <c r="F19" i="36" s="1"/>
  <c r="F20" i="36" s="1"/>
  <c r="F21" i="36" s="1"/>
  <c r="F22" i="36" s="1"/>
  <c r="E14" i="36"/>
  <c r="E15" i="36" s="1"/>
  <c r="E16" i="36" s="1"/>
  <c r="E17" i="36" s="1"/>
  <c r="E18" i="36" s="1"/>
  <c r="E19" i="36" s="1"/>
  <c r="E20" i="36" s="1"/>
  <c r="E21" i="36" s="1"/>
  <c r="E22" i="36" s="1"/>
  <c r="C14" i="36"/>
  <c r="C15" i="36" s="1"/>
  <c r="C16" i="36" s="1"/>
  <c r="C17" i="36" s="1"/>
  <c r="C18" i="36" s="1"/>
  <c r="C19" i="36" s="1"/>
  <c r="C20" i="36" s="1"/>
  <c r="C21" i="36" s="1"/>
  <c r="C22" i="36" s="1"/>
  <c r="B1214" i="36"/>
  <c r="B1215" i="36" s="1"/>
  <c r="B1216" i="36" s="1"/>
  <c r="B1217" i="36" s="1"/>
  <c r="B1218" i="36" s="1"/>
  <c r="B1219" i="36" s="1"/>
  <c r="B1220" i="36" s="1"/>
  <c r="B1221" i="36" s="1"/>
  <c r="B1222" i="36" s="1"/>
  <c r="M590" i="36"/>
  <c r="L587" i="36"/>
  <c r="L15" i="36"/>
  <c r="L16" i="36"/>
  <c r="M589" i="36"/>
  <c r="M669" i="36"/>
  <c r="L667" i="36"/>
  <c r="M560" i="36"/>
  <c r="L557" i="36"/>
  <c r="L265" i="36"/>
  <c r="L17" i="36"/>
  <c r="M269" i="36"/>
  <c r="L266" i="36"/>
  <c r="M670" i="36"/>
  <c r="M20" i="36"/>
  <c r="L264" i="36"/>
  <c r="L14" i="36"/>
  <c r="M559" i="36"/>
  <c r="M19" i="36"/>
  <c r="M270" i="36"/>
  <c r="L267" i="36"/>
  <c r="M60" i="36"/>
  <c r="D263" i="36" l="1"/>
  <c r="D264" i="36" s="1"/>
  <c r="D265" i="36" s="1"/>
  <c r="D266" i="36" s="1"/>
  <c r="D267" i="36" s="1"/>
  <c r="D268" i="36" s="1"/>
  <c r="D269" i="36" s="1"/>
  <c r="D270" i="36" s="1"/>
  <c r="D271" i="36" s="1"/>
  <c r="D272" i="36" s="1"/>
  <c r="D583" i="36"/>
  <c r="D584" i="36" s="1"/>
  <c r="D585" i="36" s="1"/>
  <c r="D586" i="36" s="1"/>
  <c r="D587" i="36" s="1"/>
  <c r="D588" i="36" s="1"/>
  <c r="D589" i="36" s="1"/>
  <c r="D590" i="36" s="1"/>
  <c r="D591" i="36" s="1"/>
  <c r="D592" i="36" s="1"/>
  <c r="M266" i="36"/>
  <c r="L263" i="36"/>
  <c r="M263" i="36" s="1"/>
  <c r="M271" i="36"/>
  <c r="M265" i="36"/>
  <c r="M264" i="36"/>
  <c r="L584" i="36"/>
  <c r="M584" i="36" s="1"/>
  <c r="M591" i="36"/>
  <c r="D663" i="36"/>
  <c r="L664" i="36"/>
  <c r="M664" i="36" s="1"/>
  <c r="M671" i="36"/>
  <c r="D553" i="36"/>
  <c r="D13" i="36"/>
  <c r="L554" i="36"/>
  <c r="M554" i="36" s="1"/>
  <c r="M561" i="36"/>
  <c r="L13" i="36"/>
  <c r="M13" i="36" s="1"/>
  <c r="M14" i="36"/>
  <c r="M15" i="36"/>
  <c r="M16" i="36"/>
  <c r="M21" i="36"/>
  <c r="D664" i="36" l="1"/>
  <c r="M267" i="36"/>
  <c r="M268" i="36" s="1"/>
  <c r="M272" i="36" s="1"/>
  <c r="L583" i="36"/>
  <c r="L585" i="36" s="1"/>
  <c r="M585" i="36" s="1"/>
  <c r="M587" i="36" s="1"/>
  <c r="D14" i="36"/>
  <c r="D554" i="36"/>
  <c r="L663" i="36"/>
  <c r="L665" i="36" s="1"/>
  <c r="M665" i="36" s="1"/>
  <c r="M667" i="36" s="1"/>
  <c r="L553" i="36"/>
  <c r="L555" i="36" s="1"/>
  <c r="M555" i="36" s="1"/>
  <c r="M557" i="36" s="1"/>
  <c r="M17" i="36"/>
  <c r="D665" i="36" l="1"/>
  <c r="M588" i="36"/>
  <c r="M592" i="36" s="1"/>
  <c r="D555" i="36"/>
  <c r="D15" i="36"/>
  <c r="M668" i="36"/>
  <c r="M672" i="36" s="1"/>
  <c r="M558" i="36"/>
  <c r="M562" i="36" s="1"/>
  <c r="M18" i="36"/>
  <c r="M22" i="36" s="1"/>
  <c r="D666" i="36" l="1"/>
  <c r="D16" i="36"/>
  <c r="D556" i="36"/>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C145" i="20"/>
  <c r="C146" i="20"/>
  <c r="C147" i="20"/>
  <c r="C148" i="20"/>
  <c r="C149" i="20"/>
  <c r="C150" i="20"/>
  <c r="C151" i="20"/>
  <c r="C152" i="20"/>
  <c r="C153" i="20"/>
  <c r="C154" i="20"/>
  <c r="C155" i="20"/>
  <c r="C156" i="20"/>
  <c r="C157" i="20"/>
  <c r="C158" i="20"/>
  <c r="C159" i="20"/>
  <c r="C160" i="20"/>
  <c r="C161" i="20"/>
  <c r="C162" i="20"/>
  <c r="C163" i="20"/>
  <c r="C164" i="20"/>
  <c r="C165" i="20"/>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C218" i="20"/>
  <c r="C219" i="20"/>
  <c r="C220" i="20"/>
  <c r="C221" i="20"/>
  <c r="C222" i="20"/>
  <c r="C223" i="20"/>
  <c r="C224" i="20"/>
  <c r="C225" i="20"/>
  <c r="C226" i="20"/>
  <c r="C227" i="20"/>
  <c r="C228" i="20"/>
  <c r="C229" i="20"/>
  <c r="C230" i="20"/>
  <c r="C231" i="20"/>
  <c r="C232" i="20"/>
  <c r="C233" i="20"/>
  <c r="C234" i="20"/>
  <c r="C235" i="20"/>
  <c r="C236" i="20"/>
  <c r="C237" i="20"/>
  <c r="C238" i="20"/>
  <c r="C239" i="20"/>
  <c r="C240" i="20"/>
  <c r="C241" i="20"/>
  <c r="C242" i="20"/>
  <c r="C243" i="20"/>
  <c r="C244" i="20"/>
  <c r="D667" i="36" l="1"/>
  <c r="D557" i="36"/>
  <c r="D17" i="36"/>
  <c r="L1216" i="36"/>
  <c r="M1216" i="36" s="1"/>
  <c r="M1213" i="36"/>
  <c r="L1206" i="36"/>
  <c r="M1206" i="36" s="1"/>
  <c r="M1203" i="36"/>
  <c r="L1176" i="36"/>
  <c r="M1176" i="36" s="1"/>
  <c r="M1173" i="36"/>
  <c r="L1166" i="36"/>
  <c r="M1166" i="36" s="1"/>
  <c r="M1163" i="36"/>
  <c r="L1146" i="36"/>
  <c r="M1146" i="36" s="1"/>
  <c r="M1143" i="36"/>
  <c r="L1136" i="36"/>
  <c r="M1136" i="36" s="1"/>
  <c r="M1133" i="36"/>
  <c r="L1096" i="36"/>
  <c r="M1096" i="36" s="1"/>
  <c r="M1093" i="36"/>
  <c r="L1066" i="36"/>
  <c r="M1066" i="36" s="1"/>
  <c r="M1063" i="36"/>
  <c r="L1056" i="36"/>
  <c r="M1056" i="36" s="1"/>
  <c r="M1053" i="36"/>
  <c r="L1046" i="36"/>
  <c r="M1046" i="36" s="1"/>
  <c r="M1043" i="36"/>
  <c r="L1016" i="36"/>
  <c r="M1016" i="36" s="1"/>
  <c r="M1013" i="36"/>
  <c r="L1006" i="36"/>
  <c r="M1006" i="36" s="1"/>
  <c r="M1003" i="36"/>
  <c r="L986" i="36"/>
  <c r="M986" i="36" s="1"/>
  <c r="M983" i="36"/>
  <c r="L976" i="36"/>
  <c r="M976" i="36" s="1"/>
  <c r="M973" i="36"/>
  <c r="L966" i="36"/>
  <c r="M966" i="36" s="1"/>
  <c r="M963" i="36"/>
  <c r="L956" i="36"/>
  <c r="M956" i="36" s="1"/>
  <c r="M953" i="36"/>
  <c r="L946" i="36"/>
  <c r="M946" i="36" s="1"/>
  <c r="M943" i="36"/>
  <c r="L936" i="36"/>
  <c r="M936" i="36" s="1"/>
  <c r="M933" i="36"/>
  <c r="L926" i="36"/>
  <c r="M926" i="36" s="1"/>
  <c r="M923" i="36"/>
  <c r="L906" i="36"/>
  <c r="M906" i="36" s="1"/>
  <c r="M903" i="36"/>
  <c r="L896" i="36"/>
  <c r="M896" i="36" s="1"/>
  <c r="M893" i="36"/>
  <c r="L886" i="36"/>
  <c r="M886" i="36" s="1"/>
  <c r="M883" i="36"/>
  <c r="L856" i="36"/>
  <c r="M856" i="36" s="1"/>
  <c r="M853" i="36"/>
  <c r="L846" i="36"/>
  <c r="M846" i="36" s="1"/>
  <c r="M843" i="36"/>
  <c r="L836" i="36"/>
  <c r="M836" i="36" s="1"/>
  <c r="M833" i="36"/>
  <c r="L826" i="36"/>
  <c r="M826" i="36" s="1"/>
  <c r="M823" i="36"/>
  <c r="L816" i="36"/>
  <c r="M816" i="36" s="1"/>
  <c r="M813" i="36"/>
  <c r="L806" i="36"/>
  <c r="M806" i="36" s="1"/>
  <c r="M803" i="36"/>
  <c r="L796" i="36"/>
  <c r="M796" i="36" s="1"/>
  <c r="M793" i="36"/>
  <c r="L786" i="36"/>
  <c r="M786" i="36" s="1"/>
  <c r="M783" i="36"/>
  <c r="L766" i="36"/>
  <c r="M766" i="36" s="1"/>
  <c r="M763" i="36"/>
  <c r="L756" i="36"/>
  <c r="M756" i="36" s="1"/>
  <c r="M753" i="36"/>
  <c r="L736" i="36"/>
  <c r="M736" i="36" s="1"/>
  <c r="M733" i="36"/>
  <c r="L726" i="36"/>
  <c r="M726" i="36" s="1"/>
  <c r="M723" i="36"/>
  <c r="L716" i="36"/>
  <c r="M716" i="36" s="1"/>
  <c r="M713" i="36"/>
  <c r="L706" i="36"/>
  <c r="M706" i="36" s="1"/>
  <c r="M703" i="36"/>
  <c r="L696" i="36"/>
  <c r="M696" i="36" s="1"/>
  <c r="M693" i="36"/>
  <c r="L686" i="36"/>
  <c r="M686" i="36" s="1"/>
  <c r="M683" i="36"/>
  <c r="L676" i="36"/>
  <c r="M676" i="36" s="1"/>
  <c r="M673" i="36"/>
  <c r="L656" i="36"/>
  <c r="M656" i="36" s="1"/>
  <c r="M653" i="36"/>
  <c r="L646" i="36"/>
  <c r="M646" i="36" s="1"/>
  <c r="M643" i="36"/>
  <c r="L616" i="36"/>
  <c r="M616" i="36" s="1"/>
  <c r="M613" i="36"/>
  <c r="L606" i="36"/>
  <c r="M606" i="36" s="1"/>
  <c r="M603" i="36"/>
  <c r="L596" i="36"/>
  <c r="M596" i="36" s="1"/>
  <c r="M593" i="36"/>
  <c r="L576" i="36"/>
  <c r="M576" i="36" s="1"/>
  <c r="M573" i="36"/>
  <c r="L566" i="36"/>
  <c r="M566" i="36" s="1"/>
  <c r="M563" i="36"/>
  <c r="L546" i="36"/>
  <c r="M546" i="36" s="1"/>
  <c r="M543" i="36"/>
  <c r="L536" i="36"/>
  <c r="M536" i="36" s="1"/>
  <c r="M533" i="36"/>
  <c r="L526" i="36"/>
  <c r="M526" i="36" s="1"/>
  <c r="M523" i="36"/>
  <c r="L486" i="36"/>
  <c r="M486" i="36" s="1"/>
  <c r="M483" i="36"/>
  <c r="L476" i="36"/>
  <c r="M476" i="36" s="1"/>
  <c r="M473" i="36"/>
  <c r="L466" i="36"/>
  <c r="M466" i="36" s="1"/>
  <c r="M463" i="36"/>
  <c r="L456" i="36"/>
  <c r="M456" i="36" s="1"/>
  <c r="M453" i="36"/>
  <c r="L446" i="36"/>
  <c r="M446" i="36" s="1"/>
  <c r="M443" i="36"/>
  <c r="L436" i="36"/>
  <c r="M436" i="36" s="1"/>
  <c r="M433" i="36"/>
  <c r="L426" i="36"/>
  <c r="M426" i="36" s="1"/>
  <c r="M423" i="36"/>
  <c r="L406" i="36"/>
  <c r="M406" i="36" s="1"/>
  <c r="M403" i="36"/>
  <c r="L396" i="36"/>
  <c r="M396" i="36" s="1"/>
  <c r="M393" i="36"/>
  <c r="L386" i="36"/>
  <c r="M386" i="36" s="1"/>
  <c r="M383" i="36"/>
  <c r="L376" i="36"/>
  <c r="M376" i="36" s="1"/>
  <c r="M373" i="36"/>
  <c r="L366" i="36"/>
  <c r="M366" i="36" s="1"/>
  <c r="M363" i="36"/>
  <c r="L356" i="36"/>
  <c r="M356" i="36" s="1"/>
  <c r="M353" i="36"/>
  <c r="L346" i="36"/>
  <c r="M346" i="36" s="1"/>
  <c r="M343" i="36"/>
  <c r="L336" i="36"/>
  <c r="M336" i="36" s="1"/>
  <c r="M333" i="36"/>
  <c r="L296" i="36"/>
  <c r="M296" i="36" s="1"/>
  <c r="M293" i="36"/>
  <c r="L286" i="36"/>
  <c r="M286" i="36" s="1"/>
  <c r="M283" i="36"/>
  <c r="L246" i="36"/>
  <c r="M246" i="36" s="1"/>
  <c r="M243" i="36"/>
  <c r="L236" i="36"/>
  <c r="M236" i="36" s="1"/>
  <c r="M233" i="36"/>
  <c r="L226" i="36"/>
  <c r="M226" i="36" s="1"/>
  <c r="M223" i="36"/>
  <c r="L216" i="36"/>
  <c r="M216" i="36" s="1"/>
  <c r="M213" i="36"/>
  <c r="L206" i="36"/>
  <c r="M206" i="36" s="1"/>
  <c r="M203" i="36"/>
  <c r="L96" i="36"/>
  <c r="M96" i="36" s="1"/>
  <c r="M93" i="36"/>
  <c r="D668" i="36" l="1"/>
  <c r="D18" i="36"/>
  <c r="D558" i="36"/>
  <c r="J1166" i="36"/>
  <c r="J1165" i="36"/>
  <c r="J1164" i="36"/>
  <c r="G1164" i="36"/>
  <c r="G1165" i="36" s="1"/>
  <c r="G1166" i="36" s="1"/>
  <c r="G1167" i="36" s="1"/>
  <c r="G1168" i="36" s="1"/>
  <c r="G1169" i="36" s="1"/>
  <c r="G1170" i="36" s="1"/>
  <c r="G1171" i="36" s="1"/>
  <c r="G1172" i="36" s="1"/>
  <c r="F1164" i="36"/>
  <c r="F1165" i="36" s="1"/>
  <c r="F1166" i="36" s="1"/>
  <c r="F1167" i="36" s="1"/>
  <c r="F1168" i="36" s="1"/>
  <c r="F1169" i="36" s="1"/>
  <c r="F1170" i="36" s="1"/>
  <c r="F1171" i="36" s="1"/>
  <c r="F1172" i="36" s="1"/>
  <c r="E1164" i="36"/>
  <c r="E1165" i="36" s="1"/>
  <c r="E1166" i="36" s="1"/>
  <c r="E1167" i="36" s="1"/>
  <c r="E1168" i="36" s="1"/>
  <c r="E1169" i="36" s="1"/>
  <c r="E1170" i="36" s="1"/>
  <c r="E1171" i="36" s="1"/>
  <c r="E1172" i="36" s="1"/>
  <c r="C1164" i="36"/>
  <c r="C1165" i="36" s="1"/>
  <c r="C1166" i="36" s="1"/>
  <c r="C1167" i="36" s="1"/>
  <c r="C1168" i="36" s="1"/>
  <c r="C1169" i="36" s="1"/>
  <c r="C1170" i="36" s="1"/>
  <c r="C1171" i="36" s="1"/>
  <c r="C1172" i="36" s="1"/>
  <c r="B1204" i="36"/>
  <c r="B1205" i="36" s="1"/>
  <c r="B1206" i="36" s="1"/>
  <c r="B1207" i="36" s="1"/>
  <c r="B1208" i="36" s="1"/>
  <c r="B1209" i="36" s="1"/>
  <c r="B1210" i="36" s="1"/>
  <c r="B1211" i="36" s="1"/>
  <c r="B1212" i="36" s="1"/>
  <c r="D1163" i="36"/>
  <c r="J216" i="36"/>
  <c r="J215" i="36"/>
  <c r="J214" i="36"/>
  <c r="G214" i="36"/>
  <c r="G215" i="36" s="1"/>
  <c r="G216" i="36" s="1"/>
  <c r="G217" i="36" s="1"/>
  <c r="G218" i="36" s="1"/>
  <c r="G219" i="36" s="1"/>
  <c r="G220" i="36" s="1"/>
  <c r="G221" i="36" s="1"/>
  <c r="G222" i="36" s="1"/>
  <c r="F214" i="36"/>
  <c r="F215" i="36" s="1"/>
  <c r="F216" i="36" s="1"/>
  <c r="F217" i="36" s="1"/>
  <c r="F218" i="36" s="1"/>
  <c r="F219" i="36" s="1"/>
  <c r="F220" i="36" s="1"/>
  <c r="F221" i="36" s="1"/>
  <c r="F222" i="36" s="1"/>
  <c r="E214" i="36"/>
  <c r="E215" i="36" s="1"/>
  <c r="E216" i="36" s="1"/>
  <c r="E217" i="36" s="1"/>
  <c r="E218" i="36" s="1"/>
  <c r="E219" i="36" s="1"/>
  <c r="E220" i="36" s="1"/>
  <c r="E221" i="36" s="1"/>
  <c r="E222" i="36" s="1"/>
  <c r="C214" i="36"/>
  <c r="C215" i="36" s="1"/>
  <c r="C216" i="36" s="1"/>
  <c r="C217" i="36" s="1"/>
  <c r="C218" i="36" s="1"/>
  <c r="C219" i="36" s="1"/>
  <c r="C220" i="36" s="1"/>
  <c r="C221" i="36" s="1"/>
  <c r="C222" i="36" s="1"/>
  <c r="D213" i="36"/>
  <c r="J1076" i="36"/>
  <c r="J1075" i="36"/>
  <c r="K1074" i="36"/>
  <c r="J1074" i="36"/>
  <c r="G1074" i="36"/>
  <c r="G1075" i="36" s="1"/>
  <c r="G1076" i="36" s="1"/>
  <c r="G1077" i="36" s="1"/>
  <c r="G1078" i="36" s="1"/>
  <c r="G1079" i="36" s="1"/>
  <c r="G1080" i="36" s="1"/>
  <c r="G1081" i="36" s="1"/>
  <c r="G1082" i="36" s="1"/>
  <c r="F1074" i="36"/>
  <c r="F1075" i="36" s="1"/>
  <c r="F1076" i="36" s="1"/>
  <c r="F1077" i="36" s="1"/>
  <c r="F1078" i="36" s="1"/>
  <c r="F1079" i="36" s="1"/>
  <c r="F1080" i="36" s="1"/>
  <c r="F1081" i="36" s="1"/>
  <c r="F1082" i="36" s="1"/>
  <c r="E1074" i="36"/>
  <c r="E1075" i="36" s="1"/>
  <c r="E1076" i="36" s="1"/>
  <c r="E1077" i="36" s="1"/>
  <c r="E1078" i="36" s="1"/>
  <c r="E1079" i="36" s="1"/>
  <c r="E1080" i="36" s="1"/>
  <c r="E1081" i="36" s="1"/>
  <c r="E1082" i="36" s="1"/>
  <c r="C1074" i="36"/>
  <c r="B1194" i="36"/>
  <c r="B1195" i="36" s="1"/>
  <c r="B1196" i="36" s="1"/>
  <c r="B1197" i="36" s="1"/>
  <c r="B1198" i="36" s="1"/>
  <c r="B1199" i="36" s="1"/>
  <c r="B1200" i="36" s="1"/>
  <c r="B1201" i="36" s="1"/>
  <c r="B1202" i="36" s="1"/>
  <c r="D1073" i="36"/>
  <c r="J1036" i="36"/>
  <c r="J1035" i="36"/>
  <c r="K1034" i="36"/>
  <c r="J1034" i="36"/>
  <c r="G1034" i="36"/>
  <c r="G1035" i="36" s="1"/>
  <c r="G1036" i="36" s="1"/>
  <c r="G1037" i="36" s="1"/>
  <c r="G1038" i="36" s="1"/>
  <c r="G1039" i="36" s="1"/>
  <c r="G1040" i="36" s="1"/>
  <c r="G1041" i="36" s="1"/>
  <c r="G1042" i="36" s="1"/>
  <c r="F1034" i="36"/>
  <c r="F1035" i="36" s="1"/>
  <c r="F1036" i="36" s="1"/>
  <c r="F1037" i="36" s="1"/>
  <c r="F1038" i="36" s="1"/>
  <c r="F1039" i="36" s="1"/>
  <c r="F1040" i="36" s="1"/>
  <c r="F1041" i="36" s="1"/>
  <c r="F1042" i="36" s="1"/>
  <c r="E1034" i="36"/>
  <c r="E1035" i="36" s="1"/>
  <c r="E1036" i="36" s="1"/>
  <c r="E1037" i="36" s="1"/>
  <c r="E1038" i="36" s="1"/>
  <c r="E1039" i="36" s="1"/>
  <c r="E1040" i="36" s="1"/>
  <c r="E1041" i="36" s="1"/>
  <c r="E1042" i="36" s="1"/>
  <c r="C1034" i="36"/>
  <c r="B1184" i="36"/>
  <c r="B1185" i="36" s="1"/>
  <c r="B1186" i="36" s="1"/>
  <c r="B1187" i="36" s="1"/>
  <c r="B1188" i="36" s="1"/>
  <c r="B1189" i="36" s="1"/>
  <c r="B1190" i="36" s="1"/>
  <c r="B1191" i="36" s="1"/>
  <c r="B1192" i="36" s="1"/>
  <c r="D1033" i="36"/>
  <c r="D669" i="36" l="1"/>
  <c r="D559" i="36"/>
  <c r="D19" i="36"/>
  <c r="D1074" i="36"/>
  <c r="D1034" i="36"/>
  <c r="D214" i="36"/>
  <c r="D1164" i="36"/>
  <c r="C1075" i="36"/>
  <c r="K1035" i="36"/>
  <c r="K1075" i="36"/>
  <c r="C1035" i="36"/>
  <c r="J256" i="36"/>
  <c r="J255" i="36"/>
  <c r="K254" i="36"/>
  <c r="J254" i="36"/>
  <c r="J446" i="36"/>
  <c r="J445" i="36"/>
  <c r="J444" i="36"/>
  <c r="G444" i="36"/>
  <c r="G445" i="36" s="1"/>
  <c r="G446" i="36" s="1"/>
  <c r="K1184" i="36"/>
  <c r="J1186" i="36"/>
  <c r="J1185" i="36"/>
  <c r="J1184" i="36"/>
  <c r="L97" i="36"/>
  <c r="D670" i="36" l="1"/>
  <c r="D20" i="36"/>
  <c r="D560" i="36"/>
  <c r="D1165" i="36"/>
  <c r="D215" i="36"/>
  <c r="D1035" i="36"/>
  <c r="D1075" i="36"/>
  <c r="M1009" i="36"/>
  <c r="M39" i="36"/>
  <c r="M1089" i="36"/>
  <c r="D671" i="36" l="1"/>
  <c r="D561" i="36"/>
  <c r="D21" i="36"/>
  <c r="D1076" i="36"/>
  <c r="D1036" i="36"/>
  <c r="D216" i="36"/>
  <c r="D1166" i="36"/>
  <c r="M90" i="36"/>
  <c r="L997" i="36"/>
  <c r="D672" i="36" l="1"/>
  <c r="D22" i="36"/>
  <c r="D562" i="36"/>
  <c r="D1167" i="36"/>
  <c r="D217" i="36"/>
  <c r="D1037" i="36"/>
  <c r="D1077" i="36"/>
  <c r="M120" i="36"/>
  <c r="L927" i="36"/>
  <c r="L77" i="36"/>
  <c r="L677" i="36"/>
  <c r="M1150" i="36"/>
  <c r="M839" i="36"/>
  <c r="L417" i="36"/>
  <c r="M349" i="36"/>
  <c r="M1199" i="36"/>
  <c r="L1177" i="36"/>
  <c r="L277" i="36"/>
  <c r="M1249" i="36"/>
  <c r="M1260" i="36"/>
  <c r="L397" i="36"/>
  <c r="M9" i="36"/>
  <c r="L1035" i="36"/>
  <c r="M869" i="36"/>
  <c r="M960" i="36"/>
  <c r="M1020" i="36"/>
  <c r="L637" i="36"/>
  <c r="M620" i="36"/>
  <c r="M1040" i="36"/>
  <c r="M1220" i="36"/>
  <c r="L797" i="36"/>
  <c r="M329" i="36"/>
  <c r="M160" i="36"/>
  <c r="M1190" i="36"/>
  <c r="L867" i="36"/>
  <c r="M649" i="36"/>
  <c r="L1036" i="36"/>
  <c r="L1037" i="36"/>
  <c r="D1038" i="36" l="1"/>
  <c r="D1078" i="36"/>
  <c r="D218" i="36"/>
  <c r="D1168" i="36"/>
  <c r="M570" i="36"/>
  <c r="M630" i="36"/>
  <c r="M449" i="36"/>
  <c r="M950" i="36"/>
  <c r="M390" i="36"/>
  <c r="M210" i="36"/>
  <c r="L487" i="36"/>
  <c r="D1169" i="36" l="1"/>
  <c r="D1079" i="36"/>
  <c r="D219" i="36"/>
  <c r="D1039" i="36"/>
  <c r="L467" i="36"/>
  <c r="L827" i="36"/>
  <c r="L807" i="36"/>
  <c r="L907" i="36"/>
  <c r="M859" i="36"/>
  <c r="M650" i="36"/>
  <c r="M519" i="36"/>
  <c r="L27" i="36"/>
  <c r="M880" i="36"/>
  <c r="L947" i="36"/>
  <c r="M1239" i="36"/>
  <c r="M309" i="36"/>
  <c r="M709" i="36"/>
  <c r="L197" i="36"/>
  <c r="M459" i="36"/>
  <c r="D220" i="36" l="1"/>
  <c r="D1080" i="36"/>
  <c r="D1040" i="36"/>
  <c r="D1170" i="36"/>
  <c r="L247" i="36"/>
  <c r="M259" i="36"/>
  <c r="L917" i="36"/>
  <c r="L1137" i="36"/>
  <c r="M1110" i="36"/>
  <c r="M429" i="36"/>
  <c r="M1219" i="36"/>
  <c r="M150" i="36"/>
  <c r="M290" i="36"/>
  <c r="M990" i="36"/>
  <c r="M30" i="36"/>
  <c r="M890" i="36"/>
  <c r="D1171" i="36" l="1"/>
  <c r="D1041" i="36"/>
  <c r="D1081" i="36"/>
  <c r="D221" i="36"/>
  <c r="L1075" i="36"/>
  <c r="M239" i="36"/>
  <c r="L957" i="36"/>
  <c r="L347" i="36"/>
  <c r="L777" i="36"/>
  <c r="M1029" i="36"/>
  <c r="M1240" i="36"/>
  <c r="M569" i="36"/>
  <c r="M1070" i="36"/>
  <c r="M610" i="36"/>
  <c r="L1227" i="36"/>
  <c r="M680" i="36"/>
  <c r="L427" i="36"/>
  <c r="L897" i="36"/>
  <c r="D222" i="36" l="1"/>
  <c r="D1042" i="36"/>
  <c r="D1082" i="36"/>
  <c r="D1172" i="36"/>
  <c r="L1134" i="36" l="1"/>
  <c r="M1134" i="36" s="1"/>
  <c r="M651" i="36"/>
  <c r="L794" i="36"/>
  <c r="M794" i="36" s="1"/>
  <c r="L944" i="36"/>
  <c r="M944" i="36" s="1"/>
  <c r="M1221" i="36"/>
  <c r="L904" i="36"/>
  <c r="M904" i="36" s="1"/>
  <c r="L924" i="36"/>
  <c r="M924" i="36" s="1"/>
  <c r="L674" i="36"/>
  <c r="M674" i="36" s="1"/>
  <c r="L484" i="36"/>
  <c r="M484" i="36" s="1"/>
  <c r="L244" i="36"/>
  <c r="M244" i="36" s="1"/>
  <c r="M1241" i="36"/>
  <c r="L824" i="36"/>
  <c r="M824" i="36" s="1"/>
  <c r="M571" i="36"/>
  <c r="L1174" i="36"/>
  <c r="M1174" i="36" s="1"/>
  <c r="L954" i="36"/>
  <c r="M954" i="36" s="1"/>
  <c r="L394" i="36"/>
  <c r="M394" i="36" s="1"/>
  <c r="L894" i="36"/>
  <c r="M894" i="36" s="1"/>
  <c r="L344" i="36"/>
  <c r="M344" i="36" s="1"/>
  <c r="L804" i="36"/>
  <c r="M804" i="36" s="1"/>
  <c r="L424" i="36"/>
  <c r="M424" i="36" s="1"/>
  <c r="L464" i="36"/>
  <c r="M464" i="36" s="1"/>
  <c r="L94" i="36"/>
  <c r="M94" i="36" s="1"/>
  <c r="M1036" i="36"/>
  <c r="C1036" i="36"/>
  <c r="C1037" i="36" s="1"/>
  <c r="C1038" i="36" s="1"/>
  <c r="C1039" i="36" s="1"/>
  <c r="C1040" i="36" s="1"/>
  <c r="C1041" i="36" s="1"/>
  <c r="C1042" i="36" s="1"/>
  <c r="M1075" i="36"/>
  <c r="K1185" i="36"/>
  <c r="M1035" i="36"/>
  <c r="C1076" i="36"/>
  <c r="C1077" i="36" s="1"/>
  <c r="C1078" i="36" s="1"/>
  <c r="C1079" i="36" s="1"/>
  <c r="C1080" i="36" s="1"/>
  <c r="C1081" i="36" s="1"/>
  <c r="C1082" i="36" s="1"/>
  <c r="K255" i="36"/>
  <c r="J436" i="36"/>
  <c r="J435" i="36"/>
  <c r="J434" i="36"/>
  <c r="L1133" i="36" l="1"/>
  <c r="L1135" i="36" s="1"/>
  <c r="M1135" i="36" s="1"/>
  <c r="M1137" i="36" s="1"/>
  <c r="M1138" i="36" s="1"/>
  <c r="L793" i="36"/>
  <c r="L795" i="36" s="1"/>
  <c r="M795" i="36" s="1"/>
  <c r="M797" i="36" s="1"/>
  <c r="M798" i="36" s="1"/>
  <c r="L903" i="36"/>
  <c r="L905" i="36" s="1"/>
  <c r="M905" i="36" s="1"/>
  <c r="M907" i="36" s="1"/>
  <c r="M908" i="36" s="1"/>
  <c r="L343" i="36"/>
  <c r="L345" i="36" s="1"/>
  <c r="M345" i="36" s="1"/>
  <c r="M347" i="36" s="1"/>
  <c r="M348" i="36" s="1"/>
  <c r="L423" i="36"/>
  <c r="L425" i="36" s="1"/>
  <c r="M425" i="36" s="1"/>
  <c r="M427" i="36" s="1"/>
  <c r="M428" i="36" s="1"/>
  <c r="L93" i="36"/>
  <c r="L95" i="36" s="1"/>
  <c r="M95" i="36" s="1"/>
  <c r="M97" i="36" s="1"/>
  <c r="M98" i="36" s="1"/>
  <c r="L823" i="36"/>
  <c r="L825" i="36" s="1"/>
  <c r="M825" i="36" s="1"/>
  <c r="M827" i="36" s="1"/>
  <c r="M828" i="36" s="1"/>
  <c r="L243" i="36"/>
  <c r="L245" i="36" s="1"/>
  <c r="M245" i="36" s="1"/>
  <c r="M247" i="36" s="1"/>
  <c r="M248" i="36" s="1"/>
  <c r="L943" i="36"/>
  <c r="L945" i="36" s="1"/>
  <c r="M945" i="36" s="1"/>
  <c r="M947" i="36" s="1"/>
  <c r="M948" i="36" s="1"/>
  <c r="L803" i="36"/>
  <c r="L805" i="36" s="1"/>
  <c r="M805" i="36" s="1"/>
  <c r="M807" i="36" s="1"/>
  <c r="M808" i="36" s="1"/>
  <c r="L1173" i="36"/>
  <c r="L1175" i="36" s="1"/>
  <c r="M1175" i="36" s="1"/>
  <c r="M1177" i="36" s="1"/>
  <c r="M1178" i="36" s="1"/>
  <c r="L923" i="36"/>
  <c r="L925" i="36" s="1"/>
  <c r="M925" i="36" s="1"/>
  <c r="M927" i="36" s="1"/>
  <c r="M928" i="36" s="1"/>
  <c r="L893" i="36"/>
  <c r="L895" i="36" s="1"/>
  <c r="M895" i="36" s="1"/>
  <c r="M897" i="36" s="1"/>
  <c r="M898" i="36" s="1"/>
  <c r="L483" i="36"/>
  <c r="L485" i="36" s="1"/>
  <c r="M485" i="36" s="1"/>
  <c r="M487" i="36" s="1"/>
  <c r="M488" i="36" s="1"/>
  <c r="L393" i="36"/>
  <c r="L395" i="36" s="1"/>
  <c r="M395" i="36" s="1"/>
  <c r="M397" i="36" s="1"/>
  <c r="M398" i="36" s="1"/>
  <c r="L673" i="36"/>
  <c r="L675" i="36" s="1"/>
  <c r="M675" i="36" s="1"/>
  <c r="M677" i="36" s="1"/>
  <c r="M678" i="36" s="1"/>
  <c r="L953" i="36"/>
  <c r="L955" i="36" s="1"/>
  <c r="M955" i="36" s="1"/>
  <c r="M957" i="36" s="1"/>
  <c r="M958" i="36" s="1"/>
  <c r="L463" i="36"/>
  <c r="L465" i="36" s="1"/>
  <c r="M465" i="36" s="1"/>
  <c r="M467" i="36" s="1"/>
  <c r="M468" i="36" s="1"/>
  <c r="J206" i="36"/>
  <c r="J205" i="36"/>
  <c r="J204" i="36"/>
  <c r="G204" i="36"/>
  <c r="G205" i="36" s="1"/>
  <c r="G206" i="36" s="1"/>
  <c r="G207" i="36" s="1"/>
  <c r="G208" i="36" s="1"/>
  <c r="G209" i="36" s="1"/>
  <c r="G210" i="36" s="1"/>
  <c r="G211" i="36" s="1"/>
  <c r="G212" i="36" s="1"/>
  <c r="F204" i="36"/>
  <c r="F205" i="36" s="1"/>
  <c r="F206" i="36" s="1"/>
  <c r="F207" i="36" s="1"/>
  <c r="F208" i="36" s="1"/>
  <c r="F209" i="36" s="1"/>
  <c r="F210" i="36" s="1"/>
  <c r="F211" i="36" s="1"/>
  <c r="F212" i="36" s="1"/>
  <c r="E204" i="36"/>
  <c r="E205" i="36" s="1"/>
  <c r="E206" i="36" s="1"/>
  <c r="E207" i="36" s="1"/>
  <c r="E208" i="36" s="1"/>
  <c r="E209" i="36" s="1"/>
  <c r="E210" i="36" s="1"/>
  <c r="E211" i="36" s="1"/>
  <c r="E212" i="36" s="1"/>
  <c r="C204" i="36"/>
  <c r="C205" i="36" s="1"/>
  <c r="C206" i="36" s="1"/>
  <c r="C207" i="36" s="1"/>
  <c r="C208" i="36" s="1"/>
  <c r="C209" i="36" s="1"/>
  <c r="C210" i="36" s="1"/>
  <c r="C211" i="36" s="1"/>
  <c r="C212" i="36" s="1"/>
  <c r="B1174" i="36"/>
  <c r="B1175" i="36" s="1"/>
  <c r="B1176" i="36" s="1"/>
  <c r="B1177" i="36" s="1"/>
  <c r="B1178" i="36" s="1"/>
  <c r="B1179" i="36" s="1"/>
  <c r="B1180" i="36" s="1"/>
  <c r="B1181" i="36" s="1"/>
  <c r="B1182" i="36" s="1"/>
  <c r="J1086" i="36"/>
  <c r="J1085" i="36"/>
  <c r="J1084" i="36"/>
  <c r="G1084" i="36"/>
  <c r="G1085" i="36" s="1"/>
  <c r="G1086" i="36" s="1"/>
  <c r="G1087" i="36" s="1"/>
  <c r="G1088" i="36" s="1"/>
  <c r="G1089" i="36" s="1"/>
  <c r="G1090" i="36" s="1"/>
  <c r="G1091" i="36" s="1"/>
  <c r="G1092" i="36" s="1"/>
  <c r="F1084" i="36"/>
  <c r="F1085" i="36" s="1"/>
  <c r="F1086" i="36" s="1"/>
  <c r="F1087" i="36" s="1"/>
  <c r="F1088" i="36" s="1"/>
  <c r="F1089" i="36" s="1"/>
  <c r="F1090" i="36" s="1"/>
  <c r="F1091" i="36" s="1"/>
  <c r="F1092" i="36" s="1"/>
  <c r="E1084" i="36"/>
  <c r="E1085" i="36" s="1"/>
  <c r="E1086" i="36" s="1"/>
  <c r="E1087" i="36" s="1"/>
  <c r="E1088" i="36" s="1"/>
  <c r="E1089" i="36" s="1"/>
  <c r="E1090" i="36" s="1"/>
  <c r="E1091" i="36" s="1"/>
  <c r="E1092" i="36" s="1"/>
  <c r="C1084" i="36"/>
  <c r="B1164" i="36"/>
  <c r="B1165" i="36" s="1"/>
  <c r="B1166" i="36" s="1"/>
  <c r="B1167" i="36" s="1"/>
  <c r="B1168" i="36" s="1"/>
  <c r="B1169" i="36" s="1"/>
  <c r="B1170" i="36" s="1"/>
  <c r="B1171" i="36" s="1"/>
  <c r="B1172" i="36" s="1"/>
  <c r="G1184" i="36"/>
  <c r="G1185" i="36" s="1"/>
  <c r="G1186" i="36" s="1"/>
  <c r="G1187" i="36" s="1"/>
  <c r="G1188" i="36" s="1"/>
  <c r="G1189" i="36" s="1"/>
  <c r="G1190" i="36" s="1"/>
  <c r="G1191" i="36" s="1"/>
  <c r="G1192" i="36" s="1"/>
  <c r="F1184" i="36"/>
  <c r="F1185" i="36" s="1"/>
  <c r="F1186" i="36" s="1"/>
  <c r="F1187" i="36" s="1"/>
  <c r="F1188" i="36" s="1"/>
  <c r="F1189" i="36" s="1"/>
  <c r="F1190" i="36" s="1"/>
  <c r="F1191" i="36" s="1"/>
  <c r="F1192" i="36" s="1"/>
  <c r="E1184" i="36"/>
  <c r="E1185" i="36" s="1"/>
  <c r="E1186" i="36" s="1"/>
  <c r="E1187" i="36" s="1"/>
  <c r="E1188" i="36" s="1"/>
  <c r="E1189" i="36" s="1"/>
  <c r="E1190" i="36" s="1"/>
  <c r="E1191" i="36" s="1"/>
  <c r="E1192" i="36" s="1"/>
  <c r="C1184" i="36"/>
  <c r="B1154" i="36"/>
  <c r="B1155" i="36" s="1"/>
  <c r="B1156" i="36" s="1"/>
  <c r="B1157" i="36" s="1"/>
  <c r="B1158" i="36" s="1"/>
  <c r="B1159" i="36" s="1"/>
  <c r="B1160" i="36" s="1"/>
  <c r="B1161" i="36" s="1"/>
  <c r="B1162" i="36" s="1"/>
  <c r="B194" i="36"/>
  <c r="B195" i="36" s="1"/>
  <c r="B196" i="36" s="1"/>
  <c r="B197" i="36" s="1"/>
  <c r="C234" i="36"/>
  <c r="C235" i="36" s="1"/>
  <c r="C236" i="36" s="1"/>
  <c r="C237" i="36" s="1"/>
  <c r="E234" i="36"/>
  <c r="E235" i="36" s="1"/>
  <c r="E236" i="36" s="1"/>
  <c r="E237" i="36" s="1"/>
  <c r="F234" i="36"/>
  <c r="F235" i="36" s="1"/>
  <c r="F236" i="36" s="1"/>
  <c r="F237" i="36" s="1"/>
  <c r="G234" i="36"/>
  <c r="G235" i="36" s="1"/>
  <c r="G236" i="36" s="1"/>
  <c r="G237" i="36" s="1"/>
  <c r="J234" i="36"/>
  <c r="J235" i="36"/>
  <c r="J236" i="36"/>
  <c r="M300" i="36"/>
  <c r="L337" i="36"/>
  <c r="L137" i="36"/>
  <c r="M369" i="36"/>
  <c r="M710" i="36"/>
  <c r="M1200" i="36"/>
  <c r="M1149" i="36"/>
  <c r="L1097" i="36"/>
  <c r="M1059" i="36"/>
  <c r="M1210" i="36"/>
  <c r="L1117" i="36"/>
  <c r="L1076" i="36"/>
  <c r="M470" i="36"/>
  <c r="M419" i="36"/>
  <c r="M720" i="36"/>
  <c r="L977" i="36"/>
  <c r="M699" i="36"/>
  <c r="L1147" i="36"/>
  <c r="L147" i="36"/>
  <c r="M949" i="36"/>
  <c r="L1087" i="36"/>
  <c r="M350" i="36"/>
  <c r="M1060" i="36"/>
  <c r="L1084" i="36"/>
  <c r="M509" i="36"/>
  <c r="L737" i="36"/>
  <c r="M319" i="36"/>
  <c r="M289" i="36"/>
  <c r="M1180" i="36"/>
  <c r="M360" i="36"/>
  <c r="M80" i="36"/>
  <c r="M1170" i="36"/>
  <c r="L647" i="36"/>
  <c r="M89" i="36"/>
  <c r="L617" i="36"/>
  <c r="M220" i="36"/>
  <c r="M130" i="36"/>
  <c r="M129" i="36"/>
  <c r="M1179" i="36"/>
  <c r="L657" i="36"/>
  <c r="M140" i="36"/>
  <c r="L837" i="36"/>
  <c r="M549" i="36"/>
  <c r="L1057" i="36"/>
  <c r="L847" i="36"/>
  <c r="M139" i="36"/>
  <c r="M420" i="36"/>
  <c r="M540" i="36"/>
  <c r="L727" i="36"/>
  <c r="M29" i="36"/>
  <c r="M110" i="36"/>
  <c r="M1039" i="36"/>
  <c r="M1209" i="36"/>
  <c r="L567" i="36"/>
  <c r="L1074" i="36"/>
  <c r="M450" i="36"/>
  <c r="M609" i="36"/>
  <c r="M769" i="36"/>
  <c r="M240" i="36"/>
  <c r="M829" i="36"/>
  <c r="M1120" i="36"/>
  <c r="M490" i="36"/>
  <c r="M310" i="36"/>
  <c r="M830" i="36"/>
  <c r="M799" i="36"/>
  <c r="L517" i="36"/>
  <c r="L1257" i="36"/>
  <c r="L1207" i="36"/>
  <c r="M99" i="36"/>
  <c r="L687" i="36"/>
  <c r="M979" i="36"/>
  <c r="M389" i="36"/>
  <c r="M209" i="36"/>
  <c r="M760" i="36"/>
  <c r="M100" i="36"/>
  <c r="L1017" i="36"/>
  <c r="M499" i="36"/>
  <c r="L747" i="36"/>
  <c r="L227" i="36"/>
  <c r="M619" i="36"/>
  <c r="M159" i="36"/>
  <c r="M1159" i="36"/>
  <c r="L1184" i="36"/>
  <c r="M69" i="36"/>
  <c r="M690" i="36"/>
  <c r="L447" i="36"/>
  <c r="L1237" i="36"/>
  <c r="M1130" i="36"/>
  <c r="L697" i="36"/>
  <c r="M370" i="36"/>
  <c r="L1067" i="36"/>
  <c r="M790" i="36"/>
  <c r="L757" i="36"/>
  <c r="M1100" i="36"/>
  <c r="M739" i="36"/>
  <c r="M820" i="36"/>
  <c r="L1034" i="36"/>
  <c r="M330" i="36"/>
  <c r="M250" i="36"/>
  <c r="M260" i="36"/>
  <c r="M229" i="36"/>
  <c r="M659" i="36"/>
  <c r="M190" i="36"/>
  <c r="M70" i="36"/>
  <c r="M280" i="36"/>
  <c r="M1049" i="36"/>
  <c r="M180" i="36"/>
  <c r="L287" i="36"/>
  <c r="L967" i="36"/>
  <c r="L707" i="36"/>
  <c r="M179" i="36"/>
  <c r="L437" i="36"/>
  <c r="M1099" i="36"/>
  <c r="L497" i="36"/>
  <c r="M1230" i="36"/>
  <c r="M580" i="36"/>
  <c r="L47" i="36"/>
  <c r="M850" i="36"/>
  <c r="M639" i="36"/>
  <c r="M1259" i="36"/>
  <c r="M629" i="36"/>
  <c r="L257" i="36"/>
  <c r="M1000" i="36"/>
  <c r="M320" i="36"/>
  <c r="M969" i="36"/>
  <c r="M520" i="36"/>
  <c r="L107" i="36"/>
  <c r="M909" i="36"/>
  <c r="L87" i="36"/>
  <c r="M819" i="36"/>
  <c r="M40" i="36"/>
  <c r="L127" i="36"/>
  <c r="L1157" i="36"/>
  <c r="M430" i="36"/>
  <c r="M860" i="36"/>
  <c r="M299" i="36"/>
  <c r="M119" i="36"/>
  <c r="M400" i="36"/>
  <c r="M899" i="36"/>
  <c r="M1129" i="36"/>
  <c r="M380" i="36"/>
  <c r="M1010" i="36"/>
  <c r="L367" i="36"/>
  <c r="L717" i="36"/>
  <c r="M230" i="36"/>
  <c r="L577" i="36"/>
  <c r="L327" i="36"/>
  <c r="M789" i="36"/>
  <c r="M399" i="36"/>
  <c r="M359" i="36"/>
  <c r="M600" i="36"/>
  <c r="L1187" i="36"/>
  <c r="M779" i="36"/>
  <c r="M1050" i="36"/>
  <c r="L377" i="36"/>
  <c r="L157" i="36"/>
  <c r="M870" i="36"/>
  <c r="M980" i="36"/>
  <c r="M959" i="36"/>
  <c r="M759" i="36"/>
  <c r="M970" i="36"/>
  <c r="M170" i="36"/>
  <c r="M849" i="36"/>
  <c r="L237" i="36"/>
  <c r="M109" i="36"/>
  <c r="M800" i="36"/>
  <c r="M999" i="36"/>
  <c r="L477" i="36"/>
  <c r="M700" i="36"/>
  <c r="L1007" i="36"/>
  <c r="L207" i="36"/>
  <c r="L887" i="36"/>
  <c r="M729" i="36"/>
  <c r="L1047" i="36"/>
  <c r="M480" i="36"/>
  <c r="M579" i="36"/>
  <c r="L297" i="36"/>
  <c r="L607" i="36"/>
  <c r="M500" i="36"/>
  <c r="M510" i="36"/>
  <c r="L317" i="36"/>
  <c r="L37" i="36"/>
  <c r="M489" i="36"/>
  <c r="L507" i="36"/>
  <c r="M79" i="36"/>
  <c r="M539" i="36"/>
  <c r="L547" i="36"/>
  <c r="M660" i="36"/>
  <c r="M1189" i="36"/>
  <c r="L457" i="36"/>
  <c r="L597" i="36"/>
  <c r="M750" i="36"/>
  <c r="M1069" i="36"/>
  <c r="M550" i="36"/>
  <c r="M1139" i="36"/>
  <c r="M469" i="36"/>
  <c r="M940" i="36"/>
  <c r="M410" i="36"/>
  <c r="M930" i="36"/>
  <c r="M770" i="36"/>
  <c r="L67" i="36"/>
  <c r="L877" i="36"/>
  <c r="L987" i="36"/>
  <c r="M1229" i="36"/>
  <c r="M719" i="36"/>
  <c r="L407" i="36"/>
  <c r="M1030" i="36"/>
  <c r="L1217" i="36"/>
  <c r="M409" i="36"/>
  <c r="L217" i="36"/>
  <c r="L177" i="36"/>
  <c r="L627" i="36"/>
  <c r="M460" i="36"/>
  <c r="M1090" i="36"/>
  <c r="L937" i="36"/>
  <c r="M1080" i="36"/>
  <c r="M910" i="36"/>
  <c r="M379" i="36"/>
  <c r="L357" i="36"/>
  <c r="M169" i="36"/>
  <c r="M740" i="36"/>
  <c r="M479" i="36"/>
  <c r="M749" i="36"/>
  <c r="L1027" i="36"/>
  <c r="M279" i="36"/>
  <c r="M920" i="36"/>
  <c r="M1169" i="36"/>
  <c r="M340" i="36"/>
  <c r="M900" i="36"/>
  <c r="M1160" i="36"/>
  <c r="M189" i="36"/>
  <c r="M1140" i="36"/>
  <c r="M10" i="36"/>
  <c r="M640" i="36"/>
  <c r="M49" i="36"/>
  <c r="L1077" i="36"/>
  <c r="L1197" i="36"/>
  <c r="M929" i="36"/>
  <c r="L537" i="36"/>
  <c r="L387" i="36"/>
  <c r="M689" i="36"/>
  <c r="M780" i="36"/>
  <c r="L1247" i="36"/>
  <c r="M989" i="36"/>
  <c r="L117" i="36"/>
  <c r="M730" i="36"/>
  <c r="M939" i="36"/>
  <c r="M679" i="36"/>
  <c r="M530" i="36"/>
  <c r="M1019" i="36"/>
  <c r="M529" i="36"/>
  <c r="M810" i="36"/>
  <c r="L307" i="36"/>
  <c r="M149" i="36"/>
  <c r="M199" i="36"/>
  <c r="M439" i="36"/>
  <c r="L1167" i="36"/>
  <c r="M219" i="36"/>
  <c r="M200" i="36"/>
  <c r="L1127" i="36"/>
  <c r="L787" i="36"/>
  <c r="M440" i="36"/>
  <c r="L187" i="36"/>
  <c r="L817" i="36"/>
  <c r="M1250" i="36"/>
  <c r="L167" i="36"/>
  <c r="L7" i="36"/>
  <c r="M919" i="36"/>
  <c r="M50" i="36"/>
  <c r="M1119" i="36"/>
  <c r="L1107" i="36"/>
  <c r="M1109" i="36"/>
  <c r="M840" i="36"/>
  <c r="M249" i="36"/>
  <c r="L527" i="36"/>
  <c r="L767" i="36"/>
  <c r="M889" i="36"/>
  <c r="M339" i="36"/>
  <c r="M879" i="36"/>
  <c r="M809" i="36"/>
  <c r="L857" i="36"/>
  <c r="M599" i="36"/>
  <c r="M1079" i="36"/>
  <c r="M1151" i="36" l="1"/>
  <c r="L374" i="36"/>
  <c r="M374" i="36" s="1"/>
  <c r="M1191" i="36"/>
  <c r="M1071" i="36"/>
  <c r="L224" i="36"/>
  <c r="M224" i="36" s="1"/>
  <c r="M331" i="36"/>
  <c r="L844" i="36"/>
  <c r="M844" i="36" s="1"/>
  <c r="L544" i="36"/>
  <c r="M544" i="36" s="1"/>
  <c r="M421" i="36"/>
  <c r="M871" i="36"/>
  <c r="L294" i="36"/>
  <c r="M294" i="36" s="1"/>
  <c r="M541" i="36"/>
  <c r="M311" i="36"/>
  <c r="L1204" i="36"/>
  <c r="M1204" i="36" s="1"/>
  <c r="L284" i="36"/>
  <c r="M284" i="36" s="1"/>
  <c r="M1161" i="36"/>
  <c r="M1141" i="36"/>
  <c r="M1142" i="36" s="1"/>
  <c r="M31" i="36"/>
  <c r="L644" i="36"/>
  <c r="M644" i="36" s="1"/>
  <c r="M291" i="36"/>
  <c r="M681" i="36"/>
  <c r="M682" i="36" s="1"/>
  <c r="M481" i="36"/>
  <c r="L724" i="36"/>
  <c r="M724" i="36" s="1"/>
  <c r="M1031" i="36"/>
  <c r="L984" i="36"/>
  <c r="M984" i="36" s="1"/>
  <c r="M521" i="36"/>
  <c r="M1121" i="36"/>
  <c r="L754" i="36"/>
  <c r="M754" i="36" s="1"/>
  <c r="L574" i="36"/>
  <c r="M574" i="36" s="1"/>
  <c r="M1061" i="36"/>
  <c r="M581" i="36"/>
  <c r="M1211" i="36"/>
  <c r="M1081" i="36"/>
  <c r="L234" i="36"/>
  <c r="M234" i="36" s="1"/>
  <c r="L974" i="36"/>
  <c r="M974" i="36" s="1"/>
  <c r="M1021" i="36"/>
  <c r="L834" i="36"/>
  <c r="M834" i="36" s="1"/>
  <c r="L534" i="36"/>
  <c r="M534" i="36" s="1"/>
  <c r="L704" i="36"/>
  <c r="M704" i="36" s="1"/>
  <c r="M241" i="36"/>
  <c r="L1064" i="36"/>
  <c r="M1064" i="36" s="1"/>
  <c r="M551" i="36"/>
  <c r="L934" i="36"/>
  <c r="M934" i="36" s="1"/>
  <c r="M111" i="36"/>
  <c r="M891" i="36"/>
  <c r="M611" i="36"/>
  <c r="M631" i="36"/>
  <c r="L334" i="36"/>
  <c r="M334" i="36" s="1"/>
  <c r="M171" i="36"/>
  <c r="M741" i="36"/>
  <c r="M531" i="36"/>
  <c r="L594" i="36"/>
  <c r="M594" i="36" s="1"/>
  <c r="M831" i="36"/>
  <c r="M832" i="36" s="1"/>
  <c r="M761" i="36"/>
  <c r="L654" i="36"/>
  <c r="M654" i="36" s="1"/>
  <c r="M961" i="36"/>
  <c r="M962" i="36" s="1"/>
  <c r="M1051" i="36"/>
  <c r="L1094" i="36"/>
  <c r="M1094" i="36" s="1"/>
  <c r="M791" i="36"/>
  <c r="M391" i="36"/>
  <c r="M1261" i="36"/>
  <c r="L1164" i="36"/>
  <c r="M1164" i="36" s="1"/>
  <c r="M101" i="36"/>
  <c r="M102" i="36" s="1"/>
  <c r="M321" i="36"/>
  <c r="L764" i="36"/>
  <c r="M764" i="36" s="1"/>
  <c r="M1131" i="36"/>
  <c r="M841" i="36"/>
  <c r="M911" i="36"/>
  <c r="M912" i="36" s="1"/>
  <c r="M641" i="36"/>
  <c r="M711" i="36"/>
  <c r="L454" i="36"/>
  <c r="M454" i="36" s="1"/>
  <c r="L434" i="36"/>
  <c r="M434" i="36" s="1"/>
  <c r="L214" i="36"/>
  <c r="M214" i="36" s="1"/>
  <c r="M231" i="36"/>
  <c r="L1144" i="36"/>
  <c r="M1144" i="36" s="1"/>
  <c r="M381" i="36"/>
  <c r="M821" i="36"/>
  <c r="M1111" i="36"/>
  <c r="M1001" i="36"/>
  <c r="L1004" i="36"/>
  <c r="M1004" i="36" s="1"/>
  <c r="M181" i="36"/>
  <c r="M141" i="36"/>
  <c r="L814" i="36"/>
  <c r="M814" i="36" s="1"/>
  <c r="M451" i="36"/>
  <c r="M131" i="36"/>
  <c r="M501" i="36"/>
  <c r="M771" i="36"/>
  <c r="L1214" i="36"/>
  <c r="M1214" i="36" s="1"/>
  <c r="M301" i="36"/>
  <c r="M971" i="36"/>
  <c r="M211" i="36"/>
  <c r="L784" i="36"/>
  <c r="M784" i="36" s="1"/>
  <c r="M931" i="36"/>
  <c r="M932" i="36" s="1"/>
  <c r="M691" i="36"/>
  <c r="M371" i="36"/>
  <c r="M71" i="36"/>
  <c r="M951" i="36"/>
  <c r="M952" i="36" s="1"/>
  <c r="L694" i="36"/>
  <c r="M694" i="36" s="1"/>
  <c r="L564" i="36"/>
  <c r="M564" i="36" s="1"/>
  <c r="M1231" i="36"/>
  <c r="L1073" i="36"/>
  <c r="M1073" i="36" s="1"/>
  <c r="M11" i="36"/>
  <c r="M41" i="36"/>
  <c r="L854" i="36"/>
  <c r="M854" i="36" s="1"/>
  <c r="L884" i="36"/>
  <c r="M884" i="36" s="1"/>
  <c r="L1014" i="36"/>
  <c r="M1014" i="36" s="1"/>
  <c r="M881" i="36"/>
  <c r="L444" i="36"/>
  <c r="M444" i="36" s="1"/>
  <c r="M721" i="36"/>
  <c r="M361" i="36"/>
  <c r="M461" i="36"/>
  <c r="M431" i="36"/>
  <c r="M432" i="36" s="1"/>
  <c r="M1091" i="36"/>
  <c r="M201" i="36"/>
  <c r="M981" i="36"/>
  <c r="M1171" i="36"/>
  <c r="M51" i="36"/>
  <c r="M1251" i="36"/>
  <c r="M1034" i="36"/>
  <c r="L1033" i="36"/>
  <c r="M1033" i="36" s="1"/>
  <c r="M1011" i="36"/>
  <c r="M411" i="36"/>
  <c r="M91" i="36"/>
  <c r="M1101" i="36"/>
  <c r="L384" i="36"/>
  <c r="M384" i="36" s="1"/>
  <c r="M701" i="36"/>
  <c r="M811" i="36"/>
  <c r="M812" i="36" s="1"/>
  <c r="M221" i="36"/>
  <c r="M161" i="36"/>
  <c r="M1041" i="36"/>
  <c r="L1054" i="36"/>
  <c r="M1054" i="36" s="1"/>
  <c r="L354" i="36"/>
  <c r="M354" i="36" s="1"/>
  <c r="L524" i="36"/>
  <c r="M524" i="36" s="1"/>
  <c r="M601" i="36"/>
  <c r="M471" i="36"/>
  <c r="M472" i="36" s="1"/>
  <c r="M261" i="36"/>
  <c r="M901" i="36"/>
  <c r="M902" i="36" s="1"/>
  <c r="M861" i="36"/>
  <c r="L964" i="36"/>
  <c r="M964" i="36" s="1"/>
  <c r="M661" i="36"/>
  <c r="M151" i="36"/>
  <c r="M921" i="36"/>
  <c r="M251" i="36"/>
  <c r="M252" i="36" s="1"/>
  <c r="L364" i="36"/>
  <c r="M364" i="36" s="1"/>
  <c r="M1076" i="36"/>
  <c r="L734" i="36"/>
  <c r="M734" i="36" s="1"/>
  <c r="M991" i="36"/>
  <c r="M1074" i="36"/>
  <c r="M941" i="36"/>
  <c r="L684" i="36"/>
  <c r="M684" i="36" s="1"/>
  <c r="M781" i="36"/>
  <c r="L474" i="36"/>
  <c r="M474" i="36" s="1"/>
  <c r="L404" i="36"/>
  <c r="M404" i="36" s="1"/>
  <c r="L204" i="36"/>
  <c r="M204" i="36" s="1"/>
  <c r="L714" i="36"/>
  <c r="M714" i="36" s="1"/>
  <c r="L604" i="36"/>
  <c r="M604" i="36" s="1"/>
  <c r="M511" i="36"/>
  <c r="L614" i="36"/>
  <c r="M614" i="36" s="1"/>
  <c r="M851" i="36"/>
  <c r="M441" i="36"/>
  <c r="M731" i="36"/>
  <c r="M751" i="36"/>
  <c r="M1181" i="36"/>
  <c r="M1182" i="36" s="1"/>
  <c r="M281" i="36"/>
  <c r="M191" i="36"/>
  <c r="M341" i="36"/>
  <c r="M81" i="36"/>
  <c r="M1201" i="36"/>
  <c r="M801" i="36"/>
  <c r="M802" i="36" s="1"/>
  <c r="M121" i="36"/>
  <c r="M491" i="36"/>
  <c r="M492" i="36" s="1"/>
  <c r="M621" i="36"/>
  <c r="M351" i="36"/>
  <c r="M352" i="36" s="1"/>
  <c r="L1044" i="36"/>
  <c r="M1044" i="36" s="1"/>
  <c r="M401" i="36"/>
  <c r="M402" i="36" s="1"/>
  <c r="M1184" i="36"/>
  <c r="M1084" i="36"/>
  <c r="C1185" i="36"/>
  <c r="C1085" i="36"/>
  <c r="D203" i="36"/>
  <c r="D973" i="36"/>
  <c r="D83" i="36"/>
  <c r="D413" i="36"/>
  <c r="D393" i="36"/>
  <c r="D303" i="36"/>
  <c r="D1183" i="36"/>
  <c r="D363" i="36"/>
  <c r="D233" i="36"/>
  <c r="D1083" i="36"/>
  <c r="B198" i="36"/>
  <c r="B199" i="36" s="1"/>
  <c r="C238" i="36"/>
  <c r="C239" i="36" s="1"/>
  <c r="E238" i="36"/>
  <c r="E239" i="36" s="1"/>
  <c r="F238" i="36"/>
  <c r="F239" i="36" s="1"/>
  <c r="G238" i="36"/>
  <c r="G239" i="36" s="1"/>
  <c r="L1085" i="36"/>
  <c r="L1185" i="36"/>
  <c r="L1086" i="36"/>
  <c r="L1186" i="36"/>
  <c r="M1037" i="36" l="1"/>
  <c r="M1038" i="36" s="1"/>
  <c r="L693" i="36"/>
  <c r="L695" i="36" s="1"/>
  <c r="M695" i="36" s="1"/>
  <c r="M697" i="36" s="1"/>
  <c r="M698" i="36" s="1"/>
  <c r="L563" i="36"/>
  <c r="L565" i="36" s="1"/>
  <c r="M565" i="36" s="1"/>
  <c r="M567" i="36" s="1"/>
  <c r="M568" i="36" s="1"/>
  <c r="M572" i="36" s="1"/>
  <c r="L1143" i="36"/>
  <c r="L1145" i="36" s="1"/>
  <c r="M1145" i="36" s="1"/>
  <c r="M1147" i="36" s="1"/>
  <c r="M1148" i="36" s="1"/>
  <c r="M1152" i="36" s="1"/>
  <c r="L533" i="36"/>
  <c r="L535" i="36" s="1"/>
  <c r="M535" i="36" s="1"/>
  <c r="M537" i="36" s="1"/>
  <c r="M538" i="36" s="1"/>
  <c r="M1077" i="36"/>
  <c r="M1078" i="36" s="1"/>
  <c r="L983" i="36"/>
  <c r="L985" i="36" s="1"/>
  <c r="M985" i="36" s="1"/>
  <c r="M987" i="36" s="1"/>
  <c r="M988" i="36" s="1"/>
  <c r="L833" i="36"/>
  <c r="L835" i="36" s="1"/>
  <c r="M835" i="36" s="1"/>
  <c r="M837" i="36" s="1"/>
  <c r="M838" i="36" s="1"/>
  <c r="L933" i="36"/>
  <c r="L935" i="36" s="1"/>
  <c r="M935" i="36" s="1"/>
  <c r="M937" i="36" s="1"/>
  <c r="M938" i="36" s="1"/>
  <c r="L573" i="36"/>
  <c r="L575" i="36" s="1"/>
  <c r="M575" i="36" s="1"/>
  <c r="M577" i="36" s="1"/>
  <c r="M578" i="36" s="1"/>
  <c r="L283" i="36"/>
  <c r="L285" i="36" s="1"/>
  <c r="M285" i="36" s="1"/>
  <c r="M287" i="36" s="1"/>
  <c r="M288" i="36" s="1"/>
  <c r="L733" i="36"/>
  <c r="L735" i="36" s="1"/>
  <c r="M735" i="36" s="1"/>
  <c r="M737" i="36" s="1"/>
  <c r="M738" i="36" s="1"/>
  <c r="L523" i="36"/>
  <c r="L525" i="36" s="1"/>
  <c r="M525" i="36" s="1"/>
  <c r="M527" i="36" s="1"/>
  <c r="M528" i="36" s="1"/>
  <c r="M532" i="36" s="1"/>
  <c r="L1163" i="36"/>
  <c r="L1165" i="36" s="1"/>
  <c r="M1165" i="36" s="1"/>
  <c r="M1167" i="36" s="1"/>
  <c r="M1168" i="36" s="1"/>
  <c r="L383" i="36"/>
  <c r="L385" i="36" s="1"/>
  <c r="M385" i="36" s="1"/>
  <c r="M387" i="36" s="1"/>
  <c r="M388" i="36" s="1"/>
  <c r="L683" i="36"/>
  <c r="L685" i="36" s="1"/>
  <c r="M685" i="36" s="1"/>
  <c r="M687" i="36" s="1"/>
  <c r="M688" i="36" s="1"/>
  <c r="L963" i="36"/>
  <c r="L965" i="36" s="1"/>
  <c r="M965" i="36" s="1"/>
  <c r="M967" i="36" s="1"/>
  <c r="M968" i="36" s="1"/>
  <c r="L763" i="36"/>
  <c r="L765" i="36" s="1"/>
  <c r="M765" i="36" s="1"/>
  <c r="M767" i="36" s="1"/>
  <c r="M768" i="36" s="1"/>
  <c r="L653" i="36"/>
  <c r="L655" i="36" s="1"/>
  <c r="M655" i="36" s="1"/>
  <c r="M657" i="36" s="1"/>
  <c r="M658" i="36" s="1"/>
  <c r="M662" i="36" s="1"/>
  <c r="L703" i="36"/>
  <c r="L705" i="36" s="1"/>
  <c r="M705" i="36" s="1"/>
  <c r="M707" i="36" s="1"/>
  <c r="M708" i="36" s="1"/>
  <c r="L543" i="36"/>
  <c r="L545" i="36" s="1"/>
  <c r="M545" i="36" s="1"/>
  <c r="M547" i="36" s="1"/>
  <c r="M548" i="36" s="1"/>
  <c r="L613" i="36"/>
  <c r="L615" i="36" s="1"/>
  <c r="M615" i="36" s="1"/>
  <c r="M617" i="36" s="1"/>
  <c r="M618" i="36" s="1"/>
  <c r="M622" i="36" s="1"/>
  <c r="L843" i="36"/>
  <c r="L845" i="36" s="1"/>
  <c r="M845" i="36" s="1"/>
  <c r="M847" i="36" s="1"/>
  <c r="M848" i="36" s="1"/>
  <c r="L883" i="36"/>
  <c r="L885" i="36" s="1"/>
  <c r="M885" i="36" s="1"/>
  <c r="M887" i="36" s="1"/>
  <c r="M888" i="36" s="1"/>
  <c r="L233" i="36"/>
  <c r="L235" i="36" s="1"/>
  <c r="M235" i="36" s="1"/>
  <c r="M237" i="36" s="1"/>
  <c r="M238" i="36" s="1"/>
  <c r="M242" i="36" s="1"/>
  <c r="L403" i="36"/>
  <c r="L405" i="36" s="1"/>
  <c r="M405" i="36" s="1"/>
  <c r="M407" i="36" s="1"/>
  <c r="M408" i="36" s="1"/>
  <c r="M412" i="36" s="1"/>
  <c r="L1213" i="36"/>
  <c r="L1215" i="36" s="1"/>
  <c r="M1215" i="36" s="1"/>
  <c r="M1217" i="36" s="1"/>
  <c r="M1218" i="36" s="1"/>
  <c r="M1222" i="36" s="1"/>
  <c r="L593" i="36"/>
  <c r="L595" i="36" s="1"/>
  <c r="M595" i="36" s="1"/>
  <c r="M597" i="36" s="1"/>
  <c r="M598" i="36" s="1"/>
  <c r="M602" i="36" s="1"/>
  <c r="L783" i="36"/>
  <c r="L785" i="36" s="1"/>
  <c r="M785" i="36" s="1"/>
  <c r="M787" i="36" s="1"/>
  <c r="M788" i="36" s="1"/>
  <c r="L223" i="36"/>
  <c r="L225" i="36" s="1"/>
  <c r="M225" i="36" s="1"/>
  <c r="M227" i="36" s="1"/>
  <c r="M228" i="36" s="1"/>
  <c r="L1063" i="36"/>
  <c r="L1065" i="36" s="1"/>
  <c r="M1065" i="36" s="1"/>
  <c r="M1067" i="36" s="1"/>
  <c r="M1068" i="36" s="1"/>
  <c r="M1072" i="36" s="1"/>
  <c r="L753" i="36"/>
  <c r="L755" i="36" s="1"/>
  <c r="M755" i="36" s="1"/>
  <c r="M757" i="36" s="1"/>
  <c r="M758" i="36" s="1"/>
  <c r="M762" i="36" s="1"/>
  <c r="L453" i="36"/>
  <c r="L455" i="36" s="1"/>
  <c r="M455" i="36" s="1"/>
  <c r="M457" i="36" s="1"/>
  <c r="M458" i="36" s="1"/>
  <c r="L373" i="36"/>
  <c r="L375" i="36" s="1"/>
  <c r="M375" i="36" s="1"/>
  <c r="M377" i="36" s="1"/>
  <c r="M378" i="36" s="1"/>
  <c r="M382" i="36" s="1"/>
  <c r="L473" i="36"/>
  <c r="L475" i="36" s="1"/>
  <c r="M475" i="36" s="1"/>
  <c r="M477" i="36" s="1"/>
  <c r="M478" i="36" s="1"/>
  <c r="L853" i="36"/>
  <c r="L855" i="36" s="1"/>
  <c r="M855" i="36" s="1"/>
  <c r="M857" i="36" s="1"/>
  <c r="M858" i="36" s="1"/>
  <c r="M862" i="36" s="1"/>
  <c r="L213" i="36"/>
  <c r="L215" i="36" s="1"/>
  <c r="M215" i="36" s="1"/>
  <c r="M217" i="36" s="1"/>
  <c r="M218" i="36" s="1"/>
  <c r="M222" i="36" s="1"/>
  <c r="L813" i="36"/>
  <c r="L815" i="36" s="1"/>
  <c r="M815" i="36" s="1"/>
  <c r="M817" i="36" s="1"/>
  <c r="M818" i="36" s="1"/>
  <c r="M822" i="36" s="1"/>
  <c r="L1203" i="36"/>
  <c r="L1205" i="36" s="1"/>
  <c r="M1205" i="36" s="1"/>
  <c r="M1207" i="36" s="1"/>
  <c r="M1208" i="36" s="1"/>
  <c r="L363" i="36"/>
  <c r="L365" i="36" s="1"/>
  <c r="M365" i="36" s="1"/>
  <c r="M367" i="36" s="1"/>
  <c r="M368" i="36" s="1"/>
  <c r="L1093" i="36"/>
  <c r="L1095" i="36" s="1"/>
  <c r="M1095" i="36" s="1"/>
  <c r="M1097" i="36" s="1"/>
  <c r="M1098" i="36" s="1"/>
  <c r="M1102" i="36" s="1"/>
  <c r="L603" i="36"/>
  <c r="L605" i="36" s="1"/>
  <c r="M605" i="36" s="1"/>
  <c r="M607" i="36" s="1"/>
  <c r="M608" i="36" s="1"/>
  <c r="L643" i="36"/>
  <c r="L645" i="36" s="1"/>
  <c r="M645" i="36" s="1"/>
  <c r="M647" i="36" s="1"/>
  <c r="M648" i="36" s="1"/>
  <c r="M652" i="36" s="1"/>
  <c r="L1053" i="36"/>
  <c r="L1055" i="36" s="1"/>
  <c r="M1055" i="36" s="1"/>
  <c r="M1057" i="36" s="1"/>
  <c r="M1058" i="36" s="1"/>
  <c r="M1062" i="36" s="1"/>
  <c r="L723" i="36"/>
  <c r="L725" i="36" s="1"/>
  <c r="M725" i="36" s="1"/>
  <c r="M727" i="36" s="1"/>
  <c r="M728" i="36" s="1"/>
  <c r="L353" i="36"/>
  <c r="L355" i="36" s="1"/>
  <c r="M355" i="36" s="1"/>
  <c r="M357" i="36" s="1"/>
  <c r="M358" i="36" s="1"/>
  <c r="M362" i="36" s="1"/>
  <c r="L1043" i="36"/>
  <c r="L1045" i="36" s="1"/>
  <c r="M1045" i="36" s="1"/>
  <c r="M1047" i="36" s="1"/>
  <c r="M1048" i="36" s="1"/>
  <c r="M1052" i="36" s="1"/>
  <c r="L1003" i="36"/>
  <c r="L1005" i="36" s="1"/>
  <c r="M1005" i="36" s="1"/>
  <c r="M1007" i="36" s="1"/>
  <c r="M1008" i="36" s="1"/>
  <c r="M1012" i="36" s="1"/>
  <c r="L333" i="36"/>
  <c r="L335" i="36" s="1"/>
  <c r="M335" i="36" s="1"/>
  <c r="M337" i="36" s="1"/>
  <c r="M338" i="36" s="1"/>
  <c r="L433" i="36"/>
  <c r="L435" i="36" s="1"/>
  <c r="M435" i="36" s="1"/>
  <c r="M437" i="36" s="1"/>
  <c r="M438" i="36" s="1"/>
  <c r="M442" i="36" s="1"/>
  <c r="L443" i="36"/>
  <c r="L445" i="36" s="1"/>
  <c r="M445" i="36" s="1"/>
  <c r="M447" i="36" s="1"/>
  <c r="M448" i="36" s="1"/>
  <c r="L203" i="36"/>
  <c r="L205" i="36" s="1"/>
  <c r="M205" i="36" s="1"/>
  <c r="M207" i="36" s="1"/>
  <c r="M208" i="36" s="1"/>
  <c r="M212" i="36" s="1"/>
  <c r="L293" i="36"/>
  <c r="L295" i="36" s="1"/>
  <c r="M295" i="36" s="1"/>
  <c r="M297" i="36" s="1"/>
  <c r="M298" i="36" s="1"/>
  <c r="L973" i="36"/>
  <c r="L975" i="36" s="1"/>
  <c r="M975" i="36" s="1"/>
  <c r="M977" i="36" s="1"/>
  <c r="M978" i="36" s="1"/>
  <c r="L1013" i="36"/>
  <c r="L1015" i="36" s="1"/>
  <c r="M1015" i="36" s="1"/>
  <c r="M1017" i="36" s="1"/>
  <c r="M1018" i="36" s="1"/>
  <c r="M1022" i="36" s="1"/>
  <c r="L713" i="36"/>
  <c r="L715" i="36" s="1"/>
  <c r="M715" i="36" s="1"/>
  <c r="M717" i="36" s="1"/>
  <c r="M718" i="36" s="1"/>
  <c r="M722" i="36" s="1"/>
  <c r="M1085" i="36"/>
  <c r="L1083" i="36"/>
  <c r="M1083" i="36" s="1"/>
  <c r="M1086" i="36"/>
  <c r="M1186" i="36"/>
  <c r="M1185" i="36"/>
  <c r="L1183" i="36"/>
  <c r="M1183" i="36" s="1"/>
  <c r="C1086" i="36"/>
  <c r="C1087" i="36" s="1"/>
  <c r="C1088" i="36" s="1"/>
  <c r="C1089" i="36" s="1"/>
  <c r="C1090" i="36" s="1"/>
  <c r="C1091" i="36" s="1"/>
  <c r="C1092" i="36" s="1"/>
  <c r="C1186" i="36"/>
  <c r="C1187" i="36" s="1"/>
  <c r="C1188" i="36" s="1"/>
  <c r="C1189" i="36" s="1"/>
  <c r="C1190" i="36" s="1"/>
  <c r="C1191" i="36" s="1"/>
  <c r="C1192" i="36" s="1"/>
  <c r="D1184" i="36"/>
  <c r="D1084" i="36"/>
  <c r="D234" i="36"/>
  <c r="D204" i="36"/>
  <c r="B200" i="36"/>
  <c r="B201" i="36" s="1"/>
  <c r="B202" i="36" s="1"/>
  <c r="C240" i="36"/>
  <c r="C241" i="36" s="1"/>
  <c r="C242" i="36" s="1"/>
  <c r="E240" i="36"/>
  <c r="E241" i="36" s="1"/>
  <c r="E242" i="36" s="1"/>
  <c r="F240" i="36"/>
  <c r="F241" i="36" s="1"/>
  <c r="F242" i="36" s="1"/>
  <c r="G240" i="36"/>
  <c r="G241" i="36" s="1"/>
  <c r="G242" i="36" s="1"/>
  <c r="J226" i="36"/>
  <c r="J225" i="36"/>
  <c r="J224" i="36"/>
  <c r="G224" i="36"/>
  <c r="G225" i="36" s="1"/>
  <c r="G226" i="36" s="1"/>
  <c r="G227" i="36" s="1"/>
  <c r="G228" i="36" s="1"/>
  <c r="G229" i="36" s="1"/>
  <c r="G230" i="36" s="1"/>
  <c r="G231" i="36" s="1"/>
  <c r="G232" i="36" s="1"/>
  <c r="F224" i="36"/>
  <c r="F225" i="36" s="1"/>
  <c r="F226" i="36" s="1"/>
  <c r="F227" i="36" s="1"/>
  <c r="F228" i="36" s="1"/>
  <c r="F229" i="36" s="1"/>
  <c r="F230" i="36" s="1"/>
  <c r="F231" i="36" s="1"/>
  <c r="F232" i="36" s="1"/>
  <c r="E224" i="36"/>
  <c r="E225" i="36" s="1"/>
  <c r="E226" i="36" s="1"/>
  <c r="E227" i="36" s="1"/>
  <c r="E228" i="36" s="1"/>
  <c r="E229" i="36" s="1"/>
  <c r="E230" i="36" s="1"/>
  <c r="E231" i="36" s="1"/>
  <c r="E232" i="36" s="1"/>
  <c r="C224" i="36"/>
  <c r="C225" i="36" s="1"/>
  <c r="C226" i="36" s="1"/>
  <c r="C227" i="36" s="1"/>
  <c r="C228" i="36" s="1"/>
  <c r="C229" i="36" s="1"/>
  <c r="C230" i="36" s="1"/>
  <c r="C231" i="36" s="1"/>
  <c r="C232" i="36" s="1"/>
  <c r="B1144" i="36"/>
  <c r="B1145" i="36" s="1"/>
  <c r="B1146" i="36" s="1"/>
  <c r="B1147" i="36" s="1"/>
  <c r="B1148" i="36" s="1"/>
  <c r="B1149" i="36" s="1"/>
  <c r="B1150" i="36" s="1"/>
  <c r="B1151" i="36" s="1"/>
  <c r="B1152" i="36" s="1"/>
  <c r="B1134" i="36"/>
  <c r="B1135" i="36" s="1"/>
  <c r="B1136" i="36" s="1"/>
  <c r="B1137" i="36" s="1"/>
  <c r="B1138" i="36" s="1"/>
  <c r="B1139" i="36" s="1"/>
  <c r="B1140" i="36" s="1"/>
  <c r="B1141" i="36" s="1"/>
  <c r="B1142" i="36" s="1"/>
  <c r="G414" i="36"/>
  <c r="G415" i="36" s="1"/>
  <c r="G416" i="36" s="1"/>
  <c r="G417" i="36" s="1"/>
  <c r="G418" i="36" s="1"/>
  <c r="G419" i="36" s="1"/>
  <c r="G420" i="36" s="1"/>
  <c r="G421" i="36" s="1"/>
  <c r="G422" i="36" s="1"/>
  <c r="J414" i="36"/>
  <c r="K414" i="36"/>
  <c r="J415" i="36"/>
  <c r="J416" i="36"/>
  <c r="K186" i="36"/>
  <c r="K185" i="36"/>
  <c r="K184" i="36"/>
  <c r="K914" i="36"/>
  <c r="K65" i="36"/>
  <c r="K64" i="36"/>
  <c r="J646" i="36"/>
  <c r="J645" i="36"/>
  <c r="J644" i="36"/>
  <c r="G644" i="36"/>
  <c r="G645" i="36" s="1"/>
  <c r="G646" i="36" s="1"/>
  <c r="G647" i="36" s="1"/>
  <c r="G648" i="36" s="1"/>
  <c r="G649" i="36" s="1"/>
  <c r="G650" i="36" s="1"/>
  <c r="G651" i="36" s="1"/>
  <c r="G652" i="36" s="1"/>
  <c r="J856" i="36"/>
  <c r="J855" i="36"/>
  <c r="J854" i="36"/>
  <c r="G854" i="36"/>
  <c r="G855" i="36" s="1"/>
  <c r="G856" i="36" s="1"/>
  <c r="G857" i="36" s="1"/>
  <c r="G858" i="36" s="1"/>
  <c r="G859" i="36" s="1"/>
  <c r="G860" i="36" s="1"/>
  <c r="G861" i="36" s="1"/>
  <c r="G862" i="36" s="1"/>
  <c r="M992" i="36" l="1"/>
  <c r="M702" i="36"/>
  <c r="M1042" i="36"/>
  <c r="M1082" i="36"/>
  <c r="M942" i="36"/>
  <c r="M542" i="36"/>
  <c r="M1172" i="36"/>
  <c r="M582" i="36"/>
  <c r="M892" i="36"/>
  <c r="M842" i="36"/>
  <c r="M292" i="36"/>
  <c r="M852" i="36"/>
  <c r="M692" i="36"/>
  <c r="M712" i="36"/>
  <c r="M772" i="36"/>
  <c r="M972" i="36"/>
  <c r="M392" i="36"/>
  <c r="M552" i="36"/>
  <c r="M742" i="36"/>
  <c r="M482" i="36"/>
  <c r="M232" i="36"/>
  <c r="M982" i="36"/>
  <c r="M792" i="36"/>
  <c r="M342" i="36"/>
  <c r="M732" i="36"/>
  <c r="M452" i="36"/>
  <c r="M612" i="36"/>
  <c r="M1212" i="36"/>
  <c r="M372" i="36"/>
  <c r="M462" i="36"/>
  <c r="M302" i="36"/>
  <c r="M1087" i="36"/>
  <c r="M1088" i="36" s="1"/>
  <c r="M1092" i="36" s="1"/>
  <c r="M1187" i="36"/>
  <c r="M1188" i="36" s="1"/>
  <c r="M1192" i="36" s="1"/>
  <c r="K415" i="36"/>
  <c r="D1185" i="36"/>
  <c r="D205" i="36"/>
  <c r="D235" i="36"/>
  <c r="D1085" i="36"/>
  <c r="D223" i="36"/>
  <c r="D1186" i="36" l="1"/>
  <c r="D1086" i="36"/>
  <c r="D236" i="36"/>
  <c r="D224" i="36"/>
  <c r="D206" i="36"/>
  <c r="J1156" i="36"/>
  <c r="J286" i="36"/>
  <c r="J285" i="36"/>
  <c r="J284" i="36"/>
  <c r="G284" i="36"/>
  <c r="G285" i="36" s="1"/>
  <c r="G286" i="36" s="1"/>
  <c r="G287" i="36" s="1"/>
  <c r="G288" i="36" s="1"/>
  <c r="G289" i="36" s="1"/>
  <c r="G290" i="36" s="1"/>
  <c r="G291" i="36" s="1"/>
  <c r="G292" i="36" s="1"/>
  <c r="F284" i="36"/>
  <c r="F285" i="36" s="1"/>
  <c r="F286" i="36" s="1"/>
  <c r="F287" i="36" s="1"/>
  <c r="F288" i="36" s="1"/>
  <c r="F289" i="36" s="1"/>
  <c r="F290" i="36" s="1"/>
  <c r="F291" i="36" s="1"/>
  <c r="F292" i="36" s="1"/>
  <c r="E284" i="36"/>
  <c r="E285" i="36" s="1"/>
  <c r="E286" i="36" s="1"/>
  <c r="E287" i="36" s="1"/>
  <c r="E288" i="36" s="1"/>
  <c r="E289" i="36" s="1"/>
  <c r="E290" i="36" s="1"/>
  <c r="E291" i="36" s="1"/>
  <c r="E292" i="36" s="1"/>
  <c r="C284" i="36"/>
  <c r="C285" i="36" s="1"/>
  <c r="C286" i="36" s="1"/>
  <c r="C287" i="36" s="1"/>
  <c r="C288" i="36" s="1"/>
  <c r="C289" i="36" s="1"/>
  <c r="C290" i="36" s="1"/>
  <c r="C291" i="36" s="1"/>
  <c r="C292" i="36" s="1"/>
  <c r="B1124" i="36"/>
  <c r="B1125" i="36" s="1"/>
  <c r="B1126" i="36" s="1"/>
  <c r="B1127" i="36" s="1"/>
  <c r="B1128" i="36" s="1"/>
  <c r="B1129" i="36" s="1"/>
  <c r="B1130" i="36" s="1"/>
  <c r="B1131" i="36" s="1"/>
  <c r="B1132" i="36" s="1"/>
  <c r="K274" i="36"/>
  <c r="J276" i="36"/>
  <c r="J275" i="36"/>
  <c r="J274" i="36"/>
  <c r="G274" i="36"/>
  <c r="G275" i="36" s="1"/>
  <c r="G276" i="36" s="1"/>
  <c r="G277" i="36" s="1"/>
  <c r="G278" i="36" s="1"/>
  <c r="G279" i="36" s="1"/>
  <c r="G280" i="36" s="1"/>
  <c r="G281" i="36" s="1"/>
  <c r="G282" i="36" s="1"/>
  <c r="B1114" i="36"/>
  <c r="B1115" i="36" s="1"/>
  <c r="B1116" i="36" s="1"/>
  <c r="B1117" i="36" s="1"/>
  <c r="B1118" i="36" s="1"/>
  <c r="B1119" i="36" s="1"/>
  <c r="B1120" i="36" s="1"/>
  <c r="B1121" i="36" s="1"/>
  <c r="B1122" i="36" s="1"/>
  <c r="J956" i="36"/>
  <c r="J955" i="36"/>
  <c r="J954" i="36"/>
  <c r="G954" i="36"/>
  <c r="G955" i="36" s="1"/>
  <c r="G956" i="36" s="1"/>
  <c r="G957" i="36" s="1"/>
  <c r="G958" i="36" s="1"/>
  <c r="G959" i="36" s="1"/>
  <c r="G960" i="36" s="1"/>
  <c r="G961" i="36" s="1"/>
  <c r="G962" i="36" s="1"/>
  <c r="F954" i="36"/>
  <c r="F955" i="36" s="1"/>
  <c r="F956" i="36" s="1"/>
  <c r="F957" i="36" s="1"/>
  <c r="F958" i="36" s="1"/>
  <c r="F959" i="36" s="1"/>
  <c r="F960" i="36" s="1"/>
  <c r="F961" i="36" s="1"/>
  <c r="F962" i="36" s="1"/>
  <c r="E954" i="36"/>
  <c r="E955" i="36" s="1"/>
  <c r="E956" i="36" s="1"/>
  <c r="E957" i="36" s="1"/>
  <c r="E958" i="36" s="1"/>
  <c r="E959" i="36" s="1"/>
  <c r="E960" i="36" s="1"/>
  <c r="E961" i="36" s="1"/>
  <c r="E962" i="36" s="1"/>
  <c r="C954" i="36"/>
  <c r="C955" i="36" s="1"/>
  <c r="C956" i="36" s="1"/>
  <c r="C957" i="36" s="1"/>
  <c r="C958" i="36" s="1"/>
  <c r="C959" i="36" s="1"/>
  <c r="C960" i="36" s="1"/>
  <c r="C961" i="36" s="1"/>
  <c r="C962" i="36" s="1"/>
  <c r="B1104" i="36"/>
  <c r="B1105" i="36" s="1"/>
  <c r="B1106" i="36" s="1"/>
  <c r="B1107" i="36" s="1"/>
  <c r="B1108" i="36" s="1"/>
  <c r="B1109" i="36" s="1"/>
  <c r="B1110" i="36" s="1"/>
  <c r="B1111" i="36" s="1"/>
  <c r="B1112" i="36" s="1"/>
  <c r="K275" i="36" l="1"/>
  <c r="D1187" i="36"/>
  <c r="D207" i="36"/>
  <c r="D237" i="36"/>
  <c r="D225" i="36"/>
  <c r="D1087" i="36"/>
  <c r="D283" i="36"/>
  <c r="D63" i="36"/>
  <c r="D753" i="36"/>
  <c r="D953" i="36"/>
  <c r="J576" i="36"/>
  <c r="J575" i="36"/>
  <c r="J574" i="36"/>
  <c r="G574" i="36"/>
  <c r="G575" i="36" s="1"/>
  <c r="G576" i="36" s="1"/>
  <c r="G577" i="36" s="1"/>
  <c r="G578" i="36" s="1"/>
  <c r="G579" i="36" s="1"/>
  <c r="G580" i="36" s="1"/>
  <c r="G581" i="36" s="1"/>
  <c r="G582" i="36" s="1"/>
  <c r="F574" i="36"/>
  <c r="F575" i="36" s="1"/>
  <c r="F576" i="36" s="1"/>
  <c r="F577" i="36" s="1"/>
  <c r="F578" i="36" s="1"/>
  <c r="F579" i="36" s="1"/>
  <c r="F580" i="36" s="1"/>
  <c r="F581" i="36" s="1"/>
  <c r="F582" i="36" s="1"/>
  <c r="E574" i="36"/>
  <c r="E575" i="36" s="1"/>
  <c r="E576" i="36" s="1"/>
  <c r="E577" i="36" s="1"/>
  <c r="E578" i="36" s="1"/>
  <c r="E579" i="36" s="1"/>
  <c r="E580" i="36" s="1"/>
  <c r="E581" i="36" s="1"/>
  <c r="E582" i="36" s="1"/>
  <c r="C574" i="36"/>
  <c r="C575" i="36" s="1"/>
  <c r="C576" i="36" s="1"/>
  <c r="C577" i="36" s="1"/>
  <c r="C578" i="36" s="1"/>
  <c r="C579" i="36" s="1"/>
  <c r="C580" i="36" s="1"/>
  <c r="C581" i="36" s="1"/>
  <c r="C582" i="36" s="1"/>
  <c r="B1094" i="36"/>
  <c r="B1095" i="36" s="1"/>
  <c r="B1096" i="36" s="1"/>
  <c r="B1097" i="36" s="1"/>
  <c r="B1098" i="36" s="1"/>
  <c r="B1099" i="36" s="1"/>
  <c r="B1100" i="36" s="1"/>
  <c r="B1101" i="36" s="1"/>
  <c r="B1102" i="36" s="1"/>
  <c r="B1084" i="36"/>
  <c r="B1085" i="36" s="1"/>
  <c r="B1086" i="36" s="1"/>
  <c r="B1087" i="36" s="1"/>
  <c r="B1088" i="36" s="1"/>
  <c r="B1089" i="36" s="1"/>
  <c r="B1090" i="36" s="1"/>
  <c r="B1091" i="36" s="1"/>
  <c r="B1092" i="36" s="1"/>
  <c r="J426" i="36"/>
  <c r="J425" i="36"/>
  <c r="J424" i="36"/>
  <c r="G424" i="36"/>
  <c r="G425" i="36" s="1"/>
  <c r="G426" i="36" s="1"/>
  <c r="G427" i="36" s="1"/>
  <c r="G428" i="36" s="1"/>
  <c r="G429" i="36" s="1"/>
  <c r="G430" i="36" s="1"/>
  <c r="G431" i="36" s="1"/>
  <c r="G432" i="36" s="1"/>
  <c r="F424" i="36"/>
  <c r="F425" i="36" s="1"/>
  <c r="F426" i="36" s="1"/>
  <c r="F427" i="36" s="1"/>
  <c r="F428" i="36" s="1"/>
  <c r="F429" i="36" s="1"/>
  <c r="F430" i="36" s="1"/>
  <c r="F431" i="36" s="1"/>
  <c r="F432" i="36" s="1"/>
  <c r="E424" i="36"/>
  <c r="E425" i="36" s="1"/>
  <c r="E426" i="36" s="1"/>
  <c r="E427" i="36" s="1"/>
  <c r="E428" i="36" s="1"/>
  <c r="E429" i="36" s="1"/>
  <c r="E430" i="36" s="1"/>
  <c r="E431" i="36" s="1"/>
  <c r="E432" i="36" s="1"/>
  <c r="C424" i="36"/>
  <c r="C425" i="36" s="1"/>
  <c r="C426" i="36" s="1"/>
  <c r="C427" i="36" s="1"/>
  <c r="C428" i="36" s="1"/>
  <c r="C429" i="36" s="1"/>
  <c r="C430" i="36" s="1"/>
  <c r="C431" i="36" s="1"/>
  <c r="C432" i="36" s="1"/>
  <c r="B1074" i="36"/>
  <c r="B1075" i="36" s="1"/>
  <c r="B1076" i="36" s="1"/>
  <c r="B1077" i="36" s="1"/>
  <c r="B1078" i="36" s="1"/>
  <c r="B1079" i="36" s="1"/>
  <c r="B1080" i="36" s="1"/>
  <c r="B1081" i="36" s="1"/>
  <c r="B1082" i="36" s="1"/>
  <c r="D226" i="36" l="1"/>
  <c r="D1188" i="36"/>
  <c r="D1088" i="36"/>
  <c r="D238" i="36"/>
  <c r="D208" i="36"/>
  <c r="D284" i="36"/>
  <c r="D954" i="36"/>
  <c r="D573" i="36"/>
  <c r="D423" i="36"/>
  <c r="J936" i="36"/>
  <c r="J935" i="36"/>
  <c r="J934" i="36"/>
  <c r="G934" i="36"/>
  <c r="G935" i="36" s="1"/>
  <c r="G936" i="36" s="1"/>
  <c r="G937" i="36" s="1"/>
  <c r="G938" i="36" s="1"/>
  <c r="G939" i="36" s="1"/>
  <c r="G940" i="36" s="1"/>
  <c r="G941" i="36" s="1"/>
  <c r="G942" i="36" s="1"/>
  <c r="F934" i="36"/>
  <c r="F935" i="36" s="1"/>
  <c r="F936" i="36" s="1"/>
  <c r="F937" i="36" s="1"/>
  <c r="F938" i="36" s="1"/>
  <c r="F939" i="36" s="1"/>
  <c r="F940" i="36" s="1"/>
  <c r="F941" i="36" s="1"/>
  <c r="F942" i="36" s="1"/>
  <c r="E934" i="36"/>
  <c r="E935" i="36" s="1"/>
  <c r="E936" i="36" s="1"/>
  <c r="E937" i="36" s="1"/>
  <c r="E938" i="36" s="1"/>
  <c r="E939" i="36" s="1"/>
  <c r="E940" i="36" s="1"/>
  <c r="E941" i="36" s="1"/>
  <c r="E942" i="36" s="1"/>
  <c r="C934" i="36"/>
  <c r="C935" i="36" s="1"/>
  <c r="C936" i="36" s="1"/>
  <c r="C937" i="36" s="1"/>
  <c r="C938" i="36" s="1"/>
  <c r="C939" i="36" s="1"/>
  <c r="C940" i="36" s="1"/>
  <c r="C941" i="36" s="1"/>
  <c r="C942" i="36" s="1"/>
  <c r="B1064" i="36"/>
  <c r="B1065" i="36" s="1"/>
  <c r="B1066" i="36" s="1"/>
  <c r="B1067" i="36" s="1"/>
  <c r="B1068" i="36" s="1"/>
  <c r="B1069" i="36" s="1"/>
  <c r="B1070" i="36" s="1"/>
  <c r="B1071" i="36" s="1"/>
  <c r="B1072" i="36" s="1"/>
  <c r="D933" i="36"/>
  <c r="J86" i="36"/>
  <c r="J85" i="36"/>
  <c r="K84" i="36"/>
  <c r="J84" i="36"/>
  <c r="G84" i="36"/>
  <c r="G85" i="36" s="1"/>
  <c r="G86" i="36" s="1"/>
  <c r="G87" i="36" s="1"/>
  <c r="G88" i="36" s="1"/>
  <c r="G89" i="36" s="1"/>
  <c r="G90" i="36" s="1"/>
  <c r="G91" i="36" s="1"/>
  <c r="G92" i="36" s="1"/>
  <c r="F84" i="36"/>
  <c r="F85" i="36" s="1"/>
  <c r="F86" i="36" s="1"/>
  <c r="F87" i="36" s="1"/>
  <c r="F88" i="36" s="1"/>
  <c r="F89" i="36" s="1"/>
  <c r="F90" i="36" s="1"/>
  <c r="F91" i="36" s="1"/>
  <c r="F92" i="36" s="1"/>
  <c r="E84" i="36"/>
  <c r="E85" i="36" s="1"/>
  <c r="E86" i="36" s="1"/>
  <c r="E87" i="36" s="1"/>
  <c r="E88" i="36" s="1"/>
  <c r="E89" i="36" s="1"/>
  <c r="E90" i="36" s="1"/>
  <c r="E91" i="36" s="1"/>
  <c r="E92" i="36" s="1"/>
  <c r="C84" i="36"/>
  <c r="B1054" i="36"/>
  <c r="B1055" i="36" s="1"/>
  <c r="B1056" i="36" s="1"/>
  <c r="B1057" i="36" s="1"/>
  <c r="B1058" i="36" s="1"/>
  <c r="B1059" i="36" s="1"/>
  <c r="B1060" i="36" s="1"/>
  <c r="B1061" i="36" s="1"/>
  <c r="B1062" i="36" s="1"/>
  <c r="J546" i="36"/>
  <c r="J545" i="36"/>
  <c r="J544" i="36"/>
  <c r="G544" i="36"/>
  <c r="G545" i="36" s="1"/>
  <c r="G546" i="36" s="1"/>
  <c r="G547" i="36" s="1"/>
  <c r="G548" i="36" s="1"/>
  <c r="G549" i="36" s="1"/>
  <c r="G550" i="36" s="1"/>
  <c r="G551" i="36" s="1"/>
  <c r="G552" i="36" s="1"/>
  <c r="F544" i="36"/>
  <c r="F545" i="36" s="1"/>
  <c r="F546" i="36" s="1"/>
  <c r="F547" i="36" s="1"/>
  <c r="F548" i="36" s="1"/>
  <c r="F549" i="36" s="1"/>
  <c r="F550" i="36" s="1"/>
  <c r="F551" i="36" s="1"/>
  <c r="F552" i="36" s="1"/>
  <c r="E544" i="36"/>
  <c r="E545" i="36" s="1"/>
  <c r="E546" i="36" s="1"/>
  <c r="E547" i="36" s="1"/>
  <c r="E548" i="36" s="1"/>
  <c r="E549" i="36" s="1"/>
  <c r="E550" i="36" s="1"/>
  <c r="E551" i="36" s="1"/>
  <c r="E552" i="36" s="1"/>
  <c r="C544" i="36"/>
  <c r="C545" i="36" s="1"/>
  <c r="C546" i="36" s="1"/>
  <c r="C547" i="36" s="1"/>
  <c r="C548" i="36" s="1"/>
  <c r="C549" i="36" s="1"/>
  <c r="C550" i="36" s="1"/>
  <c r="C551" i="36" s="1"/>
  <c r="C552" i="36" s="1"/>
  <c r="B1044" i="36"/>
  <c r="B1045" i="36" s="1"/>
  <c r="B1046" i="36" s="1"/>
  <c r="B1047" i="36" s="1"/>
  <c r="B1048" i="36" s="1"/>
  <c r="B1049" i="36" s="1"/>
  <c r="B1050" i="36" s="1"/>
  <c r="B1051" i="36" s="1"/>
  <c r="B1052" i="36" s="1"/>
  <c r="D543" i="36"/>
  <c r="J326" i="36"/>
  <c r="J325" i="36"/>
  <c r="K324" i="36"/>
  <c r="J324" i="36"/>
  <c r="G324" i="36"/>
  <c r="G325" i="36" s="1"/>
  <c r="G326" i="36" s="1"/>
  <c r="G327" i="36" s="1"/>
  <c r="G328" i="36" s="1"/>
  <c r="G329" i="36" s="1"/>
  <c r="G330" i="36" s="1"/>
  <c r="G331" i="36" s="1"/>
  <c r="G332" i="36" s="1"/>
  <c r="F324" i="36"/>
  <c r="F325" i="36" s="1"/>
  <c r="F326" i="36" s="1"/>
  <c r="F327" i="36" s="1"/>
  <c r="F328" i="36" s="1"/>
  <c r="F329" i="36" s="1"/>
  <c r="F330" i="36" s="1"/>
  <c r="F331" i="36" s="1"/>
  <c r="F332" i="36" s="1"/>
  <c r="E324" i="36"/>
  <c r="E325" i="36" s="1"/>
  <c r="E326" i="36" s="1"/>
  <c r="E327" i="36" s="1"/>
  <c r="E328" i="36" s="1"/>
  <c r="E329" i="36" s="1"/>
  <c r="E330" i="36" s="1"/>
  <c r="E331" i="36" s="1"/>
  <c r="E332" i="36" s="1"/>
  <c r="C324" i="36"/>
  <c r="B1034" i="36"/>
  <c r="B1035" i="36" s="1"/>
  <c r="B1036" i="36" s="1"/>
  <c r="B1037" i="36" s="1"/>
  <c r="B1038" i="36" s="1"/>
  <c r="B1039" i="36" s="1"/>
  <c r="B1040" i="36" s="1"/>
  <c r="B1041" i="36" s="1"/>
  <c r="B1042" i="36" s="1"/>
  <c r="D323" i="36"/>
  <c r="J866" i="36"/>
  <c r="J865" i="36"/>
  <c r="K864" i="36"/>
  <c r="J864" i="36"/>
  <c r="G864" i="36"/>
  <c r="G865" i="36" s="1"/>
  <c r="G866" i="36" s="1"/>
  <c r="G867" i="36" s="1"/>
  <c r="G868" i="36" s="1"/>
  <c r="G869" i="36" s="1"/>
  <c r="G870" i="36" s="1"/>
  <c r="G871" i="36" s="1"/>
  <c r="G872" i="36" s="1"/>
  <c r="F864" i="36"/>
  <c r="F865" i="36" s="1"/>
  <c r="F866" i="36" s="1"/>
  <c r="F867" i="36" s="1"/>
  <c r="F868" i="36" s="1"/>
  <c r="F869" i="36" s="1"/>
  <c r="F870" i="36" s="1"/>
  <c r="F871" i="36" s="1"/>
  <c r="F872" i="36" s="1"/>
  <c r="E864" i="36"/>
  <c r="E865" i="36" s="1"/>
  <c r="E866" i="36" s="1"/>
  <c r="E867" i="36" s="1"/>
  <c r="E868" i="36" s="1"/>
  <c r="E869" i="36" s="1"/>
  <c r="E870" i="36" s="1"/>
  <c r="E871" i="36" s="1"/>
  <c r="E872" i="36" s="1"/>
  <c r="C864" i="36"/>
  <c r="B1024" i="36"/>
  <c r="B1025" i="36" s="1"/>
  <c r="B1026" i="36" s="1"/>
  <c r="B1027" i="36" s="1"/>
  <c r="B1028" i="36" s="1"/>
  <c r="B1029" i="36" s="1"/>
  <c r="B1030" i="36" s="1"/>
  <c r="B1031" i="36" s="1"/>
  <c r="B1032" i="36" s="1"/>
  <c r="D863" i="36"/>
  <c r="J876" i="36"/>
  <c r="J875" i="36"/>
  <c r="K874" i="36"/>
  <c r="J874" i="36"/>
  <c r="G874" i="36"/>
  <c r="G875" i="36" s="1"/>
  <c r="G876" i="36" s="1"/>
  <c r="G877" i="36" s="1"/>
  <c r="G878" i="36" s="1"/>
  <c r="G879" i="36" s="1"/>
  <c r="G880" i="36" s="1"/>
  <c r="G881" i="36" s="1"/>
  <c r="G882" i="36" s="1"/>
  <c r="F874" i="36"/>
  <c r="F875" i="36" s="1"/>
  <c r="F876" i="36" s="1"/>
  <c r="F877" i="36" s="1"/>
  <c r="F878" i="36" s="1"/>
  <c r="F879" i="36" s="1"/>
  <c r="F880" i="36" s="1"/>
  <c r="F881" i="36" s="1"/>
  <c r="F882" i="36" s="1"/>
  <c r="E874" i="36"/>
  <c r="E875" i="36" s="1"/>
  <c r="E876" i="36" s="1"/>
  <c r="E877" i="36" s="1"/>
  <c r="E878" i="36" s="1"/>
  <c r="E879" i="36" s="1"/>
  <c r="E880" i="36" s="1"/>
  <c r="E881" i="36" s="1"/>
  <c r="E882" i="36" s="1"/>
  <c r="C874" i="36"/>
  <c r="B1014" i="36"/>
  <c r="B1015" i="36" s="1"/>
  <c r="B1016" i="36" s="1"/>
  <c r="B1017" i="36" s="1"/>
  <c r="B1018" i="36" s="1"/>
  <c r="B1019" i="36" s="1"/>
  <c r="B1020" i="36" s="1"/>
  <c r="B1021" i="36" s="1"/>
  <c r="B1022" i="36" s="1"/>
  <c r="D873" i="36"/>
  <c r="F644" i="36"/>
  <c r="F645" i="36" s="1"/>
  <c r="F646" i="36" s="1"/>
  <c r="F647" i="36" s="1"/>
  <c r="F648" i="36" s="1"/>
  <c r="F649" i="36" s="1"/>
  <c r="F650" i="36" s="1"/>
  <c r="F651" i="36" s="1"/>
  <c r="F652" i="36" s="1"/>
  <c r="E644" i="36"/>
  <c r="E645" i="36" s="1"/>
  <c r="E646" i="36" s="1"/>
  <c r="E647" i="36" s="1"/>
  <c r="E648" i="36" s="1"/>
  <c r="E649" i="36" s="1"/>
  <c r="E650" i="36" s="1"/>
  <c r="E651" i="36" s="1"/>
  <c r="E652" i="36" s="1"/>
  <c r="C644" i="36"/>
  <c r="C645" i="36" s="1"/>
  <c r="C646" i="36" s="1"/>
  <c r="C647" i="36" s="1"/>
  <c r="C648" i="36" s="1"/>
  <c r="C649" i="36" s="1"/>
  <c r="C650" i="36" s="1"/>
  <c r="C651" i="36" s="1"/>
  <c r="C652" i="36" s="1"/>
  <c r="B1004" i="36"/>
  <c r="B1005" i="36" s="1"/>
  <c r="B1006" i="36" s="1"/>
  <c r="B1007" i="36" s="1"/>
  <c r="B1008" i="36" s="1"/>
  <c r="B1009" i="36" s="1"/>
  <c r="B1010" i="36" s="1"/>
  <c r="B1011" i="36" s="1"/>
  <c r="B1012" i="36" s="1"/>
  <c r="D643" i="36"/>
  <c r="K1224" i="36"/>
  <c r="C2" i="20"/>
  <c r="L874" i="36"/>
  <c r="L84" i="36"/>
  <c r="L864" i="36"/>
  <c r="L324" i="36"/>
  <c r="D227" i="36" l="1"/>
  <c r="C85" i="36"/>
  <c r="C875" i="36"/>
  <c r="K325" i="36"/>
  <c r="M324" i="36"/>
  <c r="C865" i="36"/>
  <c r="C325" i="36"/>
  <c r="K875" i="36"/>
  <c r="M874" i="36"/>
  <c r="K85" i="36"/>
  <c r="M84" i="36"/>
  <c r="K865" i="36"/>
  <c r="M864" i="36"/>
  <c r="K1225" i="36"/>
  <c r="D1189" i="36"/>
  <c r="D209" i="36"/>
  <c r="D239" i="36"/>
  <c r="D1089" i="36"/>
  <c r="D285" i="36"/>
  <c r="D955" i="36"/>
  <c r="D324" i="36"/>
  <c r="D934" i="36"/>
  <c r="D864" i="36"/>
  <c r="D424" i="36"/>
  <c r="D84" i="36"/>
  <c r="D644" i="36"/>
  <c r="D574" i="36"/>
  <c r="D544" i="36"/>
  <c r="D874" i="36"/>
  <c r="L865" i="36"/>
  <c r="L85" i="36"/>
  <c r="L326" i="36"/>
  <c r="L866" i="36"/>
  <c r="L875" i="36"/>
  <c r="L86" i="36"/>
  <c r="L325" i="36"/>
  <c r="L876" i="36"/>
  <c r="D228" i="36" l="1"/>
  <c r="L863" i="36"/>
  <c r="M863" i="36" s="1"/>
  <c r="M866" i="36"/>
  <c r="L873" i="36"/>
  <c r="M873" i="36" s="1"/>
  <c r="M876" i="36"/>
  <c r="L83" i="36"/>
  <c r="M83" i="36" s="1"/>
  <c r="M86" i="36"/>
  <c r="L323" i="36"/>
  <c r="M323" i="36" s="1"/>
  <c r="M326" i="36"/>
  <c r="M865" i="36"/>
  <c r="M325" i="36"/>
  <c r="C866" i="36"/>
  <c r="C867" i="36" s="1"/>
  <c r="C868" i="36" s="1"/>
  <c r="C869" i="36" s="1"/>
  <c r="C870" i="36" s="1"/>
  <c r="C871" i="36" s="1"/>
  <c r="C872" i="36" s="1"/>
  <c r="C876" i="36"/>
  <c r="C877" i="36" s="1"/>
  <c r="C878" i="36" s="1"/>
  <c r="C879" i="36" s="1"/>
  <c r="C880" i="36" s="1"/>
  <c r="C881" i="36" s="1"/>
  <c r="C882" i="36" s="1"/>
  <c r="M85" i="36"/>
  <c r="M875" i="36"/>
  <c r="C86" i="36"/>
  <c r="C87" i="36" s="1"/>
  <c r="C88" i="36" s="1"/>
  <c r="C89" i="36" s="1"/>
  <c r="C90" i="36" s="1"/>
  <c r="C91" i="36" s="1"/>
  <c r="C92" i="36" s="1"/>
  <c r="C326" i="36"/>
  <c r="C327" i="36" s="1"/>
  <c r="C328" i="36" s="1"/>
  <c r="C329" i="36" s="1"/>
  <c r="C330" i="36" s="1"/>
  <c r="C331" i="36" s="1"/>
  <c r="C332" i="36" s="1"/>
  <c r="D1190" i="36"/>
  <c r="D1090" i="36"/>
  <c r="D240" i="36"/>
  <c r="D210" i="36"/>
  <c r="D286" i="36"/>
  <c r="D956" i="36"/>
  <c r="D425" i="36"/>
  <c r="D575" i="36"/>
  <c r="D865" i="36"/>
  <c r="D875" i="36"/>
  <c r="D645" i="36"/>
  <c r="D935" i="36"/>
  <c r="D545" i="36"/>
  <c r="D85" i="36"/>
  <c r="D325" i="36"/>
  <c r="D229" i="36" l="1"/>
  <c r="D230" i="36" s="1"/>
  <c r="M87" i="36"/>
  <c r="M88" i="36" s="1"/>
  <c r="M92" i="36" s="1"/>
  <c r="M327" i="36"/>
  <c r="M328" i="36" s="1"/>
  <c r="M332" i="36" s="1"/>
  <c r="M867" i="36"/>
  <c r="M868" i="36" s="1"/>
  <c r="M872" i="36" s="1"/>
  <c r="M877" i="36"/>
  <c r="D1191" i="36"/>
  <c r="D211" i="36"/>
  <c r="D241" i="36"/>
  <c r="D1091" i="36"/>
  <c r="D287" i="36"/>
  <c r="D957" i="36"/>
  <c r="D546" i="36"/>
  <c r="D866" i="36"/>
  <c r="D936" i="36"/>
  <c r="D576" i="36"/>
  <c r="D326" i="36"/>
  <c r="D646" i="36"/>
  <c r="D426" i="36"/>
  <c r="D86" i="36"/>
  <c r="D876" i="36"/>
  <c r="M878" i="36" l="1"/>
  <c r="M882" i="36" s="1"/>
  <c r="D1192" i="36"/>
  <c r="D1092" i="36"/>
  <c r="D242" i="36"/>
  <c r="D212" i="36"/>
  <c r="D231" i="36"/>
  <c r="D288" i="36"/>
  <c r="D958" i="36"/>
  <c r="D87" i="36"/>
  <c r="D577" i="36"/>
  <c r="D427" i="36"/>
  <c r="D937" i="36"/>
  <c r="D647" i="36"/>
  <c r="D867" i="36"/>
  <c r="D877" i="36"/>
  <c r="D327" i="36"/>
  <c r="D547" i="36"/>
  <c r="J1226" i="36"/>
  <c r="J1225" i="36"/>
  <c r="J1224" i="36"/>
  <c r="G1224" i="36"/>
  <c r="G1225" i="36" s="1"/>
  <c r="G1226" i="36" s="1"/>
  <c r="G1227" i="36" s="1"/>
  <c r="G1228" i="36" s="1"/>
  <c r="G1229" i="36" s="1"/>
  <c r="G1230" i="36" s="1"/>
  <c r="G1231" i="36" s="1"/>
  <c r="G1232" i="36" s="1"/>
  <c r="F1224" i="36"/>
  <c r="F1225" i="36" s="1"/>
  <c r="F1226" i="36" s="1"/>
  <c r="F1227" i="36" s="1"/>
  <c r="F1228" i="36" s="1"/>
  <c r="F1229" i="36" s="1"/>
  <c r="F1230" i="36" s="1"/>
  <c r="F1231" i="36" s="1"/>
  <c r="F1232" i="36" s="1"/>
  <c r="E1224" i="36"/>
  <c r="E1225" i="36" s="1"/>
  <c r="E1226" i="36" s="1"/>
  <c r="E1227" i="36" s="1"/>
  <c r="E1228" i="36" s="1"/>
  <c r="E1229" i="36" s="1"/>
  <c r="E1230" i="36" s="1"/>
  <c r="E1231" i="36" s="1"/>
  <c r="E1232" i="36" s="1"/>
  <c r="C1224" i="36"/>
  <c r="B994" i="36"/>
  <c r="B995" i="36" s="1"/>
  <c r="B996" i="36" s="1"/>
  <c r="B997" i="36" s="1"/>
  <c r="B998" i="36" s="1"/>
  <c r="B999" i="36" s="1"/>
  <c r="B1000" i="36" s="1"/>
  <c r="B1001" i="36" s="1"/>
  <c r="B1002" i="36" s="1"/>
  <c r="D1223" i="36"/>
  <c r="J316" i="36"/>
  <c r="J315" i="36"/>
  <c r="K314" i="36"/>
  <c r="J314" i="36"/>
  <c r="L1224" i="36"/>
  <c r="M1224" i="36" l="1"/>
  <c r="K315" i="36"/>
  <c r="C1225" i="36"/>
  <c r="D232" i="36"/>
  <c r="D289" i="36"/>
  <c r="D959" i="36"/>
  <c r="D878" i="36"/>
  <c r="D938" i="36"/>
  <c r="D1224" i="36"/>
  <c r="D868" i="36"/>
  <c r="D428" i="36"/>
  <c r="D548" i="36"/>
  <c r="D648" i="36"/>
  <c r="D578" i="36"/>
  <c r="D328" i="36"/>
  <c r="D88" i="36"/>
  <c r="J1066" i="36"/>
  <c r="J1065" i="36"/>
  <c r="J1064" i="36"/>
  <c r="L1226" i="36"/>
  <c r="L1225" i="36"/>
  <c r="M1226" i="36" l="1"/>
  <c r="M1225" i="36"/>
  <c r="L1223" i="36"/>
  <c r="M1223" i="36" s="1"/>
  <c r="C1226" i="36"/>
  <c r="C1227" i="36" s="1"/>
  <c r="C1228" i="36" s="1"/>
  <c r="C1229" i="36" s="1"/>
  <c r="C1230" i="36" s="1"/>
  <c r="C1231" i="36" s="1"/>
  <c r="C1232" i="36" s="1"/>
  <c r="D290" i="36"/>
  <c r="D960" i="36"/>
  <c r="D579" i="36"/>
  <c r="D869" i="36"/>
  <c r="D89" i="36"/>
  <c r="D649" i="36"/>
  <c r="D1225" i="36"/>
  <c r="D549" i="36"/>
  <c r="D939" i="36"/>
  <c r="D329" i="36"/>
  <c r="D429" i="36"/>
  <c r="D879" i="36"/>
  <c r="M1227" i="36" l="1"/>
  <c r="D291" i="36"/>
  <c r="D961" i="36"/>
  <c r="D940" i="36"/>
  <c r="D650" i="36"/>
  <c r="D880" i="36"/>
  <c r="D550" i="36"/>
  <c r="D90" i="36"/>
  <c r="D430" i="36"/>
  <c r="D870" i="36"/>
  <c r="D330" i="36"/>
  <c r="D1226" i="36"/>
  <c r="D580" i="36"/>
  <c r="D673" i="36"/>
  <c r="J1116" i="36"/>
  <c r="J1115" i="36"/>
  <c r="K1114" i="36"/>
  <c r="J1114" i="36"/>
  <c r="G1114" i="36"/>
  <c r="G1115" i="36" s="1"/>
  <c r="G1116" i="36" s="1"/>
  <c r="G1117" i="36" s="1"/>
  <c r="G1118" i="36" s="1"/>
  <c r="G1119" i="36" s="1"/>
  <c r="G1120" i="36" s="1"/>
  <c r="G1121" i="36" s="1"/>
  <c r="G1122" i="36" s="1"/>
  <c r="F1114" i="36"/>
  <c r="F1115" i="36" s="1"/>
  <c r="F1116" i="36" s="1"/>
  <c r="F1117" i="36" s="1"/>
  <c r="F1118" i="36" s="1"/>
  <c r="F1119" i="36" s="1"/>
  <c r="F1120" i="36" s="1"/>
  <c r="F1121" i="36" s="1"/>
  <c r="F1122" i="36" s="1"/>
  <c r="E1114" i="36"/>
  <c r="E1115" i="36" s="1"/>
  <c r="E1116" i="36" s="1"/>
  <c r="E1117" i="36" s="1"/>
  <c r="E1118" i="36" s="1"/>
  <c r="E1119" i="36" s="1"/>
  <c r="E1120" i="36" s="1"/>
  <c r="E1121" i="36" s="1"/>
  <c r="E1122" i="36" s="1"/>
  <c r="C1114" i="36"/>
  <c r="B854" i="36"/>
  <c r="B855" i="36" s="1"/>
  <c r="B856" i="36" s="1"/>
  <c r="B857" i="36" s="1"/>
  <c r="B858" i="36" s="1"/>
  <c r="B859" i="36" s="1"/>
  <c r="B860" i="36" s="1"/>
  <c r="B861" i="36" s="1"/>
  <c r="B862" i="36" s="1"/>
  <c r="J1106" i="36"/>
  <c r="J1105" i="36"/>
  <c r="K1104" i="36"/>
  <c r="J1104" i="36"/>
  <c r="G1104" i="36"/>
  <c r="G1105" i="36" s="1"/>
  <c r="G1106" i="36" s="1"/>
  <c r="G1107" i="36" s="1"/>
  <c r="G1108" i="36" s="1"/>
  <c r="G1109" i="36" s="1"/>
  <c r="G1110" i="36" s="1"/>
  <c r="G1111" i="36" s="1"/>
  <c r="G1112" i="36" s="1"/>
  <c r="F1104" i="36"/>
  <c r="F1105" i="36" s="1"/>
  <c r="F1106" i="36" s="1"/>
  <c r="F1107" i="36" s="1"/>
  <c r="F1108" i="36" s="1"/>
  <c r="F1109" i="36" s="1"/>
  <c r="F1110" i="36" s="1"/>
  <c r="F1111" i="36" s="1"/>
  <c r="F1112" i="36" s="1"/>
  <c r="E1104" i="36"/>
  <c r="E1105" i="36" s="1"/>
  <c r="E1106" i="36" s="1"/>
  <c r="E1107" i="36" s="1"/>
  <c r="E1108" i="36" s="1"/>
  <c r="E1109" i="36" s="1"/>
  <c r="E1110" i="36" s="1"/>
  <c r="E1111" i="36" s="1"/>
  <c r="E1112" i="36" s="1"/>
  <c r="C1104" i="36"/>
  <c r="B844" i="36"/>
  <c r="B845" i="36" s="1"/>
  <c r="B846" i="36" s="1"/>
  <c r="B847" i="36" s="1"/>
  <c r="B848" i="36" s="1"/>
  <c r="B849" i="36" s="1"/>
  <c r="B850" i="36" s="1"/>
  <c r="B851" i="36" s="1"/>
  <c r="B852" i="36" s="1"/>
  <c r="L1114" i="36"/>
  <c r="L1104" i="36"/>
  <c r="C1115" i="36" l="1"/>
  <c r="K1105" i="36"/>
  <c r="M1104" i="36"/>
  <c r="K1115" i="36"/>
  <c r="M1114" i="36"/>
  <c r="C1105" i="36"/>
  <c r="M1228" i="36"/>
  <c r="M1232" i="36" s="1"/>
  <c r="D292" i="36"/>
  <c r="D962" i="36"/>
  <c r="D871" i="36"/>
  <c r="D551" i="36"/>
  <c r="D581" i="36"/>
  <c r="D881" i="36"/>
  <c r="D1227" i="36"/>
  <c r="D431" i="36"/>
  <c r="D651" i="36"/>
  <c r="D331" i="36"/>
  <c r="D91" i="36"/>
  <c r="D941" i="36"/>
  <c r="D1113" i="36"/>
  <c r="D1103" i="36"/>
  <c r="F1094" i="36"/>
  <c r="B984" i="36"/>
  <c r="B985" i="36" s="1"/>
  <c r="B986" i="36" s="1"/>
  <c r="B987" i="36" s="1"/>
  <c r="B988" i="36" s="1"/>
  <c r="B989" i="36" s="1"/>
  <c r="B990" i="36" s="1"/>
  <c r="B991" i="36" s="1"/>
  <c r="B992" i="36" s="1"/>
  <c r="G1064" i="36"/>
  <c r="G1065" i="36" s="1"/>
  <c r="G1066" i="36" s="1"/>
  <c r="G1067" i="36" s="1"/>
  <c r="G1068" i="36" s="1"/>
  <c r="G1069" i="36" s="1"/>
  <c r="G1070" i="36" s="1"/>
  <c r="G1071" i="36" s="1"/>
  <c r="G1072" i="36" s="1"/>
  <c r="F1064" i="36"/>
  <c r="F1065" i="36" s="1"/>
  <c r="F1066" i="36" s="1"/>
  <c r="F1067" i="36" s="1"/>
  <c r="F1068" i="36" s="1"/>
  <c r="F1069" i="36" s="1"/>
  <c r="F1070" i="36" s="1"/>
  <c r="F1071" i="36" s="1"/>
  <c r="F1072" i="36" s="1"/>
  <c r="E1064" i="36"/>
  <c r="E1065" i="36" s="1"/>
  <c r="E1066" i="36" s="1"/>
  <c r="E1067" i="36" s="1"/>
  <c r="E1068" i="36" s="1"/>
  <c r="E1069" i="36" s="1"/>
  <c r="E1070" i="36" s="1"/>
  <c r="E1071" i="36" s="1"/>
  <c r="E1072" i="36" s="1"/>
  <c r="C1064" i="36"/>
  <c r="C1065" i="36" s="1"/>
  <c r="C1066" i="36" s="1"/>
  <c r="C1067" i="36" s="1"/>
  <c r="C1068" i="36" s="1"/>
  <c r="C1069" i="36" s="1"/>
  <c r="C1070" i="36" s="1"/>
  <c r="C1071" i="36" s="1"/>
  <c r="C1072" i="36" s="1"/>
  <c r="B974" i="36"/>
  <c r="B975" i="36" s="1"/>
  <c r="B976" i="36" s="1"/>
  <c r="B977" i="36" s="1"/>
  <c r="B978" i="36" s="1"/>
  <c r="B979" i="36" s="1"/>
  <c r="B980" i="36" s="1"/>
  <c r="B981" i="36" s="1"/>
  <c r="B982" i="36" s="1"/>
  <c r="J466" i="36"/>
  <c r="J465" i="36"/>
  <c r="J464" i="36"/>
  <c r="G464" i="36"/>
  <c r="G465" i="36" s="1"/>
  <c r="G466" i="36" s="1"/>
  <c r="G467" i="36" s="1"/>
  <c r="G468" i="36" s="1"/>
  <c r="G469" i="36" s="1"/>
  <c r="G470" i="36" s="1"/>
  <c r="G471" i="36" s="1"/>
  <c r="G472" i="36" s="1"/>
  <c r="F464" i="36"/>
  <c r="F465" i="36" s="1"/>
  <c r="F466" i="36" s="1"/>
  <c r="F467" i="36" s="1"/>
  <c r="F468" i="36" s="1"/>
  <c r="F469" i="36" s="1"/>
  <c r="F470" i="36" s="1"/>
  <c r="F471" i="36" s="1"/>
  <c r="F472" i="36" s="1"/>
  <c r="E464" i="36"/>
  <c r="E465" i="36" s="1"/>
  <c r="E466" i="36" s="1"/>
  <c r="E467" i="36" s="1"/>
  <c r="E468" i="36" s="1"/>
  <c r="E469" i="36" s="1"/>
  <c r="E470" i="36" s="1"/>
  <c r="E471" i="36" s="1"/>
  <c r="E472" i="36" s="1"/>
  <c r="C464" i="36"/>
  <c r="C465" i="36" s="1"/>
  <c r="C466" i="36" s="1"/>
  <c r="C467" i="36" s="1"/>
  <c r="C468" i="36" s="1"/>
  <c r="C469" i="36" s="1"/>
  <c r="C470" i="36" s="1"/>
  <c r="C471" i="36" s="1"/>
  <c r="C472" i="36" s="1"/>
  <c r="B964" i="36"/>
  <c r="B965" i="36" s="1"/>
  <c r="B966" i="36" s="1"/>
  <c r="B967" i="36" s="1"/>
  <c r="B968" i="36" s="1"/>
  <c r="B969" i="36" s="1"/>
  <c r="B970" i="36" s="1"/>
  <c r="B971" i="36" s="1"/>
  <c r="B972" i="36" s="1"/>
  <c r="K116" i="36"/>
  <c r="J116" i="36"/>
  <c r="K115" i="36"/>
  <c r="J115" i="36"/>
  <c r="K114" i="36"/>
  <c r="J114" i="36"/>
  <c r="G114" i="36"/>
  <c r="G115" i="36" s="1"/>
  <c r="G116" i="36" s="1"/>
  <c r="G117" i="36" s="1"/>
  <c r="G118" i="36" s="1"/>
  <c r="G119" i="36" s="1"/>
  <c r="G120" i="36" s="1"/>
  <c r="G121" i="36" s="1"/>
  <c r="G122" i="36" s="1"/>
  <c r="F114" i="36"/>
  <c r="F115" i="36" s="1"/>
  <c r="F116" i="36" s="1"/>
  <c r="F117" i="36" s="1"/>
  <c r="F118" i="36" s="1"/>
  <c r="F119" i="36" s="1"/>
  <c r="F120" i="36" s="1"/>
  <c r="F121" i="36" s="1"/>
  <c r="F122" i="36" s="1"/>
  <c r="E114" i="36"/>
  <c r="E115" i="36" s="1"/>
  <c r="E116" i="36" s="1"/>
  <c r="E117" i="36" s="1"/>
  <c r="E118" i="36" s="1"/>
  <c r="E119" i="36" s="1"/>
  <c r="E120" i="36" s="1"/>
  <c r="E121" i="36" s="1"/>
  <c r="E122" i="36" s="1"/>
  <c r="C114" i="36"/>
  <c r="B944" i="36"/>
  <c r="B945" i="36" s="1"/>
  <c r="B946" i="36" s="1"/>
  <c r="B947" i="36" s="1"/>
  <c r="B948" i="36" s="1"/>
  <c r="B949" i="36" s="1"/>
  <c r="B950" i="36" s="1"/>
  <c r="B951" i="36" s="1"/>
  <c r="B952" i="36" s="1"/>
  <c r="L1105" i="36"/>
  <c r="L1115" i="36"/>
  <c r="L114" i="36"/>
  <c r="L1116" i="36"/>
  <c r="L1106" i="36"/>
  <c r="L1103" i="36" l="1"/>
  <c r="M1103" i="36" s="1"/>
  <c r="M1106" i="36"/>
  <c r="L1113" i="36"/>
  <c r="M1113" i="36" s="1"/>
  <c r="M1116" i="36"/>
  <c r="C1106" i="36"/>
  <c r="C1107" i="36" s="1"/>
  <c r="C1108" i="36" s="1"/>
  <c r="C1109" i="36" s="1"/>
  <c r="C1110" i="36" s="1"/>
  <c r="C1111" i="36" s="1"/>
  <c r="C1112" i="36" s="1"/>
  <c r="C115" i="36"/>
  <c r="M1115" i="36"/>
  <c r="M1105" i="36"/>
  <c r="C1116" i="36"/>
  <c r="C1117" i="36" s="1"/>
  <c r="C1118" i="36" s="1"/>
  <c r="C1119" i="36" s="1"/>
  <c r="C1120" i="36" s="1"/>
  <c r="C1121" i="36" s="1"/>
  <c r="C1122" i="36" s="1"/>
  <c r="M114" i="36"/>
  <c r="D652" i="36"/>
  <c r="D942" i="36"/>
  <c r="D432" i="36"/>
  <c r="D582" i="36"/>
  <c r="D92" i="36"/>
  <c r="D1228" i="36"/>
  <c r="D552" i="36"/>
  <c r="D332" i="36"/>
  <c r="D882" i="36"/>
  <c r="D872" i="36"/>
  <c r="D1104" i="36"/>
  <c r="D1114" i="36"/>
  <c r="D463" i="36"/>
  <c r="D113" i="36"/>
  <c r="D1063" i="36"/>
  <c r="K634" i="36"/>
  <c r="K624" i="36"/>
  <c r="J676" i="36"/>
  <c r="J675" i="36"/>
  <c r="J674" i="36"/>
  <c r="G674" i="36"/>
  <c r="G675" i="36" s="1"/>
  <c r="G676" i="36" s="1"/>
  <c r="G677" i="36" s="1"/>
  <c r="G678" i="36" s="1"/>
  <c r="G679" i="36" s="1"/>
  <c r="G680" i="36" s="1"/>
  <c r="G681" i="36" s="1"/>
  <c r="G682" i="36" s="1"/>
  <c r="F674" i="36"/>
  <c r="F675" i="36" s="1"/>
  <c r="F676" i="36" s="1"/>
  <c r="F677" i="36" s="1"/>
  <c r="F678" i="36" s="1"/>
  <c r="F679" i="36" s="1"/>
  <c r="F680" i="36" s="1"/>
  <c r="F681" i="36" s="1"/>
  <c r="F682" i="36" s="1"/>
  <c r="E674" i="36"/>
  <c r="E675" i="36" s="1"/>
  <c r="E676" i="36" s="1"/>
  <c r="E677" i="36" s="1"/>
  <c r="E678" i="36" s="1"/>
  <c r="E679" i="36" s="1"/>
  <c r="E680" i="36" s="1"/>
  <c r="E681" i="36" s="1"/>
  <c r="E682" i="36" s="1"/>
  <c r="C674" i="36"/>
  <c r="C675" i="36" s="1"/>
  <c r="C676" i="36" s="1"/>
  <c r="C677" i="36" s="1"/>
  <c r="C678" i="36" s="1"/>
  <c r="C679" i="36" s="1"/>
  <c r="C680" i="36" s="1"/>
  <c r="C681" i="36" s="1"/>
  <c r="C682" i="36" s="1"/>
  <c r="J516" i="36"/>
  <c r="J515" i="36"/>
  <c r="K514" i="36"/>
  <c r="J514" i="36"/>
  <c r="G514" i="36"/>
  <c r="G515" i="36" s="1"/>
  <c r="G516" i="36" s="1"/>
  <c r="G517" i="36" s="1"/>
  <c r="G518" i="36" s="1"/>
  <c r="G519" i="36" s="1"/>
  <c r="G520" i="36" s="1"/>
  <c r="G521" i="36" s="1"/>
  <c r="G522" i="36" s="1"/>
  <c r="F514" i="36"/>
  <c r="F515" i="36" s="1"/>
  <c r="F516" i="36" s="1"/>
  <c r="F517" i="36" s="1"/>
  <c r="F518" i="36" s="1"/>
  <c r="F519" i="36" s="1"/>
  <c r="F520" i="36" s="1"/>
  <c r="F521" i="36" s="1"/>
  <c r="F522" i="36" s="1"/>
  <c r="E514" i="36"/>
  <c r="E515" i="36" s="1"/>
  <c r="E516" i="36" s="1"/>
  <c r="E517" i="36" s="1"/>
  <c r="E518" i="36" s="1"/>
  <c r="E519" i="36" s="1"/>
  <c r="E520" i="36" s="1"/>
  <c r="E521" i="36" s="1"/>
  <c r="E522" i="36" s="1"/>
  <c r="C514" i="36"/>
  <c r="B934" i="36"/>
  <c r="B935" i="36" s="1"/>
  <c r="B936" i="36" s="1"/>
  <c r="B937" i="36" s="1"/>
  <c r="B938" i="36" s="1"/>
  <c r="B939" i="36" s="1"/>
  <c r="B940" i="36" s="1"/>
  <c r="B941" i="36" s="1"/>
  <c r="B942" i="36" s="1"/>
  <c r="J1126" i="36"/>
  <c r="J1125" i="36"/>
  <c r="K1124" i="36"/>
  <c r="J1124" i="36"/>
  <c r="G1124" i="36"/>
  <c r="G1125" i="36" s="1"/>
  <c r="G1126" i="36" s="1"/>
  <c r="G1127" i="36" s="1"/>
  <c r="G1128" i="36" s="1"/>
  <c r="G1129" i="36" s="1"/>
  <c r="G1130" i="36" s="1"/>
  <c r="G1131" i="36" s="1"/>
  <c r="G1132" i="36" s="1"/>
  <c r="F1124" i="36"/>
  <c r="F1125" i="36" s="1"/>
  <c r="F1126" i="36" s="1"/>
  <c r="F1127" i="36" s="1"/>
  <c r="F1128" i="36" s="1"/>
  <c r="F1129" i="36" s="1"/>
  <c r="F1130" i="36" s="1"/>
  <c r="F1131" i="36" s="1"/>
  <c r="F1132" i="36" s="1"/>
  <c r="E1124" i="36"/>
  <c r="E1125" i="36" s="1"/>
  <c r="E1126" i="36" s="1"/>
  <c r="E1127" i="36" s="1"/>
  <c r="E1128" i="36" s="1"/>
  <c r="E1129" i="36" s="1"/>
  <c r="E1130" i="36" s="1"/>
  <c r="E1131" i="36" s="1"/>
  <c r="E1132" i="36" s="1"/>
  <c r="C1124" i="36"/>
  <c r="B924" i="36"/>
  <c r="B925" i="36" s="1"/>
  <c r="B926" i="36" s="1"/>
  <c r="B927" i="36" s="1"/>
  <c r="B928" i="36" s="1"/>
  <c r="B929" i="36" s="1"/>
  <c r="B930" i="36" s="1"/>
  <c r="B931" i="36" s="1"/>
  <c r="B932" i="36" s="1"/>
  <c r="B914" i="36"/>
  <c r="B915" i="36" s="1"/>
  <c r="B916" i="36" s="1"/>
  <c r="B917" i="36" s="1"/>
  <c r="B918" i="36" s="1"/>
  <c r="B919" i="36" s="1"/>
  <c r="B920" i="36" s="1"/>
  <c r="B921" i="36" s="1"/>
  <c r="B922" i="36" s="1"/>
  <c r="J1056" i="36"/>
  <c r="J1055" i="36"/>
  <c r="J1054" i="36"/>
  <c r="G1054" i="36"/>
  <c r="G1055" i="36" s="1"/>
  <c r="G1056" i="36" s="1"/>
  <c r="G1057" i="36" s="1"/>
  <c r="G1058" i="36" s="1"/>
  <c r="G1059" i="36" s="1"/>
  <c r="G1060" i="36" s="1"/>
  <c r="G1061" i="36" s="1"/>
  <c r="G1062" i="36" s="1"/>
  <c r="F1054" i="36"/>
  <c r="F1055" i="36" s="1"/>
  <c r="F1056" i="36" s="1"/>
  <c r="F1057" i="36" s="1"/>
  <c r="F1058" i="36" s="1"/>
  <c r="F1059" i="36" s="1"/>
  <c r="F1060" i="36" s="1"/>
  <c r="F1061" i="36" s="1"/>
  <c r="F1062" i="36" s="1"/>
  <c r="E1054" i="36"/>
  <c r="E1055" i="36" s="1"/>
  <c r="E1056" i="36" s="1"/>
  <c r="E1057" i="36" s="1"/>
  <c r="E1058" i="36" s="1"/>
  <c r="E1059" i="36" s="1"/>
  <c r="E1060" i="36" s="1"/>
  <c r="E1061" i="36" s="1"/>
  <c r="E1062" i="36" s="1"/>
  <c r="C1054" i="36"/>
  <c r="C1055" i="36" s="1"/>
  <c r="C1056" i="36" s="1"/>
  <c r="C1057" i="36" s="1"/>
  <c r="C1058" i="36" s="1"/>
  <c r="C1059" i="36" s="1"/>
  <c r="C1060" i="36" s="1"/>
  <c r="C1061" i="36" s="1"/>
  <c r="C1062" i="36" s="1"/>
  <c r="L116" i="36"/>
  <c r="L514" i="36"/>
  <c r="L115" i="36"/>
  <c r="L1124" i="36"/>
  <c r="M116" i="36" l="1"/>
  <c r="L113" i="36"/>
  <c r="M113" i="36" s="1"/>
  <c r="M115" i="36"/>
  <c r="C515" i="36"/>
  <c r="C116" i="36"/>
  <c r="C117" i="36" s="1"/>
  <c r="C118" i="36" s="1"/>
  <c r="C119" i="36" s="1"/>
  <c r="C120" i="36" s="1"/>
  <c r="C121" i="36" s="1"/>
  <c r="C122" i="36" s="1"/>
  <c r="K625" i="36"/>
  <c r="K635" i="36"/>
  <c r="K1125" i="36"/>
  <c r="M1124" i="36"/>
  <c r="M1117" i="36"/>
  <c r="K515" i="36"/>
  <c r="M514" i="36"/>
  <c r="C1125" i="36"/>
  <c r="M1107" i="36"/>
  <c r="D1229" i="36"/>
  <c r="D1115" i="36"/>
  <c r="D1105" i="36"/>
  <c r="D1064" i="36"/>
  <c r="D114" i="36"/>
  <c r="D464" i="36"/>
  <c r="D1123" i="36"/>
  <c r="D1053" i="36"/>
  <c r="D513" i="36"/>
  <c r="L515" i="36"/>
  <c r="L1126" i="36"/>
  <c r="L1125" i="36"/>
  <c r="L516" i="36"/>
  <c r="M117" i="36" l="1"/>
  <c r="M118" i="36" s="1"/>
  <c r="M122" i="36" s="1"/>
  <c r="M516" i="36"/>
  <c r="L513" i="36"/>
  <c r="M513" i="36" s="1"/>
  <c r="M1126" i="36"/>
  <c r="L1123" i="36"/>
  <c r="M1123" i="36" s="1"/>
  <c r="M1118" i="36"/>
  <c r="M1122" i="36" s="1"/>
  <c r="C516" i="36"/>
  <c r="C517" i="36" s="1"/>
  <c r="C518" i="36" s="1"/>
  <c r="C519" i="36" s="1"/>
  <c r="C520" i="36" s="1"/>
  <c r="C521" i="36" s="1"/>
  <c r="C522" i="36" s="1"/>
  <c r="M1125" i="36"/>
  <c r="M1108" i="36"/>
  <c r="M1112" i="36" s="1"/>
  <c r="M515" i="36"/>
  <c r="C1126" i="36"/>
  <c r="C1127" i="36" s="1"/>
  <c r="C1128" i="36" s="1"/>
  <c r="C1129" i="36" s="1"/>
  <c r="C1130" i="36" s="1"/>
  <c r="C1131" i="36" s="1"/>
  <c r="C1132" i="36" s="1"/>
  <c r="D1230" i="36"/>
  <c r="D1106" i="36"/>
  <c r="D1116" i="36"/>
  <c r="D465" i="36"/>
  <c r="D115" i="36"/>
  <c r="D1065" i="36"/>
  <c r="D514" i="36"/>
  <c r="D1054" i="36"/>
  <c r="D1124" i="36"/>
  <c r="D674" i="36"/>
  <c r="K196" i="36"/>
  <c r="K195" i="36"/>
  <c r="K194" i="36"/>
  <c r="J196" i="36"/>
  <c r="J195" i="36"/>
  <c r="J194" i="36"/>
  <c r="G194" i="36"/>
  <c r="G195" i="36" s="1"/>
  <c r="G196" i="36" s="1"/>
  <c r="G197" i="36" s="1"/>
  <c r="G198" i="36" s="1"/>
  <c r="G199" i="36" s="1"/>
  <c r="G200" i="36" s="1"/>
  <c r="G201" i="36" s="1"/>
  <c r="G202" i="36" s="1"/>
  <c r="F194" i="36"/>
  <c r="F195" i="36" s="1"/>
  <c r="F196" i="36" s="1"/>
  <c r="F197" i="36" s="1"/>
  <c r="F198" i="36" s="1"/>
  <c r="F199" i="36" s="1"/>
  <c r="F200" i="36" s="1"/>
  <c r="F201" i="36" s="1"/>
  <c r="F202" i="36" s="1"/>
  <c r="E194" i="36"/>
  <c r="E195" i="36" s="1"/>
  <c r="E196" i="36" s="1"/>
  <c r="E197" i="36" s="1"/>
  <c r="E198" i="36" s="1"/>
  <c r="E199" i="36" s="1"/>
  <c r="E200" i="36" s="1"/>
  <c r="E201" i="36" s="1"/>
  <c r="E202" i="36" s="1"/>
  <c r="C194" i="36"/>
  <c r="B904" i="36"/>
  <c r="B905" i="36" s="1"/>
  <c r="B906" i="36" s="1"/>
  <c r="B907" i="36" s="1"/>
  <c r="B908" i="36" s="1"/>
  <c r="B909" i="36" s="1"/>
  <c r="B910" i="36" s="1"/>
  <c r="B911" i="36" s="1"/>
  <c r="B912" i="36" s="1"/>
  <c r="J836" i="36"/>
  <c r="J835" i="36"/>
  <c r="J834" i="36"/>
  <c r="G834" i="36"/>
  <c r="G835" i="36" s="1"/>
  <c r="G836" i="36" s="1"/>
  <c r="G837" i="36" s="1"/>
  <c r="G838" i="36" s="1"/>
  <c r="G839" i="36" s="1"/>
  <c r="G840" i="36" s="1"/>
  <c r="G841" i="36" s="1"/>
  <c r="G842" i="36" s="1"/>
  <c r="F834" i="36"/>
  <c r="F835" i="36" s="1"/>
  <c r="F836" i="36" s="1"/>
  <c r="F837" i="36" s="1"/>
  <c r="F838" i="36" s="1"/>
  <c r="F839" i="36" s="1"/>
  <c r="F840" i="36" s="1"/>
  <c r="F841" i="36" s="1"/>
  <c r="F842" i="36" s="1"/>
  <c r="E834" i="36"/>
  <c r="E835" i="36" s="1"/>
  <c r="E836" i="36" s="1"/>
  <c r="E837" i="36" s="1"/>
  <c r="E838" i="36" s="1"/>
  <c r="E839" i="36" s="1"/>
  <c r="E840" i="36" s="1"/>
  <c r="E841" i="36" s="1"/>
  <c r="E842" i="36" s="1"/>
  <c r="C834" i="36"/>
  <c r="C835" i="36" s="1"/>
  <c r="C836" i="36" s="1"/>
  <c r="C837" i="36" s="1"/>
  <c r="C838" i="36" s="1"/>
  <c r="C839" i="36" s="1"/>
  <c r="C840" i="36" s="1"/>
  <c r="C841" i="36" s="1"/>
  <c r="C842" i="36" s="1"/>
  <c r="B894" i="36"/>
  <c r="B895" i="36" s="1"/>
  <c r="B896" i="36" s="1"/>
  <c r="B897" i="36" s="1"/>
  <c r="B898" i="36" s="1"/>
  <c r="B899" i="36" s="1"/>
  <c r="B900" i="36" s="1"/>
  <c r="B901" i="36" s="1"/>
  <c r="B902" i="36" s="1"/>
  <c r="J826" i="36"/>
  <c r="J825" i="36"/>
  <c r="J824" i="36"/>
  <c r="G824" i="36"/>
  <c r="G825" i="36" s="1"/>
  <c r="G826" i="36" s="1"/>
  <c r="G827" i="36" s="1"/>
  <c r="G828" i="36" s="1"/>
  <c r="G829" i="36" s="1"/>
  <c r="G830" i="36" s="1"/>
  <c r="G831" i="36" s="1"/>
  <c r="G832" i="36" s="1"/>
  <c r="F824" i="36"/>
  <c r="F825" i="36" s="1"/>
  <c r="F826" i="36" s="1"/>
  <c r="F827" i="36" s="1"/>
  <c r="F828" i="36" s="1"/>
  <c r="F829" i="36" s="1"/>
  <c r="F830" i="36" s="1"/>
  <c r="F831" i="36" s="1"/>
  <c r="F832" i="36" s="1"/>
  <c r="E824" i="36"/>
  <c r="E825" i="36" s="1"/>
  <c r="E826" i="36" s="1"/>
  <c r="E827" i="36" s="1"/>
  <c r="E828" i="36" s="1"/>
  <c r="E829" i="36" s="1"/>
  <c r="E830" i="36" s="1"/>
  <c r="E831" i="36" s="1"/>
  <c r="E832" i="36" s="1"/>
  <c r="C824" i="36"/>
  <c r="C825" i="36" s="1"/>
  <c r="C826" i="36" s="1"/>
  <c r="C827" i="36" s="1"/>
  <c r="C828" i="36" s="1"/>
  <c r="C829" i="36" s="1"/>
  <c r="C830" i="36" s="1"/>
  <c r="C831" i="36" s="1"/>
  <c r="C832" i="36" s="1"/>
  <c r="B884" i="36"/>
  <c r="B885" i="36" s="1"/>
  <c r="B886" i="36" s="1"/>
  <c r="B887" i="36" s="1"/>
  <c r="B888" i="36" s="1"/>
  <c r="B889" i="36" s="1"/>
  <c r="B890" i="36" s="1"/>
  <c r="B891" i="36" s="1"/>
  <c r="B892" i="36" s="1"/>
  <c r="L194" i="36"/>
  <c r="M1127" i="36" l="1"/>
  <c r="M1128" i="36" s="1"/>
  <c r="M1132" i="36" s="1"/>
  <c r="M194" i="36"/>
  <c r="C195" i="36"/>
  <c r="M517" i="36"/>
  <c r="D1231" i="36"/>
  <c r="D1117" i="36"/>
  <c r="D1107" i="36"/>
  <c r="D1066" i="36"/>
  <c r="D116" i="36"/>
  <c r="D466" i="36"/>
  <c r="D1125" i="36"/>
  <c r="D1055" i="36"/>
  <c r="D675" i="36"/>
  <c r="D515" i="36"/>
  <c r="D823" i="36"/>
  <c r="D833" i="36"/>
  <c r="D193" i="36"/>
  <c r="B184" i="36"/>
  <c r="B185" i="36" s="1"/>
  <c r="B186" i="36" s="1"/>
  <c r="B187" i="36" s="1"/>
  <c r="C94" i="36"/>
  <c r="C95" i="36" s="1"/>
  <c r="C96" i="36" s="1"/>
  <c r="C97" i="36" s="1"/>
  <c r="E94" i="36"/>
  <c r="E95" i="36" s="1"/>
  <c r="E96" i="36" s="1"/>
  <c r="E97" i="36" s="1"/>
  <c r="F94" i="36"/>
  <c r="F95" i="36" s="1"/>
  <c r="F96" i="36" s="1"/>
  <c r="F97" i="36" s="1"/>
  <c r="G94" i="36"/>
  <c r="G95" i="36" s="1"/>
  <c r="G96" i="36" s="1"/>
  <c r="G97" i="36" s="1"/>
  <c r="J94" i="36"/>
  <c r="J95" i="36"/>
  <c r="J96" i="36"/>
  <c r="L195" i="36"/>
  <c r="L196" i="36"/>
  <c r="M196" i="36" l="1"/>
  <c r="L193" i="36"/>
  <c r="M193" i="36" s="1"/>
  <c r="M195" i="36"/>
  <c r="C196" i="36"/>
  <c r="C197" i="36" s="1"/>
  <c r="C198" i="36" s="1"/>
  <c r="C199" i="36" s="1"/>
  <c r="C200" i="36" s="1"/>
  <c r="C201" i="36" s="1"/>
  <c r="C202" i="36" s="1"/>
  <c r="M518" i="36"/>
  <c r="M522" i="36" s="1"/>
  <c r="D1232" i="36"/>
  <c r="D1108" i="36"/>
  <c r="D1118" i="36"/>
  <c r="D467" i="36"/>
  <c r="D117" i="36"/>
  <c r="D1067" i="36"/>
  <c r="D676" i="36"/>
  <c r="D1126" i="36"/>
  <c r="D1056" i="36"/>
  <c r="D516" i="36"/>
  <c r="D194" i="36"/>
  <c r="D834" i="36"/>
  <c r="D824" i="36"/>
  <c r="D93" i="36"/>
  <c r="B188" i="36"/>
  <c r="B189" i="36" s="1"/>
  <c r="C98" i="36"/>
  <c r="C99" i="36" s="1"/>
  <c r="E98" i="36"/>
  <c r="E99" i="36" s="1"/>
  <c r="F98" i="36"/>
  <c r="F99" i="36" s="1"/>
  <c r="G98" i="36"/>
  <c r="G99" i="36" s="1"/>
  <c r="M197" i="36" l="1"/>
  <c r="D1119" i="36"/>
  <c r="D1109" i="36"/>
  <c r="D1068" i="36"/>
  <c r="D118" i="36"/>
  <c r="D468" i="36"/>
  <c r="D517" i="36"/>
  <c r="D1057" i="36"/>
  <c r="D1127" i="36"/>
  <c r="D677" i="36"/>
  <c r="D835" i="36"/>
  <c r="D195" i="36"/>
  <c r="D825" i="36"/>
  <c r="D94" i="36"/>
  <c r="B190" i="36"/>
  <c r="B191" i="36" s="1"/>
  <c r="B192" i="36" s="1"/>
  <c r="C100" i="36"/>
  <c r="C101" i="36" s="1"/>
  <c r="C102" i="36" s="1"/>
  <c r="E100" i="36"/>
  <c r="E101" i="36" s="1"/>
  <c r="E102" i="36" s="1"/>
  <c r="F100" i="36"/>
  <c r="F101" i="36" s="1"/>
  <c r="F102" i="36" s="1"/>
  <c r="G100" i="36"/>
  <c r="G101" i="36" s="1"/>
  <c r="G102" i="36" s="1"/>
  <c r="D843" i="36"/>
  <c r="B174" i="36"/>
  <c r="B175" i="36" s="1"/>
  <c r="B176" i="36" s="1"/>
  <c r="B177" i="36" s="1"/>
  <c r="C844" i="36"/>
  <c r="C845" i="36" s="1"/>
  <c r="C846" i="36" s="1"/>
  <c r="C847" i="36" s="1"/>
  <c r="E844" i="36"/>
  <c r="E845" i="36" s="1"/>
  <c r="E846" i="36" s="1"/>
  <c r="E847" i="36" s="1"/>
  <c r="F844" i="36"/>
  <c r="F845" i="36" s="1"/>
  <c r="F846" i="36" s="1"/>
  <c r="F847" i="36" s="1"/>
  <c r="G844" i="36"/>
  <c r="G845" i="36" s="1"/>
  <c r="G846" i="36" s="1"/>
  <c r="G847" i="36" s="1"/>
  <c r="J844" i="36"/>
  <c r="J845" i="36"/>
  <c r="J846" i="36"/>
  <c r="M198" i="36" l="1"/>
  <c r="M202" i="36" s="1"/>
  <c r="D1110" i="36"/>
  <c r="D1120" i="36"/>
  <c r="D469" i="36"/>
  <c r="D119" i="36"/>
  <c r="D1069" i="36"/>
  <c r="D1128" i="36"/>
  <c r="D1058" i="36"/>
  <c r="D678" i="36"/>
  <c r="D518" i="36"/>
  <c r="D196" i="36"/>
  <c r="D836" i="36"/>
  <c r="D826" i="36"/>
  <c r="D844" i="36"/>
  <c r="D95" i="36"/>
  <c r="B178" i="36"/>
  <c r="B179" i="36" s="1"/>
  <c r="C848" i="36"/>
  <c r="C849" i="36" s="1"/>
  <c r="E848" i="36"/>
  <c r="E849" i="36" s="1"/>
  <c r="F848" i="36"/>
  <c r="F849" i="36" s="1"/>
  <c r="G848" i="36"/>
  <c r="G849" i="36" s="1"/>
  <c r="D1121" i="36" l="1"/>
  <c r="D1111" i="36"/>
  <c r="D1070" i="36"/>
  <c r="D120" i="36"/>
  <c r="D470" i="36"/>
  <c r="D679" i="36"/>
  <c r="D1059" i="36"/>
  <c r="D1129" i="36"/>
  <c r="D519" i="36"/>
  <c r="D837" i="36"/>
  <c r="D197" i="36"/>
  <c r="D827" i="36"/>
  <c r="D96" i="36"/>
  <c r="D845" i="36"/>
  <c r="B180" i="36"/>
  <c r="B181" i="36" s="1"/>
  <c r="B182" i="36" s="1"/>
  <c r="C850" i="36"/>
  <c r="C851" i="36" s="1"/>
  <c r="C852" i="36" s="1"/>
  <c r="E850" i="36"/>
  <c r="E851" i="36" s="1"/>
  <c r="E852" i="36" s="1"/>
  <c r="F850" i="36"/>
  <c r="F851" i="36" s="1"/>
  <c r="F852" i="36" s="1"/>
  <c r="G850" i="36"/>
  <c r="G851" i="36" s="1"/>
  <c r="G852" i="36" s="1"/>
  <c r="D1112" i="36" l="1"/>
  <c r="D1122" i="36"/>
  <c r="D471" i="36"/>
  <c r="D121" i="36"/>
  <c r="D1071" i="36"/>
  <c r="D520" i="36"/>
  <c r="D1130" i="36"/>
  <c r="D1060" i="36"/>
  <c r="D680" i="36"/>
  <c r="D198" i="36"/>
  <c r="D838" i="36"/>
  <c r="D828" i="36"/>
  <c r="D846" i="36"/>
  <c r="D97" i="36"/>
  <c r="J996" i="36"/>
  <c r="J995" i="36"/>
  <c r="J994" i="36"/>
  <c r="G994" i="36"/>
  <c r="G995" i="36" s="1"/>
  <c r="G996" i="36" s="1"/>
  <c r="G997" i="36" s="1"/>
  <c r="G998" i="36" s="1"/>
  <c r="G999" i="36" s="1"/>
  <c r="G1000" i="36" s="1"/>
  <c r="G1001" i="36" s="1"/>
  <c r="G1002" i="36" s="1"/>
  <c r="F994" i="36"/>
  <c r="F995" i="36" s="1"/>
  <c r="F996" i="36" s="1"/>
  <c r="F997" i="36" s="1"/>
  <c r="F998" i="36" s="1"/>
  <c r="F999" i="36" s="1"/>
  <c r="F1000" i="36" s="1"/>
  <c r="F1001" i="36" s="1"/>
  <c r="F1002" i="36" s="1"/>
  <c r="E994" i="36"/>
  <c r="E995" i="36" s="1"/>
  <c r="E996" i="36" s="1"/>
  <c r="E997" i="36" s="1"/>
  <c r="E998" i="36" s="1"/>
  <c r="E999" i="36" s="1"/>
  <c r="E1000" i="36" s="1"/>
  <c r="E1001" i="36" s="1"/>
  <c r="E1002" i="36" s="1"/>
  <c r="C994" i="36"/>
  <c r="B874" i="36"/>
  <c r="B875" i="36" s="1"/>
  <c r="B876" i="36" s="1"/>
  <c r="B877" i="36" s="1"/>
  <c r="B878" i="36" s="1"/>
  <c r="B879" i="36" s="1"/>
  <c r="B880" i="36" s="1"/>
  <c r="B881" i="36" s="1"/>
  <c r="B882" i="36" s="1"/>
  <c r="J596" i="36"/>
  <c r="J595" i="36"/>
  <c r="J594" i="36"/>
  <c r="G594" i="36"/>
  <c r="G595" i="36" s="1"/>
  <c r="G596" i="36" s="1"/>
  <c r="G597" i="36" s="1"/>
  <c r="G598" i="36" s="1"/>
  <c r="G599" i="36" s="1"/>
  <c r="G600" i="36" s="1"/>
  <c r="G601" i="36" s="1"/>
  <c r="G602" i="36" s="1"/>
  <c r="F594" i="36"/>
  <c r="F595" i="36" s="1"/>
  <c r="F596" i="36" s="1"/>
  <c r="F597" i="36" s="1"/>
  <c r="F598" i="36" s="1"/>
  <c r="F599" i="36" s="1"/>
  <c r="F600" i="36" s="1"/>
  <c r="F601" i="36" s="1"/>
  <c r="F602" i="36" s="1"/>
  <c r="E594" i="36"/>
  <c r="E595" i="36" s="1"/>
  <c r="E596" i="36" s="1"/>
  <c r="E597" i="36" s="1"/>
  <c r="E598" i="36" s="1"/>
  <c r="E599" i="36" s="1"/>
  <c r="E600" i="36" s="1"/>
  <c r="E601" i="36" s="1"/>
  <c r="E602" i="36" s="1"/>
  <c r="C594" i="36"/>
  <c r="C595" i="36" s="1"/>
  <c r="C596" i="36" s="1"/>
  <c r="C597" i="36" s="1"/>
  <c r="C598" i="36" s="1"/>
  <c r="C599" i="36" s="1"/>
  <c r="C600" i="36" s="1"/>
  <c r="C601" i="36" s="1"/>
  <c r="C602" i="36" s="1"/>
  <c r="B864" i="36"/>
  <c r="B865" i="36" s="1"/>
  <c r="B866" i="36" s="1"/>
  <c r="B867" i="36" s="1"/>
  <c r="B868" i="36" s="1"/>
  <c r="B869" i="36" s="1"/>
  <c r="B870" i="36" s="1"/>
  <c r="B871" i="36" s="1"/>
  <c r="B872" i="36" s="1"/>
  <c r="J1046" i="36"/>
  <c r="J1045" i="36"/>
  <c r="J1044" i="36"/>
  <c r="G1044" i="36"/>
  <c r="G1045" i="36" s="1"/>
  <c r="G1046" i="36" s="1"/>
  <c r="G1047" i="36" s="1"/>
  <c r="G1048" i="36" s="1"/>
  <c r="G1049" i="36" s="1"/>
  <c r="G1050" i="36" s="1"/>
  <c r="G1051" i="36" s="1"/>
  <c r="G1052" i="36" s="1"/>
  <c r="F1044" i="36"/>
  <c r="F1045" i="36" s="1"/>
  <c r="F1046" i="36" s="1"/>
  <c r="F1047" i="36" s="1"/>
  <c r="F1048" i="36" s="1"/>
  <c r="F1049" i="36" s="1"/>
  <c r="F1050" i="36" s="1"/>
  <c r="F1051" i="36" s="1"/>
  <c r="F1052" i="36" s="1"/>
  <c r="E1044" i="36"/>
  <c r="E1045" i="36" s="1"/>
  <c r="E1046" i="36" s="1"/>
  <c r="E1047" i="36" s="1"/>
  <c r="E1048" i="36" s="1"/>
  <c r="E1049" i="36" s="1"/>
  <c r="E1050" i="36" s="1"/>
  <c r="E1051" i="36" s="1"/>
  <c r="E1052" i="36" s="1"/>
  <c r="C1044" i="36"/>
  <c r="C1045" i="36" s="1"/>
  <c r="C1046" i="36" s="1"/>
  <c r="C1047" i="36" s="1"/>
  <c r="C1048" i="36" s="1"/>
  <c r="C1049" i="36" s="1"/>
  <c r="C1050" i="36" s="1"/>
  <c r="C1051" i="36" s="1"/>
  <c r="C1052" i="36" s="1"/>
  <c r="B834" i="36"/>
  <c r="B835" i="36" s="1"/>
  <c r="B836" i="36" s="1"/>
  <c r="B837" i="36" s="1"/>
  <c r="B838" i="36" s="1"/>
  <c r="B839" i="36" s="1"/>
  <c r="B840" i="36" s="1"/>
  <c r="B841" i="36" s="1"/>
  <c r="B842" i="36" s="1"/>
  <c r="L994" i="36"/>
  <c r="M994" i="36" l="1"/>
  <c r="C995" i="36"/>
  <c r="D1072" i="36"/>
  <c r="D122" i="36"/>
  <c r="D472" i="36"/>
  <c r="D1061" i="36"/>
  <c r="D1131" i="36"/>
  <c r="D681" i="36"/>
  <c r="D521" i="36"/>
  <c r="D829" i="36"/>
  <c r="D839" i="36"/>
  <c r="D199" i="36"/>
  <c r="D98" i="36"/>
  <c r="D847" i="36"/>
  <c r="D993" i="36"/>
  <c r="D1043" i="36"/>
  <c r="D593" i="36"/>
  <c r="K36" i="36"/>
  <c r="J36" i="36"/>
  <c r="K35" i="36"/>
  <c r="J35" i="36"/>
  <c r="K34" i="36"/>
  <c r="J34" i="36"/>
  <c r="G34" i="36"/>
  <c r="G35" i="36" s="1"/>
  <c r="G36" i="36" s="1"/>
  <c r="G37" i="36" s="1"/>
  <c r="G38" i="36" s="1"/>
  <c r="G39" i="36" s="1"/>
  <c r="G40" i="36" s="1"/>
  <c r="G41" i="36" s="1"/>
  <c r="G42" i="36" s="1"/>
  <c r="F34" i="36"/>
  <c r="F35" i="36" s="1"/>
  <c r="F36" i="36" s="1"/>
  <c r="F37" i="36" s="1"/>
  <c r="F38" i="36" s="1"/>
  <c r="F39" i="36" s="1"/>
  <c r="F40" i="36" s="1"/>
  <c r="F41" i="36" s="1"/>
  <c r="F42" i="36" s="1"/>
  <c r="E34" i="36"/>
  <c r="E35" i="36" s="1"/>
  <c r="E36" i="36" s="1"/>
  <c r="E37" i="36" s="1"/>
  <c r="E38" i="36" s="1"/>
  <c r="E39" i="36" s="1"/>
  <c r="E40" i="36" s="1"/>
  <c r="E41" i="36" s="1"/>
  <c r="E42" i="36" s="1"/>
  <c r="C34" i="36"/>
  <c r="B824" i="36"/>
  <c r="B825" i="36" s="1"/>
  <c r="B826" i="36" s="1"/>
  <c r="B827" i="36" s="1"/>
  <c r="B828" i="36" s="1"/>
  <c r="B829" i="36" s="1"/>
  <c r="B830" i="36" s="1"/>
  <c r="B831" i="36" s="1"/>
  <c r="B832" i="36" s="1"/>
  <c r="G4" i="36"/>
  <c r="G5" i="36" s="1"/>
  <c r="G6" i="36" s="1"/>
  <c r="G7" i="36" s="1"/>
  <c r="G8" i="36" s="1"/>
  <c r="G9" i="36" s="1"/>
  <c r="G10" i="36" s="1"/>
  <c r="G11" i="36" s="1"/>
  <c r="G12" i="36" s="1"/>
  <c r="F4" i="36"/>
  <c r="F5" i="36" s="1"/>
  <c r="F6" i="36" s="1"/>
  <c r="F7" i="36" s="1"/>
  <c r="F8" i="36" s="1"/>
  <c r="F9" i="36" s="1"/>
  <c r="F10" i="36" s="1"/>
  <c r="F11" i="36" s="1"/>
  <c r="F12" i="36" s="1"/>
  <c r="E4" i="36"/>
  <c r="E5" i="36" s="1"/>
  <c r="E6" i="36" s="1"/>
  <c r="E7" i="36" s="1"/>
  <c r="E8" i="36" s="1"/>
  <c r="E9" i="36" s="1"/>
  <c r="E10" i="36" s="1"/>
  <c r="E11" i="36" s="1"/>
  <c r="E12" i="36" s="1"/>
  <c r="C4" i="36"/>
  <c r="B814" i="36"/>
  <c r="B815" i="36" s="1"/>
  <c r="B816" i="36" s="1"/>
  <c r="B817" i="36" s="1"/>
  <c r="B818" i="36" s="1"/>
  <c r="B819" i="36" s="1"/>
  <c r="B820" i="36" s="1"/>
  <c r="B821" i="36" s="1"/>
  <c r="B822" i="36" s="1"/>
  <c r="B804" i="36"/>
  <c r="B805" i="36" s="1"/>
  <c r="B806" i="36" s="1"/>
  <c r="B807" i="36" s="1"/>
  <c r="B808" i="36" s="1"/>
  <c r="B809" i="36" s="1"/>
  <c r="B810" i="36" s="1"/>
  <c r="B811" i="36" s="1"/>
  <c r="B812" i="36" s="1"/>
  <c r="L995" i="36"/>
  <c r="L4" i="36"/>
  <c r="L34" i="36"/>
  <c r="L996" i="36"/>
  <c r="M4" i="36" l="1"/>
  <c r="C5" i="36"/>
  <c r="M996" i="36"/>
  <c r="M995" i="36"/>
  <c r="L993" i="36"/>
  <c r="M993" i="36" s="1"/>
  <c r="M34" i="36"/>
  <c r="C996" i="36"/>
  <c r="C997" i="36" s="1"/>
  <c r="C998" i="36" s="1"/>
  <c r="C999" i="36" s="1"/>
  <c r="C1000" i="36" s="1"/>
  <c r="C1001" i="36" s="1"/>
  <c r="C1002" i="36" s="1"/>
  <c r="C35" i="36"/>
  <c r="D682" i="36"/>
  <c r="D1132" i="36"/>
  <c r="D1062" i="36"/>
  <c r="D522" i="36"/>
  <c r="D830" i="36"/>
  <c r="D840" i="36"/>
  <c r="D200" i="36"/>
  <c r="D848" i="36"/>
  <c r="D99" i="36"/>
  <c r="D594" i="36"/>
  <c r="D1044" i="36"/>
  <c r="D994" i="36"/>
  <c r="D33" i="36"/>
  <c r="D3" i="36"/>
  <c r="B794" i="36"/>
  <c r="B795" i="36" s="1"/>
  <c r="B796" i="36" s="1"/>
  <c r="B797" i="36" s="1"/>
  <c r="B798" i="36" s="1"/>
  <c r="B799" i="36" s="1"/>
  <c r="B800" i="36" s="1"/>
  <c r="B801" i="36" s="1"/>
  <c r="B802" i="36" s="1"/>
  <c r="L35" i="36"/>
  <c r="L6" i="36"/>
  <c r="L36" i="36"/>
  <c r="M6" i="36" l="1"/>
  <c r="C6" i="36"/>
  <c r="C7" i="36" s="1"/>
  <c r="C8" i="36" s="1"/>
  <c r="C9" i="36" s="1"/>
  <c r="C10" i="36" s="1"/>
  <c r="C11" i="36" s="1"/>
  <c r="C12" i="36" s="1"/>
  <c r="M997" i="36"/>
  <c r="M998" i="36" s="1"/>
  <c r="M1002" i="36" s="1"/>
  <c r="M36" i="36"/>
  <c r="M35" i="36"/>
  <c r="L33" i="36"/>
  <c r="M33" i="36" s="1"/>
  <c r="C36" i="36"/>
  <c r="C37" i="36" s="1"/>
  <c r="C38" i="36" s="1"/>
  <c r="C39" i="36" s="1"/>
  <c r="C40" i="36" s="1"/>
  <c r="C41" i="36" s="1"/>
  <c r="C42" i="36" s="1"/>
  <c r="D831" i="36"/>
  <c r="D841" i="36"/>
  <c r="D201" i="36"/>
  <c r="D100" i="36"/>
  <c r="D849" i="36"/>
  <c r="D995" i="36"/>
  <c r="D1045" i="36"/>
  <c r="D595" i="36"/>
  <c r="D4" i="36"/>
  <c r="D34" i="36"/>
  <c r="M37" i="36" l="1"/>
  <c r="M38" i="36" s="1"/>
  <c r="M42" i="36" s="1"/>
  <c r="D832" i="36"/>
  <c r="D202" i="36"/>
  <c r="D842" i="36"/>
  <c r="D850" i="36"/>
  <c r="D101" i="36"/>
  <c r="D596" i="36"/>
  <c r="D1046" i="36"/>
  <c r="D996" i="36"/>
  <c r="D35" i="36"/>
  <c r="D5" i="36"/>
  <c r="B784" i="36"/>
  <c r="B785" i="36" s="1"/>
  <c r="B786" i="36" s="1"/>
  <c r="B787" i="36" s="1"/>
  <c r="B788" i="36" s="1"/>
  <c r="B789" i="36" s="1"/>
  <c r="B790" i="36" s="1"/>
  <c r="B791" i="36" s="1"/>
  <c r="B792" i="36" s="1"/>
  <c r="J686" i="36"/>
  <c r="J685" i="36"/>
  <c r="J684" i="36"/>
  <c r="G684" i="36"/>
  <c r="G685" i="36" s="1"/>
  <c r="G686" i="36" s="1"/>
  <c r="G687" i="36" s="1"/>
  <c r="G688" i="36" s="1"/>
  <c r="G689" i="36" s="1"/>
  <c r="G690" i="36" s="1"/>
  <c r="G691" i="36" s="1"/>
  <c r="G692" i="36" s="1"/>
  <c r="F684" i="36"/>
  <c r="F685" i="36" s="1"/>
  <c r="F686" i="36" s="1"/>
  <c r="F687" i="36" s="1"/>
  <c r="F688" i="36" s="1"/>
  <c r="F689" i="36" s="1"/>
  <c r="F690" i="36" s="1"/>
  <c r="F691" i="36" s="1"/>
  <c r="F692" i="36" s="1"/>
  <c r="E684" i="36"/>
  <c r="E685" i="36" s="1"/>
  <c r="E686" i="36" s="1"/>
  <c r="E687" i="36" s="1"/>
  <c r="E688" i="36" s="1"/>
  <c r="E689" i="36" s="1"/>
  <c r="E690" i="36" s="1"/>
  <c r="E691" i="36" s="1"/>
  <c r="E692" i="36" s="1"/>
  <c r="C684" i="36"/>
  <c r="C685" i="36" s="1"/>
  <c r="C686" i="36" s="1"/>
  <c r="C687" i="36" s="1"/>
  <c r="C688" i="36" s="1"/>
  <c r="C689" i="36" s="1"/>
  <c r="C690" i="36" s="1"/>
  <c r="C691" i="36" s="1"/>
  <c r="C692" i="36" s="1"/>
  <c r="B774" i="36"/>
  <c r="B775" i="36" s="1"/>
  <c r="B776" i="36" s="1"/>
  <c r="B777" i="36" s="1"/>
  <c r="B778" i="36" s="1"/>
  <c r="B779" i="36" s="1"/>
  <c r="B780" i="36" s="1"/>
  <c r="B781" i="36" s="1"/>
  <c r="B782" i="36" s="1"/>
  <c r="D102" i="36" l="1"/>
  <c r="D851" i="36"/>
  <c r="D997" i="36"/>
  <c r="D1047" i="36"/>
  <c r="D597" i="36"/>
  <c r="D6" i="36"/>
  <c r="D36" i="36"/>
  <c r="D683" i="36"/>
  <c r="B764" i="36"/>
  <c r="B765" i="36" s="1"/>
  <c r="B766" i="36" s="1"/>
  <c r="B767" i="36" s="1"/>
  <c r="B768" i="36" s="1"/>
  <c r="B769" i="36" s="1"/>
  <c r="B770" i="36" s="1"/>
  <c r="B771" i="36" s="1"/>
  <c r="B772" i="36" s="1"/>
  <c r="D852" i="36" l="1"/>
  <c r="D598" i="36"/>
  <c r="D1048" i="36"/>
  <c r="D998" i="36"/>
  <c r="D37" i="36"/>
  <c r="D7" i="36"/>
  <c r="D684" i="36"/>
  <c r="K774" i="36"/>
  <c r="K744" i="36"/>
  <c r="K304" i="36"/>
  <c r="J46" i="36"/>
  <c r="J45" i="36"/>
  <c r="J44" i="36"/>
  <c r="G44" i="36"/>
  <c r="G45" i="36" s="1"/>
  <c r="G46" i="36" s="1"/>
  <c r="G47" i="36" s="1"/>
  <c r="G48" i="36" s="1"/>
  <c r="G49" i="36" s="1"/>
  <c r="G50" i="36" s="1"/>
  <c r="G51" i="36" s="1"/>
  <c r="G52" i="36" s="1"/>
  <c r="F44" i="36"/>
  <c r="F45" i="36" s="1"/>
  <c r="F46" i="36" s="1"/>
  <c r="F47" i="36" s="1"/>
  <c r="F48" i="36" s="1"/>
  <c r="F49" i="36" s="1"/>
  <c r="F50" i="36" s="1"/>
  <c r="F51" i="36" s="1"/>
  <c r="F52" i="36" s="1"/>
  <c r="E44" i="36"/>
  <c r="E45" i="36" s="1"/>
  <c r="E46" i="36" s="1"/>
  <c r="E47" i="36" s="1"/>
  <c r="E48" i="36" s="1"/>
  <c r="E49" i="36" s="1"/>
  <c r="E50" i="36" s="1"/>
  <c r="E51" i="36" s="1"/>
  <c r="E52" i="36" s="1"/>
  <c r="C44" i="36"/>
  <c r="B754" i="36"/>
  <c r="B755" i="36" s="1"/>
  <c r="B756" i="36" s="1"/>
  <c r="B757" i="36" s="1"/>
  <c r="B758" i="36" s="1"/>
  <c r="B759" i="36" s="1"/>
  <c r="B760" i="36" s="1"/>
  <c r="B761" i="36" s="1"/>
  <c r="B762" i="36" s="1"/>
  <c r="D43" i="36"/>
  <c r="J976" i="36"/>
  <c r="J975" i="36"/>
  <c r="J974" i="36"/>
  <c r="G974" i="36"/>
  <c r="G975" i="36" s="1"/>
  <c r="G976" i="36" s="1"/>
  <c r="G977" i="36" s="1"/>
  <c r="G978" i="36" s="1"/>
  <c r="G979" i="36" s="1"/>
  <c r="G980" i="36" s="1"/>
  <c r="G981" i="36" s="1"/>
  <c r="G982" i="36" s="1"/>
  <c r="F974" i="36"/>
  <c r="F975" i="36" s="1"/>
  <c r="F976" i="36" s="1"/>
  <c r="F977" i="36" s="1"/>
  <c r="F978" i="36" s="1"/>
  <c r="F979" i="36" s="1"/>
  <c r="F980" i="36" s="1"/>
  <c r="F981" i="36" s="1"/>
  <c r="F982" i="36" s="1"/>
  <c r="E974" i="36"/>
  <c r="E975" i="36" s="1"/>
  <c r="E976" i="36" s="1"/>
  <c r="E977" i="36" s="1"/>
  <c r="E978" i="36" s="1"/>
  <c r="E979" i="36" s="1"/>
  <c r="E980" i="36" s="1"/>
  <c r="E981" i="36" s="1"/>
  <c r="E982" i="36" s="1"/>
  <c r="C974" i="36"/>
  <c r="C975" i="36" s="1"/>
  <c r="C976" i="36" s="1"/>
  <c r="C977" i="36" s="1"/>
  <c r="C978" i="36" s="1"/>
  <c r="C979" i="36" s="1"/>
  <c r="C980" i="36" s="1"/>
  <c r="C981" i="36" s="1"/>
  <c r="C982" i="36" s="1"/>
  <c r="B744" i="36"/>
  <c r="B745" i="36" s="1"/>
  <c r="B746" i="36" s="1"/>
  <c r="B747" i="36" s="1"/>
  <c r="B748" i="36" s="1"/>
  <c r="B749" i="36" s="1"/>
  <c r="B750" i="36" s="1"/>
  <c r="B751" i="36" s="1"/>
  <c r="B752" i="36" s="1"/>
  <c r="J1196" i="36"/>
  <c r="J1195" i="36"/>
  <c r="J1194" i="36"/>
  <c r="G1194" i="36"/>
  <c r="G1195" i="36" s="1"/>
  <c r="G1196" i="36" s="1"/>
  <c r="G1197" i="36" s="1"/>
  <c r="G1198" i="36" s="1"/>
  <c r="G1199" i="36" s="1"/>
  <c r="G1200" i="36" s="1"/>
  <c r="G1201" i="36" s="1"/>
  <c r="G1202" i="36" s="1"/>
  <c r="F1194" i="36"/>
  <c r="F1195" i="36" s="1"/>
  <c r="F1196" i="36" s="1"/>
  <c r="F1197" i="36" s="1"/>
  <c r="F1198" i="36" s="1"/>
  <c r="F1199" i="36" s="1"/>
  <c r="F1200" i="36" s="1"/>
  <c r="F1201" i="36" s="1"/>
  <c r="F1202" i="36" s="1"/>
  <c r="E1194" i="36"/>
  <c r="E1195" i="36" s="1"/>
  <c r="E1196" i="36" s="1"/>
  <c r="E1197" i="36" s="1"/>
  <c r="E1198" i="36" s="1"/>
  <c r="E1199" i="36" s="1"/>
  <c r="E1200" i="36" s="1"/>
  <c r="E1201" i="36" s="1"/>
  <c r="E1202" i="36" s="1"/>
  <c r="C1194" i="36"/>
  <c r="B734" i="36"/>
  <c r="B735" i="36" s="1"/>
  <c r="B736" i="36" s="1"/>
  <c r="B737" i="36" s="1"/>
  <c r="B738" i="36" s="1"/>
  <c r="B739" i="36" s="1"/>
  <c r="B740" i="36" s="1"/>
  <c r="B741" i="36" s="1"/>
  <c r="B742" i="36" s="1"/>
  <c r="D1193" i="36"/>
  <c r="L44" i="36"/>
  <c r="M44" i="36" l="1"/>
  <c r="K305" i="36"/>
  <c r="C45" i="36"/>
  <c r="K745" i="36"/>
  <c r="K775" i="36"/>
  <c r="C1195" i="36"/>
  <c r="D999" i="36"/>
  <c r="D1049" i="36"/>
  <c r="D599" i="36"/>
  <c r="D8" i="36"/>
  <c r="D38" i="36"/>
  <c r="D685" i="36"/>
  <c r="D1194" i="36"/>
  <c r="D974" i="36"/>
  <c r="D44" i="36"/>
  <c r="L1196" i="36"/>
  <c r="L46" i="36"/>
  <c r="L45" i="36"/>
  <c r="L1194" i="36"/>
  <c r="M1194" i="36" l="1"/>
  <c r="L1195" i="36"/>
  <c r="M45" i="36" l="1"/>
  <c r="L43" i="36"/>
  <c r="M43" i="36" s="1"/>
  <c r="M46" i="36"/>
  <c r="M1196" i="36"/>
  <c r="M1195" i="36"/>
  <c r="L1193" i="36"/>
  <c r="M1193" i="36" s="1"/>
  <c r="C46" i="36"/>
  <c r="C47" i="36" s="1"/>
  <c r="C48" i="36" s="1"/>
  <c r="C49" i="36" s="1"/>
  <c r="C50" i="36" s="1"/>
  <c r="C51" i="36" s="1"/>
  <c r="C52" i="36" s="1"/>
  <c r="C1196" i="36"/>
  <c r="C1197" i="36" s="1"/>
  <c r="C1198" i="36" s="1"/>
  <c r="C1199" i="36" s="1"/>
  <c r="C1200" i="36" s="1"/>
  <c r="C1201" i="36" s="1"/>
  <c r="C1202" i="36" s="1"/>
  <c r="D600" i="36"/>
  <c r="D1050" i="36"/>
  <c r="D1000" i="36"/>
  <c r="D39" i="36"/>
  <c r="D9" i="36"/>
  <c r="D686" i="36"/>
  <c r="D975" i="36"/>
  <c r="D45" i="36"/>
  <c r="D1195" i="36"/>
  <c r="G314" i="36"/>
  <c r="G315" i="36" s="1"/>
  <c r="G316" i="36" s="1"/>
  <c r="G317" i="36" s="1"/>
  <c r="G318" i="36" s="1"/>
  <c r="G319" i="36" s="1"/>
  <c r="G320" i="36" s="1"/>
  <c r="G321" i="36" s="1"/>
  <c r="G322" i="36" s="1"/>
  <c r="F314" i="36"/>
  <c r="F315" i="36" s="1"/>
  <c r="F316" i="36" s="1"/>
  <c r="F317" i="36" s="1"/>
  <c r="F318" i="36" s="1"/>
  <c r="F319" i="36" s="1"/>
  <c r="F320" i="36" s="1"/>
  <c r="F321" i="36" s="1"/>
  <c r="F322" i="36" s="1"/>
  <c r="E314" i="36"/>
  <c r="E315" i="36" s="1"/>
  <c r="E316" i="36" s="1"/>
  <c r="E317" i="36" s="1"/>
  <c r="E318" i="36" s="1"/>
  <c r="E319" i="36" s="1"/>
  <c r="E320" i="36" s="1"/>
  <c r="E321" i="36" s="1"/>
  <c r="E322" i="36" s="1"/>
  <c r="C314" i="36"/>
  <c r="B724" i="36"/>
  <c r="B725" i="36" s="1"/>
  <c r="B726" i="36" s="1"/>
  <c r="B727" i="36" s="1"/>
  <c r="B728" i="36" s="1"/>
  <c r="B729" i="36" s="1"/>
  <c r="B730" i="36" s="1"/>
  <c r="B731" i="36" s="1"/>
  <c r="B732" i="36" s="1"/>
  <c r="D313" i="36"/>
  <c r="J606" i="36"/>
  <c r="J605" i="36"/>
  <c r="J604" i="36"/>
  <c r="G604" i="36"/>
  <c r="G605" i="36" s="1"/>
  <c r="G606" i="36" s="1"/>
  <c r="G607" i="36" s="1"/>
  <c r="G608" i="36" s="1"/>
  <c r="G609" i="36" s="1"/>
  <c r="G610" i="36" s="1"/>
  <c r="G611" i="36" s="1"/>
  <c r="G612" i="36" s="1"/>
  <c r="F604" i="36"/>
  <c r="F605" i="36" s="1"/>
  <c r="F606" i="36" s="1"/>
  <c r="F607" i="36" s="1"/>
  <c r="F608" i="36" s="1"/>
  <c r="F609" i="36" s="1"/>
  <c r="F610" i="36" s="1"/>
  <c r="F611" i="36" s="1"/>
  <c r="F612" i="36" s="1"/>
  <c r="E604" i="36"/>
  <c r="E605" i="36" s="1"/>
  <c r="E606" i="36" s="1"/>
  <c r="E607" i="36" s="1"/>
  <c r="E608" i="36" s="1"/>
  <c r="E609" i="36" s="1"/>
  <c r="E610" i="36" s="1"/>
  <c r="E611" i="36" s="1"/>
  <c r="E612" i="36" s="1"/>
  <c r="C604" i="36"/>
  <c r="C605" i="36" s="1"/>
  <c r="C606" i="36" s="1"/>
  <c r="C607" i="36" s="1"/>
  <c r="C608" i="36" s="1"/>
  <c r="C609" i="36" s="1"/>
  <c r="C610" i="36" s="1"/>
  <c r="C611" i="36" s="1"/>
  <c r="C612" i="36" s="1"/>
  <c r="L314" i="36"/>
  <c r="M1197" i="36" l="1"/>
  <c r="M1198" i="36" s="1"/>
  <c r="M1202" i="36" s="1"/>
  <c r="M314" i="36"/>
  <c r="M47" i="36"/>
  <c r="M48" i="36" s="1"/>
  <c r="M52" i="36" s="1"/>
  <c r="C315" i="36"/>
  <c r="D1001" i="36"/>
  <c r="D1051" i="36"/>
  <c r="D601" i="36"/>
  <c r="D10" i="36"/>
  <c r="D40" i="36"/>
  <c r="D687" i="36"/>
  <c r="D1196" i="36"/>
  <c r="D46" i="36"/>
  <c r="D976" i="36"/>
  <c r="D314" i="36"/>
  <c r="D603" i="36"/>
  <c r="L315" i="36"/>
  <c r="L316" i="36"/>
  <c r="M316" i="36" l="1"/>
  <c r="M315" i="36"/>
  <c r="L313" i="36"/>
  <c r="M313" i="36" s="1"/>
  <c r="C316" i="36"/>
  <c r="C317" i="36" s="1"/>
  <c r="C318" i="36" s="1"/>
  <c r="C319" i="36" s="1"/>
  <c r="C320" i="36" s="1"/>
  <c r="C321" i="36" s="1"/>
  <c r="C322" i="36" s="1"/>
  <c r="D11" i="36"/>
  <c r="D602" i="36"/>
  <c r="D1052" i="36"/>
  <c r="D1002" i="36"/>
  <c r="D41" i="36"/>
  <c r="D688" i="36"/>
  <c r="D977" i="36"/>
  <c r="D47" i="36"/>
  <c r="D1197" i="36"/>
  <c r="D315" i="36"/>
  <c r="D604" i="36"/>
  <c r="M317" i="36" l="1"/>
  <c r="M318" i="36" s="1"/>
  <c r="M322" i="36" s="1"/>
  <c r="D12" i="36"/>
  <c r="D42" i="36"/>
  <c r="D689" i="36"/>
  <c r="D1198" i="36"/>
  <c r="D48" i="36"/>
  <c r="D978" i="36"/>
  <c r="D316" i="36"/>
  <c r="D605" i="36"/>
  <c r="D690" i="36" l="1"/>
  <c r="D1199" i="36"/>
  <c r="D979" i="36"/>
  <c r="D49" i="36"/>
  <c r="D317" i="36"/>
  <c r="D606" i="36"/>
  <c r="B154" i="36"/>
  <c r="B155" i="36" s="1"/>
  <c r="B156" i="36" s="1"/>
  <c r="B157" i="36" s="1"/>
  <c r="B158" i="36" s="1"/>
  <c r="B159" i="36" s="1"/>
  <c r="B160" i="36" s="1"/>
  <c r="B161" i="36" s="1"/>
  <c r="B162" i="36" s="1"/>
  <c r="D691" i="36" l="1"/>
  <c r="D1200" i="36"/>
  <c r="D50" i="36"/>
  <c r="D980" i="36"/>
  <c r="D318" i="36"/>
  <c r="D607" i="36"/>
  <c r="D523" i="36"/>
  <c r="D1213" i="36"/>
  <c r="D692" i="36" l="1"/>
  <c r="D981" i="36"/>
  <c r="D51" i="36"/>
  <c r="D1201" i="36"/>
  <c r="D319" i="36"/>
  <c r="D608" i="36"/>
  <c r="D1202" i="36" l="1"/>
  <c r="D52" i="36"/>
  <c r="D982" i="36"/>
  <c r="D320" i="36"/>
  <c r="D609" i="36"/>
  <c r="B714" i="36"/>
  <c r="B715" i="36" s="1"/>
  <c r="B716" i="36" s="1"/>
  <c r="B717" i="36" s="1"/>
  <c r="B718" i="36" s="1"/>
  <c r="B719" i="36" s="1"/>
  <c r="B720" i="36" s="1"/>
  <c r="B721" i="36" s="1"/>
  <c r="B722" i="36" s="1"/>
  <c r="F414" i="36"/>
  <c r="F415" i="36" s="1"/>
  <c r="F416" i="36" s="1"/>
  <c r="F417" i="36" s="1"/>
  <c r="F418" i="36" s="1"/>
  <c r="F419" i="36" s="1"/>
  <c r="F420" i="36" s="1"/>
  <c r="F421" i="36" s="1"/>
  <c r="F422" i="36" s="1"/>
  <c r="E414" i="36"/>
  <c r="E415" i="36" s="1"/>
  <c r="E416" i="36" s="1"/>
  <c r="E417" i="36" s="1"/>
  <c r="E418" i="36" s="1"/>
  <c r="E419" i="36" s="1"/>
  <c r="E420" i="36" s="1"/>
  <c r="E421" i="36" s="1"/>
  <c r="E422" i="36" s="1"/>
  <c r="C414" i="36"/>
  <c r="B704" i="36"/>
  <c r="B705" i="36" s="1"/>
  <c r="B706" i="36" s="1"/>
  <c r="B707" i="36" s="1"/>
  <c r="B708" i="36" s="1"/>
  <c r="B709" i="36" s="1"/>
  <c r="B710" i="36" s="1"/>
  <c r="B711" i="36" s="1"/>
  <c r="B712" i="36" s="1"/>
  <c r="B694" i="36"/>
  <c r="B695" i="36" s="1"/>
  <c r="B696" i="36" s="1"/>
  <c r="B697" i="36" s="1"/>
  <c r="B698" i="36" s="1"/>
  <c r="B699" i="36" s="1"/>
  <c r="B700" i="36" s="1"/>
  <c r="B701" i="36" s="1"/>
  <c r="B702" i="36" s="1"/>
  <c r="G1214" i="36"/>
  <c r="G1215" i="36" s="1"/>
  <c r="G1216" i="36" s="1"/>
  <c r="G1217" i="36" s="1"/>
  <c r="G1218" i="36" s="1"/>
  <c r="G1219" i="36" s="1"/>
  <c r="G1220" i="36" s="1"/>
  <c r="G1221" i="36" s="1"/>
  <c r="G1222" i="36" s="1"/>
  <c r="F1214" i="36"/>
  <c r="F1215" i="36" s="1"/>
  <c r="F1216" i="36" s="1"/>
  <c r="F1217" i="36" s="1"/>
  <c r="F1218" i="36" s="1"/>
  <c r="F1219" i="36" s="1"/>
  <c r="F1220" i="36" s="1"/>
  <c r="F1221" i="36" s="1"/>
  <c r="F1222" i="36" s="1"/>
  <c r="E1214" i="36"/>
  <c r="E1215" i="36" s="1"/>
  <c r="E1216" i="36" s="1"/>
  <c r="E1217" i="36" s="1"/>
  <c r="E1218" i="36" s="1"/>
  <c r="E1219" i="36" s="1"/>
  <c r="E1220" i="36" s="1"/>
  <c r="E1221" i="36" s="1"/>
  <c r="E1222" i="36" s="1"/>
  <c r="C1214" i="36"/>
  <c r="C1215" i="36" s="1"/>
  <c r="C1216" i="36" s="1"/>
  <c r="C1217" i="36" s="1"/>
  <c r="C1218" i="36" s="1"/>
  <c r="C1219" i="36" s="1"/>
  <c r="C1220" i="36" s="1"/>
  <c r="C1221" i="36" s="1"/>
  <c r="C1222" i="36" s="1"/>
  <c r="G1204" i="36"/>
  <c r="G1205" i="36" s="1"/>
  <c r="G1206" i="36" s="1"/>
  <c r="G1207" i="36" s="1"/>
  <c r="G1208" i="36" s="1"/>
  <c r="G1209" i="36" s="1"/>
  <c r="G1210" i="36" s="1"/>
  <c r="G1211" i="36" s="1"/>
  <c r="G1212" i="36" s="1"/>
  <c r="F1204" i="36"/>
  <c r="F1205" i="36" s="1"/>
  <c r="F1206" i="36" s="1"/>
  <c r="F1207" i="36" s="1"/>
  <c r="F1208" i="36" s="1"/>
  <c r="F1209" i="36" s="1"/>
  <c r="F1210" i="36" s="1"/>
  <c r="F1211" i="36" s="1"/>
  <c r="F1212" i="36" s="1"/>
  <c r="E1204" i="36"/>
  <c r="E1205" i="36" s="1"/>
  <c r="E1206" i="36" s="1"/>
  <c r="E1207" i="36" s="1"/>
  <c r="E1208" i="36" s="1"/>
  <c r="E1209" i="36" s="1"/>
  <c r="E1210" i="36" s="1"/>
  <c r="E1211" i="36" s="1"/>
  <c r="E1212" i="36" s="1"/>
  <c r="C1204" i="36"/>
  <c r="C1205" i="36" s="1"/>
  <c r="C1206" i="36" s="1"/>
  <c r="C1207" i="36" s="1"/>
  <c r="C1208" i="36" s="1"/>
  <c r="C1209" i="36" s="1"/>
  <c r="C1210" i="36" s="1"/>
  <c r="C1211" i="36" s="1"/>
  <c r="C1212" i="36" s="1"/>
  <c r="G1254" i="36"/>
  <c r="G1255" i="36" s="1"/>
  <c r="G1256" i="36" s="1"/>
  <c r="G1257" i="36" s="1"/>
  <c r="G1258" i="36" s="1"/>
  <c r="G1259" i="36" s="1"/>
  <c r="G1260" i="36" s="1"/>
  <c r="G1261" i="36" s="1"/>
  <c r="G1262" i="36" s="1"/>
  <c r="F1254" i="36"/>
  <c r="F1255" i="36" s="1"/>
  <c r="F1256" i="36" s="1"/>
  <c r="F1257" i="36" s="1"/>
  <c r="F1258" i="36" s="1"/>
  <c r="F1259" i="36" s="1"/>
  <c r="F1260" i="36" s="1"/>
  <c r="F1261" i="36" s="1"/>
  <c r="F1262" i="36" s="1"/>
  <c r="E1254" i="36"/>
  <c r="E1255" i="36" s="1"/>
  <c r="E1256" i="36" s="1"/>
  <c r="E1257" i="36" s="1"/>
  <c r="E1258" i="36" s="1"/>
  <c r="E1259" i="36" s="1"/>
  <c r="E1260" i="36" s="1"/>
  <c r="E1261" i="36" s="1"/>
  <c r="E1262" i="36" s="1"/>
  <c r="C1254" i="36"/>
  <c r="G1244" i="36"/>
  <c r="G1245" i="36" s="1"/>
  <c r="G1246" i="36" s="1"/>
  <c r="G1247" i="36" s="1"/>
  <c r="G1248" i="36" s="1"/>
  <c r="G1249" i="36" s="1"/>
  <c r="G1250" i="36" s="1"/>
  <c r="G1251" i="36" s="1"/>
  <c r="G1252" i="36" s="1"/>
  <c r="F1244" i="36"/>
  <c r="F1245" i="36" s="1"/>
  <c r="F1246" i="36" s="1"/>
  <c r="F1247" i="36" s="1"/>
  <c r="F1248" i="36" s="1"/>
  <c r="F1249" i="36" s="1"/>
  <c r="F1250" i="36" s="1"/>
  <c r="F1251" i="36" s="1"/>
  <c r="F1252" i="36" s="1"/>
  <c r="E1244" i="36"/>
  <c r="E1245" i="36" s="1"/>
  <c r="E1246" i="36" s="1"/>
  <c r="E1247" i="36" s="1"/>
  <c r="E1248" i="36" s="1"/>
  <c r="E1249" i="36" s="1"/>
  <c r="E1250" i="36" s="1"/>
  <c r="E1251" i="36" s="1"/>
  <c r="E1252" i="36" s="1"/>
  <c r="C1244" i="36"/>
  <c r="G1234" i="36"/>
  <c r="G1235" i="36" s="1"/>
  <c r="G1236" i="36" s="1"/>
  <c r="G1237" i="36" s="1"/>
  <c r="G1238" i="36" s="1"/>
  <c r="G1239" i="36" s="1"/>
  <c r="G1240" i="36" s="1"/>
  <c r="G1241" i="36" s="1"/>
  <c r="G1242" i="36" s="1"/>
  <c r="F1234" i="36"/>
  <c r="F1235" i="36" s="1"/>
  <c r="F1236" i="36" s="1"/>
  <c r="F1237" i="36" s="1"/>
  <c r="F1238" i="36" s="1"/>
  <c r="F1239" i="36" s="1"/>
  <c r="F1240" i="36" s="1"/>
  <c r="F1241" i="36" s="1"/>
  <c r="F1242" i="36" s="1"/>
  <c r="E1234" i="36"/>
  <c r="E1235" i="36" s="1"/>
  <c r="E1236" i="36" s="1"/>
  <c r="E1237" i="36" s="1"/>
  <c r="E1238" i="36" s="1"/>
  <c r="E1239" i="36" s="1"/>
  <c r="E1240" i="36" s="1"/>
  <c r="E1241" i="36" s="1"/>
  <c r="E1242" i="36" s="1"/>
  <c r="C1234" i="36"/>
  <c r="G924" i="36"/>
  <c r="G925" i="36" s="1"/>
  <c r="G926" i="36" s="1"/>
  <c r="G927" i="36" s="1"/>
  <c r="G928" i="36" s="1"/>
  <c r="G929" i="36" s="1"/>
  <c r="G930" i="36" s="1"/>
  <c r="G931" i="36" s="1"/>
  <c r="G932" i="36" s="1"/>
  <c r="F924" i="36"/>
  <c r="F925" i="36" s="1"/>
  <c r="F926" i="36" s="1"/>
  <c r="F927" i="36" s="1"/>
  <c r="F928" i="36" s="1"/>
  <c r="F929" i="36" s="1"/>
  <c r="F930" i="36" s="1"/>
  <c r="F931" i="36" s="1"/>
  <c r="F932" i="36" s="1"/>
  <c r="E924" i="36"/>
  <c r="E925" i="36" s="1"/>
  <c r="E926" i="36" s="1"/>
  <c r="E927" i="36" s="1"/>
  <c r="E928" i="36" s="1"/>
  <c r="E929" i="36" s="1"/>
  <c r="E930" i="36" s="1"/>
  <c r="E931" i="36" s="1"/>
  <c r="E932" i="36" s="1"/>
  <c r="C924" i="36"/>
  <c r="C925" i="36" s="1"/>
  <c r="C926" i="36" s="1"/>
  <c r="C927" i="36" s="1"/>
  <c r="C928" i="36" s="1"/>
  <c r="C929" i="36" s="1"/>
  <c r="C930" i="36" s="1"/>
  <c r="C931" i="36" s="1"/>
  <c r="C932" i="36" s="1"/>
  <c r="G904" i="36"/>
  <c r="G905" i="36" s="1"/>
  <c r="G906" i="36" s="1"/>
  <c r="G907" i="36" s="1"/>
  <c r="G908" i="36" s="1"/>
  <c r="G909" i="36" s="1"/>
  <c r="G910" i="36" s="1"/>
  <c r="G911" i="36" s="1"/>
  <c r="G912" i="36" s="1"/>
  <c r="F904" i="36"/>
  <c r="F905" i="36" s="1"/>
  <c r="F906" i="36" s="1"/>
  <c r="F907" i="36" s="1"/>
  <c r="F908" i="36" s="1"/>
  <c r="F909" i="36" s="1"/>
  <c r="F910" i="36" s="1"/>
  <c r="F911" i="36" s="1"/>
  <c r="F912" i="36" s="1"/>
  <c r="E904" i="36"/>
  <c r="E905" i="36" s="1"/>
  <c r="E906" i="36" s="1"/>
  <c r="E907" i="36" s="1"/>
  <c r="E908" i="36" s="1"/>
  <c r="E909" i="36" s="1"/>
  <c r="E910" i="36" s="1"/>
  <c r="E911" i="36" s="1"/>
  <c r="E912" i="36" s="1"/>
  <c r="C904" i="36"/>
  <c r="C905" i="36" s="1"/>
  <c r="C906" i="36" s="1"/>
  <c r="C907" i="36" s="1"/>
  <c r="C908" i="36" s="1"/>
  <c r="C909" i="36" s="1"/>
  <c r="C910" i="36" s="1"/>
  <c r="C911" i="36" s="1"/>
  <c r="C912" i="36" s="1"/>
  <c r="G944" i="36"/>
  <c r="G945" i="36" s="1"/>
  <c r="G946" i="36" s="1"/>
  <c r="G947" i="36" s="1"/>
  <c r="G948" i="36" s="1"/>
  <c r="G949" i="36" s="1"/>
  <c r="G950" i="36" s="1"/>
  <c r="G951" i="36" s="1"/>
  <c r="G952" i="36" s="1"/>
  <c r="F944" i="36"/>
  <c r="F945" i="36" s="1"/>
  <c r="F946" i="36" s="1"/>
  <c r="F947" i="36" s="1"/>
  <c r="F948" i="36" s="1"/>
  <c r="F949" i="36" s="1"/>
  <c r="F950" i="36" s="1"/>
  <c r="F951" i="36" s="1"/>
  <c r="F952" i="36" s="1"/>
  <c r="E944" i="36"/>
  <c r="E945" i="36" s="1"/>
  <c r="E946" i="36" s="1"/>
  <c r="E947" i="36" s="1"/>
  <c r="E948" i="36" s="1"/>
  <c r="E949" i="36" s="1"/>
  <c r="E950" i="36" s="1"/>
  <c r="E951" i="36" s="1"/>
  <c r="E952" i="36" s="1"/>
  <c r="C944" i="36"/>
  <c r="C945" i="36" s="1"/>
  <c r="C946" i="36" s="1"/>
  <c r="C947" i="36" s="1"/>
  <c r="C948" i="36" s="1"/>
  <c r="C949" i="36" s="1"/>
  <c r="C950" i="36" s="1"/>
  <c r="C951" i="36" s="1"/>
  <c r="C952" i="36" s="1"/>
  <c r="G984" i="36"/>
  <c r="G985" i="36" s="1"/>
  <c r="G986" i="36" s="1"/>
  <c r="G987" i="36" s="1"/>
  <c r="G988" i="36" s="1"/>
  <c r="G989" i="36" s="1"/>
  <c r="G990" i="36" s="1"/>
  <c r="G991" i="36" s="1"/>
  <c r="G992" i="36" s="1"/>
  <c r="F984" i="36"/>
  <c r="F985" i="36" s="1"/>
  <c r="F986" i="36" s="1"/>
  <c r="F987" i="36" s="1"/>
  <c r="F988" i="36" s="1"/>
  <c r="F989" i="36" s="1"/>
  <c r="F990" i="36" s="1"/>
  <c r="F991" i="36" s="1"/>
  <c r="F992" i="36" s="1"/>
  <c r="E984" i="36"/>
  <c r="E985" i="36" s="1"/>
  <c r="E986" i="36" s="1"/>
  <c r="E987" i="36" s="1"/>
  <c r="E988" i="36" s="1"/>
  <c r="E989" i="36" s="1"/>
  <c r="E990" i="36" s="1"/>
  <c r="E991" i="36" s="1"/>
  <c r="E992" i="36" s="1"/>
  <c r="C984" i="36"/>
  <c r="C985" i="36" s="1"/>
  <c r="C986" i="36" s="1"/>
  <c r="C987" i="36" s="1"/>
  <c r="C988" i="36" s="1"/>
  <c r="C989" i="36" s="1"/>
  <c r="C990" i="36" s="1"/>
  <c r="C991" i="36" s="1"/>
  <c r="C992" i="36" s="1"/>
  <c r="G914" i="36"/>
  <c r="G915" i="36" s="1"/>
  <c r="G916" i="36" s="1"/>
  <c r="G917" i="36" s="1"/>
  <c r="G918" i="36" s="1"/>
  <c r="G919" i="36" s="1"/>
  <c r="G920" i="36" s="1"/>
  <c r="G921" i="36" s="1"/>
  <c r="G922" i="36" s="1"/>
  <c r="F914" i="36"/>
  <c r="F915" i="36" s="1"/>
  <c r="F916" i="36" s="1"/>
  <c r="F917" i="36" s="1"/>
  <c r="F918" i="36" s="1"/>
  <c r="F919" i="36" s="1"/>
  <c r="F920" i="36" s="1"/>
  <c r="F921" i="36" s="1"/>
  <c r="F922" i="36" s="1"/>
  <c r="E914" i="36"/>
  <c r="E915" i="36" s="1"/>
  <c r="E916" i="36" s="1"/>
  <c r="E917" i="36" s="1"/>
  <c r="E918" i="36" s="1"/>
  <c r="E919" i="36" s="1"/>
  <c r="E920" i="36" s="1"/>
  <c r="E921" i="36" s="1"/>
  <c r="E922" i="36" s="1"/>
  <c r="C914" i="36"/>
  <c r="G1004" i="36"/>
  <c r="G1005" i="36" s="1"/>
  <c r="G1006" i="36" s="1"/>
  <c r="G1007" i="36" s="1"/>
  <c r="G1008" i="36" s="1"/>
  <c r="G1009" i="36" s="1"/>
  <c r="G1010" i="36" s="1"/>
  <c r="G1011" i="36" s="1"/>
  <c r="G1012" i="36" s="1"/>
  <c r="F1004" i="36"/>
  <c r="F1005" i="36" s="1"/>
  <c r="F1006" i="36" s="1"/>
  <c r="F1007" i="36" s="1"/>
  <c r="F1008" i="36" s="1"/>
  <c r="F1009" i="36" s="1"/>
  <c r="F1010" i="36" s="1"/>
  <c r="F1011" i="36" s="1"/>
  <c r="F1012" i="36" s="1"/>
  <c r="E1004" i="36"/>
  <c r="E1005" i="36" s="1"/>
  <c r="E1006" i="36" s="1"/>
  <c r="E1007" i="36" s="1"/>
  <c r="E1008" i="36" s="1"/>
  <c r="E1009" i="36" s="1"/>
  <c r="E1010" i="36" s="1"/>
  <c r="E1011" i="36" s="1"/>
  <c r="E1012" i="36" s="1"/>
  <c r="C1004" i="36"/>
  <c r="C1005" i="36" s="1"/>
  <c r="C1006" i="36" s="1"/>
  <c r="C1007" i="36" s="1"/>
  <c r="C1008" i="36" s="1"/>
  <c r="C1009" i="36" s="1"/>
  <c r="C1010" i="36" s="1"/>
  <c r="C1011" i="36" s="1"/>
  <c r="C1012" i="36" s="1"/>
  <c r="G804" i="36"/>
  <c r="G805" i="36" s="1"/>
  <c r="G806" i="36" s="1"/>
  <c r="G807" i="36" s="1"/>
  <c r="G808" i="36" s="1"/>
  <c r="G809" i="36" s="1"/>
  <c r="G810" i="36" s="1"/>
  <c r="G811" i="36" s="1"/>
  <c r="G812" i="36" s="1"/>
  <c r="F804" i="36"/>
  <c r="F805" i="36" s="1"/>
  <c r="F806" i="36" s="1"/>
  <c r="F807" i="36" s="1"/>
  <c r="F808" i="36" s="1"/>
  <c r="F809" i="36" s="1"/>
  <c r="F810" i="36" s="1"/>
  <c r="F811" i="36" s="1"/>
  <c r="F812" i="36" s="1"/>
  <c r="E804" i="36"/>
  <c r="E805" i="36" s="1"/>
  <c r="E806" i="36" s="1"/>
  <c r="E807" i="36" s="1"/>
  <c r="E808" i="36" s="1"/>
  <c r="E809" i="36" s="1"/>
  <c r="E810" i="36" s="1"/>
  <c r="E811" i="36" s="1"/>
  <c r="E812" i="36" s="1"/>
  <c r="C804" i="36"/>
  <c r="C805" i="36" s="1"/>
  <c r="C806" i="36" s="1"/>
  <c r="C807" i="36" s="1"/>
  <c r="C808" i="36" s="1"/>
  <c r="C809" i="36" s="1"/>
  <c r="C810" i="36" s="1"/>
  <c r="C811" i="36" s="1"/>
  <c r="C812" i="36" s="1"/>
  <c r="G794" i="36"/>
  <c r="G795" i="36" s="1"/>
  <c r="G796" i="36" s="1"/>
  <c r="G797" i="36" s="1"/>
  <c r="G798" i="36" s="1"/>
  <c r="G799" i="36" s="1"/>
  <c r="G800" i="36" s="1"/>
  <c r="G801" i="36" s="1"/>
  <c r="G802" i="36" s="1"/>
  <c r="F794" i="36"/>
  <c r="F795" i="36" s="1"/>
  <c r="F796" i="36" s="1"/>
  <c r="F797" i="36" s="1"/>
  <c r="F798" i="36" s="1"/>
  <c r="F799" i="36" s="1"/>
  <c r="F800" i="36" s="1"/>
  <c r="F801" i="36" s="1"/>
  <c r="F802" i="36" s="1"/>
  <c r="E794" i="36"/>
  <c r="E795" i="36" s="1"/>
  <c r="E796" i="36" s="1"/>
  <c r="E797" i="36" s="1"/>
  <c r="E798" i="36" s="1"/>
  <c r="E799" i="36" s="1"/>
  <c r="E800" i="36" s="1"/>
  <c r="E801" i="36" s="1"/>
  <c r="E802" i="36" s="1"/>
  <c r="C794" i="36"/>
  <c r="C795" i="36" s="1"/>
  <c r="C796" i="36" s="1"/>
  <c r="C797" i="36" s="1"/>
  <c r="C798" i="36" s="1"/>
  <c r="C799" i="36" s="1"/>
  <c r="C800" i="36" s="1"/>
  <c r="C801" i="36" s="1"/>
  <c r="C802" i="36" s="1"/>
  <c r="G784" i="36"/>
  <c r="G785" i="36" s="1"/>
  <c r="G786" i="36" s="1"/>
  <c r="G787" i="36" s="1"/>
  <c r="G788" i="36" s="1"/>
  <c r="G789" i="36" s="1"/>
  <c r="G790" i="36" s="1"/>
  <c r="G791" i="36" s="1"/>
  <c r="G792" i="36" s="1"/>
  <c r="F784" i="36"/>
  <c r="F785" i="36" s="1"/>
  <c r="F786" i="36" s="1"/>
  <c r="F787" i="36" s="1"/>
  <c r="F788" i="36" s="1"/>
  <c r="F789" i="36" s="1"/>
  <c r="F790" i="36" s="1"/>
  <c r="F791" i="36" s="1"/>
  <c r="F792" i="36" s="1"/>
  <c r="E784" i="36"/>
  <c r="E785" i="36" s="1"/>
  <c r="E786" i="36" s="1"/>
  <c r="E787" i="36" s="1"/>
  <c r="E788" i="36" s="1"/>
  <c r="E789" i="36" s="1"/>
  <c r="E790" i="36" s="1"/>
  <c r="E791" i="36" s="1"/>
  <c r="E792" i="36" s="1"/>
  <c r="C784" i="36"/>
  <c r="C785" i="36" s="1"/>
  <c r="C786" i="36" s="1"/>
  <c r="C787" i="36" s="1"/>
  <c r="C788" i="36" s="1"/>
  <c r="C789" i="36" s="1"/>
  <c r="C790" i="36" s="1"/>
  <c r="C791" i="36" s="1"/>
  <c r="C792" i="36" s="1"/>
  <c r="G764" i="36"/>
  <c r="G765" i="36" s="1"/>
  <c r="G766" i="36" s="1"/>
  <c r="G767" i="36" s="1"/>
  <c r="G768" i="36" s="1"/>
  <c r="G769" i="36" s="1"/>
  <c r="G770" i="36" s="1"/>
  <c r="G771" i="36" s="1"/>
  <c r="G772" i="36" s="1"/>
  <c r="F764" i="36"/>
  <c r="F765" i="36" s="1"/>
  <c r="F766" i="36" s="1"/>
  <c r="F767" i="36" s="1"/>
  <c r="F768" i="36" s="1"/>
  <c r="F769" i="36" s="1"/>
  <c r="F770" i="36" s="1"/>
  <c r="F771" i="36" s="1"/>
  <c r="F772" i="36" s="1"/>
  <c r="E764" i="36"/>
  <c r="E765" i="36" s="1"/>
  <c r="E766" i="36" s="1"/>
  <c r="E767" i="36" s="1"/>
  <c r="E768" i="36" s="1"/>
  <c r="E769" i="36" s="1"/>
  <c r="E770" i="36" s="1"/>
  <c r="E771" i="36" s="1"/>
  <c r="E772" i="36" s="1"/>
  <c r="C764" i="36"/>
  <c r="C765" i="36" s="1"/>
  <c r="C766" i="36" s="1"/>
  <c r="C767" i="36" s="1"/>
  <c r="C768" i="36" s="1"/>
  <c r="C769" i="36" s="1"/>
  <c r="C770" i="36" s="1"/>
  <c r="C771" i="36" s="1"/>
  <c r="C772" i="36" s="1"/>
  <c r="G754" i="36"/>
  <c r="G755" i="36" s="1"/>
  <c r="G756" i="36" s="1"/>
  <c r="G757" i="36" s="1"/>
  <c r="G758" i="36" s="1"/>
  <c r="G759" i="36" s="1"/>
  <c r="G760" i="36" s="1"/>
  <c r="G761" i="36" s="1"/>
  <c r="G762" i="36" s="1"/>
  <c r="F754" i="36"/>
  <c r="F755" i="36" s="1"/>
  <c r="F756" i="36" s="1"/>
  <c r="F757" i="36" s="1"/>
  <c r="F758" i="36" s="1"/>
  <c r="F759" i="36" s="1"/>
  <c r="F760" i="36" s="1"/>
  <c r="F761" i="36" s="1"/>
  <c r="F762" i="36" s="1"/>
  <c r="E754" i="36"/>
  <c r="E755" i="36" s="1"/>
  <c r="E756" i="36" s="1"/>
  <c r="E757" i="36" s="1"/>
  <c r="E758" i="36" s="1"/>
  <c r="E759" i="36" s="1"/>
  <c r="E760" i="36" s="1"/>
  <c r="E761" i="36" s="1"/>
  <c r="E762" i="36" s="1"/>
  <c r="C754" i="36"/>
  <c r="C755" i="36" s="1"/>
  <c r="C756" i="36" s="1"/>
  <c r="C757" i="36" s="1"/>
  <c r="C758" i="36" s="1"/>
  <c r="C759" i="36" s="1"/>
  <c r="C760" i="36" s="1"/>
  <c r="C761" i="36" s="1"/>
  <c r="C762" i="36" s="1"/>
  <c r="G734" i="36"/>
  <c r="G735" i="36" s="1"/>
  <c r="G736" i="36" s="1"/>
  <c r="G737" i="36" s="1"/>
  <c r="G738" i="36" s="1"/>
  <c r="G739" i="36" s="1"/>
  <c r="G740" i="36" s="1"/>
  <c r="G741" i="36" s="1"/>
  <c r="G742" i="36" s="1"/>
  <c r="F734" i="36"/>
  <c r="F735" i="36" s="1"/>
  <c r="F736" i="36" s="1"/>
  <c r="F737" i="36" s="1"/>
  <c r="F738" i="36" s="1"/>
  <c r="F739" i="36" s="1"/>
  <c r="F740" i="36" s="1"/>
  <c r="F741" i="36" s="1"/>
  <c r="F742" i="36" s="1"/>
  <c r="E734" i="36"/>
  <c r="E735" i="36" s="1"/>
  <c r="E736" i="36" s="1"/>
  <c r="E737" i="36" s="1"/>
  <c r="E738" i="36" s="1"/>
  <c r="E739" i="36" s="1"/>
  <c r="E740" i="36" s="1"/>
  <c r="E741" i="36" s="1"/>
  <c r="E742" i="36" s="1"/>
  <c r="C734" i="36"/>
  <c r="C735" i="36" s="1"/>
  <c r="C736" i="36" s="1"/>
  <c r="C737" i="36" s="1"/>
  <c r="C738" i="36" s="1"/>
  <c r="C739" i="36" s="1"/>
  <c r="C740" i="36" s="1"/>
  <c r="C741" i="36" s="1"/>
  <c r="C742" i="36" s="1"/>
  <c r="G724" i="36"/>
  <c r="G725" i="36" s="1"/>
  <c r="G726" i="36" s="1"/>
  <c r="G727" i="36" s="1"/>
  <c r="G728" i="36" s="1"/>
  <c r="G729" i="36" s="1"/>
  <c r="G730" i="36" s="1"/>
  <c r="G731" i="36" s="1"/>
  <c r="G732" i="36" s="1"/>
  <c r="F724" i="36"/>
  <c r="F725" i="36" s="1"/>
  <c r="F726" i="36" s="1"/>
  <c r="F727" i="36" s="1"/>
  <c r="F728" i="36" s="1"/>
  <c r="F729" i="36" s="1"/>
  <c r="F730" i="36" s="1"/>
  <c r="F731" i="36" s="1"/>
  <c r="F732" i="36" s="1"/>
  <c r="E724" i="36"/>
  <c r="E725" i="36" s="1"/>
  <c r="E726" i="36" s="1"/>
  <c r="E727" i="36" s="1"/>
  <c r="E728" i="36" s="1"/>
  <c r="E729" i="36" s="1"/>
  <c r="E730" i="36" s="1"/>
  <c r="E731" i="36" s="1"/>
  <c r="E732" i="36" s="1"/>
  <c r="C724" i="36"/>
  <c r="C725" i="36" s="1"/>
  <c r="C726" i="36" s="1"/>
  <c r="C727" i="36" s="1"/>
  <c r="C728" i="36" s="1"/>
  <c r="C729" i="36" s="1"/>
  <c r="C730" i="36" s="1"/>
  <c r="C731" i="36" s="1"/>
  <c r="C732" i="36" s="1"/>
  <c r="G714" i="36"/>
  <c r="G715" i="36" s="1"/>
  <c r="G716" i="36" s="1"/>
  <c r="G717" i="36" s="1"/>
  <c r="G718" i="36" s="1"/>
  <c r="G719" i="36" s="1"/>
  <c r="G720" i="36" s="1"/>
  <c r="G721" i="36" s="1"/>
  <c r="G722" i="36" s="1"/>
  <c r="F714" i="36"/>
  <c r="F715" i="36" s="1"/>
  <c r="F716" i="36" s="1"/>
  <c r="F717" i="36" s="1"/>
  <c r="F718" i="36" s="1"/>
  <c r="F719" i="36" s="1"/>
  <c r="F720" i="36" s="1"/>
  <c r="F721" i="36" s="1"/>
  <c r="F722" i="36" s="1"/>
  <c r="E714" i="36"/>
  <c r="E715" i="36" s="1"/>
  <c r="E716" i="36" s="1"/>
  <c r="E717" i="36" s="1"/>
  <c r="E718" i="36" s="1"/>
  <c r="E719" i="36" s="1"/>
  <c r="E720" i="36" s="1"/>
  <c r="E721" i="36" s="1"/>
  <c r="E722" i="36" s="1"/>
  <c r="C714" i="36"/>
  <c r="C715" i="36" s="1"/>
  <c r="C716" i="36" s="1"/>
  <c r="C717" i="36" s="1"/>
  <c r="C718" i="36" s="1"/>
  <c r="C719" i="36" s="1"/>
  <c r="C720" i="36" s="1"/>
  <c r="C721" i="36" s="1"/>
  <c r="C722" i="36" s="1"/>
  <c r="G704" i="36"/>
  <c r="G705" i="36" s="1"/>
  <c r="G706" i="36" s="1"/>
  <c r="G707" i="36" s="1"/>
  <c r="G708" i="36" s="1"/>
  <c r="G709" i="36" s="1"/>
  <c r="G710" i="36" s="1"/>
  <c r="G711" i="36" s="1"/>
  <c r="G712" i="36" s="1"/>
  <c r="F704" i="36"/>
  <c r="F705" i="36" s="1"/>
  <c r="F706" i="36" s="1"/>
  <c r="F707" i="36" s="1"/>
  <c r="F708" i="36" s="1"/>
  <c r="F709" i="36" s="1"/>
  <c r="F710" i="36" s="1"/>
  <c r="F711" i="36" s="1"/>
  <c r="F712" i="36" s="1"/>
  <c r="E704" i="36"/>
  <c r="E705" i="36" s="1"/>
  <c r="E706" i="36" s="1"/>
  <c r="E707" i="36" s="1"/>
  <c r="E708" i="36" s="1"/>
  <c r="E709" i="36" s="1"/>
  <c r="E710" i="36" s="1"/>
  <c r="E711" i="36" s="1"/>
  <c r="E712" i="36" s="1"/>
  <c r="C704" i="36"/>
  <c r="C705" i="36" s="1"/>
  <c r="C706" i="36" s="1"/>
  <c r="C707" i="36" s="1"/>
  <c r="C708" i="36" s="1"/>
  <c r="C709" i="36" s="1"/>
  <c r="C710" i="36" s="1"/>
  <c r="C711" i="36" s="1"/>
  <c r="C712" i="36" s="1"/>
  <c r="G694" i="36"/>
  <c r="G695" i="36" s="1"/>
  <c r="G696" i="36" s="1"/>
  <c r="G697" i="36" s="1"/>
  <c r="G698" i="36" s="1"/>
  <c r="G699" i="36" s="1"/>
  <c r="G700" i="36" s="1"/>
  <c r="G701" i="36" s="1"/>
  <c r="G702" i="36" s="1"/>
  <c r="F694" i="36"/>
  <c r="F695" i="36" s="1"/>
  <c r="F696" i="36" s="1"/>
  <c r="F697" i="36" s="1"/>
  <c r="F698" i="36" s="1"/>
  <c r="F699" i="36" s="1"/>
  <c r="F700" i="36" s="1"/>
  <c r="F701" i="36" s="1"/>
  <c r="F702" i="36" s="1"/>
  <c r="E694" i="36"/>
  <c r="E695" i="36" s="1"/>
  <c r="E696" i="36" s="1"/>
  <c r="E697" i="36" s="1"/>
  <c r="E698" i="36" s="1"/>
  <c r="E699" i="36" s="1"/>
  <c r="E700" i="36" s="1"/>
  <c r="E701" i="36" s="1"/>
  <c r="E702" i="36" s="1"/>
  <c r="C694" i="36"/>
  <c r="C695" i="36" s="1"/>
  <c r="C696" i="36" s="1"/>
  <c r="C697" i="36" s="1"/>
  <c r="C698" i="36" s="1"/>
  <c r="C699" i="36" s="1"/>
  <c r="C700" i="36" s="1"/>
  <c r="C701" i="36" s="1"/>
  <c r="C702" i="36" s="1"/>
  <c r="G254" i="36"/>
  <c r="G255" i="36" s="1"/>
  <c r="G256" i="36" s="1"/>
  <c r="G257" i="36" s="1"/>
  <c r="G258" i="36" s="1"/>
  <c r="G259" i="36" s="1"/>
  <c r="G260" i="36" s="1"/>
  <c r="G261" i="36" s="1"/>
  <c r="G262" i="36" s="1"/>
  <c r="F254" i="36"/>
  <c r="F255" i="36" s="1"/>
  <c r="F256" i="36" s="1"/>
  <c r="F257" i="36" s="1"/>
  <c r="F258" i="36" s="1"/>
  <c r="F259" i="36" s="1"/>
  <c r="F260" i="36" s="1"/>
  <c r="F261" i="36" s="1"/>
  <c r="F262" i="36" s="1"/>
  <c r="E254" i="36"/>
  <c r="E255" i="36" s="1"/>
  <c r="E256" i="36" s="1"/>
  <c r="E257" i="36" s="1"/>
  <c r="E258" i="36" s="1"/>
  <c r="E259" i="36" s="1"/>
  <c r="E260" i="36" s="1"/>
  <c r="E261" i="36" s="1"/>
  <c r="E262" i="36" s="1"/>
  <c r="C254" i="36"/>
  <c r="G1024" i="36"/>
  <c r="G1025" i="36" s="1"/>
  <c r="G1026" i="36" s="1"/>
  <c r="G1027" i="36" s="1"/>
  <c r="G1028" i="36" s="1"/>
  <c r="G1029" i="36" s="1"/>
  <c r="G1030" i="36" s="1"/>
  <c r="G1031" i="36" s="1"/>
  <c r="G1032" i="36" s="1"/>
  <c r="F1024" i="36"/>
  <c r="F1025" i="36" s="1"/>
  <c r="F1026" i="36" s="1"/>
  <c r="F1027" i="36" s="1"/>
  <c r="F1028" i="36" s="1"/>
  <c r="F1029" i="36" s="1"/>
  <c r="F1030" i="36" s="1"/>
  <c r="F1031" i="36" s="1"/>
  <c r="F1032" i="36" s="1"/>
  <c r="E1024" i="36"/>
  <c r="E1025" i="36" s="1"/>
  <c r="E1026" i="36" s="1"/>
  <c r="E1027" i="36" s="1"/>
  <c r="E1028" i="36" s="1"/>
  <c r="E1029" i="36" s="1"/>
  <c r="E1030" i="36" s="1"/>
  <c r="E1031" i="36" s="1"/>
  <c r="E1032" i="36" s="1"/>
  <c r="C1024" i="36"/>
  <c r="G1014" i="36"/>
  <c r="G1015" i="36" s="1"/>
  <c r="G1016" i="36" s="1"/>
  <c r="G1017" i="36" s="1"/>
  <c r="G1018" i="36" s="1"/>
  <c r="G1019" i="36" s="1"/>
  <c r="G1020" i="36" s="1"/>
  <c r="G1021" i="36" s="1"/>
  <c r="G1022" i="36" s="1"/>
  <c r="F1014" i="36"/>
  <c r="F1015" i="36" s="1"/>
  <c r="F1016" i="36" s="1"/>
  <c r="F1017" i="36" s="1"/>
  <c r="F1018" i="36" s="1"/>
  <c r="F1019" i="36" s="1"/>
  <c r="F1020" i="36" s="1"/>
  <c r="F1021" i="36" s="1"/>
  <c r="F1022" i="36" s="1"/>
  <c r="E1014" i="36"/>
  <c r="E1015" i="36" s="1"/>
  <c r="E1016" i="36" s="1"/>
  <c r="E1017" i="36" s="1"/>
  <c r="E1018" i="36" s="1"/>
  <c r="E1019" i="36" s="1"/>
  <c r="E1020" i="36" s="1"/>
  <c r="E1021" i="36" s="1"/>
  <c r="E1022" i="36" s="1"/>
  <c r="C1014" i="36"/>
  <c r="C1015" i="36" s="1"/>
  <c r="C1016" i="36" s="1"/>
  <c r="C1017" i="36" s="1"/>
  <c r="C1018" i="36" s="1"/>
  <c r="C1019" i="36" s="1"/>
  <c r="C1020" i="36" s="1"/>
  <c r="C1021" i="36" s="1"/>
  <c r="C1022" i="36" s="1"/>
  <c r="G774" i="36"/>
  <c r="G775" i="36" s="1"/>
  <c r="G776" i="36" s="1"/>
  <c r="G777" i="36" s="1"/>
  <c r="G778" i="36" s="1"/>
  <c r="G779" i="36" s="1"/>
  <c r="G780" i="36" s="1"/>
  <c r="G781" i="36" s="1"/>
  <c r="G782" i="36" s="1"/>
  <c r="F774" i="36"/>
  <c r="F775" i="36" s="1"/>
  <c r="F776" i="36" s="1"/>
  <c r="F777" i="36" s="1"/>
  <c r="F778" i="36" s="1"/>
  <c r="F779" i="36" s="1"/>
  <c r="F780" i="36" s="1"/>
  <c r="F781" i="36" s="1"/>
  <c r="F782" i="36" s="1"/>
  <c r="E774" i="36"/>
  <c r="E775" i="36" s="1"/>
  <c r="E776" i="36" s="1"/>
  <c r="E777" i="36" s="1"/>
  <c r="E778" i="36" s="1"/>
  <c r="E779" i="36" s="1"/>
  <c r="E780" i="36" s="1"/>
  <c r="E781" i="36" s="1"/>
  <c r="E782" i="36" s="1"/>
  <c r="C774" i="36"/>
  <c r="G744" i="36"/>
  <c r="G745" i="36" s="1"/>
  <c r="G746" i="36" s="1"/>
  <c r="G747" i="36" s="1"/>
  <c r="G748" i="36" s="1"/>
  <c r="G749" i="36" s="1"/>
  <c r="G750" i="36" s="1"/>
  <c r="G751" i="36" s="1"/>
  <c r="G752" i="36" s="1"/>
  <c r="F744" i="36"/>
  <c r="F745" i="36" s="1"/>
  <c r="F746" i="36" s="1"/>
  <c r="F747" i="36" s="1"/>
  <c r="F748" i="36" s="1"/>
  <c r="F749" i="36" s="1"/>
  <c r="F750" i="36" s="1"/>
  <c r="F751" i="36" s="1"/>
  <c r="F752" i="36" s="1"/>
  <c r="E744" i="36"/>
  <c r="E745" i="36" s="1"/>
  <c r="E746" i="36" s="1"/>
  <c r="E747" i="36" s="1"/>
  <c r="E748" i="36" s="1"/>
  <c r="E749" i="36" s="1"/>
  <c r="E750" i="36" s="1"/>
  <c r="E751" i="36" s="1"/>
  <c r="E752" i="36" s="1"/>
  <c r="C744" i="36"/>
  <c r="G964" i="36"/>
  <c r="G965" i="36" s="1"/>
  <c r="G966" i="36" s="1"/>
  <c r="G967" i="36" s="1"/>
  <c r="G968" i="36" s="1"/>
  <c r="G969" i="36" s="1"/>
  <c r="G970" i="36" s="1"/>
  <c r="G971" i="36" s="1"/>
  <c r="G972" i="36" s="1"/>
  <c r="F964" i="36"/>
  <c r="F965" i="36" s="1"/>
  <c r="F966" i="36" s="1"/>
  <c r="F967" i="36" s="1"/>
  <c r="F968" i="36" s="1"/>
  <c r="F969" i="36" s="1"/>
  <c r="F970" i="36" s="1"/>
  <c r="F971" i="36" s="1"/>
  <c r="F972" i="36" s="1"/>
  <c r="E964" i="36"/>
  <c r="E965" i="36" s="1"/>
  <c r="E966" i="36" s="1"/>
  <c r="E967" i="36" s="1"/>
  <c r="E968" i="36" s="1"/>
  <c r="E969" i="36" s="1"/>
  <c r="E970" i="36" s="1"/>
  <c r="E971" i="36" s="1"/>
  <c r="E972" i="36" s="1"/>
  <c r="C964" i="36"/>
  <c r="C965" i="36" s="1"/>
  <c r="C966" i="36" s="1"/>
  <c r="C967" i="36" s="1"/>
  <c r="C968" i="36" s="1"/>
  <c r="C969" i="36" s="1"/>
  <c r="C970" i="36" s="1"/>
  <c r="C971" i="36" s="1"/>
  <c r="C972" i="36" s="1"/>
  <c r="G534" i="36"/>
  <c r="G535" i="36" s="1"/>
  <c r="G536" i="36" s="1"/>
  <c r="G537" i="36" s="1"/>
  <c r="G538" i="36" s="1"/>
  <c r="G539" i="36" s="1"/>
  <c r="G540" i="36" s="1"/>
  <c r="G541" i="36" s="1"/>
  <c r="G542" i="36" s="1"/>
  <c r="F534" i="36"/>
  <c r="F535" i="36" s="1"/>
  <c r="F536" i="36" s="1"/>
  <c r="F537" i="36" s="1"/>
  <c r="F538" i="36" s="1"/>
  <c r="F539" i="36" s="1"/>
  <c r="F540" i="36" s="1"/>
  <c r="F541" i="36" s="1"/>
  <c r="F542" i="36" s="1"/>
  <c r="E534" i="36"/>
  <c r="E535" i="36" s="1"/>
  <c r="E536" i="36" s="1"/>
  <c r="E537" i="36" s="1"/>
  <c r="E538" i="36" s="1"/>
  <c r="E539" i="36" s="1"/>
  <c r="E540" i="36" s="1"/>
  <c r="E541" i="36" s="1"/>
  <c r="E542" i="36" s="1"/>
  <c r="C534" i="36"/>
  <c r="C535" i="36" s="1"/>
  <c r="C536" i="36" s="1"/>
  <c r="C537" i="36" s="1"/>
  <c r="C538" i="36" s="1"/>
  <c r="C539" i="36" s="1"/>
  <c r="C540" i="36" s="1"/>
  <c r="C541" i="36" s="1"/>
  <c r="C542" i="36" s="1"/>
  <c r="G1174" i="36"/>
  <c r="G1175" i="36" s="1"/>
  <c r="G1176" i="36" s="1"/>
  <c r="G1177" i="36" s="1"/>
  <c r="G1178" i="36" s="1"/>
  <c r="G1179" i="36" s="1"/>
  <c r="G1180" i="36" s="1"/>
  <c r="G1181" i="36" s="1"/>
  <c r="G1182" i="36" s="1"/>
  <c r="F1174" i="36"/>
  <c r="F1175" i="36" s="1"/>
  <c r="F1176" i="36" s="1"/>
  <c r="F1177" i="36" s="1"/>
  <c r="F1178" i="36" s="1"/>
  <c r="F1179" i="36" s="1"/>
  <c r="F1180" i="36" s="1"/>
  <c r="F1181" i="36" s="1"/>
  <c r="F1182" i="36" s="1"/>
  <c r="E1174" i="36"/>
  <c r="E1175" i="36" s="1"/>
  <c r="E1176" i="36" s="1"/>
  <c r="E1177" i="36" s="1"/>
  <c r="E1178" i="36" s="1"/>
  <c r="E1179" i="36" s="1"/>
  <c r="E1180" i="36" s="1"/>
  <c r="E1181" i="36" s="1"/>
  <c r="E1182" i="36" s="1"/>
  <c r="C1174" i="36"/>
  <c r="C1175" i="36" s="1"/>
  <c r="C1176" i="36" s="1"/>
  <c r="C1177" i="36" s="1"/>
  <c r="C1178" i="36" s="1"/>
  <c r="C1179" i="36" s="1"/>
  <c r="C1180" i="36" s="1"/>
  <c r="C1181" i="36" s="1"/>
  <c r="C1182" i="36" s="1"/>
  <c r="G474" i="36"/>
  <c r="G475" i="36" s="1"/>
  <c r="G476" i="36" s="1"/>
  <c r="G477" i="36" s="1"/>
  <c r="G478" i="36" s="1"/>
  <c r="G479" i="36" s="1"/>
  <c r="G480" i="36" s="1"/>
  <c r="G481" i="36" s="1"/>
  <c r="G482" i="36" s="1"/>
  <c r="F474" i="36"/>
  <c r="F475" i="36" s="1"/>
  <c r="F476" i="36" s="1"/>
  <c r="F477" i="36" s="1"/>
  <c r="F478" i="36" s="1"/>
  <c r="F479" i="36" s="1"/>
  <c r="F480" i="36" s="1"/>
  <c r="F481" i="36" s="1"/>
  <c r="F482" i="36" s="1"/>
  <c r="E474" i="36"/>
  <c r="E475" i="36" s="1"/>
  <c r="E476" i="36" s="1"/>
  <c r="E477" i="36" s="1"/>
  <c r="E478" i="36" s="1"/>
  <c r="E479" i="36" s="1"/>
  <c r="E480" i="36" s="1"/>
  <c r="E481" i="36" s="1"/>
  <c r="E482" i="36" s="1"/>
  <c r="C474" i="36"/>
  <c r="C475" i="36" s="1"/>
  <c r="C476" i="36" s="1"/>
  <c r="C477" i="36" s="1"/>
  <c r="C478" i="36" s="1"/>
  <c r="C479" i="36" s="1"/>
  <c r="C480" i="36" s="1"/>
  <c r="C481" i="36" s="1"/>
  <c r="C482" i="36" s="1"/>
  <c r="G494" i="36"/>
  <c r="G495" i="36" s="1"/>
  <c r="G496" i="36" s="1"/>
  <c r="G497" i="36" s="1"/>
  <c r="G498" i="36" s="1"/>
  <c r="G499" i="36" s="1"/>
  <c r="G500" i="36" s="1"/>
  <c r="G501" i="36" s="1"/>
  <c r="G502" i="36" s="1"/>
  <c r="F494" i="36"/>
  <c r="F495" i="36" s="1"/>
  <c r="F496" i="36" s="1"/>
  <c r="F497" i="36" s="1"/>
  <c r="F498" i="36" s="1"/>
  <c r="F499" i="36" s="1"/>
  <c r="F500" i="36" s="1"/>
  <c r="F501" i="36" s="1"/>
  <c r="F502" i="36" s="1"/>
  <c r="E494" i="36"/>
  <c r="E495" i="36" s="1"/>
  <c r="E496" i="36" s="1"/>
  <c r="E497" i="36" s="1"/>
  <c r="E498" i="36" s="1"/>
  <c r="E499" i="36" s="1"/>
  <c r="E500" i="36" s="1"/>
  <c r="E501" i="36" s="1"/>
  <c r="E502" i="36" s="1"/>
  <c r="C494" i="36"/>
  <c r="G484" i="36"/>
  <c r="G485" i="36" s="1"/>
  <c r="G486" i="36" s="1"/>
  <c r="G487" i="36" s="1"/>
  <c r="G488" i="36" s="1"/>
  <c r="G489" i="36" s="1"/>
  <c r="G490" i="36" s="1"/>
  <c r="G491" i="36" s="1"/>
  <c r="G492" i="36" s="1"/>
  <c r="F484" i="36"/>
  <c r="F485" i="36" s="1"/>
  <c r="F486" i="36" s="1"/>
  <c r="F487" i="36" s="1"/>
  <c r="F488" i="36" s="1"/>
  <c r="F489" i="36" s="1"/>
  <c r="F490" i="36" s="1"/>
  <c r="F491" i="36" s="1"/>
  <c r="F492" i="36" s="1"/>
  <c r="E484" i="36"/>
  <c r="E485" i="36" s="1"/>
  <c r="E486" i="36" s="1"/>
  <c r="E487" i="36" s="1"/>
  <c r="E488" i="36" s="1"/>
  <c r="E489" i="36" s="1"/>
  <c r="E490" i="36" s="1"/>
  <c r="E491" i="36" s="1"/>
  <c r="E492" i="36" s="1"/>
  <c r="C484" i="36"/>
  <c r="C485" i="36" s="1"/>
  <c r="C486" i="36" s="1"/>
  <c r="C487" i="36" s="1"/>
  <c r="C488" i="36" s="1"/>
  <c r="C489" i="36" s="1"/>
  <c r="C490" i="36" s="1"/>
  <c r="C491" i="36" s="1"/>
  <c r="C492" i="36" s="1"/>
  <c r="G654" i="36"/>
  <c r="G655" i="36" s="1"/>
  <c r="G656" i="36" s="1"/>
  <c r="G657" i="36" s="1"/>
  <c r="G658" i="36" s="1"/>
  <c r="G659" i="36" s="1"/>
  <c r="G660" i="36" s="1"/>
  <c r="G661" i="36" s="1"/>
  <c r="G662" i="36" s="1"/>
  <c r="F654" i="36"/>
  <c r="F655" i="36" s="1"/>
  <c r="F656" i="36" s="1"/>
  <c r="F657" i="36" s="1"/>
  <c r="F658" i="36" s="1"/>
  <c r="F659" i="36" s="1"/>
  <c r="F660" i="36" s="1"/>
  <c r="F661" i="36" s="1"/>
  <c r="F662" i="36" s="1"/>
  <c r="E654" i="36"/>
  <c r="E655" i="36" s="1"/>
  <c r="E656" i="36" s="1"/>
  <c r="E657" i="36" s="1"/>
  <c r="E658" i="36" s="1"/>
  <c r="E659" i="36" s="1"/>
  <c r="E660" i="36" s="1"/>
  <c r="E661" i="36" s="1"/>
  <c r="E662" i="36" s="1"/>
  <c r="C654" i="36"/>
  <c r="C655" i="36" s="1"/>
  <c r="C656" i="36" s="1"/>
  <c r="C657" i="36" s="1"/>
  <c r="C658" i="36" s="1"/>
  <c r="C659" i="36" s="1"/>
  <c r="C660" i="36" s="1"/>
  <c r="C661" i="36" s="1"/>
  <c r="C662" i="36" s="1"/>
  <c r="G434" i="36"/>
  <c r="G435" i="36" s="1"/>
  <c r="G436" i="36" s="1"/>
  <c r="G437" i="36" s="1"/>
  <c r="G438" i="36" s="1"/>
  <c r="G439" i="36" s="1"/>
  <c r="G440" i="36" s="1"/>
  <c r="G441" i="36" s="1"/>
  <c r="G442" i="36" s="1"/>
  <c r="F434" i="36"/>
  <c r="F435" i="36" s="1"/>
  <c r="F436" i="36" s="1"/>
  <c r="F437" i="36" s="1"/>
  <c r="F438" i="36" s="1"/>
  <c r="F439" i="36" s="1"/>
  <c r="F440" i="36" s="1"/>
  <c r="F441" i="36" s="1"/>
  <c r="F442" i="36" s="1"/>
  <c r="E434" i="36"/>
  <c r="E435" i="36" s="1"/>
  <c r="E436" i="36" s="1"/>
  <c r="E437" i="36" s="1"/>
  <c r="E438" i="36" s="1"/>
  <c r="E439" i="36" s="1"/>
  <c r="E440" i="36" s="1"/>
  <c r="E441" i="36" s="1"/>
  <c r="E442" i="36" s="1"/>
  <c r="C434" i="36"/>
  <c r="C435" i="36" s="1"/>
  <c r="C436" i="36" s="1"/>
  <c r="C437" i="36" s="1"/>
  <c r="C438" i="36" s="1"/>
  <c r="C439" i="36" s="1"/>
  <c r="C440" i="36" s="1"/>
  <c r="C441" i="36" s="1"/>
  <c r="C442" i="36" s="1"/>
  <c r="G1134" i="36"/>
  <c r="G1135" i="36" s="1"/>
  <c r="G1136" i="36" s="1"/>
  <c r="G1137" i="36" s="1"/>
  <c r="G1138" i="36" s="1"/>
  <c r="G1139" i="36" s="1"/>
  <c r="G1140" i="36" s="1"/>
  <c r="G1141" i="36" s="1"/>
  <c r="G1142" i="36" s="1"/>
  <c r="F1134" i="36"/>
  <c r="F1135" i="36" s="1"/>
  <c r="F1136" i="36" s="1"/>
  <c r="F1137" i="36" s="1"/>
  <c r="F1138" i="36" s="1"/>
  <c r="F1139" i="36" s="1"/>
  <c r="F1140" i="36" s="1"/>
  <c r="F1141" i="36" s="1"/>
  <c r="F1142" i="36" s="1"/>
  <c r="E1134" i="36"/>
  <c r="E1135" i="36" s="1"/>
  <c r="E1136" i="36" s="1"/>
  <c r="E1137" i="36" s="1"/>
  <c r="E1138" i="36" s="1"/>
  <c r="E1139" i="36" s="1"/>
  <c r="E1140" i="36" s="1"/>
  <c r="E1141" i="36" s="1"/>
  <c r="E1142" i="36" s="1"/>
  <c r="C1134" i="36"/>
  <c r="C1135" i="36" s="1"/>
  <c r="C1136" i="36" s="1"/>
  <c r="C1137" i="36" s="1"/>
  <c r="C1138" i="36" s="1"/>
  <c r="C1139" i="36" s="1"/>
  <c r="C1140" i="36" s="1"/>
  <c r="C1141" i="36" s="1"/>
  <c r="C1142" i="36" s="1"/>
  <c r="G564" i="36"/>
  <c r="G565" i="36" s="1"/>
  <c r="G566" i="36" s="1"/>
  <c r="G567" i="36" s="1"/>
  <c r="G568" i="36" s="1"/>
  <c r="G569" i="36" s="1"/>
  <c r="G570" i="36" s="1"/>
  <c r="G571" i="36" s="1"/>
  <c r="G572" i="36" s="1"/>
  <c r="F564" i="36"/>
  <c r="F565" i="36" s="1"/>
  <c r="F566" i="36" s="1"/>
  <c r="F567" i="36" s="1"/>
  <c r="F568" i="36" s="1"/>
  <c r="F569" i="36" s="1"/>
  <c r="F570" i="36" s="1"/>
  <c r="F571" i="36" s="1"/>
  <c r="F572" i="36" s="1"/>
  <c r="E564" i="36"/>
  <c r="E565" i="36" s="1"/>
  <c r="E566" i="36" s="1"/>
  <c r="E567" i="36" s="1"/>
  <c r="E568" i="36" s="1"/>
  <c r="E569" i="36" s="1"/>
  <c r="E570" i="36" s="1"/>
  <c r="E571" i="36" s="1"/>
  <c r="E572" i="36" s="1"/>
  <c r="C564" i="36"/>
  <c r="C565" i="36" s="1"/>
  <c r="C566" i="36" s="1"/>
  <c r="C567" i="36" s="1"/>
  <c r="C568" i="36" s="1"/>
  <c r="C569" i="36" s="1"/>
  <c r="C570" i="36" s="1"/>
  <c r="C571" i="36" s="1"/>
  <c r="C572" i="36" s="1"/>
  <c r="G1144" i="36"/>
  <c r="G1145" i="36" s="1"/>
  <c r="G1146" i="36" s="1"/>
  <c r="G1147" i="36" s="1"/>
  <c r="G1148" i="36" s="1"/>
  <c r="G1149" i="36" s="1"/>
  <c r="G1150" i="36" s="1"/>
  <c r="G1151" i="36" s="1"/>
  <c r="G1152" i="36" s="1"/>
  <c r="F1144" i="36"/>
  <c r="F1145" i="36" s="1"/>
  <c r="F1146" i="36" s="1"/>
  <c r="F1147" i="36" s="1"/>
  <c r="F1148" i="36" s="1"/>
  <c r="F1149" i="36" s="1"/>
  <c r="F1150" i="36" s="1"/>
  <c r="F1151" i="36" s="1"/>
  <c r="F1152" i="36" s="1"/>
  <c r="E1144" i="36"/>
  <c r="E1145" i="36" s="1"/>
  <c r="E1146" i="36" s="1"/>
  <c r="E1147" i="36" s="1"/>
  <c r="E1148" i="36" s="1"/>
  <c r="E1149" i="36" s="1"/>
  <c r="E1150" i="36" s="1"/>
  <c r="E1151" i="36" s="1"/>
  <c r="E1152" i="36" s="1"/>
  <c r="C1144" i="36"/>
  <c r="C1145" i="36" s="1"/>
  <c r="C1146" i="36" s="1"/>
  <c r="C1147" i="36" s="1"/>
  <c r="C1148" i="36" s="1"/>
  <c r="C1149" i="36" s="1"/>
  <c r="C1150" i="36" s="1"/>
  <c r="C1151" i="36" s="1"/>
  <c r="C1152" i="36" s="1"/>
  <c r="G1154" i="36"/>
  <c r="G1155" i="36" s="1"/>
  <c r="G1156" i="36" s="1"/>
  <c r="G1157" i="36" s="1"/>
  <c r="G1158" i="36" s="1"/>
  <c r="G1159" i="36" s="1"/>
  <c r="G1160" i="36" s="1"/>
  <c r="G1161" i="36" s="1"/>
  <c r="G1162" i="36" s="1"/>
  <c r="F1154" i="36"/>
  <c r="F1155" i="36" s="1"/>
  <c r="F1156" i="36" s="1"/>
  <c r="F1157" i="36" s="1"/>
  <c r="F1158" i="36" s="1"/>
  <c r="F1159" i="36" s="1"/>
  <c r="F1160" i="36" s="1"/>
  <c r="F1161" i="36" s="1"/>
  <c r="F1162" i="36" s="1"/>
  <c r="E1154" i="36"/>
  <c r="E1155" i="36" s="1"/>
  <c r="E1156" i="36" s="1"/>
  <c r="E1157" i="36" s="1"/>
  <c r="E1158" i="36" s="1"/>
  <c r="E1159" i="36" s="1"/>
  <c r="E1160" i="36" s="1"/>
  <c r="E1161" i="36" s="1"/>
  <c r="E1162" i="36" s="1"/>
  <c r="C1154" i="36"/>
  <c r="G304" i="36"/>
  <c r="G305" i="36" s="1"/>
  <c r="G306" i="36" s="1"/>
  <c r="G307" i="36" s="1"/>
  <c r="G308" i="36" s="1"/>
  <c r="G309" i="36" s="1"/>
  <c r="G310" i="36" s="1"/>
  <c r="G311" i="36" s="1"/>
  <c r="G312" i="36" s="1"/>
  <c r="F304" i="36"/>
  <c r="F305" i="36" s="1"/>
  <c r="F306" i="36" s="1"/>
  <c r="F307" i="36" s="1"/>
  <c r="F308" i="36" s="1"/>
  <c r="F309" i="36" s="1"/>
  <c r="F310" i="36" s="1"/>
  <c r="F311" i="36" s="1"/>
  <c r="F312" i="36" s="1"/>
  <c r="E304" i="36"/>
  <c r="E305" i="36" s="1"/>
  <c r="E306" i="36" s="1"/>
  <c r="E307" i="36" s="1"/>
  <c r="E308" i="36" s="1"/>
  <c r="E309" i="36" s="1"/>
  <c r="E310" i="36" s="1"/>
  <c r="E311" i="36" s="1"/>
  <c r="E312" i="36" s="1"/>
  <c r="C304" i="36"/>
  <c r="G404" i="36"/>
  <c r="G405" i="36" s="1"/>
  <c r="G406" i="36" s="1"/>
  <c r="G407" i="36" s="1"/>
  <c r="G408" i="36" s="1"/>
  <c r="G409" i="36" s="1"/>
  <c r="G410" i="36" s="1"/>
  <c r="G411" i="36" s="1"/>
  <c r="G412" i="36" s="1"/>
  <c r="F404" i="36"/>
  <c r="F405" i="36" s="1"/>
  <c r="F406" i="36" s="1"/>
  <c r="F407" i="36" s="1"/>
  <c r="F408" i="36" s="1"/>
  <c r="F409" i="36" s="1"/>
  <c r="F410" i="36" s="1"/>
  <c r="F411" i="36" s="1"/>
  <c r="F412" i="36" s="1"/>
  <c r="E404" i="36"/>
  <c r="E405" i="36" s="1"/>
  <c r="E406" i="36" s="1"/>
  <c r="E407" i="36" s="1"/>
  <c r="E408" i="36" s="1"/>
  <c r="E409" i="36" s="1"/>
  <c r="E410" i="36" s="1"/>
  <c r="E411" i="36" s="1"/>
  <c r="E412" i="36" s="1"/>
  <c r="C404" i="36"/>
  <c r="C405" i="36" s="1"/>
  <c r="C406" i="36" s="1"/>
  <c r="C407" i="36" s="1"/>
  <c r="C408" i="36" s="1"/>
  <c r="C409" i="36" s="1"/>
  <c r="C410" i="36" s="1"/>
  <c r="C411" i="36" s="1"/>
  <c r="C412" i="36" s="1"/>
  <c r="G394" i="36"/>
  <c r="G395" i="36" s="1"/>
  <c r="G396" i="36" s="1"/>
  <c r="G397" i="36" s="1"/>
  <c r="G398" i="36" s="1"/>
  <c r="G399" i="36" s="1"/>
  <c r="G400" i="36" s="1"/>
  <c r="G401" i="36" s="1"/>
  <c r="G402" i="36" s="1"/>
  <c r="F394" i="36"/>
  <c r="F395" i="36" s="1"/>
  <c r="F396" i="36" s="1"/>
  <c r="F397" i="36" s="1"/>
  <c r="F398" i="36" s="1"/>
  <c r="F399" i="36" s="1"/>
  <c r="F400" i="36" s="1"/>
  <c r="F401" i="36" s="1"/>
  <c r="F402" i="36" s="1"/>
  <c r="E394" i="36"/>
  <c r="E395" i="36" s="1"/>
  <c r="E396" i="36" s="1"/>
  <c r="E397" i="36" s="1"/>
  <c r="E398" i="36" s="1"/>
  <c r="E399" i="36" s="1"/>
  <c r="E400" i="36" s="1"/>
  <c r="E401" i="36" s="1"/>
  <c r="E402" i="36" s="1"/>
  <c r="C394" i="36"/>
  <c r="C395" i="36" s="1"/>
  <c r="C396" i="36" s="1"/>
  <c r="C397" i="36" s="1"/>
  <c r="C398" i="36" s="1"/>
  <c r="C399" i="36" s="1"/>
  <c r="C400" i="36" s="1"/>
  <c r="C401" i="36" s="1"/>
  <c r="C402" i="36" s="1"/>
  <c r="G384" i="36"/>
  <c r="G385" i="36" s="1"/>
  <c r="G386" i="36" s="1"/>
  <c r="G387" i="36" s="1"/>
  <c r="G388" i="36" s="1"/>
  <c r="G389" i="36" s="1"/>
  <c r="G390" i="36" s="1"/>
  <c r="G391" i="36" s="1"/>
  <c r="G392" i="36" s="1"/>
  <c r="F384" i="36"/>
  <c r="F385" i="36" s="1"/>
  <c r="F386" i="36" s="1"/>
  <c r="F387" i="36" s="1"/>
  <c r="F388" i="36" s="1"/>
  <c r="F389" i="36" s="1"/>
  <c r="F390" i="36" s="1"/>
  <c r="F391" i="36" s="1"/>
  <c r="F392" i="36" s="1"/>
  <c r="E384" i="36"/>
  <c r="E385" i="36" s="1"/>
  <c r="E386" i="36" s="1"/>
  <c r="E387" i="36" s="1"/>
  <c r="E388" i="36" s="1"/>
  <c r="E389" i="36" s="1"/>
  <c r="E390" i="36" s="1"/>
  <c r="E391" i="36" s="1"/>
  <c r="E392" i="36" s="1"/>
  <c r="C384" i="36"/>
  <c r="C385" i="36" s="1"/>
  <c r="C386" i="36" s="1"/>
  <c r="C387" i="36" s="1"/>
  <c r="C388" i="36" s="1"/>
  <c r="C389" i="36" s="1"/>
  <c r="C390" i="36" s="1"/>
  <c r="C391" i="36" s="1"/>
  <c r="C392" i="36" s="1"/>
  <c r="G374" i="36"/>
  <c r="G375" i="36" s="1"/>
  <c r="G376" i="36" s="1"/>
  <c r="G377" i="36" s="1"/>
  <c r="G378" i="36" s="1"/>
  <c r="G379" i="36" s="1"/>
  <c r="G380" i="36" s="1"/>
  <c r="G381" i="36" s="1"/>
  <c r="G382" i="36" s="1"/>
  <c r="F374" i="36"/>
  <c r="F375" i="36" s="1"/>
  <c r="F376" i="36" s="1"/>
  <c r="F377" i="36" s="1"/>
  <c r="F378" i="36" s="1"/>
  <c r="F379" i="36" s="1"/>
  <c r="F380" i="36" s="1"/>
  <c r="F381" i="36" s="1"/>
  <c r="F382" i="36" s="1"/>
  <c r="E374" i="36"/>
  <c r="E375" i="36" s="1"/>
  <c r="E376" i="36" s="1"/>
  <c r="E377" i="36" s="1"/>
  <c r="E378" i="36" s="1"/>
  <c r="E379" i="36" s="1"/>
  <c r="E380" i="36" s="1"/>
  <c r="E381" i="36" s="1"/>
  <c r="E382" i="36" s="1"/>
  <c r="C374" i="36"/>
  <c r="C375" i="36" s="1"/>
  <c r="C376" i="36" s="1"/>
  <c r="C377" i="36" s="1"/>
  <c r="C378" i="36" s="1"/>
  <c r="C379" i="36" s="1"/>
  <c r="C380" i="36" s="1"/>
  <c r="C381" i="36" s="1"/>
  <c r="C382" i="36" s="1"/>
  <c r="G364" i="36"/>
  <c r="G365" i="36" s="1"/>
  <c r="G366" i="36" s="1"/>
  <c r="G367" i="36" s="1"/>
  <c r="G368" i="36" s="1"/>
  <c r="G369" i="36" s="1"/>
  <c r="G370" i="36" s="1"/>
  <c r="G371" i="36" s="1"/>
  <c r="G372" i="36" s="1"/>
  <c r="F364" i="36"/>
  <c r="F365" i="36" s="1"/>
  <c r="F366" i="36" s="1"/>
  <c r="F367" i="36" s="1"/>
  <c r="F368" i="36" s="1"/>
  <c r="F369" i="36" s="1"/>
  <c r="F370" i="36" s="1"/>
  <c r="F371" i="36" s="1"/>
  <c r="F372" i="36" s="1"/>
  <c r="E364" i="36"/>
  <c r="E365" i="36" s="1"/>
  <c r="E366" i="36" s="1"/>
  <c r="E367" i="36" s="1"/>
  <c r="E368" i="36" s="1"/>
  <c r="E369" i="36" s="1"/>
  <c r="E370" i="36" s="1"/>
  <c r="E371" i="36" s="1"/>
  <c r="E372" i="36" s="1"/>
  <c r="C364" i="36"/>
  <c r="C365" i="36" s="1"/>
  <c r="C366" i="36" s="1"/>
  <c r="C367" i="36" s="1"/>
  <c r="C368" i="36" s="1"/>
  <c r="C369" i="36" s="1"/>
  <c r="C370" i="36" s="1"/>
  <c r="C371" i="36" s="1"/>
  <c r="C372" i="36" s="1"/>
  <c r="G354" i="36"/>
  <c r="G355" i="36" s="1"/>
  <c r="G356" i="36" s="1"/>
  <c r="G357" i="36" s="1"/>
  <c r="G358" i="36" s="1"/>
  <c r="G359" i="36" s="1"/>
  <c r="G360" i="36" s="1"/>
  <c r="G361" i="36" s="1"/>
  <c r="G362" i="36" s="1"/>
  <c r="F354" i="36"/>
  <c r="F355" i="36" s="1"/>
  <c r="F356" i="36" s="1"/>
  <c r="F357" i="36" s="1"/>
  <c r="F358" i="36" s="1"/>
  <c r="F359" i="36" s="1"/>
  <c r="F360" i="36" s="1"/>
  <c r="F361" i="36" s="1"/>
  <c r="F362" i="36" s="1"/>
  <c r="E354" i="36"/>
  <c r="E355" i="36" s="1"/>
  <c r="E356" i="36" s="1"/>
  <c r="E357" i="36" s="1"/>
  <c r="E358" i="36" s="1"/>
  <c r="E359" i="36" s="1"/>
  <c r="E360" i="36" s="1"/>
  <c r="E361" i="36" s="1"/>
  <c r="E362" i="36" s="1"/>
  <c r="C354" i="36"/>
  <c r="C355" i="36" s="1"/>
  <c r="C356" i="36" s="1"/>
  <c r="C357" i="36" s="1"/>
  <c r="C358" i="36" s="1"/>
  <c r="C359" i="36" s="1"/>
  <c r="C360" i="36" s="1"/>
  <c r="C361" i="36" s="1"/>
  <c r="C362" i="36" s="1"/>
  <c r="G344" i="36"/>
  <c r="G345" i="36" s="1"/>
  <c r="G346" i="36" s="1"/>
  <c r="G347" i="36" s="1"/>
  <c r="G348" i="36" s="1"/>
  <c r="G349" i="36" s="1"/>
  <c r="G350" i="36" s="1"/>
  <c r="G351" i="36" s="1"/>
  <c r="G352" i="36" s="1"/>
  <c r="F344" i="36"/>
  <c r="F345" i="36" s="1"/>
  <c r="F346" i="36" s="1"/>
  <c r="F347" i="36" s="1"/>
  <c r="F348" i="36" s="1"/>
  <c r="F349" i="36" s="1"/>
  <c r="F350" i="36" s="1"/>
  <c r="F351" i="36" s="1"/>
  <c r="F352" i="36" s="1"/>
  <c r="E344" i="36"/>
  <c r="E345" i="36" s="1"/>
  <c r="E346" i="36" s="1"/>
  <c r="E347" i="36" s="1"/>
  <c r="E348" i="36" s="1"/>
  <c r="E349" i="36" s="1"/>
  <c r="E350" i="36" s="1"/>
  <c r="E351" i="36" s="1"/>
  <c r="E352" i="36" s="1"/>
  <c r="C344" i="36"/>
  <c r="C345" i="36" s="1"/>
  <c r="C346" i="36" s="1"/>
  <c r="C347" i="36" s="1"/>
  <c r="C348" i="36" s="1"/>
  <c r="C349" i="36" s="1"/>
  <c r="C350" i="36" s="1"/>
  <c r="C351" i="36" s="1"/>
  <c r="C352" i="36" s="1"/>
  <c r="G504" i="36"/>
  <c r="G505" i="36" s="1"/>
  <c r="G506" i="36" s="1"/>
  <c r="G507" i="36" s="1"/>
  <c r="G508" i="36" s="1"/>
  <c r="G509" i="36" s="1"/>
  <c r="G510" i="36" s="1"/>
  <c r="G511" i="36" s="1"/>
  <c r="G512" i="36" s="1"/>
  <c r="F504" i="36"/>
  <c r="F505" i="36" s="1"/>
  <c r="F506" i="36" s="1"/>
  <c r="F507" i="36" s="1"/>
  <c r="F508" i="36" s="1"/>
  <c r="F509" i="36" s="1"/>
  <c r="F510" i="36" s="1"/>
  <c r="F511" i="36" s="1"/>
  <c r="F512" i="36" s="1"/>
  <c r="E504" i="36"/>
  <c r="E505" i="36" s="1"/>
  <c r="E506" i="36" s="1"/>
  <c r="E507" i="36" s="1"/>
  <c r="E508" i="36" s="1"/>
  <c r="E509" i="36" s="1"/>
  <c r="E510" i="36" s="1"/>
  <c r="E511" i="36" s="1"/>
  <c r="E512" i="36" s="1"/>
  <c r="C504" i="36"/>
  <c r="F274" i="36"/>
  <c r="F275" i="36" s="1"/>
  <c r="F276" i="36" s="1"/>
  <c r="F277" i="36" s="1"/>
  <c r="F278" i="36" s="1"/>
  <c r="F279" i="36" s="1"/>
  <c r="F280" i="36" s="1"/>
  <c r="F281" i="36" s="1"/>
  <c r="F282" i="36" s="1"/>
  <c r="E274" i="36"/>
  <c r="E275" i="36" s="1"/>
  <c r="E276" i="36" s="1"/>
  <c r="E277" i="36" s="1"/>
  <c r="E278" i="36" s="1"/>
  <c r="E279" i="36" s="1"/>
  <c r="E280" i="36" s="1"/>
  <c r="E281" i="36" s="1"/>
  <c r="E282" i="36" s="1"/>
  <c r="C274" i="36"/>
  <c r="G294" i="36"/>
  <c r="G295" i="36" s="1"/>
  <c r="G296" i="36" s="1"/>
  <c r="G297" i="36" s="1"/>
  <c r="G298" i="36" s="1"/>
  <c r="G299" i="36" s="1"/>
  <c r="G300" i="36" s="1"/>
  <c r="G301" i="36" s="1"/>
  <c r="G302" i="36" s="1"/>
  <c r="F294" i="36"/>
  <c r="F295" i="36" s="1"/>
  <c r="F296" i="36" s="1"/>
  <c r="F297" i="36" s="1"/>
  <c r="F298" i="36" s="1"/>
  <c r="F299" i="36" s="1"/>
  <c r="F300" i="36" s="1"/>
  <c r="F301" i="36" s="1"/>
  <c r="F302" i="36" s="1"/>
  <c r="E294" i="36"/>
  <c r="E295" i="36" s="1"/>
  <c r="E296" i="36" s="1"/>
  <c r="E297" i="36" s="1"/>
  <c r="E298" i="36" s="1"/>
  <c r="E299" i="36" s="1"/>
  <c r="E300" i="36" s="1"/>
  <c r="E301" i="36" s="1"/>
  <c r="E302" i="36" s="1"/>
  <c r="C294" i="36"/>
  <c r="C295" i="36" s="1"/>
  <c r="C296" i="36" s="1"/>
  <c r="C297" i="36" s="1"/>
  <c r="C298" i="36" s="1"/>
  <c r="C299" i="36" s="1"/>
  <c r="C300" i="36" s="1"/>
  <c r="C301" i="36" s="1"/>
  <c r="C302" i="36" s="1"/>
  <c r="G244" i="36"/>
  <c r="G245" i="36" s="1"/>
  <c r="G246" i="36" s="1"/>
  <c r="G247" i="36" s="1"/>
  <c r="G248" i="36" s="1"/>
  <c r="G249" i="36" s="1"/>
  <c r="G250" i="36" s="1"/>
  <c r="G251" i="36" s="1"/>
  <c r="G252" i="36" s="1"/>
  <c r="F244" i="36"/>
  <c r="F245" i="36" s="1"/>
  <c r="F246" i="36" s="1"/>
  <c r="F247" i="36" s="1"/>
  <c r="F248" i="36" s="1"/>
  <c r="F249" i="36" s="1"/>
  <c r="F250" i="36" s="1"/>
  <c r="F251" i="36" s="1"/>
  <c r="F252" i="36" s="1"/>
  <c r="E244" i="36"/>
  <c r="E245" i="36" s="1"/>
  <c r="E246" i="36" s="1"/>
  <c r="E247" i="36" s="1"/>
  <c r="E248" i="36" s="1"/>
  <c r="E249" i="36" s="1"/>
  <c r="E250" i="36" s="1"/>
  <c r="E251" i="36" s="1"/>
  <c r="E252" i="36" s="1"/>
  <c r="C244" i="36"/>
  <c r="C245" i="36" s="1"/>
  <c r="C246" i="36" s="1"/>
  <c r="C247" i="36" s="1"/>
  <c r="C248" i="36" s="1"/>
  <c r="C249" i="36" s="1"/>
  <c r="C250" i="36" s="1"/>
  <c r="C251" i="36" s="1"/>
  <c r="C252" i="36" s="1"/>
  <c r="G614" i="36"/>
  <c r="G615" i="36" s="1"/>
  <c r="G616" i="36" s="1"/>
  <c r="G617" i="36" s="1"/>
  <c r="G618" i="36" s="1"/>
  <c r="G619" i="36" s="1"/>
  <c r="G620" i="36" s="1"/>
  <c r="G621" i="36" s="1"/>
  <c r="G622" i="36" s="1"/>
  <c r="F614" i="36"/>
  <c r="F615" i="36" s="1"/>
  <c r="F616" i="36" s="1"/>
  <c r="F617" i="36" s="1"/>
  <c r="F618" i="36" s="1"/>
  <c r="F619" i="36" s="1"/>
  <c r="F620" i="36" s="1"/>
  <c r="F621" i="36" s="1"/>
  <c r="F622" i="36" s="1"/>
  <c r="E614" i="36"/>
  <c r="E615" i="36" s="1"/>
  <c r="C614" i="36"/>
  <c r="C615" i="36" s="1"/>
  <c r="C616" i="36" s="1"/>
  <c r="C617" i="36" s="1"/>
  <c r="C618" i="36" s="1"/>
  <c r="C619" i="36" s="1"/>
  <c r="C620" i="36" s="1"/>
  <c r="C621" i="36" s="1"/>
  <c r="C622" i="36" s="1"/>
  <c r="G634" i="36"/>
  <c r="G635" i="36" s="1"/>
  <c r="G636" i="36" s="1"/>
  <c r="G637" i="36" s="1"/>
  <c r="G638" i="36" s="1"/>
  <c r="G639" i="36" s="1"/>
  <c r="G640" i="36" s="1"/>
  <c r="G641" i="36" s="1"/>
  <c r="G642" i="36" s="1"/>
  <c r="F634" i="36"/>
  <c r="F635" i="36" s="1"/>
  <c r="F636" i="36" s="1"/>
  <c r="F637" i="36" s="1"/>
  <c r="F638" i="36" s="1"/>
  <c r="F639" i="36" s="1"/>
  <c r="F640" i="36" s="1"/>
  <c r="F641" i="36" s="1"/>
  <c r="F642" i="36" s="1"/>
  <c r="E634" i="36"/>
  <c r="E635" i="36" s="1"/>
  <c r="E636" i="36" s="1"/>
  <c r="E637" i="36" s="1"/>
  <c r="E638" i="36" s="1"/>
  <c r="E639" i="36" s="1"/>
  <c r="E640" i="36" s="1"/>
  <c r="E641" i="36" s="1"/>
  <c r="E642" i="36" s="1"/>
  <c r="C634" i="36"/>
  <c r="G624" i="36"/>
  <c r="G625" i="36" s="1"/>
  <c r="G626" i="36" s="1"/>
  <c r="G627" i="36" s="1"/>
  <c r="G628" i="36" s="1"/>
  <c r="G629" i="36" s="1"/>
  <c r="G630" i="36" s="1"/>
  <c r="G631" i="36" s="1"/>
  <c r="G632" i="36" s="1"/>
  <c r="F624" i="36"/>
  <c r="F625" i="36" s="1"/>
  <c r="F626" i="36" s="1"/>
  <c r="F627" i="36" s="1"/>
  <c r="F628" i="36" s="1"/>
  <c r="F629" i="36" s="1"/>
  <c r="F630" i="36" s="1"/>
  <c r="F631" i="36" s="1"/>
  <c r="F632" i="36" s="1"/>
  <c r="E624" i="36"/>
  <c r="E625" i="36" s="1"/>
  <c r="E626" i="36" s="1"/>
  <c r="E627" i="36" s="1"/>
  <c r="E628" i="36" s="1"/>
  <c r="E629" i="36" s="1"/>
  <c r="E630" i="36" s="1"/>
  <c r="E631" i="36" s="1"/>
  <c r="E632" i="36" s="1"/>
  <c r="C624" i="36"/>
  <c r="G814" i="36"/>
  <c r="G815" i="36" s="1"/>
  <c r="G816" i="36" s="1"/>
  <c r="G817" i="36" s="1"/>
  <c r="G818" i="36" s="1"/>
  <c r="G819" i="36" s="1"/>
  <c r="G820" i="36" s="1"/>
  <c r="G821" i="36" s="1"/>
  <c r="G822" i="36" s="1"/>
  <c r="F814" i="36"/>
  <c r="F815" i="36" s="1"/>
  <c r="F816" i="36" s="1"/>
  <c r="F817" i="36" s="1"/>
  <c r="F818" i="36" s="1"/>
  <c r="F819" i="36" s="1"/>
  <c r="F820" i="36" s="1"/>
  <c r="F821" i="36" s="1"/>
  <c r="F822" i="36" s="1"/>
  <c r="E814" i="36"/>
  <c r="E815" i="36" s="1"/>
  <c r="E816" i="36" s="1"/>
  <c r="E817" i="36" s="1"/>
  <c r="E818" i="36" s="1"/>
  <c r="E819" i="36" s="1"/>
  <c r="E820" i="36" s="1"/>
  <c r="E821" i="36" s="1"/>
  <c r="E822" i="36" s="1"/>
  <c r="C814" i="36"/>
  <c r="C815" i="36" s="1"/>
  <c r="C816" i="36" s="1"/>
  <c r="C817" i="36" s="1"/>
  <c r="C818" i="36" s="1"/>
  <c r="C819" i="36" s="1"/>
  <c r="C820" i="36" s="1"/>
  <c r="C821" i="36" s="1"/>
  <c r="C822" i="36" s="1"/>
  <c r="F854" i="36"/>
  <c r="F855" i="36" s="1"/>
  <c r="F856" i="36" s="1"/>
  <c r="F857" i="36" s="1"/>
  <c r="F858" i="36" s="1"/>
  <c r="F859" i="36" s="1"/>
  <c r="F860" i="36" s="1"/>
  <c r="F861" i="36" s="1"/>
  <c r="F862" i="36" s="1"/>
  <c r="E854" i="36"/>
  <c r="E855" i="36" s="1"/>
  <c r="E856" i="36" s="1"/>
  <c r="E857" i="36" s="1"/>
  <c r="E858" i="36" s="1"/>
  <c r="E859" i="36" s="1"/>
  <c r="E860" i="36" s="1"/>
  <c r="E861" i="36" s="1"/>
  <c r="E862" i="36" s="1"/>
  <c r="C854" i="36"/>
  <c r="C855" i="36" s="1"/>
  <c r="C856" i="36" s="1"/>
  <c r="C857" i="36" s="1"/>
  <c r="C858" i="36" s="1"/>
  <c r="C859" i="36" s="1"/>
  <c r="C860" i="36" s="1"/>
  <c r="C861" i="36" s="1"/>
  <c r="C862" i="36" s="1"/>
  <c r="G334" i="36"/>
  <c r="G335" i="36" s="1"/>
  <c r="G336" i="36" s="1"/>
  <c r="G337" i="36" s="1"/>
  <c r="G338" i="36" s="1"/>
  <c r="G339" i="36" s="1"/>
  <c r="G340" i="36" s="1"/>
  <c r="G341" i="36" s="1"/>
  <c r="G342" i="36" s="1"/>
  <c r="F334" i="36"/>
  <c r="F335" i="36" s="1"/>
  <c r="F336" i="36" s="1"/>
  <c r="F337" i="36" s="1"/>
  <c r="F338" i="36" s="1"/>
  <c r="F339" i="36" s="1"/>
  <c r="F340" i="36" s="1"/>
  <c r="F341" i="36" s="1"/>
  <c r="F342" i="36" s="1"/>
  <c r="E334" i="36"/>
  <c r="E335" i="36" s="1"/>
  <c r="E336" i="36" s="1"/>
  <c r="E337" i="36" s="1"/>
  <c r="E338" i="36" s="1"/>
  <c r="E339" i="36" s="1"/>
  <c r="E340" i="36" s="1"/>
  <c r="E341" i="36" s="1"/>
  <c r="E342" i="36" s="1"/>
  <c r="C334" i="36"/>
  <c r="C335" i="36" s="1"/>
  <c r="C336" i="36" s="1"/>
  <c r="C337" i="36" s="1"/>
  <c r="C338" i="36" s="1"/>
  <c r="C339" i="36" s="1"/>
  <c r="C340" i="36" s="1"/>
  <c r="C341" i="36" s="1"/>
  <c r="C342" i="36" s="1"/>
  <c r="G884" i="36"/>
  <c r="G885" i="36" s="1"/>
  <c r="G886" i="36" s="1"/>
  <c r="G887" i="36" s="1"/>
  <c r="G888" i="36" s="1"/>
  <c r="G889" i="36" s="1"/>
  <c r="G890" i="36" s="1"/>
  <c r="G891" i="36" s="1"/>
  <c r="G892" i="36" s="1"/>
  <c r="F884" i="36"/>
  <c r="F885" i="36" s="1"/>
  <c r="F886" i="36" s="1"/>
  <c r="F887" i="36" s="1"/>
  <c r="F888" i="36" s="1"/>
  <c r="F889" i="36" s="1"/>
  <c r="F890" i="36" s="1"/>
  <c r="F891" i="36" s="1"/>
  <c r="F892" i="36" s="1"/>
  <c r="E884" i="36"/>
  <c r="E885" i="36" s="1"/>
  <c r="E886" i="36" s="1"/>
  <c r="E887" i="36" s="1"/>
  <c r="E888" i="36" s="1"/>
  <c r="E889" i="36" s="1"/>
  <c r="E890" i="36" s="1"/>
  <c r="E891" i="36" s="1"/>
  <c r="E892" i="36" s="1"/>
  <c r="C884" i="36"/>
  <c r="C885" i="36" s="1"/>
  <c r="C886" i="36" s="1"/>
  <c r="C887" i="36" s="1"/>
  <c r="C888" i="36" s="1"/>
  <c r="C889" i="36" s="1"/>
  <c r="C890" i="36" s="1"/>
  <c r="C891" i="36" s="1"/>
  <c r="C892" i="36" s="1"/>
  <c r="G894" i="36"/>
  <c r="G895" i="36" s="1"/>
  <c r="G896" i="36" s="1"/>
  <c r="G897" i="36" s="1"/>
  <c r="G898" i="36" s="1"/>
  <c r="G899" i="36" s="1"/>
  <c r="G900" i="36" s="1"/>
  <c r="G901" i="36" s="1"/>
  <c r="G902" i="36" s="1"/>
  <c r="F894" i="36"/>
  <c r="F895" i="36" s="1"/>
  <c r="F896" i="36" s="1"/>
  <c r="F897" i="36" s="1"/>
  <c r="F898" i="36" s="1"/>
  <c r="F899" i="36" s="1"/>
  <c r="F900" i="36" s="1"/>
  <c r="F901" i="36" s="1"/>
  <c r="F902" i="36" s="1"/>
  <c r="E894" i="36"/>
  <c r="E895" i="36" s="1"/>
  <c r="E896" i="36" s="1"/>
  <c r="E897" i="36" s="1"/>
  <c r="E898" i="36" s="1"/>
  <c r="E899" i="36" s="1"/>
  <c r="E900" i="36" s="1"/>
  <c r="E901" i="36" s="1"/>
  <c r="E902" i="36" s="1"/>
  <c r="C894" i="36"/>
  <c r="C895" i="36" s="1"/>
  <c r="C896" i="36" s="1"/>
  <c r="C897" i="36" s="1"/>
  <c r="C898" i="36" s="1"/>
  <c r="C899" i="36" s="1"/>
  <c r="C900" i="36" s="1"/>
  <c r="C901" i="36" s="1"/>
  <c r="C902" i="36" s="1"/>
  <c r="G64" i="36"/>
  <c r="G65" i="36" s="1"/>
  <c r="G66" i="36" s="1"/>
  <c r="G67" i="36" s="1"/>
  <c r="G68" i="36" s="1"/>
  <c r="G69" i="36" s="1"/>
  <c r="G70" i="36" s="1"/>
  <c r="G71" i="36" s="1"/>
  <c r="G72" i="36" s="1"/>
  <c r="F64" i="36"/>
  <c r="F65" i="36" s="1"/>
  <c r="F66" i="36" s="1"/>
  <c r="F67" i="36" s="1"/>
  <c r="F68" i="36" s="1"/>
  <c r="F69" i="36" s="1"/>
  <c r="F70" i="36" s="1"/>
  <c r="F71" i="36" s="1"/>
  <c r="F72" i="36" s="1"/>
  <c r="E64" i="36"/>
  <c r="E65" i="36" s="1"/>
  <c r="E66" i="36" s="1"/>
  <c r="E67" i="36" s="1"/>
  <c r="E68" i="36" s="1"/>
  <c r="E69" i="36" s="1"/>
  <c r="E70" i="36" s="1"/>
  <c r="E71" i="36" s="1"/>
  <c r="E72" i="36" s="1"/>
  <c r="C64" i="36"/>
  <c r="G74" i="36"/>
  <c r="G75" i="36" s="1"/>
  <c r="G76" i="36" s="1"/>
  <c r="G77" i="36" s="1"/>
  <c r="G78" i="36" s="1"/>
  <c r="G79" i="36" s="1"/>
  <c r="G80" i="36" s="1"/>
  <c r="G81" i="36" s="1"/>
  <c r="G82" i="36" s="1"/>
  <c r="F74" i="36"/>
  <c r="F75" i="36" s="1"/>
  <c r="F76" i="36" s="1"/>
  <c r="F77" i="36" s="1"/>
  <c r="F78" i="36" s="1"/>
  <c r="F79" i="36" s="1"/>
  <c r="F80" i="36" s="1"/>
  <c r="F81" i="36" s="1"/>
  <c r="F82" i="36" s="1"/>
  <c r="E74" i="36"/>
  <c r="E75" i="36" s="1"/>
  <c r="E76" i="36" s="1"/>
  <c r="E77" i="36" s="1"/>
  <c r="E78" i="36" s="1"/>
  <c r="E79" i="36" s="1"/>
  <c r="E80" i="36" s="1"/>
  <c r="E81" i="36" s="1"/>
  <c r="E82" i="36" s="1"/>
  <c r="C74" i="36"/>
  <c r="G104" i="36"/>
  <c r="G105" i="36" s="1"/>
  <c r="G106" i="36" s="1"/>
  <c r="G107" i="36" s="1"/>
  <c r="G108" i="36" s="1"/>
  <c r="G109" i="36" s="1"/>
  <c r="G110" i="36" s="1"/>
  <c r="G111" i="36" s="1"/>
  <c r="G112" i="36" s="1"/>
  <c r="F104" i="36"/>
  <c r="F105" i="36" s="1"/>
  <c r="F106" i="36" s="1"/>
  <c r="F107" i="36" s="1"/>
  <c r="F108" i="36" s="1"/>
  <c r="F109" i="36" s="1"/>
  <c r="F110" i="36" s="1"/>
  <c r="F111" i="36" s="1"/>
  <c r="F112" i="36" s="1"/>
  <c r="E104" i="36"/>
  <c r="E105" i="36" s="1"/>
  <c r="E106" i="36" s="1"/>
  <c r="E107" i="36" s="1"/>
  <c r="E108" i="36" s="1"/>
  <c r="E109" i="36" s="1"/>
  <c r="E110" i="36" s="1"/>
  <c r="E111" i="36" s="1"/>
  <c r="E112" i="36" s="1"/>
  <c r="C104" i="36"/>
  <c r="G174" i="36"/>
  <c r="G175" i="36" s="1"/>
  <c r="G176" i="36" s="1"/>
  <c r="G177" i="36" s="1"/>
  <c r="G178" i="36" s="1"/>
  <c r="G179" i="36" s="1"/>
  <c r="G180" i="36" s="1"/>
  <c r="G181" i="36" s="1"/>
  <c r="G182" i="36" s="1"/>
  <c r="F174" i="36"/>
  <c r="F175" i="36" s="1"/>
  <c r="F176" i="36" s="1"/>
  <c r="F177" i="36" s="1"/>
  <c r="F178" i="36" s="1"/>
  <c r="F179" i="36" s="1"/>
  <c r="F180" i="36" s="1"/>
  <c r="F181" i="36" s="1"/>
  <c r="F182" i="36" s="1"/>
  <c r="E174" i="36"/>
  <c r="E175" i="36" s="1"/>
  <c r="E176" i="36" s="1"/>
  <c r="E177" i="36" s="1"/>
  <c r="E178" i="36" s="1"/>
  <c r="E179" i="36" s="1"/>
  <c r="E180" i="36" s="1"/>
  <c r="E181" i="36" s="1"/>
  <c r="E182" i="36" s="1"/>
  <c r="C174" i="36"/>
  <c r="G24" i="36"/>
  <c r="G25" i="36" s="1"/>
  <c r="G26" i="36" s="1"/>
  <c r="G27" i="36" s="1"/>
  <c r="G28" i="36" s="1"/>
  <c r="G29" i="36" s="1"/>
  <c r="G30" i="36" s="1"/>
  <c r="G31" i="36" s="1"/>
  <c r="G32" i="36" s="1"/>
  <c r="F24" i="36"/>
  <c r="F25" i="36" s="1"/>
  <c r="F26" i="36" s="1"/>
  <c r="F27" i="36" s="1"/>
  <c r="F28" i="36" s="1"/>
  <c r="F29" i="36" s="1"/>
  <c r="F30" i="36" s="1"/>
  <c r="F31" i="36" s="1"/>
  <c r="F32" i="36" s="1"/>
  <c r="E24" i="36"/>
  <c r="E25" i="36" s="1"/>
  <c r="E26" i="36" s="1"/>
  <c r="E27" i="36" s="1"/>
  <c r="E28" i="36" s="1"/>
  <c r="E29" i="36" s="1"/>
  <c r="E30" i="36" s="1"/>
  <c r="E31" i="36" s="1"/>
  <c r="E32" i="36" s="1"/>
  <c r="C24" i="36"/>
  <c r="G164" i="36"/>
  <c r="G165" i="36" s="1"/>
  <c r="G166" i="36" s="1"/>
  <c r="G167" i="36" s="1"/>
  <c r="G168" i="36" s="1"/>
  <c r="G169" i="36" s="1"/>
  <c r="G170" i="36" s="1"/>
  <c r="G171" i="36" s="1"/>
  <c r="G172" i="36" s="1"/>
  <c r="F164" i="36"/>
  <c r="F165" i="36" s="1"/>
  <c r="F166" i="36" s="1"/>
  <c r="F167" i="36" s="1"/>
  <c r="F168" i="36" s="1"/>
  <c r="F169" i="36" s="1"/>
  <c r="F170" i="36" s="1"/>
  <c r="F171" i="36" s="1"/>
  <c r="F172" i="36" s="1"/>
  <c r="E164" i="36"/>
  <c r="E165" i="36" s="1"/>
  <c r="E166" i="36" s="1"/>
  <c r="E167" i="36" s="1"/>
  <c r="E168" i="36" s="1"/>
  <c r="E169" i="36" s="1"/>
  <c r="E170" i="36" s="1"/>
  <c r="E171" i="36" s="1"/>
  <c r="E172" i="36" s="1"/>
  <c r="C164" i="36"/>
  <c r="G134" i="36"/>
  <c r="G135" i="36" s="1"/>
  <c r="G136" i="36" s="1"/>
  <c r="G137" i="36" s="1"/>
  <c r="G138" i="36" s="1"/>
  <c r="G139" i="36" s="1"/>
  <c r="G140" i="36" s="1"/>
  <c r="G141" i="36" s="1"/>
  <c r="G142" i="36" s="1"/>
  <c r="F134" i="36"/>
  <c r="F135" i="36" s="1"/>
  <c r="F136" i="36" s="1"/>
  <c r="F137" i="36" s="1"/>
  <c r="F138" i="36" s="1"/>
  <c r="F139" i="36" s="1"/>
  <c r="F140" i="36" s="1"/>
  <c r="F141" i="36" s="1"/>
  <c r="F142" i="36" s="1"/>
  <c r="E134" i="36"/>
  <c r="E135" i="36" s="1"/>
  <c r="E136" i="36" s="1"/>
  <c r="E137" i="36" s="1"/>
  <c r="E138" i="36" s="1"/>
  <c r="E139" i="36" s="1"/>
  <c r="E140" i="36" s="1"/>
  <c r="E141" i="36" s="1"/>
  <c r="E142" i="36" s="1"/>
  <c r="C134" i="36"/>
  <c r="G184" i="36"/>
  <c r="G185" i="36" s="1"/>
  <c r="G186" i="36" s="1"/>
  <c r="G187" i="36" s="1"/>
  <c r="G188" i="36" s="1"/>
  <c r="G189" i="36" s="1"/>
  <c r="G190" i="36" s="1"/>
  <c r="G191" i="36" s="1"/>
  <c r="G192" i="36" s="1"/>
  <c r="F184" i="36"/>
  <c r="F185" i="36" s="1"/>
  <c r="F186" i="36" s="1"/>
  <c r="F187" i="36" s="1"/>
  <c r="F188" i="36" s="1"/>
  <c r="F189" i="36" s="1"/>
  <c r="F190" i="36" s="1"/>
  <c r="F191" i="36" s="1"/>
  <c r="F192" i="36" s="1"/>
  <c r="E184" i="36"/>
  <c r="E185" i="36" s="1"/>
  <c r="E186" i="36" s="1"/>
  <c r="E187" i="36" s="1"/>
  <c r="E188" i="36" s="1"/>
  <c r="E189" i="36" s="1"/>
  <c r="E190" i="36" s="1"/>
  <c r="E191" i="36" s="1"/>
  <c r="E192" i="36" s="1"/>
  <c r="C184" i="36"/>
  <c r="G154" i="36"/>
  <c r="G155" i="36" s="1"/>
  <c r="G156" i="36" s="1"/>
  <c r="G157" i="36" s="1"/>
  <c r="G158" i="36" s="1"/>
  <c r="G159" i="36" s="1"/>
  <c r="G160" i="36" s="1"/>
  <c r="G161" i="36" s="1"/>
  <c r="G162" i="36" s="1"/>
  <c r="F154" i="36"/>
  <c r="F155" i="36" s="1"/>
  <c r="F156" i="36" s="1"/>
  <c r="F157" i="36" s="1"/>
  <c r="F158" i="36" s="1"/>
  <c r="F159" i="36" s="1"/>
  <c r="F160" i="36" s="1"/>
  <c r="F161" i="36" s="1"/>
  <c r="F162" i="36" s="1"/>
  <c r="E154" i="36"/>
  <c r="E155" i="36" s="1"/>
  <c r="E156" i="36" s="1"/>
  <c r="E157" i="36" s="1"/>
  <c r="E158" i="36" s="1"/>
  <c r="E159" i="36" s="1"/>
  <c r="E160" i="36" s="1"/>
  <c r="E161" i="36" s="1"/>
  <c r="E162" i="36" s="1"/>
  <c r="C154" i="36"/>
  <c r="G447" i="36"/>
  <c r="G448" i="36" s="1"/>
  <c r="G449" i="36" s="1"/>
  <c r="G450" i="36" s="1"/>
  <c r="G451" i="36" s="1"/>
  <c r="G452" i="36" s="1"/>
  <c r="F444" i="36"/>
  <c r="F445" i="36" s="1"/>
  <c r="F446" i="36" s="1"/>
  <c r="F447" i="36" s="1"/>
  <c r="F448" i="36" s="1"/>
  <c r="F449" i="36" s="1"/>
  <c r="F450" i="36" s="1"/>
  <c r="F451" i="36" s="1"/>
  <c r="F452" i="36" s="1"/>
  <c r="E444" i="36"/>
  <c r="E445" i="36" s="1"/>
  <c r="E446" i="36" s="1"/>
  <c r="E447" i="36" s="1"/>
  <c r="E448" i="36" s="1"/>
  <c r="E449" i="36" s="1"/>
  <c r="E450" i="36" s="1"/>
  <c r="E451" i="36" s="1"/>
  <c r="E452" i="36" s="1"/>
  <c r="C444" i="36"/>
  <c r="C445" i="36" s="1"/>
  <c r="C446" i="36" s="1"/>
  <c r="C447" i="36" s="1"/>
  <c r="C448" i="36" s="1"/>
  <c r="C449" i="36" s="1"/>
  <c r="C450" i="36" s="1"/>
  <c r="C451" i="36" s="1"/>
  <c r="C452" i="36" s="1"/>
  <c r="G144" i="36"/>
  <c r="G145" i="36" s="1"/>
  <c r="G146" i="36" s="1"/>
  <c r="G147" i="36" s="1"/>
  <c r="G148" i="36" s="1"/>
  <c r="G149" i="36" s="1"/>
  <c r="G150" i="36" s="1"/>
  <c r="G151" i="36" s="1"/>
  <c r="G152" i="36" s="1"/>
  <c r="F144" i="36"/>
  <c r="F145" i="36" s="1"/>
  <c r="F146" i="36" s="1"/>
  <c r="F147" i="36" s="1"/>
  <c r="F148" i="36" s="1"/>
  <c r="F149" i="36" s="1"/>
  <c r="F150" i="36" s="1"/>
  <c r="F151" i="36" s="1"/>
  <c r="F152" i="36" s="1"/>
  <c r="E144" i="36"/>
  <c r="E145" i="36" s="1"/>
  <c r="E146" i="36" s="1"/>
  <c r="E147" i="36" s="1"/>
  <c r="E148" i="36" s="1"/>
  <c r="E149" i="36" s="1"/>
  <c r="E150" i="36" s="1"/>
  <c r="E151" i="36" s="1"/>
  <c r="E152" i="36" s="1"/>
  <c r="C144" i="36"/>
  <c r="G124" i="36"/>
  <c r="G125" i="36" s="1"/>
  <c r="G126" i="36" s="1"/>
  <c r="G127" i="36" s="1"/>
  <c r="G128" i="36" s="1"/>
  <c r="G129" i="36" s="1"/>
  <c r="G130" i="36" s="1"/>
  <c r="G131" i="36" s="1"/>
  <c r="G132" i="36" s="1"/>
  <c r="F124" i="36"/>
  <c r="F125" i="36" s="1"/>
  <c r="F126" i="36" s="1"/>
  <c r="F127" i="36" s="1"/>
  <c r="F128" i="36" s="1"/>
  <c r="F129" i="36" s="1"/>
  <c r="F130" i="36" s="1"/>
  <c r="F131" i="36" s="1"/>
  <c r="F132" i="36" s="1"/>
  <c r="E124" i="36"/>
  <c r="E125" i="36" s="1"/>
  <c r="E126" i="36" s="1"/>
  <c r="E127" i="36" s="1"/>
  <c r="E128" i="36" s="1"/>
  <c r="E129" i="36" s="1"/>
  <c r="E130" i="36" s="1"/>
  <c r="E131" i="36" s="1"/>
  <c r="E132" i="36" s="1"/>
  <c r="C124" i="36"/>
  <c r="G54" i="36"/>
  <c r="G55" i="36" s="1"/>
  <c r="G56" i="36" s="1"/>
  <c r="G57" i="36" s="1"/>
  <c r="G58" i="36" s="1"/>
  <c r="G59" i="36" s="1"/>
  <c r="G60" i="36" s="1"/>
  <c r="G61" i="36" s="1"/>
  <c r="G62" i="36" s="1"/>
  <c r="F54" i="36"/>
  <c r="F55" i="36" s="1"/>
  <c r="F56" i="36" s="1"/>
  <c r="F57" i="36" s="1"/>
  <c r="F58" i="36" s="1"/>
  <c r="F59" i="36" s="1"/>
  <c r="F60" i="36" s="1"/>
  <c r="F61" i="36" s="1"/>
  <c r="F62" i="36" s="1"/>
  <c r="E54" i="36"/>
  <c r="E55" i="36" s="1"/>
  <c r="E56" i="36" s="1"/>
  <c r="E57" i="36" s="1"/>
  <c r="E58" i="36" s="1"/>
  <c r="E59" i="36" s="1"/>
  <c r="E60" i="36" s="1"/>
  <c r="E61" i="36" s="1"/>
  <c r="E62" i="36" s="1"/>
  <c r="C54" i="36"/>
  <c r="C55" i="36" s="1"/>
  <c r="C56" i="36" s="1"/>
  <c r="C57" i="36" s="1"/>
  <c r="C58" i="36" s="1"/>
  <c r="C59" i="36" s="1"/>
  <c r="C60" i="36" s="1"/>
  <c r="C61" i="36" s="1"/>
  <c r="C62" i="36" s="1"/>
  <c r="G454" i="36"/>
  <c r="G455" i="36" s="1"/>
  <c r="G456" i="36" s="1"/>
  <c r="G457" i="36" s="1"/>
  <c r="G458" i="36" s="1"/>
  <c r="G459" i="36" s="1"/>
  <c r="G460" i="36" s="1"/>
  <c r="G461" i="36" s="1"/>
  <c r="G462" i="36" s="1"/>
  <c r="F454" i="36"/>
  <c r="F455" i="36" s="1"/>
  <c r="F456" i="36" s="1"/>
  <c r="F457" i="36" s="1"/>
  <c r="F458" i="36" s="1"/>
  <c r="F459" i="36" s="1"/>
  <c r="F460" i="36" s="1"/>
  <c r="F461" i="36" s="1"/>
  <c r="F462" i="36" s="1"/>
  <c r="E454" i="36"/>
  <c r="E455" i="36" s="1"/>
  <c r="E456" i="36" s="1"/>
  <c r="E457" i="36" s="1"/>
  <c r="E458" i="36" s="1"/>
  <c r="E459" i="36" s="1"/>
  <c r="E460" i="36" s="1"/>
  <c r="E461" i="36" s="1"/>
  <c r="E462" i="36" s="1"/>
  <c r="C454" i="36"/>
  <c r="C455" i="36" s="1"/>
  <c r="C456" i="36" s="1"/>
  <c r="C457" i="36" s="1"/>
  <c r="C458" i="36" s="1"/>
  <c r="C459" i="36" s="1"/>
  <c r="C460" i="36" s="1"/>
  <c r="C461" i="36" s="1"/>
  <c r="C462" i="36" s="1"/>
  <c r="G524" i="36"/>
  <c r="G525" i="36" s="1"/>
  <c r="G526" i="36" s="1"/>
  <c r="G527" i="36" s="1"/>
  <c r="G528" i="36" s="1"/>
  <c r="G529" i="36" s="1"/>
  <c r="G530" i="36" s="1"/>
  <c r="G531" i="36" s="1"/>
  <c r="G532" i="36" s="1"/>
  <c r="F524" i="36"/>
  <c r="F525" i="36" s="1"/>
  <c r="F526" i="36" s="1"/>
  <c r="F527" i="36" s="1"/>
  <c r="F528" i="36" s="1"/>
  <c r="F529" i="36" s="1"/>
  <c r="F530" i="36" s="1"/>
  <c r="F531" i="36" s="1"/>
  <c r="F532" i="36" s="1"/>
  <c r="E524" i="36"/>
  <c r="E525" i="36" s="1"/>
  <c r="E526" i="36" s="1"/>
  <c r="E527" i="36" s="1"/>
  <c r="E528" i="36" s="1"/>
  <c r="E529" i="36" s="1"/>
  <c r="E530" i="36" s="1"/>
  <c r="E531" i="36" s="1"/>
  <c r="E532" i="36" s="1"/>
  <c r="C524" i="36"/>
  <c r="C525" i="36" s="1"/>
  <c r="C526" i="36" s="1"/>
  <c r="C527" i="36" s="1"/>
  <c r="C528" i="36" s="1"/>
  <c r="C529" i="36" s="1"/>
  <c r="C530" i="36" s="1"/>
  <c r="C531" i="36" s="1"/>
  <c r="C532" i="36" s="1"/>
  <c r="L1154" i="36"/>
  <c r="L74" i="36"/>
  <c r="L1234" i="36"/>
  <c r="L184" i="36"/>
  <c r="L164" i="36"/>
  <c r="L914" i="36"/>
  <c r="L774" i="36"/>
  <c r="L24" i="36"/>
  <c r="L134" i="36"/>
  <c r="L254" i="36"/>
  <c r="L1254" i="36"/>
  <c r="L414" i="36"/>
  <c r="L144" i="36"/>
  <c r="L1024" i="36"/>
  <c r="L624" i="36"/>
  <c r="L494" i="36"/>
  <c r="L744" i="36"/>
  <c r="L304" i="36"/>
  <c r="L634" i="36"/>
  <c r="L104" i="36"/>
  <c r="L274" i="36"/>
  <c r="L1244" i="36"/>
  <c r="L154" i="36"/>
  <c r="L64" i="36"/>
  <c r="L124" i="36"/>
  <c r="M634" i="36" l="1"/>
  <c r="M274" i="36"/>
  <c r="M184" i="36"/>
  <c r="M304" i="36"/>
  <c r="M494" i="36"/>
  <c r="M744" i="36"/>
  <c r="M254" i="36"/>
  <c r="M914" i="36"/>
  <c r="M1244" i="36"/>
  <c r="M624" i="36"/>
  <c r="M64" i="36"/>
  <c r="M1154" i="36"/>
  <c r="M774" i="36"/>
  <c r="M1024" i="36"/>
  <c r="M1254" i="36"/>
  <c r="M414" i="36"/>
  <c r="C635" i="36"/>
  <c r="C125" i="36"/>
  <c r="C185" i="36"/>
  <c r="C175" i="36"/>
  <c r="C75" i="36"/>
  <c r="C505" i="36"/>
  <c r="C305" i="36"/>
  <c r="C495" i="36"/>
  <c r="C745" i="36"/>
  <c r="C255" i="36"/>
  <c r="C915" i="36"/>
  <c r="C1245" i="36"/>
  <c r="C625" i="36"/>
  <c r="C145" i="36"/>
  <c r="C155" i="36"/>
  <c r="C135" i="36"/>
  <c r="C25" i="36"/>
  <c r="C105" i="36"/>
  <c r="C65" i="36"/>
  <c r="C1155" i="36"/>
  <c r="C775" i="36"/>
  <c r="C1025" i="36"/>
  <c r="C1235" i="36"/>
  <c r="C1255" i="36"/>
  <c r="C415" i="36"/>
  <c r="C275" i="36"/>
  <c r="C165" i="36"/>
  <c r="E616" i="36"/>
  <c r="E617" i="36" s="1"/>
  <c r="E618" i="36" s="1"/>
  <c r="E619" i="36" s="1"/>
  <c r="E620" i="36" s="1"/>
  <c r="E621" i="36" s="1"/>
  <c r="E622" i="36" s="1"/>
  <c r="D321" i="36"/>
  <c r="D610" i="36"/>
  <c r="D414" i="36"/>
  <c r="D273" i="36"/>
  <c r="B684" i="36"/>
  <c r="B685" i="36" s="1"/>
  <c r="B686" i="36" s="1"/>
  <c r="B687" i="36" s="1"/>
  <c r="B688" i="36" s="1"/>
  <c r="B689" i="36" s="1"/>
  <c r="B690" i="36" s="1"/>
  <c r="B691" i="36" s="1"/>
  <c r="B692" i="36" s="1"/>
  <c r="K74" i="36"/>
  <c r="M74" i="36" s="1"/>
  <c r="L1156" i="36"/>
  <c r="L504" i="36"/>
  <c r="L496" i="36"/>
  <c r="L174" i="36"/>
  <c r="M504" i="36" l="1"/>
  <c r="L506" i="36"/>
  <c r="L175" i="36"/>
  <c r="L105" i="36"/>
  <c r="L416" i="36"/>
  <c r="L276" i="36"/>
  <c r="L1245" i="36"/>
  <c r="L625" i="36"/>
  <c r="L155" i="36"/>
  <c r="L636" i="36"/>
  <c r="L156" i="36"/>
  <c r="L1026" i="36"/>
  <c r="L75" i="36"/>
  <c r="L306" i="36"/>
  <c r="L76" i="36"/>
  <c r="L275" i="36"/>
  <c r="L176" i="36"/>
  <c r="L26" i="36"/>
  <c r="L145" i="36"/>
  <c r="L106" i="36"/>
  <c r="L1236" i="36"/>
  <c r="L1025" i="36"/>
  <c r="L25" i="36"/>
  <c r="L626" i="36"/>
  <c r="L415" i="36"/>
  <c r="L66" i="36"/>
  <c r="L166" i="36"/>
  <c r="L745" i="36"/>
  <c r="L1246" i="36"/>
  <c r="L1255" i="36"/>
  <c r="L255" i="36"/>
  <c r="L65" i="36"/>
  <c r="L146" i="36"/>
  <c r="L136" i="36"/>
  <c r="L305" i="36"/>
  <c r="L185" i="36"/>
  <c r="L256" i="36"/>
  <c r="L915" i="36"/>
  <c r="L1235" i="36"/>
  <c r="L165" i="36"/>
  <c r="L746" i="36"/>
  <c r="L916" i="36"/>
  <c r="L505" i="36"/>
  <c r="L635" i="36"/>
  <c r="L1155" i="36"/>
  <c r="L776" i="36"/>
  <c r="L1256" i="36"/>
  <c r="L135" i="36"/>
  <c r="L775" i="36"/>
  <c r="L126" i="36"/>
  <c r="L125" i="36"/>
  <c r="L495" i="36"/>
  <c r="L186" i="36"/>
  <c r="M746" i="36" l="1"/>
  <c r="M745" i="36"/>
  <c r="L743" i="36"/>
  <c r="M743" i="36" s="1"/>
  <c r="L123" i="36"/>
  <c r="M123" i="36" s="1"/>
  <c r="M1256" i="36"/>
  <c r="M1255" i="36"/>
  <c r="L1253" i="36"/>
  <c r="M1253" i="36" s="1"/>
  <c r="L153" i="36"/>
  <c r="M153" i="36" s="1"/>
  <c r="L1233" i="36"/>
  <c r="M1233" i="36" s="1"/>
  <c r="M495" i="36"/>
  <c r="L493" i="36"/>
  <c r="M493" i="36" s="1"/>
  <c r="M496" i="36"/>
  <c r="M1026" i="36"/>
  <c r="M1025" i="36"/>
  <c r="L1023" i="36"/>
  <c r="M1023" i="36" s="1"/>
  <c r="L143" i="36"/>
  <c r="M143" i="36" s="1"/>
  <c r="M306" i="36"/>
  <c r="M305" i="36"/>
  <c r="L303" i="36"/>
  <c r="M303" i="36" s="1"/>
  <c r="M415" i="36"/>
  <c r="L413" i="36"/>
  <c r="M413" i="36" s="1"/>
  <c r="M416" i="36"/>
  <c r="M636" i="36"/>
  <c r="M635" i="36"/>
  <c r="L633" i="36"/>
  <c r="M633" i="36" s="1"/>
  <c r="M775" i="36"/>
  <c r="L773" i="36"/>
  <c r="M773" i="36" s="1"/>
  <c r="M776" i="36"/>
  <c r="M626" i="36"/>
  <c r="M625" i="36"/>
  <c r="L623" i="36"/>
  <c r="M623" i="36" s="1"/>
  <c r="M506" i="36"/>
  <c r="M505" i="36"/>
  <c r="L503" i="36"/>
  <c r="M503" i="36" s="1"/>
  <c r="L133" i="36"/>
  <c r="M133" i="36" s="1"/>
  <c r="M1156" i="36"/>
  <c r="M1155" i="36"/>
  <c r="L1153" i="36"/>
  <c r="M1153" i="36" s="1"/>
  <c r="M1245" i="36"/>
  <c r="L1243" i="36"/>
  <c r="M1243" i="36" s="1"/>
  <c r="M1246" i="36"/>
  <c r="L73" i="36"/>
  <c r="M73" i="36" s="1"/>
  <c r="L163" i="36"/>
  <c r="M163" i="36" s="1"/>
  <c r="M65" i="36"/>
  <c r="L63" i="36"/>
  <c r="M63" i="36" s="1"/>
  <c r="L913" i="36"/>
  <c r="M913" i="36" s="1"/>
  <c r="L173" i="36"/>
  <c r="M173" i="36" s="1"/>
  <c r="L23" i="36"/>
  <c r="M23" i="36" s="1"/>
  <c r="M276" i="36"/>
  <c r="M275" i="36"/>
  <c r="L273" i="36"/>
  <c r="M273" i="36" s="1"/>
  <c r="L103" i="36"/>
  <c r="M103" i="36" s="1"/>
  <c r="M256" i="36"/>
  <c r="M255" i="36"/>
  <c r="L253" i="36"/>
  <c r="M253" i="36" s="1"/>
  <c r="M185" i="36"/>
  <c r="L183" i="36"/>
  <c r="M183" i="36" s="1"/>
  <c r="M186" i="36"/>
  <c r="C746" i="36"/>
  <c r="C747" i="36" s="1"/>
  <c r="C748" i="36" s="1"/>
  <c r="C749" i="36" s="1"/>
  <c r="C750" i="36" s="1"/>
  <c r="C751" i="36" s="1"/>
  <c r="C752" i="36" s="1"/>
  <c r="C126" i="36"/>
  <c r="C127" i="36" s="1"/>
  <c r="C128" i="36" s="1"/>
  <c r="C129" i="36" s="1"/>
  <c r="C130" i="36" s="1"/>
  <c r="C131" i="36" s="1"/>
  <c r="C132" i="36" s="1"/>
  <c r="C1256" i="36"/>
  <c r="C1257" i="36" s="1"/>
  <c r="C1258" i="36" s="1"/>
  <c r="C1259" i="36" s="1"/>
  <c r="C1260" i="36" s="1"/>
  <c r="C1261" i="36" s="1"/>
  <c r="C1262" i="36" s="1"/>
  <c r="C156" i="36"/>
  <c r="C157" i="36" s="1"/>
  <c r="C158" i="36" s="1"/>
  <c r="C159" i="36" s="1"/>
  <c r="C160" i="36" s="1"/>
  <c r="C161" i="36" s="1"/>
  <c r="C162" i="36" s="1"/>
  <c r="C1236" i="36"/>
  <c r="C1237" i="36" s="1"/>
  <c r="C1238" i="36" s="1"/>
  <c r="C1239" i="36" s="1"/>
  <c r="C1240" i="36" s="1"/>
  <c r="C1241" i="36" s="1"/>
  <c r="C1242" i="36" s="1"/>
  <c r="C496" i="36"/>
  <c r="C497" i="36" s="1"/>
  <c r="C498" i="36" s="1"/>
  <c r="C499" i="36" s="1"/>
  <c r="C500" i="36" s="1"/>
  <c r="C501" i="36" s="1"/>
  <c r="C502" i="36" s="1"/>
  <c r="C1026" i="36"/>
  <c r="C1027" i="36" s="1"/>
  <c r="C1028" i="36" s="1"/>
  <c r="C1029" i="36" s="1"/>
  <c r="C1030" i="36" s="1"/>
  <c r="C1031" i="36" s="1"/>
  <c r="C1032" i="36" s="1"/>
  <c r="C146" i="36"/>
  <c r="C147" i="36" s="1"/>
  <c r="C148" i="36" s="1"/>
  <c r="C149" i="36" s="1"/>
  <c r="C150" i="36" s="1"/>
  <c r="C151" i="36" s="1"/>
  <c r="C152" i="36" s="1"/>
  <c r="C306" i="36"/>
  <c r="C307" i="36" s="1"/>
  <c r="C308" i="36" s="1"/>
  <c r="C309" i="36" s="1"/>
  <c r="C310" i="36" s="1"/>
  <c r="C311" i="36" s="1"/>
  <c r="C312" i="36" s="1"/>
  <c r="C636" i="36"/>
  <c r="C637" i="36" s="1"/>
  <c r="C638" i="36" s="1"/>
  <c r="C639" i="36" s="1"/>
  <c r="C640" i="36" s="1"/>
  <c r="C641" i="36" s="1"/>
  <c r="C642" i="36" s="1"/>
  <c r="C776" i="36"/>
  <c r="C777" i="36" s="1"/>
  <c r="C778" i="36" s="1"/>
  <c r="C779" i="36" s="1"/>
  <c r="C780" i="36" s="1"/>
  <c r="C781" i="36" s="1"/>
  <c r="C782" i="36" s="1"/>
  <c r="C626" i="36"/>
  <c r="C627" i="36" s="1"/>
  <c r="C628" i="36" s="1"/>
  <c r="C629" i="36" s="1"/>
  <c r="C630" i="36" s="1"/>
  <c r="C631" i="36" s="1"/>
  <c r="C632" i="36" s="1"/>
  <c r="C506" i="36"/>
  <c r="C507" i="36" s="1"/>
  <c r="C508" i="36" s="1"/>
  <c r="C509" i="36" s="1"/>
  <c r="C510" i="36" s="1"/>
  <c r="C511" i="36" s="1"/>
  <c r="C512" i="36" s="1"/>
  <c r="C136" i="36"/>
  <c r="C137" i="36" s="1"/>
  <c r="C138" i="36" s="1"/>
  <c r="C139" i="36" s="1"/>
  <c r="C140" i="36" s="1"/>
  <c r="C141" i="36" s="1"/>
  <c r="C142" i="36" s="1"/>
  <c r="C1156" i="36"/>
  <c r="C1157" i="36" s="1"/>
  <c r="C1158" i="36" s="1"/>
  <c r="C1159" i="36" s="1"/>
  <c r="C1160" i="36" s="1"/>
  <c r="C1161" i="36" s="1"/>
  <c r="C1162" i="36" s="1"/>
  <c r="C1246" i="36"/>
  <c r="C1247" i="36" s="1"/>
  <c r="C1248" i="36" s="1"/>
  <c r="C1249" i="36" s="1"/>
  <c r="C1250" i="36" s="1"/>
  <c r="C1251" i="36" s="1"/>
  <c r="C1252" i="36" s="1"/>
  <c r="C76" i="36"/>
  <c r="C77" i="36" s="1"/>
  <c r="C78" i="36" s="1"/>
  <c r="C79" i="36" s="1"/>
  <c r="C80" i="36" s="1"/>
  <c r="C81" i="36" s="1"/>
  <c r="C82" i="36" s="1"/>
  <c r="C166" i="36"/>
  <c r="C167" i="36" s="1"/>
  <c r="C168" i="36" s="1"/>
  <c r="C169" i="36" s="1"/>
  <c r="C170" i="36" s="1"/>
  <c r="C171" i="36" s="1"/>
  <c r="C172" i="36" s="1"/>
  <c r="C66" i="36"/>
  <c r="C67" i="36" s="1"/>
  <c r="C68" i="36" s="1"/>
  <c r="C69" i="36" s="1"/>
  <c r="C70" i="36" s="1"/>
  <c r="C71" i="36" s="1"/>
  <c r="C72" i="36" s="1"/>
  <c r="C916" i="36"/>
  <c r="C917" i="36" s="1"/>
  <c r="C918" i="36" s="1"/>
  <c r="C919" i="36" s="1"/>
  <c r="C920" i="36" s="1"/>
  <c r="C921" i="36" s="1"/>
  <c r="C922" i="36" s="1"/>
  <c r="C176" i="36"/>
  <c r="C177" i="36" s="1"/>
  <c r="C178" i="36" s="1"/>
  <c r="C179" i="36" s="1"/>
  <c r="C180" i="36" s="1"/>
  <c r="C181" i="36" s="1"/>
  <c r="C182" i="36" s="1"/>
  <c r="C26" i="36"/>
  <c r="C27" i="36" s="1"/>
  <c r="C28" i="36" s="1"/>
  <c r="C29" i="36" s="1"/>
  <c r="C30" i="36" s="1"/>
  <c r="C31" i="36" s="1"/>
  <c r="C32" i="36" s="1"/>
  <c r="C106" i="36"/>
  <c r="C107" i="36" s="1"/>
  <c r="C108" i="36" s="1"/>
  <c r="C109" i="36" s="1"/>
  <c r="C110" i="36" s="1"/>
  <c r="C111" i="36" s="1"/>
  <c r="C112" i="36" s="1"/>
  <c r="C256" i="36"/>
  <c r="C257" i="36" s="1"/>
  <c r="C258" i="36" s="1"/>
  <c r="C259" i="36" s="1"/>
  <c r="C260" i="36" s="1"/>
  <c r="C261" i="36" s="1"/>
  <c r="C262" i="36" s="1"/>
  <c r="C186" i="36"/>
  <c r="C187" i="36" s="1"/>
  <c r="C188" i="36" s="1"/>
  <c r="C189" i="36" s="1"/>
  <c r="C190" i="36" s="1"/>
  <c r="C191" i="36" s="1"/>
  <c r="C192" i="36" s="1"/>
  <c r="C416" i="36"/>
  <c r="C417" i="36" s="1"/>
  <c r="C418" i="36" s="1"/>
  <c r="C419" i="36" s="1"/>
  <c r="C420" i="36" s="1"/>
  <c r="C421" i="36" s="1"/>
  <c r="C422" i="36" s="1"/>
  <c r="C276" i="36"/>
  <c r="C277" i="36" s="1"/>
  <c r="C278" i="36" s="1"/>
  <c r="C279" i="36" s="1"/>
  <c r="C280" i="36" s="1"/>
  <c r="C281" i="36" s="1"/>
  <c r="C282" i="36" s="1"/>
  <c r="D322" i="36"/>
  <c r="D611" i="36"/>
  <c r="D415" i="36"/>
  <c r="D274" i="36"/>
  <c r="B664" i="36"/>
  <c r="B665" i="36" s="1"/>
  <c r="B666" i="36" s="1"/>
  <c r="B667" i="36" s="1"/>
  <c r="B668" i="36" s="1"/>
  <c r="B669" i="36" s="1"/>
  <c r="B670" i="36" s="1"/>
  <c r="B671" i="36" s="1"/>
  <c r="B672" i="36" s="1"/>
  <c r="J884" i="36"/>
  <c r="J885" i="36"/>
  <c r="J886" i="36"/>
  <c r="B674" i="36"/>
  <c r="B675" i="36" s="1"/>
  <c r="B676" i="36" s="1"/>
  <c r="B677" i="36" s="1"/>
  <c r="B678" i="36" s="1"/>
  <c r="B679" i="36" s="1"/>
  <c r="B680" i="36" s="1"/>
  <c r="B681" i="36" s="1"/>
  <c r="B682" i="36" s="1"/>
  <c r="B654" i="36"/>
  <c r="B655" i="36" s="1"/>
  <c r="B656" i="36" s="1"/>
  <c r="B657" i="36" s="1"/>
  <c r="B658" i="36" s="1"/>
  <c r="B659" i="36" s="1"/>
  <c r="B660" i="36" s="1"/>
  <c r="B661" i="36" s="1"/>
  <c r="B662" i="36" s="1"/>
  <c r="M277" i="36" l="1"/>
  <c r="M278" i="36" s="1"/>
  <c r="M282" i="36" s="1"/>
  <c r="M627" i="36"/>
  <c r="M628" i="36" s="1"/>
  <c r="M632" i="36" s="1"/>
  <c r="M1027" i="36"/>
  <c r="M1028" i="36" s="1"/>
  <c r="M1032" i="36" s="1"/>
  <c r="M1257" i="36"/>
  <c r="M1258" i="36" s="1"/>
  <c r="M1262" i="36" s="1"/>
  <c r="M777" i="36"/>
  <c r="M778" i="36" s="1"/>
  <c r="M782" i="36" s="1"/>
  <c r="M307" i="36"/>
  <c r="M308" i="36" s="1"/>
  <c r="M747" i="36"/>
  <c r="M748" i="36" s="1"/>
  <c r="M752" i="36" s="1"/>
  <c r="M1247" i="36"/>
  <c r="M1248" i="36" s="1"/>
  <c r="M1252" i="36" s="1"/>
  <c r="M1157" i="36"/>
  <c r="M417" i="36"/>
  <c r="M187" i="36"/>
  <c r="M188" i="36" s="1"/>
  <c r="M192" i="36" s="1"/>
  <c r="M497" i="36"/>
  <c r="M257" i="36"/>
  <c r="M507" i="36"/>
  <c r="M637" i="36"/>
  <c r="M638" i="36" s="1"/>
  <c r="M642" i="36" s="1"/>
  <c r="D612" i="36"/>
  <c r="D416" i="36"/>
  <c r="D275" i="36"/>
  <c r="D883" i="36"/>
  <c r="B644" i="36"/>
  <c r="B645" i="36" s="1"/>
  <c r="B646" i="36" s="1"/>
  <c r="B647" i="36" s="1"/>
  <c r="B648" i="36" s="1"/>
  <c r="B649" i="36" s="1"/>
  <c r="B650" i="36" s="1"/>
  <c r="B651" i="36" s="1"/>
  <c r="B652" i="36" s="1"/>
  <c r="B634" i="36"/>
  <c r="B635" i="36" s="1"/>
  <c r="B636" i="36" s="1"/>
  <c r="B637" i="36" s="1"/>
  <c r="B638" i="36" s="1"/>
  <c r="B639" i="36" s="1"/>
  <c r="B640" i="36" s="1"/>
  <c r="B641" i="36" s="1"/>
  <c r="B642" i="36" s="1"/>
  <c r="B624" i="36"/>
  <c r="B625" i="36" s="1"/>
  <c r="B626" i="36" s="1"/>
  <c r="B627" i="36" s="1"/>
  <c r="B628" i="36" s="1"/>
  <c r="B629" i="36" s="1"/>
  <c r="B630" i="36" s="1"/>
  <c r="B631" i="36" s="1"/>
  <c r="B632" i="36" s="1"/>
  <c r="M312" i="36" l="1"/>
  <c r="M1158" i="36"/>
  <c r="M1162" i="36" s="1"/>
  <c r="M258" i="36"/>
  <c r="M262" i="36" s="1"/>
  <c r="M498" i="36"/>
  <c r="M502" i="36" s="1"/>
  <c r="M508" i="36"/>
  <c r="M512" i="36" s="1"/>
  <c r="M418" i="36"/>
  <c r="M422" i="36" s="1"/>
  <c r="D417" i="36"/>
  <c r="D884" i="36"/>
  <c r="D276" i="36"/>
  <c r="B954" i="36"/>
  <c r="B955" i="36" s="1"/>
  <c r="B956" i="36" s="1"/>
  <c r="B957" i="36" s="1"/>
  <c r="B958" i="36" s="1"/>
  <c r="B959" i="36" s="1"/>
  <c r="B960" i="36" s="1"/>
  <c r="B961" i="36" s="1"/>
  <c r="B962" i="36" s="1"/>
  <c r="B614" i="36"/>
  <c r="B615" i="36" s="1"/>
  <c r="B616" i="36" s="1"/>
  <c r="B617" i="36" s="1"/>
  <c r="B618" i="36" s="1"/>
  <c r="B619" i="36" s="1"/>
  <c r="B620" i="36" s="1"/>
  <c r="B621" i="36" s="1"/>
  <c r="B622" i="36" s="1"/>
  <c r="D418" i="36" l="1"/>
  <c r="D64" i="36"/>
  <c r="D277" i="36"/>
  <c r="D885" i="36"/>
  <c r="D419" i="36" l="1"/>
  <c r="D278" i="36"/>
  <c r="D886" i="36"/>
  <c r="D65" i="36"/>
  <c r="D420" i="36" l="1"/>
  <c r="D66" i="36"/>
  <c r="D279" i="36"/>
  <c r="D887" i="36"/>
  <c r="D421" i="36" l="1"/>
  <c r="D280" i="36"/>
  <c r="D888" i="36"/>
  <c r="D67" i="36"/>
  <c r="B304" i="36"/>
  <c r="B305" i="36" s="1"/>
  <c r="B306" i="36" s="1"/>
  <c r="B307" i="36" s="1"/>
  <c r="B308" i="36" s="1"/>
  <c r="B309" i="36" s="1"/>
  <c r="B310" i="36" s="1"/>
  <c r="B311" i="36" s="1"/>
  <c r="B312" i="36" s="1"/>
  <c r="J1154" i="36"/>
  <c r="J1155" i="36"/>
  <c r="B374" i="36"/>
  <c r="B375" i="36" s="1"/>
  <c r="B376" i="36" s="1"/>
  <c r="B377" i="36" s="1"/>
  <c r="B378" i="36" s="1"/>
  <c r="B379" i="36" s="1"/>
  <c r="B380" i="36" s="1"/>
  <c r="B381" i="36" s="1"/>
  <c r="B382" i="36" s="1"/>
  <c r="J484" i="36"/>
  <c r="J485" i="36"/>
  <c r="J486" i="36"/>
  <c r="D422" i="36" l="1"/>
  <c r="D68" i="36"/>
  <c r="D281" i="36"/>
  <c r="D889" i="36"/>
  <c r="D1153" i="36"/>
  <c r="D483" i="36"/>
  <c r="D484" i="36" l="1"/>
  <c r="D1154" i="36"/>
  <c r="D890" i="36"/>
  <c r="D69" i="36"/>
  <c r="D282" i="36"/>
  <c r="D891" i="36" l="1"/>
  <c r="D485" i="36"/>
  <c r="D70" i="36"/>
  <c r="D1155" i="36"/>
  <c r="D563" i="36"/>
  <c r="B314" i="36"/>
  <c r="B315" i="36" s="1"/>
  <c r="B316" i="36" s="1"/>
  <c r="B317" i="36" s="1"/>
  <c r="B318" i="36" s="1"/>
  <c r="B319" i="36" s="1"/>
  <c r="B320" i="36" s="1"/>
  <c r="B321" i="36" s="1"/>
  <c r="B322" i="36" s="1"/>
  <c r="J564" i="36"/>
  <c r="J565" i="36"/>
  <c r="J566" i="36"/>
  <c r="L57" i="36"/>
  <c r="D892" i="36" l="1"/>
  <c r="D1156" i="36"/>
  <c r="D564" i="36"/>
  <c r="D71" i="36"/>
  <c r="D486" i="36"/>
  <c r="D565" i="36" l="1"/>
  <c r="D487" i="36"/>
  <c r="D1157" i="36"/>
  <c r="D72" i="36"/>
  <c r="D566" i="36" l="1"/>
  <c r="D488" i="36"/>
  <c r="D1158" i="36"/>
  <c r="D1159" i="36" l="1"/>
  <c r="D489" i="36"/>
  <c r="D567" i="36"/>
  <c r="K124" i="36"/>
  <c r="M124" i="36" s="1"/>
  <c r="K126" i="36"/>
  <c r="M126" i="36" s="1"/>
  <c r="K125" i="36"/>
  <c r="M125" i="36" s="1"/>
  <c r="J656" i="36"/>
  <c r="J655" i="36"/>
  <c r="J654" i="36"/>
  <c r="M127" i="36" l="1"/>
  <c r="M128" i="36" s="1"/>
  <c r="M132" i="36" s="1"/>
  <c r="D490" i="36"/>
  <c r="D1160" i="36"/>
  <c r="D568" i="36"/>
  <c r="J986" i="36"/>
  <c r="J985" i="36"/>
  <c r="J984" i="36"/>
  <c r="D983" i="36"/>
  <c r="D569" i="36" l="1"/>
  <c r="D984" i="36"/>
  <c r="D1161" i="36"/>
  <c r="D491" i="36"/>
  <c r="D492" i="36" l="1"/>
  <c r="D1162" i="36"/>
  <c r="D985" i="36"/>
  <c r="D570" i="36"/>
  <c r="D123" i="36"/>
  <c r="B14" i="36"/>
  <c r="B15" i="36" s="1"/>
  <c r="B16" i="36" s="1"/>
  <c r="B17" i="36" s="1"/>
  <c r="B18" i="36" s="1"/>
  <c r="B19" i="36" s="1"/>
  <c r="B20" i="36" s="1"/>
  <c r="B21" i="36" s="1"/>
  <c r="B22" i="36" s="1"/>
  <c r="J124" i="36"/>
  <c r="J125" i="36"/>
  <c r="J126" i="36"/>
  <c r="B224" i="36"/>
  <c r="B225" i="36" s="1"/>
  <c r="B226" i="36" s="1"/>
  <c r="B227" i="36" s="1"/>
  <c r="B228" i="36" s="1"/>
  <c r="B229" i="36" s="1"/>
  <c r="B230" i="36" s="1"/>
  <c r="B231" i="36" s="1"/>
  <c r="B232" i="36" s="1"/>
  <c r="D653" i="36"/>
  <c r="B534" i="36"/>
  <c r="B535" i="36" s="1"/>
  <c r="B536" i="36" s="1"/>
  <c r="B537" i="36" s="1"/>
  <c r="B538" i="36" s="1"/>
  <c r="B539" i="36" s="1"/>
  <c r="B540" i="36" s="1"/>
  <c r="B541" i="36" s="1"/>
  <c r="B542" i="36" s="1"/>
  <c r="D124" i="36" l="1"/>
  <c r="D571" i="36"/>
  <c r="D986" i="36"/>
  <c r="D654" i="36"/>
  <c r="D493" i="36"/>
  <c r="F1095" i="36"/>
  <c r="F1096" i="36" s="1"/>
  <c r="B384" i="36"/>
  <c r="B385" i="36" s="1"/>
  <c r="B386" i="36" s="1"/>
  <c r="B387" i="36" s="1"/>
  <c r="B388" i="36" s="1"/>
  <c r="B389" i="36" s="1"/>
  <c r="B390" i="36" s="1"/>
  <c r="B391" i="36" s="1"/>
  <c r="B392" i="36" s="1"/>
  <c r="J494" i="36"/>
  <c r="J495" i="36"/>
  <c r="J496" i="36"/>
  <c r="K134" i="36"/>
  <c r="M134" i="36" s="1"/>
  <c r="K136" i="36"/>
  <c r="M136" i="36" s="1"/>
  <c r="K135" i="36"/>
  <c r="M135" i="36" s="1"/>
  <c r="B324" i="36"/>
  <c r="B325" i="36" s="1"/>
  <c r="B326" i="36" s="1"/>
  <c r="B327" i="36" s="1"/>
  <c r="B328" i="36" s="1"/>
  <c r="B329" i="36" s="1"/>
  <c r="B330" i="36" s="1"/>
  <c r="B331" i="36" s="1"/>
  <c r="B332" i="36" s="1"/>
  <c r="B64" i="36"/>
  <c r="B65" i="36" s="1"/>
  <c r="B66" i="36" s="1"/>
  <c r="B67" i="36" s="1"/>
  <c r="B68" i="36" s="1"/>
  <c r="B69" i="36" s="1"/>
  <c r="B70" i="36" s="1"/>
  <c r="B71" i="36" s="1"/>
  <c r="B72" i="36" s="1"/>
  <c r="J134" i="36"/>
  <c r="J135" i="36"/>
  <c r="J136" i="36"/>
  <c r="M137" i="36" l="1"/>
  <c r="F1097" i="36"/>
  <c r="F1098" i="36" s="1"/>
  <c r="F1099" i="36" s="1"/>
  <c r="F1100" i="36" s="1"/>
  <c r="F1101" i="36" s="1"/>
  <c r="F1102" i="36" s="1"/>
  <c r="D494" i="36"/>
  <c r="D655" i="36"/>
  <c r="D572" i="36"/>
  <c r="D987" i="36"/>
  <c r="D125" i="36"/>
  <c r="D433" i="36"/>
  <c r="D133" i="36"/>
  <c r="M138" i="36" l="1"/>
  <c r="M142" i="36" s="1"/>
  <c r="D134" i="36"/>
  <c r="D656" i="36"/>
  <c r="D126" i="36"/>
  <c r="D988" i="36"/>
  <c r="D434" i="36"/>
  <c r="D495" i="36"/>
  <c r="D435" i="36" l="1"/>
  <c r="D127" i="36"/>
  <c r="D989" i="36"/>
  <c r="D657" i="36"/>
  <c r="D496" i="36"/>
  <c r="D135" i="36"/>
  <c r="D136" i="36" l="1"/>
  <c r="D990" i="36"/>
  <c r="D436" i="36"/>
  <c r="D497" i="36"/>
  <c r="D658" i="36"/>
  <c r="D128" i="36"/>
  <c r="D137" i="36" l="1"/>
  <c r="D659" i="36"/>
  <c r="D437" i="36"/>
  <c r="D129" i="36"/>
  <c r="D498" i="36"/>
  <c r="D991" i="36"/>
  <c r="B544" i="36"/>
  <c r="B545" i="36" s="1"/>
  <c r="B546" i="36" s="1"/>
  <c r="B547" i="36" s="1"/>
  <c r="B548" i="36" s="1"/>
  <c r="B549" i="36" s="1"/>
  <c r="B550" i="36" s="1"/>
  <c r="B551" i="36" s="1"/>
  <c r="B552" i="36" s="1"/>
  <c r="D499" i="36" l="1"/>
  <c r="D130" i="36"/>
  <c r="D660" i="36"/>
  <c r="D438" i="36"/>
  <c r="D138" i="36"/>
  <c r="D992" i="36"/>
  <c r="J784" i="36"/>
  <c r="D661" i="36" l="1"/>
  <c r="D131" i="36"/>
  <c r="D139" i="36"/>
  <c r="D439" i="36"/>
  <c r="D500" i="36"/>
  <c r="D53" i="36"/>
  <c r="D1093" i="36"/>
  <c r="D1203" i="36"/>
  <c r="D453" i="36"/>
  <c r="D503" i="36"/>
  <c r="D1133" i="36"/>
  <c r="D1143" i="36"/>
  <c r="D473" i="36"/>
  <c r="D1173" i="36"/>
  <c r="D713" i="36"/>
  <c r="D763" i="36"/>
  <c r="D733" i="36"/>
  <c r="D703" i="36"/>
  <c r="D793" i="36"/>
  <c r="D783" i="36"/>
  <c r="D723" i="36"/>
  <c r="D333" i="36"/>
  <c r="D813" i="36"/>
  <c r="D853" i="36"/>
  <c r="D613" i="36"/>
  <c r="D623" i="36"/>
  <c r="D633" i="36"/>
  <c r="D943" i="36"/>
  <c r="D1003" i="36"/>
  <c r="D773" i="36"/>
  <c r="D743" i="36"/>
  <c r="D533" i="36"/>
  <c r="D1023" i="36"/>
  <c r="D693" i="36"/>
  <c r="D803" i="36"/>
  <c r="D253" i="36"/>
  <c r="D343" i="36"/>
  <c r="D353" i="36"/>
  <c r="D403" i="36"/>
  <c r="D383" i="36"/>
  <c r="D373" i="36"/>
  <c r="D893" i="36"/>
  <c r="D903" i="36"/>
  <c r="D293" i="36"/>
  <c r="D1013" i="36"/>
  <c r="D923" i="36"/>
  <c r="D243" i="36"/>
  <c r="D1233" i="36"/>
  <c r="D1243" i="36"/>
  <c r="D1253" i="36"/>
  <c r="D963" i="36"/>
  <c r="D913" i="36"/>
  <c r="D143" i="36"/>
  <c r="D443" i="36"/>
  <c r="D153" i="36"/>
  <c r="D163" i="36"/>
  <c r="D23" i="36"/>
  <c r="D173" i="36"/>
  <c r="D183" i="36"/>
  <c r="D103" i="36"/>
  <c r="D73" i="36"/>
  <c r="L2" i="36"/>
  <c r="L56" i="36"/>
  <c r="M56" i="36" s="1"/>
  <c r="M53" i="36"/>
  <c r="AM6" i="33"/>
  <c r="M59" i="36"/>
  <c r="D104" i="36" l="1"/>
  <c r="D444" i="36"/>
  <c r="D244" i="36"/>
  <c r="D394" i="36"/>
  <c r="D254" i="36"/>
  <c r="D1004" i="36"/>
  <c r="D724" i="36"/>
  <c r="D714" i="36"/>
  <c r="D501" i="36"/>
  <c r="D140" i="36"/>
  <c r="D74" i="36"/>
  <c r="D144" i="36"/>
  <c r="D374" i="36"/>
  <c r="D804" i="36"/>
  <c r="D944" i="36"/>
  <c r="D754" i="36"/>
  <c r="D1174" i="36"/>
  <c r="D764" i="36"/>
  <c r="D184" i="36"/>
  <c r="D924" i="36"/>
  <c r="D384" i="36"/>
  <c r="D694" i="36"/>
  <c r="D634" i="36"/>
  <c r="D784" i="36"/>
  <c r="D474" i="36"/>
  <c r="D454" i="36"/>
  <c r="D440" i="36"/>
  <c r="D132" i="36"/>
  <c r="D154" i="36"/>
  <c r="D504" i="36"/>
  <c r="D174" i="36"/>
  <c r="D914" i="36"/>
  <c r="D1014" i="36"/>
  <c r="D404" i="36"/>
  <c r="D1024" i="36"/>
  <c r="D624" i="36"/>
  <c r="D794" i="36"/>
  <c r="D1144" i="36"/>
  <c r="D1204" i="36"/>
  <c r="D1234" i="36"/>
  <c r="D54" i="36"/>
  <c r="D24" i="36"/>
  <c r="D964" i="36"/>
  <c r="D304" i="36"/>
  <c r="D364" i="36"/>
  <c r="D534" i="36"/>
  <c r="D614" i="36"/>
  <c r="D704" i="36"/>
  <c r="D1214" i="36"/>
  <c r="D662" i="36"/>
  <c r="D894" i="36"/>
  <c r="D334" i="36"/>
  <c r="D164" i="36"/>
  <c r="D1254" i="36"/>
  <c r="D294" i="36"/>
  <c r="D354" i="36"/>
  <c r="D744" i="36"/>
  <c r="D854" i="36"/>
  <c r="D1134" i="36"/>
  <c r="D524" i="36"/>
  <c r="D1244" i="36"/>
  <c r="D904" i="36"/>
  <c r="D344" i="36"/>
  <c r="D774" i="36"/>
  <c r="D814" i="36"/>
  <c r="D734" i="36"/>
  <c r="D1094" i="36"/>
  <c r="L54" i="36"/>
  <c r="M54" i="36" s="1"/>
  <c r="M61" i="36"/>
  <c r="J1096" i="36"/>
  <c r="J1095" i="36"/>
  <c r="J1094" i="36"/>
  <c r="G1094" i="36"/>
  <c r="G1095" i="36" s="1"/>
  <c r="G1096" i="36" s="1"/>
  <c r="G1097" i="36" s="1"/>
  <c r="G1098" i="36" s="1"/>
  <c r="G1099" i="36" s="1"/>
  <c r="G1100" i="36" s="1"/>
  <c r="G1101" i="36" s="1"/>
  <c r="G1102" i="36" s="1"/>
  <c r="E1094" i="36"/>
  <c r="E1095" i="36" s="1"/>
  <c r="E1096" i="36" s="1"/>
  <c r="E1097" i="36" s="1"/>
  <c r="E1098" i="36" s="1"/>
  <c r="E1099" i="36" s="1"/>
  <c r="E1100" i="36" s="1"/>
  <c r="E1101" i="36" s="1"/>
  <c r="E1102" i="36" s="1"/>
  <c r="C1094" i="36"/>
  <c r="C1095" i="36" s="1"/>
  <c r="C1096" i="36" s="1"/>
  <c r="C1097" i="36" s="1"/>
  <c r="C1098" i="36" s="1"/>
  <c r="C1099" i="36" s="1"/>
  <c r="C1100" i="36" s="1"/>
  <c r="C1101" i="36" s="1"/>
  <c r="C1102" i="36" s="1"/>
  <c r="J1216" i="36"/>
  <c r="J1215" i="36"/>
  <c r="J1214" i="36"/>
  <c r="B604" i="36"/>
  <c r="B605" i="36" s="1"/>
  <c r="B606" i="36" s="1"/>
  <c r="B607" i="36" s="1"/>
  <c r="B608" i="36" s="1"/>
  <c r="B609" i="36" s="1"/>
  <c r="B610" i="36" s="1"/>
  <c r="B611" i="36" s="1"/>
  <c r="B612" i="36" s="1"/>
  <c r="J1206" i="36"/>
  <c r="J1205" i="36"/>
  <c r="J1204" i="36"/>
  <c r="B444" i="36"/>
  <c r="B445" i="36" s="1"/>
  <c r="B446" i="36" s="1"/>
  <c r="B447" i="36" s="1"/>
  <c r="B448" i="36" s="1"/>
  <c r="B449" i="36" s="1"/>
  <c r="B450" i="36" s="1"/>
  <c r="B451" i="36" s="1"/>
  <c r="B452" i="36" s="1"/>
  <c r="J456" i="36"/>
  <c r="J455" i="36"/>
  <c r="J454" i="36"/>
  <c r="B334" i="36"/>
  <c r="B335" i="36" s="1"/>
  <c r="B336" i="36" s="1"/>
  <c r="B337" i="36" s="1"/>
  <c r="B338" i="36" s="1"/>
  <c r="B339" i="36" s="1"/>
  <c r="B340" i="36" s="1"/>
  <c r="B341" i="36" s="1"/>
  <c r="B342" i="36" s="1"/>
  <c r="B344" i="36"/>
  <c r="B345" i="36" s="1"/>
  <c r="B346" i="36" s="1"/>
  <c r="B347" i="36" s="1"/>
  <c r="B348" i="36" s="1"/>
  <c r="B349" i="36" s="1"/>
  <c r="B350" i="36" s="1"/>
  <c r="B351" i="36" s="1"/>
  <c r="B352" i="36" s="1"/>
  <c r="B354" i="36"/>
  <c r="B355" i="36" s="1"/>
  <c r="B356" i="36" s="1"/>
  <c r="B357" i="36" s="1"/>
  <c r="B358" i="36" s="1"/>
  <c r="B359" i="36" s="1"/>
  <c r="B360" i="36" s="1"/>
  <c r="B361" i="36" s="1"/>
  <c r="B362" i="36" s="1"/>
  <c r="J506" i="36"/>
  <c r="J505" i="36"/>
  <c r="J504" i="36"/>
  <c r="B214" i="36"/>
  <c r="B215" i="36" s="1"/>
  <c r="B216" i="36" s="1"/>
  <c r="B217" i="36" s="1"/>
  <c r="B218" i="36" s="1"/>
  <c r="B219" i="36" s="1"/>
  <c r="B220" i="36" s="1"/>
  <c r="B221" i="36" s="1"/>
  <c r="B222" i="36" s="1"/>
  <c r="J1136" i="36"/>
  <c r="J1135" i="36"/>
  <c r="J1134" i="36"/>
  <c r="B364" i="36"/>
  <c r="B365" i="36" s="1"/>
  <c r="B366" i="36" s="1"/>
  <c r="B367" i="36" s="1"/>
  <c r="B368" i="36" s="1"/>
  <c r="B369" i="36" s="1"/>
  <c r="B370" i="36" s="1"/>
  <c r="B371" i="36" s="1"/>
  <c r="B372" i="36" s="1"/>
  <c r="J1146" i="36"/>
  <c r="J1145" i="36"/>
  <c r="J1144" i="36"/>
  <c r="B594" i="36"/>
  <c r="B595" i="36" s="1"/>
  <c r="B596" i="36" s="1"/>
  <c r="B597" i="36" s="1"/>
  <c r="B598" i="36" s="1"/>
  <c r="B599" i="36" s="1"/>
  <c r="B600" i="36" s="1"/>
  <c r="B601" i="36" s="1"/>
  <c r="B602" i="36" s="1"/>
  <c r="J476" i="36"/>
  <c r="J475" i="36"/>
  <c r="J474" i="36"/>
  <c r="J1176" i="36"/>
  <c r="J1175" i="36"/>
  <c r="J1174" i="36"/>
  <c r="J716" i="36"/>
  <c r="J715" i="36"/>
  <c r="J714" i="36"/>
  <c r="J766" i="36"/>
  <c r="J765" i="36"/>
  <c r="J764" i="36"/>
  <c r="B484" i="36"/>
  <c r="B485" i="36" s="1"/>
  <c r="B486" i="36" s="1"/>
  <c r="B487" i="36" s="1"/>
  <c r="B488" i="36" s="1"/>
  <c r="B489" i="36" s="1"/>
  <c r="B490" i="36" s="1"/>
  <c r="B491" i="36" s="1"/>
  <c r="B492" i="36" s="1"/>
  <c r="J736" i="36"/>
  <c r="J735" i="36"/>
  <c r="J734" i="36"/>
  <c r="B454" i="36"/>
  <c r="B455" i="36" s="1"/>
  <c r="B456" i="36" s="1"/>
  <c r="B457" i="36" s="1"/>
  <c r="B458" i="36" s="1"/>
  <c r="B459" i="36" s="1"/>
  <c r="B460" i="36" s="1"/>
  <c r="B461" i="36" s="1"/>
  <c r="B462" i="36" s="1"/>
  <c r="J706" i="36"/>
  <c r="J705" i="36"/>
  <c r="J704" i="36"/>
  <c r="J796" i="36"/>
  <c r="J795" i="36"/>
  <c r="J794" i="36"/>
  <c r="B504" i="36"/>
  <c r="B505" i="36" s="1"/>
  <c r="B506" i="36" s="1"/>
  <c r="B507" i="36" s="1"/>
  <c r="B508" i="36" s="1"/>
  <c r="B509" i="36" s="1"/>
  <c r="B510" i="36" s="1"/>
  <c r="B511" i="36" s="1"/>
  <c r="B512" i="36" s="1"/>
  <c r="J786" i="36"/>
  <c r="J785" i="36"/>
  <c r="B494" i="36"/>
  <c r="B495" i="36" s="1"/>
  <c r="B496" i="36" s="1"/>
  <c r="B497" i="36" s="1"/>
  <c r="B498" i="36" s="1"/>
  <c r="B499" i="36" s="1"/>
  <c r="B500" i="36" s="1"/>
  <c r="B501" i="36" s="1"/>
  <c r="B502" i="36" s="1"/>
  <c r="J756" i="36"/>
  <c r="J755" i="36"/>
  <c r="J754" i="36"/>
  <c r="J726" i="36"/>
  <c r="J725" i="36"/>
  <c r="J724" i="36"/>
  <c r="J336" i="36"/>
  <c r="J335" i="36"/>
  <c r="J334" i="36"/>
  <c r="J816" i="36"/>
  <c r="J815" i="36"/>
  <c r="J814" i="36"/>
  <c r="B164" i="36"/>
  <c r="B165" i="36" s="1"/>
  <c r="B166" i="36" s="1"/>
  <c r="B167" i="36" s="1"/>
  <c r="B168" i="36" s="1"/>
  <c r="B169" i="36" s="1"/>
  <c r="B170" i="36" s="1"/>
  <c r="B171" i="36" s="1"/>
  <c r="B172" i="36" s="1"/>
  <c r="B144" i="36"/>
  <c r="B145" i="36" s="1"/>
  <c r="B146" i="36" s="1"/>
  <c r="B147" i="36" s="1"/>
  <c r="B148" i="36" s="1"/>
  <c r="B149" i="36" s="1"/>
  <c r="B150" i="36" s="1"/>
  <c r="B151" i="36" s="1"/>
  <c r="B152" i="36" s="1"/>
  <c r="J616" i="36"/>
  <c r="J615" i="36"/>
  <c r="J614" i="36"/>
  <c r="J626" i="36"/>
  <c r="J625" i="36"/>
  <c r="J624" i="36"/>
  <c r="J636" i="36"/>
  <c r="J635" i="36"/>
  <c r="J634" i="36"/>
  <c r="J946" i="36"/>
  <c r="J945" i="36"/>
  <c r="J944" i="36"/>
  <c r="B554" i="36"/>
  <c r="B555" i="36" s="1"/>
  <c r="B556" i="36" s="1"/>
  <c r="B557" i="36" s="1"/>
  <c r="B558" i="36" s="1"/>
  <c r="B559" i="36" s="1"/>
  <c r="B560" i="36" s="1"/>
  <c r="B561" i="36" s="1"/>
  <c r="B562" i="36" s="1"/>
  <c r="J1006" i="36"/>
  <c r="J1005" i="36"/>
  <c r="J1004" i="36"/>
  <c r="B524" i="36"/>
  <c r="B525" i="36" s="1"/>
  <c r="B526" i="36" s="1"/>
  <c r="B527" i="36" s="1"/>
  <c r="B528" i="36" s="1"/>
  <c r="B529" i="36" s="1"/>
  <c r="B530" i="36" s="1"/>
  <c r="B531" i="36" s="1"/>
  <c r="B532" i="36" s="1"/>
  <c r="J776" i="36"/>
  <c r="J775" i="36"/>
  <c r="J774" i="36"/>
  <c r="B414" i="36"/>
  <c r="B415" i="36" s="1"/>
  <c r="B416" i="36" s="1"/>
  <c r="B417" i="36" s="1"/>
  <c r="B418" i="36" s="1"/>
  <c r="B419" i="36" s="1"/>
  <c r="B420" i="36" s="1"/>
  <c r="B421" i="36" s="1"/>
  <c r="B422" i="36" s="1"/>
  <c r="J746" i="36"/>
  <c r="J745" i="36"/>
  <c r="J744" i="36"/>
  <c r="J536" i="36"/>
  <c r="J535" i="36"/>
  <c r="J534" i="36"/>
  <c r="B394" i="36"/>
  <c r="B395" i="36" s="1"/>
  <c r="B396" i="36" s="1"/>
  <c r="B397" i="36" s="1"/>
  <c r="B398" i="36" s="1"/>
  <c r="B399" i="36" s="1"/>
  <c r="B400" i="36" s="1"/>
  <c r="B401" i="36" s="1"/>
  <c r="B402" i="36" s="1"/>
  <c r="J1026" i="36"/>
  <c r="J1025" i="36"/>
  <c r="J1024" i="36"/>
  <c r="B434" i="36"/>
  <c r="B435" i="36" s="1"/>
  <c r="B436" i="36" s="1"/>
  <c r="B437" i="36" s="1"/>
  <c r="B438" i="36" s="1"/>
  <c r="B439" i="36" s="1"/>
  <c r="B440" i="36" s="1"/>
  <c r="B441" i="36" s="1"/>
  <c r="B442" i="36" s="1"/>
  <c r="J696" i="36"/>
  <c r="J695" i="36"/>
  <c r="J694" i="36"/>
  <c r="B474" i="36"/>
  <c r="B475" i="36" s="1"/>
  <c r="B476" i="36" s="1"/>
  <c r="B477" i="36" s="1"/>
  <c r="B478" i="36" s="1"/>
  <c r="B479" i="36" s="1"/>
  <c r="B480" i="36" s="1"/>
  <c r="B481" i="36" s="1"/>
  <c r="B482" i="36" s="1"/>
  <c r="J806" i="36"/>
  <c r="J805" i="36"/>
  <c r="J804" i="36"/>
  <c r="B514" i="36"/>
  <c r="B515" i="36" s="1"/>
  <c r="B516" i="36" s="1"/>
  <c r="B517" i="36" s="1"/>
  <c r="B518" i="36" s="1"/>
  <c r="B519" i="36" s="1"/>
  <c r="B520" i="36" s="1"/>
  <c r="B521" i="36" s="1"/>
  <c r="B522" i="36" s="1"/>
  <c r="B464" i="36"/>
  <c r="B465" i="36" s="1"/>
  <c r="B466" i="36" s="1"/>
  <c r="B467" i="36" s="1"/>
  <c r="B468" i="36" s="1"/>
  <c r="B469" i="36" s="1"/>
  <c r="B470" i="36" s="1"/>
  <c r="B471" i="36" s="1"/>
  <c r="B472" i="36" s="1"/>
  <c r="J346" i="36"/>
  <c r="J345" i="36"/>
  <c r="J344" i="36"/>
  <c r="B234" i="36"/>
  <c r="B235" i="36" s="1"/>
  <c r="B236" i="36" s="1"/>
  <c r="B237" i="36" s="1"/>
  <c r="B238" i="36" s="1"/>
  <c r="B239" i="36" s="1"/>
  <c r="B240" i="36" s="1"/>
  <c r="B241" i="36" s="1"/>
  <c r="B242" i="36" s="1"/>
  <c r="J356" i="36"/>
  <c r="J355" i="36"/>
  <c r="J354" i="36"/>
  <c r="B244" i="36"/>
  <c r="B245" i="36" s="1"/>
  <c r="B246" i="36" s="1"/>
  <c r="B247" i="36" s="1"/>
  <c r="B248" i="36" s="1"/>
  <c r="B249" i="36" s="1"/>
  <c r="B250" i="36" s="1"/>
  <c r="B251" i="36" s="1"/>
  <c r="B252" i="36" s="1"/>
  <c r="J366" i="36"/>
  <c r="J365" i="36"/>
  <c r="J364" i="36"/>
  <c r="B254" i="36"/>
  <c r="B255" i="36" s="1"/>
  <c r="B256" i="36" s="1"/>
  <c r="B257" i="36" s="1"/>
  <c r="B258" i="36" s="1"/>
  <c r="B259" i="36" s="1"/>
  <c r="B260" i="36" s="1"/>
  <c r="B261" i="36" s="1"/>
  <c r="B262" i="36" s="1"/>
  <c r="J406" i="36"/>
  <c r="J405" i="36"/>
  <c r="J404" i="36"/>
  <c r="B284" i="36"/>
  <c r="B285" i="36" s="1"/>
  <c r="B286" i="36" s="1"/>
  <c r="B287" i="36" s="1"/>
  <c r="B288" i="36" s="1"/>
  <c r="B289" i="36" s="1"/>
  <c r="B290" i="36" s="1"/>
  <c r="B291" i="36" s="1"/>
  <c r="B292" i="36" s="1"/>
  <c r="J386" i="36"/>
  <c r="J385" i="36"/>
  <c r="J384" i="36"/>
  <c r="J376" i="36"/>
  <c r="J375" i="36"/>
  <c r="J374" i="36"/>
  <c r="B264" i="36"/>
  <c r="B265" i="36" s="1"/>
  <c r="B266" i="36" s="1"/>
  <c r="B267" i="36" s="1"/>
  <c r="B268" i="36" s="1"/>
  <c r="B269" i="36" s="1"/>
  <c r="B270" i="36" s="1"/>
  <c r="B271" i="36" s="1"/>
  <c r="B272" i="36" s="1"/>
  <c r="J396" i="36"/>
  <c r="J395" i="36"/>
  <c r="J394" i="36"/>
  <c r="B274" i="36"/>
  <c r="B275" i="36" s="1"/>
  <c r="B276" i="36" s="1"/>
  <c r="B277" i="36" s="1"/>
  <c r="B278" i="36" s="1"/>
  <c r="B279" i="36" s="1"/>
  <c r="B280" i="36" s="1"/>
  <c r="B281" i="36" s="1"/>
  <c r="B282" i="36" s="1"/>
  <c r="J896" i="36"/>
  <c r="J895" i="36"/>
  <c r="J894" i="36"/>
  <c r="B134" i="36"/>
  <c r="B135" i="36" s="1"/>
  <c r="B136" i="36" s="1"/>
  <c r="B137" i="36" s="1"/>
  <c r="B138" i="36" s="1"/>
  <c r="B139" i="36" s="1"/>
  <c r="B140" i="36" s="1"/>
  <c r="B141" i="36" s="1"/>
  <c r="B142" i="36" s="1"/>
  <c r="J906" i="36"/>
  <c r="J905" i="36"/>
  <c r="J904" i="36"/>
  <c r="B564" i="36"/>
  <c r="B565" i="36" s="1"/>
  <c r="B566" i="36" s="1"/>
  <c r="B567" i="36" s="1"/>
  <c r="B568" i="36" s="1"/>
  <c r="B569" i="36" s="1"/>
  <c r="B570" i="36" s="1"/>
  <c r="B571" i="36" s="1"/>
  <c r="B572" i="36" s="1"/>
  <c r="J296" i="36"/>
  <c r="J295" i="36"/>
  <c r="J294" i="36"/>
  <c r="B204" i="36"/>
  <c r="B205" i="36" s="1"/>
  <c r="B206" i="36" s="1"/>
  <c r="B207" i="36" s="1"/>
  <c r="B208" i="36" s="1"/>
  <c r="B209" i="36" s="1"/>
  <c r="B210" i="36" s="1"/>
  <c r="B211" i="36" s="1"/>
  <c r="B212" i="36" s="1"/>
  <c r="J306" i="36"/>
  <c r="J305" i="36"/>
  <c r="J304" i="36"/>
  <c r="B294" i="36"/>
  <c r="B295" i="36" s="1"/>
  <c r="B296" i="36" s="1"/>
  <c r="B297" i="36" s="1"/>
  <c r="B298" i="36" s="1"/>
  <c r="B299" i="36" s="1"/>
  <c r="B300" i="36" s="1"/>
  <c r="B301" i="36" s="1"/>
  <c r="B302" i="36" s="1"/>
  <c r="J1016" i="36"/>
  <c r="J1015" i="36"/>
  <c r="J1014" i="36"/>
  <c r="B424" i="36"/>
  <c r="B425" i="36" s="1"/>
  <c r="B426" i="36" s="1"/>
  <c r="B427" i="36" s="1"/>
  <c r="B428" i="36" s="1"/>
  <c r="B429" i="36" s="1"/>
  <c r="B430" i="36" s="1"/>
  <c r="B431" i="36" s="1"/>
  <c r="B432" i="36" s="1"/>
  <c r="J925" i="36"/>
  <c r="J924" i="36"/>
  <c r="J246" i="36"/>
  <c r="J245" i="36"/>
  <c r="J244" i="36"/>
  <c r="K1236" i="36"/>
  <c r="M1236" i="36" s="1"/>
  <c r="J1236" i="36"/>
  <c r="K1235" i="36"/>
  <c r="M1235" i="36" s="1"/>
  <c r="J1235" i="36"/>
  <c r="K1234" i="36"/>
  <c r="M1234" i="36" s="1"/>
  <c r="J1234" i="36"/>
  <c r="B574" i="36"/>
  <c r="B575" i="36" s="1"/>
  <c r="B576" i="36" s="1"/>
  <c r="B577" i="36" s="1"/>
  <c r="B578" i="36" s="1"/>
  <c r="B579" i="36" s="1"/>
  <c r="B580" i="36" s="1"/>
  <c r="B581" i="36" s="1"/>
  <c r="B582" i="36" s="1"/>
  <c r="J1246" i="36"/>
  <c r="J1245" i="36"/>
  <c r="J1244" i="36"/>
  <c r="B584" i="36"/>
  <c r="B585" i="36" s="1"/>
  <c r="B586" i="36" s="1"/>
  <c r="B587" i="36" s="1"/>
  <c r="B588" i="36" s="1"/>
  <c r="B589" i="36" s="1"/>
  <c r="B590" i="36" s="1"/>
  <c r="B591" i="36" s="1"/>
  <c r="B592" i="36" s="1"/>
  <c r="J1256" i="36"/>
  <c r="J1255" i="36"/>
  <c r="J1254" i="36"/>
  <c r="J966" i="36"/>
  <c r="J965" i="36"/>
  <c r="J964" i="36"/>
  <c r="B404" i="36"/>
  <c r="B405" i="36" s="1"/>
  <c r="B406" i="36" s="1"/>
  <c r="B407" i="36" s="1"/>
  <c r="B408" i="36" s="1"/>
  <c r="B409" i="36" s="1"/>
  <c r="B410" i="36" s="1"/>
  <c r="B411" i="36" s="1"/>
  <c r="B412" i="36" s="1"/>
  <c r="K916" i="36"/>
  <c r="M916" i="36" s="1"/>
  <c r="J916" i="36"/>
  <c r="K915" i="36"/>
  <c r="M915" i="36" s="1"/>
  <c r="J915" i="36"/>
  <c r="J914" i="36"/>
  <c r="K146" i="36"/>
  <c r="M146" i="36" s="1"/>
  <c r="J146" i="36"/>
  <c r="K145" i="36"/>
  <c r="M145" i="36" s="1"/>
  <c r="J145" i="36"/>
  <c r="K144" i="36"/>
  <c r="M144" i="36" s="1"/>
  <c r="J144" i="36"/>
  <c r="B24" i="36"/>
  <c r="B25" i="36" s="1"/>
  <c r="B26" i="36" s="1"/>
  <c r="B27" i="36" s="1"/>
  <c r="B28" i="36" s="1"/>
  <c r="B29" i="36" s="1"/>
  <c r="B30" i="36" s="1"/>
  <c r="B31" i="36" s="1"/>
  <c r="B32" i="36" s="1"/>
  <c r="B34" i="36"/>
  <c r="B35" i="36" s="1"/>
  <c r="B36" i="36" s="1"/>
  <c r="B37" i="36" s="1"/>
  <c r="B38" i="36" s="1"/>
  <c r="B39" i="36" s="1"/>
  <c r="B40" i="36" s="1"/>
  <c r="B41" i="36" s="1"/>
  <c r="B42" i="36" s="1"/>
  <c r="K156" i="36"/>
  <c r="M156" i="36" s="1"/>
  <c r="J156" i="36"/>
  <c r="K155" i="36"/>
  <c r="M155" i="36" s="1"/>
  <c r="J155" i="36"/>
  <c r="K154" i="36"/>
  <c r="M154" i="36" s="1"/>
  <c r="J154" i="36"/>
  <c r="B44" i="36"/>
  <c r="B45" i="36" s="1"/>
  <c r="B46" i="36" s="1"/>
  <c r="B47" i="36" s="1"/>
  <c r="B48" i="36" s="1"/>
  <c r="B49" i="36" s="1"/>
  <c r="B50" i="36" s="1"/>
  <c r="B51" i="36" s="1"/>
  <c r="B52" i="36" s="1"/>
  <c r="B74" i="36"/>
  <c r="B75" i="36" s="1"/>
  <c r="B76" i="36" s="1"/>
  <c r="B77" i="36" s="1"/>
  <c r="B78" i="36" s="1"/>
  <c r="B79" i="36" s="1"/>
  <c r="B80" i="36" s="1"/>
  <c r="B81" i="36" s="1"/>
  <c r="B82" i="36" s="1"/>
  <c r="K166" i="36"/>
  <c r="M166" i="36" s="1"/>
  <c r="J166" i="36"/>
  <c r="K165" i="36"/>
  <c r="M165" i="36" s="1"/>
  <c r="J165" i="36"/>
  <c r="K164" i="36"/>
  <c r="M164" i="36" s="1"/>
  <c r="J164" i="36"/>
  <c r="K26" i="36"/>
  <c r="M26" i="36" s="1"/>
  <c r="J26" i="36"/>
  <c r="K25" i="36"/>
  <c r="M25" i="36" s="1"/>
  <c r="J25" i="36"/>
  <c r="K24" i="36"/>
  <c r="M24" i="36" s="1"/>
  <c r="J24" i="36"/>
  <c r="B84" i="36"/>
  <c r="B85" i="36" s="1"/>
  <c r="B86" i="36" s="1"/>
  <c r="B87" i="36" s="1"/>
  <c r="B88" i="36" s="1"/>
  <c r="B89" i="36" s="1"/>
  <c r="B90" i="36" s="1"/>
  <c r="B91" i="36" s="1"/>
  <c r="B92" i="36" s="1"/>
  <c r="K176" i="36"/>
  <c r="M176" i="36" s="1"/>
  <c r="J176" i="36"/>
  <c r="K175" i="36"/>
  <c r="M175" i="36" s="1"/>
  <c r="J175" i="36"/>
  <c r="K174" i="36"/>
  <c r="M174" i="36" s="1"/>
  <c r="J174" i="36"/>
  <c r="B94" i="36"/>
  <c r="B95" i="36" s="1"/>
  <c r="B96" i="36" s="1"/>
  <c r="B97" i="36" s="1"/>
  <c r="B98" i="36" s="1"/>
  <c r="B99" i="36" s="1"/>
  <c r="B100" i="36" s="1"/>
  <c r="B101" i="36" s="1"/>
  <c r="B102" i="36" s="1"/>
  <c r="J186" i="36"/>
  <c r="J185" i="36"/>
  <c r="J184" i="36"/>
  <c r="B54" i="36"/>
  <c r="B55" i="36" s="1"/>
  <c r="B56" i="36" s="1"/>
  <c r="B57" i="36" s="1"/>
  <c r="B58" i="36" s="1"/>
  <c r="B59" i="36" s="1"/>
  <c r="B60" i="36" s="1"/>
  <c r="B61" i="36" s="1"/>
  <c r="B62" i="36" s="1"/>
  <c r="B124" i="36"/>
  <c r="B125" i="36" s="1"/>
  <c r="B126" i="36" s="1"/>
  <c r="B127" i="36" s="1"/>
  <c r="B128" i="36" s="1"/>
  <c r="B129" i="36" s="1"/>
  <c r="B130" i="36" s="1"/>
  <c r="B131" i="36" s="1"/>
  <c r="B132" i="36" s="1"/>
  <c r="K106" i="36"/>
  <c r="M106" i="36" s="1"/>
  <c r="J106" i="36"/>
  <c r="K105" i="36"/>
  <c r="M105" i="36" s="1"/>
  <c r="J105" i="36"/>
  <c r="K104" i="36"/>
  <c r="M104" i="36" s="1"/>
  <c r="J104" i="36"/>
  <c r="B104" i="36"/>
  <c r="B105" i="36" s="1"/>
  <c r="B106" i="36" s="1"/>
  <c r="B107" i="36" s="1"/>
  <c r="B108" i="36" s="1"/>
  <c r="B109" i="36" s="1"/>
  <c r="B110" i="36" s="1"/>
  <c r="B111" i="36" s="1"/>
  <c r="B112" i="36" s="1"/>
  <c r="K76" i="36"/>
  <c r="M76" i="36" s="1"/>
  <c r="J76" i="36"/>
  <c r="K75" i="36"/>
  <c r="M75" i="36" s="1"/>
  <c r="J75" i="36"/>
  <c r="J74" i="36"/>
  <c r="K66" i="36"/>
  <c r="M66" i="36" s="1"/>
  <c r="M67" i="36" s="1"/>
  <c r="M68" i="36" s="1"/>
  <c r="M72" i="36" s="1"/>
  <c r="J66" i="36"/>
  <c r="J65" i="36"/>
  <c r="J64" i="36"/>
  <c r="B114" i="36"/>
  <c r="B115" i="36" s="1"/>
  <c r="B116" i="36" s="1"/>
  <c r="B117" i="36" s="1"/>
  <c r="B118" i="36" s="1"/>
  <c r="B119" i="36" s="1"/>
  <c r="B120" i="36" s="1"/>
  <c r="B121" i="36" s="1"/>
  <c r="B122" i="36" s="1"/>
  <c r="J56" i="36"/>
  <c r="J55" i="36"/>
  <c r="J54" i="36"/>
  <c r="B4" i="36"/>
  <c r="B5" i="36" s="1"/>
  <c r="B6" i="36" s="1"/>
  <c r="B7" i="36" s="1"/>
  <c r="B8" i="36" s="1"/>
  <c r="B9" i="36" s="1"/>
  <c r="B10" i="36" s="1"/>
  <c r="B11" i="36" s="1"/>
  <c r="B12" i="36" s="1"/>
  <c r="J526" i="36"/>
  <c r="J525" i="36"/>
  <c r="J524" i="36"/>
  <c r="M77" i="36" l="1"/>
  <c r="M78" i="36" s="1"/>
  <c r="M82" i="36" s="1"/>
  <c r="M177" i="36"/>
  <c r="M178" i="36" s="1"/>
  <c r="M182" i="36" s="1"/>
  <c r="M27" i="36"/>
  <c r="M28" i="36" s="1"/>
  <c r="M32" i="36" s="1"/>
  <c r="M107" i="36"/>
  <c r="M917" i="36"/>
  <c r="M167" i="36"/>
  <c r="M157" i="36"/>
  <c r="M147" i="36"/>
  <c r="M1237" i="36"/>
  <c r="D1215" i="36"/>
  <c r="D775" i="36"/>
  <c r="D295" i="36"/>
  <c r="D895" i="36"/>
  <c r="D365" i="36"/>
  <c r="D55" i="36"/>
  <c r="D795" i="36"/>
  <c r="D1015" i="36"/>
  <c r="D155" i="36"/>
  <c r="D475" i="36"/>
  <c r="D385" i="36"/>
  <c r="D765" i="36"/>
  <c r="D945" i="36"/>
  <c r="D145" i="36"/>
  <c r="D141" i="36"/>
  <c r="D725" i="36"/>
  <c r="D245" i="36"/>
  <c r="D345" i="36"/>
  <c r="D525" i="36"/>
  <c r="D855" i="36"/>
  <c r="D1255" i="36"/>
  <c r="D705" i="36"/>
  <c r="D305" i="36"/>
  <c r="D1235" i="36"/>
  <c r="D625" i="36"/>
  <c r="D915" i="36"/>
  <c r="D785" i="36"/>
  <c r="D925" i="36"/>
  <c r="D805" i="36"/>
  <c r="D502" i="36"/>
  <c r="D1005" i="36"/>
  <c r="D445" i="36"/>
  <c r="D1095" i="36"/>
  <c r="D735" i="36"/>
  <c r="D905" i="36"/>
  <c r="D745" i="36"/>
  <c r="D165" i="36"/>
  <c r="D615" i="36"/>
  <c r="D965" i="36"/>
  <c r="D1205" i="36"/>
  <c r="D1025" i="36"/>
  <c r="D175" i="36"/>
  <c r="D441" i="36"/>
  <c r="D635" i="36"/>
  <c r="D1175" i="36"/>
  <c r="D375" i="36"/>
  <c r="D255" i="36"/>
  <c r="D105" i="36"/>
  <c r="D815" i="36"/>
  <c r="D1245" i="36"/>
  <c r="D1135" i="36"/>
  <c r="D355" i="36"/>
  <c r="D335" i="36"/>
  <c r="D535" i="36"/>
  <c r="D25" i="36"/>
  <c r="D1145" i="36"/>
  <c r="D405" i="36"/>
  <c r="D505" i="36"/>
  <c r="D455" i="36"/>
  <c r="D695" i="36"/>
  <c r="D185" i="36"/>
  <c r="D755" i="36"/>
  <c r="D75" i="36"/>
  <c r="D715" i="36"/>
  <c r="D395" i="36"/>
  <c r="L53" i="36"/>
  <c r="L55" i="36" s="1"/>
  <c r="M55" i="36" s="1"/>
  <c r="M57" i="36" s="1"/>
  <c r="M58" i="36" s="1"/>
  <c r="M918" i="36" l="1"/>
  <c r="M922" i="36" s="1"/>
  <c r="M108" i="36"/>
  <c r="M112" i="36" s="1"/>
  <c r="M1238" i="36"/>
  <c r="M1242" i="36" s="1"/>
  <c r="M148" i="36"/>
  <c r="M152" i="36" s="1"/>
  <c r="M158" i="36"/>
  <c r="M162" i="36" s="1"/>
  <c r="M168" i="36"/>
  <c r="M172" i="36" s="1"/>
  <c r="D716" i="36"/>
  <c r="D186" i="36"/>
  <c r="D406" i="36"/>
  <c r="D1216" i="36"/>
  <c r="D1246" i="36"/>
  <c r="D1026" i="36"/>
  <c r="D166" i="36"/>
  <c r="D736" i="36"/>
  <c r="D926" i="36"/>
  <c r="D1236" i="36"/>
  <c r="D856" i="36"/>
  <c r="D246" i="36"/>
  <c r="D946" i="36"/>
  <c r="D156" i="36"/>
  <c r="D366" i="36"/>
  <c r="D76" i="36"/>
  <c r="D696" i="36"/>
  <c r="D1146" i="36"/>
  <c r="D336" i="36"/>
  <c r="D816" i="36"/>
  <c r="D636" i="36"/>
  <c r="D1206" i="36"/>
  <c r="D746" i="36"/>
  <c r="D1096" i="36"/>
  <c r="D786" i="36"/>
  <c r="D306" i="36"/>
  <c r="D526" i="36"/>
  <c r="D726" i="36"/>
  <c r="D766" i="36"/>
  <c r="D1016" i="36"/>
  <c r="D456" i="36"/>
  <c r="D26" i="36"/>
  <c r="D356" i="36"/>
  <c r="D106" i="36"/>
  <c r="D376" i="36"/>
  <c r="D442" i="36"/>
  <c r="D966" i="36"/>
  <c r="D446" i="36"/>
  <c r="D806" i="36"/>
  <c r="D916" i="36"/>
  <c r="D706" i="36"/>
  <c r="D346" i="36"/>
  <c r="D142" i="36"/>
  <c r="D386" i="36"/>
  <c r="D796" i="36"/>
  <c r="D896" i="36"/>
  <c r="D776" i="36"/>
  <c r="D396" i="36"/>
  <c r="D756" i="36"/>
  <c r="D506" i="36"/>
  <c r="D536" i="36"/>
  <c r="D1136" i="36"/>
  <c r="D256" i="36"/>
  <c r="D1176" i="36"/>
  <c r="D176" i="36"/>
  <c r="D616" i="36"/>
  <c r="D906" i="36"/>
  <c r="D1006" i="36"/>
  <c r="D626" i="36"/>
  <c r="D1256" i="36"/>
  <c r="D146" i="36"/>
  <c r="D476" i="36"/>
  <c r="D56" i="36"/>
  <c r="D296" i="36"/>
  <c r="M62" i="36"/>
  <c r="D297" i="36" l="1"/>
  <c r="D1007" i="36"/>
  <c r="D1177" i="36"/>
  <c r="D507" i="36"/>
  <c r="D897" i="36"/>
  <c r="D347" i="36"/>
  <c r="D447" i="36"/>
  <c r="D377" i="36"/>
  <c r="D457" i="36"/>
  <c r="D527" i="36"/>
  <c r="D1097" i="36"/>
  <c r="D697" i="36"/>
  <c r="D157" i="36"/>
  <c r="D1237" i="36"/>
  <c r="D1027" i="36"/>
  <c r="D1217" i="36"/>
  <c r="D57" i="36"/>
  <c r="D1257" i="36"/>
  <c r="D907" i="36"/>
  <c r="D257" i="36"/>
  <c r="D757" i="36"/>
  <c r="D797" i="36"/>
  <c r="D707" i="36"/>
  <c r="D107" i="36"/>
  <c r="D1017" i="36"/>
  <c r="D307" i="36"/>
  <c r="D747" i="36"/>
  <c r="D817" i="36"/>
  <c r="D77" i="36"/>
  <c r="D947" i="36"/>
  <c r="D927" i="36"/>
  <c r="D407" i="36"/>
  <c r="D477" i="36"/>
  <c r="D627" i="36"/>
  <c r="D617" i="36"/>
  <c r="D1137" i="36"/>
  <c r="D397" i="36"/>
  <c r="D387" i="36"/>
  <c r="D917" i="36"/>
  <c r="D967" i="36"/>
  <c r="D357" i="36"/>
  <c r="D767" i="36"/>
  <c r="D787" i="36"/>
  <c r="D1207" i="36"/>
  <c r="D337" i="36"/>
  <c r="D247" i="36"/>
  <c r="D737" i="36"/>
  <c r="D187" i="36"/>
  <c r="D147" i="36"/>
  <c r="D177" i="36"/>
  <c r="D537" i="36"/>
  <c r="D777" i="36"/>
  <c r="D807" i="36"/>
  <c r="D27" i="36"/>
  <c r="D727" i="36"/>
  <c r="D637" i="36"/>
  <c r="D1147" i="36"/>
  <c r="D367" i="36"/>
  <c r="D857" i="36"/>
  <c r="D167" i="36"/>
  <c r="D1247" i="36"/>
  <c r="D717" i="36"/>
  <c r="D168" i="36" l="1"/>
  <c r="D638" i="36"/>
  <c r="D28" i="36"/>
  <c r="D178" i="36"/>
  <c r="D338" i="36"/>
  <c r="D388" i="36"/>
  <c r="D628" i="36"/>
  <c r="D928" i="36"/>
  <c r="D748" i="36"/>
  <c r="D108" i="36"/>
  <c r="D758" i="36"/>
  <c r="D58" i="36"/>
  <c r="D158" i="36"/>
  <c r="D528" i="36"/>
  <c r="D448" i="36"/>
  <c r="D1178" i="36"/>
  <c r="D858" i="36"/>
  <c r="D808" i="36"/>
  <c r="D738" i="36"/>
  <c r="D1208" i="36"/>
  <c r="D358" i="36"/>
  <c r="D398" i="36"/>
  <c r="D478" i="36"/>
  <c r="D948" i="36"/>
  <c r="D308" i="36"/>
  <c r="D258" i="36"/>
  <c r="D1218" i="36"/>
  <c r="D698" i="36"/>
  <c r="D348" i="36"/>
  <c r="D1008" i="36"/>
  <c r="D718" i="36"/>
  <c r="D368" i="36"/>
  <c r="D728" i="36"/>
  <c r="D778" i="36"/>
  <c r="D148" i="36"/>
  <c r="D248" i="36"/>
  <c r="D788" i="36"/>
  <c r="D968" i="36"/>
  <c r="D1138" i="36"/>
  <c r="D408" i="36"/>
  <c r="D78" i="36"/>
  <c r="D1018" i="36"/>
  <c r="D708" i="36"/>
  <c r="D908" i="36"/>
  <c r="D1028" i="36"/>
  <c r="D458" i="36"/>
  <c r="D898" i="36"/>
  <c r="D1248" i="36"/>
  <c r="D1148" i="36"/>
  <c r="D538" i="36"/>
  <c r="D188" i="36"/>
  <c r="D768" i="36"/>
  <c r="D918" i="36"/>
  <c r="D618" i="36"/>
  <c r="D818" i="36"/>
  <c r="D798" i="36"/>
  <c r="D1258" i="36"/>
  <c r="D1238" i="36"/>
  <c r="D1098" i="36"/>
  <c r="D378" i="36"/>
  <c r="D508" i="36"/>
  <c r="D298" i="36"/>
  <c r="D29" i="36" l="1"/>
  <c r="D379" i="36"/>
  <c r="D799" i="36"/>
  <c r="D619" i="36"/>
  <c r="D189" i="36"/>
  <c r="D1249" i="36"/>
  <c r="D1019" i="36"/>
  <c r="D969" i="36"/>
  <c r="D779" i="36"/>
  <c r="D1009" i="36"/>
  <c r="D1219" i="36"/>
  <c r="D949" i="36"/>
  <c r="D1209" i="36"/>
  <c r="D529" i="36"/>
  <c r="D109" i="36"/>
  <c r="D389" i="36"/>
  <c r="D179" i="36"/>
  <c r="D1099" i="36"/>
  <c r="D919" i="36"/>
  <c r="D539" i="36"/>
  <c r="D1029" i="36"/>
  <c r="D79" i="36"/>
  <c r="D789" i="36"/>
  <c r="D729" i="36"/>
  <c r="D349" i="36"/>
  <c r="D259" i="36"/>
  <c r="D479" i="36"/>
  <c r="D739" i="36"/>
  <c r="D859" i="36"/>
  <c r="D159" i="36"/>
  <c r="D749" i="36"/>
  <c r="D299" i="36"/>
  <c r="D1239" i="36"/>
  <c r="D819" i="36"/>
  <c r="D769" i="36"/>
  <c r="D899" i="36"/>
  <c r="D909" i="36"/>
  <c r="D409" i="36"/>
  <c r="D249" i="36"/>
  <c r="D369" i="36"/>
  <c r="D399" i="36"/>
  <c r="D1179" i="36"/>
  <c r="D59" i="36"/>
  <c r="D929" i="36"/>
  <c r="D339" i="36"/>
  <c r="D639" i="36"/>
  <c r="D509" i="36"/>
  <c r="D1259" i="36"/>
  <c r="D1149" i="36"/>
  <c r="D459" i="36"/>
  <c r="D709" i="36"/>
  <c r="D1139" i="36"/>
  <c r="D149" i="36"/>
  <c r="D719" i="36"/>
  <c r="D699" i="36"/>
  <c r="D309" i="36"/>
  <c r="D359" i="36"/>
  <c r="D809" i="36"/>
  <c r="D449" i="36"/>
  <c r="D759" i="36"/>
  <c r="D629" i="36"/>
  <c r="D169" i="36"/>
  <c r="D630" i="36" l="1"/>
  <c r="D360" i="36"/>
  <c r="D150" i="36"/>
  <c r="D1150" i="36"/>
  <c r="D510" i="36"/>
  <c r="D60" i="36"/>
  <c r="D410" i="36"/>
  <c r="D770" i="36"/>
  <c r="D30" i="36"/>
  <c r="D860" i="36"/>
  <c r="D350" i="36"/>
  <c r="D1030" i="36"/>
  <c r="D110" i="36"/>
  <c r="D950" i="36"/>
  <c r="D970" i="36"/>
  <c r="D190" i="36"/>
  <c r="D760" i="36"/>
  <c r="D310" i="36"/>
  <c r="D1140" i="36"/>
  <c r="D640" i="36"/>
  <c r="D1180" i="36"/>
  <c r="D910" i="36"/>
  <c r="D820" i="36"/>
  <c r="D740" i="36"/>
  <c r="D730" i="36"/>
  <c r="D1100" i="36"/>
  <c r="D530" i="36"/>
  <c r="D1220" i="36"/>
  <c r="D1020" i="36"/>
  <c r="D620" i="36"/>
  <c r="D170" i="36"/>
  <c r="D450" i="36"/>
  <c r="D700" i="36"/>
  <c r="D710" i="36"/>
  <c r="D340" i="36"/>
  <c r="D370" i="36"/>
  <c r="D900" i="36"/>
  <c r="D1240" i="36"/>
  <c r="D750" i="36"/>
  <c r="D480" i="36"/>
  <c r="D790" i="36"/>
  <c r="D540" i="36"/>
  <c r="D180" i="36"/>
  <c r="D1010" i="36"/>
  <c r="D800" i="36"/>
  <c r="D810" i="36"/>
  <c r="D720" i="36"/>
  <c r="D460" i="36"/>
  <c r="D1260" i="36"/>
  <c r="D930" i="36"/>
  <c r="D400" i="36"/>
  <c r="D250" i="36"/>
  <c r="D300" i="36"/>
  <c r="D160" i="36"/>
  <c r="D260" i="36"/>
  <c r="D80" i="36"/>
  <c r="D920" i="36"/>
  <c r="D390" i="36"/>
  <c r="D1210" i="36"/>
  <c r="D780" i="36"/>
  <c r="D1250" i="36"/>
  <c r="D380" i="36"/>
  <c r="D781" i="36" l="1"/>
  <c r="D81" i="36"/>
  <c r="D1261" i="36"/>
  <c r="D481" i="36"/>
  <c r="D371" i="36"/>
  <c r="D711" i="36"/>
  <c r="D621" i="36"/>
  <c r="D1101" i="36"/>
  <c r="D1181" i="36"/>
  <c r="D311" i="36"/>
  <c r="D951" i="36"/>
  <c r="D351" i="36"/>
  <c r="D411" i="36"/>
  <c r="D1151" i="36"/>
  <c r="D1211" i="36"/>
  <c r="D261" i="36"/>
  <c r="D251" i="36"/>
  <c r="D461" i="36"/>
  <c r="D801" i="36"/>
  <c r="D181" i="36"/>
  <c r="D751" i="36"/>
  <c r="D701" i="36"/>
  <c r="D1021" i="36"/>
  <c r="D821" i="36"/>
  <c r="D641" i="36"/>
  <c r="D761" i="36"/>
  <c r="D111" i="36"/>
  <c r="D861" i="36"/>
  <c r="D151" i="36"/>
  <c r="D381" i="36"/>
  <c r="D391" i="36"/>
  <c r="D161" i="36"/>
  <c r="D401" i="36"/>
  <c r="D721" i="36"/>
  <c r="D541" i="36"/>
  <c r="D1241" i="36"/>
  <c r="D341" i="36"/>
  <c r="D451" i="36"/>
  <c r="D1221" i="36"/>
  <c r="D731" i="36"/>
  <c r="D911" i="36"/>
  <c r="D191" i="36"/>
  <c r="D31" i="36"/>
  <c r="D61" i="36"/>
  <c r="D361" i="36"/>
  <c r="D1251" i="36"/>
  <c r="D921" i="36"/>
  <c r="D301" i="36"/>
  <c r="D931" i="36"/>
  <c r="D811" i="36"/>
  <c r="D1011" i="36"/>
  <c r="D791" i="36"/>
  <c r="D901" i="36"/>
  <c r="D171" i="36"/>
  <c r="D531" i="36"/>
  <c r="D741" i="36"/>
  <c r="D1141" i="36"/>
  <c r="D971" i="36"/>
  <c r="D1031" i="36"/>
  <c r="D771" i="36"/>
  <c r="D511" i="36"/>
  <c r="D631" i="36"/>
  <c r="L96" i="23"/>
  <c r="K96" i="23"/>
  <c r="L95" i="23"/>
  <c r="L94" i="23"/>
  <c r="L93" i="23"/>
  <c r="L92" i="23"/>
  <c r="L91" i="23"/>
  <c r="L90" i="23"/>
  <c r="L89" i="23"/>
  <c r="L88" i="23"/>
  <c r="L87" i="23"/>
  <c r="L86" i="23"/>
  <c r="L85" i="23"/>
  <c r="L84" i="23"/>
  <c r="L83" i="23"/>
  <c r="L82" i="23"/>
  <c r="L81" i="23"/>
  <c r="L80" i="23"/>
  <c r="L79" i="23"/>
  <c r="L78" i="23"/>
  <c r="L77" i="23"/>
  <c r="L76" i="23"/>
  <c r="L75" i="23"/>
  <c r="L74" i="23"/>
  <c r="L73" i="23"/>
  <c r="L72" i="23"/>
  <c r="L71" i="23"/>
  <c r="L70" i="23"/>
  <c r="L69" i="23"/>
  <c r="L68" i="23"/>
  <c r="L67" i="23"/>
  <c r="L66" i="23"/>
  <c r="L65" i="23"/>
  <c r="L64" i="23"/>
  <c r="L63" i="23"/>
  <c r="L62" i="23"/>
  <c r="L61" i="23"/>
  <c r="L60" i="23"/>
  <c r="L59" i="23"/>
  <c r="L58" i="23"/>
  <c r="L57" i="23"/>
  <c r="L56" i="23"/>
  <c r="L55" i="23"/>
  <c r="L54" i="23"/>
  <c r="L53" i="23"/>
  <c r="L52" i="23"/>
  <c r="L51" i="23"/>
  <c r="L50" i="23"/>
  <c r="L49" i="23"/>
  <c r="L48" i="23"/>
  <c r="L47" i="23"/>
  <c r="L46" i="23"/>
  <c r="L45" i="23"/>
  <c r="L44" i="23"/>
  <c r="L43" i="23"/>
  <c r="L42" i="23"/>
  <c r="L41" i="23"/>
  <c r="L40" i="23"/>
  <c r="L39" i="23"/>
  <c r="L38" i="23"/>
  <c r="L37" i="23"/>
  <c r="L36" i="23"/>
  <c r="L35" i="23"/>
  <c r="L34" i="23"/>
  <c r="L33" i="23"/>
  <c r="L32" i="23"/>
  <c r="L31" i="23"/>
  <c r="L30" i="23"/>
  <c r="L29" i="23"/>
  <c r="L28" i="23"/>
  <c r="L27" i="23"/>
  <c r="L26" i="23"/>
  <c r="L25" i="23"/>
  <c r="L24" i="23"/>
  <c r="L23" i="23"/>
  <c r="L22" i="23"/>
  <c r="L21" i="23"/>
  <c r="L20" i="23"/>
  <c r="L19" i="23"/>
  <c r="L18" i="23"/>
  <c r="L17" i="23"/>
  <c r="L16" i="23"/>
  <c r="L15" i="23"/>
  <c r="L14" i="23"/>
  <c r="L13" i="23"/>
  <c r="L12" i="23"/>
  <c r="L11" i="23"/>
  <c r="L10" i="23"/>
  <c r="L9" i="23"/>
  <c r="L8" i="23"/>
  <c r="L7" i="23"/>
  <c r="L6" i="23"/>
  <c r="L5" i="23"/>
  <c r="L4" i="23"/>
  <c r="L3" i="23"/>
  <c r="L2" i="23"/>
  <c r="J96" i="23"/>
  <c r="H96" i="23"/>
  <c r="G96" i="23"/>
  <c r="F96" i="23"/>
  <c r="D182" i="36" l="1"/>
  <c r="D1032" i="36"/>
  <c r="D742" i="36"/>
  <c r="D902" i="36"/>
  <c r="D932" i="36"/>
  <c r="D362" i="36"/>
  <c r="D192" i="36"/>
  <c r="D1222" i="36"/>
  <c r="D542" i="36"/>
  <c r="D162" i="36"/>
  <c r="D642" i="36"/>
  <c r="D702" i="36"/>
  <c r="D802" i="36"/>
  <c r="D1212" i="36"/>
  <c r="D952" i="36"/>
  <c r="D1102" i="36"/>
  <c r="D482" i="36"/>
  <c r="D772" i="36"/>
  <c r="D1252" i="36"/>
  <c r="D402" i="36"/>
  <c r="D372" i="36"/>
  <c r="D812" i="36"/>
  <c r="D732" i="36"/>
  <c r="D1242" i="36"/>
  <c r="D1022" i="36"/>
  <c r="D262" i="36"/>
  <c r="D1262" i="36"/>
  <c r="D632" i="36"/>
  <c r="D972" i="36"/>
  <c r="D532" i="36"/>
  <c r="D792" i="36"/>
  <c r="D302" i="36"/>
  <c r="D62" i="36"/>
  <c r="D452" i="36"/>
  <c r="D392" i="36"/>
  <c r="D862" i="36"/>
  <c r="D822" i="36"/>
  <c r="D462" i="36"/>
  <c r="D1152" i="36"/>
  <c r="D312" i="36"/>
  <c r="D622" i="36"/>
  <c r="D82" i="36"/>
  <c r="D152" i="36"/>
  <c r="D762" i="36"/>
  <c r="D352" i="36"/>
  <c r="D512" i="36"/>
  <c r="D1142" i="36"/>
  <c r="D172" i="36"/>
  <c r="D1012" i="36"/>
  <c r="D922" i="36"/>
  <c r="D32" i="36"/>
  <c r="D912" i="36"/>
  <c r="D342" i="36"/>
  <c r="D722" i="36"/>
  <c r="D382" i="36"/>
  <c r="D112" i="36"/>
  <c r="D752" i="36"/>
  <c r="D252" i="36"/>
  <c r="D412" i="36"/>
  <c r="D1182" i="36"/>
  <c r="D712" i="36"/>
  <c r="D782" i="36"/>
  <c r="V1" i="23"/>
  <c r="W1" i="23"/>
  <c r="X1" i="23" l="1"/>
  <c r="A3" i="36" l="1"/>
  <c r="A4" i="36" s="1"/>
  <c r="A5" i="36" s="1"/>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l="1"/>
  <c r="A84" i="36" s="1"/>
  <c r="A85" i="36" s="1"/>
  <c r="A86" i="36" s="1"/>
  <c r="A87" i="36" s="1"/>
  <c r="A88" i="36" s="1"/>
  <c r="A89" i="36" s="1"/>
  <c r="A90" i="36" s="1"/>
  <c r="A91" i="36" s="1"/>
  <c r="A92" i="36" s="1"/>
  <c r="A93" i="36" s="1"/>
  <c r="A94" i="36" s="1"/>
  <c r="A95" i="36" s="1"/>
  <c r="A96" i="36" s="1"/>
  <c r="A97" i="36" s="1"/>
  <c r="A98" i="36" s="1"/>
  <c r="A99" i="36" s="1"/>
  <c r="A100" i="36" s="1"/>
  <c r="A101" i="36" s="1"/>
  <c r="A102" i="36" s="1"/>
  <c r="A103" i="36" s="1"/>
  <c r="A104" i="36" s="1"/>
  <c r="A105" i="36" s="1"/>
  <c r="A106" i="36" s="1"/>
  <c r="A107" i="36" s="1"/>
  <c r="A108" i="36" s="1"/>
  <c r="A109" i="36" s="1"/>
  <c r="A110" i="36" s="1"/>
  <c r="A111" i="36" s="1"/>
  <c r="A112" i="36" s="1"/>
  <c r="A113" i="36" l="1"/>
  <c r="A114" i="36" s="1"/>
  <c r="A115" i="36" s="1"/>
  <c r="A116" i="36" s="1"/>
  <c r="A117" i="36" s="1"/>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l="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A199" i="36" s="1"/>
  <c r="A200" i="36" s="1"/>
  <c r="A201" i="36" s="1"/>
  <c r="A202" i="36" s="1"/>
  <c r="A203" i="36" s="1"/>
  <c r="A204" i="36" s="1"/>
  <c r="A205" i="36" s="1"/>
  <c r="A206" i="36" s="1"/>
  <c r="A207" i="36" s="1"/>
  <c r="A208" i="36" s="1"/>
  <c r="A209" i="36" s="1"/>
  <c r="A210" i="36" s="1"/>
  <c r="A211" i="36" s="1"/>
  <c r="A212" i="36" s="1"/>
  <c r="A213" i="36" l="1"/>
  <c r="A214" i="36" s="1"/>
  <c r="A215" i="36" s="1"/>
  <c r="A216" i="36" s="1"/>
  <c r="A217" i="36" s="1"/>
  <c r="A218" i="36" s="1"/>
  <c r="A219" i="36" s="1"/>
  <c r="A220" i="36" s="1"/>
  <c r="A221" i="36" s="1"/>
  <c r="A222" i="36" s="1"/>
  <c r="A223" i="36" s="1"/>
  <c r="A224" i="36" s="1"/>
  <c r="A225" i="36" s="1"/>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A250" i="36" s="1"/>
  <c r="A251" i="36" s="1"/>
  <c r="A252" i="36" s="1"/>
  <c r="A253" i="36" s="1"/>
  <c r="A254" i="36" s="1"/>
  <c r="A255" i="36" s="1"/>
  <c r="A256" i="36" s="1"/>
  <c r="A257" i="36" s="1"/>
  <c r="A258" i="36" s="1"/>
  <c r="A259" i="36" s="1"/>
  <c r="A260" i="36" s="1"/>
  <c r="A261" i="36" s="1"/>
  <c r="A262" i="36" s="1"/>
  <c r="A263" i="36" s="1"/>
  <c r="A264" i="36" s="1"/>
  <c r="A265" i="36" s="1"/>
  <c r="A266" i="36" s="1"/>
  <c r="A267" i="36" s="1"/>
  <c r="A268" i="36" s="1"/>
  <c r="A269" i="36" s="1"/>
  <c r="A270" i="36" s="1"/>
  <c r="A271" i="36" s="1"/>
  <c r="A272" i="36" s="1"/>
  <c r="A273" i="36" s="1"/>
  <c r="A274" i="36" s="1"/>
  <c r="A275" i="36" s="1"/>
  <c r="A276" i="36" s="1"/>
  <c r="A277" i="36" s="1"/>
  <c r="A278" i="36" s="1"/>
  <c r="A279" i="36" s="1"/>
  <c r="A280" i="36" s="1"/>
  <c r="A281" i="36" s="1"/>
  <c r="A282" i="36" s="1"/>
  <c r="A283" i="36" s="1"/>
  <c r="A284" i="36" s="1"/>
  <c r="A285" i="36" s="1"/>
  <c r="A286" i="36" s="1"/>
  <c r="A287" i="36" s="1"/>
  <c r="A288" i="36" s="1"/>
  <c r="A289" i="36" s="1"/>
  <c r="A290" i="36" s="1"/>
  <c r="A291" i="36" s="1"/>
  <c r="A292" i="36" s="1"/>
  <c r="A293" i="36" s="1"/>
  <c r="A294" i="36" s="1"/>
  <c r="A295" i="36" s="1"/>
  <c r="A296" i="36" s="1"/>
  <c r="A297" i="36" s="1"/>
  <c r="A298" i="36" s="1"/>
  <c r="A299" i="36" s="1"/>
  <c r="A300" i="36" s="1"/>
  <c r="A301" i="36" s="1"/>
  <c r="A302" i="36" s="1"/>
  <c r="A303" i="36" s="1"/>
  <c r="A304" i="36" s="1"/>
  <c r="A305" i="36" s="1"/>
  <c r="A306" i="36" s="1"/>
  <c r="A307" i="36" s="1"/>
  <c r="A308" i="36" s="1"/>
  <c r="A309" i="36" s="1"/>
  <c r="A310" i="36" s="1"/>
  <c r="A311" i="36" s="1"/>
  <c r="A312" i="36" s="1"/>
  <c r="A313" i="36" s="1"/>
  <c r="A314" i="36" s="1"/>
  <c r="A315" i="36" s="1"/>
  <c r="A316" i="36" s="1"/>
  <c r="A317" i="36" s="1"/>
  <c r="A318" i="36" s="1"/>
  <c r="A319" i="36" s="1"/>
  <c r="A320" i="36" s="1"/>
  <c r="A321" i="36" s="1"/>
  <c r="A322" i="36" s="1"/>
  <c r="A323" i="36" s="1"/>
  <c r="A324" i="36" s="1"/>
  <c r="A325" i="36" s="1"/>
  <c r="A326" i="36" s="1"/>
  <c r="A327" i="36" s="1"/>
  <c r="A328" i="36" s="1"/>
  <c r="A329" i="36" s="1"/>
  <c r="A330" i="36" s="1"/>
  <c r="A331" i="36" s="1"/>
  <c r="A332" i="36" s="1"/>
  <c r="A333" i="36" s="1"/>
  <c r="A334" i="36" s="1"/>
  <c r="A335" i="36" s="1"/>
  <c r="A336" i="36" s="1"/>
  <c r="A337" i="36" s="1"/>
  <c r="A338" i="36" s="1"/>
  <c r="A339" i="36" s="1"/>
  <c r="A340" i="36" s="1"/>
  <c r="A341" i="36" s="1"/>
  <c r="A342" i="36" s="1"/>
  <c r="A343" i="36" s="1"/>
  <c r="A344" i="36" s="1"/>
  <c r="A345" i="36" s="1"/>
  <c r="A346" i="36" s="1"/>
  <c r="A347" i="36" s="1"/>
  <c r="A348" i="36" s="1"/>
  <c r="A349" i="36" s="1"/>
  <c r="A350" i="36" s="1"/>
  <c r="A351" i="36" s="1"/>
  <c r="A352" i="36" s="1"/>
  <c r="A353" i="36" s="1"/>
  <c r="A354" i="36" s="1"/>
  <c r="A355" i="36" s="1"/>
  <c r="A356" i="36" s="1"/>
  <c r="A357" i="36" s="1"/>
  <c r="A358" i="36" s="1"/>
  <c r="A359" i="36" s="1"/>
  <c r="A360" i="36" s="1"/>
  <c r="A361" i="36" s="1"/>
  <c r="A362" i="36" s="1"/>
  <c r="A363" i="36" s="1"/>
  <c r="A364" i="36" s="1"/>
  <c r="A365" i="36" s="1"/>
  <c r="A366" i="36" s="1"/>
  <c r="A367" i="36" s="1"/>
  <c r="A368" i="36" s="1"/>
  <c r="A369" i="36" s="1"/>
  <c r="A370" i="36" s="1"/>
  <c r="A371" i="36" s="1"/>
  <c r="A372" i="36" s="1"/>
  <c r="A373" i="36" s="1"/>
  <c r="A374" i="36" s="1"/>
  <c r="A375" i="36" s="1"/>
  <c r="A376" i="36" s="1"/>
  <c r="A377" i="36" s="1"/>
  <c r="A378" i="36" s="1"/>
  <c r="A379" i="36" s="1"/>
  <c r="A380" i="36" s="1"/>
  <c r="A381" i="36" s="1"/>
  <c r="A382" i="36" s="1"/>
  <c r="A383" i="36" s="1"/>
  <c r="A384" i="36" s="1"/>
  <c r="A385" i="36" s="1"/>
  <c r="A386" i="36" s="1"/>
  <c r="A387" i="36" s="1"/>
  <c r="A388" i="36" s="1"/>
  <c r="A389" i="36" s="1"/>
  <c r="A390" i="36" s="1"/>
  <c r="A391" i="36" s="1"/>
  <c r="A392" i="36" s="1"/>
  <c r="A393" i="36" l="1"/>
  <c r="A394" i="36" s="1"/>
  <c r="A395" i="36" s="1"/>
  <c r="A396" i="36" s="1"/>
  <c r="A397" i="36" s="1"/>
  <c r="A398" i="36" s="1"/>
  <c r="A399" i="36" s="1"/>
  <c r="A400" i="36" s="1"/>
  <c r="A401" i="36" s="1"/>
  <c r="A402" i="36" s="1"/>
  <c r="A403" i="36" s="1"/>
  <c r="A404" i="36" s="1"/>
  <c r="A405" i="36" s="1"/>
  <c r="A406" i="36" s="1"/>
  <c r="A407" i="36" s="1"/>
  <c r="A408" i="36" s="1"/>
  <c r="A409" i="36" s="1"/>
  <c r="A410" i="36" s="1"/>
  <c r="A411" i="36" s="1"/>
  <c r="A412" i="36" s="1"/>
  <c r="A413" i="36" s="1"/>
  <c r="A414" i="36" s="1"/>
  <c r="A415" i="36" s="1"/>
  <c r="A416" i="36" s="1"/>
  <c r="A417" i="36" s="1"/>
  <c r="A418" i="36" s="1"/>
  <c r="A419" i="36" s="1"/>
  <c r="A420" i="36" s="1"/>
  <c r="A421" i="36" s="1"/>
  <c r="A422" i="36" s="1"/>
  <c r="A423" i="36" s="1"/>
  <c r="A424" i="36" s="1"/>
  <c r="A425" i="36" s="1"/>
  <c r="A426" i="36" s="1"/>
  <c r="A427" i="36" s="1"/>
  <c r="A428" i="36" s="1"/>
  <c r="A429" i="36" s="1"/>
  <c r="A430" i="36" s="1"/>
  <c r="A431" i="36" s="1"/>
  <c r="A432" i="36" s="1"/>
  <c r="A433" i="36" s="1"/>
  <c r="A434" i="36" s="1"/>
  <c r="A435" i="36" s="1"/>
  <c r="A436" i="36" s="1"/>
  <c r="A437" i="36" s="1"/>
  <c r="A438" i="36" s="1"/>
  <c r="A439" i="36" s="1"/>
  <c r="A440" i="36" s="1"/>
  <c r="A441" i="36" s="1"/>
  <c r="A442" i="36" s="1"/>
  <c r="A443" i="36" s="1"/>
  <c r="A444" i="36" s="1"/>
  <c r="A445" i="36" s="1"/>
  <c r="A446" i="36" s="1"/>
  <c r="A447" i="36" s="1"/>
  <c r="A448" i="36" s="1"/>
  <c r="A449" i="36" s="1"/>
  <c r="A450" i="36" s="1"/>
  <c r="A451" i="36" s="1"/>
  <c r="A452" i="36" s="1"/>
  <c r="A453" i="36" s="1"/>
  <c r="A454" i="36" s="1"/>
  <c r="A455" i="36" s="1"/>
  <c r="A456" i="36" s="1"/>
  <c r="A457" i="36" s="1"/>
  <c r="A458" i="36" s="1"/>
  <c r="A459" i="36" s="1"/>
  <c r="A460" i="36" s="1"/>
  <c r="A461" i="36" s="1"/>
  <c r="A462" i="36" s="1"/>
  <c r="A463" i="36" s="1"/>
  <c r="A464" i="36" s="1"/>
  <c r="A465" i="36" s="1"/>
  <c r="A466" i="36" s="1"/>
  <c r="A467" i="36" s="1"/>
  <c r="A468" i="36" s="1"/>
  <c r="A469" i="36" s="1"/>
  <c r="A470" i="36" s="1"/>
  <c r="A471" i="36" s="1"/>
  <c r="A472" i="36" s="1"/>
  <c r="A473" i="36" s="1"/>
  <c r="A474" i="36" s="1"/>
  <c r="A475" i="36" s="1"/>
  <c r="A476" i="36" s="1"/>
  <c r="A477" i="36" s="1"/>
  <c r="A478" i="36" s="1"/>
  <c r="A479" i="36" s="1"/>
  <c r="A480" i="36" s="1"/>
  <c r="A481" i="36" s="1"/>
  <c r="A482" i="36" s="1"/>
  <c r="A483" i="36" s="1"/>
  <c r="A484" i="36" s="1"/>
  <c r="A485" i="36" s="1"/>
  <c r="A486" i="36" s="1"/>
  <c r="A487" i="36" s="1"/>
  <c r="A488" i="36" s="1"/>
  <c r="A489" i="36" s="1"/>
  <c r="A490" i="36" s="1"/>
  <c r="A491" i="36" s="1"/>
  <c r="A492" i="36" s="1"/>
  <c r="A493" i="36" s="1"/>
  <c r="A494" i="36" s="1"/>
  <c r="A495" i="36" s="1"/>
  <c r="A496" i="36" s="1"/>
  <c r="A497" i="36" s="1"/>
  <c r="A498" i="36" s="1"/>
  <c r="A499" i="36" s="1"/>
  <c r="A500" i="36" s="1"/>
  <c r="A501" i="36" s="1"/>
  <c r="A502" i="36" s="1"/>
  <c r="A503" i="36" s="1"/>
  <c r="A504" i="36" s="1"/>
  <c r="A505" i="36" s="1"/>
  <c r="A506" i="36" s="1"/>
  <c r="A507" i="36" s="1"/>
  <c r="A508" i="36" s="1"/>
  <c r="A509" i="36" s="1"/>
  <c r="A510" i="36" s="1"/>
  <c r="A511" i="36" s="1"/>
  <c r="A512" i="36" s="1"/>
  <c r="A513" i="36" s="1"/>
  <c r="A514" i="36" s="1"/>
  <c r="A515" i="36" s="1"/>
  <c r="A516" i="36" s="1"/>
  <c r="A517" i="36" s="1"/>
  <c r="A518" i="36" s="1"/>
  <c r="A519" i="36" s="1"/>
  <c r="A520" i="36" s="1"/>
  <c r="A521" i="36" s="1"/>
  <c r="A522" i="36" s="1"/>
  <c r="A523" i="36" s="1"/>
  <c r="A524" i="36" s="1"/>
  <c r="A525" i="36" s="1"/>
  <c r="A526" i="36" s="1"/>
  <c r="A527" i="36" s="1"/>
  <c r="A528" i="36" s="1"/>
  <c r="A529" i="36" s="1"/>
  <c r="A530" i="36" s="1"/>
  <c r="A531" i="36" s="1"/>
  <c r="A532" i="36" s="1"/>
  <c r="A533" i="36" s="1"/>
  <c r="A534" i="36" s="1"/>
  <c r="A535" i="36" s="1"/>
  <c r="A536" i="36" s="1"/>
  <c r="A537" i="36" s="1"/>
  <c r="A538" i="36" s="1"/>
  <c r="A539" i="36" s="1"/>
  <c r="A540" i="36" s="1"/>
  <c r="A541" i="36" s="1"/>
  <c r="A542" i="36" s="1"/>
  <c r="A543" i="36" s="1"/>
  <c r="A544" i="36" s="1"/>
  <c r="A545" i="36" s="1"/>
  <c r="A546" i="36" s="1"/>
  <c r="A547" i="36" s="1"/>
  <c r="A548" i="36" s="1"/>
  <c r="A549" i="36" s="1"/>
  <c r="A550" i="36" s="1"/>
  <c r="A551" i="36" s="1"/>
  <c r="A552" i="36" s="1"/>
  <c r="A553" i="36" s="1"/>
  <c r="A554" i="36" s="1"/>
  <c r="A555" i="36" s="1"/>
  <c r="A556" i="36" s="1"/>
  <c r="A557" i="36" s="1"/>
  <c r="A558" i="36" s="1"/>
  <c r="A559" i="36" s="1"/>
  <c r="A560" i="36" s="1"/>
  <c r="A561" i="36" s="1"/>
  <c r="A562" i="36" s="1"/>
  <c r="A563" i="36" s="1"/>
  <c r="A564" i="36" s="1"/>
  <c r="A565" i="36" s="1"/>
  <c r="A566" i="36" s="1"/>
  <c r="A567" i="36" s="1"/>
  <c r="A568" i="36" s="1"/>
  <c r="A569" i="36" s="1"/>
  <c r="A570" i="36" s="1"/>
  <c r="A571" i="36" s="1"/>
  <c r="A572" i="36" s="1"/>
  <c r="A573" i="36" s="1"/>
  <c r="A574" i="36" s="1"/>
  <c r="A575" i="36" s="1"/>
  <c r="A576" i="36" s="1"/>
  <c r="A577" i="36" s="1"/>
  <c r="A578" i="36" s="1"/>
  <c r="A579" i="36" s="1"/>
  <c r="A580" i="36" s="1"/>
  <c r="A581" i="36" s="1"/>
  <c r="A582" i="36" s="1"/>
  <c r="A583" i="36" s="1"/>
  <c r="A584" i="36" s="1"/>
  <c r="A585" i="36" s="1"/>
  <c r="A586" i="36" s="1"/>
  <c r="A587" i="36" s="1"/>
  <c r="A588" i="36" s="1"/>
  <c r="A589" i="36" s="1"/>
  <c r="A590" i="36" s="1"/>
  <c r="A591" i="36" s="1"/>
  <c r="A592" i="36" s="1"/>
  <c r="A593" i="36" s="1"/>
  <c r="A594" i="36" s="1"/>
  <c r="A595" i="36" s="1"/>
  <c r="A596" i="36" s="1"/>
  <c r="A597" i="36" s="1"/>
  <c r="A598" i="36" s="1"/>
  <c r="A599" i="36" s="1"/>
  <c r="A600" i="36" s="1"/>
  <c r="A601" i="36" s="1"/>
  <c r="A602" i="36" s="1"/>
  <c r="A603" i="36" s="1"/>
  <c r="A604" i="36" s="1"/>
  <c r="A605" i="36" s="1"/>
  <c r="A606" i="36" s="1"/>
  <c r="A607" i="36" s="1"/>
  <c r="A608" i="36" s="1"/>
  <c r="A609" i="36" s="1"/>
  <c r="A610" i="36" s="1"/>
  <c r="A611" i="36" s="1"/>
  <c r="A612" i="36" s="1"/>
  <c r="A613" i="36" s="1"/>
  <c r="A614" i="36" s="1"/>
  <c r="A615" i="36" s="1"/>
  <c r="A616" i="36" s="1"/>
  <c r="A617" i="36" s="1"/>
  <c r="A618" i="36" s="1"/>
  <c r="A619" i="36" s="1"/>
  <c r="A620" i="36" s="1"/>
  <c r="A621" i="36" s="1"/>
  <c r="A622" i="36" s="1"/>
  <c r="A623" i="36" s="1"/>
  <c r="A624" i="36" s="1"/>
  <c r="A625" i="36" s="1"/>
  <c r="A626" i="36" s="1"/>
  <c r="A627" i="36" s="1"/>
  <c r="A628" i="36" s="1"/>
  <c r="A629" i="36" s="1"/>
  <c r="A630" i="36" s="1"/>
  <c r="A631" i="36" s="1"/>
  <c r="A632" i="36" s="1"/>
  <c r="A633" i="36" s="1"/>
  <c r="A634" i="36" s="1"/>
  <c r="A635" i="36" s="1"/>
  <c r="A636" i="36" s="1"/>
  <c r="A637" i="36" s="1"/>
  <c r="A638" i="36" s="1"/>
  <c r="A639" i="36" s="1"/>
  <c r="A640" i="36" s="1"/>
  <c r="A641" i="36" s="1"/>
  <c r="A642" i="36" s="1"/>
  <c r="A643" i="36" s="1"/>
  <c r="A644" i="36" s="1"/>
  <c r="A645" i="36" s="1"/>
  <c r="A646" i="36" s="1"/>
  <c r="A647" i="36" s="1"/>
  <c r="A648" i="36" s="1"/>
  <c r="A649" i="36" s="1"/>
  <c r="A650" i="36" s="1"/>
  <c r="A651" i="36" s="1"/>
  <c r="A652" i="36" s="1"/>
  <c r="A653" i="36" s="1"/>
  <c r="A654" i="36" s="1"/>
  <c r="A655" i="36" s="1"/>
  <c r="A656" i="36" s="1"/>
  <c r="A657" i="36" s="1"/>
  <c r="A658" i="36" s="1"/>
  <c r="A659" i="36" s="1"/>
  <c r="A660" i="36" s="1"/>
  <c r="A661" i="36" s="1"/>
  <c r="A662" i="36" s="1"/>
  <c r="A663" i="36" s="1"/>
  <c r="A664" i="36" s="1"/>
  <c r="A665" i="36" s="1"/>
  <c r="A666" i="36" s="1"/>
  <c r="A667" i="36" s="1"/>
  <c r="A668" i="36" s="1"/>
  <c r="A669" i="36" s="1"/>
  <c r="A670" i="36" s="1"/>
  <c r="A671" i="36" s="1"/>
  <c r="A672" i="36" s="1"/>
  <c r="A673" i="36" s="1"/>
  <c r="A674" i="36" s="1"/>
  <c r="A675" i="36" s="1"/>
  <c r="A676" i="36" s="1"/>
  <c r="A677" i="36" s="1"/>
  <c r="A678" i="36" s="1"/>
  <c r="A679" i="36" s="1"/>
  <c r="A680" i="36" s="1"/>
  <c r="A681" i="36" s="1"/>
  <c r="A682" i="36" s="1"/>
  <c r="A683" i="36" s="1"/>
  <c r="A684" i="36" s="1"/>
  <c r="A685" i="36" s="1"/>
  <c r="A686" i="36" s="1"/>
  <c r="A687" i="36" s="1"/>
  <c r="A688" i="36" s="1"/>
  <c r="A689" i="36" s="1"/>
  <c r="A690" i="36" s="1"/>
  <c r="A691" i="36" s="1"/>
  <c r="A692" i="36" s="1"/>
  <c r="A693" i="36" s="1"/>
  <c r="A694" i="36" s="1"/>
  <c r="A695" i="36" s="1"/>
  <c r="A696" i="36" s="1"/>
  <c r="A697" i="36" s="1"/>
  <c r="A698" i="36" s="1"/>
  <c r="A699" i="36" s="1"/>
  <c r="A700" i="36" s="1"/>
  <c r="A701" i="36" s="1"/>
  <c r="A702" i="36" s="1"/>
  <c r="A703" i="36" s="1"/>
  <c r="A704" i="36" s="1"/>
  <c r="A705" i="36" s="1"/>
  <c r="A706" i="36" s="1"/>
  <c r="A707" i="36" s="1"/>
  <c r="A708" i="36" s="1"/>
  <c r="A709" i="36" s="1"/>
  <c r="A710" i="36" s="1"/>
  <c r="A711" i="36" s="1"/>
  <c r="A712" i="36" s="1"/>
  <c r="A713" i="36" s="1"/>
  <c r="A714" i="36" s="1"/>
  <c r="A715" i="36" s="1"/>
  <c r="A716" i="36" s="1"/>
  <c r="A717" i="36" s="1"/>
  <c r="A718" i="36" s="1"/>
  <c r="A719" i="36" s="1"/>
  <c r="A720" i="36" s="1"/>
  <c r="A721" i="36" s="1"/>
  <c r="A722" i="36" s="1"/>
  <c r="A723" i="36" s="1"/>
  <c r="A724" i="36" s="1"/>
  <c r="A725" i="36" s="1"/>
  <c r="A726" i="36" s="1"/>
  <c r="A727" i="36" s="1"/>
  <c r="A728" i="36" s="1"/>
  <c r="A729" i="36" s="1"/>
  <c r="A730" i="36" s="1"/>
  <c r="A731" i="36" s="1"/>
  <c r="A732" i="36" s="1"/>
  <c r="A733" i="36" s="1"/>
  <c r="A734" i="36" s="1"/>
  <c r="A735" i="36" s="1"/>
  <c r="A736" i="36" s="1"/>
  <c r="A737" i="36" s="1"/>
  <c r="A738" i="36" s="1"/>
  <c r="A739" i="36" s="1"/>
  <c r="A740" i="36" s="1"/>
  <c r="A741" i="36" s="1"/>
  <c r="A742" i="36" s="1"/>
  <c r="A743" i="36" s="1"/>
  <c r="A744" i="36" s="1"/>
  <c r="A745" i="36" s="1"/>
  <c r="A746" i="36" s="1"/>
  <c r="A747" i="36" s="1"/>
  <c r="A748" i="36" s="1"/>
  <c r="A749" i="36" s="1"/>
  <c r="A750" i="36" s="1"/>
  <c r="A751" i="36" s="1"/>
  <c r="A752" i="36" s="1"/>
  <c r="A753" i="36" s="1"/>
  <c r="A754" i="36" s="1"/>
  <c r="A755" i="36" s="1"/>
  <c r="A756" i="36" s="1"/>
  <c r="A757" i="36" s="1"/>
  <c r="A758" i="36" s="1"/>
  <c r="A759" i="36" s="1"/>
  <c r="A760" i="36" s="1"/>
  <c r="A761" i="36" s="1"/>
  <c r="A762" i="36" s="1"/>
  <c r="A763" i="36" s="1"/>
  <c r="A764" i="36" s="1"/>
  <c r="A765" i="36" s="1"/>
  <c r="A766" i="36" s="1"/>
  <c r="A767" i="36" s="1"/>
  <c r="A768" i="36" s="1"/>
  <c r="A769" i="36" s="1"/>
  <c r="A770" i="36" s="1"/>
  <c r="A771" i="36" s="1"/>
  <c r="A772" i="36" s="1"/>
  <c r="A773" i="36" s="1"/>
  <c r="A774" i="36" s="1"/>
  <c r="A775" i="36" s="1"/>
  <c r="A776" i="36" s="1"/>
  <c r="A777" i="36" s="1"/>
  <c r="A778" i="36" s="1"/>
  <c r="A779" i="36" s="1"/>
  <c r="A780" i="36" s="1"/>
  <c r="A781" i="36" s="1"/>
  <c r="A782" i="36" s="1"/>
  <c r="A783" i="36" s="1"/>
  <c r="A784" i="36" s="1"/>
  <c r="A785" i="36" s="1"/>
  <c r="A786" i="36" s="1"/>
  <c r="A787" i="36" s="1"/>
  <c r="A788" i="36" s="1"/>
  <c r="A789" i="36" s="1"/>
  <c r="A790" i="36" s="1"/>
  <c r="A791" i="36" s="1"/>
  <c r="A792" i="36" s="1"/>
  <c r="A793" i="36" s="1"/>
  <c r="A794" i="36" s="1"/>
  <c r="A795" i="36" s="1"/>
  <c r="A796" i="36" s="1"/>
  <c r="A797" i="36" s="1"/>
  <c r="A798" i="36" s="1"/>
  <c r="A799" i="36" s="1"/>
  <c r="A800" i="36" s="1"/>
  <c r="A801" i="36" s="1"/>
  <c r="A802" i="36" s="1"/>
  <c r="A803" i="36" s="1"/>
  <c r="A804" i="36" s="1"/>
  <c r="A805" i="36" s="1"/>
  <c r="A806" i="36" s="1"/>
  <c r="A807" i="36" s="1"/>
  <c r="A808" i="36" s="1"/>
  <c r="A809" i="36" s="1"/>
  <c r="A810" i="36" s="1"/>
  <c r="A811" i="36" s="1"/>
  <c r="A812" i="36" s="1"/>
  <c r="A813" i="36" s="1"/>
  <c r="A814" i="36" s="1"/>
  <c r="A815" i="36" s="1"/>
  <c r="A816" i="36" s="1"/>
  <c r="A817" i="36" s="1"/>
  <c r="A818" i="36" s="1"/>
  <c r="A819" i="36" s="1"/>
  <c r="A820" i="36" s="1"/>
  <c r="A821" i="36" s="1"/>
  <c r="A822" i="36" s="1"/>
  <c r="A823" i="36" s="1"/>
  <c r="A824" i="36" s="1"/>
  <c r="A825" i="36" s="1"/>
  <c r="A826" i="36" s="1"/>
  <c r="A827" i="36" s="1"/>
  <c r="A828" i="36" s="1"/>
  <c r="A829" i="36" s="1"/>
  <c r="A830" i="36" s="1"/>
  <c r="A831" i="36" s="1"/>
  <c r="A832" i="36" s="1"/>
  <c r="A833" i="36" s="1"/>
  <c r="A834" i="36" s="1"/>
  <c r="A835" i="36" s="1"/>
  <c r="A836" i="36" s="1"/>
  <c r="A837" i="36" s="1"/>
  <c r="A838" i="36" s="1"/>
  <c r="A839" i="36" s="1"/>
  <c r="A840" i="36" s="1"/>
  <c r="A841" i="36" s="1"/>
  <c r="A842" i="36" s="1"/>
  <c r="A843" i="36" s="1"/>
  <c r="A844" i="36" s="1"/>
  <c r="A845" i="36" s="1"/>
  <c r="A846" i="36" s="1"/>
  <c r="A847" i="36" s="1"/>
  <c r="A848" i="36" s="1"/>
  <c r="A849" i="36" s="1"/>
  <c r="A850" i="36" s="1"/>
  <c r="A851" i="36" s="1"/>
  <c r="A852" i="36" s="1"/>
  <c r="A853" i="36" s="1"/>
  <c r="A854" i="36" s="1"/>
  <c r="A855" i="36" s="1"/>
  <c r="A856" i="36" s="1"/>
  <c r="A857" i="36" s="1"/>
  <c r="A858" i="36" s="1"/>
  <c r="A859" i="36" s="1"/>
  <c r="A860" i="36" s="1"/>
  <c r="A861" i="36" s="1"/>
  <c r="A862" i="36" s="1"/>
  <c r="A883" i="36" l="1"/>
  <c r="A884" i="36" s="1"/>
  <c r="A885" i="36" s="1"/>
  <c r="A886" i="36" s="1"/>
  <c r="A887" i="36" s="1"/>
  <c r="A888" i="36" s="1"/>
  <c r="A889" i="36" s="1"/>
  <c r="A890" i="36" s="1"/>
  <c r="A891" i="36" s="1"/>
  <c r="A892" i="36" s="1"/>
  <c r="A893" i="36" s="1"/>
  <c r="A894" i="36" s="1"/>
  <c r="A895" i="36" s="1"/>
  <c r="A896" i="36" s="1"/>
  <c r="A897" i="36" s="1"/>
  <c r="A898" i="36" s="1"/>
  <c r="A899" i="36" s="1"/>
  <c r="A900" i="36" s="1"/>
  <c r="A901" i="36" s="1"/>
  <c r="A902" i="36" s="1"/>
  <c r="A903" i="36" s="1"/>
  <c r="A904" i="36" s="1"/>
  <c r="A905" i="36" s="1"/>
  <c r="A906" i="36" s="1"/>
  <c r="A907" i="36" s="1"/>
  <c r="A908" i="36" s="1"/>
  <c r="A909" i="36" s="1"/>
  <c r="A910" i="36" s="1"/>
  <c r="A911" i="36" s="1"/>
  <c r="A912" i="36" s="1"/>
  <c r="A913" i="36" s="1"/>
  <c r="A914" i="36" s="1"/>
  <c r="A915" i="36" s="1"/>
  <c r="A916" i="36" s="1"/>
  <c r="A917" i="36" s="1"/>
  <c r="A918" i="36" s="1"/>
  <c r="A919" i="36" s="1"/>
  <c r="A920" i="36" s="1"/>
  <c r="A921" i="36" s="1"/>
  <c r="A922" i="36" s="1"/>
  <c r="A923" i="36" s="1"/>
  <c r="A924" i="36" s="1"/>
  <c r="A925" i="36" s="1"/>
  <c r="A926" i="36" s="1"/>
  <c r="A927" i="36" s="1"/>
  <c r="A928" i="36" s="1"/>
  <c r="A929" i="36" s="1"/>
  <c r="A930" i="36" s="1"/>
  <c r="A931" i="36" s="1"/>
  <c r="A932" i="36" s="1"/>
  <c r="A933" i="36" s="1"/>
  <c r="A934" i="36" s="1"/>
  <c r="A935" i="36" s="1"/>
  <c r="A936" i="36" s="1"/>
  <c r="A937" i="36" s="1"/>
  <c r="A938" i="36" s="1"/>
  <c r="A939" i="36" s="1"/>
  <c r="A940" i="36" s="1"/>
  <c r="A941" i="36" s="1"/>
  <c r="A942" i="36" s="1"/>
  <c r="A863" i="36"/>
  <c r="A864" i="36" s="1"/>
  <c r="A865" i="36" s="1"/>
  <c r="A866" i="36" s="1"/>
  <c r="A867" i="36" s="1"/>
  <c r="A868" i="36" s="1"/>
  <c r="A869" i="36" s="1"/>
  <c r="A870" i="36" s="1"/>
  <c r="A871" i="36" s="1"/>
  <c r="A872" i="36" s="1"/>
  <c r="A873" i="36" s="1"/>
  <c r="A874" i="36" s="1"/>
  <c r="A875" i="36" s="1"/>
  <c r="A876" i="36" s="1"/>
  <c r="A877" i="36" s="1"/>
  <c r="A878" i="36" s="1"/>
  <c r="A879" i="36" s="1"/>
  <c r="A880" i="36" s="1"/>
  <c r="A881" i="36" s="1"/>
  <c r="A882" i="36" s="1"/>
  <c r="A943" i="36" l="1"/>
  <c r="A944" i="36" s="1"/>
  <c r="A945" i="36" s="1"/>
  <c r="A946" i="36" s="1"/>
  <c r="A947" i="36" s="1"/>
  <c r="A948" i="36" s="1"/>
  <c r="A949" i="36" s="1"/>
  <c r="A950" i="36" s="1"/>
  <c r="A951" i="36" s="1"/>
  <c r="A952" i="36" s="1"/>
  <c r="A953" i="36" s="1"/>
  <c r="A954" i="36" s="1"/>
  <c r="A955" i="36" s="1"/>
  <c r="A956" i="36" s="1"/>
  <c r="A957" i="36" s="1"/>
  <c r="A958" i="36" s="1"/>
  <c r="A959" i="36" s="1"/>
  <c r="A960" i="36" s="1"/>
  <c r="A961" i="36" s="1"/>
  <c r="A962" i="36" s="1"/>
  <c r="A963" i="36" s="1"/>
  <c r="A964" i="36" s="1"/>
  <c r="A965" i="36" s="1"/>
  <c r="A966" i="36" s="1"/>
  <c r="A967" i="36" s="1"/>
  <c r="A968" i="36" s="1"/>
  <c r="A969" i="36" s="1"/>
  <c r="A970" i="36" s="1"/>
  <c r="A971" i="36" s="1"/>
  <c r="A972" i="36" s="1"/>
  <c r="A973" i="36" s="1"/>
  <c r="A974" i="36" s="1"/>
  <c r="A975" i="36" s="1"/>
  <c r="A976" i="36" s="1"/>
  <c r="A977" i="36" s="1"/>
  <c r="A978" i="36" s="1"/>
  <c r="A979" i="36" s="1"/>
  <c r="A980" i="36" s="1"/>
  <c r="A981" i="36" s="1"/>
  <c r="A982" i="36" s="1"/>
  <c r="A983" i="36" s="1"/>
  <c r="A984" i="36" s="1"/>
  <c r="A985" i="36" s="1"/>
  <c r="A986" i="36" s="1"/>
  <c r="A987" i="36" s="1"/>
  <c r="A988" i="36" s="1"/>
  <c r="A989" i="36" s="1"/>
  <c r="A990" i="36" s="1"/>
  <c r="A991" i="36" s="1"/>
  <c r="A992" i="36" s="1"/>
  <c r="A993" i="36" s="1"/>
  <c r="A994" i="36" s="1"/>
  <c r="A995" i="36" s="1"/>
  <c r="A996" i="36" s="1"/>
  <c r="A997" i="36" s="1"/>
  <c r="A998" i="36" s="1"/>
  <c r="A999" i="36" s="1"/>
  <c r="A1000" i="36" s="1"/>
  <c r="A1001" i="36" s="1"/>
  <c r="A1002" i="36" s="1"/>
  <c r="A1003" i="36" s="1"/>
  <c r="A1004" i="36" s="1"/>
  <c r="A1005" i="36" s="1"/>
  <c r="A1006" i="36" s="1"/>
  <c r="A1007" i="36" s="1"/>
  <c r="A1008" i="36" s="1"/>
  <c r="A1009" i="36" s="1"/>
  <c r="A1010" i="36" s="1"/>
  <c r="A1011" i="36" s="1"/>
  <c r="A1012" i="36" s="1"/>
  <c r="A1013" i="36" s="1"/>
  <c r="A1014" i="36" s="1"/>
  <c r="A1015" i="36" s="1"/>
  <c r="A1016" i="36" s="1"/>
  <c r="A1017" i="36" s="1"/>
  <c r="A1018" i="36" s="1"/>
  <c r="A1019" i="36" s="1"/>
  <c r="A1020" i="36" s="1"/>
  <c r="A1021" i="36" s="1"/>
  <c r="A1022" i="36" s="1"/>
  <c r="A1023" i="36" s="1"/>
  <c r="A1024" i="36" s="1"/>
  <c r="A1025" i="36" s="1"/>
  <c r="A1026" i="36" s="1"/>
  <c r="A1027" i="36" s="1"/>
  <c r="A1028" i="36" s="1"/>
  <c r="A1029" i="36" s="1"/>
  <c r="A1030" i="36" s="1"/>
  <c r="A1031" i="36" s="1"/>
  <c r="A1032" i="36" s="1"/>
  <c r="A1033" i="36" s="1"/>
  <c r="A1034" i="36" s="1"/>
  <c r="A1035" i="36" s="1"/>
  <c r="A1036" i="36" s="1"/>
  <c r="A1037" i="36" s="1"/>
  <c r="A1038" i="36" s="1"/>
  <c r="A1039" i="36" s="1"/>
  <c r="A1040" i="36" s="1"/>
  <c r="A1041" i="36" s="1"/>
  <c r="A1042" i="36" s="1"/>
  <c r="A1043" i="36" s="1"/>
  <c r="A1044" i="36" s="1"/>
  <c r="A1045" i="36" s="1"/>
  <c r="A1046" i="36" s="1"/>
  <c r="A1047" i="36" s="1"/>
  <c r="A1048" i="36" s="1"/>
  <c r="A1049" i="36" s="1"/>
  <c r="A1050" i="36" s="1"/>
  <c r="A1051" i="36" s="1"/>
  <c r="A1052" i="36" s="1"/>
  <c r="A1053" i="36" s="1"/>
  <c r="A1054" i="36" s="1"/>
  <c r="A1055" i="36" s="1"/>
  <c r="A1056" i="36" s="1"/>
  <c r="A1057" i="36" s="1"/>
  <c r="A1058" i="36" s="1"/>
  <c r="A1059" i="36" s="1"/>
  <c r="A1060" i="36" s="1"/>
  <c r="A1061" i="36" s="1"/>
  <c r="A1062" i="36" s="1"/>
  <c r="A1063" i="36" s="1"/>
  <c r="A1064" i="36" s="1"/>
  <c r="A1065" i="36" s="1"/>
  <c r="A1066" i="36" s="1"/>
  <c r="A1067" i="36" s="1"/>
  <c r="A1068" i="36" s="1"/>
  <c r="A1069" i="36" s="1"/>
  <c r="A1070" i="36" s="1"/>
  <c r="A1071" i="36" s="1"/>
  <c r="A1072" i="36" s="1"/>
  <c r="A1073" i="36" s="1"/>
  <c r="A1074" i="36" s="1"/>
  <c r="A1075" i="36" s="1"/>
  <c r="A1076" i="36" s="1"/>
  <c r="A1077" i="36" s="1"/>
  <c r="A1078" i="36" s="1"/>
  <c r="A1079" i="36" s="1"/>
  <c r="A1080" i="36" s="1"/>
  <c r="A1081" i="36" s="1"/>
  <c r="A1082" i="36" s="1"/>
  <c r="A1083" i="36" s="1"/>
  <c r="A1084" i="36" s="1"/>
  <c r="A1085" i="36" s="1"/>
  <c r="A1086" i="36" s="1"/>
  <c r="A1087" i="36" s="1"/>
  <c r="A1088" i="36" s="1"/>
  <c r="A1089" i="36" s="1"/>
  <c r="A1090" i="36" s="1"/>
  <c r="A1091" i="36" s="1"/>
  <c r="A1092" i="36" s="1"/>
  <c r="A1093" i="36" s="1"/>
  <c r="A1094" i="36" s="1"/>
  <c r="A1095" i="36" s="1"/>
  <c r="A1096" i="36" s="1"/>
  <c r="A1097" i="36" s="1"/>
  <c r="A1098" i="36" s="1"/>
  <c r="A1099" i="36" s="1"/>
  <c r="A1100" i="36" s="1"/>
  <c r="A1101" i="36" s="1"/>
  <c r="A1102" i="36" s="1"/>
  <c r="A1103" i="36" s="1"/>
  <c r="A1104" i="36" s="1"/>
  <c r="A1105" i="36" s="1"/>
  <c r="A1106" i="36" s="1"/>
  <c r="A1107" i="36" s="1"/>
  <c r="A1108" i="36" s="1"/>
  <c r="A1109" i="36" s="1"/>
  <c r="A1110" i="36" s="1"/>
  <c r="A1111" i="36" s="1"/>
  <c r="A1112" i="36" s="1"/>
  <c r="A1113" i="36" s="1"/>
  <c r="A1114" i="36" s="1"/>
  <c r="A1115" i="36" s="1"/>
  <c r="A1116" i="36" s="1"/>
  <c r="A1117" i="36" s="1"/>
  <c r="A1118" i="36" s="1"/>
  <c r="A1119" i="36" s="1"/>
  <c r="A1120" i="36" s="1"/>
  <c r="A1121" i="36" s="1"/>
  <c r="A1122" i="36" s="1"/>
  <c r="A1123" i="36" s="1"/>
  <c r="A1124" i="36" s="1"/>
  <c r="A1125" i="36" s="1"/>
  <c r="A1126" i="36" s="1"/>
  <c r="A1127" i="36" s="1"/>
  <c r="A1128" i="36" s="1"/>
  <c r="A1129" i="36" s="1"/>
  <c r="A1130" i="36" s="1"/>
  <c r="A1131" i="36" s="1"/>
  <c r="A1132" i="36" s="1"/>
  <c r="A1133" i="36" s="1"/>
  <c r="A1134" i="36" s="1"/>
  <c r="A1135" i="36" s="1"/>
  <c r="A1136" i="36" s="1"/>
  <c r="A1137" i="36" s="1"/>
  <c r="A1138" i="36" s="1"/>
  <c r="A1139" i="36" s="1"/>
  <c r="A1140" i="36" s="1"/>
  <c r="A1141" i="36" s="1"/>
  <c r="A1142" i="36" s="1"/>
  <c r="A1143" i="36" s="1"/>
  <c r="A1144" i="36" s="1"/>
  <c r="A1145" i="36" s="1"/>
  <c r="A1146" i="36" s="1"/>
  <c r="A1147" i="36" s="1"/>
  <c r="A1148" i="36" s="1"/>
  <c r="A1149" i="36" s="1"/>
  <c r="A1150" i="36" s="1"/>
  <c r="A1151" i="36" s="1"/>
  <c r="A1152" i="36" s="1"/>
  <c r="A1153" i="36" s="1"/>
  <c r="A1154" i="36" s="1"/>
  <c r="A1155" i="36" s="1"/>
  <c r="A1156" i="36" s="1"/>
  <c r="A1157" i="36" s="1"/>
  <c r="A1158" i="36" s="1"/>
  <c r="A1159" i="36" s="1"/>
  <c r="A1160" i="36" s="1"/>
  <c r="A1161" i="36" s="1"/>
  <c r="A1162" i="36" s="1"/>
  <c r="A1163" i="36" s="1"/>
  <c r="A1164" i="36" s="1"/>
  <c r="A1165" i="36" s="1"/>
  <c r="A1166" i="36" s="1"/>
  <c r="A1167" i="36" s="1"/>
  <c r="A1168" i="36" s="1"/>
  <c r="A1169" i="36" s="1"/>
  <c r="A1170" i="36" s="1"/>
  <c r="A1171" i="36" s="1"/>
  <c r="A1172" i="36" s="1"/>
  <c r="A1173" i="36" s="1"/>
  <c r="A1174" i="36" s="1"/>
  <c r="A1175" i="36" s="1"/>
  <c r="A1176" i="36" s="1"/>
  <c r="A1177" i="36" s="1"/>
  <c r="A1178" i="36" s="1"/>
  <c r="A1179" i="36" s="1"/>
  <c r="A1180" i="36" s="1"/>
  <c r="A1181" i="36" s="1"/>
  <c r="A1182" i="36" s="1"/>
  <c r="A1183" i="36" s="1"/>
  <c r="A1184" i="36" s="1"/>
  <c r="A1185" i="36" s="1"/>
  <c r="A1186" i="36" s="1"/>
  <c r="A1187" i="36" s="1"/>
  <c r="A1188" i="36" s="1"/>
  <c r="A1189" i="36" s="1"/>
  <c r="A1190" i="36" s="1"/>
  <c r="A1191" i="36" s="1"/>
  <c r="A1192" i="36" s="1"/>
  <c r="A1193" i="36" s="1"/>
  <c r="A1194" i="36" s="1"/>
  <c r="A1195" i="36" s="1"/>
  <c r="A1196" i="36" s="1"/>
  <c r="A1197" i="36" s="1"/>
  <c r="A1198" i="36" s="1"/>
  <c r="A1199" i="36" s="1"/>
  <c r="A1200" i="36" s="1"/>
  <c r="A1201" i="36" s="1"/>
  <c r="A1202" i="36" s="1"/>
  <c r="A1203" i="36" s="1"/>
  <c r="A1204" i="36" s="1"/>
  <c r="A1205" i="36" s="1"/>
  <c r="A1206" i="36" s="1"/>
  <c r="A1207" i="36" s="1"/>
  <c r="A1208" i="36" s="1"/>
  <c r="A1209" i="36" s="1"/>
  <c r="A1210" i="36" s="1"/>
  <c r="A1211" i="36" s="1"/>
  <c r="A1212" i="36" s="1"/>
  <c r="A1213" i="36" s="1"/>
  <c r="A1214" i="36" s="1"/>
  <c r="A1215" i="36" s="1"/>
  <c r="A1216" i="36" s="1"/>
  <c r="A1217" i="36" s="1"/>
  <c r="A1218" i="36" s="1"/>
  <c r="A1219" i="36" s="1"/>
  <c r="A1220" i="36" s="1"/>
  <c r="A1221" i="36" s="1"/>
  <c r="A1222" i="36" s="1"/>
  <c r="A1223" i="36" s="1"/>
  <c r="A1224" i="36" s="1"/>
  <c r="A1225" i="36" s="1"/>
  <c r="A1226" i="36" s="1"/>
  <c r="A1227" i="36" s="1"/>
  <c r="A1228" i="36" s="1"/>
  <c r="A1229" i="36" s="1"/>
  <c r="A1230" i="36" s="1"/>
  <c r="A1231" i="36" s="1"/>
  <c r="A1232" i="36" s="1"/>
  <c r="A1233" i="36" s="1"/>
  <c r="A1234" i="36" s="1"/>
  <c r="A1235" i="36" s="1"/>
  <c r="A1236" i="36" s="1"/>
  <c r="A1237" i="36" s="1"/>
  <c r="A1238" i="36" s="1"/>
  <c r="A1239" i="36" s="1"/>
  <c r="A1240" i="36" s="1"/>
  <c r="A1241" i="36" s="1"/>
  <c r="A1242" i="36" s="1"/>
  <c r="A1243" i="36" s="1"/>
  <c r="A1244" i="36" s="1"/>
  <c r="A1245" i="36" s="1"/>
  <c r="A1246" i="36" s="1"/>
  <c r="A1247" i="36" s="1"/>
  <c r="A1248" i="36" s="1"/>
  <c r="A1249" i="36" s="1"/>
  <c r="A1250" i="36" s="1"/>
  <c r="A1251" i="36" s="1"/>
  <c r="A1252" i="36" s="1"/>
  <c r="A1253" i="36" s="1"/>
  <c r="A1254" i="36" s="1"/>
  <c r="A1255" i="36" s="1"/>
  <c r="A1256" i="36" s="1"/>
  <c r="A1257" i="36" s="1"/>
  <c r="A1258" i="36" s="1"/>
  <c r="A1259" i="36" s="1"/>
  <c r="A1260" i="36" s="1"/>
  <c r="A1261" i="36" s="1"/>
  <c r="A1262" i="36" s="1"/>
  <c r="L5" i="36"/>
  <c r="L3" i="36" l="1"/>
  <c r="M3" i="36" s="1"/>
  <c r="M5" i="36"/>
  <c r="M7" i="36" l="1"/>
  <c r="M8" i="36" l="1"/>
  <c r="M12" i="3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63F7C9-071A-4F94-A0C5-25C0CFAB8F25}" keepAlive="1" name="クエリ - 派遣社員更新状況" description="ブック内の '派遣社員更新状況' クエリへの接続です。" type="5" refreshedVersion="0" background="1">
    <dbPr connection="Provider=Microsoft.Mashup.OleDb.1;Data Source=$Workbook$;Location=派遣社員更新状況;Extended Properties=&quot;&quot;" command="SELECT * FROM [派遣社員更新状況]"/>
  </connection>
</connections>
</file>

<file path=xl/sharedStrings.xml><?xml version="1.0" encoding="utf-8"?>
<sst xmlns="http://schemas.openxmlformats.org/spreadsheetml/2006/main" count="86763" uniqueCount="4313">
  <si>
    <t>Jobコード</t>
  </si>
  <si>
    <t>社員番号</t>
  </si>
  <si>
    <t>スタッフ氏名</t>
  </si>
  <si>
    <t>菅原 伸</t>
    <phoneticPr fontId="18"/>
  </si>
  <si>
    <t>横山 弘樹</t>
    <phoneticPr fontId="18"/>
  </si>
  <si>
    <t>伊藤 淳</t>
    <phoneticPr fontId="18"/>
  </si>
  <si>
    <t>友納 英彦</t>
    <phoneticPr fontId="18"/>
  </si>
  <si>
    <t>高岩 猛</t>
    <phoneticPr fontId="18"/>
  </si>
  <si>
    <t>高橋 和紀</t>
    <phoneticPr fontId="18"/>
  </si>
  <si>
    <t>尾川 大地</t>
    <phoneticPr fontId="18"/>
  </si>
  <si>
    <t>椎津 拓也</t>
    <phoneticPr fontId="18"/>
  </si>
  <si>
    <t>中澤 寿代</t>
    <phoneticPr fontId="18"/>
  </si>
  <si>
    <t>二宮 正年</t>
    <phoneticPr fontId="18"/>
  </si>
  <si>
    <t>池田 祐也</t>
    <phoneticPr fontId="18"/>
  </si>
  <si>
    <t>市川 正人</t>
    <phoneticPr fontId="18"/>
  </si>
  <si>
    <t>及川 伸也</t>
    <phoneticPr fontId="18"/>
  </si>
  <si>
    <t>齋藤 公伸</t>
    <phoneticPr fontId="18"/>
  </si>
  <si>
    <t>畑中 竜哉</t>
    <phoneticPr fontId="18"/>
  </si>
  <si>
    <t>宮城 楽</t>
    <phoneticPr fontId="18"/>
  </si>
  <si>
    <t>福永 秀策</t>
    <phoneticPr fontId="18"/>
  </si>
  <si>
    <t>大坪 淳一</t>
    <phoneticPr fontId="18"/>
  </si>
  <si>
    <t>小山 和男</t>
    <phoneticPr fontId="18"/>
  </si>
  <si>
    <t>大貫 崇</t>
    <phoneticPr fontId="18"/>
  </si>
  <si>
    <t>大村 慶</t>
    <phoneticPr fontId="18"/>
  </si>
  <si>
    <t>井澤 嘉謙</t>
    <phoneticPr fontId="18"/>
  </si>
  <si>
    <t>田村 栄和</t>
    <phoneticPr fontId="18"/>
  </si>
  <si>
    <t>蒋 晨</t>
    <phoneticPr fontId="18"/>
  </si>
  <si>
    <t>飯田 有一</t>
    <phoneticPr fontId="18"/>
  </si>
  <si>
    <t>熊崎 俊輔</t>
    <phoneticPr fontId="18"/>
  </si>
  <si>
    <t>福田 和宏</t>
    <phoneticPr fontId="18"/>
  </si>
  <si>
    <t>村山 恵子</t>
    <phoneticPr fontId="18"/>
  </si>
  <si>
    <t>林田 昌弘</t>
    <phoneticPr fontId="18"/>
  </si>
  <si>
    <t>菊池 大介</t>
    <phoneticPr fontId="18"/>
  </si>
  <si>
    <t>馬場 直人</t>
    <phoneticPr fontId="18"/>
  </si>
  <si>
    <t>山岡 大祐</t>
    <phoneticPr fontId="18"/>
  </si>
  <si>
    <t>篠崎 透</t>
    <phoneticPr fontId="18"/>
  </si>
  <si>
    <t>Ver Martin</t>
    <phoneticPr fontId="18"/>
  </si>
  <si>
    <t>岡村 大士</t>
    <phoneticPr fontId="18"/>
  </si>
  <si>
    <t>柴田 和浩</t>
    <phoneticPr fontId="18"/>
  </si>
  <si>
    <t>柳 優也</t>
    <phoneticPr fontId="18"/>
  </si>
  <si>
    <t>小林 快暢</t>
    <phoneticPr fontId="18"/>
  </si>
  <si>
    <t>細川 昌広</t>
    <phoneticPr fontId="18"/>
  </si>
  <si>
    <t>土屋 剛</t>
    <phoneticPr fontId="18"/>
  </si>
  <si>
    <t>石島 久靖</t>
    <phoneticPr fontId="18"/>
  </si>
  <si>
    <t>大坂 智亮</t>
    <phoneticPr fontId="18"/>
  </si>
  <si>
    <t>福家 寛昭</t>
    <phoneticPr fontId="18"/>
  </si>
  <si>
    <t>寺山 枝美</t>
    <phoneticPr fontId="18"/>
  </si>
  <si>
    <t>宮嵜 貴弘</t>
    <phoneticPr fontId="18"/>
  </si>
  <si>
    <t>佐野 貴司</t>
    <phoneticPr fontId="18"/>
  </si>
  <si>
    <t>守屋 圭祐</t>
    <phoneticPr fontId="18"/>
  </si>
  <si>
    <t>大場 洋平</t>
    <phoneticPr fontId="18"/>
  </si>
  <si>
    <t>山越 祥子</t>
    <phoneticPr fontId="18"/>
  </si>
  <si>
    <t>竹山 真人</t>
    <phoneticPr fontId="18"/>
  </si>
  <si>
    <t>杉田 晴美</t>
    <phoneticPr fontId="18"/>
  </si>
  <si>
    <t>岡崎 修司</t>
    <phoneticPr fontId="18"/>
  </si>
  <si>
    <t>岩崎 小太郎</t>
    <phoneticPr fontId="18"/>
  </si>
  <si>
    <t>佐藤 有紀</t>
    <phoneticPr fontId="18"/>
  </si>
  <si>
    <t>常陸 晋</t>
    <phoneticPr fontId="18"/>
  </si>
  <si>
    <t>出澤 信晃</t>
    <phoneticPr fontId="18"/>
  </si>
  <si>
    <t>藤田 秀紀</t>
    <phoneticPr fontId="18"/>
  </si>
  <si>
    <t>吉田 英伸</t>
    <phoneticPr fontId="18"/>
  </si>
  <si>
    <t>渡辺 聖</t>
    <phoneticPr fontId="18"/>
  </si>
  <si>
    <t>菅原 孝</t>
    <phoneticPr fontId="18"/>
  </si>
  <si>
    <t>菱田 舞</t>
    <phoneticPr fontId="18"/>
  </si>
  <si>
    <t>佐藤 泰亮</t>
    <phoneticPr fontId="18"/>
  </si>
  <si>
    <t>鈴木 将直</t>
    <phoneticPr fontId="18"/>
  </si>
  <si>
    <t>松﨑 朋子</t>
    <phoneticPr fontId="18"/>
  </si>
  <si>
    <t>加納 智子</t>
    <phoneticPr fontId="18"/>
  </si>
  <si>
    <t>井料 香凜</t>
    <phoneticPr fontId="18"/>
  </si>
  <si>
    <t>渡邊 和紀</t>
    <phoneticPr fontId="18"/>
  </si>
  <si>
    <t>有田 功太郎</t>
    <phoneticPr fontId="18"/>
  </si>
  <si>
    <t>伊藤 清香</t>
    <phoneticPr fontId="18"/>
  </si>
  <si>
    <t>梅本 剛史</t>
    <phoneticPr fontId="18"/>
  </si>
  <si>
    <t>加藤 昌</t>
    <phoneticPr fontId="18"/>
  </si>
  <si>
    <t>山川 拓也</t>
    <phoneticPr fontId="18"/>
  </si>
  <si>
    <t>小田桐 豊</t>
    <phoneticPr fontId="18"/>
  </si>
  <si>
    <t>矢嶋 哲</t>
    <phoneticPr fontId="18"/>
  </si>
  <si>
    <t>中村 淳一</t>
    <phoneticPr fontId="18"/>
  </si>
  <si>
    <t>松井 浩二</t>
    <phoneticPr fontId="18"/>
  </si>
  <si>
    <t>中山 史也</t>
    <phoneticPr fontId="18"/>
  </si>
  <si>
    <t>谷米 朋子</t>
    <phoneticPr fontId="18"/>
  </si>
  <si>
    <t>工田 弥也人</t>
    <phoneticPr fontId="18"/>
  </si>
  <si>
    <t>斉藤 慎吾</t>
    <phoneticPr fontId="18"/>
  </si>
  <si>
    <t>中野 久仁子</t>
    <phoneticPr fontId="18"/>
  </si>
  <si>
    <t>横關 優</t>
    <phoneticPr fontId="18"/>
  </si>
  <si>
    <t>太田 裕一</t>
    <phoneticPr fontId="18"/>
  </si>
  <si>
    <t>王 智勇</t>
    <phoneticPr fontId="18"/>
  </si>
  <si>
    <t>小沼 怜花</t>
    <phoneticPr fontId="18"/>
  </si>
  <si>
    <t>田中 優太郎</t>
    <phoneticPr fontId="18"/>
  </si>
  <si>
    <t>谷口 貴朗</t>
    <phoneticPr fontId="18"/>
  </si>
  <si>
    <t>永山 祐介</t>
    <phoneticPr fontId="18"/>
  </si>
  <si>
    <t>斉藤 ひとみ</t>
    <phoneticPr fontId="18"/>
  </si>
  <si>
    <t>河城 和光</t>
    <phoneticPr fontId="18"/>
  </si>
  <si>
    <t>安藤 奈奈</t>
    <phoneticPr fontId="18"/>
  </si>
  <si>
    <t>二階堂 明</t>
    <phoneticPr fontId="18"/>
  </si>
  <si>
    <t>鶴見 幸枝</t>
    <phoneticPr fontId="18"/>
  </si>
  <si>
    <t>築城 捷人</t>
    <phoneticPr fontId="18"/>
  </si>
  <si>
    <t>宮川 紋</t>
    <phoneticPr fontId="18"/>
  </si>
  <si>
    <t>山下 裕太</t>
    <phoneticPr fontId="18"/>
  </si>
  <si>
    <t>上原 奏吾</t>
    <phoneticPr fontId="18"/>
  </si>
  <si>
    <t>山城 祐貴</t>
    <phoneticPr fontId="18"/>
  </si>
  <si>
    <t>西郷 育子</t>
    <phoneticPr fontId="18"/>
  </si>
  <si>
    <t>清水石 美咲</t>
    <phoneticPr fontId="18"/>
  </si>
  <si>
    <t>佐藤 兼一</t>
    <phoneticPr fontId="18"/>
  </si>
  <si>
    <t>林 拓史</t>
    <phoneticPr fontId="18"/>
  </si>
  <si>
    <t>河下 祐輝</t>
    <phoneticPr fontId="18"/>
  </si>
  <si>
    <t>草間 拓哉</t>
    <phoneticPr fontId="18"/>
  </si>
  <si>
    <t>川上 智志</t>
    <phoneticPr fontId="18"/>
  </si>
  <si>
    <t>佐藤 克洋</t>
    <phoneticPr fontId="18"/>
  </si>
  <si>
    <t>有本 美雪</t>
    <phoneticPr fontId="18"/>
  </si>
  <si>
    <t>須山 宏行</t>
    <phoneticPr fontId="18"/>
  </si>
  <si>
    <t>住吉 健一</t>
    <phoneticPr fontId="18"/>
  </si>
  <si>
    <t>塩川 浩生</t>
    <phoneticPr fontId="18"/>
  </si>
  <si>
    <t>阿部 涼平</t>
    <phoneticPr fontId="18"/>
  </si>
  <si>
    <t>岩崎 敬司</t>
    <phoneticPr fontId="18"/>
  </si>
  <si>
    <t>板橋 由明</t>
    <phoneticPr fontId="18"/>
  </si>
  <si>
    <t>灘部 美希</t>
    <phoneticPr fontId="18"/>
  </si>
  <si>
    <t>水谷 友紀</t>
    <phoneticPr fontId="18"/>
  </si>
  <si>
    <t>鈴木 雅史</t>
    <phoneticPr fontId="18"/>
  </si>
  <si>
    <t>申 貴樹</t>
    <phoneticPr fontId="18"/>
  </si>
  <si>
    <t>遠山 淳一</t>
    <phoneticPr fontId="18"/>
  </si>
  <si>
    <t>佐藤 賢吾</t>
    <phoneticPr fontId="18"/>
  </si>
  <si>
    <t>村上 佳隆</t>
    <phoneticPr fontId="18"/>
  </si>
  <si>
    <t>岡田 尚美</t>
    <phoneticPr fontId="18"/>
  </si>
  <si>
    <t>佐藤 清</t>
    <phoneticPr fontId="18"/>
  </si>
  <si>
    <t>田村 昂之</t>
    <phoneticPr fontId="18"/>
  </si>
  <si>
    <t>田部井 文明</t>
    <phoneticPr fontId="18"/>
  </si>
  <si>
    <t>佐伯 親政</t>
    <phoneticPr fontId="18"/>
  </si>
  <si>
    <t>須田 真由美</t>
    <phoneticPr fontId="18"/>
  </si>
  <si>
    <t>平良 菜津子</t>
    <phoneticPr fontId="18"/>
  </si>
  <si>
    <t>小林 拓己</t>
    <phoneticPr fontId="18"/>
  </si>
  <si>
    <t>二神 啓城</t>
    <phoneticPr fontId="18"/>
  </si>
  <si>
    <t>片岡 康平</t>
    <phoneticPr fontId="18"/>
  </si>
  <si>
    <t>工藤 大輝</t>
    <phoneticPr fontId="18"/>
  </si>
  <si>
    <t>井戸 将太</t>
    <phoneticPr fontId="18"/>
  </si>
  <si>
    <t>相良 純</t>
    <phoneticPr fontId="18"/>
  </si>
  <si>
    <t>衣笠 博陽</t>
    <phoneticPr fontId="18"/>
  </si>
  <si>
    <t>橋本 昌明</t>
    <phoneticPr fontId="18"/>
  </si>
  <si>
    <t>澤田 耕次</t>
    <phoneticPr fontId="18"/>
  </si>
  <si>
    <t>野田 祐介</t>
    <phoneticPr fontId="18"/>
  </si>
  <si>
    <t>川口 祐ノ輔</t>
    <phoneticPr fontId="18"/>
  </si>
  <si>
    <t>小泉 玲奈</t>
    <phoneticPr fontId="18"/>
  </si>
  <si>
    <t>松浦 秀俊</t>
    <phoneticPr fontId="18"/>
  </si>
  <si>
    <t>東 昭夫</t>
    <phoneticPr fontId="18"/>
  </si>
  <si>
    <t>山本 良博</t>
    <phoneticPr fontId="18"/>
  </si>
  <si>
    <t>稲場 直哉</t>
    <phoneticPr fontId="18"/>
  </si>
  <si>
    <t>岩元 博</t>
    <phoneticPr fontId="18"/>
  </si>
  <si>
    <t>MAHARJAN RAMITA</t>
    <phoneticPr fontId="18"/>
  </si>
  <si>
    <t>織田 佳穂</t>
    <phoneticPr fontId="18"/>
  </si>
  <si>
    <t>漆間 悠生</t>
    <phoneticPr fontId="18"/>
  </si>
  <si>
    <t>政 克二</t>
    <phoneticPr fontId="18"/>
  </si>
  <si>
    <t>桂川 昌治</t>
    <phoneticPr fontId="18"/>
  </si>
  <si>
    <t>福田 玲也</t>
    <phoneticPr fontId="18"/>
  </si>
  <si>
    <t>NAKARMI SUDARSHAN</t>
    <phoneticPr fontId="18"/>
  </si>
  <si>
    <t>梅川 敦</t>
    <phoneticPr fontId="18"/>
  </si>
  <si>
    <t>奈良 隆宏</t>
    <phoneticPr fontId="18"/>
  </si>
  <si>
    <t>小嶋 桃子</t>
    <phoneticPr fontId="18"/>
  </si>
  <si>
    <t>新井 結貴</t>
    <phoneticPr fontId="18"/>
  </si>
  <si>
    <t>中馬 康敬</t>
    <phoneticPr fontId="18"/>
  </si>
  <si>
    <t>清水 かのん</t>
    <phoneticPr fontId="18"/>
  </si>
  <si>
    <t>佐藤 大樹</t>
    <phoneticPr fontId="18"/>
  </si>
  <si>
    <t>小林 稔</t>
    <phoneticPr fontId="18"/>
  </si>
  <si>
    <t>奥田 理一</t>
    <phoneticPr fontId="18"/>
  </si>
  <si>
    <t>福島 生夢</t>
    <phoneticPr fontId="18"/>
  </si>
  <si>
    <t>諫山 幸枝</t>
    <phoneticPr fontId="18"/>
  </si>
  <si>
    <t>江成 隆二</t>
    <phoneticPr fontId="18"/>
  </si>
  <si>
    <t>前川 大輔</t>
    <phoneticPr fontId="18"/>
  </si>
  <si>
    <t>大塚 徹</t>
    <phoneticPr fontId="18"/>
  </si>
  <si>
    <t>祝 洋佑</t>
    <phoneticPr fontId="18"/>
  </si>
  <si>
    <t>張 栄昶</t>
    <phoneticPr fontId="18"/>
  </si>
  <si>
    <t>小林 友明</t>
    <phoneticPr fontId="18"/>
  </si>
  <si>
    <t>三谷 一志</t>
    <phoneticPr fontId="18"/>
  </si>
  <si>
    <t>古川 真由美</t>
    <phoneticPr fontId="18"/>
  </si>
  <si>
    <t>川北 修</t>
    <phoneticPr fontId="18"/>
  </si>
  <si>
    <t>イェン チュン</t>
    <phoneticPr fontId="18"/>
  </si>
  <si>
    <t>和田 康平</t>
    <phoneticPr fontId="18"/>
  </si>
  <si>
    <t>菅野 弘治</t>
    <phoneticPr fontId="18"/>
  </si>
  <si>
    <t>佐藤 英二</t>
    <phoneticPr fontId="18"/>
  </si>
  <si>
    <t>村岡 響輝</t>
    <phoneticPr fontId="18"/>
  </si>
  <si>
    <t>牧野 大貴</t>
    <phoneticPr fontId="18"/>
  </si>
  <si>
    <t>小池 裕也</t>
    <phoneticPr fontId="18"/>
  </si>
  <si>
    <t>朴 ハヌル</t>
    <phoneticPr fontId="18"/>
  </si>
  <si>
    <t>砂子 領吾</t>
    <phoneticPr fontId="18"/>
  </si>
  <si>
    <t>林 香織</t>
    <phoneticPr fontId="18"/>
  </si>
  <si>
    <t>及川 孝明</t>
    <phoneticPr fontId="18"/>
  </si>
  <si>
    <t>張 瀛</t>
    <phoneticPr fontId="18"/>
  </si>
  <si>
    <t>矢野 瑞穂</t>
    <phoneticPr fontId="18"/>
  </si>
  <si>
    <t>石下 智也</t>
    <phoneticPr fontId="18"/>
  </si>
  <si>
    <t>小林 伸枝</t>
    <phoneticPr fontId="18"/>
  </si>
  <si>
    <t>亘 瑛斗</t>
    <phoneticPr fontId="18"/>
  </si>
  <si>
    <t>日馬 健太</t>
    <phoneticPr fontId="18"/>
  </si>
  <si>
    <t>高田 理沙</t>
    <phoneticPr fontId="18"/>
  </si>
  <si>
    <t>山田 楓</t>
    <phoneticPr fontId="18"/>
  </si>
  <si>
    <t>瀬川 真宙</t>
    <phoneticPr fontId="18"/>
  </si>
  <si>
    <t>冨安 昭彦</t>
    <phoneticPr fontId="18"/>
  </si>
  <si>
    <t>光井 信三</t>
    <phoneticPr fontId="18"/>
  </si>
  <si>
    <t>澁谷 勝徳</t>
    <phoneticPr fontId="18"/>
  </si>
  <si>
    <t>西村 稔</t>
    <phoneticPr fontId="18"/>
  </si>
  <si>
    <t>藤本 明奈</t>
    <phoneticPr fontId="18"/>
  </si>
  <si>
    <t>木村 浩一郎</t>
    <phoneticPr fontId="18"/>
  </si>
  <si>
    <t>大北 将司</t>
    <phoneticPr fontId="18"/>
  </si>
  <si>
    <t>山口 太雅</t>
    <phoneticPr fontId="18"/>
  </si>
  <si>
    <t>林 玲穏</t>
    <phoneticPr fontId="18"/>
  </si>
  <si>
    <t>岡野 航</t>
    <phoneticPr fontId="18"/>
  </si>
  <si>
    <t>国見マテウス ツヨシ</t>
    <phoneticPr fontId="18"/>
  </si>
  <si>
    <t>千代田 昭広</t>
    <phoneticPr fontId="18"/>
  </si>
  <si>
    <t>平澤 愛永</t>
    <phoneticPr fontId="18"/>
  </si>
  <si>
    <t>長尾 藍</t>
    <phoneticPr fontId="18"/>
  </si>
  <si>
    <t>湯川 泰成</t>
    <phoneticPr fontId="18"/>
  </si>
  <si>
    <t>山長 仁</t>
    <phoneticPr fontId="18"/>
  </si>
  <si>
    <t>片山 知世</t>
    <phoneticPr fontId="18"/>
  </si>
  <si>
    <t>吉原 大将</t>
    <phoneticPr fontId="18"/>
  </si>
  <si>
    <t>藤原 優太</t>
    <phoneticPr fontId="18"/>
  </si>
  <si>
    <t>遠田 恭実</t>
    <phoneticPr fontId="18"/>
  </si>
  <si>
    <t>山本 千加</t>
    <phoneticPr fontId="18"/>
  </si>
  <si>
    <t>坂本 周斗</t>
    <phoneticPr fontId="18"/>
  </si>
  <si>
    <t>塚本 靖</t>
    <phoneticPr fontId="18"/>
  </si>
  <si>
    <t>柿副 善夫</t>
    <phoneticPr fontId="18"/>
  </si>
  <si>
    <t>清水 甚一郎</t>
    <phoneticPr fontId="18"/>
  </si>
  <si>
    <t>佐野 祥之</t>
    <phoneticPr fontId="18"/>
  </si>
  <si>
    <t>西川 真理</t>
    <phoneticPr fontId="18"/>
  </si>
  <si>
    <t>千葉 祐介</t>
    <phoneticPr fontId="18"/>
  </si>
  <si>
    <t>大堀 広智</t>
    <phoneticPr fontId="18"/>
  </si>
  <si>
    <t>八木 聖響</t>
    <phoneticPr fontId="18"/>
  </si>
  <si>
    <t>小島 光晶</t>
    <phoneticPr fontId="18"/>
  </si>
  <si>
    <t>河端 桂大</t>
    <phoneticPr fontId="18"/>
  </si>
  <si>
    <t>代田 拓也</t>
    <phoneticPr fontId="18"/>
  </si>
  <si>
    <t>能美 龍郎</t>
    <phoneticPr fontId="18"/>
  </si>
  <si>
    <t>石川 樹</t>
    <phoneticPr fontId="18"/>
  </si>
  <si>
    <t>加藤 英人</t>
    <phoneticPr fontId="18"/>
  </si>
  <si>
    <t>瀧澤 智也</t>
    <phoneticPr fontId="18"/>
  </si>
  <si>
    <t>月森 厚裕</t>
    <phoneticPr fontId="18"/>
  </si>
  <si>
    <t>山形 功貴</t>
    <phoneticPr fontId="18"/>
  </si>
  <si>
    <t>槙谷 健太</t>
    <phoneticPr fontId="18"/>
  </si>
  <si>
    <t>舩藏 茉南</t>
    <phoneticPr fontId="18"/>
  </si>
  <si>
    <t>西岡 哲平</t>
    <phoneticPr fontId="18"/>
  </si>
  <si>
    <t>古瀬 絢子</t>
    <phoneticPr fontId="18"/>
  </si>
  <si>
    <t>塚本 直也</t>
    <phoneticPr fontId="18"/>
  </si>
  <si>
    <t>田原 葉月</t>
    <phoneticPr fontId="18"/>
  </si>
  <si>
    <t>羅 安成</t>
    <phoneticPr fontId="18"/>
  </si>
  <si>
    <t>岩城 洋子</t>
    <phoneticPr fontId="18"/>
  </si>
  <si>
    <t>青山 千津子</t>
    <phoneticPr fontId="18"/>
  </si>
  <si>
    <t>熊谷 侑弥</t>
    <phoneticPr fontId="18"/>
  </si>
  <si>
    <t>高木 海偉</t>
    <phoneticPr fontId="18"/>
  </si>
  <si>
    <t>藤田 省炫</t>
    <phoneticPr fontId="18"/>
  </si>
  <si>
    <t>小川 愛瑠咲</t>
    <phoneticPr fontId="18"/>
  </si>
  <si>
    <t>竹坊 将成</t>
  </si>
  <si>
    <t>Z:\NMHT総務関係\freee\総合請求書FREEE\新総合計請求書_from e-staffing Ver2020.xlsm</t>
    <phoneticPr fontId="18"/>
  </si>
  <si>
    <t>請求先</t>
    <phoneticPr fontId="18"/>
  </si>
  <si>
    <t>スタッフコード</t>
    <phoneticPr fontId="18"/>
  </si>
  <si>
    <t>スタッフ名</t>
    <phoneticPr fontId="18"/>
  </si>
  <si>
    <t>就業先部署</t>
    <phoneticPr fontId="18"/>
  </si>
  <si>
    <t>単価</t>
    <phoneticPr fontId="18"/>
  </si>
  <si>
    <t>消費税</t>
    <phoneticPr fontId="18"/>
  </si>
  <si>
    <t>立替金</t>
    <phoneticPr fontId="18"/>
  </si>
  <si>
    <t>請求時間</t>
    <phoneticPr fontId="18"/>
  </si>
  <si>
    <t>合計</t>
    <phoneticPr fontId="18"/>
  </si>
  <si>
    <t>3月</t>
  </si>
  <si>
    <t>差分</t>
    <rPh sb="0" eb="2">
      <t>サブン</t>
    </rPh>
    <phoneticPr fontId="18"/>
  </si>
  <si>
    <t>Z:\NMHT総務関係\freee\総合請求書FREEE\新総合計請求書.xlsm</t>
    <phoneticPr fontId="18"/>
  </si>
  <si>
    <t>ＮＵＬシステム購買室</t>
    <phoneticPr fontId="18"/>
  </si>
  <si>
    <t>AITO</t>
    <phoneticPr fontId="18"/>
  </si>
  <si>
    <t>伊藤 淳</t>
  </si>
  <si>
    <t>ＡＤＳＣ。アドサビ２</t>
  </si>
  <si>
    <t>人事部。人事室</t>
  </si>
  <si>
    <t>AKA</t>
    <phoneticPr fontId="18"/>
  </si>
  <si>
    <t>赤松 雅征</t>
  </si>
  <si>
    <t>ＳＰ第２統。営業２</t>
  </si>
  <si>
    <t>AND</t>
    <phoneticPr fontId="18"/>
  </si>
  <si>
    <t>安藤 奈奈</t>
  </si>
  <si>
    <t>ＣＲＣ。企画管理</t>
  </si>
  <si>
    <t>ＮＵＬシステム購買室</t>
  </si>
  <si>
    <t>CHI</t>
  </si>
  <si>
    <t>千木里 健</t>
  </si>
  <si>
    <t>サビマネ統。ＩＴＯ４</t>
  </si>
  <si>
    <t>CHO</t>
  </si>
  <si>
    <t>張 漫荷</t>
  </si>
  <si>
    <t>ＧＢ企画。ビジ推進</t>
  </si>
  <si>
    <t>DKIK</t>
  </si>
  <si>
    <t>菊池 大介</t>
  </si>
  <si>
    <t>ＡＤＳＣ。Ｒマネサビ</t>
  </si>
  <si>
    <t>DOGA</t>
  </si>
  <si>
    <t>尾川 大地</t>
  </si>
  <si>
    <t>DOI</t>
  </si>
  <si>
    <t>土井 節也</t>
  </si>
  <si>
    <t>中部ＳＳ２統。サビ２</t>
  </si>
  <si>
    <t>DYAM</t>
  </si>
  <si>
    <t>山岡 大祐</t>
  </si>
  <si>
    <t>ETER</t>
  </si>
  <si>
    <t>寺山 枝美</t>
  </si>
  <si>
    <t>情シス。基幹シ運用</t>
  </si>
  <si>
    <t>FUJ</t>
  </si>
  <si>
    <t>藤田 秀紀</t>
  </si>
  <si>
    <t>GMIY</t>
  </si>
  <si>
    <t>宮城 楽</t>
  </si>
  <si>
    <t>ＡＳ２統括。ＳＳ７</t>
  </si>
  <si>
    <t>HAR</t>
  </si>
  <si>
    <t>春山 良平</t>
  </si>
  <si>
    <t>情シス。基盤管理</t>
  </si>
  <si>
    <t>関西支店．関西業務推進</t>
  </si>
  <si>
    <t>HAS</t>
  </si>
  <si>
    <t>橋本 昌明</t>
  </si>
  <si>
    <t>関西第２統。営２部</t>
  </si>
  <si>
    <t>HAY2</t>
  </si>
  <si>
    <t>林 拓史</t>
  </si>
  <si>
    <t>ＴＳＣ。テクノ</t>
  </si>
  <si>
    <t>HFUK</t>
  </si>
  <si>
    <t>福家 寛昭</t>
  </si>
  <si>
    <t>関西ＳＳ２統。シ１</t>
  </si>
  <si>
    <t>HIT2</t>
  </si>
  <si>
    <t>常陸 晋</t>
  </si>
  <si>
    <t>HUCHI</t>
  </si>
  <si>
    <t>杉田 晴美</t>
  </si>
  <si>
    <t>ビジネス推進部。ビジ２</t>
  </si>
  <si>
    <t>HYOK</t>
  </si>
  <si>
    <t>横山 弘樹</t>
  </si>
  <si>
    <t>IDO</t>
  </si>
  <si>
    <t>井戸 将太</t>
  </si>
  <si>
    <t>Ｃセンター。Ｓ事推</t>
  </si>
  <si>
    <t>IRY</t>
  </si>
  <si>
    <t>井料 香凛</t>
  </si>
  <si>
    <t>ＳＰ第３統。営業２</t>
  </si>
  <si>
    <t>ISHI2</t>
  </si>
  <si>
    <t>石川 愛</t>
  </si>
  <si>
    <t>ビジネス推進部。ビジ１</t>
  </si>
  <si>
    <t>ITA</t>
  </si>
  <si>
    <t>板橋 由明</t>
  </si>
  <si>
    <t>IWAS</t>
  </si>
  <si>
    <t>岩崎 小太郎</t>
  </si>
  <si>
    <t>ＳＰ第２統。営業１</t>
  </si>
  <si>
    <t>IZA</t>
  </si>
  <si>
    <t>井澤 嘉謙</t>
  </si>
  <si>
    <t>ＡＤＳＣ。アドサビ１</t>
  </si>
  <si>
    <t>JOOT</t>
  </si>
  <si>
    <t>大坪 淳一</t>
  </si>
  <si>
    <t>ＡＤＳＣ。サビ基盤</t>
  </si>
  <si>
    <t>KAOY</t>
  </si>
  <si>
    <t>青山 幸司</t>
  </si>
  <si>
    <t>KAT3</t>
  </si>
  <si>
    <t>加藤 健太</t>
  </si>
  <si>
    <t>KAT5</t>
  </si>
  <si>
    <t>片岡 康平</t>
  </si>
  <si>
    <t>首都圏ＳＳ統。サビ４</t>
  </si>
  <si>
    <t>KAW</t>
  </si>
  <si>
    <t>河城 和光</t>
  </si>
  <si>
    <t>ＥＰ第３統。営業２</t>
  </si>
  <si>
    <t>KAW3</t>
  </si>
  <si>
    <t>川崎 誉知</t>
  </si>
  <si>
    <t>KIN</t>
  </si>
  <si>
    <t>衣笠 博陽</t>
  </si>
  <si>
    <t>関西第２統。営１部</t>
  </si>
  <si>
    <t>KKOY</t>
  </si>
  <si>
    <t>小山 和男</t>
  </si>
  <si>
    <t>KOB2</t>
  </si>
  <si>
    <t>小林 拓己</t>
  </si>
  <si>
    <t>ＳＰ第３統。営業１</t>
  </si>
  <si>
    <t>KON</t>
  </si>
  <si>
    <t>小沼 怜花</t>
  </si>
  <si>
    <t>KOOM</t>
  </si>
  <si>
    <t>大村 慶</t>
  </si>
  <si>
    <t>KOU</t>
  </si>
  <si>
    <t>河野 裕司</t>
  </si>
  <si>
    <t>KSIB</t>
  </si>
  <si>
    <t>柴田 和浩</t>
  </si>
  <si>
    <t>KTAK</t>
  </si>
  <si>
    <t>高橋 和紀</t>
  </si>
  <si>
    <t>KWAT</t>
  </si>
  <si>
    <t>渡邊 和紀</t>
  </si>
  <si>
    <t>ＡＳ２統括。ＳＳ６</t>
  </si>
  <si>
    <t>MAT</t>
  </si>
  <si>
    <t>松﨑 朋子</t>
  </si>
  <si>
    <t>MAT2</t>
  </si>
  <si>
    <t>松井 浩二</t>
  </si>
  <si>
    <t>関西ＳＳ２統。シ４</t>
  </si>
  <si>
    <t>MHAY</t>
  </si>
  <si>
    <t>林田 昌弘</t>
  </si>
  <si>
    <t>MICHI</t>
  </si>
  <si>
    <t>市川 正人</t>
  </si>
  <si>
    <t>MIY2</t>
  </si>
  <si>
    <t>宮川 紋</t>
  </si>
  <si>
    <t>中部支店．中部業務推進</t>
  </si>
  <si>
    <t>MIZ</t>
  </si>
  <si>
    <t>水谷 友紀</t>
  </si>
  <si>
    <t>MOIK</t>
  </si>
  <si>
    <t>及川 舞</t>
  </si>
  <si>
    <t>MRY</t>
  </si>
  <si>
    <t>守屋 圭祐</t>
  </si>
  <si>
    <t>ＳＰ第１統。営業２</t>
  </si>
  <si>
    <t>MSAI</t>
  </si>
  <si>
    <t>齋藤 公伸</t>
  </si>
  <si>
    <t>MTAK</t>
  </si>
  <si>
    <t>竹山 真人</t>
  </si>
  <si>
    <t>NAD</t>
  </si>
  <si>
    <t>灘部 美希</t>
  </si>
  <si>
    <t>NAK2</t>
  </si>
  <si>
    <t>中村 佐江子</t>
  </si>
  <si>
    <t>中部ＳＳ１統。シ１</t>
  </si>
  <si>
    <t>NAK5</t>
  </si>
  <si>
    <t>中野 久仁子</t>
  </si>
  <si>
    <t>ＣＲＣ。ＣＳ</t>
  </si>
  <si>
    <t>NIK</t>
  </si>
  <si>
    <t>二階堂 明</t>
  </si>
  <si>
    <t>東日本ＳＳ統。サビ３</t>
  </si>
  <si>
    <t>NIN2</t>
  </si>
  <si>
    <t>二宮 正年</t>
  </si>
  <si>
    <t>NIS</t>
  </si>
  <si>
    <t>西島 一範</t>
  </si>
  <si>
    <t>関西ＳＳ１統。シ２</t>
  </si>
  <si>
    <t>ODA</t>
  </si>
  <si>
    <t>小田桐 豊</t>
  </si>
  <si>
    <t>第２営統。営業２</t>
  </si>
  <si>
    <t>OOI</t>
  </si>
  <si>
    <t>大石 朝ノ介</t>
  </si>
  <si>
    <t>OOT2</t>
  </si>
  <si>
    <t>太田 裕一</t>
  </si>
  <si>
    <t>ＡＤＳＣ。ＤＮＰ</t>
  </si>
  <si>
    <t>PAN</t>
  </si>
  <si>
    <t>潘 雨晴</t>
  </si>
  <si>
    <t>RHAT</t>
  </si>
  <si>
    <t>畑中 竜哉</t>
  </si>
  <si>
    <t>SAE</t>
  </si>
  <si>
    <t>佐伯 親政</t>
  </si>
  <si>
    <t>Ｃセンター。ＳＷ開発</t>
  </si>
  <si>
    <t>SAG</t>
  </si>
  <si>
    <t>相良 裕美</t>
  </si>
  <si>
    <t>SAI2</t>
  </si>
  <si>
    <t>斉藤 慎吾</t>
  </si>
  <si>
    <t>ＣＲＣ。ＦＳ２</t>
  </si>
  <si>
    <t>SAI4</t>
  </si>
  <si>
    <t>西郷 育子</t>
  </si>
  <si>
    <t>SAT2</t>
  </si>
  <si>
    <t>佐藤 兼一</t>
  </si>
  <si>
    <t>SEK</t>
  </si>
  <si>
    <t>関家 惇司</t>
  </si>
  <si>
    <t>SHI</t>
  </si>
  <si>
    <t>清水石 美咲</t>
  </si>
  <si>
    <t>ＳＶ企画。商品管理</t>
  </si>
  <si>
    <t>SHI3</t>
  </si>
  <si>
    <t>申 貴樹</t>
  </si>
  <si>
    <t>SITO</t>
  </si>
  <si>
    <t>伊藤 清香</t>
  </si>
  <si>
    <t>SOIK</t>
  </si>
  <si>
    <t>及川 伸也</t>
  </si>
  <si>
    <t>SON2</t>
  </si>
  <si>
    <t>孫 思黙</t>
  </si>
  <si>
    <t>ＥＰ第２統。営業１</t>
  </si>
  <si>
    <t>SONE</t>
  </si>
  <si>
    <t>曽根 淳</t>
  </si>
  <si>
    <t>SSHO</t>
  </si>
  <si>
    <t>蒋 晨</t>
  </si>
  <si>
    <t>ＣＲＣ。ＦＳ３</t>
  </si>
  <si>
    <t>SUD</t>
  </si>
  <si>
    <t>須田 真由美</t>
  </si>
  <si>
    <t>SUZ3</t>
  </si>
  <si>
    <t>鈴木 雅史</t>
  </si>
  <si>
    <t>TAK2</t>
  </si>
  <si>
    <t>高野 夏美</t>
  </si>
  <si>
    <t>TAM2</t>
  </si>
  <si>
    <t>田村 隆道</t>
  </si>
  <si>
    <t>中部ＳＳ２統。サビ１</t>
  </si>
  <si>
    <t>TAN3</t>
  </si>
  <si>
    <t>田中 優太郎</t>
  </si>
  <si>
    <t>TKNA</t>
  </si>
  <si>
    <t>加納 智子</t>
  </si>
  <si>
    <t>TOKA</t>
  </si>
  <si>
    <t>岡村 大士</t>
  </si>
  <si>
    <t>TOKM</t>
  </si>
  <si>
    <t>岡本 隆大</t>
  </si>
  <si>
    <t>ＡＳ１統括。ＳＳ４</t>
  </si>
  <si>
    <t>TOON</t>
  </si>
  <si>
    <t>大貫 崇</t>
  </si>
  <si>
    <t>TOU</t>
  </si>
  <si>
    <t>トウ セイ</t>
  </si>
  <si>
    <t>TSII</t>
  </si>
  <si>
    <t>椎津 拓也</t>
  </si>
  <si>
    <t>TSU2</t>
  </si>
  <si>
    <t>鶴見 幸枝</t>
  </si>
  <si>
    <t>UCH</t>
  </si>
  <si>
    <t>内田 真広</t>
  </si>
  <si>
    <t>UKA2</t>
  </si>
  <si>
    <t>于 海明</t>
  </si>
  <si>
    <t>UME</t>
  </si>
  <si>
    <t>梅本 剛史</t>
  </si>
  <si>
    <t>第２営統。営業１</t>
  </si>
  <si>
    <t>YAG2</t>
  </si>
  <si>
    <t>谷米 朋子</t>
  </si>
  <si>
    <t>YAJ</t>
  </si>
  <si>
    <t>矢嶋 哲</t>
  </si>
  <si>
    <t>YIKE</t>
  </si>
  <si>
    <t>池田 祐也</t>
  </si>
  <si>
    <t>YSAT</t>
  </si>
  <si>
    <t>佐藤 有紀</t>
  </si>
  <si>
    <t>YUS</t>
  </si>
  <si>
    <t>ユ スンミン</t>
  </si>
  <si>
    <t>合計</t>
  </si>
  <si>
    <t>総合計請求書20210705_1005</t>
  </si>
  <si>
    <t>従業員</t>
    <rPh sb="0" eb="3">
      <t>ジュウギョウイン</t>
    </rPh>
    <phoneticPr fontId="18"/>
  </si>
  <si>
    <t>契約が（e-staffing TCnmhtの最新情報に）あればC列に１、月前半、月後半のデータがあればD列に２</t>
    <rPh sb="0" eb="2">
      <t>ケイヤク</t>
    </rPh>
    <rPh sb="32" eb="33">
      <t>レツ</t>
    </rPh>
    <rPh sb="36" eb="37">
      <t>ツキ</t>
    </rPh>
    <rPh sb="37" eb="39">
      <t>ゼンハン</t>
    </rPh>
    <rPh sb="40" eb="41">
      <t>ツキ</t>
    </rPh>
    <rPh sb="41" eb="43">
      <t>コウハン</t>
    </rPh>
    <rPh sb="52" eb="53">
      <t>レツ</t>
    </rPh>
    <phoneticPr fontId="18"/>
  </si>
  <si>
    <t>菅原 伸</t>
  </si>
  <si>
    <t>友納 英彦</t>
  </si>
  <si>
    <t>高岩 猛</t>
  </si>
  <si>
    <t>中澤 寿代</t>
  </si>
  <si>
    <t>福永 秀策</t>
  </si>
  <si>
    <t>田村 栄和</t>
  </si>
  <si>
    <t>飯田 有一</t>
  </si>
  <si>
    <t>熊崎 俊輔</t>
  </si>
  <si>
    <t>福田 和宏</t>
  </si>
  <si>
    <t>村山 恵子</t>
  </si>
  <si>
    <t>馬場 直人</t>
  </si>
  <si>
    <t>篠崎 透</t>
  </si>
  <si>
    <t>Ver Martin</t>
  </si>
  <si>
    <t>柳 優也</t>
  </si>
  <si>
    <t>小林 快暢</t>
  </si>
  <si>
    <t>細川 昌広</t>
  </si>
  <si>
    <t>土屋 剛</t>
  </si>
  <si>
    <t>石島 久靖</t>
  </si>
  <si>
    <t>大坂 智亮</t>
  </si>
  <si>
    <t>宮嵜 貴弘</t>
  </si>
  <si>
    <t>佐野 貴司</t>
  </si>
  <si>
    <t>大場 洋平</t>
  </si>
  <si>
    <t>山越 祥子</t>
  </si>
  <si>
    <t>杉田 晴美</t>
    <rPh sb="0" eb="2">
      <t>スギタ</t>
    </rPh>
    <phoneticPr fontId="18"/>
  </si>
  <si>
    <t>岡崎 修司</t>
  </si>
  <si>
    <t>出澤 信晃</t>
  </si>
  <si>
    <t>吉田 英伸</t>
  </si>
  <si>
    <t>渡辺 聖</t>
  </si>
  <si>
    <t>菅原 孝</t>
  </si>
  <si>
    <t>菱田 舞</t>
  </si>
  <si>
    <t>佐藤 泰亮</t>
  </si>
  <si>
    <t>鈴木 将直</t>
  </si>
  <si>
    <t>井料 香凜</t>
  </si>
  <si>
    <t>有田 功太郎</t>
  </si>
  <si>
    <t>山川 拓也</t>
  </si>
  <si>
    <t>中村 淳一</t>
  </si>
  <si>
    <t>中山 史也</t>
  </si>
  <si>
    <t>工田 弥也人</t>
  </si>
  <si>
    <t>横關 優</t>
  </si>
  <si>
    <t>王 智勇</t>
  </si>
  <si>
    <t>谷口 貴朗</t>
  </si>
  <si>
    <t>永山 祐介</t>
  </si>
  <si>
    <t>斉藤 ひとみ</t>
  </si>
  <si>
    <t>築城 捷人</t>
  </si>
  <si>
    <t>山下 裕太</t>
  </si>
  <si>
    <t>上原 奏吾</t>
  </si>
  <si>
    <t>山城 祐貴</t>
  </si>
  <si>
    <t>河下 祐輝</t>
  </si>
  <si>
    <t>草間 拓哉</t>
  </si>
  <si>
    <t>川上 智志</t>
  </si>
  <si>
    <t>佐藤 克洋</t>
  </si>
  <si>
    <t>有本 美雪</t>
  </si>
  <si>
    <t>須山 宏行</t>
  </si>
  <si>
    <t>住吉 健一</t>
  </si>
  <si>
    <t>塩川 浩生</t>
  </si>
  <si>
    <t>阿部 涼平</t>
  </si>
  <si>
    <t>岩崎 敬司</t>
  </si>
  <si>
    <t>遠山 淳一</t>
  </si>
  <si>
    <t>佐藤 賢吾</t>
  </si>
  <si>
    <t>村上 佳隆</t>
  </si>
  <si>
    <t>岡田 尚美</t>
    <rPh sb="0" eb="2">
      <t>オカダ</t>
    </rPh>
    <phoneticPr fontId="18"/>
  </si>
  <si>
    <t>佐藤 清</t>
  </si>
  <si>
    <t>田村 昂之</t>
  </si>
  <si>
    <t>田部井 文明</t>
  </si>
  <si>
    <t>平良 菜津子</t>
  </si>
  <si>
    <t>二神 啓城</t>
  </si>
  <si>
    <t>工藤 大輝</t>
  </si>
  <si>
    <t>相良 純</t>
  </si>
  <si>
    <t>澤田 耕次</t>
  </si>
  <si>
    <t>野田 祐介</t>
  </si>
  <si>
    <t>川口 祐ノ輔</t>
  </si>
  <si>
    <t>小泉 玲奈</t>
  </si>
  <si>
    <t>松浦 秀俊</t>
  </si>
  <si>
    <t>東 昭夫</t>
  </si>
  <si>
    <t>山本 良博</t>
  </si>
  <si>
    <t>稲場 直哉</t>
  </si>
  <si>
    <t>岩元 博</t>
  </si>
  <si>
    <t>MAHARJAN RAMITA</t>
  </si>
  <si>
    <t>織田 佳穂</t>
  </si>
  <si>
    <t>漆間 悠生</t>
  </si>
  <si>
    <t>政 克二</t>
  </si>
  <si>
    <t>桂川 昌治</t>
  </si>
  <si>
    <t>福田 玲也</t>
  </si>
  <si>
    <t>NAKARMI SUDARSHAN</t>
  </si>
  <si>
    <t>梅川 敦</t>
  </si>
  <si>
    <t>奈良 隆宏</t>
  </si>
  <si>
    <t>小嶋 桃子</t>
  </si>
  <si>
    <t>新井 結貴</t>
  </si>
  <si>
    <t>中馬 康敬</t>
  </si>
  <si>
    <t>清水 かのん</t>
  </si>
  <si>
    <t>佐藤 大樹</t>
  </si>
  <si>
    <t>小林 稔</t>
  </si>
  <si>
    <t>福島 生夢</t>
  </si>
  <si>
    <t>諫山 幸枝</t>
  </si>
  <si>
    <t>江成 隆二</t>
  </si>
  <si>
    <t>前川 大輔</t>
  </si>
  <si>
    <t>大塚 徹</t>
  </si>
  <si>
    <t>祝 洋佑</t>
  </si>
  <si>
    <t>張 栄昶</t>
  </si>
  <si>
    <t>小林 友明</t>
  </si>
  <si>
    <t>三谷 一志</t>
  </si>
  <si>
    <t>古川 真由美</t>
  </si>
  <si>
    <t>川北 修</t>
  </si>
  <si>
    <t>和田 康平</t>
  </si>
  <si>
    <t>菅野 弘治</t>
  </si>
  <si>
    <t>佐藤 英二</t>
  </si>
  <si>
    <t>村岡 響輝</t>
  </si>
  <si>
    <t>牧野 大貴</t>
  </si>
  <si>
    <t>小池 裕也</t>
  </si>
  <si>
    <t>朴 ハヌル</t>
  </si>
  <si>
    <t>砂子 領吾</t>
  </si>
  <si>
    <t>林 香織</t>
  </si>
  <si>
    <t>及川 孝明</t>
  </si>
  <si>
    <t>張 瀛</t>
  </si>
  <si>
    <t>矢野 瑞穂</t>
  </si>
  <si>
    <t>石下 智也</t>
  </si>
  <si>
    <t>小林 伸枝</t>
  </si>
  <si>
    <t>亘 瑛斗</t>
  </si>
  <si>
    <t>日馬 健太</t>
  </si>
  <si>
    <t>高田 理沙</t>
  </si>
  <si>
    <t>山田 楓</t>
  </si>
  <si>
    <t>瀬川 真宙</t>
  </si>
  <si>
    <t>冨安 昭彦</t>
  </si>
  <si>
    <t>光井 信三</t>
  </si>
  <si>
    <t>澁谷 勝徳</t>
  </si>
  <si>
    <t>西村 稔</t>
  </si>
  <si>
    <t>藤本 明奈</t>
  </si>
  <si>
    <t>木村 浩一郎</t>
  </si>
  <si>
    <t>大北 将司</t>
  </si>
  <si>
    <t>山口 太雅</t>
  </si>
  <si>
    <t>林 玲穏</t>
  </si>
  <si>
    <t>岡野 航</t>
  </si>
  <si>
    <t>国見マテウス ツヨシ</t>
  </si>
  <si>
    <t>千代田 昭広</t>
  </si>
  <si>
    <t>平澤 愛永</t>
  </si>
  <si>
    <t>長尾 藍</t>
  </si>
  <si>
    <t>湯川 泰成</t>
  </si>
  <si>
    <t>山長 仁</t>
  </si>
  <si>
    <t>片山 知世</t>
  </si>
  <si>
    <t>吉原 大将</t>
  </si>
  <si>
    <t>藤原 優太</t>
  </si>
  <si>
    <t>遠田 恭実</t>
  </si>
  <si>
    <t>山本 千加</t>
  </si>
  <si>
    <t>塚本 靖</t>
  </si>
  <si>
    <t>柿副 善夫</t>
  </si>
  <si>
    <t>清水 甚一郎</t>
  </si>
  <si>
    <t>佐野 祥之</t>
  </si>
  <si>
    <t>西川 真理</t>
  </si>
  <si>
    <t>千葉 祐介</t>
  </si>
  <si>
    <t>大堀 広智</t>
  </si>
  <si>
    <t>小島 光晶</t>
  </si>
  <si>
    <t>石川 樹</t>
  </si>
  <si>
    <t>加藤 英人</t>
  </si>
  <si>
    <t>瀧澤 智也</t>
  </si>
  <si>
    <t>森田 恭介</t>
  </si>
  <si>
    <t>後藤 広樹</t>
  </si>
  <si>
    <t>大藪 叡</t>
  </si>
  <si>
    <t>契約区分</t>
  </si>
  <si>
    <t>派遣照会No</t>
  </si>
  <si>
    <t>ステータス</t>
  </si>
  <si>
    <t>クライアントコード</t>
  </si>
  <si>
    <t>契約確認者氏名</t>
  </si>
  <si>
    <t>契約依頼者ユーザID</t>
  </si>
  <si>
    <t>契約依頼者氏名</t>
  </si>
  <si>
    <t>契約依頼者部署ID</t>
  </si>
  <si>
    <t>契約依頼者部署</t>
  </si>
  <si>
    <t>契約依頼者正式部署</t>
  </si>
  <si>
    <t>契約先コード</t>
  </si>
  <si>
    <t>就業先事業所</t>
  </si>
  <si>
    <t>就業先住所</t>
  </si>
  <si>
    <t>就業先部署</t>
  </si>
  <si>
    <t>就業先正式部署</t>
  </si>
  <si>
    <t>コストセンターコード</t>
  </si>
  <si>
    <t>コストセンターコメント</t>
  </si>
  <si>
    <t>スタッフコード</t>
  </si>
  <si>
    <t>スタッフ名（日本語）</t>
  </si>
  <si>
    <t>スタッフ姓（カナ）</t>
  </si>
  <si>
    <t>スタッフ名（カナ）</t>
  </si>
  <si>
    <t>スタッフ氏名（英字）</t>
  </si>
  <si>
    <t>スタッフ性別</t>
  </si>
  <si>
    <t>初回契約開始日</t>
  </si>
  <si>
    <t>契約開始日</t>
  </si>
  <si>
    <t>契約終了日</t>
  </si>
  <si>
    <t>勤務日（月）</t>
  </si>
  <si>
    <t>勤務日（火）</t>
  </si>
  <si>
    <t>勤務日（水）</t>
  </si>
  <si>
    <t>勤務日（木）</t>
  </si>
  <si>
    <t>勤務日（金）</t>
  </si>
  <si>
    <t>勤務日（土）</t>
  </si>
  <si>
    <t>勤務日（日）</t>
  </si>
  <si>
    <t>勤務日（祝）</t>
  </si>
  <si>
    <t>シフト</t>
  </si>
  <si>
    <t>休日（土）</t>
  </si>
  <si>
    <t>休日（日）</t>
  </si>
  <si>
    <t>休日（祝）</t>
  </si>
  <si>
    <t>休日（指定休日）</t>
  </si>
  <si>
    <t>休日（その他）</t>
  </si>
  <si>
    <t>休憩開始時刻1</t>
  </si>
  <si>
    <t>休憩開始時刻2</t>
  </si>
  <si>
    <t>休憩時間2</t>
  </si>
  <si>
    <t>休憩開始時刻3</t>
  </si>
  <si>
    <t>休憩時間3</t>
  </si>
  <si>
    <t>請求単価</t>
  </si>
  <si>
    <t>請求単位</t>
  </si>
  <si>
    <t>派遣料金・契約書表示フラグ</t>
  </si>
  <si>
    <t>職種</t>
  </si>
  <si>
    <t>期間制限</t>
  </si>
  <si>
    <t>抵触日</t>
  </si>
  <si>
    <t>日雇派遣例外業務No1（新法）/台帳職種No1（旧法）</t>
  </si>
  <si>
    <t>日雇派遣例外業務No2（新法）/台帳職種No2（旧法）</t>
  </si>
  <si>
    <t>日雇派遣例外業務No3（新法）/台帳職種No3（旧法）</t>
  </si>
  <si>
    <t>日雇派遣例外業務1（新法）/台帳職種1（旧法）</t>
  </si>
  <si>
    <t>日雇派遣例外業務2（新法）/台帳職種2（旧法）</t>
  </si>
  <si>
    <t>日雇派遣例外業務3（新法）/台帳職種3（旧法）</t>
  </si>
  <si>
    <t>業務内容</t>
  </si>
  <si>
    <t>契約担当者氏名</t>
  </si>
  <si>
    <t>契約担当者部署</t>
  </si>
  <si>
    <t>契約担当者役職</t>
  </si>
  <si>
    <t>契約担当者TEL</t>
  </si>
  <si>
    <t>派遣先責任者氏名</t>
  </si>
  <si>
    <t>派遣先責任者部署</t>
  </si>
  <si>
    <t>派遣先責任者役職</t>
  </si>
  <si>
    <t>派遣先責任者TEL</t>
  </si>
  <si>
    <t>派遣先責任者正式部署</t>
  </si>
  <si>
    <t>指揮命令者氏名</t>
  </si>
  <si>
    <t>指揮命令者部署</t>
  </si>
  <si>
    <t>指揮命令者役職</t>
  </si>
  <si>
    <t>指揮命令者TEL</t>
  </si>
  <si>
    <t>苦情申出先氏名</t>
  </si>
  <si>
    <t>苦情申出先部署</t>
  </si>
  <si>
    <t>苦情申出先役職</t>
  </si>
  <si>
    <t>苦情申出先TEL</t>
  </si>
  <si>
    <t>苦情申出先正式部署</t>
  </si>
  <si>
    <t>派遣元事業所ID</t>
  </si>
  <si>
    <t>派遣元事業所</t>
  </si>
  <si>
    <t>派遣元部署ID</t>
  </si>
  <si>
    <t>派遣会社_部署</t>
  </si>
  <si>
    <t>派遣元正式部署</t>
  </si>
  <si>
    <t>営業担当者氏名</t>
  </si>
  <si>
    <t>営業担当者部署ID</t>
  </si>
  <si>
    <t>営業担当者部署</t>
  </si>
  <si>
    <t>営業担当者役職</t>
  </si>
  <si>
    <t>営業担当者TEL</t>
  </si>
  <si>
    <t>営業担当者正式部署</t>
  </si>
  <si>
    <t>派遣元責任者氏名</t>
  </si>
  <si>
    <t>派遣元責任者部署ID</t>
  </si>
  <si>
    <t>派遣元責任者部署</t>
  </si>
  <si>
    <t>派遣元責任者役職</t>
  </si>
  <si>
    <t>派遣元責任者TEL</t>
  </si>
  <si>
    <t>派遣元責任者正式部署</t>
  </si>
  <si>
    <t>派遣元苦情申出先氏名</t>
  </si>
  <si>
    <t>派遣元苦情申出先部署ID</t>
  </si>
  <si>
    <t>派遣元苦情申出先部署</t>
  </si>
  <si>
    <t>派遣元苦情申出先役職</t>
  </si>
  <si>
    <t>派遣元苦情申出先TEL</t>
  </si>
  <si>
    <t>派遣元苦情申出先正式部署</t>
  </si>
  <si>
    <t>タイムカード使用有無</t>
  </si>
  <si>
    <t>タイムカード締め単位</t>
  </si>
  <si>
    <t>健康保険</t>
  </si>
  <si>
    <t>健康保険・補足情報（手続き中）</t>
  </si>
  <si>
    <t>健康保険・補足情報（対象外）・期間不足</t>
  </si>
  <si>
    <t>健康保険・補足情報（対象外）・時間不足</t>
  </si>
  <si>
    <t>厚生年金</t>
  </si>
  <si>
    <t>厚生年金・補足情報（手続き中）</t>
  </si>
  <si>
    <t>厚生年金・補足情報（対象外）・期間不足</t>
  </si>
  <si>
    <t>厚生年金・補足情報（対象外）・時間不足</t>
  </si>
  <si>
    <t>厚生年金・補足情報（対象外）・年齢対象外</t>
  </si>
  <si>
    <t>雇用保険</t>
  </si>
  <si>
    <t>雇用保険・補足情報（手続き中）</t>
  </si>
  <si>
    <t>雇用保険・補足情報（対象外）・期間不足</t>
  </si>
  <si>
    <t>雇用保険・補足情報（対象外）・時間不足</t>
  </si>
  <si>
    <t>雇用保険・補足情報（対象外）・年齢対象外</t>
  </si>
  <si>
    <t>契約書備考</t>
  </si>
  <si>
    <t>通知書備考</t>
  </si>
  <si>
    <t>更新数量</t>
  </si>
  <si>
    <t>更新単位</t>
  </si>
  <si>
    <t>スタッフ最終延長可能日</t>
  </si>
  <si>
    <t>就業条件コメント</t>
  </si>
  <si>
    <t>備考1</t>
  </si>
  <si>
    <t>備考2</t>
  </si>
  <si>
    <t>備考3</t>
  </si>
  <si>
    <t>備考4</t>
  </si>
  <si>
    <t>備考5</t>
  </si>
  <si>
    <t>伝票生成日</t>
  </si>
  <si>
    <t>最終契約依頼日</t>
  </si>
  <si>
    <t>契約確定日</t>
  </si>
  <si>
    <t>契約書・通知書PDF更新日付</t>
  </si>
  <si>
    <t>契約書PDF生成完了フラグ</t>
  </si>
  <si>
    <t>修正コメント</t>
  </si>
  <si>
    <t>契約先企業名</t>
  </si>
  <si>
    <t>苦情処理結果</t>
  </si>
  <si>
    <t>紹介予定派遣フラグ</t>
  </si>
  <si>
    <t>派遣期間後の雇用形態について</t>
  </si>
  <si>
    <t>年次有給休暇・退職金の算定における、派遣期間の勤務期間への算入</t>
  </si>
  <si>
    <t>特定行為を行なった場合の内容</t>
  </si>
  <si>
    <t>複数人から選考した場合の基準</t>
  </si>
  <si>
    <t>採否結果</t>
  </si>
  <si>
    <t>職業紹介を受けることを希望しなかった場合又は職業紹介を受けた者を採用しなかった場合はその理由</t>
  </si>
  <si>
    <t>雇用期間の定め</t>
  </si>
  <si>
    <t>契約書備考2</t>
  </si>
  <si>
    <t>新法適用区分</t>
  </si>
  <si>
    <t>就業先正式事業所名称</t>
  </si>
  <si>
    <t>組織単位</t>
  </si>
  <si>
    <t>派遣元での雇用形態</t>
  </si>
  <si>
    <t>個人抵触日</t>
  </si>
  <si>
    <t>便宜供与：診療施設</t>
  </si>
  <si>
    <t>便宜供与：給食施設</t>
  </si>
  <si>
    <t>便宜供与：休憩室</t>
  </si>
  <si>
    <t>便宜供与：更衣室</t>
  </si>
  <si>
    <t>便宜供与：その他1</t>
  </si>
  <si>
    <t>便宜供与：その他2</t>
  </si>
  <si>
    <t>便宜供与：その他3</t>
  </si>
  <si>
    <t>安全及び衛生</t>
  </si>
  <si>
    <t>教育状況の記録</t>
  </si>
  <si>
    <t>組織の長の職名</t>
  </si>
  <si>
    <t>派遣労働者を無期雇用派遣労働者又は60歳以上の者に限定するか否かの別</t>
  </si>
  <si>
    <t>期間制限の対象外フラグ</t>
  </si>
  <si>
    <t>期間制限の対象外理由：無期雇用派遣労働者</t>
  </si>
  <si>
    <t>期間制限の対象外理由：60歳以上派遣労働者</t>
  </si>
  <si>
    <t>期間制限の対象外理由：有期プロジェクト業務</t>
  </si>
  <si>
    <t>期間制限の対象外理由：日数限定業務</t>
  </si>
  <si>
    <t>期間制限の対象外理由：産前産後、育児休業、介護休業等の代替要員</t>
  </si>
  <si>
    <t>時間外労働</t>
  </si>
  <si>
    <t>休日労働</t>
  </si>
  <si>
    <t>年齢区分</t>
  </si>
  <si>
    <t>実年齢</t>
  </si>
  <si>
    <t>健康保険・補足情報（対象外）・年齢対象外</t>
  </si>
  <si>
    <t>健康保険・補足情報（対象外）・短時間被保険者に該当しない理由：週の所定労働時間が20時間未満</t>
  </si>
  <si>
    <t>健康保険・補足情報（対象外）・短時間被保険者に該当しない理由：賃金の月額が8.8万円未満（年収106万円未満）</t>
  </si>
  <si>
    <t>健康保険・補足情報（対象外）・短時間被保険者に該当しない理由：勤務期間が1年以上見込まれない</t>
  </si>
  <si>
    <t>健康保険・補足情報（対象外）・短時間被保険者に該当しない理由：学生である</t>
  </si>
  <si>
    <t>厚生年金・補足情報（対象外）・短時間被保険者に該当しない理由：週の所定労働時間が20時間未満</t>
  </si>
  <si>
    <t>厚生年金・補足情報（対象外）・短時間被保険者に該当しない理由：賃金の月額が8.8万円未満（年収106万円未満）</t>
  </si>
  <si>
    <t>厚生年金・補足情報（対象外）・短時間被保険者に該当しない理由：勤務期間が1年以上見込まれない</t>
  </si>
  <si>
    <t>厚生年金・補足情報（対象外）・短時間被保険者に該当しない理由：学生である</t>
  </si>
  <si>
    <t>有期プロジェクト業務(補足情報)：補足表示フラグ</t>
  </si>
  <si>
    <t>日数限定業務(補足情報)：日数限定業務が1か月に行われる日数</t>
  </si>
  <si>
    <t>日数限定業務(補足情報)：派遣先の通常労働者の所定労働日数</t>
  </si>
  <si>
    <t>産前産後、育児休業、介護休業等の代替要員(補足情報)：派遣先において休業する労働者の氏名</t>
  </si>
  <si>
    <t>産前産後、育児休業、介護休業等の代替要員(補足情報)：休業する労働者の業務</t>
  </si>
  <si>
    <t>産前産後、育児休業、介護休業等の代替要員(補足情報)：休業の開始予定日</t>
  </si>
  <si>
    <t>産前産後、育児休業、介護休業等の代替要員(補足情報)：休業の終了予定日</t>
  </si>
  <si>
    <t>派遣先管理台帳備考</t>
  </si>
  <si>
    <t>36協定</t>
  </si>
  <si>
    <t>派遣許可番号</t>
  </si>
  <si>
    <t>求人票：時間外割増</t>
  </si>
  <si>
    <t>求人票：時間外割増・（固定残業代）・時間</t>
  </si>
  <si>
    <t>求人票：時間外割増・（固定残業代）・基本給額</t>
  </si>
  <si>
    <t>求人票：時間外割増・（固定残業代）・固定残業代額</t>
  </si>
  <si>
    <t>法定休日</t>
  </si>
  <si>
    <t>確定</t>
  </si>
  <si>
    <t>ual-nmht</t>
  </si>
  <si>
    <t>ユニアデックス</t>
  </si>
  <si>
    <t>購買 担当者</t>
  </si>
  <si>
    <t>TNO</t>
  </si>
  <si>
    <t>S　新砂</t>
  </si>
  <si>
    <t>東京都江東区新砂3-4-4　東京第四データセンター　ソフトバンク株式会社</t>
  </si>
  <si>
    <t>ＡＳ５本部。ネット＆デザ</t>
  </si>
  <si>
    <t>アカウントサービス第五本部。ネットワーク＆デザイン部</t>
  </si>
  <si>
    <t>能美 龍郎</t>
  </si>
  <si>
    <t>ノウミ</t>
  </si>
  <si>
    <t>タツロウ</t>
  </si>
  <si>
    <t>NOUMI TATUROU</t>
  </si>
  <si>
    <t>LGWANサービス運用業務</t>
  </si>
  <si>
    <t>小島 崇介</t>
  </si>
  <si>
    <t>部長</t>
  </si>
  <si>
    <t>050-3132-3873</t>
  </si>
  <si>
    <t>生田目 和行</t>
  </si>
  <si>
    <t>課長</t>
  </si>
  <si>
    <t>購買 請求担当</t>
  </si>
  <si>
    <t>BIPROGYシステム購買</t>
  </si>
  <si>
    <t>050-3132-7723</t>
  </si>
  <si>
    <t>信岡 弘光</t>
  </si>
  <si>
    <t>ＡＳ第５本部</t>
  </si>
  <si>
    <t>本部長</t>
  </si>
  <si>
    <t>050-3132-6477</t>
  </si>
  <si>
    <t>アカウントサービス第五本部</t>
  </si>
  <si>
    <t>エヌエム・ヒューマテック</t>
  </si>
  <si>
    <t>03-6222-9420</t>
  </si>
  <si>
    <t>nmht6772</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</si>
  <si>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</si>
  <si>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ユニアデックス株式会社</t>
  </si>
  <si>
    <t>ユニアデックス株式会社　本社　東京都江東区豊洲１－１－１</t>
  </si>
  <si>
    <t>ソフトバンク株式会社　新砂</t>
  </si>
  <si>
    <t>派遣先及び派遣元は、労働者派遣法第44条から第47条の4までの規定により課せられた責任を負う。コンピュータ・ワードプロセッサ等VDTの連続操作を行う場合は、1時間に10分の作業休止時間を設ける。その他、派遣労働者の安全及び衛生に必要な措置と教育等を行う。</t>
  </si>
  <si>
    <t>有効期間 2025/04/01～2026/03/31（1）時間外労働 派遣元36協定に基づく法定時間外の労働は、1日 15時間00分、1ヶ月 45時間00分、年間360時間00分以内とする。（1年間の起算日は2025年04月01日、1ヶ月の起算日は1日、週の起算日は日曜日）（2）休日労働 休日労働は、1ヶ月につき4日以内とする。（3）特別条項 労使の協議を経て、年間6回を限度として、1ヶ月 99時間45分、年間720時間00分まで延長することができる。時間外労働及び休日労働を合算した時間数は1ヶ月で100時間未満かつ、2ヶ月～6ヶ月を平均して80時間を超過しないこと</t>
  </si>
  <si>
    <t>派13-301312</t>
  </si>
  <si>
    <t>特定曜日を法定休日として定めている 法定休日:日曜日 週の起算曜日:日曜日</t>
  </si>
  <si>
    <t>TSI</t>
  </si>
  <si>
    <t>サトウ</t>
  </si>
  <si>
    <t>早川 敏裕</t>
  </si>
  <si>
    <t>ＡＳ第１本部</t>
  </si>
  <si>
    <t>050-3132-2584</t>
  </si>
  <si>
    <t>アカウントサービス第一本部</t>
  </si>
  <si>
    <t>STW</t>
  </si>
  <si>
    <t>H2　芳賀</t>
  </si>
  <si>
    <t>栃木県芳賀郡芳賀町芳賀台6-1　本田技研工業株式会社内ユニアデックス執務室</t>
  </si>
  <si>
    <t>ＡＳ５本部。サービス４部</t>
  </si>
  <si>
    <t>アカウントサービス第五本部。サービス四部</t>
  </si>
  <si>
    <t>ワタナベ</t>
  </si>
  <si>
    <t>サトル</t>
  </si>
  <si>
    <t>WATANABE SATORU</t>
  </si>
  <si>
    <t>本田技研工業様栃木拠点向け NWタワー運用業務</t>
  </si>
  <si>
    <t>田実 正和</t>
  </si>
  <si>
    <t>050-3132-0803</t>
  </si>
  <si>
    <t>草場 武</t>
  </si>
  <si>
    <t>050-3132-2034</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</si>
  <si>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日は本田様のカレンダーに準拠する。</t>
  </si>
  <si>
    <t>本田技研工業株式会社　芳賀</t>
  </si>
  <si>
    <t>SID</t>
  </si>
  <si>
    <t>本社</t>
  </si>
  <si>
    <t>東京都江東区豊洲1-1-1</t>
  </si>
  <si>
    <t>マネ２。Ｓマネジメント部</t>
  </si>
  <si>
    <t>マネージドサービス第二本部。サービスマネジメント部</t>
  </si>
  <si>
    <t>イド</t>
  </si>
  <si>
    <t>ショウタ</t>
  </si>
  <si>
    <t>営業支援/構築支援</t>
  </si>
  <si>
    <t>堀 史</t>
  </si>
  <si>
    <t>050-3132-7782</t>
  </si>
  <si>
    <t>古賀 正英</t>
  </si>
  <si>
    <t>マネージドサービス２本部</t>
  </si>
  <si>
    <t>050-3132-8880</t>
  </si>
  <si>
    <t>マネージドサービス第二本部</t>
  </si>
  <si>
    <t>ユニアデックス株式会社　本社</t>
  </si>
  <si>
    <t>KOK</t>
  </si>
  <si>
    <t>マネ２。ＳＳ部</t>
  </si>
  <si>
    <t>マネージドサービス第二本部。サービスサポート部</t>
  </si>
  <si>
    <t>コヤマ</t>
  </si>
  <si>
    <t>カズオ</t>
  </si>
  <si>
    <t>KOYAMA KAZUO</t>
  </si>
  <si>
    <t>ISP基盤運用・保守</t>
  </si>
  <si>
    <t>嶋村 洋介</t>
  </si>
  <si>
    <t>050-3132-6487</t>
  </si>
  <si>
    <t>松山 昂史</t>
  </si>
  <si>
    <t>室長</t>
  </si>
  <si>
    <t>050-3132-6491</t>
  </si>
  <si>
    <t>精算単位は、月の総就業時間を３０分単位で切捨てとする。作業交通費、宿泊費、その他経費は、実費精算とする。但し、宿泊費は、上限9,000円／日までとする。国内出張旅費規程・なし海外出張・なし顧客対応当番・なし</t>
  </si>
  <si>
    <t>SHT</t>
  </si>
  <si>
    <t>東京サポートセンター KDX</t>
  </si>
  <si>
    <t>東京都江東区東雲1-7-12　KDX豊洲グランスクエア</t>
  </si>
  <si>
    <t>ＣＲ本部。ＦＳ１</t>
  </si>
  <si>
    <t>カスタマーリレーション本部。フィールドサポート一部</t>
  </si>
  <si>
    <t>ヒタチ</t>
  </si>
  <si>
    <t>ススム</t>
  </si>
  <si>
    <t>HITACHI SUSUMU</t>
  </si>
  <si>
    <t>三平 譲二</t>
  </si>
  <si>
    <t>050-3132-5491</t>
  </si>
  <si>
    <t>堀江 康行</t>
  </si>
  <si>
    <t>050-3132-5646</t>
  </si>
  <si>
    <t>近藤 政則</t>
  </si>
  <si>
    <t>Ｃリレーション本部</t>
  </si>
  <si>
    <t>050-3132-5796</t>
  </si>
  <si>
    <t>カスタマーリレーション本部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</si>
  <si>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</si>
  <si>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東京サポートセンター</t>
  </si>
  <si>
    <t>TIY</t>
  </si>
  <si>
    <t>KD　小山</t>
  </si>
  <si>
    <t>栃木県小山市神鳥谷1828番地　KDDI小山ネットワークセンター運用棟内３Ｆ　ユニアデックス執務室</t>
  </si>
  <si>
    <t>ヤマグチ</t>
  </si>
  <si>
    <t>タイガ</t>
  </si>
  <si>
    <t>YAMAGUCHI TAIGA</t>
  </si>
  <si>
    <t>小山ネットワークセンター　運用監視業務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</si>
  <si>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日・勤務時間はシフト表に準ずる。</t>
  </si>
  <si>
    <t>ＫＤＤＩ株式会社　小山ネットワークセンター</t>
  </si>
  <si>
    <t>MSG2</t>
  </si>
  <si>
    <t>ＡＳ２本部。公２部</t>
  </si>
  <si>
    <t>アカウントサービス第二本部。公共ＩＣＴエンジニアリング二部</t>
  </si>
  <si>
    <t>セガワ</t>
  </si>
  <si>
    <t>マヒロ</t>
  </si>
  <si>
    <t>SEGAWA MAHIRO</t>
  </si>
  <si>
    <t>ネットワークシステム設計・構築業務</t>
  </si>
  <si>
    <t>須永 哲也</t>
  </si>
  <si>
    <t>050-3132-4670</t>
  </si>
  <si>
    <t>吉岡屋 大</t>
  </si>
  <si>
    <t>050-3134-1562</t>
  </si>
  <si>
    <t>中村 英嗣</t>
  </si>
  <si>
    <t>ＡＳ第２本部</t>
  </si>
  <si>
    <t>050-3132-1458</t>
  </si>
  <si>
    <t>アカウントサービス第二本部</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</si>
  <si>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</si>
  <si>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荻山 さやか</t>
  </si>
  <si>
    <t>STK</t>
  </si>
  <si>
    <t>ＳＰ営本。ＳＰ２営</t>
  </si>
  <si>
    <t>サービスプロバイダ営業本部。サービスプロバイダ第二営業部</t>
  </si>
  <si>
    <t>カノウ</t>
  </si>
  <si>
    <t>サトコ</t>
  </si>
  <si>
    <t>KANO SATOKO</t>
  </si>
  <si>
    <t>営業支援業務</t>
  </si>
  <si>
    <t>藤巻 和也</t>
  </si>
  <si>
    <t>050-3132-1719</t>
  </si>
  <si>
    <t>人事部 請求担当</t>
  </si>
  <si>
    <t>人事部。人事企画室</t>
  </si>
  <si>
    <t>03-5546-4900</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</si>
  <si>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時間外（円/時間）3,500円/1日8時間超過分、法定休日（円/時間）3,780円/日曜・祝日、深夜割増（円/時間）700円/22時～5時、労働時間は30分単位とし、30分に満たない場合は切捨てとする。</t>
  </si>
  <si>
    <t>SHK</t>
  </si>
  <si>
    <t>ＡＳ１本部。ＳＡ部</t>
  </si>
  <si>
    <t>アカウントサービス第一本部。システムアーキテクト部</t>
  </si>
  <si>
    <t>加藤 昌</t>
  </si>
  <si>
    <t>カトウ</t>
  </si>
  <si>
    <t>ショウ</t>
  </si>
  <si>
    <t>SHO KATO</t>
  </si>
  <si>
    <t>大浦 孝徳</t>
  </si>
  <si>
    <t>050-3134-1594</t>
  </si>
  <si>
    <t>石井 健司</t>
  </si>
  <si>
    <t>050-3134-1504</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</si>
  <si>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案件状況により勤務日変更あり</t>
  </si>
  <si>
    <t>AIN</t>
  </si>
  <si>
    <t>ＮＷ本。テクサポ２部</t>
  </si>
  <si>
    <t>ネットワークサービス本部。テクニカルサポート二部</t>
  </si>
  <si>
    <t>ナガオ</t>
  </si>
  <si>
    <t>アイ</t>
  </si>
  <si>
    <t>NAGAO AI</t>
  </si>
  <si>
    <t>ネットワーク製品の社内サポート・検証・ドキュメント作成業務</t>
  </si>
  <si>
    <t>松尾 和善</t>
  </si>
  <si>
    <t>050-3134-1067</t>
  </si>
  <si>
    <t>大須賀 怜</t>
  </si>
  <si>
    <t>050-3132-1875</t>
  </si>
  <si>
    <t>阿野 弘喜</t>
  </si>
  <si>
    <t>ネットワークサービス本部</t>
  </si>
  <si>
    <t>050-3134-1062</t>
  </si>
  <si>
    <t>精算単位は、月の総就業時間を30分単位で切捨てとする。派遣料金：月額420,000円／月（時間幅：140－180時間）減額単価：2,620円／時、超過単価：2,620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</si>
  <si>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YST</t>
  </si>
  <si>
    <t>マーケＣ本。戦略企推部</t>
  </si>
  <si>
    <t>マーケティングコミュニケーション本部。戦略企画推進部</t>
  </si>
  <si>
    <t>ツカモト</t>
  </si>
  <si>
    <t>ヤスシ</t>
  </si>
  <si>
    <t>TSUKAMOTO YASUSHI</t>
  </si>
  <si>
    <t>戦略企画推進部業務支援</t>
  </si>
  <si>
    <t>八巻 秀欣</t>
  </si>
  <si>
    <t>050-3132-0378</t>
  </si>
  <si>
    <t>千葉 正美</t>
  </si>
  <si>
    <t>050-3134-1538</t>
  </si>
  <si>
    <t>精算単位は、月の総就業時間を30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指示によりテレワーク勤務を行うものとする。</t>
  </si>
  <si>
    <t>TST</t>
  </si>
  <si>
    <t>平和島事務所</t>
  </si>
  <si>
    <t>東京都大田区平和島5-3-2　LOGISTEED京浜物流センター</t>
  </si>
  <si>
    <t>ＳＳ１本。サービス５</t>
  </si>
  <si>
    <t>サポートサービス第一本部。サービス五部</t>
  </si>
  <si>
    <t>代田 拓也</t>
  </si>
  <si>
    <t>シロタ</t>
  </si>
  <si>
    <t>タクヤ</t>
  </si>
  <si>
    <t>SHIROTA TAKUYA</t>
  </si>
  <si>
    <t>インテグレーション業務及び付随業務等</t>
  </si>
  <si>
    <t>00-0000-0000</t>
  </si>
  <si>
    <t>加藤 元靖</t>
  </si>
  <si>
    <t>050-3132-5364</t>
  </si>
  <si>
    <t>中澤 裕人</t>
  </si>
  <si>
    <t>050-3132-5342</t>
  </si>
  <si>
    <t>名古屋 隆昭</t>
  </si>
  <si>
    <t>サポートサービス第１本部</t>
  </si>
  <si>
    <t>050-3132-2755</t>
  </si>
  <si>
    <t>サポートサービス第一本部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</si>
  <si>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</si>
  <si>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平和島事務所</t>
  </si>
  <si>
    <t>IBY</t>
  </si>
  <si>
    <t>ＣＲ本部。ＦＳ２</t>
  </si>
  <si>
    <t>カスタマーリレーション本部。フィールドサポート二部</t>
  </si>
  <si>
    <t>八木 聖響</t>
  </si>
  <si>
    <t>ヤギ</t>
  </si>
  <si>
    <t>イブキ</t>
  </si>
  <si>
    <t>YAGI IBUKI</t>
  </si>
  <si>
    <t>オンサイト保守/導入業務、IA機器サポート業務</t>
  </si>
  <si>
    <t>千葉 文明</t>
  </si>
  <si>
    <t>050-3132-3515</t>
  </si>
  <si>
    <t>三冨 雄也</t>
  </si>
  <si>
    <t>050-3132-5393</t>
  </si>
  <si>
    <t xml:space="preserve">精算単位は、月の総就業時間を３０分単位で切捨てとする。作業交通費、宿泊費、その他経費は、実費精算とする。但し、宿泊費は、上限9,000円／日までとする。																												国内出張旅費規程・なし																												海外出張・なし																												顧客対応当番・あり：８時間毎1,250円。当番時間に応じて：　～８時間未満:1,250円８時間～１６時間未満:2,500円１６時間～２４時間未満：3,750円２４時間（１日）～３２時間未満:5,000円「顧客対応当番」中に業務が発生した場合は、実稼動時間を勤務表に記入する。シフト勤務表に準ずる。																																																																																																															</t>
  </si>
  <si>
    <t>STS</t>
  </si>
  <si>
    <t>マネ１。Ｍ＆Ｍ部</t>
  </si>
  <si>
    <t>マネージドサービス第一本部。モニタリング＆マネジメント部</t>
  </si>
  <si>
    <t>坂本 周斗</t>
  </si>
  <si>
    <t>南口 武</t>
  </si>
  <si>
    <t>050-3134-1135</t>
  </si>
  <si>
    <t>木谷 充</t>
  </si>
  <si>
    <t>050-3134-1144</t>
  </si>
  <si>
    <t>野口 昌彦</t>
  </si>
  <si>
    <t>マネージドサービス１本部</t>
  </si>
  <si>
    <t>050-3132-5665</t>
  </si>
  <si>
    <t>マネージドサービス第一本部</t>
  </si>
  <si>
    <t>HRO</t>
  </si>
  <si>
    <t>オオホリ</t>
  </si>
  <si>
    <t>ヒロトシ</t>
  </si>
  <si>
    <t>OHORI HIROTOSHI</t>
  </si>
  <si>
    <t>精算単位は、月の総就業時間を30分単位で切捨てとする。作業交通費、宿泊費、その他経費は、実費精算とする。但し、宿泊費は、上限9,000円／日までとする。国内出張旅費規程・なし海外出張・なし顧客対応当番・なし勤務日・勤務時間はシフト表に準ずる。</t>
  </si>
  <si>
    <t>IKF</t>
  </si>
  <si>
    <t>SGU</t>
  </si>
  <si>
    <t>ウエハラ</t>
  </si>
  <si>
    <t>ソウゴ</t>
  </si>
  <si>
    <t>UEHARA SOUGO</t>
  </si>
  <si>
    <t>YSS</t>
  </si>
  <si>
    <t>Ｐ営。第４営業部</t>
  </si>
  <si>
    <t>パートナー営業本部。第四営業部</t>
  </si>
  <si>
    <t>サノ</t>
  </si>
  <si>
    <t>ヨシユキ</t>
  </si>
  <si>
    <t>SANO YOSHIYUKI</t>
  </si>
  <si>
    <t>営業支援業務全般</t>
  </si>
  <si>
    <t>澤田 健祐</t>
  </si>
  <si>
    <t>050-3132-2089</t>
  </si>
  <si>
    <t>精算単位は、月の総就業時間を３０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t>
  </si>
  <si>
    <t>YHU</t>
  </si>
  <si>
    <t>ホウリ</t>
  </si>
  <si>
    <t>ヨウスケ</t>
  </si>
  <si>
    <t>HOURI YOUSUKE</t>
  </si>
  <si>
    <t>EDP業務</t>
  </si>
  <si>
    <t>飯高 孝介</t>
  </si>
  <si>
    <t>050-3132-6412</t>
  </si>
  <si>
    <t>YCB</t>
  </si>
  <si>
    <t>ＡＳ１本部。ＳＳ３部</t>
  </si>
  <si>
    <t>アカウントサービス第一本部。システムサービス三部</t>
  </si>
  <si>
    <t>チバ</t>
  </si>
  <si>
    <t>ユウスケ</t>
  </si>
  <si>
    <t>CHIBA YUSUKE</t>
  </si>
  <si>
    <t>Unified Communicationシステムの設計/構築/検証支援業務</t>
  </si>
  <si>
    <t>村井 仁</t>
  </si>
  <si>
    <t>050-3134-2040</t>
  </si>
  <si>
    <t>伊藤 雅範</t>
  </si>
  <si>
    <t>050-3134-1463</t>
  </si>
  <si>
    <t>YKK</t>
  </si>
  <si>
    <t>カキゾエ</t>
  </si>
  <si>
    <t>ヨシオ</t>
  </si>
  <si>
    <t>KAKIZOE YOSHIO</t>
  </si>
  <si>
    <t>ISP運営業務</t>
  </si>
  <si>
    <t>MNS</t>
  </si>
  <si>
    <t>ニシカワ</t>
  </si>
  <si>
    <t>マリ</t>
  </si>
  <si>
    <t>NISHIKAWA MARI</t>
  </si>
  <si>
    <t>渡邊 浩行</t>
  </si>
  <si>
    <t>JSM</t>
  </si>
  <si>
    <t>岡山ＳＳ</t>
  </si>
  <si>
    <t>岡山県岡山市北区下石井2-1-3　岡山第一生命ビル</t>
  </si>
  <si>
    <t>西日本営。関西第３営業部</t>
  </si>
  <si>
    <t>西日本営業本部。関西第三営業部</t>
  </si>
  <si>
    <t>シミズ</t>
  </si>
  <si>
    <t>ジンイチロウ</t>
  </si>
  <si>
    <t>SIMIZU JINICHIRO</t>
  </si>
  <si>
    <t>050-3132-3420</t>
  </si>
  <si>
    <t>三木 貴司</t>
  </si>
  <si>
    <t>050-3134-1333</t>
  </si>
  <si>
    <t>関西支店 請求担当</t>
  </si>
  <si>
    <t>西日本営業本部</t>
  </si>
  <si>
    <t>06-7178-0211</t>
  </si>
  <si>
    <t>渡邊 仁</t>
  </si>
  <si>
    <t>050-3132-5967</t>
  </si>
  <si>
    <t>白石 龍介</t>
  </si>
  <si>
    <t>林 冴子</t>
  </si>
  <si>
    <t>精算単位は、月の総就業時間を３０分単位で切捨てとする。作業交通費、宿泊費、その他経費は、実費精算とする。但し、宿泊費は、上限9,000円／日までとする。出張手当）国内出張旅費規程・あり：　　　　　日当は、１日につき1,200円とし、出張期間中の休日についても日当が発生する。　　　　　但し、教育に関する出張時は移動日のみ日当を支給する。　　　　　休日移動の場合は、日当に1,600円を加算する。（休日＝勤務実績がない日）海外出張・なし顧客対応当番・なし週4日を基本とし、勤務日・勤務時間はシフト表に準ずる。　</t>
  </si>
  <si>
    <t>ユニアデックス　本社</t>
  </si>
  <si>
    <t>ユニアデックス株式会社　岡山サービス・ステーション</t>
  </si>
  <si>
    <t>KEN</t>
  </si>
  <si>
    <t>エンダ</t>
  </si>
  <si>
    <t>クミ</t>
  </si>
  <si>
    <t>ENDA KUMI</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</si>
  <si>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</si>
  <si>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YFJ</t>
  </si>
  <si>
    <t>フジワラ</t>
  </si>
  <si>
    <t>ユウタ</t>
  </si>
  <si>
    <t>FUJIWARA YUTA</t>
  </si>
  <si>
    <t>顧客ネットワーク・セキュリティ・サーバ運用業務</t>
  </si>
  <si>
    <t>精算単位は、月の総就業時間を30分単位で切捨てとする。作業交通費、宿泊費、その他経費は、実費精算とする。但し、宿泊費は、上限9,000円／日までとする。国内出張旅費規程・なし海外出張・なし顧客対応当番・なし勤務日:シフト勤務表に準ずる勤務時間：①9時00分～17時30分（休憩時間12：00～13：00）　　　　　②16時30分～翌10時00分（休憩時間21：00～22：00、翌3：00～翌4：00）</t>
  </si>
  <si>
    <t>JYM</t>
  </si>
  <si>
    <t>関西支店</t>
  </si>
  <si>
    <t>大阪府大阪市北区大深町3番1号　グランフロント大阪　タワーB</t>
  </si>
  <si>
    <t>ＡＳ４本部。関西ＳＳ２部</t>
  </si>
  <si>
    <t>アカウントサービス第四本部。関西システムサービス二部</t>
  </si>
  <si>
    <t>ヤマナガ</t>
  </si>
  <si>
    <t>ジン</t>
  </si>
  <si>
    <t>YAMANAGA JIN</t>
  </si>
  <si>
    <t>客先業務支援対応（UC関連中心）</t>
  </si>
  <si>
    <t>塩見 元</t>
  </si>
  <si>
    <t>050-3134-1598</t>
  </si>
  <si>
    <t>山本 洋一郎</t>
  </si>
  <si>
    <t>050-3132-0649</t>
  </si>
  <si>
    <t>築村 康士</t>
  </si>
  <si>
    <t>ＡＳ第４本部</t>
  </si>
  <si>
    <t>050-3132-0637</t>
  </si>
  <si>
    <t>アカウントサービス第四本部</t>
  </si>
  <si>
    <t>ユニアデックス株式会社　関西支店</t>
  </si>
  <si>
    <t>CKT</t>
  </si>
  <si>
    <t>所長</t>
  </si>
  <si>
    <t>RHY</t>
  </si>
  <si>
    <t>ハヤシ</t>
  </si>
  <si>
    <t>レオン</t>
  </si>
  <si>
    <t>HAYASHI REON</t>
  </si>
  <si>
    <t>サポート業務</t>
  </si>
  <si>
    <t>精算単位は、月の総就業時間を30分単位で切捨てとする。作業交通費、宿泊費、その他経費は、実費精算とする。但し、宿泊費は、上限9,000円／日までとする。国内出張旅費規程・なし海外出張・なし顧客対応当番・なしシフトパターン：シフト勤務表に準ずる。</t>
  </si>
  <si>
    <t>YKI</t>
  </si>
  <si>
    <t>コイケ</t>
  </si>
  <si>
    <t>ユウヤ</t>
  </si>
  <si>
    <t>KOIKE YUYA</t>
  </si>
  <si>
    <t>KKM</t>
  </si>
  <si>
    <t>キムラ</t>
  </si>
  <si>
    <t>コウイチロウ</t>
  </si>
  <si>
    <t>KIMURA KOICHIRO</t>
  </si>
  <si>
    <t>AFJ</t>
  </si>
  <si>
    <t>TKN</t>
  </si>
  <si>
    <t>ツヨシ</t>
  </si>
  <si>
    <t>MOK</t>
  </si>
  <si>
    <t>立川ＳＳ</t>
  </si>
  <si>
    <t>東京都立川市錦町2-6-5　三恵ビル8階</t>
  </si>
  <si>
    <t>ＳＳ１本。サービス４</t>
  </si>
  <si>
    <t>サポートサービス第一本部。サービス四部</t>
  </si>
  <si>
    <t>オオキタ</t>
  </si>
  <si>
    <t>マサシ</t>
  </si>
  <si>
    <t>OKITA MASASHI</t>
  </si>
  <si>
    <t>岩上 貞二</t>
  </si>
  <si>
    <t>050-3132-5032</t>
  </si>
  <si>
    <t>富田 直樹</t>
  </si>
  <si>
    <t>050-3132-5268</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</si>
  <si>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シフトパターン：シフト表に準ずる</t>
  </si>
  <si>
    <t>ユニアデックス株式会社　立川サービス・ステーション</t>
  </si>
  <si>
    <t>WOK</t>
  </si>
  <si>
    <t>ＡＳ２本部。公３部</t>
  </si>
  <si>
    <t>アカウントサービス第二本部。公共ＩＣＴエンジニアリング三部</t>
  </si>
  <si>
    <t>オカノ</t>
  </si>
  <si>
    <t>ワタル</t>
  </si>
  <si>
    <t>OKANO WATARU</t>
  </si>
  <si>
    <t>インフラシステムの提案・設計構築・運用保守業務</t>
  </si>
  <si>
    <t>内田 浩二</t>
  </si>
  <si>
    <t>050-3132-6449</t>
  </si>
  <si>
    <t>林 正樹</t>
  </si>
  <si>
    <t>050-3132-2732</t>
  </si>
  <si>
    <t>RTK</t>
  </si>
  <si>
    <t>TOO</t>
  </si>
  <si>
    <t>オオツカ</t>
  </si>
  <si>
    <t>テツ</t>
  </si>
  <si>
    <t>OTSUKA TETSU</t>
  </si>
  <si>
    <t>ISI</t>
  </si>
  <si>
    <t>ビジ企。ビジ企画推進２</t>
  </si>
  <si>
    <t>ビジネス企画推進部。ビジネス企画推進二室</t>
  </si>
  <si>
    <t>サイゴウ</t>
  </si>
  <si>
    <t>イクコ</t>
  </si>
  <si>
    <t>SAIGO IKUKO</t>
  </si>
  <si>
    <t>YKB2</t>
  </si>
  <si>
    <t>コバヤシ</t>
  </si>
  <si>
    <t>ECH1</t>
  </si>
  <si>
    <t>横浜ＳＳ</t>
  </si>
  <si>
    <t>神奈川県横浜市中区本町2-22　京阪横浜ビル</t>
  </si>
  <si>
    <t>ＳＳ１本。サービス３</t>
  </si>
  <si>
    <t>サポートサービス第一本部。サービス三部</t>
  </si>
  <si>
    <t>チョウ</t>
  </si>
  <si>
    <t>エイ</t>
  </si>
  <si>
    <t>ZHANG YING</t>
  </si>
  <si>
    <t>コンピュータハードウェア保守業務</t>
  </si>
  <si>
    <t>野澤 一郎</t>
  </si>
  <si>
    <t>050-3132-5277</t>
  </si>
  <si>
    <t>中野 慎矢</t>
  </si>
  <si>
    <t>050-3132-5100</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</si>
  <si>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</si>
  <si>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横浜サービス・ステーション</t>
  </si>
  <si>
    <t>SMT</t>
  </si>
  <si>
    <t>マネ１。Ｃマネサビ１部</t>
  </si>
  <si>
    <t>マネージドサービス第一本部。クラウドマネージドサービス一部</t>
  </si>
  <si>
    <t>ミツイ</t>
  </si>
  <si>
    <t>シンゾウ</t>
  </si>
  <si>
    <t>MITSUI SHINZO</t>
  </si>
  <si>
    <t>アウトソーシングサービス管理業務、発注業務</t>
  </si>
  <si>
    <t>小島 昭人</t>
  </si>
  <si>
    <t>050-3132-7957</t>
  </si>
  <si>
    <t>米長 尚子</t>
  </si>
  <si>
    <t>050-3132-5050</t>
  </si>
  <si>
    <t>YIT</t>
  </si>
  <si>
    <t>イタバシ</t>
  </si>
  <si>
    <t>ヨシアキ</t>
  </si>
  <si>
    <t>ITABASHI YOSHIAKI</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</si>
  <si>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</si>
  <si>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MSD</t>
  </si>
  <si>
    <t>スダ</t>
  </si>
  <si>
    <t>マユミ</t>
  </si>
  <si>
    <t>SUDA MAYUMI</t>
  </si>
  <si>
    <t>KYM</t>
  </si>
  <si>
    <t>ヤマダ</t>
  </si>
  <si>
    <t>AWT</t>
  </si>
  <si>
    <t>ワタリ</t>
  </si>
  <si>
    <t>アキト</t>
  </si>
  <si>
    <t>WATARI AKITO</t>
  </si>
  <si>
    <t>精算単位は、月の総就業時間を30分単位で切捨てとする。派遣料金：月額450,000円／月（時間幅：140－180時間）減額単価：2,810円／時、超過単価：2,810円／時作業交通費、宿泊費、その他経費は、実費精算とする。但し、宿泊費は、上限9,000円／日までとする。国内出張旅費規程・なし海外出張・なし顧客対応当番・なし勤務時間：①9時00分～17時30分（休憩時間12：00～13：00）　　　　　②16時30分～翌10時00分（休憩時間21：00～22：00、翌3：00～翌4：00）</t>
  </si>
  <si>
    <t>NKB</t>
  </si>
  <si>
    <t>ノブエ</t>
  </si>
  <si>
    <t>KOBAYASHI NOBUE</t>
  </si>
  <si>
    <t>内勤営業</t>
  </si>
  <si>
    <t>精算単位は、月の総就業時間を30分単位で切捨てとする。派遣料金：月額445,000円／月（時間幅：140－180時間）減額単価：2,780円／時、超過単価：2,780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</si>
  <si>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TIS</t>
  </si>
  <si>
    <t>イシシタ</t>
  </si>
  <si>
    <t>トモヤ</t>
  </si>
  <si>
    <t>ISHISHITA TOMOYA</t>
  </si>
  <si>
    <t>RSK</t>
  </si>
  <si>
    <t>東京ＳＣ</t>
  </si>
  <si>
    <t>東京都千代田区丸の内1-8-3　丸の内トラストタワー本館12階</t>
  </si>
  <si>
    <t>ＳＳ１本。サービス１</t>
  </si>
  <si>
    <t>サポートサービス第一本部。サービス一部</t>
  </si>
  <si>
    <t>サコ</t>
  </si>
  <si>
    <t>リョウゴ</t>
  </si>
  <si>
    <t>SAKO RYOGO</t>
  </si>
  <si>
    <t>ネットワーク分野の導入・保守・設計業務</t>
  </si>
  <si>
    <t>高橋 信道</t>
  </si>
  <si>
    <t>050-3132-5137</t>
  </si>
  <si>
    <t>杉本 強</t>
  </si>
  <si>
    <t>050-3132-2896</t>
  </si>
  <si>
    <t>精算単位は、月の総就業時間を30分単位で切捨てとする。派遣料金：月額450,000円／月（時間幅：140－180時間）減額単価：2,820円／時、超過単価：2,820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</si>
  <si>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東京サービスセンター</t>
  </si>
  <si>
    <t>HMR</t>
  </si>
  <si>
    <t>NI　越中島</t>
  </si>
  <si>
    <t>東京都江東区越中島１-２-１ヤマタネビル新館　日興企業株式会社内ユニアデックス執務室</t>
  </si>
  <si>
    <t>ＡＳ５本部。サービス５部</t>
  </si>
  <si>
    <t>アカウントサービス第五本部。サービス五部</t>
  </si>
  <si>
    <t>ムラオカ</t>
  </si>
  <si>
    <t>ヒビキ</t>
  </si>
  <si>
    <t>MURAOKA HIBIKI</t>
  </si>
  <si>
    <t>SMBC日興証券様のIP電話、TV会議、高度化、通録録音に関する運用業務全般</t>
  </si>
  <si>
    <t>尾内 祥宣</t>
  </si>
  <si>
    <t>050-3132-9236</t>
  </si>
  <si>
    <t>大渕 萌実</t>
  </si>
  <si>
    <t>050-3134-1749</t>
  </si>
  <si>
    <t>精算単位は、月の総就業時間を３０分単位で切捨てとする。派遣料金：月額430,000円／月（時間幅：140－180時間）減額単価：2,690円／時、超過単価：2,690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</si>
  <si>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日興企業株式会社　越中島</t>
  </si>
  <si>
    <t>TOI</t>
  </si>
  <si>
    <t>ＣＲ本部。Ｃサービス部</t>
  </si>
  <si>
    <t>カスタマーリレーション本部。カスタマーサービス部</t>
  </si>
  <si>
    <t>オイカワ</t>
  </si>
  <si>
    <t>タカアキ</t>
  </si>
  <si>
    <t>OIKAWA TAKAAKI</t>
  </si>
  <si>
    <t>DNP案件導入保守／サポート業務</t>
  </si>
  <si>
    <t>新井 奈津美</t>
  </si>
  <si>
    <t>050-3132-5408</t>
  </si>
  <si>
    <t>高橋 宗一郎</t>
  </si>
  <si>
    <t>050-3132-2198</t>
  </si>
  <si>
    <t>CYN</t>
  </si>
  <si>
    <t>ＤＸＰ。システム運営室</t>
  </si>
  <si>
    <t>ＤＸ＆プロセス革新推進部。システム運営室</t>
  </si>
  <si>
    <t>イェン チュン</t>
  </si>
  <si>
    <t>・情報処理システム運用・販売管理システム登録業務・情報処理システムヘルプデスク業務（過去インシデントの回答提示や担当へのディスパッチ）</t>
  </si>
  <si>
    <t>若月 康伸</t>
  </si>
  <si>
    <t>050-3132-5501</t>
  </si>
  <si>
    <t>DMK</t>
  </si>
  <si>
    <t>マキノ</t>
  </si>
  <si>
    <t>ダイキ</t>
  </si>
  <si>
    <t>MAKINO DAIKI</t>
  </si>
  <si>
    <t>派遣料金：2,800円／時時間外（円/時間）3,500円/1日8時間超過分、法定休日（円/時間）3,780円/日曜・祝日、深夜割増（円/時間）700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</si>
  <si>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KSG</t>
  </si>
  <si>
    <t>鍋谷 健</t>
  </si>
  <si>
    <t>セキュリティサービス本部</t>
  </si>
  <si>
    <t>050-3132-1954</t>
  </si>
  <si>
    <t>OKW</t>
  </si>
  <si>
    <t>IRY2</t>
  </si>
  <si>
    <t>MKJ</t>
  </si>
  <si>
    <t>コジマ</t>
  </si>
  <si>
    <t>モモコ</t>
  </si>
  <si>
    <t>KOJIMA MOMOKO</t>
  </si>
  <si>
    <t>精算単位は、月の総就業時間を30分単位で切捨てとする。派遣料金：月額460,000円／月（時間幅：140－180時間）減額単価：2,880円／時、超過単価：2,880円／時作業交通費、宿泊費、その他経費は、実費精算とする。但し、宿泊費は、上限9,000円／日までとする。国内出張旅費規程・なし海外出張・なし顧客対応当番・なし勤務時間および勤務日は、シフト勤務表に準ずる。</t>
  </si>
  <si>
    <t>MFR</t>
  </si>
  <si>
    <t>フルカワ</t>
  </si>
  <si>
    <t>FURUKAWA MAYUMI</t>
  </si>
  <si>
    <t>業務推進支援</t>
  </si>
  <si>
    <t>中川 一弘</t>
  </si>
  <si>
    <t>050-3132-2756</t>
  </si>
  <si>
    <t>精算単位は、月の総就業時間を30分単位で切捨てとする。派遣料金：2,500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を基本とし勤務日、勤務時間はシフト表に準ずる。</t>
  </si>
  <si>
    <t>MAR</t>
  </si>
  <si>
    <t>アリモト</t>
  </si>
  <si>
    <t>ミユキ</t>
  </si>
  <si>
    <t>ARIMOTO MIYUKI</t>
  </si>
  <si>
    <t>Unified Communicationシステムの設計/構築/検証業務</t>
  </si>
  <si>
    <t>穂積 隆彰</t>
  </si>
  <si>
    <t>050-3132-5984</t>
  </si>
  <si>
    <t>精算単位は、月の総就業時間を30分単位で切捨てとする。派遣料金：月額730,000円／月（時間幅：140－180時間）減額単価：4,560円／時、超過単価：4,560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</si>
  <si>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TBI</t>
  </si>
  <si>
    <t>タベイ</t>
  </si>
  <si>
    <t>ブンメイ</t>
  </si>
  <si>
    <t>TABEI BUNMEI</t>
  </si>
  <si>
    <t>精算単位は、月の総就業時間を30分単位で切捨てとする。派遣料金：月額600,000円／月（時間幅：140－180時間）減額単価：3,750円／時、超過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</si>
  <si>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SHI4</t>
  </si>
  <si>
    <t>ＡＳ３本部。関西ソＳ部</t>
  </si>
  <si>
    <t>アカウントサービス第三本部。関西ソリューションサービス部</t>
  </si>
  <si>
    <t>シン</t>
  </si>
  <si>
    <t>タカキ</t>
  </si>
  <si>
    <t>SHIN TAKAKI</t>
  </si>
  <si>
    <t>サーバインフラ構築／保守／営業支援業務および一体的に行われる付随業務</t>
  </si>
  <si>
    <t>沼田 政幸</t>
  </si>
  <si>
    <t>050-3132-4369</t>
  </si>
  <si>
    <t>及川 雅之</t>
  </si>
  <si>
    <t>050-3132-2727</t>
  </si>
  <si>
    <t>大志田 順久</t>
  </si>
  <si>
    <t>ＡＳ第３本部</t>
  </si>
  <si>
    <t>050-3132-2506</t>
  </si>
  <si>
    <t>アカウントサービス第三本部</t>
  </si>
  <si>
    <t>精算単位は、月の総就業時間を30分単位で切捨てとする。派遣料金：月額960,000円／月（時間幅：140～180時間）減額単価：6,860円／時、超過単価：5,340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</si>
  <si>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SMZ</t>
  </si>
  <si>
    <t>カノン</t>
  </si>
  <si>
    <t>SHIMIZU KANON</t>
  </si>
  <si>
    <t>ISP法人サポート業務</t>
  </si>
  <si>
    <t>精算単位は、月の総就業時間を30分単位で切捨てとする。派遣料金：月額　550,000円/月（時間幅　140H-180H）超過単価：3,440円/時　減額単価：3,440円/時過不足は調整単価を乗じた額を基本月額に増額または減額する。作業交通費、宿泊費、その他経費は実費精算とする。但し、宿泊費は上限9,000円／日までとする。国内出張旅費規程・なし海外出張・なし顧客対応当番・なし</t>
  </si>
  <si>
    <t>YCM</t>
  </si>
  <si>
    <t>UMK</t>
  </si>
  <si>
    <t>ウメカワ</t>
  </si>
  <si>
    <t>アツシ</t>
  </si>
  <si>
    <t>UMEKAWA ATSUSHI</t>
  </si>
  <si>
    <t>システム保守開発</t>
  </si>
  <si>
    <t>精算単位は、月の総就業時間を30分単位で切捨てとする。派遣料金：月額800,000円／月（時間幅：140－180時間）減額単価：5,000円／時、超過単価：5,000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</si>
  <si>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TKS</t>
  </si>
  <si>
    <t>ＳＳ２本。関西サービス２</t>
  </si>
  <si>
    <t>サポートサービス第二本部。関西サービス二部</t>
  </si>
  <si>
    <t>ツカサ</t>
  </si>
  <si>
    <t>カツジ</t>
  </si>
  <si>
    <t>TSUKASA KATSUJI</t>
  </si>
  <si>
    <t>システム設計・構築・提案および導入保守サービス、およびコンピュータ機器の入出荷管理</t>
  </si>
  <si>
    <t>東 拓也</t>
  </si>
  <si>
    <t>050-3132-5157</t>
  </si>
  <si>
    <t>笠原 真</t>
  </si>
  <si>
    <t>050-3132-3522</t>
  </si>
  <si>
    <t>与都 貴哲</t>
  </si>
  <si>
    <t>サポートサービス第２本部</t>
  </si>
  <si>
    <t>050-3132-5265</t>
  </si>
  <si>
    <t>サポートサービス第二本部</t>
  </si>
  <si>
    <t>精算単位は、月の総就業時間を３０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</si>
  <si>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KTR</t>
  </si>
  <si>
    <t>カツラガワ</t>
  </si>
  <si>
    <t>マサハル</t>
  </si>
  <si>
    <t>KATSURAGAWA MASAHARU</t>
  </si>
  <si>
    <t>明珍 賢典</t>
  </si>
  <si>
    <t>050-3132-3431</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</si>
  <si>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</si>
  <si>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SGR</t>
  </si>
  <si>
    <t>サガラ</t>
  </si>
  <si>
    <t>マコト</t>
  </si>
  <si>
    <t>SAGARA MAKOTO</t>
  </si>
  <si>
    <t>精算単位は、月の総就業時間を30分単位で切捨てとする。派遣料金：月額600,000円／月（時間幅：140－180時間）減額単価3,750円／時、超過単価：3,750円／時精算単位は、月の総就業時間を３０分単位で切捨てとする。作業交通費、宿泊費、その他経費は、実費精算とする。但し、宿泊費は、上限9,000円／日までとする。国内出張旅費規程・なし海外出張・なし顧客対応当番・なしシフト勤務表に準ずる。</t>
  </si>
  <si>
    <t>OKD</t>
  </si>
  <si>
    <t>岡田 尚美</t>
  </si>
  <si>
    <t>営業事務</t>
  </si>
  <si>
    <t>HMAT</t>
  </si>
  <si>
    <t>KIZ</t>
  </si>
  <si>
    <t>コイズミ</t>
  </si>
  <si>
    <t>レイナ</t>
  </si>
  <si>
    <t>KOIZUMI REINA</t>
  </si>
  <si>
    <t>藤本 克己</t>
  </si>
  <si>
    <t>050-3134-1377</t>
  </si>
  <si>
    <t>派遣料金：2,520円／時時間外（円/時間）3,150円/1日8時間超過分、法定休日（円/時間）3,402円/日曜・祝日、深夜割増（円/時間）630円/22時～5時、労働時間は30分単位とし、30分に満たない場合は切捨てとする。勤務時間については以下の2パターンとする。①9:30～16:30②8:30～17:00</t>
  </si>
  <si>
    <t>AHIG</t>
  </si>
  <si>
    <t>ヒガシ</t>
  </si>
  <si>
    <t>アキオ</t>
  </si>
  <si>
    <t>HIGASHI AKIO</t>
  </si>
  <si>
    <t>外注発注支援業務および一体的に行われる付随業務</t>
  </si>
  <si>
    <t>伊藤 洋輔</t>
  </si>
  <si>
    <t>050-3132-1779</t>
  </si>
  <si>
    <t>精算単位は、月の総就業時間を30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勤務を基本として勤務日はシフト表に準ずる。</t>
  </si>
  <si>
    <t>四国営業所</t>
  </si>
  <si>
    <t>香川県高松市林町 2217-11 　Powerico 1 階</t>
  </si>
  <si>
    <t>西日本営。関西第２営業部</t>
  </si>
  <si>
    <t>西日本営業本部。関西第二営業部</t>
  </si>
  <si>
    <t>ハシモト</t>
  </si>
  <si>
    <t>マサアキ</t>
  </si>
  <si>
    <t>HASHIMOTO MASAAKI</t>
  </si>
  <si>
    <t>野口 豊</t>
  </si>
  <si>
    <t>050-3132-3368</t>
  </si>
  <si>
    <t>瀧川 賢吾</t>
  </si>
  <si>
    <t>精算単位は、月の総就業時間を30分単位で切捨てとする。派遣料金：月額500,000円/月（時間幅：140-180時間）、超過単価：3,120円/時、減額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</si>
  <si>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四国営業所</t>
  </si>
  <si>
    <t>キヌガサ</t>
  </si>
  <si>
    <t>ヒロカズ</t>
  </si>
  <si>
    <t>KINUGASA HIROKAZU</t>
  </si>
  <si>
    <t>桑崎 剛</t>
  </si>
  <si>
    <t>03-5546-4111</t>
  </si>
  <si>
    <t>精算単位は、月の総就業時間を30分単位で切捨てとする。派遣料金：月額600,000円/月（時間幅：140-180時間）、超過単価：3,750円/時、減額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</si>
  <si>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サイキ</t>
  </si>
  <si>
    <t>チカマサ</t>
  </si>
  <si>
    <t>SAIKI CHIKAMASA</t>
  </si>
  <si>
    <t>U-Cloudの受付業務</t>
  </si>
  <si>
    <t>永井 純子</t>
  </si>
  <si>
    <t>中部支店</t>
  </si>
  <si>
    <t>愛知県名古屋市中区栄1-3-3　朝日会館</t>
  </si>
  <si>
    <t>中部営業本部</t>
  </si>
  <si>
    <t>ミズタニ</t>
  </si>
  <si>
    <t>ユキ</t>
  </si>
  <si>
    <t>MIZUTANI YUKI</t>
  </si>
  <si>
    <t>三輪 真也</t>
  </si>
  <si>
    <t>050-3132-2580</t>
  </si>
  <si>
    <t>中部支店 請求担当</t>
  </si>
  <si>
    <t>052-204-6850</t>
  </si>
  <si>
    <t>時間外（円/時間）3,075円/1日8時間超過分、法定休日（円/時間）3,321円/日曜・祝日、深夜割増（円/時間）615円/22時～5時、労働時間は30分単位とし、30分に満たない場合は切捨てとする</t>
  </si>
  <si>
    <t>ユニアデックス株式会社　中部支店</t>
  </si>
  <si>
    <t>ＣＲ本部。Ｃリレー部</t>
  </si>
  <si>
    <t>カスタマーリレーション本部。カスタマーリレーション推進部</t>
  </si>
  <si>
    <t>スズキ</t>
  </si>
  <si>
    <t>マサフミ</t>
  </si>
  <si>
    <t>SUZUKI MASAFUMI</t>
  </si>
  <si>
    <t>導入支援業務</t>
  </si>
  <si>
    <t>佐藤 治幸</t>
  </si>
  <si>
    <t>050-3132-8001</t>
  </si>
  <si>
    <t>大塚 健史</t>
  </si>
  <si>
    <t>050-3132-5463</t>
  </si>
  <si>
    <t>精算単位は、月の総就業時間を30分単位で切捨てとする。派遣料金：月額530,000円／月（時間幅：140－180時間）減額単価：3,310円／時、超過単価：3,310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</si>
  <si>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ナダベ</t>
  </si>
  <si>
    <t>ミキ</t>
  </si>
  <si>
    <t>NADABE MIKI</t>
  </si>
  <si>
    <t>伊藤 真由美</t>
  </si>
  <si>
    <t>050-3134-1378</t>
  </si>
  <si>
    <t>派遣料金：2,520円／時時間外（円/時間）3,150円/1日8時間超過分、法定休日（円/時間）3,402円/日曜・祝日、深夜割増（円/時間）630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</si>
  <si>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ヤジマ</t>
  </si>
  <si>
    <t>サトシ</t>
  </si>
  <si>
    <t>YAJIMA SATOSHI</t>
  </si>
  <si>
    <t>SMBC日興証券様のIP電話,TV会議,高度化,通録録音に関する運用業務全般。</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</si>
  <si>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シフトパターンは以下の通り【パターン1】 8:00～16:30（休憩時間：11:30-12:30）【パターン2】 9:00～17:30（休憩時間：12:00-13:00）【パターン3】10:00～18:30（休憩時間：12:30-13:30）【パターン4】11:30～20:00（休憩時間：12:30-13:30）</t>
  </si>
  <si>
    <t>Ｐ営。第３営業部</t>
  </si>
  <si>
    <t>パートナー営業本部。第三営業部</t>
  </si>
  <si>
    <t>オダギリ</t>
  </si>
  <si>
    <t>ユタカ</t>
  </si>
  <si>
    <t>ODAGIRI YUTAKA</t>
  </si>
  <si>
    <t>営業担当</t>
  </si>
  <si>
    <t>宮崎 誠</t>
  </si>
  <si>
    <t>050-3132-0755</t>
  </si>
  <si>
    <t>派遣料金： 3,200円/時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</si>
  <si>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タクジ</t>
  </si>
  <si>
    <t>HAYASHI TAKUJI</t>
  </si>
  <si>
    <t>ネットワーク・サーバーシステム検証業務</t>
  </si>
  <si>
    <t>富田 裕隆</t>
  </si>
  <si>
    <t>050-3134-1071</t>
  </si>
  <si>
    <t>精算単位は、月の総就業時間を30分単位で切捨てとする。派遣料金：月額730,000円／月（時間幅：140－180時間）減額単価：4,570円／時、超過単価：4,570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t>
  </si>
  <si>
    <t>ＡＳ３本部。中部ＳＳ１部</t>
  </si>
  <si>
    <t>アカウントサービス第三本部。中部システムサービス一部</t>
  </si>
  <si>
    <t>ケンイチ</t>
  </si>
  <si>
    <t>SATO KENICHI</t>
  </si>
  <si>
    <t>電算機を使用することにより機能するシステムの提案、設計、構築、保守</t>
  </si>
  <si>
    <t>平原 幹久</t>
  </si>
  <si>
    <t>050-3132-1955</t>
  </si>
  <si>
    <t>奈須 元気</t>
  </si>
  <si>
    <t>050-3132-0880</t>
  </si>
  <si>
    <t>精算単位は、月の総就業時間を30分単位で切捨てとする。派遣料金：3,000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</si>
  <si>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ニノミヤ</t>
  </si>
  <si>
    <t>マサトシ</t>
  </si>
  <si>
    <t>NINOMIYA MASATOSHI</t>
  </si>
  <si>
    <t>Unified Communicationシステムの設計/構築/検証支援業務、業務環境の構築・維持・管理</t>
  </si>
  <si>
    <t>精算単位は、月の総就業時間を30分単位で切捨てとする。派遣料金：月額520,000円／月（時間幅：140－180時間）減額単価：3,250円／時、超過単価：3,250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</si>
  <si>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ミヤカワ</t>
  </si>
  <si>
    <t>アヤ</t>
  </si>
  <si>
    <t>MIYAKAWA AYA</t>
  </si>
  <si>
    <t>金子 由美</t>
  </si>
  <si>
    <t>050-3134-1257</t>
  </si>
  <si>
    <t>派遣料金：2,520円/時時間外（円/時間）3,150円/1日8時間超過分、法定休日（円/時間）3,402円/日曜・祝日、深夜割増（円/時間）630円/22時～5時、労働時間は30分単位とし、30分に満たない場合は切捨てとする。</t>
  </si>
  <si>
    <t>CT</t>
  </si>
  <si>
    <t>宮城県仙台市泉区八乙女4-2-2　コープ東北サンネット事業組合</t>
  </si>
  <si>
    <t>ＳＳ１本。東日本サービス</t>
  </si>
  <si>
    <t>サポートサービス第一本部。東日本サービス部</t>
  </si>
  <si>
    <t>ニカイドウ</t>
  </si>
  <si>
    <t>アキラ</t>
  </si>
  <si>
    <t>NIKAIDO AKIRA</t>
  </si>
  <si>
    <t>N/W、システムの設計、構築支援および運用業務</t>
  </si>
  <si>
    <t>今野 聡</t>
  </si>
  <si>
    <t>050-3132-2130</t>
  </si>
  <si>
    <t>高橋 聖和</t>
  </si>
  <si>
    <t>050-3132-5747</t>
  </si>
  <si>
    <t>精算単位は、月の総就業時間を30分単位で切捨てとする。派遣料金：月額650,000円/月（時間幅：140-160時間）、超過単価：5,410円/時、減額単価：4,330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</si>
  <si>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コープ東北サンネット事業組合</t>
  </si>
  <si>
    <t>AND</t>
  </si>
  <si>
    <t>アンドウ</t>
  </si>
  <si>
    <t>ナナ</t>
  </si>
  <si>
    <t>ANDO NANA</t>
  </si>
  <si>
    <t>派遣料金：2,440円／時時間外（円/時間）3,050円/1日8時間超過分、法定休日（円/時間）3,294円/日曜・祝日、深夜割増（円/時間）610円/22時～5時、労働時間は30分単位とし、30分に満たない場合は切捨てとする。</t>
  </si>
  <si>
    <t>ＥＰ。ＥＰ第２営業部</t>
  </si>
  <si>
    <t>エンタープライズ営業本部。エンタープライズ第二営業部</t>
  </si>
  <si>
    <t>カワシロ</t>
  </si>
  <si>
    <t>カズミチ</t>
  </si>
  <si>
    <t>KAWASHIRO KAZUMICHI</t>
  </si>
  <si>
    <t>営業</t>
  </si>
  <si>
    <t>山口 将史</t>
  </si>
  <si>
    <t>050-3134-1228</t>
  </si>
  <si>
    <t>2022年9月1日より部署変更</t>
  </si>
  <si>
    <t>ツルミ</t>
  </si>
  <si>
    <t>ユキエ</t>
  </si>
  <si>
    <t>TSURUMI YUKIE</t>
  </si>
  <si>
    <t>派遣料金：2,510円／時時間外（円/時間）3,140円/1日8時間超過分、法定休日（円/時間）3,390円/日曜・祝日、深夜割増（円/時間）630円/22時～5時、労働時間は30分単位とし、30分に満たない場合は切捨てとする。</t>
  </si>
  <si>
    <t>ナカノ</t>
  </si>
  <si>
    <t>クニコ</t>
  </si>
  <si>
    <t>NAKANO KUNIKO</t>
  </si>
  <si>
    <t>ネットワークコールセンター管理業務、受付及び受付支援業務</t>
  </si>
  <si>
    <t>池田 朋三</t>
  </si>
  <si>
    <t>050-3132-5160</t>
  </si>
  <si>
    <t>オオタ</t>
  </si>
  <si>
    <t>OOTA HIROKAZU</t>
  </si>
  <si>
    <t>DNP案件導入保守/サポート業務/コールセンター業務/営業支援業務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</si>
  <si>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日:シフト勤務表に準ずる。勤務時間：【パターン１】8:00-16:30（休憩11:30-12:30） 【パターン２】9:00-17:30（休憩12:00-13:00）　　　　　【パターン３】10:00-18:30（休憩12:30-13:30）【パターン４】13:00-21:30（休憩16:00-17:00）          【パターン５】22:00-30:30(休憩25:00～26:00)</t>
  </si>
  <si>
    <t>サイトウ</t>
  </si>
  <si>
    <t>シンゴ</t>
  </si>
  <si>
    <t>SAITO SHINGO</t>
  </si>
  <si>
    <t>導入保守支援業務</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</si>
  <si>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</si>
  <si>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ヤゴメ</t>
  </si>
  <si>
    <t>トモコ</t>
  </si>
  <si>
    <t>YAGOME TOMOKO</t>
  </si>
  <si>
    <t>細山 麻美</t>
  </si>
  <si>
    <t>050-3132-6589</t>
  </si>
  <si>
    <t>【4/1～5/31まで】指揮命令者：藤本　克己【6/1～6/30まで】指揮命令者：細山　麻美</t>
  </si>
  <si>
    <t>KCS　事務C</t>
  </si>
  <si>
    <t>京都府京都市南区東九条南河辺町34　京都中央信用金庫　事務センター</t>
  </si>
  <si>
    <t>ＳＳ２本。関西サービス１</t>
  </si>
  <si>
    <t>サポートサービス第二本部。関西サービス一部</t>
  </si>
  <si>
    <t>マツイ</t>
  </si>
  <si>
    <t>コウジ</t>
  </si>
  <si>
    <t>MATSUI KOJI</t>
  </si>
  <si>
    <t>金融勘定系・情報系システム保守業務</t>
  </si>
  <si>
    <t>山村 昌壽</t>
  </si>
  <si>
    <t>050-3132-3410</t>
  </si>
  <si>
    <t>原口 淳吾</t>
  </si>
  <si>
    <t>050-3132-5300</t>
  </si>
  <si>
    <t>※精算単位は、30分単位とする。派遣料金：400,000円80H～100H,未達￥4,440/時間,超過￥4,440/時間																				・作業交通費、宿泊費、その他経費は、実費精算とする。但し、宿泊費は、上限9,000円／日までとする。			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シフト勤務・あり（勤務時間・勤務日条件を記載）勤務時間：「シフト勤務表に準ずる」勤務日：「シフト勤務表に準ずる」</t>
  </si>
  <si>
    <t>京都中央信用金庫　事務センター</t>
  </si>
  <si>
    <t>ウメモト</t>
  </si>
  <si>
    <t>UMEMOTO TSUYOSHI</t>
  </si>
  <si>
    <t>菊地 真仁</t>
  </si>
  <si>
    <t>050-3132-2788</t>
  </si>
  <si>
    <t>派遣料金：\3,200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</si>
  <si>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イトウ</t>
  </si>
  <si>
    <t>サヤカ</t>
  </si>
  <si>
    <t>ITO SAYAKA</t>
  </si>
  <si>
    <t>カズノリ</t>
  </si>
  <si>
    <t>WATANABE KAZUNORI</t>
  </si>
  <si>
    <t>マツザキ</t>
  </si>
  <si>
    <t>MATSUZAKI TOMOKO</t>
  </si>
  <si>
    <t>宮坂 孝幸</t>
  </si>
  <si>
    <t>050-3134-1466</t>
  </si>
  <si>
    <t>精算単位は、月の総就業時間を30分単位で切捨てとする。派遣料金：570,000円/月（時間幅：140－180時間）減額単価：3,570円／時、超過単価：3,570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</si>
  <si>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ＡＳ５本部。サービス３部</t>
  </si>
  <si>
    <t>アカウントサービス第五本部。サービス三部</t>
  </si>
  <si>
    <t>イザワ</t>
  </si>
  <si>
    <t>ヨシノリ</t>
  </si>
  <si>
    <t>IZAWA YOSHINORI</t>
  </si>
  <si>
    <t>ネットワーク製品(スイッチ/ルータ)とセキュリティ製品のテクニカルサポート業務</t>
  </si>
  <si>
    <t>金村 英彦</t>
  </si>
  <si>
    <t>050-3132-1569</t>
  </si>
  <si>
    <t>佐藤 寛</t>
  </si>
  <si>
    <t>050-3132-5494</t>
  </si>
  <si>
    <t>派遣料金：769,000円/月(時間幅：140-180時間）、超過単価：4,810円/時、減額単価：4,810円/時※精算単位は、30分単位とする。作業交通費、宿泊費、その他経費は、実費精算とする。但し、宿泊費は、上限9,000円／日までとする。国内出張旅費規程・なし海外出張・なし顧客対応当番・なし</t>
  </si>
  <si>
    <t>SATO YUKI</t>
  </si>
  <si>
    <t>派遣料金：2,600円／時時間外（円/時間）3,250円/1日8時間超過分、法定休日（円/時間）3,510円/日曜・祝日、深夜割増（円/時間）650円/22時～5時、労働時間は30分単位とし、30分に満たない場合は切捨てとする。</t>
  </si>
  <si>
    <t>スギタ</t>
  </si>
  <si>
    <t>ハルミ</t>
  </si>
  <si>
    <t>SUGITA HARUMI</t>
  </si>
  <si>
    <t>派遣料金：2,660円／時時間外（円/時間）3,325円/1日8時間超過分、法定休日（円/時間）3,591円/日曜・祝日、深夜割増（円/時間）665円/22時～5時、労働時間は30分単位とし、30分に満たない場合は切捨てとする。</t>
  </si>
  <si>
    <t>タケヤマ</t>
  </si>
  <si>
    <t>マサト</t>
  </si>
  <si>
    <t>TAKEYAMA MASATO</t>
  </si>
  <si>
    <t>運用/保守、運用提案、運用設計</t>
  </si>
  <si>
    <t>岩島 徹幸</t>
  </si>
  <si>
    <t>050-3134-1140</t>
  </si>
  <si>
    <t>モリヤ</t>
  </si>
  <si>
    <t>ケイスケ</t>
  </si>
  <si>
    <t>MORIYA KEISUKE</t>
  </si>
  <si>
    <t>ITインフラシステムの営業</t>
  </si>
  <si>
    <t>テラヤマ</t>
  </si>
  <si>
    <t>エミ</t>
  </si>
  <si>
    <t>TERAYAMA EMI</t>
  </si>
  <si>
    <t>精算単位は、月の総就業時間を30分単位で切捨てとする。派遣料金：月額499,200円／月（時間幅：140－180時間）減額単価：3,120円／時、超過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</si>
  <si>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クラ本。ＣＳ２部</t>
  </si>
  <si>
    <t>クラウドサービス本部。クラウドソリューション二部</t>
  </si>
  <si>
    <t>フケ</t>
  </si>
  <si>
    <t>ヒロアキ</t>
  </si>
  <si>
    <t>FUKE HIROAKI</t>
  </si>
  <si>
    <t>港 暁子</t>
  </si>
  <si>
    <t>050-3132-4380</t>
  </si>
  <si>
    <t>保田 慧</t>
  </si>
  <si>
    <t>050-3132-8138</t>
  </si>
  <si>
    <t>盛田 豊</t>
  </si>
  <si>
    <t>クラウドサービス本部</t>
  </si>
  <si>
    <t>050-3132-6322</t>
  </si>
  <si>
    <t>標準作業時間幅を140～180時間／月として固定払い、過不足は指定単価で調整、精算単位は30分単位とする。未達￥5,780/時間 超過￥4,500/時間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</si>
  <si>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SHO SHIN</t>
  </si>
  <si>
    <t>情報処理システム開発</t>
  </si>
  <si>
    <t>精算単位は、月の総就業時間を30分単位で切捨てとする。派遣料金：月額650,000円／月（時間幅：140－180時間）減額単価：4,060円／時、超過単価：4,060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</si>
  <si>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イチカワ</t>
  </si>
  <si>
    <t>ICHIKAWA MASATO</t>
  </si>
  <si>
    <t>シフト表による</t>
  </si>
  <si>
    <t>顧客ネットワークセキュリティサーバ運用業務</t>
  </si>
  <si>
    <t>精算単位は、月の総就業時間を30分単位で切捨てとする。派遣料金：月額590,000円／月（時間幅：140－180時間）減額単価：3,690円／時、超過単価：3,690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</si>
  <si>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イケダ</t>
  </si>
  <si>
    <t>IKEDA YUYA</t>
  </si>
  <si>
    <t>精算単位は、月の総就業時間を30分単位で切捨てとする。派遣料金：月額540,000円／月（時間幅：140－180時間）減額単価：3,380円／時、超過単価：3,380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</si>
  <si>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キクチ</t>
  </si>
  <si>
    <t>ダイスケ</t>
  </si>
  <si>
    <t>KIKUCHI DAISUKE</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</si>
  <si>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 9:00-17:30（休憩12:00-13:00）　　　　　②16:30-10:00（休憩21:00-22:00/3:00-4:00）・勤務日、勤務時間は「シフト勤務表」に準ずる。</t>
  </si>
  <si>
    <t>オオヌキ</t>
  </si>
  <si>
    <t>タカシ</t>
  </si>
  <si>
    <t>ONUKI TAKASHI</t>
  </si>
  <si>
    <t>オオツボ</t>
  </si>
  <si>
    <t>ジュンイチ</t>
  </si>
  <si>
    <t>OOTSUBO JUNICHI</t>
  </si>
  <si>
    <t>アウトソーシングサービス(PeacePlanet)のシステム開発業務</t>
  </si>
  <si>
    <t>精算単位は、月の総就業時間を30分単位で切捨てとする。派遣料金：4,200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</si>
  <si>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オガワ</t>
  </si>
  <si>
    <t>ダイチ</t>
  </si>
  <si>
    <t>OGAWA DAICHI</t>
  </si>
  <si>
    <t>精算単位は、月の総就業時間を30分単位で切捨てとする。派遣料金：月額630,000円／月（時間幅：140－180時間）減額単価：3,940円／時、超過単価：3,940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</si>
  <si>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シイズ</t>
  </si>
  <si>
    <t>SHIIZU TAKUYA</t>
  </si>
  <si>
    <t>精算単位は、月の総就業時間を30分単位で切捨てとする。派遣料金：月額620,000円／月（時間幅：140－180時間）減額単価：3,880円／時、超過単価：3,880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②16時30分～翌10時00分（休憩時間21：00～22：00、翌3：00～翌4：00）日々の勤務についてはシフト表に準ずる</t>
  </si>
  <si>
    <t>タカハシ</t>
  </si>
  <si>
    <t>TAKAHASHI KAZUNORI</t>
  </si>
  <si>
    <t>ヨコヤマ</t>
  </si>
  <si>
    <t>ヒロキ</t>
  </si>
  <si>
    <t>YOKOYAMA HIROKI</t>
  </si>
  <si>
    <t>精算単位は、月の総就業時間を30分単位で切捨てとする。派遣料金：月額560,000円／月（時間幅：140－180時間）減額単価：3,500円／時、超過単価：3,500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</si>
  <si>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シバタ</t>
  </si>
  <si>
    <t>カズヒロ</t>
  </si>
  <si>
    <t>SHIBATA KAZUHIRO</t>
  </si>
  <si>
    <t>精算単位は、月の総就業時間を30分単位で切捨てとする。派遣料金：月額530,000円／月（時間幅：140－180時間）減額単価：3,320円／時、超過単価：3,320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</si>
  <si>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ハヤシダ</t>
  </si>
  <si>
    <t>マサヒロ</t>
  </si>
  <si>
    <t>HAYASHIDA MASAHIRO</t>
  </si>
  <si>
    <t>精算単位は、月の総就業時間を30分単位で切捨てとする。派遣料金：月額770,000円／月（時間幅：140－180時間）減額単価：4,810円／時、超過単価：4,810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</si>
  <si>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オカムラ</t>
  </si>
  <si>
    <t>タイシ</t>
  </si>
  <si>
    <t>OKAMURA TAISHI</t>
  </si>
  <si>
    <t>精算単位は、月の総就業時間を30分単位で切捨てとする。派遣料金：月額750,000円／月（時間幅：140－180時間）減額単価：4,690円／時、超過単価：4,690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</si>
  <si>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マサノブ</t>
  </si>
  <si>
    <t>SAITO MASANOBU</t>
  </si>
  <si>
    <t>ミヤギ</t>
  </si>
  <si>
    <t>ガク</t>
  </si>
  <si>
    <t>MIYAGI GAKU</t>
  </si>
  <si>
    <t>大山 慶一</t>
  </si>
  <si>
    <t>050-3134-1485</t>
  </si>
  <si>
    <t>精算単位は、月の総就業時間を30分単位で切捨てとする。派遣料金：月額670,000円／月（時間幅：140－180時間）減額単価：4,190円／時、超過単価：4,190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</si>
  <si>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ハタナカ</t>
  </si>
  <si>
    <t>リョウヤ</t>
  </si>
  <si>
    <t>HATANAKA RYOUYA</t>
  </si>
  <si>
    <t>精算単位は、月の総就業時間を30分単位で切捨てとする。派遣料金：月額952,000円／月（時間幅：140－180時間）減額単価：5,250円／時、超過単価：5,250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</si>
  <si>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ヤマオカ</t>
  </si>
  <si>
    <t>YAMAOKA DAISUKE</t>
  </si>
  <si>
    <t>精算単位は、月の総就業時間を30分単位で切捨てとする。派遣料金：4,300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</si>
  <si>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シンヤ</t>
  </si>
  <si>
    <t>OIKAWA SHINYA</t>
  </si>
  <si>
    <t>IP電話システムの運用業務全般、ならびに運用設計。主にIP電話機の維持増対応、サーバのメンテナンス業務。サーバ、ネットワークの運用業務全般</t>
  </si>
  <si>
    <t>精算単位は、月の総就業時間を30分単位で切捨てとする。派遣料金：4,350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</si>
  <si>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AITO</t>
  </si>
  <si>
    <t>ＳＳ本。Ｓマネ部</t>
  </si>
  <si>
    <t>セキュリティサービス本部。セキュリティマネジメント部</t>
  </si>
  <si>
    <t>ITO ATSUSHI</t>
  </si>
  <si>
    <t>ネットワーク機器やサーバーを用いたシステムの設計・検証・構築・運用・管理・調節業務</t>
  </si>
  <si>
    <t>羽賀 靖行</t>
  </si>
  <si>
    <t>050-3132-4679</t>
  </si>
  <si>
    <t>福田 祥久</t>
  </si>
  <si>
    <t>050-3132-5545</t>
  </si>
  <si>
    <t>精算単位は、月の総就業時間を３０分単位で切捨て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勢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</si>
  <si>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オオムラ</t>
  </si>
  <si>
    <t>ケイ</t>
  </si>
  <si>
    <t>OOMURA KEI</t>
  </si>
  <si>
    <t>ITアウトソーシングサービス(PeacePlanet)の設計業務</t>
  </si>
  <si>
    <t>H</t>
  </si>
  <si>
    <t>D</t>
  </si>
  <si>
    <t>*[テレワーク、場所：自宅 ]</t>
  </si>
  <si>
    <t>*[テレワーク、場所：自宅]</t>
  </si>
  <si>
    <t>*[私事都合]</t>
  </si>
  <si>
    <t>*[テレワーク(場所:自宅)]</t>
  </si>
  <si>
    <t>*[通勤混雑回避のため時差出勤(場所:本社) ]</t>
  </si>
  <si>
    <t>*[テレワーク　場所:自宅]</t>
  </si>
  <si>
    <t>*[テレワーク]</t>
  </si>
  <si>
    <t>*[①着席場所：前列一番右]</t>
  </si>
  <si>
    <t>*[時差出勤]</t>
  </si>
  <si>
    <t>*[テレワーク　場所：自宅]</t>
  </si>
  <si>
    <t>*[H2O音声基盤更改業務支援対応]</t>
  </si>
  <si>
    <t>*[【勤務場所】自宅(テレワーク) 【残業事由】サポート対応のため]</t>
  </si>
  <si>
    <t>*[本社]</t>
  </si>
  <si>
    <t>*[・テレワーク、場所：自宅 ・テレワーク作業準備のため早めに打刻。]</t>
  </si>
  <si>
    <t>*[打刻忘れ]</t>
  </si>
  <si>
    <t>*[GFO出社]</t>
  </si>
  <si>
    <t>*[着席場所：2列目の右から1番目]</t>
  </si>
  <si>
    <t>*[テレワーク場所：自宅]</t>
  </si>
  <si>
    <t>*[テレワーク場所自宅]</t>
  </si>
  <si>
    <t>*[休憩：1時間 備考：12:00-13:00  KDX出社]</t>
  </si>
  <si>
    <t>*[テレワーク。場所：自宅。]</t>
  </si>
  <si>
    <t>*[KDX出社日。]</t>
  </si>
  <si>
    <t>*[テレワーク（自宅）]</t>
  </si>
  <si>
    <t>*[【勤務場所】自宅(テレワーク)]</t>
  </si>
  <si>
    <t>*[豊洲KDX出社]</t>
  </si>
  <si>
    <t>*[出社]</t>
  </si>
  <si>
    <t>*[シフト休日]</t>
  </si>
  <si>
    <t>*[着席場所：1列目の左から2番目]</t>
  </si>
  <si>
    <t>*[着席場所：2列目の右から1番目 e-staffingメンテナンス日]</t>
  </si>
  <si>
    <t>*[テレワーク(場所：自宅)]</t>
  </si>
  <si>
    <t>*[着席場所：１列目の左から5番目]</t>
  </si>
  <si>
    <t>*[テレワーク 場所：自宅 ]</t>
  </si>
  <si>
    <t>S</t>
  </si>
  <si>
    <t>社員番号</t>
    <rPh sb="0" eb="2">
      <t>シャイン</t>
    </rPh>
    <rPh sb="2" eb="4">
      <t>バンゴウ</t>
    </rPh>
    <phoneticPr fontId="18"/>
  </si>
  <si>
    <t>JOBコード</t>
    <phoneticPr fontId="18"/>
  </si>
  <si>
    <t>氏名</t>
    <rPh sb="0" eb="2">
      <t>シメイ</t>
    </rPh>
    <phoneticPr fontId="18"/>
  </si>
  <si>
    <t>総労働時間</t>
    <rPh sb="0" eb="5">
      <t>ソウロウドウジカン</t>
    </rPh>
    <phoneticPr fontId="18"/>
  </si>
  <si>
    <t>時間外時間</t>
    <rPh sb="0" eb="3">
      <t>ジカンガイ</t>
    </rPh>
    <rPh sb="3" eb="5">
      <t>ジカン</t>
    </rPh>
    <phoneticPr fontId="18"/>
  </si>
  <si>
    <t>日曜・祝日</t>
    <rPh sb="0" eb="2">
      <t>ニチヨウ</t>
    </rPh>
    <rPh sb="3" eb="5">
      <t>シュクジツ</t>
    </rPh>
    <phoneticPr fontId="18"/>
  </si>
  <si>
    <t>深夜時間</t>
    <rPh sb="0" eb="2">
      <t>シンヤ</t>
    </rPh>
    <rPh sb="2" eb="4">
      <t>ジカン</t>
    </rPh>
    <phoneticPr fontId="18"/>
  </si>
  <si>
    <t>顧客対応当番手当</t>
    <rPh sb="0" eb="4">
      <t>コキャクタイオウ</t>
    </rPh>
    <rPh sb="4" eb="6">
      <t>トウバン</t>
    </rPh>
    <rPh sb="6" eb="8">
      <t>テアテ</t>
    </rPh>
    <phoneticPr fontId="18"/>
  </si>
  <si>
    <t>交通費</t>
    <rPh sb="0" eb="3">
      <t>コウツウヒ</t>
    </rPh>
    <phoneticPr fontId="18"/>
  </si>
  <si>
    <t>未承認</t>
  </si>
  <si>
    <t>新宿</t>
  </si>
  <si>
    <t>JR</t>
  </si>
  <si>
    <t>東雲橋交差点</t>
  </si>
  <si>
    <t>門前仲町</t>
  </si>
  <si>
    <t>バス</t>
  </si>
  <si>
    <t>船橋</t>
  </si>
  <si>
    <t>東京</t>
  </si>
  <si>
    <t>電車</t>
  </si>
  <si>
    <t>新幹線</t>
  </si>
  <si>
    <t>池袋</t>
  </si>
  <si>
    <t>北千住</t>
  </si>
  <si>
    <t>豊洲</t>
  </si>
  <si>
    <t>タクシー</t>
  </si>
  <si>
    <t>横浜</t>
  </si>
  <si>
    <t>平和島</t>
  </si>
  <si>
    <t>大阪</t>
  </si>
  <si>
    <t>京都</t>
  </si>
  <si>
    <t>三ノ宮</t>
  </si>
  <si>
    <t>大正</t>
  </si>
  <si>
    <t>大阪ビジネスパーク</t>
  </si>
  <si>
    <t>地下鉄</t>
  </si>
  <si>
    <t>OsakaMetro</t>
  </si>
  <si>
    <t>顧客対応当番16</t>
  </si>
  <si>
    <t>品川駅</t>
  </si>
  <si>
    <t>関内</t>
  </si>
  <si>
    <t>東十条駅</t>
  </si>
  <si>
    <t>Jobコード</t>
    <phoneticPr fontId="18"/>
  </si>
  <si>
    <t>スタッフ氏名</t>
    <rPh sb="4" eb="6">
      <t>シメイ</t>
    </rPh>
    <phoneticPr fontId="18"/>
  </si>
  <si>
    <t>立替金合計</t>
    <rPh sb="0" eb="3">
      <t>タテカエキン</t>
    </rPh>
    <rPh sb="3" eb="5">
      <t>ゴウケイ</t>
    </rPh>
    <phoneticPr fontId="18"/>
  </si>
  <si>
    <t>勤務形態</t>
    <rPh sb="0" eb="4">
      <t>キンムケイタイ</t>
    </rPh>
    <phoneticPr fontId="18"/>
  </si>
  <si>
    <t>上限</t>
    <rPh sb="0" eb="2">
      <t>ジョウゲン</t>
    </rPh>
    <phoneticPr fontId="18"/>
  </si>
  <si>
    <t>契約内時間</t>
    <rPh sb="0" eb="2">
      <t>ケイヤク</t>
    </rPh>
    <rPh sb="2" eb="3">
      <t>ナイ</t>
    </rPh>
    <rPh sb="3" eb="5">
      <t>ジカン</t>
    </rPh>
    <phoneticPr fontId="18"/>
  </si>
  <si>
    <t>氏名・所属</t>
    <rPh sb="0" eb="2">
      <t>シメイ</t>
    </rPh>
    <rPh sb="3" eb="5">
      <t>ショゾク</t>
    </rPh>
    <phoneticPr fontId="18"/>
  </si>
  <si>
    <t>契約条件</t>
    <rPh sb="0" eb="4">
      <t>ケイヤクジョウケン</t>
    </rPh>
    <phoneticPr fontId="18"/>
  </si>
  <si>
    <t>勤務データ</t>
    <phoneticPr fontId="18"/>
  </si>
  <si>
    <t>F</t>
    <phoneticPr fontId="18"/>
  </si>
  <si>
    <t>R</t>
    <phoneticPr fontId="18"/>
  </si>
  <si>
    <t>社員番号</t>
    <rPh sb="0" eb="2">
      <t>シャイン</t>
    </rPh>
    <rPh sb="2" eb="4">
      <t>バンゴウ</t>
    </rPh>
    <phoneticPr fontId="19"/>
  </si>
  <si>
    <t>氏名</t>
    <rPh sb="0" eb="2">
      <t>シメイ</t>
    </rPh>
    <phoneticPr fontId="19"/>
  </si>
  <si>
    <t>顧客名</t>
    <rPh sb="0" eb="3">
      <t>コキャクメイ</t>
    </rPh>
    <phoneticPr fontId="19"/>
  </si>
  <si>
    <t>勤務先</t>
    <rPh sb="0" eb="3">
      <t>キンムサキ</t>
    </rPh>
    <phoneticPr fontId="19"/>
  </si>
  <si>
    <t>契約形態</t>
    <rPh sb="0" eb="2">
      <t>ケイヤク</t>
    </rPh>
    <rPh sb="2" eb="4">
      <t>ケイタイ</t>
    </rPh>
    <phoneticPr fontId="19"/>
  </si>
  <si>
    <t>上限時間</t>
    <rPh sb="0" eb="2">
      <t>ジョウゲン</t>
    </rPh>
    <rPh sb="2" eb="4">
      <t>ジカン</t>
    </rPh>
    <phoneticPr fontId="19"/>
  </si>
  <si>
    <t>下限時間</t>
    <rPh sb="0" eb="2">
      <t>カゲン</t>
    </rPh>
    <rPh sb="2" eb="4">
      <t>ジカン</t>
    </rPh>
    <phoneticPr fontId="19"/>
  </si>
  <si>
    <t>請求条件</t>
    <rPh sb="0" eb="2">
      <t>セイキュウ</t>
    </rPh>
    <rPh sb="2" eb="4">
      <t>ジョウケン</t>
    </rPh>
    <phoneticPr fontId="18"/>
  </si>
  <si>
    <t>金額</t>
    <rPh sb="0" eb="2">
      <t>キンガク</t>
    </rPh>
    <phoneticPr fontId="18"/>
  </si>
  <si>
    <t>UAL</t>
    <phoneticPr fontId="18"/>
  </si>
  <si>
    <t>本社</t>
    <phoneticPr fontId="18"/>
  </si>
  <si>
    <t>時間制</t>
  </si>
  <si>
    <t>基本料金</t>
    <rPh sb="0" eb="4">
      <t>キホンリョウキン</t>
    </rPh>
    <phoneticPr fontId="19"/>
  </si>
  <si>
    <t>小計</t>
    <rPh sb="0" eb="2">
      <t>ショウケイ</t>
    </rPh>
    <phoneticPr fontId="19"/>
  </si>
  <si>
    <t>消費税</t>
    <rPh sb="0" eb="3">
      <t>ショウヒゼイ</t>
    </rPh>
    <phoneticPr fontId="19"/>
  </si>
  <si>
    <t>顧客対応当番手当</t>
    <rPh sb="0" eb="4">
      <t>コキャクタイオウ</t>
    </rPh>
    <rPh sb="4" eb="6">
      <t>トウバン</t>
    </rPh>
    <rPh sb="6" eb="8">
      <t>テアテ</t>
    </rPh>
    <phoneticPr fontId="19"/>
  </si>
  <si>
    <t>その他立替金</t>
    <rPh sb="2" eb="3">
      <t>タ</t>
    </rPh>
    <rPh sb="3" eb="6">
      <t>タテカエキン</t>
    </rPh>
    <phoneticPr fontId="19"/>
  </si>
  <si>
    <t>立替金合計</t>
    <rPh sb="0" eb="3">
      <t>タテカエキン</t>
    </rPh>
    <rPh sb="3" eb="5">
      <t>ゴウケイ</t>
    </rPh>
    <phoneticPr fontId="19"/>
  </si>
  <si>
    <t>合計</t>
    <rPh sb="0" eb="2">
      <t>ゴウケイ</t>
    </rPh>
    <phoneticPr fontId="19"/>
  </si>
  <si>
    <t>月額制</t>
  </si>
  <si>
    <t>基本料金</t>
    <phoneticPr fontId="19"/>
  </si>
  <si>
    <t>小計</t>
    <phoneticPr fontId="19"/>
  </si>
  <si>
    <t>消費税</t>
    <phoneticPr fontId="19"/>
  </si>
  <si>
    <t>顧客対応当番手当</t>
    <phoneticPr fontId="19"/>
  </si>
  <si>
    <t>その他立替金</t>
    <phoneticPr fontId="19"/>
  </si>
  <si>
    <t>立替金合計</t>
    <phoneticPr fontId="19"/>
  </si>
  <si>
    <t>合計</t>
    <phoneticPr fontId="19"/>
  </si>
  <si>
    <t>東京サポートセンター KDX</t>
    <phoneticPr fontId="18"/>
  </si>
  <si>
    <t>関西支店</t>
    <phoneticPr fontId="18"/>
  </si>
  <si>
    <t>中部支店</t>
    <phoneticPr fontId="18"/>
  </si>
  <si>
    <t>本社</t>
    <rPh sb="0" eb="2">
      <t>ホンシャ</t>
    </rPh>
    <phoneticPr fontId="18"/>
  </si>
  <si>
    <t>KD　小山</t>
    <phoneticPr fontId="18"/>
  </si>
  <si>
    <t>NI　越中島</t>
    <phoneticPr fontId="18"/>
  </si>
  <si>
    <t>H2　芳賀</t>
    <phoneticPr fontId="18"/>
  </si>
  <si>
    <t>東京ＳＣ</t>
    <phoneticPr fontId="18"/>
  </si>
  <si>
    <t>横浜ＳＳ</t>
    <phoneticPr fontId="18"/>
  </si>
  <si>
    <t>立川ＳＳ</t>
    <phoneticPr fontId="18"/>
  </si>
  <si>
    <t>平和島事務所</t>
    <phoneticPr fontId="18"/>
  </si>
  <si>
    <t>CT</t>
    <phoneticPr fontId="18"/>
  </si>
  <si>
    <t>KCS　事務C</t>
    <phoneticPr fontId="18"/>
  </si>
  <si>
    <t>四国営業所</t>
    <phoneticPr fontId="18"/>
  </si>
  <si>
    <t>岡山ＳＳ</t>
    <phoneticPr fontId="18"/>
  </si>
  <si>
    <t>S　新砂</t>
    <phoneticPr fontId="18"/>
  </si>
  <si>
    <t>No</t>
    <phoneticPr fontId="19"/>
  </si>
  <si>
    <t>4</t>
    <phoneticPr fontId="19"/>
  </si>
  <si>
    <t>9</t>
    <phoneticPr fontId="19"/>
  </si>
  <si>
    <t>43</t>
    <phoneticPr fontId="19"/>
  </si>
  <si>
    <t>44</t>
    <phoneticPr fontId="19"/>
  </si>
  <si>
    <t>45</t>
    <phoneticPr fontId="19"/>
  </si>
  <si>
    <t>46</t>
    <phoneticPr fontId="19"/>
  </si>
  <si>
    <t>47</t>
    <phoneticPr fontId="19"/>
  </si>
  <si>
    <t>48</t>
  </si>
  <si>
    <t>49</t>
  </si>
  <si>
    <t>50</t>
  </si>
  <si>
    <t>項目名称</t>
    <rPh sb="0" eb="4">
      <t>コウモクメイショウ</t>
    </rPh>
    <phoneticPr fontId="19"/>
  </si>
  <si>
    <t>レイアウトバージョン</t>
    <phoneticPr fontId="19"/>
  </si>
  <si>
    <t>請求書フォーマット区分</t>
    <rPh sb="0" eb="2">
      <t>セイキュウ</t>
    </rPh>
    <rPh sb="2" eb="3">
      <t>ショ</t>
    </rPh>
    <rPh sb="9" eb="11">
      <t>クブン</t>
    </rPh>
    <phoneticPr fontId="19"/>
  </si>
  <si>
    <t>請求書コード</t>
  </si>
  <si>
    <t>請求対象年月</t>
  </si>
  <si>
    <t>請求書送付先コード</t>
    <phoneticPr fontId="19"/>
  </si>
  <si>
    <t>請求書送付先名</t>
  </si>
  <si>
    <t>請求対象期間開始日</t>
  </si>
  <si>
    <t>請求対象期間終了日</t>
  </si>
  <si>
    <t>請求年月日</t>
  </si>
  <si>
    <t>支払期日</t>
    <phoneticPr fontId="19"/>
  </si>
  <si>
    <t>請求小計</t>
  </si>
  <si>
    <t>特別調整額１</t>
  </si>
  <si>
    <t>特別調整額２</t>
  </si>
  <si>
    <t>消費税額</t>
  </si>
  <si>
    <t>請求合計金額</t>
    <rPh sb="0" eb="2">
      <t>セイキュウ</t>
    </rPh>
    <phoneticPr fontId="19"/>
  </si>
  <si>
    <t>立替金額</t>
  </si>
  <si>
    <t>請求総計金額</t>
    <rPh sb="0" eb="2">
      <t>セイキュウ</t>
    </rPh>
    <rPh sb="2" eb="4">
      <t>ソウケイ</t>
    </rPh>
    <rPh sb="4" eb="6">
      <t>キンガク</t>
    </rPh>
    <phoneticPr fontId="19"/>
  </si>
  <si>
    <t>振込先銀行名１</t>
  </si>
  <si>
    <t>振込先支店名１</t>
  </si>
  <si>
    <t>振込先口座種別１</t>
  </si>
  <si>
    <t>振込先口座番号１</t>
  </si>
  <si>
    <t>振込先銀行名２</t>
  </si>
  <si>
    <t>振込先支店名２</t>
  </si>
  <si>
    <t>振込先口座種別２</t>
  </si>
  <si>
    <t>振込先口座番号２</t>
  </si>
  <si>
    <t>振込先銀行名３</t>
  </si>
  <si>
    <t>振込先支店名３</t>
  </si>
  <si>
    <t>振込先口座種別３</t>
  </si>
  <si>
    <t>振込先口座番号３</t>
  </si>
  <si>
    <t>振込先銀行名４</t>
  </si>
  <si>
    <t>振込先支店名４</t>
  </si>
  <si>
    <t>振込先口座種別４</t>
  </si>
  <si>
    <t>振込先口座番号４</t>
  </si>
  <si>
    <t>振込先銀行名5</t>
  </si>
  <si>
    <t>振込先支店名5</t>
  </si>
  <si>
    <t>振込先口座種別5</t>
  </si>
  <si>
    <t>振込先口座番号5</t>
  </si>
  <si>
    <t>振込先銀行名6</t>
  </si>
  <si>
    <t>振込先支店名6</t>
  </si>
  <si>
    <t>振込先口座種別6</t>
  </si>
  <si>
    <t>振込先口座番号6</t>
  </si>
  <si>
    <t>問い合せ先</t>
  </si>
  <si>
    <t>問い合せ先TEL</t>
  </si>
  <si>
    <t>修正フラグ</t>
    <phoneticPr fontId="19"/>
  </si>
  <si>
    <t>契約先コード</t>
    <rPh sb="0" eb="3">
      <t>ケイヤクサキ</t>
    </rPh>
    <phoneticPr fontId="19"/>
  </si>
  <si>
    <t>交通費相当額小計</t>
  </si>
  <si>
    <t>交通費相当額消費税</t>
  </si>
  <si>
    <t>交通費相当額合計</t>
  </si>
  <si>
    <t>請求コメント</t>
    <rPh sb="0" eb="2">
      <t>セイキュウ</t>
    </rPh>
    <phoneticPr fontId="19"/>
  </si>
  <si>
    <t>交通費･その他立替金額小計</t>
  </si>
  <si>
    <t>非課税立替金額小計</t>
    <rPh sb="0" eb="3">
      <t>ヒカゼイ</t>
    </rPh>
    <rPh sb="3" eb="5">
      <t>タテカエ</t>
    </rPh>
    <rPh sb="5" eb="7">
      <t>キンガク</t>
    </rPh>
    <rPh sb="7" eb="9">
      <t>ショウケイ</t>
    </rPh>
    <phoneticPr fontId="34"/>
  </si>
  <si>
    <t>課税対象外立替金額小計</t>
    <rPh sb="0" eb="2">
      <t>カゼイ</t>
    </rPh>
    <rPh sb="2" eb="4">
      <t>タイショウ</t>
    </rPh>
    <rPh sb="4" eb="5">
      <t>ガイ</t>
    </rPh>
    <rPh sb="5" eb="7">
      <t>タテカエ</t>
    </rPh>
    <rPh sb="7" eb="9">
      <t>キンガク</t>
    </rPh>
    <rPh sb="9" eb="11">
      <t>ショウケイ</t>
    </rPh>
    <phoneticPr fontId="34"/>
  </si>
  <si>
    <t>軽減税率_特別調整額１</t>
    <phoneticPr fontId="19"/>
  </si>
  <si>
    <t>軽減税率_特別調整額２</t>
  </si>
  <si>
    <t>軽減税率_消費税額</t>
  </si>
  <si>
    <t>軽減税率_請求合計金額</t>
    <rPh sb="0" eb="2">
      <t>ケイゲン</t>
    </rPh>
    <rPh sb="2" eb="4">
      <t>ゼイリツ</t>
    </rPh>
    <rPh sb="5" eb="7">
      <t>セイキュウ</t>
    </rPh>
    <rPh sb="7" eb="9">
      <t>ゴウケイ</t>
    </rPh>
    <rPh sb="9" eb="11">
      <t>キンガク</t>
    </rPh>
    <phoneticPr fontId="19"/>
  </si>
  <si>
    <t>その他加算・控除計</t>
    <rPh sb="2" eb="3">
      <t>タ</t>
    </rPh>
    <rPh sb="3" eb="5">
      <t>カサン</t>
    </rPh>
    <rPh sb="6" eb="8">
      <t>コウジョ</t>
    </rPh>
    <rPh sb="8" eb="9">
      <t>ケイ</t>
    </rPh>
    <phoneticPr fontId="19"/>
  </si>
  <si>
    <t>データ型</t>
    <rPh sb="3" eb="4">
      <t>ガタ</t>
    </rPh>
    <phoneticPr fontId="19"/>
  </si>
  <si>
    <t>テキスト</t>
  </si>
  <si>
    <t>数値</t>
    <rPh sb="0" eb="2">
      <t>スウチ</t>
    </rPh>
    <phoneticPr fontId="19"/>
  </si>
  <si>
    <t>年月</t>
    <rPh sb="0" eb="2">
      <t>ネンゲツ</t>
    </rPh>
    <phoneticPr fontId="19"/>
  </si>
  <si>
    <t>テキスト</t>
    <phoneticPr fontId="19"/>
  </si>
  <si>
    <t>年月日</t>
    <rPh sb="0" eb="3">
      <t>ネンガッピ</t>
    </rPh>
    <phoneticPr fontId="19"/>
  </si>
  <si>
    <t>数値</t>
    <phoneticPr fontId="19"/>
  </si>
  <si>
    <t>必須</t>
    <rPh sb="0" eb="2">
      <t>ヒッス</t>
    </rPh>
    <phoneticPr fontId="19"/>
  </si>
  <si>
    <t>○</t>
  </si>
  <si>
    <t>○</t>
    <phoneticPr fontId="19"/>
  </si>
  <si>
    <t>最大データ長</t>
    <rPh sb="0" eb="2">
      <t>サイダイ</t>
    </rPh>
    <rPh sb="5" eb="6">
      <t>チョウ</t>
    </rPh>
    <phoneticPr fontId="19"/>
  </si>
  <si>
    <t>10</t>
    <phoneticPr fontId="19"/>
  </si>
  <si>
    <t>2</t>
    <phoneticPr fontId="19"/>
  </si>
  <si>
    <t>16</t>
    <phoneticPr fontId="19"/>
  </si>
  <si>
    <t>1</t>
    <phoneticPr fontId="19"/>
  </si>
  <si>
    <t>12</t>
    <phoneticPr fontId="19"/>
  </si>
  <si>
    <t>508</t>
    <phoneticPr fontId="19"/>
  </si>
  <si>
    <t>11</t>
    <phoneticPr fontId="19"/>
  </si>
  <si>
    <t>入力例</t>
    <rPh sb="0" eb="2">
      <t>ニュウリョク</t>
    </rPh>
    <rPh sb="2" eb="3">
      <t>レイ</t>
    </rPh>
    <phoneticPr fontId="19"/>
  </si>
  <si>
    <t>請H_2</t>
    <phoneticPr fontId="19"/>
  </si>
  <si>
    <t>0:従来請求書 / 1:適格請求書</t>
    <rPh sb="2" eb="4">
      <t>ジュウライ</t>
    </rPh>
    <rPh sb="4" eb="7">
      <t>セイキュウショ</t>
    </rPh>
    <rPh sb="12" eb="14">
      <t>テキカク</t>
    </rPh>
    <rPh sb="14" eb="17">
      <t>セイキュウショ</t>
    </rPh>
    <phoneticPr fontId="19"/>
  </si>
  <si>
    <t>2003/05</t>
  </si>
  <si>
    <t>2003/05/01</t>
  </si>
  <si>
    <t>2003/05/15</t>
  </si>
  <si>
    <t>2003/06/20</t>
  </si>
  <si>
    <t>2003/07/20</t>
  </si>
  <si>
    <t>1:普通 / 2:当座</t>
    <rPh sb="2" eb="4">
      <t>フツウ</t>
    </rPh>
    <rPh sb="9" eb="11">
      <t>トウザ</t>
    </rPh>
    <phoneticPr fontId="19"/>
  </si>
  <si>
    <t>0:派遣先へ直接提出 / 1:一時保存有</t>
    <rPh sb="2" eb="4">
      <t>ハケン</t>
    </rPh>
    <rPh sb="4" eb="5">
      <t>サキ</t>
    </rPh>
    <rPh sb="6" eb="8">
      <t>チョクセツ</t>
    </rPh>
    <rPh sb="8" eb="10">
      <t>テイシュツ</t>
    </rPh>
    <rPh sb="15" eb="17">
      <t>イチジ</t>
    </rPh>
    <rPh sb="17" eb="19">
      <t>ホゾン</t>
    </rPh>
    <rPh sb="19" eb="20">
      <t>ア</t>
    </rPh>
    <phoneticPr fontId="19"/>
  </si>
  <si>
    <t>1000</t>
    <phoneticPr fontId="19"/>
  </si>
  <si>
    <t>2000</t>
    <phoneticPr fontId="19"/>
  </si>
  <si>
    <t>3000</t>
    <phoneticPr fontId="19"/>
  </si>
  <si>
    <t>請H_2</t>
  </si>
  <si>
    <t>りそな銀行</t>
  </si>
  <si>
    <t>九段支店</t>
  </si>
  <si>
    <t>41</t>
    <phoneticPr fontId="19"/>
  </si>
  <si>
    <t>42</t>
    <phoneticPr fontId="19"/>
  </si>
  <si>
    <t>43</t>
  </si>
  <si>
    <t>44</t>
  </si>
  <si>
    <t>45</t>
  </si>
  <si>
    <t>e-staffing契約No</t>
  </si>
  <si>
    <t>請求書明細コード</t>
    <rPh sb="0" eb="2">
      <t>セイキュウ</t>
    </rPh>
    <rPh sb="2" eb="3">
      <t>ショ</t>
    </rPh>
    <rPh sb="3" eb="5">
      <t>メイサイ</t>
    </rPh>
    <phoneticPr fontId="19"/>
  </si>
  <si>
    <t>派遣会社企業ID</t>
    <rPh sb="0" eb="2">
      <t>ハケン</t>
    </rPh>
    <rPh sb="2" eb="4">
      <t>ガイシャ</t>
    </rPh>
    <rPh sb="4" eb="6">
      <t>キギョウ</t>
    </rPh>
    <phoneticPr fontId="19"/>
  </si>
  <si>
    <t>スタッフ名</t>
    <rPh sb="4" eb="5">
      <t>メイ</t>
    </rPh>
    <phoneticPr fontId="19"/>
  </si>
  <si>
    <t>請求対象年月</t>
    <rPh sb="0" eb="2">
      <t>セイキュウ</t>
    </rPh>
    <rPh sb="2" eb="4">
      <t>タイショウ</t>
    </rPh>
    <rPh sb="4" eb="6">
      <t>ネンゲツ</t>
    </rPh>
    <phoneticPr fontId="19"/>
  </si>
  <si>
    <t>請求開始日</t>
    <rPh sb="0" eb="2">
      <t>セイキュウ</t>
    </rPh>
    <rPh sb="2" eb="5">
      <t>カイシビ</t>
    </rPh>
    <phoneticPr fontId="19"/>
  </si>
  <si>
    <t>請求終了日</t>
    <rPh sb="0" eb="2">
      <t>セイキュウ</t>
    </rPh>
    <rPh sb="2" eb="5">
      <t>シュウリョウビ</t>
    </rPh>
    <phoneticPr fontId="19"/>
  </si>
  <si>
    <t>契約内：請求単価</t>
  </si>
  <si>
    <t>契約内：請求単位</t>
  </si>
  <si>
    <t>契約内：時間</t>
  </si>
  <si>
    <t>契約内：分</t>
  </si>
  <si>
    <t>契約内：請求金額</t>
  </si>
  <si>
    <t>時間外：時間</t>
    <rPh sb="0" eb="3">
      <t>ジカンガイ</t>
    </rPh>
    <phoneticPr fontId="19"/>
  </si>
  <si>
    <t>時間外：分</t>
    <rPh sb="0" eb="3">
      <t>ジカンガイ</t>
    </rPh>
    <phoneticPr fontId="19"/>
  </si>
  <si>
    <t>時間外：請求金額</t>
    <rPh sb="0" eb="3">
      <t>ジカンガイ</t>
    </rPh>
    <phoneticPr fontId="19"/>
  </si>
  <si>
    <t>休出：時間</t>
    <rPh sb="0" eb="2">
      <t>キュウシュツ</t>
    </rPh>
    <phoneticPr fontId="19"/>
  </si>
  <si>
    <t>休出：分</t>
    <rPh sb="0" eb="1">
      <t>キュウ</t>
    </rPh>
    <rPh sb="1" eb="2">
      <t>シュツ</t>
    </rPh>
    <phoneticPr fontId="19"/>
  </si>
  <si>
    <t>休出：請求金額</t>
    <rPh sb="0" eb="1">
      <t>キュウ</t>
    </rPh>
    <rPh sb="1" eb="2">
      <t>シュツ</t>
    </rPh>
    <phoneticPr fontId="19"/>
  </si>
  <si>
    <t>契約外小計：時間</t>
    <rPh sb="0" eb="2">
      <t>ケイヤク</t>
    </rPh>
    <rPh sb="2" eb="3">
      <t>ガイ</t>
    </rPh>
    <rPh sb="3" eb="5">
      <t>ショウケイ</t>
    </rPh>
    <phoneticPr fontId="19"/>
  </si>
  <si>
    <t>契約外小計：分</t>
    <rPh sb="0" eb="2">
      <t>ケイヤク</t>
    </rPh>
    <rPh sb="2" eb="3">
      <t>ガイ</t>
    </rPh>
    <rPh sb="3" eb="5">
      <t>ショウケイ</t>
    </rPh>
    <phoneticPr fontId="19"/>
  </si>
  <si>
    <t>契約外小計：請求金額</t>
    <rPh sb="0" eb="2">
      <t>ケイヤク</t>
    </rPh>
    <rPh sb="2" eb="3">
      <t>ガイ</t>
    </rPh>
    <rPh sb="3" eb="5">
      <t>ショウケイ</t>
    </rPh>
    <phoneticPr fontId="19"/>
  </si>
  <si>
    <t>深夜：時間</t>
    <rPh sb="0" eb="2">
      <t>シンヤ</t>
    </rPh>
    <phoneticPr fontId="19"/>
  </si>
  <si>
    <t>深夜：分</t>
    <rPh sb="0" eb="2">
      <t>シンヤ</t>
    </rPh>
    <phoneticPr fontId="19"/>
  </si>
  <si>
    <t>深夜：請求金額</t>
    <rPh sb="0" eb="2">
      <t>シンヤ</t>
    </rPh>
    <phoneticPr fontId="19"/>
  </si>
  <si>
    <t>控除：時間</t>
  </si>
  <si>
    <t>控除：分</t>
  </si>
  <si>
    <t>控除：金額（時間+分）</t>
    <rPh sb="3" eb="5">
      <t>キンガク</t>
    </rPh>
    <rPh sb="6" eb="8">
      <t>ジカン</t>
    </rPh>
    <rPh sb="9" eb="10">
      <t>フン</t>
    </rPh>
    <phoneticPr fontId="19"/>
  </si>
  <si>
    <t>控除：日</t>
    <rPh sb="3" eb="4">
      <t>ニチ</t>
    </rPh>
    <phoneticPr fontId="19"/>
  </si>
  <si>
    <t>控除：金額（日）</t>
    <rPh sb="3" eb="5">
      <t>キンガク</t>
    </rPh>
    <rPh sb="6" eb="7">
      <t>ニチ</t>
    </rPh>
    <phoneticPr fontId="19"/>
  </si>
  <si>
    <t>控除：合計金額</t>
    <rPh sb="3" eb="5">
      <t>ゴウケイ</t>
    </rPh>
    <rPh sb="5" eb="7">
      <t>キンガク</t>
    </rPh>
    <phoneticPr fontId="19"/>
  </si>
  <si>
    <t>調整額１</t>
  </si>
  <si>
    <t>法定休日</t>
    <rPh sb="0" eb="2">
      <t>ホウテイ</t>
    </rPh>
    <rPh sb="2" eb="4">
      <t>キュウジツ</t>
    </rPh>
    <phoneticPr fontId="19"/>
  </si>
  <si>
    <t>その他調整額</t>
    <rPh sb="2" eb="3">
      <t>ホカ</t>
    </rPh>
    <rPh sb="3" eb="5">
      <t>チョウセイ</t>
    </rPh>
    <rPh sb="5" eb="6">
      <t>ガク</t>
    </rPh>
    <phoneticPr fontId="19"/>
  </si>
  <si>
    <t>調整額2計</t>
    <rPh sb="0" eb="2">
      <t>チョウセイ</t>
    </rPh>
    <rPh sb="2" eb="3">
      <t>ガク</t>
    </rPh>
    <rPh sb="4" eb="5">
      <t>ケイ</t>
    </rPh>
    <phoneticPr fontId="19"/>
  </si>
  <si>
    <t>小計</t>
  </si>
  <si>
    <t>契約無フラグ</t>
    <rPh sb="0" eb="2">
      <t>ケイヤク</t>
    </rPh>
    <rPh sb="2" eb="3">
      <t>ナ</t>
    </rPh>
    <phoneticPr fontId="19"/>
  </si>
  <si>
    <t>交通費相当額(外税)</t>
    <rPh sb="0" eb="3">
      <t>コウツウヒ</t>
    </rPh>
    <rPh sb="3" eb="5">
      <t>ソウトウ</t>
    </rPh>
    <rPh sb="5" eb="6">
      <t>ガク</t>
    </rPh>
    <rPh sb="7" eb="9">
      <t>ソトゼイ</t>
    </rPh>
    <phoneticPr fontId="19"/>
  </si>
  <si>
    <t>交通費相当額(内税)</t>
    <rPh sb="0" eb="3">
      <t>コウツウヒ</t>
    </rPh>
    <rPh sb="3" eb="5">
      <t>ソウトウ</t>
    </rPh>
    <rPh sb="5" eb="6">
      <t>ガク</t>
    </rPh>
    <rPh sb="7" eb="9">
      <t>ウチゼイ</t>
    </rPh>
    <phoneticPr fontId="19"/>
  </si>
  <si>
    <t>交通費･その他立替金額</t>
  </si>
  <si>
    <t>非課税立替金額</t>
    <phoneticPr fontId="19"/>
  </si>
  <si>
    <t>課税対象外立替金額</t>
    <phoneticPr fontId="19"/>
  </si>
  <si>
    <t>14</t>
    <phoneticPr fontId="19"/>
  </si>
  <si>
    <t>C100000001-000</t>
    <phoneticPr fontId="19"/>
  </si>
  <si>
    <t>2003/05/16</t>
    <phoneticPr fontId="19"/>
  </si>
  <si>
    <t>2003/05/31</t>
  </si>
  <si>
    <t>1:契約なし / ブランク:契約あり</t>
    <rPh sb="2" eb="4">
      <t>ケイヤク</t>
    </rPh>
    <rPh sb="14" eb="16">
      <t>ケイヤク</t>
    </rPh>
    <phoneticPr fontId="19"/>
  </si>
  <si>
    <t>15000</t>
    <phoneticPr fontId="19"/>
  </si>
  <si>
    <t>1000</t>
  </si>
  <si>
    <t>祝日管理</t>
    <rPh sb="0" eb="2">
      <t>シュクジツ</t>
    </rPh>
    <rPh sb="2" eb="4">
      <t>カンリ</t>
    </rPh>
    <phoneticPr fontId="19"/>
  </si>
  <si>
    <t>元日</t>
  </si>
  <si>
    <t>正月休み</t>
    <rPh sb="0" eb="3">
      <t>ショウガツヤス</t>
    </rPh>
    <phoneticPr fontId="19"/>
  </si>
  <si>
    <t>成人の日</t>
  </si>
  <si>
    <t>建国記念の日</t>
  </si>
  <si>
    <t>振替休日</t>
  </si>
  <si>
    <t>天皇誕生日</t>
  </si>
  <si>
    <t>春分の日</t>
  </si>
  <si>
    <t>昭和の日</t>
  </si>
  <si>
    <t>憲法記念日</t>
  </si>
  <si>
    <t>みどりの日</t>
  </si>
  <si>
    <t>こどもの日</t>
  </si>
  <si>
    <t>海の日</t>
  </si>
  <si>
    <t>山の日</t>
  </si>
  <si>
    <t>敬老の日</t>
  </si>
  <si>
    <t>秋分の日</t>
  </si>
  <si>
    <t>スポーツの日</t>
  </si>
  <si>
    <t>文化の日</t>
  </si>
  <si>
    <t>勤労感謝の日</t>
  </si>
  <si>
    <t>国民の休日</t>
  </si>
  <si>
    <t>スタッフ姓（日本語）</t>
  </si>
  <si>
    <t>能美</t>
  </si>
  <si>
    <t>龍郎</t>
  </si>
  <si>
    <t>佐藤</t>
  </si>
  <si>
    <t>渡辺</t>
  </si>
  <si>
    <t>聖</t>
  </si>
  <si>
    <t>井戸</t>
  </si>
  <si>
    <t>将太</t>
  </si>
  <si>
    <t>小山</t>
  </si>
  <si>
    <t>和男</t>
  </si>
  <si>
    <t>常陸</t>
  </si>
  <si>
    <t>晋</t>
  </si>
  <si>
    <t>山口</t>
  </si>
  <si>
    <t>太雅</t>
  </si>
  <si>
    <t>瀬川</t>
  </si>
  <si>
    <t>真宙</t>
  </si>
  <si>
    <t>加納</t>
  </si>
  <si>
    <t>智子</t>
  </si>
  <si>
    <t>加藤</t>
  </si>
  <si>
    <t>昌</t>
  </si>
  <si>
    <t>長尾</t>
  </si>
  <si>
    <t>藍</t>
  </si>
  <si>
    <t>塚本</t>
  </si>
  <si>
    <t>靖</t>
  </si>
  <si>
    <t>代田</t>
  </si>
  <si>
    <t>拓也</t>
  </si>
  <si>
    <t>八木</t>
  </si>
  <si>
    <t>聖響</t>
  </si>
  <si>
    <t>大堀</t>
  </si>
  <si>
    <t>広智</t>
  </si>
  <si>
    <t>上原</t>
  </si>
  <si>
    <t>奏吾</t>
  </si>
  <si>
    <t>佐野</t>
  </si>
  <si>
    <t>祥之</t>
  </si>
  <si>
    <t>祝</t>
  </si>
  <si>
    <t>洋佑</t>
  </si>
  <si>
    <t>千葉</t>
  </si>
  <si>
    <t>祐介</t>
  </si>
  <si>
    <t>柿副</t>
  </si>
  <si>
    <t>善夫</t>
  </si>
  <si>
    <t>西川</t>
  </si>
  <si>
    <t>真理</t>
  </si>
  <si>
    <t>清水</t>
  </si>
  <si>
    <t>甚一郎</t>
  </si>
  <si>
    <t>遠田</t>
  </si>
  <si>
    <t>恭実</t>
  </si>
  <si>
    <t>藤原</t>
  </si>
  <si>
    <t>優太</t>
  </si>
  <si>
    <t>山長</t>
  </si>
  <si>
    <t>仁</t>
  </si>
  <si>
    <t>林</t>
  </si>
  <si>
    <t>玲穏</t>
  </si>
  <si>
    <t>小池</t>
  </si>
  <si>
    <t>裕也</t>
  </si>
  <si>
    <t>木村</t>
  </si>
  <si>
    <t>浩一郎</t>
  </si>
  <si>
    <t>大北</t>
  </si>
  <si>
    <t>将司</t>
  </si>
  <si>
    <t>岡野</t>
  </si>
  <si>
    <t>航</t>
  </si>
  <si>
    <t>大塚</t>
  </si>
  <si>
    <t>徹</t>
  </si>
  <si>
    <t>西郷</t>
  </si>
  <si>
    <t>育子</t>
  </si>
  <si>
    <t>小林</t>
  </si>
  <si>
    <t>張</t>
  </si>
  <si>
    <t>瀛</t>
  </si>
  <si>
    <t>光井</t>
  </si>
  <si>
    <t>信三</t>
  </si>
  <si>
    <t>板橋</t>
  </si>
  <si>
    <t>由明</t>
  </si>
  <si>
    <t>須田</t>
  </si>
  <si>
    <t>真由美</t>
  </si>
  <si>
    <t>山田</t>
  </si>
  <si>
    <t>亘</t>
  </si>
  <si>
    <t>瑛斗</t>
  </si>
  <si>
    <t>伸枝</t>
  </si>
  <si>
    <t>石下</t>
  </si>
  <si>
    <t>智也</t>
  </si>
  <si>
    <t>砂子</t>
  </si>
  <si>
    <t>領吾</t>
  </si>
  <si>
    <t>村岡</t>
  </si>
  <si>
    <t>響輝</t>
  </si>
  <si>
    <t>及川</t>
  </si>
  <si>
    <t>孝明</t>
  </si>
  <si>
    <t>牧野</t>
  </si>
  <si>
    <t>大貴</t>
  </si>
  <si>
    <t>小嶋</t>
  </si>
  <si>
    <t>桃子</t>
  </si>
  <si>
    <t>古川</t>
  </si>
  <si>
    <t>有本</t>
  </si>
  <si>
    <t>美雪</t>
  </si>
  <si>
    <t>田部井</t>
  </si>
  <si>
    <t>文明</t>
  </si>
  <si>
    <t>申</t>
  </si>
  <si>
    <t>貴樹</t>
  </si>
  <si>
    <t>かのん</t>
  </si>
  <si>
    <t>梅川</t>
  </si>
  <si>
    <t>敦</t>
  </si>
  <si>
    <t>政</t>
  </si>
  <si>
    <t>克二</t>
  </si>
  <si>
    <t>桂川</t>
  </si>
  <si>
    <t>昌治</t>
  </si>
  <si>
    <t>相良</t>
  </si>
  <si>
    <t>純</t>
  </si>
  <si>
    <t>小泉</t>
  </si>
  <si>
    <t>玲奈</t>
  </si>
  <si>
    <t>東</t>
  </si>
  <si>
    <t>昭夫</t>
  </si>
  <si>
    <t>橋本</t>
  </si>
  <si>
    <t>昌明</t>
  </si>
  <si>
    <t>衣笠</t>
  </si>
  <si>
    <t>博陽</t>
  </si>
  <si>
    <t>佐伯</t>
  </si>
  <si>
    <t>親政</t>
  </si>
  <si>
    <t>水谷</t>
  </si>
  <si>
    <t>友紀</t>
  </si>
  <si>
    <t>鈴木</t>
  </si>
  <si>
    <t>雅史</t>
  </si>
  <si>
    <t>灘部</t>
  </si>
  <si>
    <t>美希</t>
  </si>
  <si>
    <t>矢嶋</t>
  </si>
  <si>
    <t>哲</t>
  </si>
  <si>
    <t>小田桐</t>
  </si>
  <si>
    <t>豊</t>
  </si>
  <si>
    <t>拓史</t>
  </si>
  <si>
    <t>兼一</t>
  </si>
  <si>
    <t>二宮</t>
  </si>
  <si>
    <t>正年</t>
  </si>
  <si>
    <t>宮川</t>
  </si>
  <si>
    <t>紋</t>
  </si>
  <si>
    <t>二階堂</t>
  </si>
  <si>
    <t>明</t>
  </si>
  <si>
    <t>安藤</t>
  </si>
  <si>
    <t>奈奈</t>
  </si>
  <si>
    <t>河城</t>
  </si>
  <si>
    <t>和光</t>
  </si>
  <si>
    <t>鶴見</t>
  </si>
  <si>
    <t>幸枝</t>
  </si>
  <si>
    <t>中野</t>
  </si>
  <si>
    <t>久仁子</t>
  </si>
  <si>
    <t>太田</t>
  </si>
  <si>
    <t>裕一</t>
  </si>
  <si>
    <t>斉藤</t>
  </si>
  <si>
    <t>慎吾</t>
  </si>
  <si>
    <t>谷米</t>
  </si>
  <si>
    <t>朋子</t>
  </si>
  <si>
    <t>松井</t>
  </si>
  <si>
    <t>浩二</t>
  </si>
  <si>
    <t>梅本</t>
  </si>
  <si>
    <t>剛史</t>
  </si>
  <si>
    <t>伊藤</t>
  </si>
  <si>
    <t>清香</t>
  </si>
  <si>
    <t>渡邊</t>
  </si>
  <si>
    <t>和紀</t>
  </si>
  <si>
    <t>松﨑</t>
  </si>
  <si>
    <t>井澤</t>
  </si>
  <si>
    <t>嘉謙</t>
  </si>
  <si>
    <t>有紀</t>
  </si>
  <si>
    <t>杉田</t>
  </si>
  <si>
    <t>晴美</t>
  </si>
  <si>
    <t>竹山</t>
  </si>
  <si>
    <t>真人</t>
  </si>
  <si>
    <t>守屋</t>
  </si>
  <si>
    <t>圭祐</t>
  </si>
  <si>
    <t>寺山</t>
  </si>
  <si>
    <t>枝美</t>
  </si>
  <si>
    <t>福家</t>
  </si>
  <si>
    <t>寛昭</t>
  </si>
  <si>
    <t>蒋</t>
  </si>
  <si>
    <t>晨</t>
  </si>
  <si>
    <t>市川</t>
  </si>
  <si>
    <t>正人</t>
  </si>
  <si>
    <t>池田</t>
  </si>
  <si>
    <t>祐也</t>
  </si>
  <si>
    <t>菊池</t>
  </si>
  <si>
    <t>大介</t>
  </si>
  <si>
    <t>大貫</t>
  </si>
  <si>
    <t>崇</t>
  </si>
  <si>
    <t>大坪</t>
  </si>
  <si>
    <t>淳一</t>
  </si>
  <si>
    <t>尾川</t>
  </si>
  <si>
    <t>大地</t>
  </si>
  <si>
    <t>椎津</t>
  </si>
  <si>
    <t>高橋</t>
  </si>
  <si>
    <t>横山</t>
  </si>
  <si>
    <t>弘樹</t>
  </si>
  <si>
    <t>柴田</t>
  </si>
  <si>
    <t>和浩</t>
  </si>
  <si>
    <t>林田</t>
  </si>
  <si>
    <t>昌弘</t>
  </si>
  <si>
    <t>岡村</t>
  </si>
  <si>
    <t>大士</t>
  </si>
  <si>
    <t>齋藤</t>
  </si>
  <si>
    <t>公伸</t>
  </si>
  <si>
    <t>宮城</t>
  </si>
  <si>
    <t>楽</t>
  </si>
  <si>
    <t>畑中</t>
  </si>
  <si>
    <t>竜哉</t>
  </si>
  <si>
    <t>山岡</t>
  </si>
  <si>
    <t>大祐</t>
  </si>
  <si>
    <t>伸也</t>
  </si>
  <si>
    <t>淳</t>
  </si>
  <si>
    <t>大村</t>
  </si>
  <si>
    <t>慶</t>
  </si>
  <si>
    <t>TMK</t>
  </si>
  <si>
    <t>友明</t>
  </si>
  <si>
    <t>トモアキ</t>
  </si>
  <si>
    <t>KOBAYASHI TOMOAKI</t>
  </si>
  <si>
    <t>高畑 浩史</t>
  </si>
  <si>
    <t>ＤＸ＆プロセス革新推進部</t>
  </si>
  <si>
    <t>050-3132-6408</t>
  </si>
  <si>
    <t>KAO</t>
  </si>
  <si>
    <t>ACT+BASEコンシェルジュ業務</t>
  </si>
  <si>
    <t>関崎 哲也</t>
  </si>
  <si>
    <t>050-3132-6072</t>
  </si>
  <si>
    <t>小島 健</t>
  </si>
  <si>
    <t>050-3132-5384</t>
  </si>
  <si>
    <t>盛田 勝也</t>
  </si>
  <si>
    <t>050-3132-5670</t>
  </si>
  <si>
    <t>音喜多 伴彰</t>
  </si>
  <si>
    <t>パートナー営業本部</t>
  </si>
  <si>
    <t>050-3132-5530</t>
  </si>
  <si>
    <t>有川 省吾</t>
  </si>
  <si>
    <t>050-3134-1767</t>
  </si>
  <si>
    <t>須藤 絵里子</t>
  </si>
  <si>
    <t>050-3134-1271</t>
  </si>
  <si>
    <t>須藤 蓉美</t>
  </si>
  <si>
    <t>050-3132-5230</t>
  </si>
  <si>
    <t>派遣料金：3,300円／時時間外（円/時間）4,125円/1日8時間超過分、法定休日（円/時間）4,455円/日曜・祝日、深夜割増（円/時間）825円/22時～5時、労働時間は30分単位とし、30分に満たない場合は切捨てとする。</t>
  </si>
  <si>
    <t>川口 琢磨</t>
  </si>
  <si>
    <t>050-3134-1307</t>
  </si>
  <si>
    <t>織田 佳穂</t>
    <phoneticPr fontId="18"/>
  </si>
  <si>
    <t>小林 友明</t>
    <phoneticPr fontId="18"/>
  </si>
  <si>
    <t>*[テレワーク、場所：自宅 業務都合のため8:30～17:00]</t>
  </si>
  <si>
    <t>*[テレワーク場所:自宅]</t>
  </si>
  <si>
    <t>*[テレワーク：場所、自宅]</t>
  </si>
  <si>
    <t>鴨居</t>
  </si>
  <si>
    <t>片倉町</t>
  </si>
  <si>
    <t>健康保険・補足情報（対象外）・短時間被保険者に該当しない理由：事業所規模が要件を満たさず、労使合意もなされていない（従業員501/101/51人以上の企業（特定適用事業所）でない）</t>
  </si>
  <si>
    <t>厚生年金・補足情報（対象外）・短時間被保険者に該当しない理由：事業所規模が要件を満たさず、労使合意もなされていない（従業員501/101/51人以上の企業（特定適用事業所）でない）</t>
  </si>
  <si>
    <t>ITI</t>
  </si>
  <si>
    <t>ＡＳ２本部。公１部</t>
  </si>
  <si>
    <t>アカウントサービス第二本部。公共ＩＣＴエンジニアリング一部</t>
  </si>
  <si>
    <t>インフラシステムの提案・設計構築業務</t>
  </si>
  <si>
    <t>二川 彰人</t>
  </si>
  <si>
    <t>050-3132-4677</t>
  </si>
  <si>
    <t>早坂 亮</t>
  </si>
  <si>
    <t>050-3134-1412</t>
  </si>
  <si>
    <t>KMR</t>
  </si>
  <si>
    <t>森田</t>
  </si>
  <si>
    <t>恭介</t>
  </si>
  <si>
    <t>モリタ</t>
  </si>
  <si>
    <t>キョウスケ</t>
  </si>
  <si>
    <t>MORITA KYOSUKE</t>
  </si>
  <si>
    <t>永瀬 智崇</t>
  </si>
  <si>
    <t>050-3132-0630</t>
  </si>
  <si>
    <t>*[保守作業]</t>
  </si>
  <si>
    <t>*[出勤(場所：本社)]</t>
  </si>
  <si>
    <t>日暮里</t>
  </si>
  <si>
    <t>JR/メトロ</t>
  </si>
  <si>
    <t>立川</t>
  </si>
  <si>
    <t>環七新田</t>
  </si>
  <si>
    <t>電車、バス</t>
  </si>
  <si>
    <t>宿泊費</t>
  </si>
  <si>
    <t>森田 恭介</t>
    <phoneticPr fontId="18"/>
  </si>
  <si>
    <t>後藤 広樹</t>
    <phoneticPr fontId="18"/>
  </si>
  <si>
    <t>大藪 叡</t>
    <phoneticPr fontId="18"/>
  </si>
  <si>
    <t>TMA</t>
  </si>
  <si>
    <t>人マネ。人材戦略</t>
  </si>
  <si>
    <t>人的資本マネジメント部。人財戦略室</t>
  </si>
  <si>
    <t>冨安</t>
  </si>
  <si>
    <t>昭彦</t>
  </si>
  <si>
    <t>トミヤス</t>
  </si>
  <si>
    <t>アキヒコ</t>
  </si>
  <si>
    <t>TOMIYASU AKIHIKO</t>
  </si>
  <si>
    <t>人材開発及び組織開発領域の運用業務全般</t>
  </si>
  <si>
    <t>宮森 未来</t>
  </si>
  <si>
    <t>人的資本マネジメント部</t>
  </si>
  <si>
    <t>飯塚 恵介</t>
  </si>
  <si>
    <t>精算単位は、月の総就業時間を30分単位で切捨てとする。派遣料金：月額324,000円/月（時間幅：81-111時間）、超過単価：3,370円/時、減額単価：3,370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勤務日：月、火、水、木、金、シフトありシフトパターン：週3日勤務を基本として勤務日はシフト表に準ずる・指揮命令者：2025/04/01～2025/04/30　嶋村洋介、2025/05/01～　松山昂史</t>
  </si>
  <si>
    <t>*[①着席場所：前列左から2番目]</t>
  </si>
  <si>
    <t>*[残業事由：問い合わせ対応]</t>
  </si>
  <si>
    <t>新大阪</t>
  </si>
  <si>
    <t>日当</t>
  </si>
  <si>
    <t>農業試験場</t>
  </si>
  <si>
    <t>新小岩駅</t>
  </si>
  <si>
    <t>羽田空港</t>
  </si>
  <si>
    <t>飛行機</t>
  </si>
  <si>
    <t>出張手当</t>
  </si>
  <si>
    <t>東銀座駅</t>
  </si>
  <si>
    <t>藤川 颯人</t>
    <phoneticPr fontId="18"/>
  </si>
  <si>
    <t>吉田 大輝</t>
    <phoneticPr fontId="18"/>
  </si>
  <si>
    <t>長井 佑樹</t>
    <phoneticPr fontId="18"/>
  </si>
  <si>
    <t>吉田 拓矢</t>
    <phoneticPr fontId="18"/>
  </si>
  <si>
    <t>井上 佐加江</t>
  </si>
  <si>
    <t>KME</t>
  </si>
  <si>
    <t>KWD</t>
  </si>
  <si>
    <t>和田</t>
  </si>
  <si>
    <t>康平</t>
  </si>
  <si>
    <t>ワダ</t>
  </si>
  <si>
    <t>コウヘイ</t>
  </si>
  <si>
    <t>WADA KOHEI</t>
  </si>
  <si>
    <t>INS</t>
  </si>
  <si>
    <t>井上</t>
  </si>
  <si>
    <t>佐加江</t>
  </si>
  <si>
    <t>イノウエ</t>
  </si>
  <si>
    <t>サカエ</t>
  </si>
  <si>
    <t>INOUE SAKAE</t>
  </si>
  <si>
    <t>業務推進支援、営業支援</t>
  </si>
  <si>
    <t>050-3134-1335</t>
  </si>
  <si>
    <t>精算単位は、月の総就業時間を30分単位で切捨てとする。派遣料金：2,250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</si>
  <si>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YUN</t>
  </si>
  <si>
    <t>長井 佑樹</t>
  </si>
  <si>
    <t>長井</t>
  </si>
  <si>
    <t>佑樹</t>
  </si>
  <si>
    <t>ナガイ</t>
  </si>
  <si>
    <t>ユウキ</t>
  </si>
  <si>
    <t>NAGAI YUUKI</t>
  </si>
  <si>
    <t>050-3134-1214</t>
  </si>
  <si>
    <t>河津 雄介</t>
  </si>
  <si>
    <t>精算単位は、月の総就業時間を30分単位で切捨てとする。派遣料金：月額850,000円／月（時間幅：140－180時間）減額単価：5,310円／時、超過単価：5,310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なし</t>
  </si>
  <si>
    <t>精算単位は、月の総就業時間を30分単位で切捨てとする。派遣料金：月額680,000円／月（時間幅：140－180時間）減額単価：4,300円／時、超過単価：4,300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</si>
  <si>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関西支店</t>
    <rPh sb="0" eb="2">
      <t>カンサイ</t>
    </rPh>
    <rPh sb="2" eb="4">
      <t>シテン</t>
    </rPh>
    <phoneticPr fontId="18"/>
  </si>
  <si>
    <t>井上 佐加江</t>
    <phoneticPr fontId="18"/>
  </si>
  <si>
    <t>*[テレワーク、場所：自宅 業務都合のため8:30～17:00 ]</t>
  </si>
  <si>
    <t>*[出勤打刻忘れ]</t>
  </si>
  <si>
    <t>*[京都中信スタンバイ]</t>
  </si>
  <si>
    <t>*[着席場所：2列目の右から2番目]</t>
  </si>
  <si>
    <t>*[退勤打刻漏れ]</t>
  </si>
  <si>
    <t>*[着席場所：2列目の右から1番目 出勤打刻間漏れ：09:00]</t>
  </si>
  <si>
    <t>*[テレワーク 場所：自宅  ]</t>
  </si>
  <si>
    <t>*[業務場所：テレワーク(自宅)]</t>
  </si>
  <si>
    <t>大手町</t>
  </si>
  <si>
    <t>大森</t>
  </si>
  <si>
    <t>押上</t>
  </si>
  <si>
    <t>茂木 和香奈</t>
    <phoneticPr fontId="18"/>
  </si>
  <si>
    <t>及川 航平</t>
    <phoneticPr fontId="18"/>
  </si>
  <si>
    <t>西亀 和弘</t>
    <phoneticPr fontId="18"/>
  </si>
  <si>
    <t>西園寺 ヤマト</t>
    <phoneticPr fontId="18"/>
  </si>
  <si>
    <t>村山 真紀</t>
    <phoneticPr fontId="18"/>
  </si>
  <si>
    <t>ITI2</t>
  </si>
  <si>
    <t>石川</t>
  </si>
  <si>
    <t>樹</t>
  </si>
  <si>
    <t>イシカワ</t>
  </si>
  <si>
    <t>イツキ</t>
  </si>
  <si>
    <t>ISHIKAWA ITSUKI</t>
  </si>
  <si>
    <t>KZW2</t>
  </si>
  <si>
    <t>ＡＳ１本部。ＳＳ１部</t>
  </si>
  <si>
    <t>アカウントサービス第一本部。システムサービス一部</t>
  </si>
  <si>
    <t>柳田 潤一</t>
  </si>
  <si>
    <t>050-3132-9179</t>
  </si>
  <si>
    <t>YHU2</t>
  </si>
  <si>
    <t>YSO</t>
  </si>
  <si>
    <t>情シス。シス基盤管理室</t>
  </si>
  <si>
    <t>情報システム部。システム基盤管理室</t>
  </si>
  <si>
    <t>西園寺 ヤマト</t>
  </si>
  <si>
    <t>西園寺</t>
  </si>
  <si>
    <t>ヤマト</t>
  </si>
  <si>
    <t>サイオンジ</t>
  </si>
  <si>
    <t>SAIONJI YAMATO</t>
  </si>
  <si>
    <t>BIPROGYグループセキュリティ基盤の新規構築、運用、保守、ヘルプデスク対応</t>
  </si>
  <si>
    <t>井上 然雄</t>
  </si>
  <si>
    <t>050-3132-5979</t>
  </si>
  <si>
    <t>吉岡 真</t>
  </si>
  <si>
    <t>050-3132-0363</t>
  </si>
  <si>
    <t>WKM</t>
  </si>
  <si>
    <t>茂木 和香奈</t>
  </si>
  <si>
    <t>茂木</t>
  </si>
  <si>
    <t>和香奈</t>
  </si>
  <si>
    <t>モギ</t>
  </si>
  <si>
    <t>ワカナ</t>
  </si>
  <si>
    <t>MOGI WAKANA</t>
  </si>
  <si>
    <t>ＳＳ本。Ｓコンサル部</t>
  </si>
  <si>
    <t>セキュリティサービス本部。セキュリティコンサルティング部</t>
  </si>
  <si>
    <t>KSG2</t>
  </si>
  <si>
    <t>菅野</t>
  </si>
  <si>
    <t>弘治</t>
  </si>
  <si>
    <t>スガノ</t>
  </si>
  <si>
    <t>コオジ</t>
  </si>
  <si>
    <t>SUGANO KOJI</t>
  </si>
  <si>
    <t>セキュリティサービス運用業務支援</t>
  </si>
  <si>
    <t>真田 大志</t>
  </si>
  <si>
    <t>050-3132-8233</t>
  </si>
  <si>
    <t>石川 政朝</t>
  </si>
  <si>
    <t>050-3132-8230</t>
  </si>
  <si>
    <t>KZN</t>
  </si>
  <si>
    <t>豊田ＳＣ</t>
  </si>
  <si>
    <t>愛知県豊田市山之手8-193　第2TSビル</t>
  </si>
  <si>
    <t>ＡＳ３本部。中部ＳＳ３部</t>
  </si>
  <si>
    <t>アカウントサービス第三本部。中部システムサービス三部</t>
  </si>
  <si>
    <t>西亀 和弘</t>
  </si>
  <si>
    <t>西亀</t>
  </si>
  <si>
    <t>和弘</t>
  </si>
  <si>
    <t>ニシガメ</t>
  </si>
  <si>
    <t>NISHIGAME KAZUHIRO</t>
  </si>
  <si>
    <t>月、木、金、土、日、祝</t>
  </si>
  <si>
    <t>ネットワーク機器の設計・導入及び保守、その他付随業務等</t>
  </si>
  <si>
    <t>瀬味 晃</t>
  </si>
  <si>
    <t>050-3134-1358</t>
  </si>
  <si>
    <t>ユニアデックス株式会社　豊田サービスセンター</t>
  </si>
  <si>
    <t>MHI</t>
  </si>
  <si>
    <t>豊田ＳＣ</t>
    <phoneticPr fontId="18"/>
  </si>
  <si>
    <t>*[着席場所：2列目の左から1番目]</t>
  </si>
  <si>
    <t>*[着席場所：2列目の左から4番目]</t>
  </si>
  <si>
    <t>*[テレワーク：自宅]</t>
  </si>
  <si>
    <t>*[2列目左から2番目]</t>
  </si>
  <si>
    <t>三宮</t>
  </si>
  <si>
    <t>県庁前</t>
  </si>
  <si>
    <t>神戸市営地下鉄</t>
  </si>
  <si>
    <t>センター南</t>
  </si>
  <si>
    <t>平和島駅</t>
  </si>
  <si>
    <t>上今泉</t>
  </si>
  <si>
    <t>海老名駅東口</t>
  </si>
  <si>
    <t>e-staffing契約No</t>
    <rPh sb="10" eb="12">
      <t>ケイヤク</t>
    </rPh>
    <phoneticPr fontId="19"/>
  </si>
  <si>
    <t>請求書コード</t>
    <rPh sb="0" eb="3">
      <t>セイキュウショ</t>
    </rPh>
    <phoneticPr fontId="19"/>
  </si>
  <si>
    <t>請求書明細コード</t>
    <rPh sb="0" eb="3">
      <t>セイキュウショ</t>
    </rPh>
    <rPh sb="3" eb="5">
      <t>メイサイ</t>
    </rPh>
    <phoneticPr fontId="19"/>
  </si>
  <si>
    <t>タイムカード期間種別</t>
    <rPh sb="6" eb="8">
      <t>キカン</t>
    </rPh>
    <rPh sb="8" eb="10">
      <t>シュベツ</t>
    </rPh>
    <phoneticPr fontId="19"/>
  </si>
  <si>
    <t>派遣会社コード</t>
    <rPh sb="0" eb="2">
      <t>ハケン</t>
    </rPh>
    <rPh sb="2" eb="4">
      <t>カイシャ</t>
    </rPh>
    <phoneticPr fontId="19"/>
  </si>
  <si>
    <t>スタッフコード</t>
    <phoneticPr fontId="19"/>
  </si>
  <si>
    <t>Jobコード</t>
    <phoneticPr fontId="19"/>
  </si>
  <si>
    <t>就業年月</t>
    <rPh sb="0" eb="2">
      <t>シュウギョウ</t>
    </rPh>
    <rPh sb="2" eb="4">
      <t>ネンゲツ</t>
    </rPh>
    <phoneticPr fontId="19"/>
  </si>
  <si>
    <t>タイムカード締め対象日</t>
    <rPh sb="6" eb="7">
      <t>シ</t>
    </rPh>
    <rPh sb="8" eb="10">
      <t>タイショウ</t>
    </rPh>
    <rPh sb="10" eb="11">
      <t>ヒ</t>
    </rPh>
    <phoneticPr fontId="19"/>
  </si>
  <si>
    <t>出勤日数</t>
    <rPh sb="0" eb="2">
      <t>シュッキン</t>
    </rPh>
    <rPh sb="2" eb="4">
      <t>ニッスウ</t>
    </rPh>
    <phoneticPr fontId="19"/>
  </si>
  <si>
    <t>欠勤日数</t>
    <rPh sb="0" eb="2">
      <t>ケッキン</t>
    </rPh>
    <rPh sb="2" eb="4">
      <t>ニッスウ</t>
    </rPh>
    <phoneticPr fontId="19"/>
  </si>
  <si>
    <t>年休日数</t>
    <rPh sb="0" eb="2">
      <t>ネンキュウ</t>
    </rPh>
    <rPh sb="2" eb="4">
      <t>ニッスウ</t>
    </rPh>
    <phoneticPr fontId="19"/>
  </si>
  <si>
    <t>総就業時間:時間</t>
    <rPh sb="0" eb="1">
      <t>ソウ</t>
    </rPh>
    <rPh sb="1" eb="3">
      <t>シュウギョウ</t>
    </rPh>
    <rPh sb="3" eb="5">
      <t>ジカン</t>
    </rPh>
    <rPh sb="6" eb="8">
      <t>ジカン</t>
    </rPh>
    <phoneticPr fontId="19"/>
  </si>
  <si>
    <t>総就業時間:分</t>
    <rPh sb="0" eb="1">
      <t>ソウ</t>
    </rPh>
    <rPh sb="1" eb="3">
      <t>シュウギョウ</t>
    </rPh>
    <rPh sb="3" eb="5">
      <t>ジカン</t>
    </rPh>
    <rPh sb="6" eb="7">
      <t>フン</t>
    </rPh>
    <phoneticPr fontId="19"/>
  </si>
  <si>
    <t>契約内就業時間：時間</t>
    <rPh sb="0" eb="2">
      <t>ケイヤク</t>
    </rPh>
    <rPh sb="2" eb="3">
      <t>ナイ</t>
    </rPh>
    <rPh sb="3" eb="5">
      <t>シュウギョウ</t>
    </rPh>
    <rPh sb="5" eb="7">
      <t>ジカン</t>
    </rPh>
    <rPh sb="8" eb="10">
      <t>ジカン</t>
    </rPh>
    <phoneticPr fontId="19"/>
  </si>
  <si>
    <t>契約内就業時間：分</t>
    <rPh sb="0" eb="2">
      <t>ケイヤク</t>
    </rPh>
    <rPh sb="2" eb="3">
      <t>ナイ</t>
    </rPh>
    <rPh sb="3" eb="5">
      <t>シュウギョウ</t>
    </rPh>
    <rPh sb="5" eb="7">
      <t>ジカン</t>
    </rPh>
    <rPh sb="8" eb="9">
      <t>フン</t>
    </rPh>
    <phoneticPr fontId="19"/>
  </si>
  <si>
    <t>契約外就業時間：時間</t>
    <rPh sb="0" eb="2">
      <t>ケイヤク</t>
    </rPh>
    <rPh sb="2" eb="3">
      <t>ガイ</t>
    </rPh>
    <rPh sb="3" eb="5">
      <t>シュウギョウ</t>
    </rPh>
    <rPh sb="5" eb="7">
      <t>ジカン</t>
    </rPh>
    <rPh sb="8" eb="10">
      <t>ジカン</t>
    </rPh>
    <phoneticPr fontId="19"/>
  </si>
  <si>
    <t>契約外就業時間：分</t>
    <rPh sb="0" eb="2">
      <t>ケイヤク</t>
    </rPh>
    <rPh sb="2" eb="3">
      <t>ガイ</t>
    </rPh>
    <rPh sb="3" eb="5">
      <t>シュウギョウ</t>
    </rPh>
    <rPh sb="5" eb="7">
      <t>ジカン</t>
    </rPh>
    <rPh sb="8" eb="9">
      <t>フン</t>
    </rPh>
    <phoneticPr fontId="19"/>
  </si>
  <si>
    <t>控除時間：時間</t>
    <rPh sb="0" eb="2">
      <t>コウジョ</t>
    </rPh>
    <rPh sb="2" eb="4">
      <t>ジカン</t>
    </rPh>
    <rPh sb="5" eb="7">
      <t>ジカン</t>
    </rPh>
    <phoneticPr fontId="19"/>
  </si>
  <si>
    <t>控除時間：分</t>
    <rPh sb="0" eb="2">
      <t>コウジョ</t>
    </rPh>
    <rPh sb="2" eb="4">
      <t>ジカン</t>
    </rPh>
    <rPh sb="5" eb="6">
      <t>フン</t>
    </rPh>
    <phoneticPr fontId="19"/>
  </si>
  <si>
    <t>就業年月日01</t>
    <rPh sb="0" eb="2">
      <t>シュウギョウ</t>
    </rPh>
    <rPh sb="2" eb="5">
      <t>ネンガッピ</t>
    </rPh>
    <phoneticPr fontId="19"/>
  </si>
  <si>
    <t>区分01</t>
    <rPh sb="0" eb="2">
      <t>クブン</t>
    </rPh>
    <phoneticPr fontId="19"/>
  </si>
  <si>
    <t>開始時刻:時間01</t>
    <rPh sb="5" eb="7">
      <t>ジカン</t>
    </rPh>
    <phoneticPr fontId="19"/>
  </si>
  <si>
    <t>開始時刻:分01</t>
    <rPh sb="5" eb="6">
      <t>フン</t>
    </rPh>
    <phoneticPr fontId="19"/>
  </si>
  <si>
    <t>終了時刻:時間01</t>
    <rPh sb="0" eb="2">
      <t>シュウリョウ</t>
    </rPh>
    <rPh sb="2" eb="4">
      <t>ジコク</t>
    </rPh>
    <rPh sb="5" eb="7">
      <t>ジカン</t>
    </rPh>
    <phoneticPr fontId="19"/>
  </si>
  <si>
    <t>終了時刻:分01</t>
    <rPh sb="0" eb="2">
      <t>シュウリョウ</t>
    </rPh>
    <rPh sb="2" eb="4">
      <t>ジコク</t>
    </rPh>
    <rPh sb="5" eb="6">
      <t>フン</t>
    </rPh>
    <phoneticPr fontId="19"/>
  </si>
  <si>
    <t>休憩時間:時間01</t>
    <rPh sb="0" eb="2">
      <t>キュウケイ</t>
    </rPh>
    <rPh sb="2" eb="4">
      <t>ジカン</t>
    </rPh>
    <rPh sb="5" eb="7">
      <t>ジカン</t>
    </rPh>
    <phoneticPr fontId="19"/>
  </si>
  <si>
    <t>休憩時間:分01</t>
    <rPh sb="0" eb="2">
      <t>キュウケイ</t>
    </rPh>
    <rPh sb="2" eb="4">
      <t>ジカン</t>
    </rPh>
    <rPh sb="5" eb="6">
      <t>フン</t>
    </rPh>
    <phoneticPr fontId="19"/>
  </si>
  <si>
    <t>深夜休憩時間:時間01</t>
    <rPh sb="0" eb="2">
      <t>シンヤ</t>
    </rPh>
    <rPh sb="2" eb="4">
      <t>キュウケイ</t>
    </rPh>
    <rPh sb="4" eb="6">
      <t>ジカン</t>
    </rPh>
    <rPh sb="7" eb="9">
      <t>ジカン</t>
    </rPh>
    <phoneticPr fontId="19"/>
  </si>
  <si>
    <t>深夜休憩時間:分01</t>
    <rPh sb="0" eb="2">
      <t>シンヤ</t>
    </rPh>
    <rPh sb="2" eb="4">
      <t>キュウケイ</t>
    </rPh>
    <rPh sb="4" eb="6">
      <t>ジカン</t>
    </rPh>
    <rPh sb="7" eb="8">
      <t>フン</t>
    </rPh>
    <phoneticPr fontId="19"/>
  </si>
  <si>
    <t>契約内時間:時間01</t>
    <rPh sb="0" eb="2">
      <t>ケイヤク</t>
    </rPh>
    <rPh sb="2" eb="3">
      <t>ナイ</t>
    </rPh>
    <rPh sb="3" eb="5">
      <t>ジカン</t>
    </rPh>
    <rPh sb="6" eb="8">
      <t>ジカン</t>
    </rPh>
    <phoneticPr fontId="19"/>
  </si>
  <si>
    <t>契約内時間:分01</t>
    <rPh sb="0" eb="2">
      <t>ケイヤク</t>
    </rPh>
    <rPh sb="2" eb="3">
      <t>ナイ</t>
    </rPh>
    <rPh sb="3" eb="5">
      <t>ジカン</t>
    </rPh>
    <rPh sb="6" eb="7">
      <t>フン</t>
    </rPh>
    <phoneticPr fontId="19"/>
  </si>
  <si>
    <t>契約外時間:時間01</t>
    <rPh sb="0" eb="2">
      <t>ケイヤク</t>
    </rPh>
    <rPh sb="2" eb="3">
      <t>ガイ</t>
    </rPh>
    <rPh sb="3" eb="5">
      <t>ジカン</t>
    </rPh>
    <rPh sb="6" eb="8">
      <t>ジカン</t>
    </rPh>
    <phoneticPr fontId="19"/>
  </si>
  <si>
    <t>契約外時間:分01</t>
    <rPh sb="0" eb="2">
      <t>ケイヤク</t>
    </rPh>
    <rPh sb="2" eb="3">
      <t>ガイ</t>
    </rPh>
    <rPh sb="3" eb="5">
      <t>ジカン</t>
    </rPh>
    <rPh sb="6" eb="7">
      <t>フン</t>
    </rPh>
    <phoneticPr fontId="19"/>
  </si>
  <si>
    <t>就業場所区分01</t>
    <phoneticPr fontId="19"/>
  </si>
  <si>
    <t>就業年月日02</t>
    <rPh sb="0" eb="2">
      <t>シュウギョウ</t>
    </rPh>
    <rPh sb="2" eb="5">
      <t>ネンガッピ</t>
    </rPh>
    <phoneticPr fontId="19"/>
  </si>
  <si>
    <t>区分02</t>
    <rPh sb="0" eb="2">
      <t>クブン</t>
    </rPh>
    <phoneticPr fontId="19"/>
  </si>
  <si>
    <t>開始時刻:時間02</t>
    <rPh sb="5" eb="7">
      <t>ジカン</t>
    </rPh>
    <phoneticPr fontId="19"/>
  </si>
  <si>
    <t>開始時刻:分02</t>
    <rPh sb="5" eb="6">
      <t>フン</t>
    </rPh>
    <phoneticPr fontId="19"/>
  </si>
  <si>
    <t>終了時刻:時間02</t>
    <rPh sb="0" eb="2">
      <t>シュウリョウ</t>
    </rPh>
    <rPh sb="2" eb="4">
      <t>ジコク</t>
    </rPh>
    <rPh sb="5" eb="7">
      <t>ジカン</t>
    </rPh>
    <phoneticPr fontId="19"/>
  </si>
  <si>
    <t>終了時刻:分02</t>
    <rPh sb="0" eb="2">
      <t>シュウリョウ</t>
    </rPh>
    <rPh sb="2" eb="4">
      <t>ジコク</t>
    </rPh>
    <rPh sb="5" eb="6">
      <t>フン</t>
    </rPh>
    <phoneticPr fontId="19"/>
  </si>
  <si>
    <t>休憩時間:時間02</t>
    <rPh sb="0" eb="2">
      <t>キュウケイ</t>
    </rPh>
    <rPh sb="2" eb="4">
      <t>ジカン</t>
    </rPh>
    <rPh sb="5" eb="7">
      <t>ジカン</t>
    </rPh>
    <phoneticPr fontId="19"/>
  </si>
  <si>
    <t>休憩時間:分02</t>
    <rPh sb="0" eb="2">
      <t>キュウケイ</t>
    </rPh>
    <rPh sb="2" eb="4">
      <t>ジカン</t>
    </rPh>
    <rPh sb="5" eb="6">
      <t>フン</t>
    </rPh>
    <phoneticPr fontId="19"/>
  </si>
  <si>
    <t>契約内時間:時間02</t>
    <rPh sb="0" eb="2">
      <t>ケイヤク</t>
    </rPh>
    <rPh sb="2" eb="3">
      <t>ナイ</t>
    </rPh>
    <rPh sb="3" eb="5">
      <t>ジカン</t>
    </rPh>
    <rPh sb="6" eb="8">
      <t>ジカン</t>
    </rPh>
    <phoneticPr fontId="19"/>
  </si>
  <si>
    <t>契約内時間:分02</t>
    <rPh sb="0" eb="2">
      <t>ケイヤク</t>
    </rPh>
    <rPh sb="2" eb="3">
      <t>ナイ</t>
    </rPh>
    <rPh sb="3" eb="5">
      <t>ジカン</t>
    </rPh>
    <rPh sb="6" eb="7">
      <t>フン</t>
    </rPh>
    <phoneticPr fontId="19"/>
  </si>
  <si>
    <t>契約外時間:時間02</t>
    <rPh sb="0" eb="2">
      <t>ケイヤク</t>
    </rPh>
    <rPh sb="2" eb="3">
      <t>ガイ</t>
    </rPh>
    <rPh sb="3" eb="5">
      <t>ジカン</t>
    </rPh>
    <rPh sb="6" eb="8">
      <t>ジカン</t>
    </rPh>
    <phoneticPr fontId="19"/>
  </si>
  <si>
    <t>契約外時間:分02</t>
    <rPh sb="0" eb="2">
      <t>ケイヤク</t>
    </rPh>
    <rPh sb="2" eb="3">
      <t>ガイ</t>
    </rPh>
    <rPh sb="3" eb="5">
      <t>ジカン</t>
    </rPh>
    <rPh sb="6" eb="7">
      <t>フン</t>
    </rPh>
    <phoneticPr fontId="19"/>
  </si>
  <si>
    <t>就業場所区分02</t>
    <rPh sb="0" eb="6">
      <t>シュウギョウバショクブン</t>
    </rPh>
    <phoneticPr fontId="19"/>
  </si>
  <si>
    <t>就業年月日03</t>
    <rPh sb="0" eb="2">
      <t>シュウギョウ</t>
    </rPh>
    <rPh sb="2" eb="5">
      <t>ネンガッピ</t>
    </rPh>
    <phoneticPr fontId="19"/>
  </si>
  <si>
    <t>区分03</t>
    <rPh sb="0" eb="2">
      <t>クブン</t>
    </rPh>
    <phoneticPr fontId="19"/>
  </si>
  <si>
    <t>開始時刻:時間03</t>
    <rPh sb="5" eb="7">
      <t>ジカン</t>
    </rPh>
    <phoneticPr fontId="19"/>
  </si>
  <si>
    <t>開始時刻:分03</t>
    <rPh sb="5" eb="6">
      <t>フン</t>
    </rPh>
    <phoneticPr fontId="19"/>
  </si>
  <si>
    <t>終了時刻:時間03</t>
    <rPh sb="0" eb="2">
      <t>シュウリョウ</t>
    </rPh>
    <rPh sb="2" eb="4">
      <t>ジコク</t>
    </rPh>
    <rPh sb="5" eb="7">
      <t>ジカン</t>
    </rPh>
    <phoneticPr fontId="19"/>
  </si>
  <si>
    <t>終了時刻:分03</t>
    <rPh sb="0" eb="2">
      <t>シュウリョウ</t>
    </rPh>
    <rPh sb="2" eb="4">
      <t>ジコク</t>
    </rPh>
    <rPh sb="5" eb="6">
      <t>フン</t>
    </rPh>
    <phoneticPr fontId="19"/>
  </si>
  <si>
    <t>休憩時間:時間03</t>
    <rPh sb="0" eb="2">
      <t>キュウケイ</t>
    </rPh>
    <rPh sb="2" eb="4">
      <t>ジカン</t>
    </rPh>
    <rPh sb="5" eb="7">
      <t>ジカン</t>
    </rPh>
    <phoneticPr fontId="19"/>
  </si>
  <si>
    <t>休憩時間:分03</t>
    <rPh sb="0" eb="2">
      <t>キュウケイ</t>
    </rPh>
    <rPh sb="2" eb="4">
      <t>ジカン</t>
    </rPh>
    <rPh sb="5" eb="6">
      <t>フン</t>
    </rPh>
    <phoneticPr fontId="19"/>
  </si>
  <si>
    <t>契約内時間:時間03</t>
    <rPh sb="0" eb="2">
      <t>ケイヤク</t>
    </rPh>
    <rPh sb="2" eb="3">
      <t>ナイ</t>
    </rPh>
    <rPh sb="3" eb="5">
      <t>ジカン</t>
    </rPh>
    <rPh sb="6" eb="8">
      <t>ジカン</t>
    </rPh>
    <phoneticPr fontId="19"/>
  </si>
  <si>
    <t>契約内時間:分03</t>
    <rPh sb="0" eb="2">
      <t>ケイヤク</t>
    </rPh>
    <rPh sb="2" eb="3">
      <t>ナイ</t>
    </rPh>
    <rPh sb="3" eb="5">
      <t>ジカン</t>
    </rPh>
    <rPh sb="6" eb="7">
      <t>フン</t>
    </rPh>
    <phoneticPr fontId="19"/>
  </si>
  <si>
    <t>契約外時間:時間03</t>
    <rPh sb="0" eb="2">
      <t>ケイヤク</t>
    </rPh>
    <rPh sb="2" eb="3">
      <t>ガイ</t>
    </rPh>
    <rPh sb="3" eb="5">
      <t>ジカン</t>
    </rPh>
    <rPh sb="6" eb="8">
      <t>ジカン</t>
    </rPh>
    <phoneticPr fontId="19"/>
  </si>
  <si>
    <t>契約外時間:分03</t>
    <rPh sb="0" eb="2">
      <t>ケイヤク</t>
    </rPh>
    <rPh sb="2" eb="3">
      <t>ガイ</t>
    </rPh>
    <rPh sb="3" eb="5">
      <t>ジカン</t>
    </rPh>
    <rPh sb="6" eb="7">
      <t>フン</t>
    </rPh>
    <phoneticPr fontId="19"/>
  </si>
  <si>
    <t>就業場所区分03</t>
    <rPh sb="0" eb="6">
      <t>シュウギョウバショクブン</t>
    </rPh>
    <phoneticPr fontId="19"/>
  </si>
  <si>
    <t>就業年月日04</t>
    <rPh sb="0" eb="2">
      <t>シュウギョウ</t>
    </rPh>
    <rPh sb="2" eb="5">
      <t>ネンガッピ</t>
    </rPh>
    <phoneticPr fontId="19"/>
  </si>
  <si>
    <t>区分04</t>
    <rPh sb="0" eb="2">
      <t>クブン</t>
    </rPh>
    <phoneticPr fontId="19"/>
  </si>
  <si>
    <t>開始時刻:時間04</t>
    <rPh sb="5" eb="7">
      <t>ジカン</t>
    </rPh>
    <phoneticPr fontId="19"/>
  </si>
  <si>
    <t>開始時刻:分04</t>
    <rPh sb="5" eb="6">
      <t>フン</t>
    </rPh>
    <phoneticPr fontId="19"/>
  </si>
  <si>
    <t>終了時刻:時間04</t>
    <rPh sb="0" eb="2">
      <t>シュウリョウ</t>
    </rPh>
    <rPh sb="2" eb="4">
      <t>ジコク</t>
    </rPh>
    <rPh sb="5" eb="7">
      <t>ジカン</t>
    </rPh>
    <phoneticPr fontId="19"/>
  </si>
  <si>
    <t>終了時刻:分04</t>
    <rPh sb="0" eb="2">
      <t>シュウリョウ</t>
    </rPh>
    <rPh sb="2" eb="4">
      <t>ジコク</t>
    </rPh>
    <rPh sb="5" eb="6">
      <t>フン</t>
    </rPh>
    <phoneticPr fontId="19"/>
  </si>
  <si>
    <t>休憩時間:時間04</t>
    <rPh sb="0" eb="2">
      <t>キュウケイ</t>
    </rPh>
    <rPh sb="2" eb="4">
      <t>ジカン</t>
    </rPh>
    <rPh sb="5" eb="7">
      <t>ジカン</t>
    </rPh>
    <phoneticPr fontId="19"/>
  </si>
  <si>
    <t>休憩時間:分04</t>
    <rPh sb="0" eb="2">
      <t>キュウケイ</t>
    </rPh>
    <rPh sb="2" eb="4">
      <t>ジカン</t>
    </rPh>
    <rPh sb="5" eb="6">
      <t>フン</t>
    </rPh>
    <phoneticPr fontId="19"/>
  </si>
  <si>
    <t>契約内時間:時間04</t>
    <rPh sb="0" eb="2">
      <t>ケイヤク</t>
    </rPh>
    <rPh sb="2" eb="3">
      <t>ナイ</t>
    </rPh>
    <rPh sb="3" eb="5">
      <t>ジカン</t>
    </rPh>
    <rPh sb="6" eb="8">
      <t>ジカン</t>
    </rPh>
    <phoneticPr fontId="19"/>
  </si>
  <si>
    <t>契約内時間:分04</t>
    <rPh sb="0" eb="2">
      <t>ケイヤク</t>
    </rPh>
    <rPh sb="2" eb="3">
      <t>ナイ</t>
    </rPh>
    <rPh sb="3" eb="5">
      <t>ジカン</t>
    </rPh>
    <rPh sb="6" eb="7">
      <t>フン</t>
    </rPh>
    <phoneticPr fontId="19"/>
  </si>
  <si>
    <t>契約外時間:時間04</t>
    <rPh sb="0" eb="2">
      <t>ケイヤク</t>
    </rPh>
    <rPh sb="2" eb="3">
      <t>ガイ</t>
    </rPh>
    <rPh sb="3" eb="5">
      <t>ジカン</t>
    </rPh>
    <rPh sb="6" eb="8">
      <t>ジカン</t>
    </rPh>
    <phoneticPr fontId="19"/>
  </si>
  <si>
    <t>契約外時間:分04</t>
    <rPh sb="0" eb="2">
      <t>ケイヤク</t>
    </rPh>
    <rPh sb="2" eb="3">
      <t>ガイ</t>
    </rPh>
    <rPh sb="3" eb="5">
      <t>ジカン</t>
    </rPh>
    <rPh sb="6" eb="7">
      <t>フン</t>
    </rPh>
    <phoneticPr fontId="19"/>
  </si>
  <si>
    <t>就業場所区分04</t>
    <rPh sb="0" eb="6">
      <t>シュウギョウバショクブン</t>
    </rPh>
    <phoneticPr fontId="19"/>
  </si>
  <si>
    <t>就業年月日05</t>
    <rPh sb="0" eb="2">
      <t>シュウギョウ</t>
    </rPh>
    <rPh sb="2" eb="5">
      <t>ネンガッピ</t>
    </rPh>
    <phoneticPr fontId="19"/>
  </si>
  <si>
    <t>区分05</t>
    <rPh sb="0" eb="2">
      <t>クブン</t>
    </rPh>
    <phoneticPr fontId="19"/>
  </si>
  <si>
    <t>開始時刻:時間05</t>
    <rPh sb="5" eb="7">
      <t>ジカン</t>
    </rPh>
    <phoneticPr fontId="19"/>
  </si>
  <si>
    <t>開始時刻:分05</t>
    <rPh sb="5" eb="6">
      <t>フン</t>
    </rPh>
    <phoneticPr fontId="19"/>
  </si>
  <si>
    <t>終了時刻:時間05</t>
    <rPh sb="0" eb="2">
      <t>シュウリョウ</t>
    </rPh>
    <rPh sb="2" eb="4">
      <t>ジコク</t>
    </rPh>
    <rPh sb="5" eb="7">
      <t>ジカン</t>
    </rPh>
    <phoneticPr fontId="19"/>
  </si>
  <si>
    <t>終了時刻:分05</t>
    <rPh sb="0" eb="2">
      <t>シュウリョウ</t>
    </rPh>
    <rPh sb="2" eb="4">
      <t>ジコク</t>
    </rPh>
    <rPh sb="5" eb="6">
      <t>フン</t>
    </rPh>
    <phoneticPr fontId="19"/>
  </si>
  <si>
    <t>休憩時間:時間05</t>
    <rPh sb="0" eb="2">
      <t>キュウケイ</t>
    </rPh>
    <rPh sb="2" eb="4">
      <t>ジカン</t>
    </rPh>
    <rPh sb="5" eb="7">
      <t>ジカン</t>
    </rPh>
    <phoneticPr fontId="19"/>
  </si>
  <si>
    <t>休憩時間:分05</t>
    <rPh sb="0" eb="2">
      <t>キュウケイ</t>
    </rPh>
    <rPh sb="2" eb="4">
      <t>ジカン</t>
    </rPh>
    <rPh sb="5" eb="6">
      <t>フン</t>
    </rPh>
    <phoneticPr fontId="19"/>
  </si>
  <si>
    <t>契約内時間:時間05</t>
    <rPh sb="0" eb="2">
      <t>ケイヤク</t>
    </rPh>
    <rPh sb="2" eb="3">
      <t>ナイ</t>
    </rPh>
    <rPh sb="3" eb="5">
      <t>ジカン</t>
    </rPh>
    <rPh sb="6" eb="8">
      <t>ジカン</t>
    </rPh>
    <phoneticPr fontId="19"/>
  </si>
  <si>
    <t>契約内時間:分05</t>
    <rPh sb="0" eb="2">
      <t>ケイヤク</t>
    </rPh>
    <rPh sb="2" eb="3">
      <t>ナイ</t>
    </rPh>
    <rPh sb="3" eb="5">
      <t>ジカン</t>
    </rPh>
    <rPh sb="6" eb="7">
      <t>フン</t>
    </rPh>
    <phoneticPr fontId="19"/>
  </si>
  <si>
    <t>契約外時間:時間05</t>
    <rPh sb="0" eb="2">
      <t>ケイヤク</t>
    </rPh>
    <rPh sb="2" eb="3">
      <t>ガイ</t>
    </rPh>
    <rPh sb="3" eb="5">
      <t>ジカン</t>
    </rPh>
    <rPh sb="6" eb="8">
      <t>ジカン</t>
    </rPh>
    <phoneticPr fontId="19"/>
  </si>
  <si>
    <t>契約外時間:分05</t>
    <rPh sb="0" eb="2">
      <t>ケイヤク</t>
    </rPh>
    <rPh sb="2" eb="3">
      <t>ガイ</t>
    </rPh>
    <rPh sb="3" eb="5">
      <t>ジカン</t>
    </rPh>
    <rPh sb="6" eb="7">
      <t>フン</t>
    </rPh>
    <phoneticPr fontId="19"/>
  </si>
  <si>
    <t>就業場所区分05</t>
    <rPh sb="0" eb="6">
      <t>シュウギョウバショクブン</t>
    </rPh>
    <phoneticPr fontId="19"/>
  </si>
  <si>
    <t>就業年月日06</t>
    <rPh sb="0" eb="2">
      <t>シュウギョウ</t>
    </rPh>
    <rPh sb="2" eb="5">
      <t>ネンガッピ</t>
    </rPh>
    <phoneticPr fontId="19"/>
  </si>
  <si>
    <t>区分06</t>
    <rPh sb="0" eb="2">
      <t>クブン</t>
    </rPh>
    <phoneticPr fontId="19"/>
  </si>
  <si>
    <t>開始時刻:時間06</t>
    <rPh sb="5" eb="7">
      <t>ジカン</t>
    </rPh>
    <phoneticPr fontId="19"/>
  </si>
  <si>
    <t>開始時刻:分06</t>
    <rPh sb="5" eb="6">
      <t>フン</t>
    </rPh>
    <phoneticPr fontId="19"/>
  </si>
  <si>
    <t>終了時刻:時間06</t>
    <rPh sb="0" eb="2">
      <t>シュウリョウ</t>
    </rPh>
    <rPh sb="2" eb="4">
      <t>ジコク</t>
    </rPh>
    <rPh sb="5" eb="7">
      <t>ジカン</t>
    </rPh>
    <phoneticPr fontId="19"/>
  </si>
  <si>
    <t>終了時刻:分06</t>
    <rPh sb="0" eb="2">
      <t>シュウリョウ</t>
    </rPh>
    <rPh sb="2" eb="4">
      <t>ジコク</t>
    </rPh>
    <rPh sb="5" eb="6">
      <t>フン</t>
    </rPh>
    <phoneticPr fontId="19"/>
  </si>
  <si>
    <t>休憩時間:時間06</t>
    <rPh sb="0" eb="2">
      <t>キュウケイ</t>
    </rPh>
    <rPh sb="2" eb="4">
      <t>ジカン</t>
    </rPh>
    <rPh sb="5" eb="7">
      <t>ジカン</t>
    </rPh>
    <phoneticPr fontId="19"/>
  </si>
  <si>
    <t>休憩時間:分06</t>
    <rPh sb="0" eb="2">
      <t>キュウケイ</t>
    </rPh>
    <rPh sb="2" eb="4">
      <t>ジカン</t>
    </rPh>
    <rPh sb="5" eb="6">
      <t>フン</t>
    </rPh>
    <phoneticPr fontId="19"/>
  </si>
  <si>
    <t>契約内時間:分06</t>
    <rPh sb="0" eb="2">
      <t>ケイヤク</t>
    </rPh>
    <rPh sb="2" eb="3">
      <t>ナイ</t>
    </rPh>
    <rPh sb="3" eb="5">
      <t>ジカン</t>
    </rPh>
    <rPh sb="6" eb="7">
      <t>フン</t>
    </rPh>
    <phoneticPr fontId="19"/>
  </si>
  <si>
    <t>契約外時間:時間06</t>
    <rPh sb="0" eb="2">
      <t>ケイヤク</t>
    </rPh>
    <rPh sb="2" eb="3">
      <t>ガイ</t>
    </rPh>
    <rPh sb="3" eb="5">
      <t>ジカン</t>
    </rPh>
    <rPh sb="6" eb="8">
      <t>ジカン</t>
    </rPh>
    <phoneticPr fontId="19"/>
  </si>
  <si>
    <t>契約外時間:分06</t>
    <rPh sb="0" eb="2">
      <t>ケイヤク</t>
    </rPh>
    <rPh sb="2" eb="3">
      <t>ガイ</t>
    </rPh>
    <rPh sb="3" eb="5">
      <t>ジカン</t>
    </rPh>
    <rPh sb="6" eb="7">
      <t>フン</t>
    </rPh>
    <phoneticPr fontId="19"/>
  </si>
  <si>
    <t>就業場所区分06</t>
    <rPh sb="0" eb="6">
      <t>シュウギョウバショクブン</t>
    </rPh>
    <phoneticPr fontId="19"/>
  </si>
  <si>
    <t>就業年月日07</t>
    <rPh sb="0" eb="2">
      <t>シュウギョウ</t>
    </rPh>
    <rPh sb="2" eb="5">
      <t>ネンガッピ</t>
    </rPh>
    <phoneticPr fontId="19"/>
  </si>
  <si>
    <t>区分07</t>
    <rPh sb="0" eb="2">
      <t>クブン</t>
    </rPh>
    <phoneticPr fontId="19"/>
  </si>
  <si>
    <t>開始時刻:時間07</t>
    <rPh sb="5" eb="7">
      <t>ジカン</t>
    </rPh>
    <phoneticPr fontId="19"/>
  </si>
  <si>
    <t>開始時刻:分07</t>
    <rPh sb="5" eb="6">
      <t>フン</t>
    </rPh>
    <phoneticPr fontId="19"/>
  </si>
  <si>
    <t>終了時刻:時間07</t>
    <rPh sb="0" eb="2">
      <t>シュウリョウ</t>
    </rPh>
    <rPh sb="2" eb="4">
      <t>ジコク</t>
    </rPh>
    <rPh sb="5" eb="7">
      <t>ジカン</t>
    </rPh>
    <phoneticPr fontId="19"/>
  </si>
  <si>
    <t>終了時刻:分07</t>
    <rPh sb="0" eb="2">
      <t>シュウリョウ</t>
    </rPh>
    <rPh sb="2" eb="4">
      <t>ジコク</t>
    </rPh>
    <rPh sb="5" eb="6">
      <t>フン</t>
    </rPh>
    <phoneticPr fontId="19"/>
  </si>
  <si>
    <t>休憩時間:時間07</t>
    <rPh sb="0" eb="2">
      <t>キュウケイ</t>
    </rPh>
    <rPh sb="2" eb="4">
      <t>ジカン</t>
    </rPh>
    <rPh sb="5" eb="7">
      <t>ジカン</t>
    </rPh>
    <phoneticPr fontId="19"/>
  </si>
  <si>
    <t>休憩時間:分07</t>
    <rPh sb="0" eb="2">
      <t>キュウケイ</t>
    </rPh>
    <rPh sb="2" eb="4">
      <t>ジカン</t>
    </rPh>
    <rPh sb="5" eb="6">
      <t>フン</t>
    </rPh>
    <phoneticPr fontId="19"/>
  </si>
  <si>
    <t>契約内時間:時間07</t>
    <rPh sb="0" eb="2">
      <t>ケイヤク</t>
    </rPh>
    <rPh sb="2" eb="3">
      <t>ナイ</t>
    </rPh>
    <rPh sb="3" eb="5">
      <t>ジカン</t>
    </rPh>
    <rPh sb="6" eb="8">
      <t>ジカン</t>
    </rPh>
    <phoneticPr fontId="19"/>
  </si>
  <si>
    <t>契約内時間:分07</t>
    <rPh sb="0" eb="2">
      <t>ケイヤク</t>
    </rPh>
    <rPh sb="2" eb="3">
      <t>ナイ</t>
    </rPh>
    <rPh sb="3" eb="5">
      <t>ジカン</t>
    </rPh>
    <rPh sb="6" eb="7">
      <t>フン</t>
    </rPh>
    <phoneticPr fontId="19"/>
  </si>
  <si>
    <t>契約外時間:時間07</t>
    <rPh sb="0" eb="2">
      <t>ケイヤク</t>
    </rPh>
    <rPh sb="2" eb="3">
      <t>ガイ</t>
    </rPh>
    <rPh sb="3" eb="5">
      <t>ジカン</t>
    </rPh>
    <rPh sb="6" eb="8">
      <t>ジカン</t>
    </rPh>
    <phoneticPr fontId="19"/>
  </si>
  <si>
    <t>契約外時間:分07</t>
    <rPh sb="0" eb="2">
      <t>ケイヤク</t>
    </rPh>
    <rPh sb="2" eb="3">
      <t>ガイ</t>
    </rPh>
    <rPh sb="3" eb="5">
      <t>ジカン</t>
    </rPh>
    <rPh sb="6" eb="7">
      <t>フン</t>
    </rPh>
    <phoneticPr fontId="19"/>
  </si>
  <si>
    <t>就業場所区分07</t>
    <rPh sb="0" eb="6">
      <t>シュウギョウバショクブン</t>
    </rPh>
    <phoneticPr fontId="19"/>
  </si>
  <si>
    <t>就業年月日08</t>
    <rPh sb="0" eb="2">
      <t>シュウギョウ</t>
    </rPh>
    <rPh sb="2" eb="5">
      <t>ネンガッピ</t>
    </rPh>
    <phoneticPr fontId="19"/>
  </si>
  <si>
    <t>区分08</t>
    <rPh sb="0" eb="2">
      <t>クブン</t>
    </rPh>
    <phoneticPr fontId="19"/>
  </si>
  <si>
    <t>開始時刻:時間08</t>
    <rPh sb="5" eb="7">
      <t>ジカン</t>
    </rPh>
    <phoneticPr fontId="19"/>
  </si>
  <si>
    <t>開始時刻:分08</t>
    <rPh sb="5" eb="6">
      <t>フン</t>
    </rPh>
    <phoneticPr fontId="19"/>
  </si>
  <si>
    <t>終了時刻:時間08</t>
    <rPh sb="0" eb="2">
      <t>シュウリョウ</t>
    </rPh>
    <rPh sb="2" eb="4">
      <t>ジコク</t>
    </rPh>
    <rPh sb="5" eb="7">
      <t>ジカン</t>
    </rPh>
    <phoneticPr fontId="19"/>
  </si>
  <si>
    <t>終了時刻:分08</t>
    <rPh sb="0" eb="2">
      <t>シュウリョウ</t>
    </rPh>
    <rPh sb="2" eb="4">
      <t>ジコク</t>
    </rPh>
    <rPh sb="5" eb="6">
      <t>フン</t>
    </rPh>
    <phoneticPr fontId="19"/>
  </si>
  <si>
    <t>休憩時間:時間08</t>
    <rPh sb="0" eb="2">
      <t>キュウケイ</t>
    </rPh>
    <rPh sb="2" eb="4">
      <t>ジカン</t>
    </rPh>
    <rPh sb="5" eb="7">
      <t>ジカン</t>
    </rPh>
    <phoneticPr fontId="19"/>
  </si>
  <si>
    <t>休憩時間:分08</t>
    <rPh sb="0" eb="2">
      <t>キュウケイ</t>
    </rPh>
    <rPh sb="2" eb="4">
      <t>ジカン</t>
    </rPh>
    <rPh sb="5" eb="6">
      <t>フン</t>
    </rPh>
    <phoneticPr fontId="19"/>
  </si>
  <si>
    <t>契約内時間:時間08</t>
    <rPh sb="0" eb="2">
      <t>ケイヤク</t>
    </rPh>
    <rPh sb="2" eb="3">
      <t>ナイ</t>
    </rPh>
    <rPh sb="3" eb="5">
      <t>ジカン</t>
    </rPh>
    <rPh sb="6" eb="8">
      <t>ジカン</t>
    </rPh>
    <phoneticPr fontId="19"/>
  </si>
  <si>
    <t>契約内時間:分08</t>
    <rPh sb="0" eb="2">
      <t>ケイヤク</t>
    </rPh>
    <rPh sb="2" eb="3">
      <t>ナイ</t>
    </rPh>
    <rPh sb="3" eb="5">
      <t>ジカン</t>
    </rPh>
    <rPh sb="6" eb="7">
      <t>フン</t>
    </rPh>
    <phoneticPr fontId="19"/>
  </si>
  <si>
    <t>契約外時間:時間08</t>
    <rPh sb="0" eb="2">
      <t>ケイヤク</t>
    </rPh>
    <rPh sb="2" eb="3">
      <t>ガイ</t>
    </rPh>
    <rPh sb="3" eb="5">
      <t>ジカン</t>
    </rPh>
    <rPh sb="6" eb="8">
      <t>ジカン</t>
    </rPh>
    <phoneticPr fontId="19"/>
  </si>
  <si>
    <t>契約外時間:分08</t>
    <rPh sb="0" eb="2">
      <t>ケイヤク</t>
    </rPh>
    <rPh sb="2" eb="3">
      <t>ガイ</t>
    </rPh>
    <rPh sb="3" eb="5">
      <t>ジカン</t>
    </rPh>
    <rPh sb="6" eb="7">
      <t>フン</t>
    </rPh>
    <phoneticPr fontId="19"/>
  </si>
  <si>
    <t>就業場所区分08</t>
    <rPh sb="0" eb="6">
      <t>シュウギョウバショクブン</t>
    </rPh>
    <phoneticPr fontId="19"/>
  </si>
  <si>
    <t>就業年月日09</t>
    <rPh sb="0" eb="2">
      <t>シュウギョウ</t>
    </rPh>
    <rPh sb="2" eb="5">
      <t>ネンガッピ</t>
    </rPh>
    <phoneticPr fontId="19"/>
  </si>
  <si>
    <t>区分09</t>
    <rPh sb="0" eb="2">
      <t>クブン</t>
    </rPh>
    <phoneticPr fontId="19"/>
  </si>
  <si>
    <t>開始時刻:時間09</t>
    <rPh sb="5" eb="7">
      <t>ジカン</t>
    </rPh>
    <phoneticPr fontId="19"/>
  </si>
  <si>
    <t>開始時刻:分09</t>
    <rPh sb="5" eb="6">
      <t>フン</t>
    </rPh>
    <phoneticPr fontId="19"/>
  </si>
  <si>
    <t>終了時刻:時間09</t>
    <rPh sb="0" eb="2">
      <t>シュウリョウ</t>
    </rPh>
    <rPh sb="2" eb="4">
      <t>ジコク</t>
    </rPh>
    <rPh sb="5" eb="7">
      <t>ジカン</t>
    </rPh>
    <phoneticPr fontId="19"/>
  </si>
  <si>
    <t>終了時刻:分09</t>
    <rPh sb="0" eb="2">
      <t>シュウリョウ</t>
    </rPh>
    <rPh sb="2" eb="4">
      <t>ジコク</t>
    </rPh>
    <rPh sb="5" eb="6">
      <t>フン</t>
    </rPh>
    <phoneticPr fontId="19"/>
  </si>
  <si>
    <t>休憩時間:時間09</t>
    <rPh sb="0" eb="2">
      <t>キュウケイ</t>
    </rPh>
    <rPh sb="2" eb="4">
      <t>ジカン</t>
    </rPh>
    <rPh sb="5" eb="7">
      <t>ジカン</t>
    </rPh>
    <phoneticPr fontId="19"/>
  </si>
  <si>
    <t>休憩時間:分09</t>
    <rPh sb="0" eb="2">
      <t>キュウケイ</t>
    </rPh>
    <rPh sb="2" eb="4">
      <t>ジカン</t>
    </rPh>
    <rPh sb="5" eb="6">
      <t>フン</t>
    </rPh>
    <phoneticPr fontId="19"/>
  </si>
  <si>
    <t>契約内時間:時間09</t>
    <rPh sb="0" eb="2">
      <t>ケイヤク</t>
    </rPh>
    <rPh sb="2" eb="3">
      <t>ナイ</t>
    </rPh>
    <rPh sb="3" eb="5">
      <t>ジカン</t>
    </rPh>
    <rPh sb="6" eb="8">
      <t>ジカン</t>
    </rPh>
    <phoneticPr fontId="19"/>
  </si>
  <si>
    <t>契約内時間:分09</t>
    <rPh sb="0" eb="2">
      <t>ケイヤク</t>
    </rPh>
    <rPh sb="2" eb="3">
      <t>ナイ</t>
    </rPh>
    <rPh sb="3" eb="5">
      <t>ジカン</t>
    </rPh>
    <rPh sb="6" eb="7">
      <t>フン</t>
    </rPh>
    <phoneticPr fontId="19"/>
  </si>
  <si>
    <t>契約外時間:時間09</t>
    <rPh sb="0" eb="2">
      <t>ケイヤク</t>
    </rPh>
    <rPh sb="2" eb="3">
      <t>ガイ</t>
    </rPh>
    <rPh sb="3" eb="5">
      <t>ジカン</t>
    </rPh>
    <rPh sb="6" eb="8">
      <t>ジカン</t>
    </rPh>
    <phoneticPr fontId="19"/>
  </si>
  <si>
    <t>契約外時間:分09</t>
    <rPh sb="0" eb="2">
      <t>ケイヤク</t>
    </rPh>
    <rPh sb="2" eb="3">
      <t>ガイ</t>
    </rPh>
    <rPh sb="3" eb="5">
      <t>ジカン</t>
    </rPh>
    <rPh sb="6" eb="7">
      <t>フン</t>
    </rPh>
    <phoneticPr fontId="19"/>
  </si>
  <si>
    <t>就業場所区分09</t>
    <rPh sb="0" eb="6">
      <t>シュウギョウバショクブン</t>
    </rPh>
    <phoneticPr fontId="19"/>
  </si>
  <si>
    <t>就業年月日10</t>
    <rPh sb="0" eb="2">
      <t>シュウギョウ</t>
    </rPh>
    <rPh sb="2" eb="5">
      <t>ネンガッピ</t>
    </rPh>
    <phoneticPr fontId="19"/>
  </si>
  <si>
    <t>区分10</t>
    <rPh sb="0" eb="2">
      <t>クブン</t>
    </rPh>
    <phoneticPr fontId="19"/>
  </si>
  <si>
    <t>開始時刻:時間10</t>
    <rPh sb="5" eb="7">
      <t>ジカン</t>
    </rPh>
    <phoneticPr fontId="19"/>
  </si>
  <si>
    <t>開始時刻:分10</t>
    <rPh sb="5" eb="6">
      <t>フン</t>
    </rPh>
    <phoneticPr fontId="19"/>
  </si>
  <si>
    <t>終了時刻:時間10</t>
    <rPh sb="0" eb="2">
      <t>シュウリョウ</t>
    </rPh>
    <rPh sb="2" eb="4">
      <t>ジコク</t>
    </rPh>
    <rPh sb="5" eb="7">
      <t>ジカン</t>
    </rPh>
    <phoneticPr fontId="19"/>
  </si>
  <si>
    <t>終了時刻:分10</t>
    <rPh sb="0" eb="2">
      <t>シュウリョウ</t>
    </rPh>
    <rPh sb="2" eb="4">
      <t>ジコク</t>
    </rPh>
    <rPh sb="5" eb="6">
      <t>フン</t>
    </rPh>
    <phoneticPr fontId="19"/>
  </si>
  <si>
    <t>休憩時間:時間10</t>
    <rPh sb="0" eb="2">
      <t>キュウケイ</t>
    </rPh>
    <rPh sb="2" eb="4">
      <t>ジカン</t>
    </rPh>
    <rPh sb="5" eb="7">
      <t>ジカン</t>
    </rPh>
    <phoneticPr fontId="19"/>
  </si>
  <si>
    <t>休憩時間:分10</t>
    <rPh sb="0" eb="2">
      <t>キュウケイ</t>
    </rPh>
    <rPh sb="2" eb="4">
      <t>ジカン</t>
    </rPh>
    <rPh sb="5" eb="6">
      <t>フン</t>
    </rPh>
    <phoneticPr fontId="19"/>
  </si>
  <si>
    <t>深夜休憩時間:時間10</t>
    <rPh sb="0" eb="2">
      <t>シンヤ</t>
    </rPh>
    <rPh sb="2" eb="4">
      <t>キュウケイ</t>
    </rPh>
    <rPh sb="4" eb="6">
      <t>ジカン</t>
    </rPh>
    <rPh sb="7" eb="9">
      <t>ジカン</t>
    </rPh>
    <phoneticPr fontId="19"/>
  </si>
  <si>
    <t>深夜休憩時間:分10</t>
    <rPh sb="0" eb="2">
      <t>シンヤ</t>
    </rPh>
    <rPh sb="2" eb="4">
      <t>キュウケイ</t>
    </rPh>
    <rPh sb="4" eb="6">
      <t>ジカン</t>
    </rPh>
    <rPh sb="7" eb="8">
      <t>フン</t>
    </rPh>
    <phoneticPr fontId="19"/>
  </si>
  <si>
    <t>契約内時間:時間10</t>
    <rPh sb="0" eb="2">
      <t>ケイヤク</t>
    </rPh>
    <rPh sb="2" eb="3">
      <t>ナイ</t>
    </rPh>
    <rPh sb="3" eb="5">
      <t>ジカン</t>
    </rPh>
    <rPh sb="6" eb="8">
      <t>ジカン</t>
    </rPh>
    <phoneticPr fontId="19"/>
  </si>
  <si>
    <t>契約内時間:分10</t>
    <rPh sb="0" eb="2">
      <t>ケイヤク</t>
    </rPh>
    <rPh sb="2" eb="3">
      <t>ナイ</t>
    </rPh>
    <rPh sb="3" eb="5">
      <t>ジカン</t>
    </rPh>
    <rPh sb="6" eb="7">
      <t>フン</t>
    </rPh>
    <phoneticPr fontId="19"/>
  </si>
  <si>
    <t>契約外時間:時間10</t>
    <rPh sb="0" eb="2">
      <t>ケイヤク</t>
    </rPh>
    <rPh sb="2" eb="3">
      <t>ガイ</t>
    </rPh>
    <rPh sb="3" eb="5">
      <t>ジカン</t>
    </rPh>
    <rPh sb="6" eb="8">
      <t>ジカン</t>
    </rPh>
    <phoneticPr fontId="19"/>
  </si>
  <si>
    <t>契約外時間:分10</t>
    <rPh sb="0" eb="2">
      <t>ケイヤク</t>
    </rPh>
    <rPh sb="2" eb="3">
      <t>ガイ</t>
    </rPh>
    <rPh sb="3" eb="5">
      <t>ジカン</t>
    </rPh>
    <rPh sb="6" eb="7">
      <t>フン</t>
    </rPh>
    <phoneticPr fontId="19"/>
  </si>
  <si>
    <t>就業場所区分10</t>
    <rPh sb="0" eb="6">
      <t>シュウギョウバショクブン</t>
    </rPh>
    <phoneticPr fontId="19"/>
  </si>
  <si>
    <t>就業年月日11</t>
    <rPh sb="0" eb="2">
      <t>シュウギョウ</t>
    </rPh>
    <rPh sb="2" eb="5">
      <t>ネンガッピ</t>
    </rPh>
    <phoneticPr fontId="19"/>
  </si>
  <si>
    <t>区分11</t>
    <rPh sb="0" eb="2">
      <t>クブン</t>
    </rPh>
    <phoneticPr fontId="19"/>
  </si>
  <si>
    <t>開始時刻:時間11</t>
    <rPh sb="5" eb="7">
      <t>ジカン</t>
    </rPh>
    <phoneticPr fontId="19"/>
  </si>
  <si>
    <t>開始時刻:分11</t>
    <rPh sb="5" eb="6">
      <t>フン</t>
    </rPh>
    <phoneticPr fontId="19"/>
  </si>
  <si>
    <t>終了時刻:時間11</t>
    <rPh sb="0" eb="2">
      <t>シュウリョウ</t>
    </rPh>
    <rPh sb="2" eb="4">
      <t>ジコク</t>
    </rPh>
    <rPh sb="5" eb="7">
      <t>ジカン</t>
    </rPh>
    <phoneticPr fontId="19"/>
  </si>
  <si>
    <t>終了時刻:分11</t>
    <rPh sb="0" eb="2">
      <t>シュウリョウ</t>
    </rPh>
    <rPh sb="2" eb="4">
      <t>ジコク</t>
    </rPh>
    <rPh sb="5" eb="6">
      <t>フン</t>
    </rPh>
    <phoneticPr fontId="19"/>
  </si>
  <si>
    <t>休憩時間:時間11</t>
    <rPh sb="0" eb="2">
      <t>キュウケイ</t>
    </rPh>
    <rPh sb="2" eb="4">
      <t>ジカン</t>
    </rPh>
    <rPh sb="5" eb="7">
      <t>ジカン</t>
    </rPh>
    <phoneticPr fontId="19"/>
  </si>
  <si>
    <t>休憩時間:分11</t>
    <rPh sb="0" eb="2">
      <t>キュウケイ</t>
    </rPh>
    <rPh sb="2" eb="4">
      <t>ジカン</t>
    </rPh>
    <rPh sb="5" eb="6">
      <t>フン</t>
    </rPh>
    <phoneticPr fontId="19"/>
  </si>
  <si>
    <t>深夜休憩時間:時間11</t>
    <rPh sb="0" eb="2">
      <t>シンヤ</t>
    </rPh>
    <rPh sb="2" eb="4">
      <t>キュウケイ</t>
    </rPh>
    <rPh sb="4" eb="6">
      <t>ジカン</t>
    </rPh>
    <rPh sb="7" eb="9">
      <t>ジカン</t>
    </rPh>
    <phoneticPr fontId="19"/>
  </si>
  <si>
    <t>深夜休憩時間:分11</t>
    <rPh sb="0" eb="2">
      <t>シンヤ</t>
    </rPh>
    <rPh sb="2" eb="4">
      <t>キュウケイ</t>
    </rPh>
    <rPh sb="4" eb="6">
      <t>ジカン</t>
    </rPh>
    <rPh sb="7" eb="8">
      <t>フン</t>
    </rPh>
    <phoneticPr fontId="19"/>
  </si>
  <si>
    <t>契約内時間:時間11</t>
    <rPh sb="0" eb="2">
      <t>ケイヤク</t>
    </rPh>
    <rPh sb="2" eb="3">
      <t>ナイ</t>
    </rPh>
    <rPh sb="3" eb="5">
      <t>ジカン</t>
    </rPh>
    <rPh sb="6" eb="8">
      <t>ジカン</t>
    </rPh>
    <phoneticPr fontId="19"/>
  </si>
  <si>
    <t>契約内時間:分11</t>
    <rPh sb="0" eb="2">
      <t>ケイヤク</t>
    </rPh>
    <rPh sb="2" eb="3">
      <t>ナイ</t>
    </rPh>
    <rPh sb="3" eb="5">
      <t>ジカン</t>
    </rPh>
    <rPh sb="6" eb="7">
      <t>フン</t>
    </rPh>
    <phoneticPr fontId="19"/>
  </si>
  <si>
    <t>契約外時間:時間11</t>
    <rPh sb="0" eb="2">
      <t>ケイヤク</t>
    </rPh>
    <rPh sb="2" eb="3">
      <t>ガイ</t>
    </rPh>
    <rPh sb="3" eb="5">
      <t>ジカン</t>
    </rPh>
    <rPh sb="6" eb="8">
      <t>ジカン</t>
    </rPh>
    <phoneticPr fontId="19"/>
  </si>
  <si>
    <t>契約外時間:分11</t>
    <rPh sb="0" eb="2">
      <t>ケイヤク</t>
    </rPh>
    <rPh sb="2" eb="3">
      <t>ガイ</t>
    </rPh>
    <rPh sb="3" eb="5">
      <t>ジカン</t>
    </rPh>
    <rPh sb="6" eb="7">
      <t>フン</t>
    </rPh>
    <phoneticPr fontId="19"/>
  </si>
  <si>
    <t>就業場所区分11</t>
    <rPh sb="0" eb="6">
      <t>シュウギョウバショクブン</t>
    </rPh>
    <phoneticPr fontId="19"/>
  </si>
  <si>
    <t>就業年月日12</t>
    <rPh sb="0" eb="2">
      <t>シュウギョウ</t>
    </rPh>
    <rPh sb="2" eb="5">
      <t>ネンガッピ</t>
    </rPh>
    <phoneticPr fontId="19"/>
  </si>
  <si>
    <t>区分12</t>
    <rPh sb="0" eb="2">
      <t>クブン</t>
    </rPh>
    <phoneticPr fontId="19"/>
  </si>
  <si>
    <t>開始時刻:時間12</t>
    <rPh sb="5" eb="7">
      <t>ジカン</t>
    </rPh>
    <phoneticPr fontId="19"/>
  </si>
  <si>
    <t>開始時刻:分12</t>
    <rPh sb="5" eb="6">
      <t>フン</t>
    </rPh>
    <phoneticPr fontId="19"/>
  </si>
  <si>
    <t>終了時刻:時間12</t>
    <rPh sb="0" eb="2">
      <t>シュウリョウ</t>
    </rPh>
    <rPh sb="2" eb="4">
      <t>ジコク</t>
    </rPh>
    <rPh sb="5" eb="7">
      <t>ジカン</t>
    </rPh>
    <phoneticPr fontId="19"/>
  </si>
  <si>
    <t>終了時刻:分12</t>
    <rPh sb="0" eb="2">
      <t>シュウリョウ</t>
    </rPh>
    <rPh sb="2" eb="4">
      <t>ジコク</t>
    </rPh>
    <rPh sb="5" eb="6">
      <t>フン</t>
    </rPh>
    <phoneticPr fontId="19"/>
  </si>
  <si>
    <t>休憩時間:時間12</t>
    <rPh sb="0" eb="2">
      <t>キュウケイ</t>
    </rPh>
    <rPh sb="2" eb="4">
      <t>ジカン</t>
    </rPh>
    <rPh sb="5" eb="7">
      <t>ジカン</t>
    </rPh>
    <phoneticPr fontId="19"/>
  </si>
  <si>
    <t>休憩時間:分12</t>
    <rPh sb="0" eb="2">
      <t>キュウケイ</t>
    </rPh>
    <rPh sb="2" eb="4">
      <t>ジカン</t>
    </rPh>
    <rPh sb="5" eb="6">
      <t>フン</t>
    </rPh>
    <phoneticPr fontId="19"/>
  </si>
  <si>
    <t>契約内時間:時間12</t>
    <rPh sb="0" eb="2">
      <t>ケイヤク</t>
    </rPh>
    <rPh sb="2" eb="3">
      <t>ナイ</t>
    </rPh>
    <rPh sb="3" eb="5">
      <t>ジカン</t>
    </rPh>
    <rPh sb="6" eb="8">
      <t>ジカン</t>
    </rPh>
    <phoneticPr fontId="19"/>
  </si>
  <si>
    <t>契約内時間:分12</t>
    <rPh sb="0" eb="2">
      <t>ケイヤク</t>
    </rPh>
    <rPh sb="2" eb="3">
      <t>ナイ</t>
    </rPh>
    <rPh sb="3" eb="5">
      <t>ジカン</t>
    </rPh>
    <rPh sb="6" eb="7">
      <t>フン</t>
    </rPh>
    <phoneticPr fontId="19"/>
  </si>
  <si>
    <t>契約外時間:時間12</t>
    <rPh sb="0" eb="2">
      <t>ケイヤク</t>
    </rPh>
    <rPh sb="2" eb="3">
      <t>ガイ</t>
    </rPh>
    <rPh sb="3" eb="5">
      <t>ジカン</t>
    </rPh>
    <rPh sb="6" eb="8">
      <t>ジカン</t>
    </rPh>
    <phoneticPr fontId="19"/>
  </si>
  <si>
    <t>契約外時間:分12</t>
    <rPh sb="0" eb="2">
      <t>ケイヤク</t>
    </rPh>
    <rPh sb="2" eb="3">
      <t>ガイ</t>
    </rPh>
    <rPh sb="3" eb="5">
      <t>ジカン</t>
    </rPh>
    <rPh sb="6" eb="7">
      <t>フン</t>
    </rPh>
    <phoneticPr fontId="19"/>
  </si>
  <si>
    <t>就業場所区分12</t>
    <rPh sb="0" eb="6">
      <t>シュウギョウバショクブン</t>
    </rPh>
    <phoneticPr fontId="19"/>
  </si>
  <si>
    <t>就業年月日13</t>
    <rPh sb="0" eb="2">
      <t>シュウギョウ</t>
    </rPh>
    <rPh sb="2" eb="5">
      <t>ネンガッピ</t>
    </rPh>
    <phoneticPr fontId="19"/>
  </si>
  <si>
    <t>区分13</t>
    <rPh sb="0" eb="2">
      <t>クブン</t>
    </rPh>
    <phoneticPr fontId="19"/>
  </si>
  <si>
    <t>開始時刻:時間13</t>
    <rPh sb="5" eb="7">
      <t>ジカン</t>
    </rPh>
    <phoneticPr fontId="19"/>
  </si>
  <si>
    <t>開始時刻:分13</t>
    <rPh sb="5" eb="6">
      <t>フン</t>
    </rPh>
    <phoneticPr fontId="19"/>
  </si>
  <si>
    <t>終了時刻:時間13</t>
    <rPh sb="0" eb="2">
      <t>シュウリョウ</t>
    </rPh>
    <rPh sb="2" eb="4">
      <t>ジコク</t>
    </rPh>
    <rPh sb="5" eb="7">
      <t>ジカン</t>
    </rPh>
    <phoneticPr fontId="19"/>
  </si>
  <si>
    <t>終了時刻:分13</t>
    <rPh sb="0" eb="2">
      <t>シュウリョウ</t>
    </rPh>
    <rPh sb="2" eb="4">
      <t>ジコク</t>
    </rPh>
    <rPh sb="5" eb="6">
      <t>フン</t>
    </rPh>
    <phoneticPr fontId="19"/>
  </si>
  <si>
    <t>休憩時間:時間13</t>
    <rPh sb="0" eb="2">
      <t>キュウケイ</t>
    </rPh>
    <rPh sb="2" eb="4">
      <t>ジカン</t>
    </rPh>
    <rPh sb="5" eb="7">
      <t>ジカン</t>
    </rPh>
    <phoneticPr fontId="19"/>
  </si>
  <si>
    <t>休憩時間:分13</t>
    <rPh sb="0" eb="2">
      <t>キュウケイ</t>
    </rPh>
    <rPh sb="2" eb="4">
      <t>ジカン</t>
    </rPh>
    <rPh sb="5" eb="6">
      <t>フン</t>
    </rPh>
    <phoneticPr fontId="19"/>
  </si>
  <si>
    <t>契約内時間:時間13</t>
    <rPh sb="0" eb="2">
      <t>ケイヤク</t>
    </rPh>
    <rPh sb="2" eb="3">
      <t>ナイ</t>
    </rPh>
    <rPh sb="3" eb="5">
      <t>ジカン</t>
    </rPh>
    <rPh sb="6" eb="8">
      <t>ジカン</t>
    </rPh>
    <phoneticPr fontId="19"/>
  </si>
  <si>
    <t>契約内時間:分13</t>
    <rPh sb="0" eb="2">
      <t>ケイヤク</t>
    </rPh>
    <rPh sb="2" eb="3">
      <t>ナイ</t>
    </rPh>
    <rPh sb="3" eb="5">
      <t>ジカン</t>
    </rPh>
    <rPh sb="6" eb="7">
      <t>フン</t>
    </rPh>
    <phoneticPr fontId="19"/>
  </si>
  <si>
    <t>契約外時間:時間13</t>
    <rPh sb="0" eb="2">
      <t>ケイヤク</t>
    </rPh>
    <rPh sb="2" eb="3">
      <t>ガイ</t>
    </rPh>
    <rPh sb="3" eb="5">
      <t>ジカン</t>
    </rPh>
    <rPh sb="6" eb="8">
      <t>ジカン</t>
    </rPh>
    <phoneticPr fontId="19"/>
  </si>
  <si>
    <t>契約外時間:分13</t>
    <rPh sb="0" eb="2">
      <t>ケイヤク</t>
    </rPh>
    <rPh sb="2" eb="3">
      <t>ガイ</t>
    </rPh>
    <rPh sb="3" eb="5">
      <t>ジカン</t>
    </rPh>
    <rPh sb="6" eb="7">
      <t>フン</t>
    </rPh>
    <phoneticPr fontId="19"/>
  </si>
  <si>
    <t>就業場所区分13</t>
    <rPh sb="0" eb="6">
      <t>シュウギョウバショクブン</t>
    </rPh>
    <phoneticPr fontId="19"/>
  </si>
  <si>
    <t>就業年月日14</t>
    <rPh sb="0" eb="2">
      <t>シュウギョウ</t>
    </rPh>
    <rPh sb="2" eb="5">
      <t>ネンガッピ</t>
    </rPh>
    <phoneticPr fontId="19"/>
  </si>
  <si>
    <t>区分14</t>
    <rPh sb="0" eb="2">
      <t>クブン</t>
    </rPh>
    <phoneticPr fontId="19"/>
  </si>
  <si>
    <t>開始時刻:時間14</t>
    <rPh sb="5" eb="7">
      <t>ジカン</t>
    </rPh>
    <phoneticPr fontId="19"/>
  </si>
  <si>
    <t>開始時刻:分14</t>
    <rPh sb="5" eb="6">
      <t>フン</t>
    </rPh>
    <phoneticPr fontId="19"/>
  </si>
  <si>
    <t>終了時刻:時間14</t>
    <rPh sb="0" eb="2">
      <t>シュウリョウ</t>
    </rPh>
    <rPh sb="2" eb="4">
      <t>ジコク</t>
    </rPh>
    <rPh sb="5" eb="7">
      <t>ジカン</t>
    </rPh>
    <phoneticPr fontId="19"/>
  </si>
  <si>
    <t>終了時刻:分14</t>
    <rPh sb="0" eb="2">
      <t>シュウリョウ</t>
    </rPh>
    <rPh sb="2" eb="4">
      <t>ジコク</t>
    </rPh>
    <rPh sb="5" eb="6">
      <t>フン</t>
    </rPh>
    <phoneticPr fontId="19"/>
  </si>
  <si>
    <t>休憩時間:時間14</t>
    <rPh sb="0" eb="2">
      <t>キュウケイ</t>
    </rPh>
    <rPh sb="2" eb="4">
      <t>ジカン</t>
    </rPh>
    <rPh sb="5" eb="7">
      <t>ジカン</t>
    </rPh>
    <phoneticPr fontId="19"/>
  </si>
  <si>
    <t>休憩時間:分14</t>
    <rPh sb="0" eb="2">
      <t>キュウケイ</t>
    </rPh>
    <rPh sb="2" eb="4">
      <t>ジカン</t>
    </rPh>
    <rPh sb="5" eb="6">
      <t>フン</t>
    </rPh>
    <phoneticPr fontId="19"/>
  </si>
  <si>
    <t>契約内時間:時間14</t>
    <rPh sb="0" eb="2">
      <t>ケイヤク</t>
    </rPh>
    <rPh sb="2" eb="3">
      <t>ナイ</t>
    </rPh>
    <rPh sb="3" eb="5">
      <t>ジカン</t>
    </rPh>
    <rPh sb="6" eb="8">
      <t>ジカン</t>
    </rPh>
    <phoneticPr fontId="19"/>
  </si>
  <si>
    <t>契約内時間:分14</t>
    <rPh sb="0" eb="2">
      <t>ケイヤク</t>
    </rPh>
    <rPh sb="2" eb="3">
      <t>ナイ</t>
    </rPh>
    <rPh sb="3" eb="5">
      <t>ジカン</t>
    </rPh>
    <rPh sb="6" eb="7">
      <t>フン</t>
    </rPh>
    <phoneticPr fontId="19"/>
  </si>
  <si>
    <t>契約外時間:時間14</t>
    <rPh sb="0" eb="2">
      <t>ケイヤク</t>
    </rPh>
    <rPh sb="2" eb="3">
      <t>ガイ</t>
    </rPh>
    <rPh sb="3" eb="5">
      <t>ジカン</t>
    </rPh>
    <rPh sb="6" eb="8">
      <t>ジカン</t>
    </rPh>
    <phoneticPr fontId="19"/>
  </si>
  <si>
    <t>契約外時間:分14</t>
    <rPh sb="0" eb="2">
      <t>ケイヤク</t>
    </rPh>
    <rPh sb="2" eb="3">
      <t>ガイ</t>
    </rPh>
    <rPh sb="3" eb="5">
      <t>ジカン</t>
    </rPh>
    <rPh sb="6" eb="7">
      <t>フン</t>
    </rPh>
    <phoneticPr fontId="19"/>
  </si>
  <si>
    <t>就業場所区分14</t>
    <rPh sb="0" eb="6">
      <t>シュウギョウバショクブン</t>
    </rPh>
    <phoneticPr fontId="19"/>
  </si>
  <si>
    <t>就業年月日15</t>
    <rPh sb="0" eb="2">
      <t>シュウギョウ</t>
    </rPh>
    <rPh sb="2" eb="5">
      <t>ネンガッピ</t>
    </rPh>
    <phoneticPr fontId="19"/>
  </si>
  <si>
    <t>区分15</t>
    <rPh sb="0" eb="2">
      <t>クブン</t>
    </rPh>
    <phoneticPr fontId="19"/>
  </si>
  <si>
    <t>開始時刻:時間15</t>
    <rPh sb="5" eb="7">
      <t>ジカン</t>
    </rPh>
    <phoneticPr fontId="19"/>
  </si>
  <si>
    <t>開始時刻:分15</t>
    <rPh sb="5" eb="6">
      <t>フン</t>
    </rPh>
    <phoneticPr fontId="19"/>
  </si>
  <si>
    <t>終了時刻:時間15</t>
    <rPh sb="0" eb="2">
      <t>シュウリョウ</t>
    </rPh>
    <rPh sb="2" eb="4">
      <t>ジコク</t>
    </rPh>
    <rPh sb="5" eb="7">
      <t>ジカン</t>
    </rPh>
    <phoneticPr fontId="19"/>
  </si>
  <si>
    <t>終了時刻:分15</t>
    <rPh sb="0" eb="2">
      <t>シュウリョウ</t>
    </rPh>
    <rPh sb="2" eb="4">
      <t>ジコク</t>
    </rPh>
    <rPh sb="5" eb="6">
      <t>フン</t>
    </rPh>
    <phoneticPr fontId="19"/>
  </si>
  <si>
    <t>休憩時間:時間15</t>
    <rPh sb="0" eb="2">
      <t>キュウケイ</t>
    </rPh>
    <rPh sb="2" eb="4">
      <t>ジカン</t>
    </rPh>
    <rPh sb="5" eb="7">
      <t>ジカン</t>
    </rPh>
    <phoneticPr fontId="19"/>
  </si>
  <si>
    <t>休憩時間:分15</t>
    <rPh sb="0" eb="2">
      <t>キュウケイ</t>
    </rPh>
    <rPh sb="2" eb="4">
      <t>ジカン</t>
    </rPh>
    <rPh sb="5" eb="6">
      <t>フン</t>
    </rPh>
    <phoneticPr fontId="19"/>
  </si>
  <si>
    <t>契約内時間:時間15</t>
    <rPh sb="0" eb="2">
      <t>ケイヤク</t>
    </rPh>
    <rPh sb="2" eb="3">
      <t>ナイ</t>
    </rPh>
    <rPh sb="3" eb="5">
      <t>ジカン</t>
    </rPh>
    <rPh sb="6" eb="8">
      <t>ジカン</t>
    </rPh>
    <phoneticPr fontId="19"/>
  </si>
  <si>
    <t>契約内時間:分15</t>
    <rPh sb="0" eb="2">
      <t>ケイヤク</t>
    </rPh>
    <rPh sb="2" eb="3">
      <t>ナイ</t>
    </rPh>
    <rPh sb="3" eb="5">
      <t>ジカン</t>
    </rPh>
    <rPh sb="6" eb="7">
      <t>フン</t>
    </rPh>
    <phoneticPr fontId="19"/>
  </si>
  <si>
    <t>契約外時間:時間15</t>
    <rPh sb="0" eb="2">
      <t>ケイヤク</t>
    </rPh>
    <rPh sb="2" eb="3">
      <t>ガイ</t>
    </rPh>
    <rPh sb="3" eb="5">
      <t>ジカン</t>
    </rPh>
    <rPh sb="6" eb="8">
      <t>ジカン</t>
    </rPh>
    <phoneticPr fontId="19"/>
  </si>
  <si>
    <t>契約外時間:分15</t>
    <rPh sb="0" eb="2">
      <t>ケイヤク</t>
    </rPh>
    <rPh sb="2" eb="3">
      <t>ガイ</t>
    </rPh>
    <rPh sb="3" eb="5">
      <t>ジカン</t>
    </rPh>
    <rPh sb="6" eb="7">
      <t>フン</t>
    </rPh>
    <phoneticPr fontId="19"/>
  </si>
  <si>
    <t>就業場所区分15</t>
    <rPh sb="0" eb="6">
      <t>シュウギョウバショクブン</t>
    </rPh>
    <phoneticPr fontId="19"/>
  </si>
  <si>
    <t>データ型</t>
    <phoneticPr fontId="19"/>
  </si>
  <si>
    <t>（以下、01のフォーマットと同様）</t>
    <rPh sb="1" eb="3">
      <t>イカ</t>
    </rPh>
    <rPh sb="14" eb="16">
      <t>ドウヨウ</t>
    </rPh>
    <phoneticPr fontId="19"/>
  </si>
  <si>
    <t>2003/04</t>
  </si>
  <si>
    <t>2003/04/30</t>
  </si>
  <si>
    <t>2003/06/01</t>
    <phoneticPr fontId="19"/>
  </si>
  <si>
    <t>1:通常/2:年休/3:休出</t>
    <phoneticPr fontId="19"/>
  </si>
  <si>
    <t>管理部</t>
  </si>
  <si>
    <t>RTN</t>
  </si>
  <si>
    <t>谷口 莉央</t>
  </si>
  <si>
    <t>谷口</t>
  </si>
  <si>
    <t>莉央</t>
  </si>
  <si>
    <t>タニグチ</t>
  </si>
  <si>
    <t>リオ</t>
  </si>
  <si>
    <t>TANIGUCHI RIO</t>
  </si>
  <si>
    <t>ソリューションビジネス部</t>
  </si>
  <si>
    <t>080-3246-4909</t>
  </si>
  <si>
    <t>080-5895-0924</t>
  </si>
  <si>
    <t>OKK</t>
  </si>
  <si>
    <t>及川 航平</t>
  </si>
  <si>
    <t>航平</t>
  </si>
  <si>
    <t>OIKAWA KOHEI</t>
  </si>
  <si>
    <t>IDO SHOTA</t>
  </si>
  <si>
    <t>谷口 莉央</t>
    <phoneticPr fontId="18"/>
  </si>
  <si>
    <t>西村 勇佑</t>
    <phoneticPr fontId="18"/>
  </si>
  <si>
    <t>平野 梨奈</t>
    <phoneticPr fontId="18"/>
  </si>
  <si>
    <t>*[テレワーク（場所：自宅）]</t>
  </si>
  <si>
    <t>*[テレワーク(場所:自宅) 退勤打刻忘れました]</t>
  </si>
  <si>
    <t>錦糸町</t>
  </si>
  <si>
    <t>大津</t>
  </si>
  <si>
    <t>JR西日本</t>
  </si>
  <si>
    <t>滋賀県警察本部</t>
  </si>
  <si>
    <t>島ノ関</t>
  </si>
  <si>
    <t>住吉</t>
  </si>
  <si>
    <t>品川</t>
  </si>
  <si>
    <t>顧客対応当番　16</t>
  </si>
  <si>
    <t>南船橋</t>
  </si>
  <si>
    <t>海浜幕張</t>
  </si>
  <si>
    <t>f</t>
    <phoneticPr fontId="18"/>
  </si>
  <si>
    <t>平和島五丁目</t>
  </si>
  <si>
    <t>森 隼大</t>
  </si>
  <si>
    <t>TKY</t>
  </si>
  <si>
    <t>吉田 拓矢</t>
  </si>
  <si>
    <t>吉田</t>
  </si>
  <si>
    <t>拓矢</t>
  </si>
  <si>
    <t>ヨシダ</t>
  </si>
  <si>
    <t>YOSHIDA TAKUYA</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</si>
  <si>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  　　　　日々の勤務についてはシフト表に準ずる。</t>
  </si>
  <si>
    <t>ネットワークサポート業務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</si>
  <si>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パターン：シフトに準ずる</t>
  </si>
  <si>
    <t>導入保守業務及び付随業務等</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</si>
  <si>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週3日を基本とし、勤務日・勤務時間はシフト表に準ずる。</t>
  </si>
  <si>
    <t>※精算単位は、30分単位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あり：8時間毎1,250円。当番時間に応じて：　～8時間未満:1,250円8時間～16時間未満:2,500円16時間～24時間未満：3,750円24時間（１日）～32時間未満:5,000円「顧客対応当番」中に業務が発生した場合は、実稼動時間を勤務表に記入する。</t>
  </si>
  <si>
    <r>
      <t>深夜休憩時間:時間0</t>
    </r>
    <r>
      <rPr>
        <sz val="11"/>
        <color theme="1"/>
        <rFont val="游ゴシック"/>
        <family val="3"/>
        <charset val="128"/>
        <scheme val="minor"/>
      </rPr>
      <t>2</t>
    </r>
    <rPh sb="0" eb="2">
      <t>シンヤ</t>
    </rPh>
    <rPh sb="2" eb="4">
      <t>キュウケイ</t>
    </rPh>
    <rPh sb="4" eb="6">
      <t>ジカン</t>
    </rPh>
    <rPh sb="7" eb="9">
      <t>ジカン</t>
    </rPh>
    <phoneticPr fontId="19"/>
  </si>
  <si>
    <r>
      <t>深夜休憩時間:分0</t>
    </r>
    <r>
      <rPr>
        <sz val="11"/>
        <color theme="1"/>
        <rFont val="游ゴシック"/>
        <family val="3"/>
        <charset val="128"/>
        <scheme val="minor"/>
      </rPr>
      <t>2</t>
    </r>
    <rPh sb="0" eb="2">
      <t>シンヤ</t>
    </rPh>
    <rPh sb="2" eb="4">
      <t>キュウケイ</t>
    </rPh>
    <rPh sb="4" eb="6">
      <t>ジカン</t>
    </rPh>
    <rPh sb="7" eb="8">
      <t>フン</t>
    </rPh>
    <phoneticPr fontId="19"/>
  </si>
  <si>
    <r>
      <t>深夜休憩時間:時間0</t>
    </r>
    <r>
      <rPr>
        <sz val="11"/>
        <color theme="1"/>
        <rFont val="游ゴシック"/>
        <family val="3"/>
        <charset val="128"/>
        <scheme val="minor"/>
      </rPr>
      <t>3</t>
    </r>
    <rPh sb="0" eb="2">
      <t>シンヤ</t>
    </rPh>
    <rPh sb="2" eb="4">
      <t>キュウケイ</t>
    </rPh>
    <rPh sb="4" eb="6">
      <t>ジカン</t>
    </rPh>
    <rPh sb="7" eb="9">
      <t>ジカン</t>
    </rPh>
    <phoneticPr fontId="19"/>
  </si>
  <si>
    <r>
      <t>深夜休憩時間:分0</t>
    </r>
    <r>
      <rPr>
        <sz val="11"/>
        <color theme="1"/>
        <rFont val="游ゴシック"/>
        <family val="3"/>
        <charset val="128"/>
        <scheme val="minor"/>
      </rPr>
      <t>3</t>
    </r>
    <rPh sb="0" eb="2">
      <t>シンヤ</t>
    </rPh>
    <rPh sb="2" eb="4">
      <t>キュウケイ</t>
    </rPh>
    <rPh sb="4" eb="6">
      <t>ジカン</t>
    </rPh>
    <rPh sb="7" eb="8">
      <t>フン</t>
    </rPh>
    <phoneticPr fontId="19"/>
  </si>
  <si>
    <r>
      <t>深夜休憩時間:時間0</t>
    </r>
    <r>
      <rPr>
        <sz val="11"/>
        <color theme="1"/>
        <rFont val="游ゴシック"/>
        <family val="3"/>
        <charset val="128"/>
        <scheme val="minor"/>
      </rPr>
      <t>4</t>
    </r>
    <rPh sb="0" eb="2">
      <t>シンヤ</t>
    </rPh>
    <rPh sb="2" eb="4">
      <t>キュウケイ</t>
    </rPh>
    <rPh sb="4" eb="6">
      <t>ジカン</t>
    </rPh>
    <rPh sb="7" eb="9">
      <t>ジカン</t>
    </rPh>
    <phoneticPr fontId="19"/>
  </si>
  <si>
    <r>
      <t>深夜休憩時間:分0</t>
    </r>
    <r>
      <rPr>
        <sz val="11"/>
        <color theme="1"/>
        <rFont val="游ゴシック"/>
        <family val="3"/>
        <charset val="128"/>
        <scheme val="minor"/>
      </rPr>
      <t>4</t>
    </r>
    <rPh sb="0" eb="2">
      <t>シンヤ</t>
    </rPh>
    <rPh sb="2" eb="4">
      <t>キュウケイ</t>
    </rPh>
    <rPh sb="4" eb="6">
      <t>ジカン</t>
    </rPh>
    <rPh sb="7" eb="8">
      <t>フン</t>
    </rPh>
    <phoneticPr fontId="19"/>
  </si>
  <si>
    <r>
      <t>深夜休憩時間:時間0</t>
    </r>
    <r>
      <rPr>
        <sz val="11"/>
        <color theme="1"/>
        <rFont val="游ゴシック"/>
        <family val="3"/>
        <charset val="128"/>
        <scheme val="minor"/>
      </rPr>
      <t>5</t>
    </r>
    <rPh sb="0" eb="2">
      <t>シンヤ</t>
    </rPh>
    <rPh sb="2" eb="4">
      <t>キュウケイ</t>
    </rPh>
    <rPh sb="4" eb="6">
      <t>ジカン</t>
    </rPh>
    <rPh sb="7" eb="9">
      <t>ジカン</t>
    </rPh>
    <phoneticPr fontId="19"/>
  </si>
  <si>
    <r>
      <t>深夜休憩時間:分0</t>
    </r>
    <r>
      <rPr>
        <sz val="11"/>
        <color theme="1"/>
        <rFont val="游ゴシック"/>
        <family val="3"/>
        <charset val="128"/>
        <scheme val="minor"/>
      </rPr>
      <t>5</t>
    </r>
    <rPh sb="0" eb="2">
      <t>シンヤ</t>
    </rPh>
    <rPh sb="2" eb="4">
      <t>キュウケイ</t>
    </rPh>
    <rPh sb="4" eb="6">
      <t>ジカン</t>
    </rPh>
    <rPh sb="7" eb="8">
      <t>フン</t>
    </rPh>
    <phoneticPr fontId="19"/>
  </si>
  <si>
    <r>
      <t>深夜休憩時間:時間0</t>
    </r>
    <r>
      <rPr>
        <sz val="11"/>
        <color theme="1"/>
        <rFont val="游ゴシック"/>
        <family val="3"/>
        <charset val="128"/>
        <scheme val="minor"/>
      </rPr>
      <t>6</t>
    </r>
    <rPh sb="0" eb="2">
      <t>シンヤ</t>
    </rPh>
    <rPh sb="2" eb="4">
      <t>キュウケイ</t>
    </rPh>
    <rPh sb="4" eb="6">
      <t>ジカン</t>
    </rPh>
    <rPh sb="7" eb="9">
      <t>ジカン</t>
    </rPh>
    <phoneticPr fontId="19"/>
  </si>
  <si>
    <r>
      <t>深夜休憩時間:分0</t>
    </r>
    <r>
      <rPr>
        <sz val="11"/>
        <color theme="1"/>
        <rFont val="游ゴシック"/>
        <family val="3"/>
        <charset val="128"/>
        <scheme val="minor"/>
      </rPr>
      <t>6</t>
    </r>
    <rPh sb="0" eb="2">
      <t>シンヤ</t>
    </rPh>
    <rPh sb="2" eb="4">
      <t>キュウケイ</t>
    </rPh>
    <rPh sb="4" eb="6">
      <t>ジカン</t>
    </rPh>
    <rPh sb="7" eb="8">
      <t>フン</t>
    </rPh>
    <phoneticPr fontId="19"/>
  </si>
  <si>
    <r>
      <t>契約内時間:時間0</t>
    </r>
    <r>
      <rPr>
        <sz val="11"/>
        <color theme="1"/>
        <rFont val="游ゴシック"/>
        <family val="3"/>
        <charset val="128"/>
        <scheme val="minor"/>
      </rPr>
      <t>6</t>
    </r>
    <rPh sb="0" eb="2">
      <t>ケイヤク</t>
    </rPh>
    <rPh sb="2" eb="3">
      <t>ナイ</t>
    </rPh>
    <rPh sb="3" eb="5">
      <t>ジカン</t>
    </rPh>
    <rPh sb="6" eb="8">
      <t>ジカン</t>
    </rPh>
    <phoneticPr fontId="19"/>
  </si>
  <si>
    <r>
      <t>深夜休憩時間:時間0</t>
    </r>
    <r>
      <rPr>
        <sz val="11"/>
        <color theme="1"/>
        <rFont val="游ゴシック"/>
        <family val="3"/>
        <charset val="128"/>
        <scheme val="minor"/>
      </rPr>
      <t>7</t>
    </r>
    <rPh sb="0" eb="2">
      <t>シンヤ</t>
    </rPh>
    <rPh sb="2" eb="4">
      <t>キュウケイ</t>
    </rPh>
    <rPh sb="4" eb="6">
      <t>ジカン</t>
    </rPh>
    <rPh sb="7" eb="9">
      <t>ジカン</t>
    </rPh>
    <phoneticPr fontId="19"/>
  </si>
  <si>
    <r>
      <t>深夜休憩時間:分0</t>
    </r>
    <r>
      <rPr>
        <sz val="11"/>
        <color theme="1"/>
        <rFont val="游ゴシック"/>
        <family val="3"/>
        <charset val="128"/>
        <scheme val="minor"/>
      </rPr>
      <t>7</t>
    </r>
    <rPh sb="0" eb="2">
      <t>シンヤ</t>
    </rPh>
    <rPh sb="2" eb="4">
      <t>キュウケイ</t>
    </rPh>
    <rPh sb="4" eb="6">
      <t>ジカン</t>
    </rPh>
    <rPh sb="7" eb="8">
      <t>フン</t>
    </rPh>
    <phoneticPr fontId="19"/>
  </si>
  <si>
    <r>
      <t>深夜休憩時間:時間0</t>
    </r>
    <r>
      <rPr>
        <sz val="11"/>
        <color theme="1"/>
        <rFont val="游ゴシック"/>
        <family val="3"/>
        <charset val="128"/>
        <scheme val="minor"/>
      </rPr>
      <t>8</t>
    </r>
    <rPh sb="0" eb="2">
      <t>シンヤ</t>
    </rPh>
    <rPh sb="2" eb="4">
      <t>キュウケイ</t>
    </rPh>
    <rPh sb="4" eb="6">
      <t>ジカン</t>
    </rPh>
    <rPh sb="7" eb="9">
      <t>ジカン</t>
    </rPh>
    <phoneticPr fontId="19"/>
  </si>
  <si>
    <r>
      <t>深夜休憩時間:分0</t>
    </r>
    <r>
      <rPr>
        <sz val="11"/>
        <color theme="1"/>
        <rFont val="游ゴシック"/>
        <family val="3"/>
        <charset val="128"/>
        <scheme val="minor"/>
      </rPr>
      <t>8</t>
    </r>
    <rPh sb="0" eb="2">
      <t>シンヤ</t>
    </rPh>
    <rPh sb="2" eb="4">
      <t>キュウケイ</t>
    </rPh>
    <rPh sb="4" eb="6">
      <t>ジカン</t>
    </rPh>
    <rPh sb="7" eb="8">
      <t>フン</t>
    </rPh>
    <phoneticPr fontId="19"/>
  </si>
  <si>
    <r>
      <t>深夜休憩時間:時間0</t>
    </r>
    <r>
      <rPr>
        <sz val="11"/>
        <color theme="1"/>
        <rFont val="游ゴシック"/>
        <family val="3"/>
        <charset val="128"/>
        <scheme val="minor"/>
      </rPr>
      <t>9</t>
    </r>
    <rPh sb="0" eb="2">
      <t>シンヤ</t>
    </rPh>
    <rPh sb="2" eb="4">
      <t>キュウケイ</t>
    </rPh>
    <rPh sb="4" eb="6">
      <t>ジカン</t>
    </rPh>
    <rPh sb="7" eb="9">
      <t>ジカン</t>
    </rPh>
    <phoneticPr fontId="19"/>
  </si>
  <si>
    <r>
      <t>深夜休憩時間:分0</t>
    </r>
    <r>
      <rPr>
        <sz val="11"/>
        <color theme="1"/>
        <rFont val="游ゴシック"/>
        <family val="3"/>
        <charset val="128"/>
        <scheme val="minor"/>
      </rPr>
      <t>9</t>
    </r>
    <rPh sb="0" eb="2">
      <t>シンヤ</t>
    </rPh>
    <rPh sb="2" eb="4">
      <t>キュウケイ</t>
    </rPh>
    <rPh sb="4" eb="6">
      <t>ジカン</t>
    </rPh>
    <rPh sb="7" eb="8">
      <t>フン</t>
    </rPh>
    <phoneticPr fontId="19"/>
  </si>
  <si>
    <r>
      <t>深夜休憩時間:時間</t>
    </r>
    <r>
      <rPr>
        <sz val="11"/>
        <color theme="1"/>
        <rFont val="游ゴシック"/>
        <family val="3"/>
        <charset val="128"/>
        <scheme val="minor"/>
      </rPr>
      <t>12</t>
    </r>
    <rPh sb="0" eb="2">
      <t>シンヤ</t>
    </rPh>
    <rPh sb="2" eb="4">
      <t>キュウケイ</t>
    </rPh>
    <rPh sb="4" eb="6">
      <t>ジカン</t>
    </rPh>
    <rPh sb="7" eb="9">
      <t>ジカン</t>
    </rPh>
    <phoneticPr fontId="19"/>
  </si>
  <si>
    <r>
      <t>深夜休憩時間:分</t>
    </r>
    <r>
      <rPr>
        <sz val="11"/>
        <color theme="1"/>
        <rFont val="游ゴシック"/>
        <family val="3"/>
        <charset val="128"/>
        <scheme val="minor"/>
      </rPr>
      <t>12</t>
    </r>
    <rPh sb="0" eb="2">
      <t>シンヤ</t>
    </rPh>
    <rPh sb="2" eb="4">
      <t>キュウケイ</t>
    </rPh>
    <rPh sb="4" eb="6">
      <t>ジカン</t>
    </rPh>
    <rPh sb="7" eb="8">
      <t>フン</t>
    </rPh>
    <phoneticPr fontId="19"/>
  </si>
  <si>
    <r>
      <t>深夜休憩時間:時間</t>
    </r>
    <r>
      <rPr>
        <sz val="11"/>
        <color theme="1"/>
        <rFont val="游ゴシック"/>
        <family val="3"/>
        <charset val="128"/>
        <scheme val="minor"/>
      </rPr>
      <t>13</t>
    </r>
    <rPh sb="0" eb="2">
      <t>シンヤ</t>
    </rPh>
    <rPh sb="2" eb="4">
      <t>キュウケイ</t>
    </rPh>
    <rPh sb="4" eb="6">
      <t>ジカン</t>
    </rPh>
    <rPh sb="7" eb="9">
      <t>ジカン</t>
    </rPh>
    <phoneticPr fontId="19"/>
  </si>
  <si>
    <r>
      <t>深夜休憩時間:分</t>
    </r>
    <r>
      <rPr>
        <sz val="11"/>
        <color theme="1"/>
        <rFont val="游ゴシック"/>
        <family val="3"/>
        <charset val="128"/>
        <scheme val="minor"/>
      </rPr>
      <t>13</t>
    </r>
    <rPh sb="0" eb="2">
      <t>シンヤ</t>
    </rPh>
    <rPh sb="2" eb="4">
      <t>キュウケイ</t>
    </rPh>
    <rPh sb="4" eb="6">
      <t>ジカン</t>
    </rPh>
    <rPh sb="7" eb="8">
      <t>フン</t>
    </rPh>
    <phoneticPr fontId="19"/>
  </si>
  <si>
    <r>
      <t>深夜休憩時間:時間</t>
    </r>
    <r>
      <rPr>
        <sz val="11"/>
        <color theme="1"/>
        <rFont val="游ゴシック"/>
        <family val="3"/>
        <charset val="128"/>
        <scheme val="minor"/>
      </rPr>
      <t>14</t>
    </r>
    <rPh sb="0" eb="2">
      <t>シンヤ</t>
    </rPh>
    <rPh sb="2" eb="4">
      <t>キュウケイ</t>
    </rPh>
    <rPh sb="4" eb="6">
      <t>ジカン</t>
    </rPh>
    <rPh sb="7" eb="9">
      <t>ジカン</t>
    </rPh>
    <phoneticPr fontId="19"/>
  </si>
  <si>
    <r>
      <t>深夜休憩時間:分</t>
    </r>
    <r>
      <rPr>
        <sz val="11"/>
        <color theme="1"/>
        <rFont val="游ゴシック"/>
        <family val="3"/>
        <charset val="128"/>
        <scheme val="minor"/>
      </rPr>
      <t>14</t>
    </r>
    <rPh sb="0" eb="2">
      <t>シンヤ</t>
    </rPh>
    <rPh sb="2" eb="4">
      <t>キュウケイ</t>
    </rPh>
    <rPh sb="4" eb="6">
      <t>ジカン</t>
    </rPh>
    <rPh sb="7" eb="8">
      <t>フン</t>
    </rPh>
    <phoneticPr fontId="19"/>
  </si>
  <si>
    <r>
      <t>深夜休憩時間:時間</t>
    </r>
    <r>
      <rPr>
        <sz val="11"/>
        <color theme="1"/>
        <rFont val="游ゴシック"/>
        <family val="3"/>
        <charset val="128"/>
        <scheme val="minor"/>
      </rPr>
      <t>15</t>
    </r>
    <rPh sb="0" eb="2">
      <t>シンヤ</t>
    </rPh>
    <rPh sb="2" eb="4">
      <t>キュウケイ</t>
    </rPh>
    <rPh sb="4" eb="6">
      <t>ジカン</t>
    </rPh>
    <rPh sb="7" eb="9">
      <t>ジカン</t>
    </rPh>
    <phoneticPr fontId="19"/>
  </si>
  <si>
    <r>
      <t>深夜休憩時間:分</t>
    </r>
    <r>
      <rPr>
        <sz val="11"/>
        <color theme="1"/>
        <rFont val="游ゴシック"/>
        <family val="3"/>
        <charset val="128"/>
        <scheme val="minor"/>
      </rPr>
      <t>15</t>
    </r>
    <rPh sb="0" eb="2">
      <t>シンヤ</t>
    </rPh>
    <rPh sb="2" eb="4">
      <t>キュウケイ</t>
    </rPh>
    <rPh sb="4" eb="6">
      <t>ジカン</t>
    </rPh>
    <rPh sb="7" eb="8">
      <t>フン</t>
    </rPh>
    <phoneticPr fontId="19"/>
  </si>
  <si>
    <t>就業先企業名</t>
  </si>
  <si>
    <t>請求先担当者氏名</t>
  </si>
  <si>
    <t>請求先担当者部署名</t>
  </si>
  <si>
    <t>請求先担当者役職</t>
  </si>
  <si>
    <t>請求先担当者TEL</t>
  </si>
  <si>
    <t>営業担当者ユーザーID</t>
  </si>
  <si>
    <t>派遣元責任者ユーザーID</t>
  </si>
  <si>
    <t>派遣元苦情申出先ユーザーID</t>
  </si>
  <si>
    <t>勤怠承認者氏名1</t>
  </si>
  <si>
    <t>勤怠承認者氏名2</t>
  </si>
  <si>
    <t>勤怠承認者氏名3</t>
  </si>
  <si>
    <t>事業所の名称選択</t>
  </si>
  <si>
    <t>事業所の名称</t>
  </si>
  <si>
    <t>事業所抵触日</t>
  </si>
  <si>
    <t>備考1（自社共有用）</t>
  </si>
  <si>
    <t>備考2（自社共有用）</t>
  </si>
  <si>
    <t>備考3（自社共有用）</t>
  </si>
  <si>
    <t>*[テレワーク(場所:自宅) ]</t>
  </si>
  <si>
    <t>*[テレワーク　場所:自宅 退勤時刻打刻忘れ]</t>
  </si>
  <si>
    <t>*[平和島出社 通勤時混雑回避のため時差出勤]</t>
  </si>
  <si>
    <t>*[平和島出社]</t>
  </si>
  <si>
    <t>*[テレワーク（場所：自宅） - 乗車区間 : - - 残業事由 : - - その他 : -]</t>
  </si>
  <si>
    <t>*[中部支店出社]</t>
  </si>
  <si>
    <t>*[通勤混雑回避のため時差出勤 場所：本社]</t>
  </si>
  <si>
    <t>*[テレワーク(場所：自宅) 退勤打刻押し忘れ]</t>
  </si>
  <si>
    <t>*[客先作業(場所：NTTドコモビジネス/大手町、事由：MUFG次期UC定例会) 作業都合のため打刻不可]</t>
  </si>
  <si>
    <t>大石</t>
  </si>
  <si>
    <t>東梅田</t>
  </si>
  <si>
    <t>天満橋</t>
  </si>
  <si>
    <t>東松戸</t>
  </si>
  <si>
    <t>北総鉄道北総線</t>
  </si>
  <si>
    <t>千葉ニュータウン中央</t>
  </si>
  <si>
    <t>JR京葉線</t>
  </si>
  <si>
    <t>RST</t>
  </si>
  <si>
    <t>高田</t>
  </si>
  <si>
    <t>理沙</t>
  </si>
  <si>
    <t>タカタ</t>
  </si>
  <si>
    <t>リサ</t>
  </si>
  <si>
    <t>TAKATA RISA</t>
  </si>
  <si>
    <t>村山 真紀</t>
  </si>
  <si>
    <t>080-3398-8134</t>
  </si>
  <si>
    <t>HJN</t>
  </si>
  <si>
    <t>中村 元</t>
  </si>
  <si>
    <t>中村</t>
  </si>
  <si>
    <t>元</t>
  </si>
  <si>
    <t>ナカムラ</t>
  </si>
  <si>
    <t>ハジメ</t>
  </si>
  <si>
    <t>NAKAMURA HAJIME</t>
  </si>
  <si>
    <t>YSY</t>
  </si>
  <si>
    <t>KITZ 汐留</t>
  </si>
  <si>
    <t>東京都港区東新橋1-9-1　東京汐留ビルディング　㈱キッツ内ユニアデックス執務室</t>
  </si>
  <si>
    <t>山本</t>
  </si>
  <si>
    <t>良博</t>
  </si>
  <si>
    <t>ヤマモト</t>
  </si>
  <si>
    <t>ヨシヒロ</t>
  </si>
  <si>
    <t>YAMAMOTO YOSHIHIRO</t>
  </si>
  <si>
    <t>ITインフラ運用保守業務</t>
  </si>
  <si>
    <t>齊藤 正英</t>
  </si>
  <si>
    <t>050-3134-1771</t>
  </si>
  <si>
    <t>株式会社キッツ　本社</t>
  </si>
  <si>
    <t>※高田理沙</t>
    <phoneticPr fontId="18"/>
  </si>
  <si>
    <t>山本 良博</t>
    <phoneticPr fontId="18"/>
  </si>
  <si>
    <t>※山本良博</t>
    <phoneticPr fontId="18"/>
  </si>
  <si>
    <t>KITZ 汐留</t>
    <phoneticPr fontId="18"/>
  </si>
  <si>
    <t>杉原 司</t>
    <rPh sb="3" eb="4">
      <t>ツカサ</t>
    </rPh>
    <phoneticPr fontId="18"/>
  </si>
  <si>
    <t>中村 元</t>
    <rPh sb="3" eb="4">
      <t>ハジメ</t>
    </rPh>
    <phoneticPr fontId="18"/>
  </si>
  <si>
    <t>※中村元</t>
    <rPh sb="1" eb="3">
      <t>ナカムラ</t>
    </rPh>
    <rPh sb="3" eb="4">
      <t>ハジメ</t>
    </rPh>
    <phoneticPr fontId="18"/>
  </si>
  <si>
    <t>引地 大輔</t>
  </si>
  <si>
    <t>副部長</t>
  </si>
  <si>
    <t>050-3134-1653</t>
  </si>
  <si>
    <t>*[着席場所：前から1列目、右から3番目]</t>
  </si>
  <si>
    <t>*[テレワーク、場所：自宅 業務都合のため8:30～17:00 退勤未打刻の理由：退勤打刻忘れ ]</t>
  </si>
  <si>
    <t>*[テレワーク　場所：自宅 ※退勤打刻遅れ]</t>
  </si>
  <si>
    <t>*[退勤打刻忘れ]</t>
  </si>
  <si>
    <t>*[有給休暇]</t>
  </si>
  <si>
    <t>*[午後有給取得のため]</t>
  </si>
  <si>
    <t>*[カプコン - 乗車区間 : 東梅田～天満橋 - 残業事由 : - - その他 : -]</t>
  </si>
  <si>
    <t>*[場所：平和島]</t>
  </si>
  <si>
    <t>*[有給]</t>
  </si>
  <si>
    <t>*[2段目真ん中の席]</t>
  </si>
  <si>
    <t>*[午後よりテレワーク対応]</t>
  </si>
  <si>
    <t>西灘</t>
  </si>
  <si>
    <t>横浜駅</t>
  </si>
  <si>
    <t>顧客対応当番32</t>
  </si>
  <si>
    <t>新横浜</t>
  </si>
  <si>
    <t>上野</t>
  </si>
  <si>
    <t>二子玉川</t>
  </si>
  <si>
    <t>樟葉</t>
  </si>
  <si>
    <t>京阪本線</t>
  </si>
  <si>
    <t>おｋ</t>
    <phoneticPr fontId="18"/>
  </si>
  <si>
    <t>阪神電車</t>
  </si>
  <si>
    <t>杉原 司</t>
    <phoneticPr fontId="18"/>
  </si>
  <si>
    <t>中村 元</t>
    <phoneticPr fontId="18"/>
  </si>
  <si>
    <t>契約No</t>
  </si>
  <si>
    <t>勤務開始時間</t>
  </si>
  <si>
    <t>勤務終了時間</t>
  </si>
  <si>
    <t>休憩時間1</t>
  </si>
  <si>
    <t>保存先フォルダパス</t>
    <rPh sb="0" eb="3">
      <t>ホゾンサキ</t>
    </rPh>
    <phoneticPr fontId="18"/>
  </si>
  <si>
    <t>nmht</t>
  </si>
  <si>
    <t>*[FMSクライアント業務のため、19:00まで残業いたしました。]</t>
  </si>
  <si>
    <t>*[KDX]</t>
  </si>
  <si>
    <t>*[H2O音声基盤更改業務支援対応 出勤打刻忘れました]</t>
  </si>
  <si>
    <t>*[着席場所：2列目の左から2番目]</t>
  </si>
  <si>
    <t>*[退勤打刻遅れ]</t>
  </si>
  <si>
    <t>*[通勤混雑回避のため時差出勤 場所：本社 退勤打刻忘れました]</t>
  </si>
  <si>
    <t>*[着席場所：1列目の左から2番目 残業時間：10:00 ~ 10:30 残業理由：対応の残件処理]</t>
  </si>
  <si>
    <t>茅場町</t>
  </si>
  <si>
    <t>京阪電鉄</t>
  </si>
  <si>
    <t>神戸三宮</t>
  </si>
  <si>
    <t>西福寺前</t>
  </si>
  <si>
    <t>梶ヶ谷</t>
  </si>
  <si>
    <t>新橋</t>
  </si>
  <si>
    <t>新横浜駅</t>
  </si>
  <si>
    <t>処理しないスタッフ</t>
    <rPh sb="0" eb="2">
      <t>ショリ</t>
    </rPh>
    <phoneticPr fontId="18"/>
  </si>
  <si>
    <t/>
  </si>
  <si>
    <t>①保存先フォルダパスをC2セルに記入</t>
    <rPh sb="1" eb="4">
      <t>ホゾンサキ</t>
    </rPh>
    <rPh sb="16" eb="18">
      <t>キニュウ</t>
    </rPh>
    <phoneticPr fontId="18"/>
  </si>
  <si>
    <t>②処理しないスタッフがいる場合、スタッフコードをC3セルに記入</t>
    <rPh sb="1" eb="3">
      <t>ショリ</t>
    </rPh>
    <rPh sb="13" eb="15">
      <t>バアイ</t>
    </rPh>
    <rPh sb="29" eb="31">
      <t>キニュウ</t>
    </rPh>
    <phoneticPr fontId="18"/>
  </si>
  <si>
    <t>③処理実行ボタンを押下</t>
    <rPh sb="1" eb="3">
      <t>ショリ</t>
    </rPh>
    <rPh sb="3" eb="5">
      <t>ジッコウ</t>
    </rPh>
    <rPh sb="9" eb="11">
      <t>オウカ</t>
    </rPh>
    <phoneticPr fontId="18"/>
  </si>
  <si>
    <t>⑦C2セルに記入したフォルダパス下にzipファイルとlogデータが格納される</t>
    <phoneticPr fontId="18"/>
  </si>
  <si>
    <t>C102350238-017</t>
  </si>
  <si>
    <t>*[テレワーク、場所：自宅 退勤打刻忘れです。]</t>
  </si>
  <si>
    <t>C103850866-004</t>
  </si>
  <si>
    <t>C100774796-042</t>
  </si>
  <si>
    <t>C101445387-030</t>
  </si>
  <si>
    <t>C103446711-008</t>
  </si>
  <si>
    <t>C100794862-043</t>
  </si>
  <si>
    <t>*[着席場所：K-OP-CT19]</t>
  </si>
  <si>
    <t>*[着席場所：K-OP-CT02]</t>
  </si>
  <si>
    <t>C103113475-010</t>
  </si>
  <si>
    <t>C100794837-043</t>
  </si>
  <si>
    <t>C100785940-042</t>
  </si>
  <si>
    <t>C103500439-007</t>
  </si>
  <si>
    <t>C100887997-039</t>
  </si>
  <si>
    <t>C100792430-045</t>
  </si>
  <si>
    <t>*[テレワーク(場所:自宅) 出勤打刻忘れ]</t>
  </si>
  <si>
    <t>C102174012-019</t>
  </si>
  <si>
    <t>C101580997-027</t>
  </si>
  <si>
    <t>C100858549-039</t>
  </si>
  <si>
    <t>C104125461-001</t>
  </si>
  <si>
    <t>C103178343-009</t>
  </si>
  <si>
    <t>C103740804-006</t>
  </si>
  <si>
    <t>C100995374-036</t>
  </si>
  <si>
    <t>C100794800-043</t>
  </si>
  <si>
    <t>*[着席場所：前列左から2番目]</t>
  </si>
  <si>
    <t>C103760290-005</t>
  </si>
  <si>
    <t>C103991807-002</t>
  </si>
  <si>
    <t>C103514186-007</t>
  </si>
  <si>
    <t>C104025320-002</t>
  </si>
  <si>
    <t>C101040343-037</t>
  </si>
  <si>
    <t>C100794842-043</t>
  </si>
  <si>
    <t>C103720410-005</t>
  </si>
  <si>
    <t>C103637495-006</t>
  </si>
  <si>
    <t>*[H2O音声基盤更改業務支援対応 退勤打刻忘れました。]</t>
  </si>
  <si>
    <t>C101445376-028</t>
  </si>
  <si>
    <t>C102173933-019</t>
  </si>
  <si>
    <t>C102360852-017</t>
  </si>
  <si>
    <t>C103599754-006</t>
  </si>
  <si>
    <t>C103995777-003</t>
  </si>
  <si>
    <t>C103936050-003</t>
  </si>
  <si>
    <t>C103876563-003</t>
  </si>
  <si>
    <t>C100774757-043</t>
  </si>
  <si>
    <t>*[・テレワーク、場所：自宅]</t>
  </si>
  <si>
    <t>*[私用のため休み。]</t>
  </si>
  <si>
    <t>C104019206-002</t>
  </si>
  <si>
    <t>*[テレワーク、場所：自宅 作業のため勤務時間変更いたしました。]</t>
  </si>
  <si>
    <t>C100794786-043</t>
  </si>
  <si>
    <t>*[着席場所：2列目の左から5番目]</t>
  </si>
  <si>
    <t>C100794811-043</t>
  </si>
  <si>
    <t>C102569180-015</t>
  </si>
  <si>
    <t>C103993827-002</t>
  </si>
  <si>
    <t>C104016688-002</t>
  </si>
  <si>
    <t>C104024917-002</t>
  </si>
  <si>
    <t>*[テレワーク（自宅） 打刻差異理由：打刻ミス]</t>
  </si>
  <si>
    <t>C102937537-011</t>
  </si>
  <si>
    <t>C101157426-038</t>
  </si>
  <si>
    <t>C101332205-032</t>
  </si>
  <si>
    <t>C102948834-011</t>
  </si>
  <si>
    <t>C100792543-045</t>
  </si>
  <si>
    <t>*[テレワーク：自宅 出勤打刻遅れ]</t>
  </si>
  <si>
    <t>*[有休]</t>
  </si>
  <si>
    <t>C100794877-043</t>
  </si>
  <si>
    <t>C101459828-028</t>
  </si>
  <si>
    <t>C101838090-024</t>
  </si>
  <si>
    <t>C102956394-011</t>
  </si>
  <si>
    <t>C103722859-005</t>
  </si>
  <si>
    <t>*[テレワーク　場所：自宅　退勤打刻遅れ]</t>
  </si>
  <si>
    <t>*[テレワーク　場所：自宅　出勤打刻遅れ]</t>
  </si>
  <si>
    <t>C103546365-007</t>
  </si>
  <si>
    <t>C100903339-040</t>
  </si>
  <si>
    <t>C100792463-045</t>
  </si>
  <si>
    <t>C103473763-010</t>
  </si>
  <si>
    <t>C103865520-003</t>
  </si>
  <si>
    <t>*[テレワーク：自宅 打刻忘れ 09:00-17:30にて勤務]</t>
  </si>
  <si>
    <t>*[17:00-24:00にて夜間作業]</t>
  </si>
  <si>
    <t>*[0:00-07:00にて夜間作業]</t>
  </si>
  <si>
    <t>C100978733-040</t>
  </si>
  <si>
    <t>C101806504-024</t>
  </si>
  <si>
    <t>C101369243-032</t>
  </si>
  <si>
    <t>C101450320-028</t>
  </si>
  <si>
    <t>C101510218-032</t>
  </si>
  <si>
    <t>C103421985-008</t>
  </si>
  <si>
    <t>C104153986-001</t>
  </si>
  <si>
    <t>NTM</t>
  </si>
  <si>
    <t>戸松 乃天</t>
  </si>
  <si>
    <t>*[休憩時間12：00-13：00]</t>
  </si>
  <si>
    <t>*[休憩時間12:00-13:00]</t>
  </si>
  <si>
    <t>C101610625-026</t>
  </si>
  <si>
    <t>C104178043-000</t>
  </si>
  <si>
    <t>OHR</t>
  </si>
  <si>
    <t>小原 正大</t>
  </si>
  <si>
    <t>C104041675-002</t>
  </si>
  <si>
    <t>C101368871-033</t>
  </si>
  <si>
    <t>*[テレワーク場所自宅 残業：点検支援]</t>
  </si>
  <si>
    <t>*[レクサス土日対応 テレワーク場所自宅]</t>
  </si>
  <si>
    <t>C100792421-045</t>
  </si>
  <si>
    <t>C103600784-007</t>
  </si>
  <si>
    <t>C103179263-009</t>
  </si>
  <si>
    <t>C104127404-001</t>
  </si>
  <si>
    <t>*[腰痛のため。]</t>
  </si>
  <si>
    <t>C104059824-002</t>
  </si>
  <si>
    <t>C101891882-023</t>
  </si>
  <si>
    <t>C101368856-032</t>
  </si>
  <si>
    <t>C101550165-028</t>
  </si>
  <si>
    <t>C102539708-015</t>
  </si>
  <si>
    <t>C103739710-005</t>
  </si>
  <si>
    <t>C102819068-013</t>
  </si>
  <si>
    <t>*[テレワーク（場所：自宅） - 乗車区間 : - - 残業事由 : - - その他 : 打刻忘れ]</t>
  </si>
  <si>
    <t>*[カプコン - 乗車区間 : 東梅田～天満橋 - 残業事由 : - - その他 : 打刻忘れ]</t>
  </si>
  <si>
    <t>C103851973-004</t>
  </si>
  <si>
    <t>*[場所：新川（SBI新生銀行様）]</t>
  </si>
  <si>
    <t>C103876484-003</t>
  </si>
  <si>
    <t>C103877665-004</t>
  </si>
  <si>
    <t>C101222258-031</t>
  </si>
  <si>
    <t>C103489513-007</t>
  </si>
  <si>
    <t>C102794016-013</t>
  </si>
  <si>
    <t>*[テレワーク、場所：自宅 残業事由：問い合わせ対応]</t>
  </si>
  <si>
    <t>*[残業事由：他メンバー作成メールチェック]</t>
  </si>
  <si>
    <t>C100785926-042</t>
  </si>
  <si>
    <t>C100812330-043</t>
  </si>
  <si>
    <t>C103864952-003</t>
  </si>
  <si>
    <t>C103886092-003</t>
  </si>
  <si>
    <t>C101837796-025</t>
  </si>
  <si>
    <t>C104172886-000</t>
  </si>
  <si>
    <t>SYZ</t>
  </si>
  <si>
    <t>C104177139-000</t>
  </si>
  <si>
    <t>SZK2</t>
  </si>
  <si>
    <t>*[豊洲出社]</t>
  </si>
  <si>
    <t>*[テレワーク／自宅]</t>
  </si>
  <si>
    <t>C102877016-012</t>
  </si>
  <si>
    <t>C104178213-000</t>
  </si>
  <si>
    <t>TIS2</t>
  </si>
  <si>
    <t>C103866000-003</t>
  </si>
  <si>
    <t>C102575491-015</t>
  </si>
  <si>
    <t>*[りそなOBPオンサイト直行直帰]</t>
  </si>
  <si>
    <t>C104098196-002</t>
  </si>
  <si>
    <t>C103956805-003</t>
  </si>
  <si>
    <t>C103931365-005</t>
  </si>
  <si>
    <t>*[本社勤務]</t>
  </si>
  <si>
    <t>C103900565-003</t>
  </si>
  <si>
    <t>C103176663-010</t>
  </si>
  <si>
    <t>C100792533-045</t>
  </si>
  <si>
    <t>*[場所：本社 退勤打刻忘れました]</t>
  </si>
  <si>
    <t>C103545301-007</t>
  </si>
  <si>
    <t>C100794854-043</t>
  </si>
  <si>
    <t>C104170750-000</t>
  </si>
  <si>
    <t>TSH</t>
  </si>
  <si>
    <t>杉原 司</t>
  </si>
  <si>
    <t>C100794825-043</t>
  </si>
  <si>
    <t>C103781971-005</t>
  </si>
  <si>
    <t>C101445363-028</t>
  </si>
  <si>
    <t>C101228711-031</t>
  </si>
  <si>
    <t>C102629458-014</t>
  </si>
  <si>
    <t>*[テレワーク、場所：自宅  ［時間外作業］ 残業時間：1時間 作業内容：BPR関連作業]</t>
  </si>
  <si>
    <t>*[テレワーク、場所：自宅  ［時間外作業］ 残業時間：1.5時間 作業内容：BPR関連作業]</t>
  </si>
  <si>
    <t>C104021564-002</t>
  </si>
  <si>
    <t>*[滋賀県警 客先作業のため　退勤打刻漏れ]</t>
  </si>
  <si>
    <t>C103545304-008</t>
  </si>
  <si>
    <t>C101366982-029</t>
  </si>
  <si>
    <t>C101675933-027</t>
  </si>
  <si>
    <t>C103730956-005</t>
  </si>
  <si>
    <t>C103694358-005</t>
  </si>
  <si>
    <t>C104024902-002</t>
  </si>
  <si>
    <t>*[本社出社]</t>
  </si>
  <si>
    <t>C100794869-043</t>
  </si>
  <si>
    <t>C103473764-010</t>
  </si>
  <si>
    <t>C104166888-000</t>
  </si>
  <si>
    <t>YKI2</t>
  </si>
  <si>
    <t>C103722895-005</t>
  </si>
  <si>
    <t>C101033224-035</t>
  </si>
  <si>
    <t>C104022203-002</t>
  </si>
  <si>
    <t>C103731795-005</t>
  </si>
  <si>
    <t>C103806306-004</t>
  </si>
  <si>
    <t>C104123159-002</t>
  </si>
  <si>
    <t>*[電車遅延のため]</t>
  </si>
  <si>
    <t>C103982668-002</t>
  </si>
  <si>
    <t>YYM</t>
  </si>
  <si>
    <t>山田 友輔</t>
  </si>
  <si>
    <t>C100785926-00042</t>
  </si>
  <si>
    <t>C100785940-00042</t>
  </si>
  <si>
    <t>C100792421-00045</t>
  </si>
  <si>
    <t>北府中</t>
  </si>
  <si>
    <t>大崎</t>
  </si>
  <si>
    <t>渋谷</t>
  </si>
  <si>
    <t>C100792430-00045</t>
  </si>
  <si>
    <t>C100792463-00045</t>
  </si>
  <si>
    <t>C100792533-00045</t>
  </si>
  <si>
    <t>C100792543-00045</t>
  </si>
  <si>
    <t>C100812330-00043</t>
  </si>
  <si>
    <t>C101157426-00038</t>
  </si>
  <si>
    <t>C101368871-00033</t>
  </si>
  <si>
    <t>C101675933-00027</t>
  </si>
  <si>
    <t>C102173933-00019</t>
  </si>
  <si>
    <t>京阪電車</t>
  </si>
  <si>
    <t>JR西</t>
  </si>
  <si>
    <t>C102569180-00015</t>
  </si>
  <si>
    <t>嵯峨嵐山</t>
  </si>
  <si>
    <t>梅田</t>
  </si>
  <si>
    <t>大阪メトロ</t>
  </si>
  <si>
    <t>C102575491-00015</t>
  </si>
  <si>
    <t>C102819068-00013</t>
  </si>
  <si>
    <t>C103179263-00009</t>
  </si>
  <si>
    <t>宿泊税</t>
  </si>
  <si>
    <t>銀座四丁目</t>
  </si>
  <si>
    <t>新豊洲駅前</t>
  </si>
  <si>
    <t>C103500439-00007</t>
  </si>
  <si>
    <t>都筑ふれあいの丘</t>
  </si>
  <si>
    <t>C103546365-00007</t>
  </si>
  <si>
    <t>C103599754-00006</t>
  </si>
  <si>
    <t>C103637495-00006</t>
  </si>
  <si>
    <t>大阪駅</t>
  </si>
  <si>
    <t>C103730956-00005</t>
  </si>
  <si>
    <t>C103739710-00005</t>
  </si>
  <si>
    <t>C103760290-00005</t>
  </si>
  <si>
    <t>顧客対応当番　32</t>
  </si>
  <si>
    <t>C103781971-00005</t>
  </si>
  <si>
    <t>C103851973-00004</t>
  </si>
  <si>
    <t>東銀座</t>
  </si>
  <si>
    <t>C103865520-00003</t>
  </si>
  <si>
    <t>C103876484-00003</t>
  </si>
  <si>
    <t>新神戸</t>
  </si>
  <si>
    <t>岡山</t>
  </si>
  <si>
    <t>C103982668-00002</t>
  </si>
  <si>
    <t>新橋駅</t>
  </si>
  <si>
    <t>C103993827-00002</t>
  </si>
  <si>
    <t>中央林間</t>
  </si>
  <si>
    <t>新潟</t>
  </si>
  <si>
    <t>C104021564-00002</t>
  </si>
  <si>
    <t>三条</t>
  </si>
  <si>
    <t>三条京阪</t>
  </si>
  <si>
    <t>京都市営地下鉄</t>
  </si>
  <si>
    <t>C104024917-00002</t>
  </si>
  <si>
    <t>C104025320-00002</t>
  </si>
  <si>
    <t>C104123159-00002</t>
  </si>
  <si>
    <t>茅ヶ崎駅</t>
  </si>
  <si>
    <t>C104166888-00000</t>
  </si>
  <si>
    <t>春日</t>
  </si>
  <si>
    <t>C104172886-00000</t>
  </si>
  <si>
    <t>汐留</t>
  </si>
  <si>
    <t>C104178043-00000</t>
  </si>
  <si>
    <t>博多</t>
  </si>
  <si>
    <t>手当</t>
  </si>
  <si>
    <t>柿生駅</t>
  </si>
  <si>
    <t>センター南駅</t>
  </si>
  <si>
    <t>都筑ふれあいの丘駅</t>
  </si>
  <si>
    <t>友輔</t>
  </si>
  <si>
    <t>YAMADA YUSUKE</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</si>
  <si>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および勤務日は、シフト勤務表に準ずる。</t>
  </si>
  <si>
    <t>九州支店</t>
  </si>
  <si>
    <t>福岡県福岡市博多区上呉服町10-1博多三井ビルディング</t>
  </si>
  <si>
    <t>ＡＳ４本部。九州ＳＳ１部</t>
  </si>
  <si>
    <t>アカウントサービス第四本部。九州システムサービス一部</t>
  </si>
  <si>
    <t>小原</t>
  </si>
  <si>
    <t>正大</t>
  </si>
  <si>
    <t>オハラ</t>
  </si>
  <si>
    <t>タダオ</t>
  </si>
  <si>
    <t>OHARA TADAO</t>
  </si>
  <si>
    <t>インフラ設計・構築</t>
  </si>
  <si>
    <t>園田 智昭</t>
  </si>
  <si>
    <t>050-3132-9224</t>
  </si>
  <si>
    <t>中村 浩基</t>
  </si>
  <si>
    <t>050-3132-9984</t>
  </si>
  <si>
    <t>弊社での各種保険の加入が確認できましたので、手続中から加入に修正をさせていただきました。</t>
  </si>
  <si>
    <t>ユニアデックス株式会社　九州支店</t>
  </si>
  <si>
    <t>将直</t>
  </si>
  <si>
    <t>マサナオ</t>
  </si>
  <si>
    <t>SUZUKI MASANAO</t>
  </si>
  <si>
    <t>横關</t>
  </si>
  <si>
    <t>優</t>
  </si>
  <si>
    <t>ヨコゼキ</t>
  </si>
  <si>
    <t>スグル</t>
  </si>
  <si>
    <t>YOKOZEKI SUGURU</t>
  </si>
  <si>
    <t>杉原</t>
  </si>
  <si>
    <t>司</t>
  </si>
  <si>
    <t>スギハラ</t>
  </si>
  <si>
    <t>SUGIHARA TSUKASA</t>
  </si>
  <si>
    <t>080-7273-6617</t>
  </si>
  <si>
    <t>更衣室については、利用時間 0:00～24:00（但し、就業場所の開錠中の利用に限る）</t>
  </si>
  <si>
    <t>戸松</t>
  </si>
  <si>
    <t>乃天</t>
  </si>
  <si>
    <t>トマツ</t>
  </si>
  <si>
    <t>ノア</t>
  </si>
  <si>
    <t>TOMATSU NOA</t>
  </si>
  <si>
    <t>サポート業務、オンサイト保守業務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</si>
  <si>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時間および勤務日は、シフト勤務表に準ずる。</t>
  </si>
  <si>
    <t>久米 恵</t>
  </si>
  <si>
    <t>GM</t>
  </si>
  <si>
    <t>【東 昭夫】BIPROGYシステム購買</t>
    <phoneticPr fontId="18"/>
  </si>
  <si>
    <t>【長尾 藍】BIPROGYシステム購買</t>
    <phoneticPr fontId="18"/>
  </si>
  <si>
    <t>【伊藤 淳】BIPROGYシステム購買</t>
    <phoneticPr fontId="18"/>
  </si>
  <si>
    <t>【安藤 奈奈】人事部人事企画室</t>
    <phoneticPr fontId="18"/>
  </si>
  <si>
    <t>【亘 瑛斗】BIPROGYシステム購買</t>
    <phoneticPr fontId="18"/>
  </si>
  <si>
    <t>【菊池 大介】BIPROGYシステム購買</t>
    <phoneticPr fontId="18"/>
  </si>
  <si>
    <t>【牧野 大貴】人事部人事企画室</t>
    <phoneticPr fontId="18"/>
  </si>
  <si>
    <t>【尾川 大地】BIPROGYシステム購買</t>
    <phoneticPr fontId="18"/>
  </si>
  <si>
    <t>【山岡 大祐】BIPROGYシステム購買</t>
    <phoneticPr fontId="18"/>
  </si>
  <si>
    <t>【張 瀛】BIPROGYシステム購買</t>
    <phoneticPr fontId="18"/>
  </si>
  <si>
    <t>【寺山 枝美】人事部人事企画室</t>
    <phoneticPr fontId="18"/>
  </si>
  <si>
    <t>【宮城 楽】BIPROGYシステム購買</t>
    <phoneticPr fontId="18"/>
  </si>
  <si>
    <t>【橋本 昌明】西日本営業本部</t>
    <phoneticPr fontId="18"/>
  </si>
  <si>
    <t>【林 拓史】BIPROGYシステム購買</t>
    <phoneticPr fontId="18"/>
  </si>
  <si>
    <t>【福家 寛昭】BIPROGYシステム購買</t>
    <phoneticPr fontId="18"/>
  </si>
  <si>
    <t>【中村 元】人事部人事企画室</t>
    <phoneticPr fontId="18"/>
  </si>
  <si>
    <t>【村岡 響輝】BIPROGYシステム購買</t>
    <phoneticPr fontId="18"/>
  </si>
  <si>
    <t>【大堀 広智】BIPROGYシステム購買</t>
    <phoneticPr fontId="18"/>
  </si>
  <si>
    <t>【杉田 晴美】人事部人事企画室</t>
    <phoneticPr fontId="18"/>
  </si>
  <si>
    <t>【横山 弘樹】BIPROGYシステム購買</t>
    <phoneticPr fontId="18"/>
  </si>
  <si>
    <t>【八木 聖響】BIPROGYシステム購買</t>
    <phoneticPr fontId="18"/>
  </si>
  <si>
    <t>【井上 佐加江】西日本営業本部</t>
    <phoneticPr fontId="18"/>
  </si>
  <si>
    <t>【西郷 育子】人事部人事企画室</t>
    <phoneticPr fontId="18"/>
  </si>
  <si>
    <t>【石川 樹】BIPROGYシステム購買</t>
    <phoneticPr fontId="18"/>
  </si>
  <si>
    <t>【井澤 嘉謙】BIPROGYシステム購買</t>
    <phoneticPr fontId="18"/>
  </si>
  <si>
    <t>【大坪 淳一】BIPROGYシステム購買</t>
    <phoneticPr fontId="18"/>
  </si>
  <si>
    <t>【清水 甚一郎】西日本営業本部</t>
    <phoneticPr fontId="18"/>
  </si>
  <si>
    <t>【山長 仁】BIPROGYシステム購買</t>
    <phoneticPr fontId="18"/>
  </si>
  <si>
    <t>【河城 和光】人事部人事企画室</t>
    <phoneticPr fontId="18"/>
  </si>
  <si>
    <t>【衣笠 博陽】西日本営業本部</t>
    <phoneticPr fontId="18"/>
  </si>
  <si>
    <t>【小泉 玲奈】人事部人事企画室</t>
    <phoneticPr fontId="18"/>
  </si>
  <si>
    <t>【木村 浩一郎】BIPROGYシステム購買</t>
    <phoneticPr fontId="18"/>
  </si>
  <si>
    <t>【遠田 恭実】人事部人事企画室</t>
    <phoneticPr fontId="18"/>
  </si>
  <si>
    <t>【森田 恭介】BIPROGYシステム購買</t>
    <phoneticPr fontId="18"/>
  </si>
  <si>
    <t>【小山 和男】BIPROGYシステム購買</t>
    <phoneticPr fontId="18"/>
  </si>
  <si>
    <t>【大村 慶】BIPROGYシステム購買</t>
    <phoneticPr fontId="18"/>
  </si>
  <si>
    <t>【菅野 弘治】BIPROGYシステム購買</t>
    <phoneticPr fontId="18"/>
  </si>
  <si>
    <t>【柴田 和浩】BIPROGYシステム購買</t>
    <phoneticPr fontId="18"/>
  </si>
  <si>
    <t>【高橋 和紀】BIPROGYシステム購買</t>
    <phoneticPr fontId="18"/>
  </si>
  <si>
    <t>【桂川 昌治】BIPROGYシステム購買</t>
    <phoneticPr fontId="18"/>
  </si>
  <si>
    <t>【和田 康平】BIPROGYシステム購買</t>
    <phoneticPr fontId="18"/>
  </si>
  <si>
    <t>【西亀 和弘】BIPROGYシステム購買</t>
    <phoneticPr fontId="18"/>
  </si>
  <si>
    <t>【渡邊 和紀】BIPROGYシステム購買</t>
    <phoneticPr fontId="18"/>
  </si>
  <si>
    <t>【有本 美雪】BIPROGYシステム購買</t>
    <phoneticPr fontId="18"/>
  </si>
  <si>
    <t>【松﨑 朋子】BIPROGYシステム購買</t>
    <phoneticPr fontId="18"/>
  </si>
  <si>
    <t>【松井 浩二】BIPROGYシステム購買</t>
    <phoneticPr fontId="18"/>
  </si>
  <si>
    <t>【古川 真由美】西日本営業本部</t>
    <phoneticPr fontId="18"/>
  </si>
  <si>
    <t>【林田 昌弘】BIPROGYシステム購買</t>
    <phoneticPr fontId="18"/>
  </si>
  <si>
    <t>【市川 正人】BIPROGYシステム購買</t>
    <phoneticPr fontId="18"/>
  </si>
  <si>
    <t>【宮川 紋】人事部人事企画室</t>
    <phoneticPr fontId="18"/>
  </si>
  <si>
    <t>【水谷 友紀】中部営業本部</t>
    <phoneticPr fontId="18"/>
  </si>
  <si>
    <t>【小嶋 桃子】BIPROGYシステム購買</t>
    <phoneticPr fontId="18"/>
  </si>
  <si>
    <t>【西川 真理】BIPROGYシステム購買</t>
    <phoneticPr fontId="18"/>
  </si>
  <si>
    <t>【大北 将司】BIPROGYシステム購買</t>
    <phoneticPr fontId="18"/>
  </si>
  <si>
    <t>【守屋 圭祐】人事部人事企画室</t>
    <phoneticPr fontId="18"/>
  </si>
  <si>
    <t>【齋藤 公伸】BIPROGYシステム購買</t>
    <phoneticPr fontId="18"/>
  </si>
  <si>
    <t>【須田 真由美】BIPROGYシステム購買</t>
    <phoneticPr fontId="18"/>
  </si>
  <si>
    <t>【瀬川 真宙】BIPROGYシステム購買</t>
    <phoneticPr fontId="18"/>
  </si>
  <si>
    <t>【竹山 真人】BIPROGYシステム購買</t>
    <phoneticPr fontId="18"/>
  </si>
  <si>
    <t>【灘部 美希】人事部人事企画室</t>
    <phoneticPr fontId="18"/>
  </si>
  <si>
    <t>【中野 久仁子】BIPROGYシステム購買</t>
    <phoneticPr fontId="18"/>
  </si>
  <si>
    <t>【二階堂 明】BIPROGYシステム購買</t>
    <phoneticPr fontId="18"/>
  </si>
  <si>
    <t>【二宮 正年】BIPROGYシステム購買</t>
    <phoneticPr fontId="18"/>
  </si>
  <si>
    <t>【小林 伸枝】人事部人事企画室</t>
    <phoneticPr fontId="18"/>
  </si>
  <si>
    <t>【戸松 乃天】BIPROGYシステム購買</t>
    <phoneticPr fontId="18"/>
  </si>
  <si>
    <t>【小田桐 豊】人事部人事企画室</t>
    <phoneticPr fontId="18"/>
  </si>
  <si>
    <t>【小原 正大】BIPROGYシステム購買</t>
    <phoneticPr fontId="18"/>
  </si>
  <si>
    <t>【及川 航平】BIPROGYシステム購買</t>
    <phoneticPr fontId="18"/>
  </si>
  <si>
    <t>【太田 裕一】BIPROGYシステム購買</t>
    <phoneticPr fontId="18"/>
  </si>
  <si>
    <t>【畑中 竜哉】BIPROGYシステム購買</t>
    <phoneticPr fontId="18"/>
  </si>
  <si>
    <t>【林 玲穏】BIPROGYシステム購買</t>
    <phoneticPr fontId="18"/>
  </si>
  <si>
    <t>【砂子 領吾】BIPROGYシステム購買</t>
    <phoneticPr fontId="18"/>
  </si>
  <si>
    <t>【高田 理沙】人事部人事企画室</t>
    <phoneticPr fontId="18"/>
  </si>
  <si>
    <t>【谷口 莉央】人事部人事企画室</t>
    <phoneticPr fontId="18"/>
  </si>
  <si>
    <t>【佐伯 親政】BIPROGYシステム購買</t>
    <phoneticPr fontId="18"/>
  </si>
  <si>
    <t>【斉藤 慎吾】BIPROGYシステム購買</t>
    <phoneticPr fontId="18"/>
  </si>
  <si>
    <t>【佐藤 兼一】BIPROGYシステム購買</t>
    <phoneticPr fontId="18"/>
  </si>
  <si>
    <t>【相良 純】BIPROGYシステム購買</t>
    <phoneticPr fontId="18"/>
  </si>
  <si>
    <t>【上原 奏吾】BIPROGYシステム購買</t>
    <phoneticPr fontId="18"/>
  </si>
  <si>
    <t>【申 貴樹】BIPROGYシステム購買</t>
    <phoneticPr fontId="18"/>
  </si>
  <si>
    <t>【加藤 昌】BIPROGYシステム購買</t>
    <phoneticPr fontId="18"/>
  </si>
  <si>
    <t>【常陸 晋】BIPROGYシステム購買</t>
    <phoneticPr fontId="18"/>
  </si>
  <si>
    <t>【井戸 将太】BIPROGYシステム購買</t>
    <phoneticPr fontId="18"/>
  </si>
  <si>
    <t>【伊藤 清香】中部営業本部</t>
    <phoneticPr fontId="18"/>
  </si>
  <si>
    <t>【光井 信三】BIPROGYシステム購買</t>
    <phoneticPr fontId="18"/>
  </si>
  <si>
    <t>【清水 かのん】BIPROGYシステム購買</t>
    <phoneticPr fontId="18"/>
  </si>
  <si>
    <t>【及川 伸也】BIPROGYシステム購買</t>
    <phoneticPr fontId="18"/>
  </si>
  <si>
    <t>【蒋 晨】BIPROGYシステム購買</t>
    <phoneticPr fontId="18"/>
  </si>
  <si>
    <t>【加納 智子】人事部人事企画室</t>
    <phoneticPr fontId="18"/>
  </si>
  <si>
    <t>【渡辺 聖】BIPROGYシステム購買</t>
    <phoneticPr fontId="18"/>
  </si>
  <si>
    <t>【鈴木 雅史】BIPROGYシステム購買</t>
    <phoneticPr fontId="18"/>
  </si>
  <si>
    <t>【横關 優】BIPROGYシステム購買</t>
    <phoneticPr fontId="18"/>
  </si>
  <si>
    <t>【鈴木 将直】BIPROGYシステム購買</t>
    <phoneticPr fontId="18"/>
  </si>
  <si>
    <t>【田部井 文明】BIPROGYシステム購買</t>
    <phoneticPr fontId="18"/>
  </si>
  <si>
    <t>【石下 智也】BIPROGYシステム購買</t>
    <phoneticPr fontId="18"/>
  </si>
  <si>
    <t>【山口 太雅】BIPROGYシステム購買</t>
    <phoneticPr fontId="18"/>
  </si>
  <si>
    <t>【政 克二】BIPROGYシステム購買</t>
    <phoneticPr fontId="18"/>
  </si>
  <si>
    <t>【吉田 拓矢】BIPROGYシステム購買</t>
    <phoneticPr fontId="18"/>
  </si>
  <si>
    <t>【冨安 昭彦】人事部人事企画室</t>
    <phoneticPr fontId="18"/>
  </si>
  <si>
    <t>【小林 友明】人事部人事企画室</t>
    <phoneticPr fontId="18"/>
  </si>
  <si>
    <t>【能美 龍郎】BIPROGYシステム購買</t>
    <phoneticPr fontId="18"/>
  </si>
  <si>
    <t>【及川 孝明】BIPROGYシステム購買</t>
    <phoneticPr fontId="18"/>
  </si>
  <si>
    <t>【岡村 大士】BIPROGYシステム購買</t>
    <phoneticPr fontId="18"/>
  </si>
  <si>
    <t>【大塚 徹】BIPROGYシステム購買</t>
    <phoneticPr fontId="18"/>
  </si>
  <si>
    <t>【大貫 崇】BIPROGYシステム購買</t>
    <phoneticPr fontId="18"/>
  </si>
  <si>
    <t>【杉原 司】BIPROGYシステム購買</t>
    <phoneticPr fontId="18"/>
  </si>
  <si>
    <t>【椎津 拓也】BIPROGYシステム購買</t>
    <phoneticPr fontId="18"/>
  </si>
  <si>
    <t>【代田 拓也】BIPROGYシステム購買</t>
    <phoneticPr fontId="18"/>
  </si>
  <si>
    <t>【鶴見 幸枝】中部営業本部</t>
    <phoneticPr fontId="18"/>
  </si>
  <si>
    <t>【梅本 剛史】人事部人事企画室</t>
    <phoneticPr fontId="18"/>
  </si>
  <si>
    <t>【梅川 敦】人事部人事企画室</t>
    <phoneticPr fontId="18"/>
  </si>
  <si>
    <t>【茂木 和香奈】BIPROGYシステム購買</t>
    <phoneticPr fontId="18"/>
  </si>
  <si>
    <t>【岡野 航】BIPROGYシステム購買</t>
    <phoneticPr fontId="18"/>
  </si>
  <si>
    <t>【谷米 朋子】人事部人事企画室</t>
    <phoneticPr fontId="18"/>
  </si>
  <si>
    <t>【矢嶋 哲】BIPROGYシステム購買</t>
    <phoneticPr fontId="18"/>
  </si>
  <si>
    <t>【千葉 祐介】BIPROGYシステム購買</t>
    <phoneticPr fontId="18"/>
  </si>
  <si>
    <t>【藤原 優太】BIPROGYシステム購買</t>
    <phoneticPr fontId="18"/>
  </si>
  <si>
    <t>【祝 洋佑】BIPROGYシステム購買</t>
    <phoneticPr fontId="18"/>
  </si>
  <si>
    <t>【池田 祐也】BIPROGYシステム購買</t>
    <phoneticPr fontId="18"/>
  </si>
  <si>
    <t>【板橋 由明】BIPROGYシステム購買</t>
    <phoneticPr fontId="18"/>
  </si>
  <si>
    <t>【小池 裕也】BIPROGYシステム購買</t>
    <phoneticPr fontId="18"/>
  </si>
  <si>
    <t>【柿副 善夫】BIPROGYシステム購買</t>
    <phoneticPr fontId="18"/>
  </si>
  <si>
    <t>【佐藤 有紀】人事部人事企画室</t>
    <phoneticPr fontId="18"/>
  </si>
  <si>
    <t>【西園寺 ヤマト】人事部人事企画室</t>
    <phoneticPr fontId="18"/>
  </si>
  <si>
    <t>【佐野 祥之】人事部人事企画室</t>
    <phoneticPr fontId="18"/>
  </si>
  <si>
    <t>【塚本 靖】人事部人事企画室</t>
    <phoneticPr fontId="18"/>
  </si>
  <si>
    <t>【山本 良博】BIPROGYシステム購買</t>
    <phoneticPr fontId="18"/>
  </si>
  <si>
    <t>【長井 佑樹】BIPROGYシステム購買</t>
    <phoneticPr fontId="18"/>
  </si>
  <si>
    <t>【山田 友輔】BIPROGYシステム購買</t>
    <phoneticPr fontId="18"/>
  </si>
  <si>
    <t>1</t>
  </si>
  <si>
    <t>11</t>
  </si>
  <si>
    <t>0</t>
  </si>
  <si>
    <t>71</t>
  </si>
  <si>
    <t>30</t>
  </si>
  <si>
    <t>9</t>
  </si>
  <si>
    <t>16</t>
  </si>
  <si>
    <t>6</t>
  </si>
  <si>
    <t>2</t>
  </si>
  <si>
    <t>19</t>
  </si>
  <si>
    <t>143</t>
  </si>
  <si>
    <t>142</t>
  </si>
  <si>
    <t>17</t>
  </si>
  <si>
    <t>7</t>
  </si>
  <si>
    <t>18</t>
  </si>
  <si>
    <t>3</t>
  </si>
  <si>
    <t>138</t>
  </si>
  <si>
    <t>135</t>
  </si>
  <si>
    <t>4</t>
  </si>
  <si>
    <t>15</t>
  </si>
  <si>
    <t>103</t>
  </si>
  <si>
    <t>102</t>
  </si>
  <si>
    <t>5</t>
  </si>
  <si>
    <t>64</t>
  </si>
  <si>
    <t>60</t>
  </si>
  <si>
    <t>20</t>
  </si>
  <si>
    <t>80</t>
  </si>
  <si>
    <t>75</t>
  </si>
  <si>
    <t>128</t>
  </si>
  <si>
    <t>116</t>
  </si>
  <si>
    <t>13</t>
  </si>
  <si>
    <t>8</t>
  </si>
  <si>
    <t>14</t>
  </si>
  <si>
    <t>105</t>
  </si>
  <si>
    <t>129</t>
  </si>
  <si>
    <t>127</t>
  </si>
  <si>
    <t>10</t>
  </si>
  <si>
    <t>148</t>
  </si>
  <si>
    <t>22</t>
  </si>
  <si>
    <t>134</t>
  </si>
  <si>
    <t>126</t>
  </si>
  <si>
    <t>12</t>
  </si>
  <si>
    <t>144</t>
  </si>
  <si>
    <t>141</t>
  </si>
  <si>
    <t>34</t>
  </si>
  <si>
    <t>21</t>
  </si>
  <si>
    <t>85</t>
  </si>
  <si>
    <t>150</t>
  </si>
  <si>
    <t>140</t>
  </si>
  <si>
    <t>23</t>
  </si>
  <si>
    <t>24</t>
  </si>
  <si>
    <t>25</t>
  </si>
  <si>
    <t>149</t>
  </si>
  <si>
    <t>26</t>
  </si>
  <si>
    <t>107</t>
  </si>
  <si>
    <t>27</t>
  </si>
  <si>
    <t>112</t>
  </si>
  <si>
    <t>28</t>
  </si>
  <si>
    <t>97</t>
  </si>
  <si>
    <t>29</t>
  </si>
  <si>
    <t>120</t>
  </si>
  <si>
    <t>42</t>
  </si>
  <si>
    <t>32</t>
  </si>
  <si>
    <t>51</t>
  </si>
  <si>
    <t>36</t>
  </si>
  <si>
    <t>31</t>
  </si>
  <si>
    <t>37</t>
  </si>
  <si>
    <t>33</t>
  </si>
  <si>
    <t>118</t>
  </si>
  <si>
    <t>55</t>
  </si>
  <si>
    <t>109</t>
  </si>
  <si>
    <t>40</t>
  </si>
  <si>
    <t>35</t>
  </si>
  <si>
    <t>123</t>
  </si>
  <si>
    <t>38</t>
  </si>
  <si>
    <t>39</t>
  </si>
  <si>
    <t>41</t>
  </si>
  <si>
    <t>156</t>
  </si>
  <si>
    <t>122</t>
  </si>
  <si>
    <t>133</t>
  </si>
  <si>
    <t>125</t>
  </si>
  <si>
    <t>152</t>
  </si>
  <si>
    <t>46</t>
  </si>
  <si>
    <t>83</t>
  </si>
  <si>
    <t>47</t>
  </si>
  <si>
    <t>67</t>
  </si>
  <si>
    <t>78</t>
  </si>
  <si>
    <t>145</t>
  </si>
  <si>
    <t>158</t>
  </si>
  <si>
    <t>52</t>
  </si>
  <si>
    <t>53</t>
  </si>
  <si>
    <t>54</t>
  </si>
  <si>
    <t>69</t>
  </si>
  <si>
    <t>56</t>
  </si>
  <si>
    <t>57</t>
  </si>
  <si>
    <t>58</t>
  </si>
  <si>
    <t>137</t>
  </si>
  <si>
    <t>59</t>
  </si>
  <si>
    <t>121</t>
  </si>
  <si>
    <t>61</t>
  </si>
  <si>
    <t>155</t>
  </si>
  <si>
    <t>62</t>
  </si>
  <si>
    <t>63</t>
  </si>
  <si>
    <t>164</t>
  </si>
  <si>
    <t>65</t>
  </si>
  <si>
    <t>66</t>
  </si>
  <si>
    <t>117</t>
  </si>
  <si>
    <t>68</t>
  </si>
  <si>
    <t>70</t>
  </si>
  <si>
    <t>88</t>
  </si>
  <si>
    <t>72</t>
  </si>
  <si>
    <t>73</t>
  </si>
  <si>
    <t>74</t>
  </si>
  <si>
    <t>76</t>
  </si>
  <si>
    <t>77</t>
  </si>
  <si>
    <t>79</t>
  </si>
  <si>
    <t>139</t>
  </si>
  <si>
    <t>81</t>
  </si>
  <si>
    <t>82</t>
  </si>
  <si>
    <t>119</t>
  </si>
  <si>
    <t>84</t>
  </si>
  <si>
    <t>86</t>
  </si>
  <si>
    <t>87</t>
  </si>
  <si>
    <t>89</t>
  </si>
  <si>
    <t>90</t>
  </si>
  <si>
    <t>91</t>
  </si>
  <si>
    <t>92</t>
  </si>
  <si>
    <t>93</t>
  </si>
  <si>
    <t>94</t>
  </si>
  <si>
    <t>95</t>
  </si>
  <si>
    <t>96</t>
  </si>
  <si>
    <t>98</t>
  </si>
  <si>
    <t>99</t>
  </si>
  <si>
    <t>100</t>
  </si>
  <si>
    <t>101</t>
  </si>
  <si>
    <t>104</t>
  </si>
  <si>
    <t>106</t>
  </si>
  <si>
    <t>108</t>
  </si>
  <si>
    <t>110</t>
  </si>
  <si>
    <t>111</t>
  </si>
  <si>
    <t>147</t>
  </si>
  <si>
    <t>113</t>
  </si>
  <si>
    <t>114</t>
  </si>
  <si>
    <t>115</t>
  </si>
  <si>
    <t>131</t>
  </si>
  <si>
    <t>124</t>
  </si>
  <si>
    <t>132</t>
  </si>
  <si>
    <t>Z:\NetMarks\【UAL】e-staffing\請求データ</t>
    <phoneticPr fontId="18"/>
  </si>
  <si>
    <t>松岡 竜也</t>
    <phoneticPr fontId="18"/>
  </si>
  <si>
    <t>戸松 乃天</t>
    <phoneticPr fontId="18"/>
  </si>
  <si>
    <t>山田 友輔</t>
    <phoneticPr fontId="18"/>
  </si>
  <si>
    <t>池村 重里</t>
    <phoneticPr fontId="18"/>
  </si>
  <si>
    <t>岡崎 信雄</t>
    <phoneticPr fontId="18"/>
  </si>
  <si>
    <t>小原 正大</t>
    <phoneticPr fontId="18"/>
  </si>
  <si>
    <t>渡会 一利</t>
  </si>
  <si>
    <t>岡田 翔太</t>
  </si>
  <si>
    <t>内田 嘉敬</t>
  </si>
  <si>
    <t>奥山 昌苗</t>
  </si>
  <si>
    <t>太田 琢也</t>
  </si>
  <si>
    <t>林 広美</t>
  </si>
  <si>
    <t>大坪 潤之輔</t>
  </si>
  <si>
    <t>山田 大海</t>
  </si>
  <si>
    <t>渡会 一利</t>
    <phoneticPr fontId="18"/>
  </si>
  <si>
    <t>岡田 翔太</t>
    <phoneticPr fontId="18"/>
  </si>
  <si>
    <t>内田 嘉敬</t>
    <phoneticPr fontId="18"/>
  </si>
  <si>
    <t>奥山 昌苗</t>
    <phoneticPr fontId="18"/>
  </si>
  <si>
    <t>太田 琢也</t>
    <phoneticPr fontId="18"/>
  </si>
  <si>
    <t>林 広美</t>
    <phoneticPr fontId="18"/>
  </si>
  <si>
    <t>大坪 潤之輔</t>
    <phoneticPr fontId="18"/>
  </si>
  <si>
    <t>山田 大海</t>
    <phoneticPr fontId="18"/>
  </si>
  <si>
    <t>④勤怠データダウンロード（勤怠処理ツール用）のデータを選択</t>
    <phoneticPr fontId="18"/>
  </si>
  <si>
    <t>⑤勤怠データダウンロード_立替金のデータを選択</t>
    <phoneticPr fontId="18"/>
  </si>
  <si>
    <t>⑥TCnmhtの契約データを選択</t>
    <phoneticPr fontId="18"/>
  </si>
  <si>
    <t>*[私事都合のため]</t>
  </si>
  <si>
    <t>*[AM：テレワーク(場所：自宅) PM：KDX出社]</t>
  </si>
  <si>
    <t>*[KDX出社]</t>
  </si>
  <si>
    <t>*[KDX出社のため時差出勤]</t>
  </si>
  <si>
    <t>*[監視障害により、リモートでお客様と対応したため。]</t>
  </si>
  <si>
    <t>*[2/15障害対応に伴い、午前休 テレワーク、場所：自宅]</t>
  </si>
  <si>
    <t>*[お客様リモート設定変更作業のため 11:30～12:30に休憩、13:00に終了 16:30に障害連絡があり、21:00まで対応]</t>
  </si>
  <si>
    <t>*[お客様拠点追加に伴うリモート作業のため 12:00～13:30まで休憩]</t>
  </si>
  <si>
    <t>*[2/21・23作業の振休]</t>
  </si>
  <si>
    <t>*[テレワーク、場所：自宅 体調不良により、16:30早退]</t>
  </si>
  <si>
    <t>*[荷受け対応で打刻遅れました。申し訳ございません。９時始業です。]</t>
  </si>
  <si>
    <t>*[着席場所：前から1列目、右から3番目 出勤打刻差異の理由：打刻忘れ。16:00には出勤済みです。]</t>
  </si>
  <si>
    <t>*[着席場所：K-OP-CT19 残業理由：チケットチェックおよびオペミス対応のため]</t>
  </si>
  <si>
    <t>*[着席場所：K-OP-CT02 ※e-staffingメンテナンスにより出勤打刻不可]</t>
  </si>
  <si>
    <t>*[着席場所：K-OP-CT02 残業理由：チケットチェックのため]</t>
  </si>
  <si>
    <t>*[有給取得のため]</t>
  </si>
  <si>
    <t>*[着席場所：K-OP-CT02 残業理由：チケットチェックおよびSE報告メール対応のため]</t>
  </si>
  <si>
    <t>*[着席場所：K-OP-CT09]</t>
  </si>
  <si>
    <t>*[着席場所：K-OP-CT19 休憩実績１：22:20～23:20 取得予定時間に取れなかった理由： 障害対応の為]</t>
  </si>
  <si>
    <t>*[着席場所：K-OP-CT19 残業理由：メールデータ整理作業の為]</t>
  </si>
  <si>
    <t>*[着席場所：2列目の左から1番目 残業理由：日勤サポート対応]</t>
  </si>
  <si>
    <t>*[着席場所：2列目の左から1番目 休憩時間：13:30～14:30 休憩通りに取れなかった理由：休憩時間変更のため]</t>
  </si>
  <si>
    <t>*[客先への直行直帰のため、打刻漏れ  立替金詳細 作業：SMBC大和]</t>
  </si>
  <si>
    <t>*[客先への直行直帰のため、打刻漏れ  立替金詳細 作業1：PFN 作業2：infosys（深夜帯のため、帰りはタクシー使用） 顧客対応当番16]</t>
  </si>
  <si>
    <t>*[11日分振休]</t>
  </si>
  <si>
    <t>*[客先への直行のため、打刻漏れ  立替金詳細 作業：PFN]</t>
  </si>
  <si>
    <t>*[客先への直行直帰のため、打刻漏れ  立替金詳細 作業：高速道路トールテクノロジー 顧客対応当番32]</t>
  </si>
  <si>
    <t>*[客先への直行直帰のため、打刻漏れ  立替金詳細 作業：auじぶん銀行]</t>
  </si>
  <si>
    <t>*[客先への直行直帰のため、打刻漏れ  立替金詳細 作業：エルメス　そごう横浜店]</t>
  </si>
  <si>
    <t>*[客先への直行直帰のため、打刻漏れ  客先への移動は関内駅から徒歩の為、立替金には記載なし]</t>
  </si>
  <si>
    <t>*[客先からの直帰のため、打刻漏れ  立替金詳細 作業：ソフトバンク梶ヶ谷 顧客対応当番16 顧客対応当番32（23日分）]</t>
  </si>
  <si>
    <t>*[客先からの直帰のため、打刻漏れ  立替金詳細 作業：農林中央金庫]</t>
  </si>
  <si>
    <t>*[客先作業 (場所：大崎　事由：NSK MX800解体作業のため) 作業都合のため打刻不可]</t>
  </si>
  <si>
    <t>*[2/8の振休取得]</t>
  </si>
  <si>
    <t>*[客先作業 (場所：さがみ野　事由：メイコー 海外VGW設定変更作業のため) 作業都合のため打刻不可 2/4に振休取得]</t>
  </si>
  <si>
    <t>*[客先作業 (場所：さがみ野　事由：メイコー 海外VGW設定変更作業翌営立会のため) 作業都合のため打刻不可]</t>
  </si>
  <si>
    <t>*[勤務場所：AM平和島（QMC）→PM本社 ]</t>
  </si>
  <si>
    <t>*[年休取得]</t>
  </si>
  <si>
    <t>*[(場所:本社)]</t>
  </si>
  <si>
    <t>*[夕方客先移動 (場所：神戸　事由：MHI VC移設、新設作業のため) ]</t>
  </si>
  <si>
    <t>*[客先作業 (場所：神戸　事由：MHI VC移設、新設作業のため) 作業都合のため打刻不可]</t>
  </si>
  <si>
    <t>*[客先作業 (場所：神戸　事由：MHI VC移設、新設作業のため) 作業都合のため打刻不可 ]</t>
  </si>
  <si>
    <t>*[テレワーク　場所:自宅 出勤時刻打刻忘れ]</t>
  </si>
  <si>
    <t>*[通勤混雑緩和の為、時差出勤]</t>
  </si>
  <si>
    <t>*[出勤時刻打刻忘れ]</t>
  </si>
  <si>
    <t>*[テレワーク　場所:自宅 退勤時刻打刻　遅れ]</t>
  </si>
  <si>
    <t>*[①着席場所：前列左から2番目 ②休憩実績： ③取得予定時間通りに休憩取得出来なかった事由： ④残業時間：10:00～10:30 ⑤残業理由：障害対応、連絡帳記載etc]</t>
  </si>
  <si>
    <t>*[①着席場所：前列一番右  ※イースタッフィングメンテナンスにより出勤打刻なし]</t>
  </si>
  <si>
    <t>*[①着席場所：前列一番右 ②休憩実績：05:30～06:30 ③取得予定時間通りに休憩取得出来なかった事由：障害対応 ④残業時間： ⑤残業理由：]</t>
  </si>
  <si>
    <t>*[Adyen Japan様作業のため残業]</t>
  </si>
  <si>
    <t>*[トヨタガズーレーシングディベロップメント様作業のため残業]</t>
  </si>
  <si>
    <t>*[Dell Basic研修の片付け手伝いのため残業]</t>
  </si>
  <si>
    <t>*[Sev1(株)日立システムズパワーサービス様作業対応のため、終電間に合いませんでしたのでタクシー利用させていただきました。]</t>
  </si>
  <si>
    <t>*[OCEテクノセンター様作業のため残業]</t>
  </si>
  <si>
    <t>*[夏季休暇取得のため]</t>
  </si>
  <si>
    <t>*[時差出勤　１h残業]</t>
  </si>
  <si>
    <t>*[時差出勤　1h残業]</t>
  </si>
  <si>
    <t>*[時差出勤　0.5h残業]</t>
  </si>
  <si>
    <t>*[時差出勤　2h残業]</t>
  </si>
  <si>
    <t>*[現地作業「大津赤十字病院」]</t>
  </si>
  <si>
    <t>*[現地作業「大津赤十字病院」移動日]</t>
  </si>
  <si>
    <t>*[混雑回避の為の時差出勤]</t>
  </si>
  <si>
    <t>*[打刻忘れのため]</t>
  </si>
  <si>
    <t>*[FMSクライアント作業のため、19:00まで残業いたしました。]</t>
  </si>
  <si>
    <t>*[FMSクライアント事務作業のため、21:00まで残業いたしました。]</t>
  </si>
  <si>
    <t>*[FMSクライアント事務作業のため、18:00まで残業いたしました。]</t>
  </si>
  <si>
    <t>*[テレワーク　場所：自宅  業務都合により17時45分から19時45分まで残業]</t>
  </si>
  <si>
    <t>*[午前 JNCIS-SEC受験  午後 テレワーク　場所：自宅  出勤時打刻忘れ 9時6分に気が付いて打刻したが実際の業務開始時間は8時45分]</t>
  </si>
  <si>
    <t>*[テレワーク　場所：自宅  業務都合により17時45分から18時45分まで残業]</t>
  </si>
  <si>
    <t>*[テレワーク　場所：自宅  業務都合のため17時45分から19時45分まで残業]</t>
  </si>
  <si>
    <t>*[テレワーク　場所：自宅  退勤時打刻忘れ：未打刻ですが17時45分業務終了です]</t>
  </si>
  <si>
    <t>*[KDX  交通遅延のため9時出勤  業務都合のため17時45分から18時30分まで残業]</t>
  </si>
  <si>
    <t>*[テレワーク　場所：自宅  業務都合のため17時45分から18時45分まで残業]</t>
  </si>
  <si>
    <t>*[9:00-12:00テレワーク、13:00-17:30KDX出社]</t>
  </si>
  <si>
    <t>*[午前休、テレワーク、場所：自宅]</t>
  </si>
  <si>
    <t>*[H2O音声基盤更改業務支援対応 阪神梅田本店Webex導入翌日リモートケア 出勤打刻遅れました]</t>
  </si>
  <si>
    <t>*[H2O音声基盤更改業務支援対応 出勤打刻遅れました]</t>
  </si>
  <si>
    <t>*[H2O音声基盤更改業務支援対応 出勤打刻忘れてました]</t>
  </si>
  <si>
    <t>*[2月1日の代休]</t>
  </si>
  <si>
    <t>*[H2O音声基盤更改業務支援対応 出勤打刻忘れました。]</t>
  </si>
  <si>
    <t>*[H2O音声基盤更改業務支援対応 阪急うめだ本店停電対応で退勤が遅くなるため10時出勤。]</t>
  </si>
  <si>
    <t>*[H2O音声基盤更改業務支援対応 阪急梅田本店停電対応＆ハイパーケアで早朝にタクシーで移動 退勤打刻遅れました。]</t>
  </si>
  <si>
    <t>*[H2O音声基盤更改業務支援対応 キッチンエールのLGW設定変更のため伊丹へ移動]</t>
  </si>
  <si>
    <t>*[2/21の代休]</t>
  </si>
  <si>
    <t>*[大津赤十字現地作業のため残業  打刻忘れ 9:00~20:30]</t>
  </si>
  <si>
    <t>*[大津から移動]</t>
  </si>
  <si>
    <t>*[打刻忘れ9:00~17:30]</t>
  </si>
  <si>
    <t>*[打刻忘れ、打刻ミス 9:00~17:30]</t>
  </si>
  <si>
    <t>*[打刻忘れ　9:00~17:30]</t>
  </si>
  <si>
    <t>*[残業事由：FMS案件　国立循環器病センター　2/27出荷確認作業のため]</t>
  </si>
  <si>
    <t>*[・テレワーク、場所：自宅 ・テレワーク作業準備のため早めに打刻。 ・退勤打刻忘れ。]</t>
  </si>
  <si>
    <t>*[・テレワーク、場所：自宅 ・出勤打刻忘れ。]</t>
  </si>
  <si>
    <t>*[・テレワーク、場所：自宅 ・テレワーク作業準備のため早めに打刻。 ・AMテレワーク、PMKDX出社]</t>
  </si>
  <si>
    <t>*[・テレワーク、場所：自宅 ・テレワーク作業準備のため早めに打刻。 ・15時半早退。]</t>
  </si>
  <si>
    <t>*[私用のため全休をいただきました。 ]</t>
  </si>
  <si>
    <t>*[着席場所：2列目の左から4番目  残業時間：17:30～18:00 残業理由：障害対応及びチケットチェックのため]</t>
  </si>
  <si>
    <t>*[着席場所：2列目の左から4番目出退勤打刻時間差異の理由：e-staffing定期メンテナンスにより、当日中の出勤／退勤時間の打刻が出来なかったため]</t>
  </si>
  <si>
    <t>*[着席場所：2列目の左から4番目  退勤打刻時間差異の理由：打刻忘れ]</t>
  </si>
  <si>
    <t>*[着席場所：2列目の左から2番目  出勤打刻時間差異の理由：打刻忘れ]</t>
  </si>
  <si>
    <t>*[通院のため]</t>
  </si>
  <si>
    <t>*[AM　滋賀県警 PM　テレワーク　場所：自宅]</t>
  </si>
  <si>
    <t>*[テレワーク　場所：自宅 ※出勤打刻忘れ]</t>
  </si>
  <si>
    <t>*[AM　テレワーク　場所：自宅 PM　奈良県立リハビリセンターにて作業 ※嵯峨嵐山-京都　通勤経路 ※退勤打刻忘れ]</t>
  </si>
  <si>
    <t>*[AM　テレワーク　場所：自宅 PM　デンソーテン移動 ※嵯峨嵐山⇒小山：乗車券（往復購入）片道￥9,460x2＝￥18,920 　　　　　　　　　東海道新幹線指定席￥5,610、東北新幹線指定席￥2,410　計￥26,940 　 ]</t>
  </si>
  <si>
    <t>*[終日、デンソーテン小山工場にて作業 ※出退勤打刻忘れ ※JR間々田駅⇒デンソーテン　CS社用車に便乗 　デンソーテン⇒JR間々田駅　タクシーに便乗]</t>
  </si>
  <si>
    <t>*[終日、デンソーテン小山工場にて作業 ※出退勤打刻忘れ ※デンソーテン⇒間々田駅　タクシーに便乗 ※小山⇒東京　東北新幹線自由席　￥2080、東京－京都　東海道新幹線指定席　￥5610　計￥7,690]</t>
  </si>
  <si>
    <t>*[退勤打刻忘れ 体調不良のため、早退]</t>
  </si>
  <si>
    <t>*[テレワーク（自宅） 後半休（忌引）]</t>
  </si>
  <si>
    <t>*[一日休（忌引）]</t>
  </si>
  <si>
    <t>*[客先作業 平塚信金　現地移行検証 打刻差異理由：打刻忘れ]</t>
  </si>
  <si>
    <t>*[テレワーク（自宅） 後半休（私事都合）]</t>
  </si>
  <si>
    <t>*[テレワーク（自宅） 後半休（体調不良）]</t>
  </si>
  <si>
    <t>*[一日休（体調不良）]</t>
  </si>
  <si>
    <t>*[客先作業 住友林業AT 東神拠点ファイルサーバ移行 夜間作業のため臨泊 打刻差異理由：打刻忘れ]</t>
  </si>
  <si>
    <t>*[客先作業 住友林業AT 東神拠点ファイルサーバ移行 打刻差異理由：打刻忘れ]</t>
  </si>
  <si>
    <t>*[客先作業 住友林業AT 東神拠点ファイルサーバ移行（立ち合い） PM テレワーク（自宅） 打刻差異理由：打刻忘れ]</t>
  </si>
  <si>
    <t>*[客先作業 西武信金　ファイリングサーバOS導入 打刻差異理由：打刻忘れ]</t>
  </si>
  <si>
    <t>*[システムメンテナンス中のため打刻不可 雪の影響を懸念して急遽前泊（2/7宿泊＠品川→2/8作業＠大崎） 客先作業(場所:日本精工/大崎、事由：CUCM更改Shot2) 振休：3/27 ]</t>
  </si>
  <si>
    <t>*[客先作業(場所:日本精工/大崎、事由：CUCM更改 Shot2作業翌日立ち会い)]</t>
  </si>
  <si>
    <t>*[客先作業(場所:日本精工/大崎、事由：CUCM更改 Shot3作業) 振休：3/26]</t>
  </si>
  <si>
    <t>*[客先作業(場所:日本精工/大崎、事由：作業翌日立ち会い)]</t>
  </si>
  <si>
    <t>*[振休(1/25日分)]</t>
  </si>
  <si>
    <t>*[出社後、客先作業に向かい、作業終了後に帰社 客先作業(場所:日本精工/大崎、事由：CUC設定)]</t>
  </si>
  <si>
    <t>*[出社後、客先へ移動 客先作業(場所:日本精工/大崎、事由：JP-UK片通話切り分け)]</t>
  </si>
  <si>
    <t>*[客先作業(場所:日興証券/新宿、事由：事務所フロア移動)]</t>
  </si>
  <si>
    <t>*[シフト休]</t>
  </si>
  <si>
    <t>*[有給休暇(体調不良)]</t>
  </si>
  <si>
    <t>*[客先作業：富士電機/SB回線収容作業/接続検証 客先作業の為打刻不可]</t>
  </si>
  <si>
    <t>*[AM:テレワーク/自宅 PM:客先作業：富士電機/SB回線収容作業/接続検証 客先作業の為退勤打刻不可]</t>
  </si>
  <si>
    <t>*[2/28(土)　勤務分の振休]</t>
  </si>
  <si>
    <t>*[客先作業：日興新宿支店統廃合ＮW作業 客先作業につき、打刻不可 2/27(木)に振休取得]</t>
  </si>
  <si>
    <t>*[※退勤打刻が漏れましたが9時に出勤しております。  着席場所：2列目の右から2番目]</t>
  </si>
  <si>
    <t>*[※出勤打刻が漏れましたが9時に出勤しております。  着席場所：2列目の右から2番目]</t>
  </si>
  <si>
    <t>*[12時以降午後休。]</t>
  </si>
  <si>
    <t>*[全休。]</t>
  </si>
  <si>
    <t>*[テレワーク、場所：自宅 打刻失念しておりましたが、13:00-21:30で勤務しました。]</t>
  </si>
  <si>
    <t>*[テレワーク、場所：自宅 出勤打刻失念していましたが、12:00-20:30勤務でした。]</t>
  </si>
  <si>
    <t>*[テレワーク、場所：自宅 出勤打刻失念していましたが、12:00-20:30勤務しています。]</t>
  </si>
  <si>
    <t>*[テレワーク、場所：自宅 残業理由：コール対応のため 出勤打刻失念しておりましたが、12:00-21:00勤務となります。]</t>
  </si>
  <si>
    <t>*[テレワーク　場所：自宅 　　退勤打刻遅れ]</t>
  </si>
  <si>
    <t>*[直行→サザビーリーグ南大沢→立川 オンサイト対応につき出勤打刻なし]</t>
  </si>
  <si>
    <t>*[直行→日本電気　オンサイト対応→直帰 オンサイト対応につき出勤打刻なし 退勤打刻忘れ]</t>
  </si>
  <si>
    <t>*[テレワーク→キヤノンＩＴソリューションズ　オンサイト対応→直帰 テレワーク場所：自宅 退勤打刻忘れ]</t>
  </si>
  <si>
    <t>*[立川→サイバーエージェント　オンサイト対応→テレワーク テレワーク場所：自宅]</t>
  </si>
  <si>
    <t>*[立川→東京医科大学八王子医療センター　オンサイト対応→立川]</t>
  </si>
  <si>
    <t>*[立川→KDDI xG Networksオンサイト対応→テレワーク テレワーク場所：自宅]</t>
  </si>
  <si>
    <t>*[テレワーク→サイバーエージェント　オンサイト対応→直帰 テレワーク場所：自宅 退勤打刻忘れ]</t>
  </si>
  <si>
    <t>*[直行→GMOペイメントゲートウェイ　オンサイト対応→テレワーク テレワーク場所：自宅 オンサイト対応につき出勤打刻なし]</t>
  </si>
  <si>
    <t>*[テレワーク→アイネット　オンサイト対応→テレワーク テレワーク場所：自宅]</t>
  </si>
  <si>
    <t>*[客先作業(場所:赤坂見附 事由:POJ 脆弱性対応) 深夜作業によりタクシーで帰宅]</t>
  </si>
  <si>
    <t>*[客先作業(場所:東京～長崎 事由:長崎県立大学 回線切り替え作業対応) 宿泊費超過につき上長承認済み]</t>
  </si>
  <si>
    <t>*[客先作業(場所:長崎 事由:長崎県立大学 回線切り替え作業対応) 宿泊費超過につき上長承認済み]</t>
  </si>
  <si>
    <t>*[2/7　振休]</t>
  </si>
  <si>
    <t>*[本社 午後客先作業(場所:有楽町 事由:常石G 拠点構築対応)]</t>
  </si>
  <si>
    <t>*[客先作業(場所:有楽町 事由:常石G 拠点構築対応) 午後本社]</t>
  </si>
  <si>
    <t>*[客先作業(場所:東京～長崎 事由:郵船クルーズ 電話機展開作業)]</t>
  </si>
  <si>
    <t>*[客先作業(場所:長崎 事由:郵船クルーズ 電話機展開作業)]</t>
  </si>
  <si>
    <t>*[客先作業(場所:長崎～東京 事由:郵船クルーズ 電話機展開作業)]</t>
  </si>
  <si>
    <t>*[本社 午後客先作業(場所:田町 事由:SBJ銀行 ライセンス更新対応)]</t>
  </si>
  <si>
    <t>*[客先作業(場所:さがみ野 事由:メイコー トラブル対応)]</t>
  </si>
  <si>
    <t>*[打刻忘れ 09:00-17:30にて勤務]</t>
  </si>
  <si>
    <t>*[00:00-07:00にて夜間作業]</t>
  </si>
  <si>
    <t>*[テレワーク、場所：自宅 退勤打刻漏れ]</t>
  </si>
  <si>
    <t>*[テレワーク、場所：自宅 PM休]</t>
  </si>
  <si>
    <t>*[AM：出社、場所：KDX PM：テレワーク、場所：自宅]</t>
  </si>
  <si>
    <t>*[テレワーク、場所：自宅  退勤打刻忘れ]</t>
  </si>
  <si>
    <t>*[テレワーク、場所：自宅  コンタクトセンター業務(営業への契約確認等)]</t>
  </si>
  <si>
    <t>*[午前有給取得のため]</t>
  </si>
  <si>
    <t>*[業務都合により勤務時間変更]</t>
  </si>
  <si>
    <t>*[休憩時間12:40-13:40]</t>
  </si>
  <si>
    <t>*[休憩時間14:01-15:01]</t>
  </si>
  <si>
    <t>*[休憩時間13:10-14:10]</t>
  </si>
  <si>
    <t>*[休憩時間11：10-12：10]</t>
  </si>
  <si>
    <t>*[休憩時間12:00‐13:00]</t>
  </si>
  <si>
    <t>*[電車遅延の為、遅刻いたしました。 休憩時間12:00-13:00 DELLのデリバリー業務の為、30分残業しております。]</t>
  </si>
  <si>
    <t>*[休憩時間22:00-23:00]</t>
  </si>
  <si>
    <t>*[休憩時間4：00-5：00]</t>
  </si>
  <si>
    <t>*[体調不良（腹痛）のため、お休みいただきました。]</t>
  </si>
  <si>
    <t>*[2/1 新幹線　岡山→博多　13370　＃1/30戻り予定分をプライベート（忌引き）で2/1に変更 宿泊：実家に宿泊のため請求なし 手当：1/30（平日）に戻る予定だった分で手当を計算 ]</t>
  </si>
  <si>
    <t>*[2/7 JR　博多→福岡空港　260円 JAL　福岡空港→那覇空港　35440 TAXI　那覇空港→ホテル　2750 手当　2800 宿泊（2泊）　26000  2/8 客先移動は同僚のタクシーに便乗で請求なし 手当　1200円]</t>
  </si>
  <si>
    <t>*[2/9 客先移動は営業のタクシーに便乗で請求なし JAL　那覇空港→福岡空港　33020 JR　福岡空港→博多 260 手当　1200円]</t>
  </si>
  <si>
    <t>*[代休予定でしたが、客先からトラブル対応で呼び出されて出勤]</t>
  </si>
  <si>
    <t>*[テレワーク場所自宅 勤務開始打刻忘れ、Teamsにて9:00勤務開始を報告済み 残業：点検支援]</t>
  </si>
  <si>
    <t>*[レクサス土日対応 テレワーク自宅]</t>
  </si>
  <si>
    <t>*[am:テレワーク自宅　pm:案件対応のため平和島勤務]</t>
  </si>
  <si>
    <t>*[案件対応のため平和島勤務]</t>
  </si>
  <si>
    <t>*[am:案件対応のため平和島勤務 pm;テレワーク場所自宅]</t>
  </si>
  <si>
    <t>*[am:テレワーク自宅pm:案件対応のため平和島勤務]</t>
  </si>
  <si>
    <t>*[客先作業(場所：日本精工/大崎本社、事由：CUCM更改) 振休2/10 e-Staffingがシステムメンテナンス中だったため打刻不可 雪による天候不良のため、上長許可を受けて前日移動、宿泊]</t>
  </si>
  <si>
    <t>*[客先作業(場所：日本精工/東京DC、事由：CUCM更改) 業務都合により8時半より勤務開始]</t>
  </si>
  <si>
    <t>*[振休取得（2/8分)]</t>
  </si>
  <si>
    <t>*[客先作業(場所：日本精工/大崎本社、事由：CUCM更改) 振休2/17]</t>
  </si>
  <si>
    <t>*[客先作業(場所：日本精工/東京DC、事由：CUCM更改) 業務都合により8時半より勤務開始 テレワーク(場所:自宅)]</t>
  </si>
  <si>
    <t>*[振休取得（2/15分)]</t>
  </si>
  <si>
    <t>*[客先作業(場所：日本精工/大崎本社、事由：CUCM更改)]</t>
  </si>
  <si>
    <t>*[客先作業(場所：日本精工/大崎本社、事由：CUCM更改不具合調査) テレワーク(場所:自宅)]</t>
  </si>
  <si>
    <t>*[客先打合せ(場所：立教学園/立教大学、事由：立教学院様向けZoomPhone提案) ]</t>
  </si>
  <si>
    <t>*[休憩：1時間 備考：12:00-13:00 残業：30分 KDX出社]</t>
  </si>
  <si>
    <t>*[祖母の送迎のため14:45に出社  KDX出社]</t>
  </si>
  <si>
    <t>*[休憩：1時間 備考：12:00-13:00 残業30分  KDX出社]</t>
  </si>
  <si>
    <t>*[ご家族の通院に付き添うため13:30に出社。 休憩なし 備考：12:00-13:00  KDX出社]</t>
  </si>
  <si>
    <t>*[休憩：1時間 備考：12:00-13:00 電車遅延により40分遅刻 残業：30分  KDX出社]</t>
  </si>
  <si>
    <t>*[導入作業 現地到着のタイミングで作業中止の案内あり移動のみ 帰宅後テレワーク]</t>
  </si>
  <si>
    <t>*[2/1振休]</t>
  </si>
  <si>
    <t>*[2/14振休]</t>
  </si>
  <si>
    <t>*[2/23振休]</t>
  </si>
  <si>
    <t>*[停電作業]</t>
  </si>
  <si>
    <t>*[テレワーク、場所：自宅 午後休（自己都合）]</t>
  </si>
  <si>
    <t>*[振替休日：2/7(土)分]</t>
  </si>
  <si>
    <t>*[振替休日（2/21分）]</t>
  </si>
  <si>
    <t>*[展開統制対応。]</t>
  </si>
  <si>
    <t>*[テレワーク。場所：自宅。 顧客当番：2/22(日)]</t>
  </si>
  <si>
    <t>*[昼休憩：12:15-13:15 残業理由：終了対応、吉田さんお休みの為。]</t>
  </si>
  <si>
    <t>*[昼休憩：12:15-13:15 残業理由：終了対応。]</t>
  </si>
  <si>
    <t>*[昼休憩：12:30-13:30 残業理由：終了対応のため。]</t>
  </si>
  <si>
    <t>*[昼休憩：13:15-14:15 残業理由：終了対応の為]</t>
  </si>
  <si>
    <t>*[昼休憩：13:15-14:15 残業理由：終了対応。吉田さんおやすみのため。]</t>
  </si>
  <si>
    <t>*[昼休憩：12:00-13:00 残業理由：終了対応のため]</t>
  </si>
  <si>
    <t>*[昼休憩：12:15-13:15 残業理由：終了対応、ESC対応]</t>
  </si>
  <si>
    <t>*[昼休憩：12:15-13:15 残業理由：終了対応のため 退勤打刻失念]</t>
  </si>
  <si>
    <t>*[昼休憩：12:15-13:15 残業理由：終了対応の為]</t>
  </si>
  <si>
    <t>*[昼休憩：12:25-13:25 残業理由；終了対応]</t>
  </si>
  <si>
    <t>*[昼休憩:12:10-13:10 残業理由：終了対応]</t>
  </si>
  <si>
    <t>*[昼休憩：12:20-13:20 残業理由：終了対応]</t>
  </si>
  <si>
    <t>*[昼休憩:12:20-13:20 残業理由：終了対応のため。]</t>
  </si>
  <si>
    <t>*[昼休憩：12:15-13:15 残業理由：終了対応 終了打刻失念]</t>
  </si>
  <si>
    <t>*[昼休憩：13:45-14:45 残業理由：終了対応のため]</t>
  </si>
  <si>
    <t>*[昼休憩：12:45-13:45 残業理由：終了対応]</t>
  </si>
  <si>
    <t>*[昼休憩：12:40-13:40 残業理由：終了対応のため]</t>
  </si>
  <si>
    <t>*[昼休憩：12:30-13:30 残業理由：終了対応 開始打刻失念]</t>
  </si>
  <si>
    <t>*[9:30~14:00 豊洲本社出社 通勤時混雑回避のため時差出勤 14:00~15:00 移動 15:00~平和島出社]</t>
  </si>
  <si>
    <t>*[9:00~12:30 テレワーク(場所：自宅) 12:30~14:00 移動 14:00~ 平和島]</t>
  </si>
  <si>
    <t>*[平和島出社 通勤時混雑回避のため時差出勤  宿泊費9000円超過について事前上長承認済み]</t>
  </si>
  <si>
    <t>*[カプコン - 乗車区間 : 東梅田～天満橋 - 残業事由 : カプコン対応のため - その他 : 作業のため定時後の３０分休憩未取得]</t>
  </si>
  <si>
    <t>*[テレワーク（場所：自宅） - 乗車区間 : - - 残業事由 : - - その他 : 打刻不備]</t>
  </si>
  <si>
    <t>*[カプコン - 乗車区間 : 東梅田～天満橋 - 残業事由 : カプコン対応のため - その他 : 作業のため定時後の３０分休憩未取得、打刻不備]</t>
  </si>
  <si>
    <t>*[AM : 人間ドック受診 PM : ]</t>
  </si>
  <si>
    <t>*[場所：新川（SBI新生銀行様） 2/3振休]</t>
  </si>
  <si>
    <t>*[混雑回避のため時差出勤 場所：平和島 自社都合のため15:30まで勤務]</t>
  </si>
  <si>
    <t>*[2/1分振休]</t>
  </si>
  <si>
    <t>*[2/8分振休]</t>
  </si>
  <si>
    <t>*[「契約外勤務（派遣元了承済み）」 テレワーク、場所：自宅]</t>
  </si>
  <si>
    <t>*[テレワーク、場所：自宅 早退のため14時30分まで勤務]</t>
  </si>
  <si>
    <t>*[テレワーク、場所：自宅 自社都合のため12時まで勤務]</t>
  </si>
  <si>
    <t>*[テレワーク、場所：自宅 通院のため14時30分まで勤務]</t>
  </si>
  <si>
    <t>*[「契約外勤務（派遣元了承済み）」 場所：平和島 混雑回避のため時差出勤 自社都合のため15:30まで勤務]</t>
  </si>
  <si>
    <t>*[後半休のため。 テレワーク：自宅]</t>
  </si>
  <si>
    <t>*[出勤時打刻漏れとなります。9時より業務を開始しておりました。 テレワーク：自宅]</t>
  </si>
  <si>
    <t>*[残業事由：他メンバー作成メールチェック・送信]</t>
  </si>
  <si>
    <t>*[残業事由：顧客対応・発注チェック]</t>
  </si>
  <si>
    <t>*[打刻ミス 残業事由：他メンバー作成メールチェック・送信]</t>
  </si>
  <si>
    <t>*[残業事由：作業依頼、打ち合わせ]</t>
  </si>
  <si>
    <t>*[残業事由：発注状況確認]</t>
  </si>
  <si>
    <t>*[残業事由：他メンバー作成メールチェック・送信、業務改善依頼内容確認、返信]</t>
  </si>
  <si>
    <t>*[残業事由：問い合わせ対応フォロー]</t>
  </si>
  <si>
    <t>*[テレワーク、場所：自宅 残業事由：作業資料修正]</t>
  </si>
  <si>
    <t>*[SMBC日興証券訪問日]</t>
  </si>
  <si>
    <t>*[日興訪問日]</t>
  </si>
  <si>
    <t>*[日興レイアウト変更作業]</t>
  </si>
  <si>
    <t>*[【勤務場所】自宅(テレワーク) 【特記事項】私用で午前半休（子供入試の送迎） 【打刻差異】退勤打刻失念のため ]</t>
  </si>
  <si>
    <t>*[【勤務場所】自宅(テレワーク) 【残業事由】サポート対応のため 【特記事項】私用のため午前半休（小学校行事参加）]</t>
  </si>
  <si>
    <t>*[【勤務場所】自宅(テレワーク) 【特記事項】私用のため午後半休（中学校説明会参加）]</t>
  </si>
  <si>
    <t>*[出社→早退]</t>
  </si>
  <si>
    <t>*[出社→早退（歯医者）]</t>
  </si>
  <si>
    <t>*[AMテレワーク→PM出社]</t>
  </si>
  <si>
    <t>*[テレワーク、場所：自宅 残業：ディスパッチ業務のため ]</t>
  </si>
  <si>
    <t>*[テレワーク、場所：自宅 残業：ディスパッチ業務のため]</t>
  </si>
  <si>
    <t>*[テレワーク／自宅 自社都合の為、早退]</t>
  </si>
  <si>
    <t>*[GFO出社 ]</t>
  </si>
  <si>
    <t>*[GFO出社/りそな千里センターLBP戻し作業]</t>
  </si>
  <si>
    <t>*[りそなOBPオンサイト]</t>
  </si>
  <si>
    <t>*[りそなOBP　APX点検直行直帰]</t>
  </si>
  <si>
    <t>*[京都中信　FCN対応直行直帰]</t>
  </si>
  <si>
    <t>*[2段目左から2番目の席]</t>
  </si>
  <si>
    <t>*[2段目左から２番目の席]</t>
  </si>
  <si>
    <t>*[2段目真ん中の席  作業のため、12:30~13:30に休憩取得]</t>
  </si>
  <si>
    <t>*[2段目真ん中の席 12:30～13:30  休憩取得(シフト変更のため)]</t>
  </si>
  <si>
    <t>*[SHIPS研修のため、本社勤務]</t>
  </si>
  <si>
    <t>*[LGWAN端末のトラブル対応のため少し残りました]</t>
  </si>
  <si>
    <t>*[退勤打刻忘れをしました]</t>
  </si>
  <si>
    <t>*[私事都合により年休取得]</t>
  </si>
  <si>
    <t>*[AMテレワーク後、池袋で現地打合せ]</t>
  </si>
  <si>
    <t>*[横浜で現地作業 作業都合により出退勤打刻不可 ]</t>
  </si>
  <si>
    <t>*[テレワーク後、16時から池袋にて現地作業 作業都合により退勤打刻不可]</t>
  </si>
  <si>
    <t>*[着席場所：1列目の左から2番目 残業時間：10:00 ~ 10:30 残業理由：教育の残件処理]</t>
  </si>
  <si>
    <t>*[着席場所：1列目の左から2番目  ※申し訳ございません出勤打刻を忘れました]</t>
  </si>
  <si>
    <t>*[着席場所：1列目の左から2番目  休憩実績１：22:30-23:30 休憩実績２：5:00-6:00  取得予定時間に取れなかった理由：作業対応のため]</t>
  </si>
  <si>
    <t>*[着席場所：2列目の右から1番目 残業理由：チケットチェック、作業対応]</t>
  </si>
  <si>
    <t>*[現地作業:大津赤十字病院 作業のため20時半まで残業]</t>
  </si>
  <si>
    <t>*[移動日:大津赤十字病院現地作業]</t>
  </si>
  <si>
    <t>*[現地作業:横浜市立大学附属病院]</t>
  </si>
  <si>
    <t>*[キッティング作業のため残業]</t>
  </si>
  <si>
    <t>*[国立循環器作業のため残業]</t>
  </si>
  <si>
    <t>*[テレワーク、場所：自宅  ［時間外作業］ 残業時間：2時間 作業内容：BPR関連作業]</t>
  </si>
  <si>
    <t>*[テレワーク、場所：自宅  ［時間外作業］ 残業時間：3時間 作業内容：BPR関連作業]</t>
  </si>
  <si>
    <t>*[信金中金 作業のため　出勤打刻漏れ]</t>
  </si>
  <si>
    <t>*[信金中金 作業のため]</t>
  </si>
  <si>
    <t>*[2/21（土）の代休取得のため]</t>
  </si>
  <si>
    <t>*[終日本社]</t>
  </si>
  <si>
    <t>*[テレワーク、場所：自宅 ・残業理由：順天堂案件/スクリプト検証作業のため、残業にて対応。(GM承認あり)]</t>
  </si>
  <si>
    <t>*[テレワーク、場所：自宅 ・私事にて後半休を取得(上司へ報告済み)]</t>
  </si>
  <si>
    <t>*[終日客先(帝京平成大学/池袋)]</t>
  </si>
  <si>
    <t>*[テレワーク、場所：自宅 ・残業理由：順天堂案件/差分データ整理作業のため、残業にて対応。(GM承認あり)]</t>
  </si>
  <si>
    <t>*[AM半休/午後本社]</t>
  </si>
  <si>
    <t>*[出勤(場所：本社) 打刻押し忘れ]</t>
  </si>
  <si>
    <t>*[本社出社 しんきん保証基金　AD昇格作業（夜間作業）のため午後出社 退勤時刻：打刻遅れ]</t>
  </si>
  <si>
    <t>*[本社出社 しんきん保証基金　AD昇格作業（夜間作業）のため2h残業 退勤時刻：打刻忘れ]</t>
  </si>
  <si>
    <t>*[本社出社 退勤時刻：打刻遅れ]</t>
  </si>
  <si>
    <t>*[着席場所:前列左から5番目の席]</t>
  </si>
  <si>
    <t>*[着席場所:前列左から5番目の席　当日e-stafメンテのため退勤打刻出来ず]</t>
  </si>
  <si>
    <t>*[着席場所：１列目の左から5番目  残業時間：10:00～11:00 残業理由：朝方イレギュラー対応発生したため 　　　　　加湿器清掃のため ]</t>
  </si>
  <si>
    <t>*[豊洲本社出社]</t>
  </si>
  <si>
    <t>*[マネージド案件対応（新規案件手配、インテグ依頼、企業コード確認等）のため残業申請（事前申請済み）]</t>
  </si>
  <si>
    <t>*[マネージド案件対応（新規案件手配、インテグ依頼、企業コード確認等）、LGWAN：EDI案件契約/検収処理対応のため残業申請（事前申請済み）]</t>
  </si>
  <si>
    <t>*[マネージド案件対応（新規案件手配、インテグ依頼、企業コード確認等）、LGWAN：EDI案件契約処理対応のため残業申請（事前申請済み）]</t>
  </si>
  <si>
    <t>*[マネージド案件対応（総合発注書対応、EDI案件対応等）のため残業申請（事前申請済み）]</t>
  </si>
  <si>
    <t>*[時差出勤（8:30～11:30勤務）、私用のため午後有給休暇取得（事前申請済み）]</t>
  </si>
  <si>
    <t>*[マネージド案件対応（総合発注書契約取込、新規案件手配、インテグ依頼、企業コード確認等）のため残業申請（事前申請済み）]</t>
  </si>
  <si>
    <t>*[メールチェック、マネージド案件対応（新規案件手配、企業コード確認等）のため残業申請（事前申請済み）]</t>
  </si>
  <si>
    <t>*[マネージド案件対応（新規案件手配、企業コード確認、営業からの問い合わせ対応等）のため残業申請（事前申請済み）]</t>
  </si>
  <si>
    <t>*[マネージド案件対応（EDI案件契約/検収処理対応、企業コード確認等）のため残業申請（事前申請済み）]</t>
  </si>
  <si>
    <t>*[マネージド案件対応（新規案件手配、インテグ依頼、企業コード確認等）、LGWAN：EDI案件対応のため残業申請（事前申請済み）]</t>
  </si>
  <si>
    <t>*[AM 体調不良のため]</t>
  </si>
  <si>
    <t>*[休日作業のため 2/17 振休]</t>
  </si>
  <si>
    <t>*[打刻忘れ AM休み]</t>
  </si>
  <si>
    <t>C104200448-001</t>
  </si>
  <si>
    <t>*[AVDの接続が悪かったため、打刻時間がおくれてしまいました。申し訳ありません。 9時から出社しております。]</t>
  </si>
  <si>
    <t>*[お客様先直行直帰のため打刻不可 立替金詳細 作業：NTTドコモビジネス 定期券圏外の部分に関して申請させていただきます。]</t>
  </si>
  <si>
    <t>*[お客様先への直行直帰のため打刻不可 立替金詳細 作業：株式会社野村総合研究所 定期券圏外の部分に関して申請させていただきます。 中山駅→センター南駅（電車） センター南駅→自宅（タクシー）]</t>
  </si>
  <si>
    <t>*[２月11日分の振休]</t>
  </si>
  <si>
    <t>*[シンクライアントの起動に時間がかかってしまったため、勤務打刻時間が遅れてしまいましたが、 9時出社しています。]</t>
  </si>
  <si>
    <t>*[お客様先への直行直帰のため打刻不可 作業：auじぶん銀行 定期券圏外の部分に関して申請させていただきます。 ]</t>
  </si>
  <si>
    <t>*[お客様先への直行直帰のため打刻不可 作業：エルメスジャポン株式会社　そごう横浜店 ]</t>
  </si>
  <si>
    <t>*[お客様先への直行直帰のため打刻不可 作業：住友林業]</t>
  </si>
  <si>
    <t>*[２月7日勤務分の振休]</t>
  </si>
  <si>
    <t>*[お客様先への作業に伺ったため、退勤打刻不可 作業：オリックス・システム 立替金詳細 作業後に電車で帰ることができなかったため、橋本駅から柿生駅までタクシーを使用しました。]</t>
  </si>
  <si>
    <t>*[AVDの調子が悪かったため、13時までに出勤打刻できませんでしたが、13時から勤務開始しております。]</t>
  </si>
  <si>
    <t>*[お客様先に直行のため出勤打刻不可 お客様名：農林中央金庫 定期券圏外の部分に関して申請させていただきます。]</t>
  </si>
  <si>
    <t>新木場</t>
  </si>
  <si>
    <t>越中島</t>
  </si>
  <si>
    <t>宿泊費　2/7</t>
  </si>
  <si>
    <t>有楽町</t>
  </si>
  <si>
    <t>永田町</t>
  </si>
  <si>
    <t>さがみ野</t>
  </si>
  <si>
    <t>元町</t>
  </si>
  <si>
    <t>出張手当2/26 (新神戸)</t>
  </si>
  <si>
    <t>宿泊費3泊分 2/26～3/1 (新神戸)</t>
  </si>
  <si>
    <t>和田岬</t>
  </si>
  <si>
    <t>出張手当2/27 (新神戸)</t>
  </si>
  <si>
    <t>出張手当2/28 (新神戸)</t>
  </si>
  <si>
    <t>赤坂見附</t>
  </si>
  <si>
    <t>自宅</t>
  </si>
  <si>
    <t>羽田空港第1ターミナ</t>
  </si>
  <si>
    <t>長崎空港</t>
  </si>
  <si>
    <t>長崎駅</t>
  </si>
  <si>
    <t>長崎</t>
  </si>
  <si>
    <t>長与</t>
  </si>
  <si>
    <t>出張</t>
  </si>
  <si>
    <t>ホテルオアシスガーデン</t>
  </si>
  <si>
    <t>羽田空港第一ターミナ</t>
  </si>
  <si>
    <t>出張 2/7</t>
  </si>
  <si>
    <t>出張 2/8</t>
  </si>
  <si>
    <t>休日移動 2/8</t>
  </si>
  <si>
    <t>長崎バスターミナルホテル</t>
  </si>
  <si>
    <t>佐世保駅</t>
  </si>
  <si>
    <t>ホテルリソル佐世保 3泊</t>
  </si>
  <si>
    <t>田町</t>
  </si>
  <si>
    <t>高輪ゲートウェイ</t>
  </si>
  <si>
    <t>JR/私鉄</t>
  </si>
  <si>
    <t>02/01顧客対応当番32</t>
  </si>
  <si>
    <t>02/04顧客対応当番16</t>
  </si>
  <si>
    <t>02/08顧客対応当番32</t>
  </si>
  <si>
    <t>02/11顧客対応当番32</t>
  </si>
  <si>
    <t>02/12顧客対応当番16</t>
  </si>
  <si>
    <t>02/15顧客対応当番32</t>
  </si>
  <si>
    <t>02/18顧客対応当番16</t>
  </si>
  <si>
    <t>02/26顧客対応当番16</t>
  </si>
  <si>
    <t>C101040343-00037</t>
  </si>
  <si>
    <t>川崎</t>
  </si>
  <si>
    <t>桜木町</t>
  </si>
  <si>
    <t>JR京浜東北線</t>
  </si>
  <si>
    <t>JNCIS-SEC　受験料</t>
  </si>
  <si>
    <t>電車　</t>
  </si>
  <si>
    <t>宿泊費(宿泊費＋宿泊税) 2/7</t>
  </si>
  <si>
    <t>C101368856-00032</t>
  </si>
  <si>
    <t>顧客対応当番8：2/22(日)</t>
  </si>
  <si>
    <t>神戸シェラトン</t>
  </si>
  <si>
    <t>大津駅</t>
  </si>
  <si>
    <t>京阪大津京</t>
  </si>
  <si>
    <t>大津京</t>
  </si>
  <si>
    <t>神戸ベイシェラトン</t>
  </si>
  <si>
    <t>神戸みなと観光</t>
  </si>
  <si>
    <t>阿波座</t>
  </si>
  <si>
    <t>六甲アイランド</t>
  </si>
  <si>
    <t>石山</t>
  </si>
  <si>
    <t>C102174012-00019</t>
  </si>
  <si>
    <t>プレシャスパーキング中野町　　四国新聞社訪問</t>
  </si>
  <si>
    <t>テックパーキング中央町第一</t>
  </si>
  <si>
    <t>高松北インター</t>
  </si>
  <si>
    <t>高速バス</t>
  </si>
  <si>
    <t>難波湊バスターミナル</t>
  </si>
  <si>
    <t>高松中央インター</t>
  </si>
  <si>
    <t>東横イン　GFO訪問</t>
  </si>
  <si>
    <t>駐車場　（高松中央バスターミナル）</t>
  </si>
  <si>
    <t>大和八木</t>
  </si>
  <si>
    <t>近鉄</t>
  </si>
  <si>
    <t>JR東海</t>
  </si>
  <si>
    <t>JR東日本</t>
  </si>
  <si>
    <t>間々田</t>
  </si>
  <si>
    <t>デンソーテン入口</t>
  </si>
  <si>
    <t>小山市バス</t>
  </si>
  <si>
    <t>千里中央</t>
  </si>
  <si>
    <t>十条</t>
  </si>
  <si>
    <t>馬車道駅</t>
  </si>
  <si>
    <t>中目黒駅</t>
  </si>
  <si>
    <t>大坂上</t>
  </si>
  <si>
    <t>中野駅</t>
  </si>
  <si>
    <t>東神奈川</t>
  </si>
  <si>
    <t>新杉田</t>
  </si>
  <si>
    <t>ひまわり団地前</t>
  </si>
  <si>
    <t>宮前平</t>
  </si>
  <si>
    <t>宮前平駅前</t>
  </si>
  <si>
    <t>東名向丘入口</t>
  </si>
  <si>
    <t>梶ヶ谷駅</t>
  </si>
  <si>
    <t>鶴巻温泉</t>
  </si>
  <si>
    <t>C103545304-00008</t>
  </si>
  <si>
    <t>駒込</t>
  </si>
  <si>
    <t>顧客対応当番16(2月2日分)</t>
  </si>
  <si>
    <t>南大沢</t>
  </si>
  <si>
    <t>西府</t>
  </si>
  <si>
    <t>武蔵境</t>
  </si>
  <si>
    <t>ヴィーガーデン西東京</t>
  </si>
  <si>
    <t>高尾</t>
  </si>
  <si>
    <t>高尾駅</t>
  </si>
  <si>
    <t>医療センター</t>
  </si>
  <si>
    <t>立川南</t>
  </si>
  <si>
    <t>多摩センター</t>
  </si>
  <si>
    <t>多摩都市モノレール</t>
  </si>
  <si>
    <t>戸塚</t>
  </si>
  <si>
    <t>戸塚駅</t>
  </si>
  <si>
    <t>鳥が丘第一公園</t>
  </si>
  <si>
    <t>顧客対応当番16(2月27日分)</t>
  </si>
  <si>
    <t>2/21の停電の復電対応のため自宅～阪急うめだ本店までタクシーを利用</t>
  </si>
  <si>
    <t>伊丹</t>
  </si>
  <si>
    <t>有楽町線・都営大江戸線・都営浅草線</t>
  </si>
  <si>
    <t>新八柱</t>
  </si>
  <si>
    <t>大宮(埼玉県)</t>
  </si>
  <si>
    <t>2/28出張移動(行き電車)</t>
  </si>
  <si>
    <t>仙台</t>
  </si>
  <si>
    <t>2/28出張移動(行き新幹線)</t>
  </si>
  <si>
    <t>泉中央</t>
  </si>
  <si>
    <t>泉ヶ丘南入口</t>
  </si>
  <si>
    <t>2/28出張移動(行きバス)</t>
  </si>
  <si>
    <t>3/2出張移動(帰り新幹線)</t>
  </si>
  <si>
    <t>国内出張旅費（宿泊費）</t>
  </si>
  <si>
    <t>日当+休日移動加算(2/28)</t>
  </si>
  <si>
    <t>ビジネスモール北</t>
  </si>
  <si>
    <t>才戸</t>
  </si>
  <si>
    <t>電車・バス</t>
  </si>
  <si>
    <t>京成成田駅</t>
  </si>
  <si>
    <t>西船橋駅</t>
  </si>
  <si>
    <t>西船橋</t>
  </si>
  <si>
    <t>東十条</t>
  </si>
  <si>
    <t>豊洲駅</t>
  </si>
  <si>
    <t>ちはら台駅</t>
  </si>
  <si>
    <t>京都駅</t>
  </si>
  <si>
    <t>新杉田駅</t>
  </si>
  <si>
    <t>市大医学部駅</t>
  </si>
  <si>
    <t>中目黒</t>
  </si>
  <si>
    <t>浦和</t>
  </si>
  <si>
    <t>東白楽</t>
  </si>
  <si>
    <t>綱島</t>
  </si>
  <si>
    <t>反町</t>
  </si>
  <si>
    <t>白楽</t>
  </si>
  <si>
    <t>2/3　顧客対応当番16</t>
  </si>
  <si>
    <t>2/19　顧客対応当番16</t>
  </si>
  <si>
    <t>2/23　顧客対応当番32</t>
  </si>
  <si>
    <t>福岡空港</t>
  </si>
  <si>
    <t>休日移動手当　※2/23分</t>
  </si>
  <si>
    <t>博多空港</t>
  </si>
  <si>
    <t>タクシー（豊洲本社～NTT虎ノ門ビル）</t>
  </si>
  <si>
    <t>タクシー（NTT虎ノ門ビル～豊洲本社）</t>
  </si>
  <si>
    <t>平塚</t>
  </si>
  <si>
    <t>JR京葉線→JR東海道本線</t>
  </si>
  <si>
    <t>平塚駅北口</t>
  </si>
  <si>
    <t>追分</t>
  </si>
  <si>
    <t>神奈中バス</t>
  </si>
  <si>
    <t>宿泊費（上司承認済み）</t>
  </si>
  <si>
    <t>国分寺</t>
  </si>
  <si>
    <t>JR京葉線→JR中央線</t>
  </si>
  <si>
    <t>東大和市</t>
  </si>
  <si>
    <t>西武国分寺線→西部拝島線</t>
  </si>
  <si>
    <t>西部拝島線→西武国分寺線</t>
  </si>
  <si>
    <t>JR中央線→JR京葉線</t>
  </si>
  <si>
    <t>西谷駅</t>
  </si>
  <si>
    <t>その他の費用(10%) 2/1 顧客対応当番32</t>
  </si>
  <si>
    <t>JR(乗車券運賃)</t>
  </si>
  <si>
    <t>茅ヶ崎</t>
  </si>
  <si>
    <t>その他の費用(10%) 2/4 顧客対応当番16</t>
  </si>
  <si>
    <t>その他の費用(10%) 2/7 顧客対応当番32</t>
  </si>
  <si>
    <t>その他の費用(10%) 2/10 顧客対応当番16</t>
  </si>
  <si>
    <t>茅野駅</t>
  </si>
  <si>
    <t>八王子駅</t>
  </si>
  <si>
    <t>JR(特急料金)</t>
  </si>
  <si>
    <t>出張(茅野工場)2/11</t>
  </si>
  <si>
    <t>その他の費用(10%) 2/13 顧客対応当番16</t>
  </si>
  <si>
    <t>その他の費用(10%) 2/16 顧客対応当番16</t>
  </si>
  <si>
    <t>その他の費用(10%) 2/18 顧客対応当番16</t>
  </si>
  <si>
    <t>心斎橋</t>
  </si>
  <si>
    <t>その他の費用(10%) 2/19 顧客対応当番16</t>
  </si>
  <si>
    <t>出張(岡山営業所)2/19</t>
  </si>
  <si>
    <t>宿泊費 2/19</t>
  </si>
  <si>
    <t>出張(大阪支社)2/20</t>
  </si>
  <si>
    <t>その他の費用(10%) 2/22 顧客対応当番32</t>
  </si>
  <si>
    <t>その他の費用(10%) 2/26 顧客対応当番16</t>
  </si>
  <si>
    <t>その他の費用(10%) 2/28 顧客対応当番32</t>
  </si>
  <si>
    <t>その他の費用(10％) 2/2 顧客当番16</t>
  </si>
  <si>
    <t>その他の費用(10％) 2/8 顧客当番32</t>
  </si>
  <si>
    <t>茅野</t>
  </si>
  <si>
    <t>その他の費用(10％) 2/11 顧客当番32</t>
  </si>
  <si>
    <t>その他の費用(10％) 2/14 顧客当番32</t>
  </si>
  <si>
    <t>その他の費用(10％) 2/17 顧客当番16</t>
  </si>
  <si>
    <t>上野駅</t>
  </si>
  <si>
    <t>新習志野駅</t>
  </si>
  <si>
    <t>その他の費用(10％) 2/20 顧客当番16</t>
  </si>
  <si>
    <t>その他の費用(10％) 2/23 顧客当番32</t>
  </si>
  <si>
    <t>その他の費用(10％) 2/26 顧客当番16</t>
  </si>
  <si>
    <t>その他の費用(10%) 2/3 顧客対応当番16</t>
  </si>
  <si>
    <t>その他の費用(10%) 2/6 顧客対応当番16</t>
  </si>
  <si>
    <t>その他の費用(10%) 2/9 顧客対応当番16</t>
  </si>
  <si>
    <t>南浦和</t>
  </si>
  <si>
    <t>キッツ 茅野工場</t>
  </si>
  <si>
    <t>2/11 日当</t>
  </si>
  <si>
    <t>その他の費用(10%) 2/12 顧客対応当番16</t>
  </si>
  <si>
    <t>その他の費用(10%) 2/15 顧客対応当番32</t>
  </si>
  <si>
    <t>その他の費用(10%) 2/21 顧客対応当番32</t>
  </si>
  <si>
    <t>その他の費用(10%) 2/24 顧客対応当番16</t>
  </si>
  <si>
    <t>その他の費用(10%) 2/27 顧客対応当番16</t>
  </si>
  <si>
    <t>新幹線　2/1</t>
  </si>
  <si>
    <t>JR　2/7</t>
  </si>
  <si>
    <t>那覇空港</t>
  </si>
  <si>
    <t>JAL 2/7</t>
  </si>
  <si>
    <t>ホテル（桜坂）</t>
  </si>
  <si>
    <t>タクシー　2/7</t>
  </si>
  <si>
    <t>手当 2/7</t>
  </si>
  <si>
    <t>宿泊費（2泊）</t>
  </si>
  <si>
    <t>手当 2/8</t>
  </si>
  <si>
    <t>JAL</t>
  </si>
  <si>
    <t>C104200448-00001</t>
  </si>
  <si>
    <t>中山駅</t>
  </si>
  <si>
    <t>橋本駅</t>
  </si>
  <si>
    <t>町田駅</t>
  </si>
  <si>
    <t>鶴巻温泉駅</t>
  </si>
  <si>
    <t>050-3132-3706</t>
  </si>
  <si>
    <t>2月</t>
    <phoneticPr fontId="18"/>
  </si>
  <si>
    <t>BHM20260228AHIG</t>
  </si>
  <si>
    <t>BHM20260228AHIG</t>
    <phoneticPr fontId="18"/>
  </si>
  <si>
    <t>2026/02</t>
  </si>
  <si>
    <t>2026/02/01</t>
  </si>
  <si>
    <t>2026/02/28</t>
  </si>
  <si>
    <t>BHM20260228AIN</t>
  </si>
  <si>
    <t>BHM20260228AIN</t>
    <phoneticPr fontId="18"/>
  </si>
  <si>
    <t>BHM20260228AITO</t>
  </si>
  <si>
    <t>BHM20260228AITO</t>
    <phoneticPr fontId="18"/>
  </si>
  <si>
    <t>BHM20260228AND</t>
  </si>
  <si>
    <t>BHM20260228AND</t>
    <phoneticPr fontId="18"/>
  </si>
  <si>
    <t>BHM20260228AWT</t>
  </si>
  <si>
    <t>BHM20260228AWT</t>
    <phoneticPr fontId="18"/>
  </si>
  <si>
    <t>BHM20260228DKIK</t>
  </si>
  <si>
    <t>BHM20260228DKIK</t>
    <phoneticPr fontId="18"/>
  </si>
  <si>
    <t>BHM20260228DMK</t>
  </si>
  <si>
    <t>BHM20260228DMK</t>
    <phoneticPr fontId="18"/>
  </si>
  <si>
    <t>BHM20260228DOGA</t>
  </si>
  <si>
    <t>BHM20260228DOGA</t>
    <phoneticPr fontId="18"/>
  </si>
  <si>
    <t>BHM20260228DYAM</t>
  </si>
  <si>
    <t>BHM20260228DYAM</t>
    <phoneticPr fontId="18"/>
  </si>
  <si>
    <t>BHM20260228ECH1</t>
  </si>
  <si>
    <t>BHM20260228ECH1</t>
    <phoneticPr fontId="18"/>
  </si>
  <si>
    <t>BHM20260228ETER</t>
  </si>
  <si>
    <t>BHM20260228ETER</t>
    <phoneticPr fontId="18"/>
  </si>
  <si>
    <t>BHM20260228GMIY</t>
  </si>
  <si>
    <t>BHM20260228GMIY</t>
    <phoneticPr fontId="18"/>
  </si>
  <si>
    <t>BHM20260228HAS</t>
  </si>
  <si>
    <t>BHM20260228HAS</t>
    <phoneticPr fontId="18"/>
  </si>
  <si>
    <t>BHM20260228HAY2</t>
  </si>
  <si>
    <t>BHM20260228HAY2</t>
    <phoneticPr fontId="18"/>
  </si>
  <si>
    <t>BHM20260228HFUK</t>
  </si>
  <si>
    <t>BHM20260228HFUK</t>
    <phoneticPr fontId="18"/>
  </si>
  <si>
    <t>BHM20260228HJN</t>
  </si>
  <si>
    <t>BHM20260228HJN</t>
    <phoneticPr fontId="18"/>
  </si>
  <si>
    <t>BHM20260228HMR</t>
  </si>
  <si>
    <t>BHM20260228HMR</t>
    <phoneticPr fontId="18"/>
  </si>
  <si>
    <t>BHM20260228HRO</t>
  </si>
  <si>
    <t>BHM20260228HRO</t>
    <phoneticPr fontId="18"/>
  </si>
  <si>
    <t>BHM20260228HUCHI</t>
  </si>
  <si>
    <t>BHM20260228HUCHI</t>
    <phoneticPr fontId="18"/>
  </si>
  <si>
    <t>BHM20260228HYOK</t>
  </si>
  <si>
    <t>BHM20260228HYOK</t>
    <phoneticPr fontId="18"/>
  </si>
  <si>
    <t>BHM20260228IBY</t>
  </si>
  <si>
    <t>BHM20260228IBY</t>
    <phoneticPr fontId="18"/>
  </si>
  <si>
    <t>BHM20260228INS</t>
  </si>
  <si>
    <t>BHM20260228INS</t>
    <phoneticPr fontId="18"/>
  </si>
  <si>
    <t>BHM20260228ISI</t>
  </si>
  <si>
    <t>BHM20260228ISI</t>
    <phoneticPr fontId="18"/>
  </si>
  <si>
    <t>BHM20260228ITI2</t>
  </si>
  <si>
    <t>BHM20260228ITI2</t>
    <phoneticPr fontId="18"/>
  </si>
  <si>
    <t>BHM20260228IZA</t>
  </si>
  <si>
    <t>BHM20260228IZA</t>
    <phoneticPr fontId="18"/>
  </si>
  <si>
    <t>BHM20260228JOOT</t>
  </si>
  <si>
    <t>BHM20260228JOOT</t>
    <phoneticPr fontId="18"/>
  </si>
  <si>
    <t>BHM20260228JSM</t>
  </si>
  <si>
    <t>BHM20260228JSM</t>
    <phoneticPr fontId="18"/>
  </si>
  <si>
    <t>BHM20260228JYM</t>
  </si>
  <si>
    <t>BHM20260228JYM</t>
    <phoneticPr fontId="18"/>
  </si>
  <si>
    <t>BHM20260228KAW</t>
  </si>
  <si>
    <t>BHM20260228KAW</t>
    <phoneticPr fontId="18"/>
  </si>
  <si>
    <t>BHM20260228KIN</t>
  </si>
  <si>
    <t>BHM20260228KIN</t>
    <phoneticPr fontId="18"/>
  </si>
  <si>
    <t>BHM20260228KIZ</t>
  </si>
  <si>
    <t>BHM20260228KIZ</t>
    <phoneticPr fontId="18"/>
  </si>
  <si>
    <t>BHM20260228KKM</t>
  </si>
  <si>
    <t>BHM20260228KKM</t>
    <phoneticPr fontId="18"/>
  </si>
  <si>
    <t>BHM20260228KME</t>
  </si>
  <si>
    <t>BHM20260228KME</t>
    <phoneticPr fontId="18"/>
  </si>
  <si>
    <t>BHM20260228KMR</t>
  </si>
  <si>
    <t>BHM20260228KMR</t>
    <phoneticPr fontId="18"/>
  </si>
  <si>
    <t>BHM20260228KOK</t>
  </si>
  <si>
    <t>BHM20260228KOK</t>
    <phoneticPr fontId="18"/>
  </si>
  <si>
    <t>BHM20260228KOOM</t>
  </si>
  <si>
    <t>BHM20260228KOOM</t>
    <phoneticPr fontId="18"/>
  </si>
  <si>
    <t>BHM20260228KSIB</t>
  </si>
  <si>
    <t>BHM20260228KSIB</t>
    <phoneticPr fontId="18"/>
  </si>
  <si>
    <t>BHM20260228KTAK</t>
  </si>
  <si>
    <t>BHM20260228KTAK</t>
    <phoneticPr fontId="18"/>
  </si>
  <si>
    <t>BHM20260228KTR</t>
  </si>
  <si>
    <t>BHM20260228KTR</t>
    <phoneticPr fontId="18"/>
  </si>
  <si>
    <t>BHM20260228KWD</t>
  </si>
  <si>
    <t>BHM20260228KWD</t>
    <phoneticPr fontId="18"/>
  </si>
  <si>
    <t>BHM20260228KZN</t>
  </si>
  <si>
    <t>BHM20260228KZN</t>
    <phoneticPr fontId="18"/>
  </si>
  <si>
    <t>BHM20260228KZW2</t>
  </si>
  <si>
    <t>BHM20260228KZW2</t>
    <phoneticPr fontId="18"/>
  </si>
  <si>
    <t>BHM20260228MAR</t>
  </si>
  <si>
    <t>BHM20260228MAR</t>
    <phoneticPr fontId="18"/>
  </si>
  <si>
    <t>BHM20260228MAT</t>
  </si>
  <si>
    <t>BHM20260228MAT</t>
    <phoneticPr fontId="18"/>
  </si>
  <si>
    <t>BHM20260228MAT2</t>
  </si>
  <si>
    <t>BHM20260228MAT2</t>
    <phoneticPr fontId="18"/>
  </si>
  <si>
    <t>BHM20260228MFR</t>
  </si>
  <si>
    <t>BHM20260228MFR</t>
    <phoneticPr fontId="18"/>
  </si>
  <si>
    <t>BHM20260228MHAY</t>
  </si>
  <si>
    <t>BHM20260228MHAY</t>
    <phoneticPr fontId="18"/>
  </si>
  <si>
    <t>BHM20260228MICHI</t>
  </si>
  <si>
    <t>BHM20260228MICHI</t>
    <phoneticPr fontId="18"/>
  </si>
  <si>
    <t>BHM20260228MIY2</t>
  </si>
  <si>
    <t>BHM20260228MIY2</t>
    <phoneticPr fontId="18"/>
  </si>
  <si>
    <t>BHM20260228MIZ</t>
  </si>
  <si>
    <t>BHM20260228MIZ</t>
    <phoneticPr fontId="18"/>
  </si>
  <si>
    <t>BHM20260228MKJ</t>
  </si>
  <si>
    <t>BHM20260228MKJ</t>
    <phoneticPr fontId="18"/>
  </si>
  <si>
    <t>BHM20260228MNS</t>
  </si>
  <si>
    <t>BHM20260228MNS</t>
    <phoneticPr fontId="18"/>
  </si>
  <si>
    <t>BHM20260228MOK</t>
  </si>
  <si>
    <t>BHM20260228MOK</t>
    <phoneticPr fontId="18"/>
  </si>
  <si>
    <t>BHM20260228MRY</t>
  </si>
  <si>
    <t>BHM20260228MRY</t>
    <phoneticPr fontId="18"/>
  </si>
  <si>
    <t>BHM20260228MSAI</t>
  </si>
  <si>
    <t>BHM20260228MSAI</t>
    <phoneticPr fontId="18"/>
  </si>
  <si>
    <t>BHM20260228MSD</t>
  </si>
  <si>
    <t>BHM20260228MSD</t>
    <phoneticPr fontId="18"/>
  </si>
  <si>
    <t>BHM20260228MSG2</t>
  </si>
  <si>
    <t>BHM20260228MSG2</t>
    <phoneticPr fontId="18"/>
  </si>
  <si>
    <t>BHM20260228MTAK</t>
  </si>
  <si>
    <t>BHM20260228MTAK</t>
    <phoneticPr fontId="18"/>
  </si>
  <si>
    <t>BHM20260228NAD</t>
  </si>
  <si>
    <t>BHM20260228NAD</t>
    <phoneticPr fontId="18"/>
  </si>
  <si>
    <t>BHM20260228NAK5</t>
  </si>
  <si>
    <t>BHM20260228NAK5</t>
    <phoneticPr fontId="18"/>
  </si>
  <si>
    <t>BHM20260228NIK</t>
  </si>
  <si>
    <t>BHM20260228NIK</t>
    <phoneticPr fontId="18"/>
  </si>
  <si>
    <t>BHM20260228NIN2</t>
  </si>
  <si>
    <t>BHM20260228NIN2</t>
    <phoneticPr fontId="18"/>
  </si>
  <si>
    <t>BHM20260228NKB</t>
  </si>
  <si>
    <t>BHM20260228NKB</t>
    <phoneticPr fontId="18"/>
  </si>
  <si>
    <t>BHM20260228NTM</t>
  </si>
  <si>
    <t>BHM20260228NTM</t>
    <phoneticPr fontId="18"/>
  </si>
  <si>
    <t>BHM20260228ODA</t>
  </si>
  <si>
    <t>BHM20260228ODA</t>
    <phoneticPr fontId="18"/>
  </si>
  <si>
    <t>BHM20260228OHR</t>
  </si>
  <si>
    <t>BHM20260228OHR</t>
    <phoneticPr fontId="18"/>
  </si>
  <si>
    <t>BHM20260228OKK</t>
  </si>
  <si>
    <t>BHM20260228OKK</t>
    <phoneticPr fontId="18"/>
  </si>
  <si>
    <t>BHM20260228OOT2</t>
  </si>
  <si>
    <t>BHM20260228OOT2</t>
    <phoneticPr fontId="18"/>
  </si>
  <si>
    <t>BHM20260228RHAT</t>
  </si>
  <si>
    <t>BHM20260228RHAT</t>
    <phoneticPr fontId="18"/>
  </si>
  <si>
    <t>BHM20260228RHY</t>
  </si>
  <si>
    <t>BHM20260228RHY</t>
    <phoneticPr fontId="18"/>
  </si>
  <si>
    <t>BHM20260228RSK</t>
  </si>
  <si>
    <t>BHM20260228RSK</t>
    <phoneticPr fontId="18"/>
  </si>
  <si>
    <t>BHM20260228RST</t>
  </si>
  <si>
    <t>BHM20260228RST</t>
    <phoneticPr fontId="18"/>
  </si>
  <si>
    <t>BHM20260228RTN</t>
  </si>
  <si>
    <t>BHM20260228RTN</t>
    <phoneticPr fontId="18"/>
  </si>
  <si>
    <t>BHM20260228SAE</t>
  </si>
  <si>
    <t>BHM20260228SAE</t>
    <phoneticPr fontId="18"/>
  </si>
  <si>
    <t>BHM20260228SAI2</t>
  </si>
  <si>
    <t>BHM20260228SAI2</t>
    <phoneticPr fontId="18"/>
  </si>
  <si>
    <t>BHM20260228SAT2</t>
  </si>
  <si>
    <t>BHM20260228SAT2</t>
    <phoneticPr fontId="18"/>
  </si>
  <si>
    <t>BHM20260228SGR</t>
  </si>
  <si>
    <t>BHM20260228SGR</t>
    <phoneticPr fontId="18"/>
  </si>
  <si>
    <t>BHM20260228SGU</t>
  </si>
  <si>
    <t>BHM20260228SGU</t>
    <phoneticPr fontId="18"/>
  </si>
  <si>
    <t>BHM20260228SHI4</t>
  </si>
  <si>
    <t>BHM20260228SHI4</t>
    <phoneticPr fontId="18"/>
  </si>
  <si>
    <t>BHM20260228SHK</t>
  </si>
  <si>
    <t>BHM20260228SHK</t>
    <phoneticPr fontId="18"/>
  </si>
  <si>
    <t>BHM20260228SHT</t>
  </si>
  <si>
    <t>BHM20260228SHT</t>
    <phoneticPr fontId="18"/>
  </si>
  <si>
    <t>BHM20260228SID</t>
  </si>
  <si>
    <t>BHM20260228SID</t>
    <phoneticPr fontId="18"/>
  </si>
  <si>
    <t>BHM20260228SITO</t>
  </si>
  <si>
    <t>BHM20260228SITO</t>
    <phoneticPr fontId="18"/>
  </si>
  <si>
    <t>BHM20260228SMT</t>
  </si>
  <si>
    <t>BHM20260228SMT</t>
    <phoneticPr fontId="18"/>
  </si>
  <si>
    <t>BHM20260228SMZ</t>
  </si>
  <si>
    <t>BHM20260228SMZ</t>
    <phoneticPr fontId="18"/>
  </si>
  <si>
    <t>BHM20260228SOIK</t>
  </si>
  <si>
    <t>BHM20260228SOIK</t>
    <phoneticPr fontId="18"/>
  </si>
  <si>
    <t>BHM20260228SSHO</t>
  </si>
  <si>
    <t>BHM20260228SSHO</t>
    <phoneticPr fontId="18"/>
  </si>
  <si>
    <t>BHM20260228STK</t>
  </si>
  <si>
    <t>BHM20260228STK</t>
    <phoneticPr fontId="18"/>
  </si>
  <si>
    <t>BHM20260228STW</t>
  </si>
  <si>
    <t>BHM20260228STW</t>
    <phoneticPr fontId="18"/>
  </si>
  <si>
    <t>BHM20260228SUZ3</t>
  </si>
  <si>
    <t>BHM20260228SUZ3</t>
    <phoneticPr fontId="18"/>
  </si>
  <si>
    <t>BHM20260228SYZ</t>
  </si>
  <si>
    <t>BHM20260228SYZ</t>
    <phoneticPr fontId="18"/>
  </si>
  <si>
    <t>BHM20260228SZK2</t>
  </si>
  <si>
    <t>BHM20260228SZK2</t>
    <phoneticPr fontId="18"/>
  </si>
  <si>
    <t>BHM20260228TBI</t>
  </si>
  <si>
    <t>BHM20260228TBI</t>
    <phoneticPr fontId="18"/>
  </si>
  <si>
    <t>BHM20260228TIS2</t>
  </si>
  <si>
    <t>BHM20260228TIS2</t>
    <phoneticPr fontId="18"/>
  </si>
  <si>
    <t>BHM20260228TIY</t>
  </si>
  <si>
    <t>BHM20260228TIY</t>
    <phoneticPr fontId="18"/>
  </si>
  <si>
    <t>BHM20260228TKS</t>
  </si>
  <si>
    <t>BHM20260228TKS</t>
    <phoneticPr fontId="18"/>
  </si>
  <si>
    <t>BHM20260228TKY</t>
  </si>
  <si>
    <t>BHM20260228TKY</t>
    <phoneticPr fontId="18"/>
  </si>
  <si>
    <t>BHM20260228TMA</t>
  </si>
  <si>
    <t>BHM20260228TMA</t>
    <phoneticPr fontId="18"/>
  </si>
  <si>
    <t>BHM20260228TMK</t>
  </si>
  <si>
    <t>BHM20260228TMK</t>
    <phoneticPr fontId="18"/>
  </si>
  <si>
    <t>BHM20260228TNO</t>
  </si>
  <si>
    <t>BHM20260228TNO</t>
    <phoneticPr fontId="18"/>
  </si>
  <si>
    <t>BHM20260228TOI</t>
  </si>
  <si>
    <t>BHM20260228TOI</t>
    <phoneticPr fontId="18"/>
  </si>
  <si>
    <t>BHM20260228TOKA</t>
  </si>
  <si>
    <t>BHM20260228TOKA</t>
    <phoneticPr fontId="18"/>
  </si>
  <si>
    <t>BHM20260228TOO</t>
  </si>
  <si>
    <t>BHM20260228TOO</t>
    <phoneticPr fontId="18"/>
  </si>
  <si>
    <t>BHM20260228TOON</t>
  </si>
  <si>
    <t>BHM20260228TOON</t>
    <phoneticPr fontId="18"/>
  </si>
  <si>
    <t>BHM20260228TSH</t>
  </si>
  <si>
    <t>BHM20260228TSH</t>
    <phoneticPr fontId="18"/>
  </si>
  <si>
    <t>BHM20260228TSII</t>
  </si>
  <si>
    <t>BHM20260228TSII</t>
    <phoneticPr fontId="18"/>
  </si>
  <si>
    <t>BHM20260228TST</t>
  </si>
  <si>
    <t>BHM20260228TST</t>
    <phoneticPr fontId="18"/>
  </si>
  <si>
    <t>BHM20260228TSU2</t>
  </si>
  <si>
    <t>BHM20260228TSU2</t>
    <phoneticPr fontId="18"/>
  </si>
  <si>
    <t>BHM20260228UME</t>
  </si>
  <si>
    <t>BHM20260228UME</t>
    <phoneticPr fontId="18"/>
  </si>
  <si>
    <t>BHM20260228UMK</t>
  </si>
  <si>
    <t>BHM20260228UMK</t>
    <phoneticPr fontId="18"/>
  </si>
  <si>
    <t>BHM20260228WKM</t>
  </si>
  <si>
    <t>BHM20260228WKM</t>
    <phoneticPr fontId="18"/>
  </si>
  <si>
    <t>BHM20260228WOK</t>
  </si>
  <si>
    <t>BHM20260228WOK</t>
    <phoneticPr fontId="18"/>
  </si>
  <si>
    <t>BHM20260228YAG2</t>
  </si>
  <si>
    <t>BHM20260228YAG2</t>
    <phoneticPr fontId="18"/>
  </si>
  <si>
    <t>BHM20260228YAJ</t>
  </si>
  <si>
    <t>BHM20260228YAJ</t>
    <phoneticPr fontId="18"/>
  </si>
  <si>
    <t>BHM20260228YCB</t>
  </si>
  <si>
    <t>BHM20260228YCB</t>
    <phoneticPr fontId="18"/>
  </si>
  <si>
    <t>BHM20260228YFJ</t>
  </si>
  <si>
    <t>BHM20260228YFJ</t>
    <phoneticPr fontId="18"/>
  </si>
  <si>
    <t>BHM20260228YHU2</t>
  </si>
  <si>
    <t>BHM20260228YHU2</t>
    <phoneticPr fontId="18"/>
  </si>
  <si>
    <t>BHM20260228YIKE</t>
  </si>
  <si>
    <t>BHM20260228YIKE</t>
    <phoneticPr fontId="18"/>
  </si>
  <si>
    <t>BHM20260228YIT</t>
  </si>
  <si>
    <t>BHM20260228YIT</t>
    <phoneticPr fontId="18"/>
  </si>
  <si>
    <t>BHM20260228YKI2</t>
  </si>
  <si>
    <t>BHM20260228YKI2</t>
    <phoneticPr fontId="18"/>
  </si>
  <si>
    <t>BHM20260228YKK</t>
  </si>
  <si>
    <t>BHM20260228YKK</t>
    <phoneticPr fontId="18"/>
  </si>
  <si>
    <t>BHM20260228YSAT</t>
  </si>
  <si>
    <t>BHM20260228YSAT</t>
    <phoneticPr fontId="18"/>
  </si>
  <si>
    <t>BHM20260228YSO</t>
  </si>
  <si>
    <t>BHM20260228YSO</t>
    <phoneticPr fontId="18"/>
  </si>
  <si>
    <t>BHM20260228YSS</t>
  </si>
  <si>
    <t>BHM20260228YSS</t>
    <phoneticPr fontId="18"/>
  </si>
  <si>
    <t>BHM20260228YST</t>
  </si>
  <si>
    <t>BHM20260228YST</t>
    <phoneticPr fontId="18"/>
  </si>
  <si>
    <t>BHM20260228YSY</t>
  </si>
  <si>
    <t>BHM20260228YSY</t>
    <phoneticPr fontId="18"/>
  </si>
  <si>
    <t>BHM20260228YUN</t>
  </si>
  <si>
    <t>BHM20260228YUN</t>
    <phoneticPr fontId="18"/>
  </si>
  <si>
    <t>BHM20260228YYM</t>
  </si>
  <si>
    <t>BHM20260228YYM</t>
    <phoneticPr fontId="18"/>
  </si>
  <si>
    <t>2026/02/02</t>
  </si>
  <si>
    <t>2026/02/04</t>
  </si>
  <si>
    <t>2026/02/06</t>
  </si>
  <si>
    <t>2026/02/09</t>
  </si>
  <si>
    <t>2026/02/10</t>
  </si>
  <si>
    <t>2026/02/11</t>
  </si>
  <si>
    <t>2026/02/13</t>
  </si>
  <si>
    <t>2026/02/16</t>
  </si>
  <si>
    <t>2026/02/18</t>
  </si>
  <si>
    <t>2026/02/20</t>
  </si>
  <si>
    <t>2026/02/23</t>
  </si>
  <si>
    <t>2026/02/24</t>
  </si>
  <si>
    <t>2026/02/25</t>
  </si>
  <si>
    <t>2026/02/27</t>
  </si>
  <si>
    <t>2026/02/03</t>
  </si>
  <si>
    <t>2026/02/05</t>
  </si>
  <si>
    <t>2026/02/12</t>
  </si>
  <si>
    <t>2026/02/17</t>
  </si>
  <si>
    <t>2026/02/19</t>
  </si>
  <si>
    <t>2026/02/26</t>
  </si>
  <si>
    <t>2026/02/15</t>
  </si>
  <si>
    <t>2026/02/21</t>
  </si>
  <si>
    <t>2026/02/07</t>
  </si>
  <si>
    <t>2026/02/14</t>
  </si>
  <si>
    <t>2026/02/22</t>
  </si>
  <si>
    <t>2026/02/08</t>
  </si>
  <si>
    <t>166</t>
  </si>
  <si>
    <t>136</t>
  </si>
  <si>
    <t>151</t>
  </si>
  <si>
    <t>172</t>
  </si>
  <si>
    <t>BHM20260228KSG2</t>
  </si>
  <si>
    <t>171</t>
  </si>
  <si>
    <t>167</t>
  </si>
  <si>
    <t>160</t>
  </si>
  <si>
    <t>170</t>
  </si>
  <si>
    <t>154</t>
  </si>
  <si>
    <t>BHM20260228KSG2</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</si>
</sst>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h]:mm"/>
    <numFmt numFmtId="177" formatCode="yyyy&quot;年&quot;m&quot;月分&quot;"/>
    <numFmt numFmtId="178" formatCode="#,###"/>
    <numFmt numFmtId="179" formatCode="&quot;請求書行数:&quot;0"/>
    <numFmt numFmtId="180" formatCode="&quot;実数：&quot;0"/>
    <numFmt numFmtId="181" formatCode="0_);[Red]\(0\)"/>
    <numFmt numFmtId="182" formatCode="m&quot;月&quot;"/>
    <numFmt numFmtId="183" formatCode="0_ "/>
    <numFmt numFmtId="184" formatCode="yyyy/mm/dd"/>
  </numFmts>
  <fonts count="39">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6"/>
      <name val="ＭＳ Ｐゴシック"/>
      <family val="3"/>
      <charset val="128"/>
    </font>
    <font>
      <sz val="11"/>
      <color theme="1"/>
      <name val="ＭＳ Ｐゴシック"/>
      <family val="3"/>
      <charset val="128"/>
    </font>
    <font>
      <b/>
      <sz val="11"/>
      <color theme="1"/>
      <name val="游ゴシック"/>
      <family val="3"/>
      <charset val="128"/>
      <scheme val="minor"/>
    </font>
    <font>
      <sz val="11"/>
      <color theme="1"/>
      <name val="游ゴシック"/>
      <family val="3"/>
      <charset val="128"/>
    </font>
    <font>
      <sz val="11"/>
      <name val="游ゴシック"/>
      <family val="3"/>
      <charset val="128"/>
    </font>
    <font>
      <sz val="11"/>
      <color indexed="8"/>
      <name val="游ゴシック"/>
      <family val="3"/>
      <charset val="128"/>
    </font>
    <font>
      <sz val="11"/>
      <color indexed="22"/>
      <name val="游ゴシック"/>
      <family val="3"/>
      <charset val="128"/>
    </font>
    <font>
      <b/>
      <sz val="11"/>
      <name val="游ゴシック"/>
      <family val="3"/>
      <charset val="128"/>
    </font>
    <font>
      <sz val="11"/>
      <color indexed="9"/>
      <name val="游ゴシック"/>
      <family val="3"/>
      <charset val="128"/>
    </font>
    <font>
      <sz val="11"/>
      <color theme="1"/>
      <name val="游ゴシック"/>
      <family val="3"/>
      <charset val="128"/>
      <scheme val="minor"/>
    </font>
    <font>
      <sz val="9"/>
      <name val="ＭＳ Ｐゴシック"/>
      <family val="3"/>
      <charset val="128"/>
    </font>
    <font>
      <sz val="11"/>
      <name val="ＭＳ Ｐゴシック"/>
      <family val="3"/>
      <charset val="128"/>
    </font>
    <font>
      <sz val="11"/>
      <name val="游ゴシック"/>
      <family val="3"/>
      <charset val="128"/>
      <scheme val="minor"/>
    </font>
    <font>
      <sz val="9"/>
      <name val="游ゴシック"/>
      <family val="3"/>
      <charset val="128"/>
      <scheme val="minor"/>
    </font>
    <font>
      <sz val="11"/>
      <color rgb="FFFF0000"/>
      <name val="游ゴシック"/>
      <family val="3"/>
      <charset val="128"/>
      <scheme val="minor"/>
    </font>
    <font>
      <sz val="11"/>
      <color indexed="8"/>
      <name val="ＭＳ Ｐゴシック"/>
      <family val="3"/>
      <charset val="128"/>
    </font>
    <font>
      <sz val="10.5"/>
      <color theme="1"/>
      <name val="游ゴシック"/>
      <family val="3"/>
      <charset val="128"/>
      <scheme val="minor"/>
    </font>
    <font>
      <sz val="10.5"/>
      <name val="游ゴシック"/>
      <family val="3"/>
      <charset val="128"/>
      <scheme val="minor"/>
    </font>
    <font>
      <sz val="10.5"/>
      <name val="游ゴシック"/>
      <family val="3"/>
      <charset val="128"/>
    </font>
    <font>
      <sz val="11"/>
      <color rgb="FF000000"/>
      <name val="游ゴシック"/>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indexed="22"/>
        <bgColor indexed="64"/>
      </patternFill>
    </fill>
    <fill>
      <patternFill patternType="solid">
        <fgColor indexed="53"/>
        <bgColor indexed="64"/>
      </patternFill>
    </fill>
    <fill>
      <patternFill patternType="solid">
        <fgColor indexed="47"/>
        <bgColor indexed="64"/>
      </patternFill>
    </fill>
    <fill>
      <patternFill patternType="solid">
        <fgColor theme="7"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rgb="FFFFCC99"/>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right style="thin">
        <color indexed="64"/>
      </right>
      <top/>
      <bottom/>
      <diagonal/>
    </border>
    <border>
      <left style="thin">
        <color indexed="64"/>
      </left>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indexed="64"/>
      </left>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5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38" fontId="1" fillId="0" borderId="0" applyFont="0" applyFill="0" applyBorder="0" applyAlignment="0" applyProtection="0">
      <alignment vertical="center"/>
    </xf>
    <xf numFmtId="0" fontId="29" fillId="0" borderId="0">
      <alignment vertical="center"/>
    </xf>
    <xf numFmtId="38" fontId="29" fillId="0" borderId="0" applyFont="0" applyFill="0" applyBorder="0" applyAlignment="0" applyProtection="0">
      <alignment vertical="center"/>
    </xf>
    <xf numFmtId="0" fontId="30" fillId="0" borderId="0"/>
    <xf numFmtId="38" fontId="30" fillId="0" borderId="0" applyFont="0" applyFill="0" applyBorder="0" applyAlignment="0" applyProtection="0"/>
    <xf numFmtId="0" fontId="30" fillId="0" borderId="0"/>
    <xf numFmtId="38" fontId="30" fillId="0" borderId="0" applyFont="0" applyFill="0" applyBorder="0" applyAlignment="0" applyProtection="0"/>
    <xf numFmtId="0" fontId="30" fillId="0" borderId="0"/>
    <xf numFmtId="38" fontId="30" fillId="0" borderId="0" applyFont="0" applyFill="0" applyBorder="0" applyAlignment="0" applyProtection="0">
      <alignment vertical="center"/>
    </xf>
    <xf numFmtId="0" fontId="30" fillId="0" borderId="0"/>
  </cellStyleXfs>
  <cellXfs count="182">
    <xf numFmtId="0" fontId="0" fillId="0" borderId="0" xfId="0">
      <alignment vertical="center"/>
    </xf>
    <xf numFmtId="14" fontId="0" fillId="0" borderId="0" xfId="0" applyNumberFormat="1">
      <alignment vertical="center"/>
    </xf>
    <xf numFmtId="20" fontId="0" fillId="0" borderId="0" xfId="0" applyNumberFormat="1">
      <alignment vertical="center"/>
    </xf>
    <xf numFmtId="0" fontId="0" fillId="0" borderId="0" xfId="0" applyAlignment="1"/>
    <xf numFmtId="0" fontId="0" fillId="0" borderId="0" xfId="0" applyAlignment="1">
      <alignment horizontal="left" vertical="center"/>
    </xf>
    <xf numFmtId="0" fontId="20" fillId="0" borderId="0" xfId="0" applyFont="1">
      <alignment vertical="center"/>
    </xf>
    <xf numFmtId="0" fontId="0" fillId="0" borderId="22" xfId="0" applyBorder="1">
      <alignment vertical="center"/>
    </xf>
    <xf numFmtId="0" fontId="0" fillId="0" borderId="22" xfId="0" applyBorder="1" applyAlignment="1">
      <alignment horizontal="center" vertical="center" shrinkToFit="1"/>
    </xf>
    <xf numFmtId="0" fontId="0" fillId="0" borderId="22" xfId="0" applyBorder="1" applyAlignment="1">
      <alignment horizontal="distributed" vertical="center" indent="2" shrinkToFit="1"/>
    </xf>
    <xf numFmtId="3" fontId="0" fillId="0" borderId="22" xfId="42" applyNumberFormat="1" applyFont="1" applyBorder="1" applyAlignment="1">
      <alignment horizontal="center" vertical="center" shrinkToFit="1"/>
    </xf>
    <xf numFmtId="176" fontId="0" fillId="0" borderId="22" xfId="0" applyNumberFormat="1" applyBorder="1" applyAlignment="1">
      <alignment horizontal="center" vertical="center" shrinkToFit="1"/>
    </xf>
    <xf numFmtId="3" fontId="0" fillId="0" borderId="22" xfId="0" applyNumberFormat="1" applyBorder="1" applyAlignment="1">
      <alignment horizontal="center" vertical="center" shrinkToFit="1"/>
    </xf>
    <xf numFmtId="3" fontId="0" fillId="0" borderId="22" xfId="0" applyNumberFormat="1" applyBorder="1">
      <alignment vertical="center"/>
    </xf>
    <xf numFmtId="46" fontId="0" fillId="0" borderId="22" xfId="0" applyNumberFormat="1" applyBorder="1">
      <alignment vertical="center"/>
    </xf>
    <xf numFmtId="178" fontId="0" fillId="0" borderId="22" xfId="0" applyNumberFormat="1" applyBorder="1">
      <alignment vertical="center"/>
    </xf>
    <xf numFmtId="178" fontId="0" fillId="0" borderId="22" xfId="0" applyNumberFormat="1" applyBorder="1" applyAlignment="1">
      <alignment vertical="center" shrinkToFit="1"/>
    </xf>
    <xf numFmtId="0" fontId="21" fillId="0" borderId="0" xfId="0" applyFont="1">
      <alignment vertical="center"/>
    </xf>
    <xf numFmtId="0" fontId="21" fillId="0" borderId="0" xfId="0" applyFont="1" applyAlignment="1">
      <alignment horizontal="center" vertical="center"/>
    </xf>
    <xf numFmtId="46" fontId="0" fillId="0" borderId="0" xfId="0" applyNumberFormat="1">
      <alignment vertical="center"/>
    </xf>
    <xf numFmtId="179" fontId="0" fillId="0" borderId="24" xfId="0" applyNumberFormat="1" applyBorder="1">
      <alignment vertical="center"/>
    </xf>
    <xf numFmtId="180" fontId="0" fillId="0" borderId="25" xfId="0" applyNumberFormat="1" applyBorder="1">
      <alignment vertical="center"/>
    </xf>
    <xf numFmtId="0" fontId="0" fillId="0" borderId="26" xfId="0" applyBorder="1" applyAlignment="1">
      <alignment horizontal="center" vertical="center"/>
    </xf>
    <xf numFmtId="3" fontId="0" fillId="0" borderId="22" xfId="0" applyNumberFormat="1" applyBorder="1" applyAlignment="1">
      <alignment vertical="center" shrinkToFit="1"/>
    </xf>
    <xf numFmtId="0" fontId="22" fillId="0" borderId="0" xfId="0" applyFont="1" applyAlignment="1">
      <alignment horizontal="center" vertical="center"/>
    </xf>
    <xf numFmtId="0" fontId="22" fillId="0" borderId="0" xfId="0" applyFont="1">
      <alignment vertical="center"/>
    </xf>
    <xf numFmtId="0" fontId="23" fillId="0" borderId="22" xfId="0" applyFont="1" applyBorder="1" applyAlignment="1">
      <alignment horizontal="center"/>
    </xf>
    <xf numFmtId="0" fontId="23" fillId="0" borderId="10" xfId="0" applyFont="1" applyBorder="1" applyAlignment="1">
      <alignment horizontal="center"/>
    </xf>
    <xf numFmtId="0" fontId="22" fillId="33" borderId="0" xfId="0" applyFont="1" applyFill="1">
      <alignment vertical="center"/>
    </xf>
    <xf numFmtId="0" fontId="24" fillId="34" borderId="11" xfId="0" applyFont="1" applyFill="1" applyBorder="1">
      <alignment vertical="center"/>
    </xf>
    <xf numFmtId="0" fontId="24" fillId="34" borderId="11" xfId="0" applyFont="1" applyFill="1" applyBorder="1" applyAlignment="1">
      <alignment horizontal="center" vertical="center"/>
    </xf>
    <xf numFmtId="2" fontId="23" fillId="34" borderId="12" xfId="0" applyNumberFormat="1" applyFont="1" applyFill="1" applyBorder="1" applyAlignment="1">
      <alignment vertical="center" shrinkToFit="1"/>
    </xf>
    <xf numFmtId="0" fontId="25" fillId="34" borderId="14" xfId="0" applyFont="1" applyFill="1" applyBorder="1">
      <alignment vertical="center"/>
    </xf>
    <xf numFmtId="0" fontId="25" fillId="34" borderId="14" xfId="0" applyFont="1" applyFill="1" applyBorder="1" applyAlignment="1">
      <alignment horizontal="center" vertical="center"/>
    </xf>
    <xf numFmtId="2" fontId="23" fillId="34" borderId="15" xfId="0" applyNumberFormat="1" applyFont="1" applyFill="1" applyBorder="1" applyAlignment="1">
      <alignment vertical="center" shrinkToFit="1"/>
    </xf>
    <xf numFmtId="2" fontId="23" fillId="34" borderId="16" xfId="0" applyNumberFormat="1" applyFont="1" applyFill="1" applyBorder="1" applyAlignment="1">
      <alignment vertical="center" shrinkToFit="1"/>
    </xf>
    <xf numFmtId="0" fontId="25" fillId="34" borderId="21" xfId="0" applyFont="1" applyFill="1" applyBorder="1">
      <alignment vertical="center"/>
    </xf>
    <xf numFmtId="0" fontId="23" fillId="0" borderId="0" xfId="0" applyFont="1">
      <alignment vertical="center"/>
    </xf>
    <xf numFmtId="0" fontId="23" fillId="0" borderId="0" xfId="0" applyFont="1" applyAlignment="1">
      <alignment vertical="center" shrinkToFit="1"/>
    </xf>
    <xf numFmtId="0" fontId="28" fillId="0" borderId="0" xfId="0" applyFont="1" applyAlignment="1">
      <alignment horizontal="center" vertical="center"/>
    </xf>
    <xf numFmtId="0" fontId="28" fillId="0" borderId="0" xfId="0" applyFont="1">
      <alignment vertical="center"/>
    </xf>
    <xf numFmtId="0" fontId="28" fillId="0" borderId="0" xfId="0" applyFont="1" applyAlignment="1"/>
    <xf numFmtId="0" fontId="28" fillId="0" borderId="0" xfId="0" applyFont="1" applyAlignment="1">
      <alignment horizontal="left" vertical="center"/>
    </xf>
    <xf numFmtId="0" fontId="0" fillId="0" borderId="22" xfId="0" applyBorder="1" applyAlignment="1">
      <alignment vertical="center" shrinkToFit="1"/>
    </xf>
    <xf numFmtId="0" fontId="23" fillId="0" borderId="22" xfId="0" applyFont="1" applyBorder="1" applyAlignment="1">
      <alignment horizontal="center" vertical="center" shrinkToFit="1"/>
    </xf>
    <xf numFmtId="182" fontId="23" fillId="0" borderId="22" xfId="0" applyNumberFormat="1" applyFont="1" applyBorder="1" applyAlignment="1">
      <alignment horizontal="center" vertical="center" shrinkToFit="1"/>
    </xf>
    <xf numFmtId="181" fontId="31" fillId="0" borderId="0" xfId="43" applyNumberFormat="1" applyFont="1">
      <alignment vertical="center"/>
    </xf>
    <xf numFmtId="0" fontId="25" fillId="34" borderId="14" xfId="0" applyFont="1" applyFill="1" applyBorder="1" applyAlignment="1">
      <alignment vertical="center" shrinkToFit="1"/>
    </xf>
    <xf numFmtId="0" fontId="23" fillId="0" borderId="22" xfId="0" applyFont="1" applyBorder="1">
      <alignment vertical="center"/>
    </xf>
    <xf numFmtId="2" fontId="23" fillId="34" borderId="22" xfId="0" applyNumberFormat="1" applyFont="1" applyFill="1" applyBorder="1" applyAlignment="1">
      <alignment vertical="center" shrinkToFit="1"/>
    </xf>
    <xf numFmtId="38" fontId="23" fillId="34" borderId="22" xfId="42" applyFont="1" applyFill="1" applyBorder="1" applyAlignment="1">
      <alignment vertical="center" shrinkToFit="1"/>
    </xf>
    <xf numFmtId="38" fontId="23" fillId="34" borderId="22" xfId="0" applyNumberFormat="1" applyFont="1" applyFill="1" applyBorder="1" applyAlignment="1">
      <alignment vertical="center" shrinkToFit="1"/>
    </xf>
    <xf numFmtId="0" fontId="23" fillId="34" borderId="22" xfId="0" applyFont="1" applyFill="1" applyBorder="1" applyAlignment="1">
      <alignment vertical="center" shrinkToFit="1"/>
    </xf>
    <xf numFmtId="0" fontId="26" fillId="34" borderId="22" xfId="0" applyFont="1" applyFill="1" applyBorder="1" applyAlignment="1">
      <alignment vertical="center" shrinkToFit="1"/>
    </xf>
    <xf numFmtId="38" fontId="26" fillId="34" borderId="22" xfId="0" applyNumberFormat="1" applyFont="1" applyFill="1" applyBorder="1" applyAlignment="1">
      <alignment vertical="center" shrinkToFit="1"/>
    </xf>
    <xf numFmtId="38" fontId="23" fillId="0" borderId="22" xfId="42" applyFont="1" applyFill="1" applyBorder="1" applyAlignment="1">
      <alignment vertical="center" shrinkToFit="1"/>
    </xf>
    <xf numFmtId="38" fontId="23" fillId="34" borderId="12" xfId="42" applyFont="1" applyFill="1" applyBorder="1">
      <alignment vertical="center"/>
    </xf>
    <xf numFmtId="38" fontId="23" fillId="34" borderId="12" xfId="42" applyFont="1" applyFill="1" applyBorder="1" applyAlignment="1">
      <alignment vertical="center" shrinkToFit="1"/>
    </xf>
    <xf numFmtId="38" fontId="23" fillId="34" borderId="15" xfId="42" applyFont="1" applyFill="1" applyBorder="1">
      <alignment vertical="center"/>
    </xf>
    <xf numFmtId="38" fontId="23" fillId="34" borderId="15" xfId="42" applyFont="1" applyFill="1" applyBorder="1" applyAlignment="1">
      <alignment vertical="center" shrinkToFit="1"/>
    </xf>
    <xf numFmtId="38" fontId="23" fillId="34" borderId="16" xfId="42" applyFont="1" applyFill="1" applyBorder="1">
      <alignment vertical="center"/>
    </xf>
    <xf numFmtId="38" fontId="23" fillId="34" borderId="16" xfId="42" applyFont="1" applyFill="1" applyBorder="1" applyAlignment="1">
      <alignment vertical="center" shrinkToFit="1"/>
    </xf>
    <xf numFmtId="0" fontId="23" fillId="34" borderId="12" xfId="0" applyFont="1" applyFill="1" applyBorder="1" applyAlignment="1">
      <alignment vertical="center" shrinkToFit="1"/>
    </xf>
    <xf numFmtId="0" fontId="23" fillId="34" borderId="16" xfId="0" applyFont="1" applyFill="1" applyBorder="1" applyAlignment="1">
      <alignment vertical="center" shrinkToFit="1"/>
    </xf>
    <xf numFmtId="0" fontId="23" fillId="34" borderId="12" xfId="0" applyFont="1" applyFill="1" applyBorder="1" applyAlignment="1">
      <alignment shrinkToFit="1"/>
    </xf>
    <xf numFmtId="0" fontId="23" fillId="34" borderId="15" xfId="0" applyFont="1" applyFill="1" applyBorder="1" applyAlignment="1">
      <alignment shrinkToFit="1"/>
    </xf>
    <xf numFmtId="0" fontId="23" fillId="34" borderId="16" xfId="0" applyFont="1" applyFill="1" applyBorder="1" applyAlignment="1">
      <alignment shrinkToFit="1"/>
    </xf>
    <xf numFmtId="38" fontId="23" fillId="0" borderId="12" xfId="42" applyFont="1" applyFill="1" applyBorder="1">
      <alignment vertical="center"/>
    </xf>
    <xf numFmtId="38" fontId="23" fillId="0" borderId="12" xfId="42" applyFont="1" applyFill="1" applyBorder="1" applyAlignment="1">
      <alignment vertical="center" shrinkToFit="1"/>
    </xf>
    <xf numFmtId="38" fontId="23" fillId="0" borderId="15" xfId="42" applyFont="1" applyFill="1" applyBorder="1">
      <alignment vertical="center"/>
    </xf>
    <xf numFmtId="38" fontId="23" fillId="0" borderId="15" xfId="42" applyFont="1" applyFill="1" applyBorder="1" applyAlignment="1">
      <alignment vertical="center" shrinkToFit="1"/>
    </xf>
    <xf numFmtId="38" fontId="23" fillId="0" borderId="16" xfId="42" applyFont="1" applyFill="1" applyBorder="1">
      <alignment vertical="center"/>
    </xf>
    <xf numFmtId="38" fontId="23" fillId="0" borderId="16" xfId="42" applyFont="1" applyFill="1" applyBorder="1" applyAlignment="1">
      <alignment vertical="center" shrinkToFit="1"/>
    </xf>
    <xf numFmtId="49" fontId="32" fillId="35" borderId="22" xfId="0" applyNumberFormat="1" applyFont="1" applyFill="1" applyBorder="1">
      <alignment vertical="center"/>
    </xf>
    <xf numFmtId="49" fontId="28" fillId="36" borderId="10" xfId="0" applyNumberFormat="1" applyFont="1" applyFill="1" applyBorder="1">
      <alignment vertical="center"/>
    </xf>
    <xf numFmtId="49" fontId="28" fillId="36" borderId="22" xfId="0" applyNumberFormat="1" applyFont="1" applyFill="1" applyBorder="1">
      <alignment vertical="center"/>
    </xf>
    <xf numFmtId="181" fontId="28" fillId="36" borderId="22" xfId="0" applyNumberFormat="1" applyFont="1" applyFill="1" applyBorder="1">
      <alignment vertical="center"/>
    </xf>
    <xf numFmtId="0" fontId="28" fillId="36" borderId="22" xfId="0" applyFont="1" applyFill="1" applyBorder="1">
      <alignment vertical="center"/>
    </xf>
    <xf numFmtId="49" fontId="28" fillId="0" borderId="0" xfId="0" applyNumberFormat="1" applyFont="1">
      <alignment vertical="center"/>
    </xf>
    <xf numFmtId="181" fontId="33" fillId="36" borderId="22" xfId="0" applyNumberFormat="1" applyFont="1" applyFill="1" applyBorder="1">
      <alignment vertical="center"/>
    </xf>
    <xf numFmtId="49" fontId="32" fillId="35" borderId="18" xfId="43" applyNumberFormat="1" applyFont="1" applyFill="1" applyBorder="1">
      <alignment vertical="center"/>
    </xf>
    <xf numFmtId="49" fontId="31" fillId="0" borderId="0" xfId="43" applyNumberFormat="1" applyFont="1">
      <alignment vertical="center"/>
    </xf>
    <xf numFmtId="183" fontId="31" fillId="0" borderId="0" xfId="43" applyNumberFormat="1" applyFont="1">
      <alignment vertical="center"/>
    </xf>
    <xf numFmtId="49" fontId="32" fillId="0" borderId="0" xfId="43" applyNumberFormat="1" applyFont="1">
      <alignment vertical="center"/>
    </xf>
    <xf numFmtId="0" fontId="32" fillId="0" borderId="0" xfId="43" applyFont="1">
      <alignment vertical="center"/>
    </xf>
    <xf numFmtId="181" fontId="32" fillId="0" borderId="0" xfId="43" applyNumberFormat="1" applyFont="1">
      <alignment vertical="center"/>
    </xf>
    <xf numFmtId="0" fontId="28" fillId="0" borderId="0" xfId="0" applyFont="1" applyAlignment="1">
      <alignment wrapText="1"/>
    </xf>
    <xf numFmtId="177" fontId="28" fillId="0" borderId="0" xfId="0" applyNumberFormat="1" applyFont="1" applyAlignment="1"/>
    <xf numFmtId="14" fontId="28" fillId="37" borderId="0" xfId="0" applyNumberFormat="1" applyFont="1" applyFill="1" applyAlignment="1"/>
    <xf numFmtId="14" fontId="28" fillId="0" borderId="0" xfId="0" applyNumberFormat="1" applyFont="1" applyAlignment="1"/>
    <xf numFmtId="40" fontId="28" fillId="0" borderId="0" xfId="42" applyNumberFormat="1" applyFont="1" applyAlignment="1"/>
    <xf numFmtId="2" fontId="28" fillId="0" borderId="0" xfId="0" applyNumberFormat="1" applyFont="1">
      <alignment vertical="center"/>
    </xf>
    <xf numFmtId="178" fontId="28" fillId="0" borderId="0" xfId="0" applyNumberFormat="1" applyFont="1">
      <alignment vertical="center"/>
    </xf>
    <xf numFmtId="0" fontId="28" fillId="37" borderId="0" xfId="0" applyFont="1" applyFill="1">
      <alignment vertical="center"/>
    </xf>
    <xf numFmtId="40" fontId="28" fillId="0" borderId="0" xfId="42" applyNumberFormat="1" applyFont="1">
      <alignment vertical="center"/>
    </xf>
    <xf numFmtId="40" fontId="28" fillId="38" borderId="0" xfId="42" applyNumberFormat="1" applyFont="1" applyFill="1">
      <alignment vertical="center"/>
    </xf>
    <xf numFmtId="0" fontId="28" fillId="38" borderId="0" xfId="0" applyFont="1" applyFill="1">
      <alignment vertical="center"/>
    </xf>
    <xf numFmtId="2" fontId="28" fillId="38" borderId="0" xfId="0" applyNumberFormat="1" applyFont="1" applyFill="1">
      <alignment vertical="center"/>
    </xf>
    <xf numFmtId="184" fontId="32" fillId="0" borderId="0" xfId="43" applyNumberFormat="1" applyFont="1">
      <alignment vertical="center"/>
    </xf>
    <xf numFmtId="40" fontId="28" fillId="0" borderId="0" xfId="42" applyNumberFormat="1" applyFont="1" applyAlignment="1">
      <alignment wrapText="1"/>
    </xf>
    <xf numFmtId="2" fontId="0" fillId="0" borderId="0" xfId="0" applyNumberFormat="1">
      <alignment vertical="center"/>
    </xf>
    <xf numFmtId="0" fontId="23" fillId="34" borderId="20" xfId="0" applyFont="1" applyFill="1" applyBorder="1" applyAlignment="1">
      <alignment shrinkToFit="1"/>
    </xf>
    <xf numFmtId="0" fontId="23" fillId="34" borderId="10" xfId="0" applyFont="1" applyFill="1" applyBorder="1" applyAlignment="1">
      <alignment shrinkToFit="1"/>
    </xf>
    <xf numFmtId="0" fontId="23" fillId="34" borderId="19" xfId="0" applyFont="1" applyFill="1" applyBorder="1" applyAlignment="1">
      <alignment shrinkToFit="1"/>
    </xf>
    <xf numFmtId="0" fontId="23" fillId="34" borderId="13" xfId="0" applyFont="1" applyFill="1" applyBorder="1" applyAlignment="1">
      <alignment shrinkToFit="1"/>
    </xf>
    <xf numFmtId="0" fontId="23" fillId="34" borderId="23" xfId="0" applyFont="1" applyFill="1" applyBorder="1" applyAlignment="1">
      <alignment shrinkToFit="1"/>
    </xf>
    <xf numFmtId="0" fontId="23" fillId="34" borderId="17" xfId="0" applyFont="1" applyFill="1" applyBorder="1" applyAlignment="1">
      <alignment shrinkToFit="1"/>
    </xf>
    <xf numFmtId="0" fontId="25" fillId="34" borderId="21" xfId="0" applyFont="1" applyFill="1" applyBorder="1" applyAlignment="1">
      <alignment horizontal="center" vertical="center"/>
    </xf>
    <xf numFmtId="0" fontId="25" fillId="34" borderId="21" xfId="0" applyFont="1" applyFill="1" applyBorder="1" applyAlignment="1">
      <alignment vertical="center" shrinkToFit="1"/>
    </xf>
    <xf numFmtId="0" fontId="24" fillId="0" borderId="11" xfId="0" applyFont="1" applyBorder="1">
      <alignment vertical="center"/>
    </xf>
    <xf numFmtId="0" fontId="24" fillId="0" borderId="11" xfId="0" applyFont="1" applyBorder="1" applyAlignment="1">
      <alignment horizontal="center" vertical="center"/>
    </xf>
    <xf numFmtId="0" fontId="23" fillId="0" borderId="12" xfId="0" applyFont="1" applyBorder="1" applyAlignment="1">
      <alignment shrinkToFit="1"/>
    </xf>
    <xf numFmtId="0" fontId="27" fillId="0" borderId="14" xfId="0" applyFont="1" applyBorder="1">
      <alignment vertical="center"/>
    </xf>
    <xf numFmtId="0" fontId="27" fillId="0" borderId="14" xfId="0" applyFont="1" applyBorder="1" applyAlignment="1">
      <alignment horizontal="center" vertical="center"/>
    </xf>
    <xf numFmtId="0" fontId="27" fillId="0" borderId="14" xfId="0" applyFont="1" applyBorder="1" applyAlignment="1">
      <alignment vertical="center" shrinkToFit="1"/>
    </xf>
    <xf numFmtId="0" fontId="23" fillId="0" borderId="15" xfId="0" applyFont="1" applyBorder="1" applyAlignment="1">
      <alignment shrinkToFit="1"/>
    </xf>
    <xf numFmtId="0" fontId="23" fillId="0" borderId="16" xfId="0" applyFont="1" applyBorder="1" applyAlignment="1">
      <alignment shrinkToFit="1"/>
    </xf>
    <xf numFmtId="0" fontId="23" fillId="0" borderId="20" xfId="0" applyFont="1" applyBorder="1" applyAlignment="1">
      <alignment shrinkToFit="1"/>
    </xf>
    <xf numFmtId="0" fontId="23" fillId="0" borderId="10" xfId="0" applyFont="1" applyBorder="1" applyAlignment="1">
      <alignment shrinkToFit="1"/>
    </xf>
    <xf numFmtId="0" fontId="23" fillId="0" borderId="19" xfId="0" applyFont="1" applyBorder="1" applyAlignment="1">
      <alignment shrinkToFit="1"/>
    </xf>
    <xf numFmtId="0" fontId="23" fillId="0" borderId="13" xfId="0" applyFont="1" applyBorder="1" applyAlignment="1">
      <alignment shrinkToFit="1"/>
    </xf>
    <xf numFmtId="0" fontId="23" fillId="0" borderId="23" xfId="0" applyFont="1" applyBorder="1" applyAlignment="1">
      <alignment shrinkToFit="1"/>
    </xf>
    <xf numFmtId="0" fontId="23" fillId="0" borderId="17" xfId="0" applyFont="1" applyBorder="1" applyAlignment="1">
      <alignment shrinkToFit="1"/>
    </xf>
    <xf numFmtId="0" fontId="27" fillId="0" borderId="21" xfId="0" applyFont="1" applyBorder="1">
      <alignment vertical="center"/>
    </xf>
    <xf numFmtId="0" fontId="27" fillId="0" borderId="21" xfId="0" applyFont="1" applyBorder="1" applyAlignment="1">
      <alignment horizontal="center" vertical="center"/>
    </xf>
    <xf numFmtId="0" fontId="27" fillId="0" borderId="21" xfId="0" applyFont="1" applyBorder="1" applyAlignment="1">
      <alignment vertical="center" shrinkToFit="1"/>
    </xf>
    <xf numFmtId="0" fontId="24" fillId="39" borderId="11" xfId="0" applyFont="1" applyFill="1" applyBorder="1">
      <alignment vertical="center"/>
    </xf>
    <xf numFmtId="0" fontId="31" fillId="0" borderId="0" xfId="49" applyFont="1" applyAlignment="1">
      <alignment horizontal="left" vertical="center"/>
    </xf>
    <xf numFmtId="0" fontId="31" fillId="0" borderId="0" xfId="49" applyFont="1" applyAlignment="1">
      <alignment vertical="center"/>
    </xf>
    <xf numFmtId="49" fontId="0" fillId="40" borderId="22" xfId="0" applyNumberFormat="1" applyFill="1" applyBorder="1">
      <alignment vertical="center"/>
    </xf>
    <xf numFmtId="49" fontId="0" fillId="36" borderId="22" xfId="0" applyNumberFormat="1" applyFill="1" applyBorder="1">
      <alignment vertical="center"/>
    </xf>
    <xf numFmtId="3" fontId="28" fillId="37" borderId="0" xfId="0" applyNumberFormat="1" applyFont="1" applyFill="1">
      <alignment vertical="center"/>
    </xf>
    <xf numFmtId="14" fontId="35" fillId="0" borderId="0" xfId="0" applyNumberFormat="1" applyFont="1" applyAlignment="1"/>
    <xf numFmtId="0" fontId="36" fillId="0" borderId="0" xfId="0" applyFont="1">
      <alignment vertical="center"/>
    </xf>
    <xf numFmtId="0" fontId="35" fillId="0" borderId="0" xfId="0" applyFont="1">
      <alignment vertical="center"/>
    </xf>
    <xf numFmtId="14" fontId="36" fillId="0" borderId="0" xfId="0" applyNumberFormat="1" applyFont="1">
      <alignment vertical="center"/>
    </xf>
    <xf numFmtId="0" fontId="37" fillId="0" borderId="0" xfId="0" applyFont="1" applyAlignment="1"/>
    <xf numFmtId="181" fontId="22" fillId="0" borderId="0" xfId="0" applyNumberFormat="1" applyFont="1" applyAlignment="1">
      <alignment horizontal="center" vertical="center"/>
    </xf>
    <xf numFmtId="181" fontId="22" fillId="0" borderId="0" xfId="0" applyNumberFormat="1" applyFont="1">
      <alignment vertical="center"/>
    </xf>
    <xf numFmtId="0" fontId="0" fillId="0" borderId="0" xfId="0" applyAlignment="1">
      <alignment wrapText="1"/>
    </xf>
    <xf numFmtId="178" fontId="0" fillId="0" borderId="0" xfId="0" applyNumberFormat="1">
      <alignment vertical="center"/>
    </xf>
    <xf numFmtId="2" fontId="23" fillId="0" borderId="12" xfId="0" applyNumberFormat="1" applyFont="1" applyBorder="1" applyAlignment="1">
      <alignment vertical="center" shrinkToFit="1"/>
    </xf>
    <xf numFmtId="2" fontId="23" fillId="0" borderId="15" xfId="0" applyNumberFormat="1" applyFont="1" applyBorder="1" applyAlignment="1">
      <alignment vertical="center" shrinkToFit="1"/>
    </xf>
    <xf numFmtId="2" fontId="23" fillId="0" borderId="16" xfId="0" applyNumberFormat="1" applyFont="1" applyBorder="1" applyAlignment="1">
      <alignment vertical="center" shrinkToFit="1"/>
    </xf>
    <xf numFmtId="2" fontId="23" fillId="0" borderId="22" xfId="0" applyNumberFormat="1" applyFont="1" applyBorder="1" applyAlignment="1">
      <alignment vertical="center" shrinkToFit="1"/>
    </xf>
    <xf numFmtId="38" fontId="23" fillId="0" borderId="22" xfId="0" applyNumberFormat="1" applyFont="1" applyBorder="1" applyAlignment="1">
      <alignment vertical="center" shrinkToFit="1"/>
    </xf>
    <xf numFmtId="0" fontId="23" fillId="0" borderId="22" xfId="0" applyFont="1" applyBorder="1" applyAlignment="1">
      <alignment vertical="center" shrinkToFit="1"/>
    </xf>
    <xf numFmtId="0" fontId="23" fillId="0" borderId="12" xfId="0" applyFont="1" applyBorder="1" applyAlignment="1">
      <alignment vertical="center" shrinkToFit="1"/>
    </xf>
    <xf numFmtId="0" fontId="23" fillId="0" borderId="16" xfId="0" applyFont="1" applyBorder="1" applyAlignment="1">
      <alignment vertical="center" shrinkToFit="1"/>
    </xf>
    <xf numFmtId="0" fontId="26" fillId="0" borderId="22" xfId="0" applyFont="1" applyBorder="1" applyAlignment="1">
      <alignment vertical="center" shrinkToFit="1"/>
    </xf>
    <xf numFmtId="38" fontId="26" fillId="0" borderId="22" xfId="0" applyNumberFormat="1" applyFont="1" applyBorder="1" applyAlignment="1">
      <alignment vertical="center" shrinkToFit="1"/>
    </xf>
    <xf numFmtId="38" fontId="28" fillId="0" borderId="0" xfId="42" applyFont="1" applyFill="1">
      <alignment vertical="center"/>
    </xf>
    <xf numFmtId="49" fontId="32" fillId="35" borderId="18" xfId="43" applyNumberFormat="1" applyFont="1" applyFill="1" applyBorder="1" applyAlignment="1">
      <alignment horizontal="left" vertical="center"/>
    </xf>
    <xf numFmtId="49" fontId="32" fillId="36" borderId="18" xfId="43" applyNumberFormat="1" applyFont="1" applyFill="1" applyBorder="1" applyAlignment="1">
      <alignment horizontal="left" vertical="center"/>
    </xf>
    <xf numFmtId="49" fontId="32" fillId="0" borderId="0" xfId="43" applyNumberFormat="1" applyFont="1" applyAlignment="1">
      <alignment horizontal="left" vertical="center"/>
    </xf>
    <xf numFmtId="49" fontId="32" fillId="35" borderId="22" xfId="43" applyNumberFormat="1" applyFont="1" applyFill="1" applyBorder="1">
      <alignment vertical="center"/>
    </xf>
    <xf numFmtId="49" fontId="32" fillId="36" borderId="10" xfId="43" applyNumberFormat="1" applyFont="1" applyFill="1" applyBorder="1" applyAlignment="1">
      <alignment horizontal="left"/>
    </xf>
    <xf numFmtId="49" fontId="32" fillId="36" borderId="22" xfId="43" applyNumberFormat="1" applyFont="1" applyFill="1" applyBorder="1" applyAlignment="1">
      <alignment horizontal="left"/>
    </xf>
    <xf numFmtId="49" fontId="32" fillId="36" borderId="22" xfId="43" applyNumberFormat="1" applyFont="1" applyFill="1" applyBorder="1" applyAlignment="1">
      <alignment horizontal="left" vertical="center"/>
    </xf>
    <xf numFmtId="49" fontId="32" fillId="36" borderId="22" xfId="43" applyNumberFormat="1" applyFont="1" applyFill="1" applyBorder="1">
      <alignment vertical="center"/>
    </xf>
    <xf numFmtId="49" fontId="32" fillId="35" borderId="22" xfId="43" applyNumberFormat="1" applyFont="1" applyFill="1" applyBorder="1" applyAlignment="1">
      <alignment horizontal="left" vertical="center"/>
    </xf>
    <xf numFmtId="49" fontId="32" fillId="36" borderId="10" xfId="43" applyNumberFormat="1" applyFont="1" applyFill="1" applyBorder="1">
      <alignment vertical="center"/>
    </xf>
    <xf numFmtId="0" fontId="23" fillId="39" borderId="11" xfId="0" applyFont="1" applyFill="1" applyBorder="1">
      <alignment vertical="center"/>
    </xf>
    <xf numFmtId="0" fontId="23" fillId="34" borderId="14" xfId="0" applyFont="1" applyFill="1" applyBorder="1">
      <alignment vertical="center"/>
    </xf>
    <xf numFmtId="0" fontId="23" fillId="34" borderId="21" xfId="0" applyFont="1" applyFill="1" applyBorder="1">
      <alignment vertical="center"/>
    </xf>
    <xf numFmtId="0" fontId="23" fillId="0" borderId="11" xfId="0" applyFont="1" applyBorder="1">
      <alignment vertical="center"/>
    </xf>
    <xf numFmtId="0" fontId="23" fillId="0" borderId="14" xfId="0" applyFont="1" applyBorder="1">
      <alignment vertical="center"/>
    </xf>
    <xf numFmtId="0" fontId="23" fillId="0" borderId="21" xfId="0" applyFont="1" applyBorder="1">
      <alignment vertical="center"/>
    </xf>
    <xf numFmtId="0" fontId="31" fillId="0" borderId="0" xfId="43" applyFont="1">
      <alignment vertical="center"/>
    </xf>
    <xf numFmtId="0" fontId="0" fillId="33" borderId="22" xfId="0" applyFill="1" applyBorder="1">
      <alignment vertical="center"/>
    </xf>
    <xf numFmtId="0" fontId="32" fillId="35" borderId="22" xfId="43" applyFont="1" applyFill="1" applyBorder="1">
      <alignment vertical="center"/>
    </xf>
    <xf numFmtId="0" fontId="32" fillId="36" borderId="10" xfId="43" applyFont="1" applyFill="1" applyBorder="1">
      <alignment vertical="center"/>
    </xf>
    <xf numFmtId="0" fontId="32" fillId="36" borderId="22" xfId="43" applyFont="1" applyFill="1" applyBorder="1">
      <alignment vertical="center"/>
    </xf>
    <xf numFmtId="0" fontId="0" fillId="40" borderId="10" xfId="0" applyFill="1" applyBorder="1">
      <alignment vertical="center"/>
    </xf>
    <xf numFmtId="0" fontId="29" fillId="40" borderId="27" xfId="51" applyFont="1" applyFill="1" applyBorder="1"/>
    <xf numFmtId="0" fontId="29" fillId="40" borderId="20" xfId="51" applyFont="1" applyFill="1" applyBorder="1"/>
    <xf numFmtId="0" fontId="29" fillId="40" borderId="28" xfId="51" applyFont="1" applyFill="1" applyBorder="1"/>
    <xf numFmtId="0" fontId="0" fillId="40" borderId="22" xfId="0" applyFill="1" applyBorder="1">
      <alignment vertical="center"/>
    </xf>
    <xf numFmtId="0" fontId="32" fillId="35" borderId="18" xfId="43" applyFont="1" applyFill="1" applyBorder="1">
      <alignment vertical="center"/>
    </xf>
    <xf numFmtId="0" fontId="0" fillId="0" borderId="22" xfId="0" applyBorder="1" applyAlignment="1">
      <alignment horizontal="right" vertical="center"/>
    </xf>
    <xf numFmtId="40" fontId="28" fillId="37" borderId="0" xfId="42" applyNumberFormat="1" applyFont="1" applyFill="1" applyAlignment="1">
      <alignment horizontal="left" wrapText="1"/>
    </xf>
    <xf numFmtId="0" fontId="23" fillId="0" borderId="20" xfId="0" applyFont="1" applyBorder="1" applyAlignment="1">
      <alignment horizontal="center" vertical="center" shrinkToFit="1"/>
    </xf>
    <xf numFmtId="0" fontId="23" fillId="0" borderId="10" xfId="0" applyFont="1" applyBorder="1" applyAlignment="1">
      <alignment horizontal="center" vertical="center" shrinkToFit="1"/>
    </xf>
  </cellXfs>
  <cellStyles count="52">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xfId="42" builtinId="6"/>
    <cellStyle name="桁区切り 2" xfId="44" xr:uid="{534B346C-054F-49CD-BDA3-E0CE9BF5BEF9}"/>
    <cellStyle name="桁区切り 2 2" xfId="48" xr:uid="{7A0FF12C-0699-401C-AA61-4C89CEE9FF3C}"/>
    <cellStyle name="桁区切り 2 3" xfId="46" xr:uid="{27A86E08-90B8-4B34-8C0A-0607971DA5BE}"/>
    <cellStyle name="桁区切り 3" xfId="50" xr:uid="{ADF4DF67-3896-4641-A629-A9AFC863CEBA}"/>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3" xr:uid="{56526CCC-6A5A-484A-B89E-0A3E116E2CF6}"/>
    <cellStyle name="標準 2 2" xfId="49" xr:uid="{0D148E8F-282C-4226-A06B-2AD69EACCB65}"/>
    <cellStyle name="標準 2 3" xfId="47" xr:uid="{4F0FDB4D-5959-4A18-8C6B-4CBB0247EAE6}"/>
    <cellStyle name="標準 3" xfId="45" xr:uid="{C96025B4-9193-4087-AAA4-561C22B466EA}"/>
    <cellStyle name="標準 4 2" xfId="51" xr:uid="{70A7419A-0944-4CF9-91E9-D8C03E053ABC}"/>
    <cellStyle name="良い" xfId="6" builtinId="26" customBuiltin="1"/>
  </cellStyles>
  <dxfs count="19">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ctrlProps/ctrlProp658.xml><?xml version="1.0" encoding="utf-8"?>
<formControlPr xmlns="http://schemas.microsoft.com/office/spreadsheetml/2009/9/main" objectType="Button" lockText="1"/>
</file>

<file path=xl/ctrlProps/ctrlProp659.xml><?xml version="1.0" encoding="utf-8"?>
<formControlPr xmlns="http://schemas.microsoft.com/office/spreadsheetml/2009/9/main" objectType="Button" lockText="1"/>
</file>

<file path=xl/ctrlProps/ctrlProp660.xml><?xml version="1.0" encoding="utf-8"?>
<formControlPr xmlns="http://schemas.microsoft.com/office/spreadsheetml/2009/9/main" objectType="Button" lockText="1"/>
</file>

<file path=xl/ctrlProps/ctrlProp661.xml><?xml version="1.0" encoding="utf-8"?>
<formControlPr xmlns="http://schemas.microsoft.com/office/spreadsheetml/2009/9/main" objectType="Button" lockText="1"/>
</file>

<file path=xl/ctrlProps/ctrlProp662.xml><?xml version="1.0" encoding="utf-8"?>
<formControlPr xmlns="http://schemas.microsoft.com/office/spreadsheetml/2009/9/main" objectType="Button" lockText="1"/>
</file>

<file path=xl/ctrlProps/ctrlProp663.xml><?xml version="1.0" encoding="utf-8"?>
<formControlPr xmlns="http://schemas.microsoft.com/office/spreadsheetml/2009/9/main" objectType="Button" lockText="1"/>
</file>

<file path=xl/ctrlProps/ctrlProp664.xml><?xml version="1.0" encoding="utf-8"?>
<formControlPr xmlns="http://schemas.microsoft.com/office/spreadsheetml/2009/9/main" objectType="Button" lockText="1"/>
</file>

<file path=xl/ctrlProps/ctrlProp665.xml><?xml version="1.0" encoding="utf-8"?>
<formControlPr xmlns="http://schemas.microsoft.com/office/spreadsheetml/2009/9/main" objectType="Button" lockText="1"/>
</file>

<file path=xl/ctrlProps/ctrlProp666.xml><?xml version="1.0" encoding="utf-8"?>
<formControlPr xmlns="http://schemas.microsoft.com/office/spreadsheetml/2009/9/main" objectType="Button" lockText="1"/>
</file>

<file path=xl/ctrlProps/ctrlProp667.xml><?xml version="1.0" encoding="utf-8"?>
<formControlPr xmlns="http://schemas.microsoft.com/office/spreadsheetml/2009/9/main" objectType="Button" lockText="1"/>
</file>

<file path=xl/ctrlProps/ctrlProp668.xml><?xml version="1.0" encoding="utf-8"?>
<formControlPr xmlns="http://schemas.microsoft.com/office/spreadsheetml/2009/9/main" objectType="Button" lockText="1"/>
</file>

<file path=xl/ctrlProps/ctrlProp669.xml><?xml version="1.0" encoding="utf-8"?>
<formControlPr xmlns="http://schemas.microsoft.com/office/spreadsheetml/2009/9/main" objectType="Button" lockText="1"/>
</file>

<file path=xl/ctrlProps/ctrlProp670.xml><?xml version="1.0" encoding="utf-8"?>
<formControlPr xmlns="http://schemas.microsoft.com/office/spreadsheetml/2009/9/main" objectType="Button" lockText="1"/>
</file>

<file path=xl/ctrlProps/ctrlProp671.xml><?xml version="1.0" encoding="utf-8"?>
<formControlPr xmlns="http://schemas.microsoft.com/office/spreadsheetml/2009/9/main" objectType="Button" lockText="1"/>
</file>

<file path=xl/ctrlProps/ctrlProp672.xml><?xml version="1.0" encoding="utf-8"?>
<formControlPr xmlns="http://schemas.microsoft.com/office/spreadsheetml/2009/9/main" objectType="Button" lockText="1"/>
</file>

<file path=xl/ctrlProps/ctrlProp673.xml><?xml version="1.0" encoding="utf-8"?>
<formControlPr xmlns="http://schemas.microsoft.com/office/spreadsheetml/2009/9/main" objectType="Button" lockText="1"/>
</file>

<file path=xl/ctrlProps/ctrlProp674.xml><?xml version="1.0" encoding="utf-8"?>
<formControlPr xmlns="http://schemas.microsoft.com/office/spreadsheetml/2009/9/main" objectType="Button" lockText="1"/>
</file>

<file path=xl/ctrlProps/ctrlProp675.xml><?xml version="1.0" encoding="utf-8"?>
<formControlPr xmlns="http://schemas.microsoft.com/office/spreadsheetml/2009/9/main" objectType="Button" lockText="1"/>
</file>

<file path=xl/ctrlProps/ctrlProp676.xml><?xml version="1.0" encoding="utf-8"?>
<formControlPr xmlns="http://schemas.microsoft.com/office/spreadsheetml/2009/9/main" objectType="Button" lockText="1"/>
</file>

<file path=xl/ctrlProps/ctrlProp677.xml><?xml version="1.0" encoding="utf-8"?>
<formControlPr xmlns="http://schemas.microsoft.com/office/spreadsheetml/2009/9/main" objectType="Button" lockText="1"/>
</file>

<file path=xl/ctrlProps/ctrlProp678.xml><?xml version="1.0" encoding="utf-8"?>
<formControlPr xmlns="http://schemas.microsoft.com/office/spreadsheetml/2009/9/main" objectType="Button" lockText="1"/>
</file>

<file path=xl/ctrlProps/ctrlProp679.xml><?xml version="1.0" encoding="utf-8"?>
<formControlPr xmlns="http://schemas.microsoft.com/office/spreadsheetml/2009/9/main" objectType="Button" lockText="1"/>
</file>

<file path=xl/ctrlProps/ctrlProp680.xml><?xml version="1.0" encoding="utf-8"?>
<formControlPr xmlns="http://schemas.microsoft.com/office/spreadsheetml/2009/9/main" objectType="Button" lockText="1"/>
</file>

<file path=xl/ctrlProps/ctrlProp681.xml><?xml version="1.0" encoding="utf-8"?>
<formControlPr xmlns="http://schemas.microsoft.com/office/spreadsheetml/2009/9/main" objectType="Button" lockText="1"/>
</file>

<file path=xl/ctrlProps/ctrlProp682.xml><?xml version="1.0" encoding="utf-8"?>
<formControlPr xmlns="http://schemas.microsoft.com/office/spreadsheetml/2009/9/main" objectType="Button" lockText="1"/>
</file>

<file path=xl/ctrlProps/ctrlProp683.xml><?xml version="1.0" encoding="utf-8"?>
<formControlPr xmlns="http://schemas.microsoft.com/office/spreadsheetml/2009/9/main" objectType="Button" lockText="1"/>
</file>

<file path=xl/ctrlProps/ctrlProp684.xml><?xml version="1.0" encoding="utf-8"?>
<formControlPr xmlns="http://schemas.microsoft.com/office/spreadsheetml/2009/9/main" objectType="Button" lockText="1"/>
</file>

<file path=xl/ctrlProps/ctrlProp685.xml><?xml version="1.0" encoding="utf-8"?>
<formControlPr xmlns="http://schemas.microsoft.com/office/spreadsheetml/2009/9/main" objectType="Button" lockText="1"/>
</file>

<file path=xl/ctrlProps/ctrlProp686.xml><?xml version="1.0" encoding="utf-8"?>
<formControlPr xmlns="http://schemas.microsoft.com/office/spreadsheetml/2009/9/main" objectType="Button" lockText="1"/>
</file>

<file path=xl/ctrlProps/ctrlProp687.xml><?xml version="1.0" encoding="utf-8"?>
<formControlPr xmlns="http://schemas.microsoft.com/office/spreadsheetml/2009/9/main" objectType="Button" lockText="1"/>
</file>

<file path=xl/ctrlProps/ctrlProp688.xml><?xml version="1.0" encoding="utf-8"?>
<formControlPr xmlns="http://schemas.microsoft.com/office/spreadsheetml/2009/9/main" objectType="Button" lockText="1"/>
</file>

<file path=xl/ctrlProps/ctrlProp689.xml><?xml version="1.0" encoding="utf-8"?>
<formControlPr xmlns="http://schemas.microsoft.com/office/spreadsheetml/2009/9/main" objectType="Button" lockText="1"/>
</file>

<file path=xl/ctrlProps/ctrlProp690.xml><?xml version="1.0" encoding="utf-8"?>
<formControlPr xmlns="http://schemas.microsoft.com/office/spreadsheetml/2009/9/main" objectType="Button" lockText="1"/>
</file>

<file path=xl/ctrlProps/ctrlProp691.xml><?xml version="1.0" encoding="utf-8"?>
<formControlPr xmlns="http://schemas.microsoft.com/office/spreadsheetml/2009/9/main" objectType="Button" lockText="1"/>
</file>

<file path=xl/ctrlProps/ctrlProp692.xml><?xml version="1.0" encoding="utf-8"?>
<formControlPr xmlns="http://schemas.microsoft.com/office/spreadsheetml/2009/9/main" objectType="Button" lockText="1"/>
</file>

<file path=xl/ctrlProps/ctrlProp693.xml><?xml version="1.0" encoding="utf-8"?>
<formControlPr xmlns="http://schemas.microsoft.com/office/spreadsheetml/2009/9/main" objectType="Button" lockText="1"/>
</file>

<file path=xl/ctrlProps/ctrlProp694.xml><?xml version="1.0" encoding="utf-8"?>
<formControlPr xmlns="http://schemas.microsoft.com/office/spreadsheetml/2009/9/main" objectType="Button" lockText="1"/>
</file>

<file path=xl/ctrlProps/ctrlProp695.xml><?xml version="1.0" encoding="utf-8"?>
<formControlPr xmlns="http://schemas.microsoft.com/office/spreadsheetml/2009/9/main" objectType="Button" lockText="1"/>
</file>

<file path=xl/ctrlProps/ctrlProp696.xml><?xml version="1.0" encoding="utf-8"?>
<formControlPr xmlns="http://schemas.microsoft.com/office/spreadsheetml/2009/9/main" objectType="Button" lockText="1"/>
</file>

<file path=xl/ctrlProps/ctrlProp697.xml><?xml version="1.0" encoding="utf-8"?>
<formControlPr xmlns="http://schemas.microsoft.com/office/spreadsheetml/2009/9/main" objectType="Button" lockText="1"/>
</file>

<file path=xl/ctrlProps/ctrlProp698.xml><?xml version="1.0" encoding="utf-8"?>
<formControlPr xmlns="http://schemas.microsoft.com/office/spreadsheetml/2009/9/main" objectType="Button" lockText="1"/>
</file>

<file path=xl/ctrlProps/ctrlProp699.xml><?xml version="1.0" encoding="utf-8"?>
<formControlPr xmlns="http://schemas.microsoft.com/office/spreadsheetml/2009/9/main" objectType="Button" lockText="1"/>
</file>

<file path=xl/ctrlProps/ctrlProp700.xml><?xml version="1.0" encoding="utf-8"?>
<formControlPr xmlns="http://schemas.microsoft.com/office/spreadsheetml/2009/9/main" objectType="Button" lockText="1"/>
</file>

<file path=xl/ctrlProps/ctrlProp701.xml><?xml version="1.0" encoding="utf-8"?>
<formControlPr xmlns="http://schemas.microsoft.com/office/spreadsheetml/2009/9/main" objectType="Button" lockText="1"/>
</file>

<file path=xl/ctrlProps/ctrlProp702.xml><?xml version="1.0" encoding="utf-8"?>
<formControlPr xmlns="http://schemas.microsoft.com/office/spreadsheetml/2009/9/main" objectType="Button" lockText="1"/>
</file>

<file path=xl/ctrlProps/ctrlProp703.xml><?xml version="1.0" encoding="utf-8"?>
<formControlPr xmlns="http://schemas.microsoft.com/office/spreadsheetml/2009/9/main" objectType="Button" lockText="1"/>
</file>

<file path=xl/ctrlProps/ctrlProp704.xml><?xml version="1.0" encoding="utf-8"?>
<formControlPr xmlns="http://schemas.microsoft.com/office/spreadsheetml/2009/9/main" objectType="Button" lockText="1"/>
</file>

<file path=xl/ctrlProps/ctrlProp705.xml><?xml version="1.0" encoding="utf-8"?>
<formControlPr xmlns="http://schemas.microsoft.com/office/spreadsheetml/2009/9/main" objectType="Button" lockText="1"/>
</file>

<file path=xl/ctrlProps/ctrlProp706.xml><?xml version="1.0" encoding="utf-8"?>
<formControlPr xmlns="http://schemas.microsoft.com/office/spreadsheetml/2009/9/main" objectType="Button" lockText="1"/>
</file>

<file path=xl/ctrlProps/ctrlProp707.xml><?xml version="1.0" encoding="utf-8"?>
<formControlPr xmlns="http://schemas.microsoft.com/office/spreadsheetml/2009/9/main" objectType="Button" lockText="1"/>
</file>

<file path=xl/ctrlProps/ctrlProp708.xml><?xml version="1.0" encoding="utf-8"?>
<formControlPr xmlns="http://schemas.microsoft.com/office/spreadsheetml/2009/9/main" objectType="Button" lockText="1"/>
</file>

<file path=xl/ctrlProps/ctrlProp709.xml><?xml version="1.0" encoding="utf-8"?>
<formControlPr xmlns="http://schemas.microsoft.com/office/spreadsheetml/2009/9/main" objectType="Button" lockText="1"/>
</file>

<file path=xl/ctrlProps/ctrlProp710.xml><?xml version="1.0" encoding="utf-8"?>
<formControlPr xmlns="http://schemas.microsoft.com/office/spreadsheetml/2009/9/main" objectType="Button" lockText="1"/>
</file>

<file path=xl/ctrlProps/ctrlProp711.xml><?xml version="1.0" encoding="utf-8"?>
<formControlPr xmlns="http://schemas.microsoft.com/office/spreadsheetml/2009/9/main" objectType="Button" lockText="1"/>
</file>

<file path=xl/ctrlProps/ctrlProp712.xml><?xml version="1.0" encoding="utf-8"?>
<formControlPr xmlns="http://schemas.microsoft.com/office/spreadsheetml/2009/9/main" objectType="Button" lockText="1"/>
</file>

<file path=xl/ctrlProps/ctrlProp713.xml><?xml version="1.0" encoding="utf-8"?>
<formControlPr xmlns="http://schemas.microsoft.com/office/spreadsheetml/2009/9/main" objectType="Button" lockText="1"/>
</file>

<file path=xl/ctrlProps/ctrlProp714.xml><?xml version="1.0" encoding="utf-8"?>
<formControlPr xmlns="http://schemas.microsoft.com/office/spreadsheetml/2009/9/main" objectType="Button" lockText="1"/>
</file>

<file path=xl/ctrlProps/ctrlProp715.xml><?xml version="1.0" encoding="utf-8"?>
<formControlPr xmlns="http://schemas.microsoft.com/office/spreadsheetml/2009/9/main" objectType="Button" lockText="1"/>
</file>

<file path=xl/ctrlProps/ctrlProp716.xml><?xml version="1.0" encoding="utf-8"?>
<formControlPr xmlns="http://schemas.microsoft.com/office/spreadsheetml/2009/9/main" objectType="Button" lockText="1"/>
</file>

<file path=xl/ctrlProps/ctrlProp717.xml><?xml version="1.0" encoding="utf-8"?>
<formControlPr xmlns="http://schemas.microsoft.com/office/spreadsheetml/2009/9/main" objectType="Button" lockText="1"/>
</file>

<file path=xl/ctrlProps/ctrlProp718.xml><?xml version="1.0" encoding="utf-8"?>
<formControlPr xmlns="http://schemas.microsoft.com/office/spreadsheetml/2009/9/main" objectType="Button" lockText="1"/>
</file>

<file path=xl/ctrlProps/ctrlProp719.xml><?xml version="1.0" encoding="utf-8"?>
<formControlPr xmlns="http://schemas.microsoft.com/office/spreadsheetml/2009/9/main" objectType="Button" lockText="1"/>
</file>

<file path=xl/ctrlProps/ctrlProp720.xml><?xml version="1.0" encoding="utf-8"?>
<formControlPr xmlns="http://schemas.microsoft.com/office/spreadsheetml/2009/9/main" objectType="Button" lockText="1"/>
</file>

<file path=xl/ctrlProps/ctrlProp721.xml><?xml version="1.0" encoding="utf-8"?>
<formControlPr xmlns="http://schemas.microsoft.com/office/spreadsheetml/2009/9/main" objectType="Button" lockText="1"/>
</file>

<file path=xl/ctrlProps/ctrlProp722.xml><?xml version="1.0" encoding="utf-8"?>
<formControlPr xmlns="http://schemas.microsoft.com/office/spreadsheetml/2009/9/main" objectType="Button" lockText="1"/>
</file>

<file path=xl/ctrlProps/ctrlProp723.xml><?xml version="1.0" encoding="utf-8"?>
<formControlPr xmlns="http://schemas.microsoft.com/office/spreadsheetml/2009/9/main" objectType="Button" lockText="1"/>
</file>

<file path=xl/ctrlProps/ctrlProp724.xml><?xml version="1.0" encoding="utf-8"?>
<formControlPr xmlns="http://schemas.microsoft.com/office/spreadsheetml/2009/9/main" objectType="Button" lockText="1"/>
</file>

<file path=xl/ctrlProps/ctrlProp725.xml><?xml version="1.0" encoding="utf-8"?>
<formControlPr xmlns="http://schemas.microsoft.com/office/spreadsheetml/2009/9/main" objectType="Button" lockText="1"/>
</file>

<file path=xl/ctrlProps/ctrlProp726.xml><?xml version="1.0" encoding="utf-8"?>
<formControlPr xmlns="http://schemas.microsoft.com/office/spreadsheetml/2009/9/main" objectType="Button" lockText="1"/>
</file>

<file path=xl/ctrlProps/ctrlProp727.xml><?xml version="1.0" encoding="utf-8"?>
<formControlPr xmlns="http://schemas.microsoft.com/office/spreadsheetml/2009/9/main" objectType="Button" lockText="1"/>
</file>

<file path=xl/ctrlProps/ctrlProp728.xml><?xml version="1.0" encoding="utf-8"?>
<formControlPr xmlns="http://schemas.microsoft.com/office/spreadsheetml/2009/9/main" objectType="Button" lockText="1"/>
</file>

<file path=xl/ctrlProps/ctrlProp729.xml><?xml version="1.0" encoding="utf-8"?>
<formControlPr xmlns="http://schemas.microsoft.com/office/spreadsheetml/2009/9/main" objectType="Button" lockText="1"/>
</file>

<file path=xl/ctrlProps/ctrlProp730.xml><?xml version="1.0" encoding="utf-8"?>
<formControlPr xmlns="http://schemas.microsoft.com/office/spreadsheetml/2009/9/main" objectType="Button" lockText="1"/>
</file>

<file path=xl/ctrlProps/ctrlProp731.xml><?xml version="1.0" encoding="utf-8"?>
<formControlPr xmlns="http://schemas.microsoft.com/office/spreadsheetml/2009/9/main" objectType="Button" lockText="1"/>
</file>

<file path=xl/ctrlProps/ctrlProp732.xml><?xml version="1.0" encoding="utf-8"?>
<formControlPr xmlns="http://schemas.microsoft.com/office/spreadsheetml/2009/9/main" objectType="Button" lockText="1"/>
</file>

<file path=xl/ctrlProps/ctrlProp733.xml><?xml version="1.0" encoding="utf-8"?>
<formControlPr xmlns="http://schemas.microsoft.com/office/spreadsheetml/2009/9/main" objectType="Button" lockText="1"/>
</file>

<file path=xl/ctrlProps/ctrlProp734.xml><?xml version="1.0" encoding="utf-8"?>
<formControlPr xmlns="http://schemas.microsoft.com/office/spreadsheetml/2009/9/main" objectType="Button" lockText="1"/>
</file>

<file path=xl/ctrlProps/ctrlProp735.xml><?xml version="1.0" encoding="utf-8"?>
<formControlPr xmlns="http://schemas.microsoft.com/office/spreadsheetml/2009/9/main" objectType="Button" lockText="1"/>
</file>

<file path=xl/ctrlProps/ctrlProp736.xml><?xml version="1.0" encoding="utf-8"?>
<formControlPr xmlns="http://schemas.microsoft.com/office/spreadsheetml/2009/9/main" objectType="Button" lockText="1"/>
</file>

<file path=xl/ctrlProps/ctrlProp737.xml><?xml version="1.0" encoding="utf-8"?>
<formControlPr xmlns="http://schemas.microsoft.com/office/spreadsheetml/2009/9/main" objectType="Button" lockText="1"/>
</file>

<file path=xl/ctrlProps/ctrlProp738.xml><?xml version="1.0" encoding="utf-8"?>
<formControlPr xmlns="http://schemas.microsoft.com/office/spreadsheetml/2009/9/main" objectType="Button" lockText="1"/>
</file>

<file path=xl/ctrlProps/ctrlProp739.xml><?xml version="1.0" encoding="utf-8"?>
<formControlPr xmlns="http://schemas.microsoft.com/office/spreadsheetml/2009/9/main" objectType="Button" lockText="1"/>
</file>

<file path=xl/ctrlProps/ctrlProp740.xml><?xml version="1.0" encoding="utf-8"?>
<formControlPr xmlns="http://schemas.microsoft.com/office/spreadsheetml/2009/9/main" objectType="Button" lockText="1"/>
</file>

<file path=xl/ctrlProps/ctrlProp741.xml><?xml version="1.0" encoding="utf-8"?>
<formControlPr xmlns="http://schemas.microsoft.com/office/spreadsheetml/2009/9/main" objectType="Button" lockText="1"/>
</file>

<file path=xl/ctrlProps/ctrlProp742.xml><?xml version="1.0" encoding="utf-8"?>
<formControlPr xmlns="http://schemas.microsoft.com/office/spreadsheetml/2009/9/main" objectType="Button" lockText="1"/>
</file>

<file path=xl/ctrlProps/ctrlProp743.xml><?xml version="1.0" encoding="utf-8"?>
<formControlPr xmlns="http://schemas.microsoft.com/office/spreadsheetml/2009/9/main" objectType="Button" lockText="1"/>
</file>

<file path=xl/ctrlProps/ctrlProp744.xml><?xml version="1.0" encoding="utf-8"?>
<formControlPr xmlns="http://schemas.microsoft.com/office/spreadsheetml/2009/9/main" objectType="Button" lockText="1"/>
</file>

<file path=xl/ctrlProps/ctrlProp745.xml><?xml version="1.0" encoding="utf-8"?>
<formControlPr xmlns="http://schemas.microsoft.com/office/spreadsheetml/2009/9/main" objectType="Button" lockText="1"/>
</file>

<file path=xl/ctrlProps/ctrlProp746.xml><?xml version="1.0" encoding="utf-8"?>
<formControlPr xmlns="http://schemas.microsoft.com/office/spreadsheetml/2009/9/main" objectType="Button" lockText="1"/>
</file>

<file path=xl/ctrlProps/ctrlProp747.xml><?xml version="1.0" encoding="utf-8"?>
<formControlPr xmlns="http://schemas.microsoft.com/office/spreadsheetml/2009/9/main" objectType="Button" lockText="1"/>
</file>

<file path=xl/ctrlProps/ctrlProp748.xml><?xml version="1.0" encoding="utf-8"?>
<formControlPr xmlns="http://schemas.microsoft.com/office/spreadsheetml/2009/9/main" objectType="Button" lockText="1"/>
</file>

<file path=xl/ctrlProps/ctrlProp749.xml><?xml version="1.0" encoding="utf-8"?>
<formControlPr xmlns="http://schemas.microsoft.com/office/spreadsheetml/2009/9/main" objectType="Button" lockText="1"/>
</file>

<file path=xl/ctrlProps/ctrlProp750.xml><?xml version="1.0" encoding="utf-8"?>
<formControlPr xmlns="http://schemas.microsoft.com/office/spreadsheetml/2009/9/main" objectType="Button" lockText="1"/>
</file>

<file path=xl/ctrlProps/ctrlProp751.xml><?xml version="1.0" encoding="utf-8"?>
<formControlPr xmlns="http://schemas.microsoft.com/office/spreadsheetml/2009/9/main" objectType="Button" lockText="1"/>
</file>

<file path=xl/ctrlProps/ctrlProp752.xml><?xml version="1.0" encoding="utf-8"?>
<formControlPr xmlns="http://schemas.microsoft.com/office/spreadsheetml/2009/9/main" objectType="Button" lockText="1"/>
</file>

<file path=xl/ctrlProps/ctrlProp753.xml><?xml version="1.0" encoding="utf-8"?>
<formControlPr xmlns="http://schemas.microsoft.com/office/spreadsheetml/2009/9/main" objectType="Button" lockText="1"/>
</file>

<file path=xl/ctrlProps/ctrlProp754.xml><?xml version="1.0" encoding="utf-8"?>
<formControlPr xmlns="http://schemas.microsoft.com/office/spreadsheetml/2009/9/main" objectType="Button" lockText="1"/>
</file>

<file path=xl/ctrlProps/ctrlProp755.xml><?xml version="1.0" encoding="utf-8"?>
<formControlPr xmlns="http://schemas.microsoft.com/office/spreadsheetml/2009/9/main" objectType="Button" lockText="1"/>
</file>

<file path=xl/ctrlProps/ctrlProp756.xml><?xml version="1.0" encoding="utf-8"?>
<formControlPr xmlns="http://schemas.microsoft.com/office/spreadsheetml/2009/9/main" objectType="Button" lockText="1"/>
</file>

<file path=xl/ctrlProps/ctrlProp757.xml><?xml version="1.0" encoding="utf-8"?>
<formControlPr xmlns="http://schemas.microsoft.com/office/spreadsheetml/2009/9/main" objectType="Button" lockText="1"/>
</file>

<file path=xl/ctrlProps/ctrlProp758.xml><?xml version="1.0" encoding="utf-8"?>
<formControlPr xmlns="http://schemas.microsoft.com/office/spreadsheetml/2009/9/main" objectType="Button" lockText="1"/>
</file>

<file path=xl/ctrlProps/ctrlProp759.xml><?xml version="1.0" encoding="utf-8"?>
<formControlPr xmlns="http://schemas.microsoft.com/office/spreadsheetml/2009/9/main" objectType="Button" lockText="1"/>
</file>

<file path=xl/ctrlProps/ctrlProp760.xml><?xml version="1.0" encoding="utf-8"?>
<formControlPr xmlns="http://schemas.microsoft.com/office/spreadsheetml/2009/9/main" objectType="Button" lockText="1"/>
</file>

<file path=xl/ctrlProps/ctrlProp761.xml><?xml version="1.0" encoding="utf-8"?>
<formControlPr xmlns="http://schemas.microsoft.com/office/spreadsheetml/2009/9/main" objectType="Button" lockText="1"/>
</file>

<file path=xl/ctrlProps/ctrlProp762.xml><?xml version="1.0" encoding="utf-8"?>
<formControlPr xmlns="http://schemas.microsoft.com/office/spreadsheetml/2009/9/main" objectType="Button" lockText="1"/>
</file>

<file path=xl/ctrlProps/ctrlProp763.xml><?xml version="1.0" encoding="utf-8"?>
<formControlPr xmlns="http://schemas.microsoft.com/office/spreadsheetml/2009/9/main" objectType="Button" lockText="1"/>
</file>

<file path=xl/ctrlProps/ctrlProp764.xml><?xml version="1.0" encoding="utf-8"?>
<formControlPr xmlns="http://schemas.microsoft.com/office/spreadsheetml/2009/9/main" objectType="Button" lockText="1"/>
</file>

<file path=xl/ctrlProps/ctrlProp765.xml><?xml version="1.0" encoding="utf-8"?>
<formControlPr xmlns="http://schemas.microsoft.com/office/spreadsheetml/2009/9/main" objectType="Button" lockText="1"/>
</file>

<file path=xl/ctrlProps/ctrlProp766.xml><?xml version="1.0" encoding="utf-8"?>
<formControlPr xmlns="http://schemas.microsoft.com/office/spreadsheetml/2009/9/main" objectType="Button" lockText="1"/>
</file>

<file path=xl/ctrlProps/ctrlProp767.xml><?xml version="1.0" encoding="utf-8"?>
<formControlPr xmlns="http://schemas.microsoft.com/office/spreadsheetml/2009/9/main" objectType="Button" lockText="1"/>
</file>

<file path=xl/ctrlProps/ctrlProp768.xml><?xml version="1.0" encoding="utf-8"?>
<formControlPr xmlns="http://schemas.microsoft.com/office/spreadsheetml/2009/9/main" objectType="Button" lockText="1"/>
</file>

<file path=xl/ctrlProps/ctrlProp769.xml><?xml version="1.0" encoding="utf-8"?>
<formControlPr xmlns="http://schemas.microsoft.com/office/spreadsheetml/2009/9/main" objectType="Button" lockText="1"/>
</file>

<file path=xl/ctrlProps/ctrlProp770.xml><?xml version="1.0" encoding="utf-8"?>
<formControlPr xmlns="http://schemas.microsoft.com/office/spreadsheetml/2009/9/main" objectType="Button" lockText="1"/>
</file>

<file path=xl/ctrlProps/ctrlProp771.xml><?xml version="1.0" encoding="utf-8"?>
<formControlPr xmlns="http://schemas.microsoft.com/office/spreadsheetml/2009/9/main" objectType="Button" lockText="1"/>
</file>

<file path=xl/ctrlProps/ctrlProp772.xml><?xml version="1.0" encoding="utf-8"?>
<formControlPr xmlns="http://schemas.microsoft.com/office/spreadsheetml/2009/9/main" objectType="Button" lockText="1"/>
</file>

<file path=xl/ctrlProps/ctrlProp773.xml><?xml version="1.0" encoding="utf-8"?>
<formControlPr xmlns="http://schemas.microsoft.com/office/spreadsheetml/2009/9/main" objectType="Button" lockText="1"/>
</file>

<file path=xl/ctrlProps/ctrlProp774.xml><?xml version="1.0" encoding="utf-8"?>
<formControlPr xmlns="http://schemas.microsoft.com/office/spreadsheetml/2009/9/main" objectType="Button" lockText="1"/>
</file>

<file path=xl/ctrlProps/ctrlProp775.xml><?xml version="1.0" encoding="utf-8"?>
<formControlPr xmlns="http://schemas.microsoft.com/office/spreadsheetml/2009/9/main" objectType="Button" lockText="1"/>
</file>

<file path=xl/ctrlProps/ctrlProp776.xml><?xml version="1.0" encoding="utf-8"?>
<formControlPr xmlns="http://schemas.microsoft.com/office/spreadsheetml/2009/9/main" objectType="Button" lockText="1"/>
</file>

<file path=xl/ctrlProps/ctrlProp777.xml><?xml version="1.0" encoding="utf-8"?>
<formControlPr xmlns="http://schemas.microsoft.com/office/spreadsheetml/2009/9/main" objectType="Button" lockText="1"/>
</file>

<file path=xl/ctrlProps/ctrlProp778.xml><?xml version="1.0" encoding="utf-8"?>
<formControlPr xmlns="http://schemas.microsoft.com/office/spreadsheetml/2009/9/main" objectType="Button" lockText="1"/>
</file>

<file path=xl/ctrlProps/ctrlProp779.xml><?xml version="1.0" encoding="utf-8"?>
<formControlPr xmlns="http://schemas.microsoft.com/office/spreadsheetml/2009/9/main" objectType="Button" lockText="1"/>
</file>

<file path=xl/ctrlProps/ctrlProp780.xml><?xml version="1.0" encoding="utf-8"?>
<formControlPr xmlns="http://schemas.microsoft.com/office/spreadsheetml/2009/9/main" objectType="Button" lockText="1"/>
</file>

<file path=xl/ctrlProps/ctrlProp781.xml><?xml version="1.0" encoding="utf-8"?>
<formControlPr xmlns="http://schemas.microsoft.com/office/spreadsheetml/2009/9/main" objectType="Button" lockText="1"/>
</file>

<file path=xl/ctrlProps/ctrlProp782.xml><?xml version="1.0" encoding="utf-8"?>
<formControlPr xmlns="http://schemas.microsoft.com/office/spreadsheetml/2009/9/main" objectType="Button" lockText="1"/>
</file>

<file path=xl/ctrlProps/ctrlProp783.xml><?xml version="1.0" encoding="utf-8"?>
<formControlPr xmlns="http://schemas.microsoft.com/office/spreadsheetml/2009/9/main" objectType="Button" lockText="1"/>
</file>

<file path=xl/ctrlProps/ctrlProp784.xml><?xml version="1.0" encoding="utf-8"?>
<formControlPr xmlns="http://schemas.microsoft.com/office/spreadsheetml/2009/9/main" objectType="Button" lockText="1"/>
</file>

<file path=xl/ctrlProps/ctrlProp785.xml><?xml version="1.0" encoding="utf-8"?>
<formControlPr xmlns="http://schemas.microsoft.com/office/spreadsheetml/2009/9/main" objectType="Button" lockText="1"/>
</file>

<file path=xl/ctrlProps/ctrlProp786.xml><?xml version="1.0" encoding="utf-8"?>
<formControlPr xmlns="http://schemas.microsoft.com/office/spreadsheetml/2009/9/main" objectType="Button" lockText="1"/>
</file>

<file path=xl/ctrlProps/ctrlProp787.xml><?xml version="1.0" encoding="utf-8"?>
<formControlPr xmlns="http://schemas.microsoft.com/office/spreadsheetml/2009/9/main" objectType="Button" lockText="1"/>
</file>

<file path=xl/ctrlProps/ctrlProp788.xml><?xml version="1.0" encoding="utf-8"?>
<formControlPr xmlns="http://schemas.microsoft.com/office/spreadsheetml/2009/9/main" objectType="Button" lockText="1"/>
</file>

<file path=xl/ctrlProps/ctrlProp789.xml><?xml version="1.0" encoding="utf-8"?>
<formControlPr xmlns="http://schemas.microsoft.com/office/spreadsheetml/2009/9/main" objectType="Button" lockText="1"/>
</file>

<file path=xl/ctrlProps/ctrlProp790.xml><?xml version="1.0" encoding="utf-8"?>
<formControlPr xmlns="http://schemas.microsoft.com/office/spreadsheetml/2009/9/main" objectType="Button" lockText="1"/>
</file>

<file path=xl/ctrlProps/ctrlProp791.xml><?xml version="1.0" encoding="utf-8"?>
<formControlPr xmlns="http://schemas.microsoft.com/office/spreadsheetml/2009/9/main" objectType="Button" lockText="1"/>
</file>

<file path=xl/ctrlProps/ctrlProp792.xml><?xml version="1.0" encoding="utf-8"?>
<formControlPr xmlns="http://schemas.microsoft.com/office/spreadsheetml/2009/9/main" objectType="Button" lockText="1"/>
</file>

<file path=xl/ctrlProps/ctrlProp793.xml><?xml version="1.0" encoding="utf-8"?>
<formControlPr xmlns="http://schemas.microsoft.com/office/spreadsheetml/2009/9/main" objectType="Button" lockText="1"/>
</file>

<file path=xl/ctrlProps/ctrlProp794.xml><?xml version="1.0" encoding="utf-8"?>
<formControlPr xmlns="http://schemas.microsoft.com/office/spreadsheetml/2009/9/main" objectType="Button" lockText="1"/>
</file>

<file path=xl/ctrlProps/ctrlProp795.xml><?xml version="1.0" encoding="utf-8"?>
<formControlPr xmlns="http://schemas.microsoft.com/office/spreadsheetml/2009/9/main" objectType="Button" lockText="1"/>
</file>

<file path=xl/ctrlProps/ctrlProp796.xml><?xml version="1.0" encoding="utf-8"?>
<formControlPr xmlns="http://schemas.microsoft.com/office/spreadsheetml/2009/9/main" objectType="Button" lockText="1"/>
</file>

<file path=xl/ctrlProps/ctrlProp797.xml><?xml version="1.0" encoding="utf-8"?>
<formControlPr xmlns="http://schemas.microsoft.com/office/spreadsheetml/2009/9/main" objectType="Button" lockText="1"/>
</file>

<file path=xl/ctrlProps/ctrlProp798.xml><?xml version="1.0" encoding="utf-8"?>
<formControlPr xmlns="http://schemas.microsoft.com/office/spreadsheetml/2009/9/main" objectType="Button" lockText="1"/>
</file>

<file path=xl/ctrlProps/ctrlProp799.xml><?xml version="1.0" encoding="utf-8"?>
<formControlPr xmlns="http://schemas.microsoft.com/office/spreadsheetml/2009/9/main" objectType="Button" lockText="1"/>
</file>

<file path=xl/ctrlProps/ctrlProp800.xml><?xml version="1.0" encoding="utf-8"?>
<formControlPr xmlns="http://schemas.microsoft.com/office/spreadsheetml/2009/9/main" objectType="Button" lockText="1"/>
</file>

<file path=xl/ctrlProps/ctrlProp801.xml><?xml version="1.0" encoding="utf-8"?>
<formControlPr xmlns="http://schemas.microsoft.com/office/spreadsheetml/2009/9/main" objectType="Button" lockText="1"/>
</file>

<file path=xl/ctrlProps/ctrlProp802.xml><?xml version="1.0" encoding="utf-8"?>
<formControlPr xmlns="http://schemas.microsoft.com/office/spreadsheetml/2009/9/main" objectType="Button" lockText="1"/>
</file>

<file path=xl/ctrlProps/ctrlProp803.xml><?xml version="1.0" encoding="utf-8"?>
<formControlPr xmlns="http://schemas.microsoft.com/office/spreadsheetml/2009/9/main" objectType="Button" lockText="1"/>
</file>

<file path=xl/ctrlProps/ctrlProp804.xml><?xml version="1.0" encoding="utf-8"?>
<formControlPr xmlns="http://schemas.microsoft.com/office/spreadsheetml/2009/9/main" objectType="Button" lockText="1"/>
</file>

<file path=xl/ctrlProps/ctrlProp805.xml><?xml version="1.0" encoding="utf-8"?>
<formControlPr xmlns="http://schemas.microsoft.com/office/spreadsheetml/2009/9/main" objectType="Button" lockText="1"/>
</file>

<file path=xl/ctrlProps/ctrlProp806.xml><?xml version="1.0" encoding="utf-8"?>
<formControlPr xmlns="http://schemas.microsoft.com/office/spreadsheetml/2009/9/main" objectType="Button" lockText="1"/>
</file>

<file path=xl/ctrlProps/ctrlProp807.xml><?xml version="1.0" encoding="utf-8"?>
<formControlPr xmlns="http://schemas.microsoft.com/office/spreadsheetml/2009/9/main" objectType="Button" lockText="1"/>
</file>

<file path=xl/ctrlProps/ctrlProp808.xml><?xml version="1.0" encoding="utf-8"?>
<formControlPr xmlns="http://schemas.microsoft.com/office/spreadsheetml/2009/9/main" objectType="Button" lockText="1"/>
</file>

<file path=xl/ctrlProps/ctrlProp809.xml><?xml version="1.0" encoding="utf-8"?>
<formControlPr xmlns="http://schemas.microsoft.com/office/spreadsheetml/2009/9/main" objectType="Button" lockText="1"/>
</file>

<file path=xl/ctrlProps/ctrlProp810.xml><?xml version="1.0" encoding="utf-8"?>
<formControlPr xmlns="http://schemas.microsoft.com/office/spreadsheetml/2009/9/main" objectType="Button" lockText="1"/>
</file>

<file path=xl/ctrlProps/ctrlProp811.xml><?xml version="1.0" encoding="utf-8"?>
<formControlPr xmlns="http://schemas.microsoft.com/office/spreadsheetml/2009/9/main" objectType="Button" lockText="1"/>
</file>

<file path=xl/ctrlProps/ctrlProp812.xml><?xml version="1.0" encoding="utf-8"?>
<formControlPr xmlns="http://schemas.microsoft.com/office/spreadsheetml/2009/9/main" objectType="Button" lockText="1"/>
</file>

<file path=xl/ctrlProps/ctrlProp813.xml><?xml version="1.0" encoding="utf-8"?>
<formControlPr xmlns="http://schemas.microsoft.com/office/spreadsheetml/2009/9/main" objectType="Button" lockText="1"/>
</file>

<file path=xl/ctrlProps/ctrlProp814.xml><?xml version="1.0" encoding="utf-8"?>
<formControlPr xmlns="http://schemas.microsoft.com/office/spreadsheetml/2009/9/main" objectType="Button" lockText="1"/>
</file>

<file path=xl/ctrlProps/ctrlProp815.xml><?xml version="1.0" encoding="utf-8"?>
<formControlPr xmlns="http://schemas.microsoft.com/office/spreadsheetml/2009/9/main" objectType="Button" lockText="1"/>
</file>

<file path=xl/ctrlProps/ctrlProp816.xml><?xml version="1.0" encoding="utf-8"?>
<formControlPr xmlns="http://schemas.microsoft.com/office/spreadsheetml/2009/9/main" objectType="Button" lockText="1"/>
</file>

<file path=xl/ctrlProps/ctrlProp817.xml><?xml version="1.0" encoding="utf-8"?>
<formControlPr xmlns="http://schemas.microsoft.com/office/spreadsheetml/2009/9/main" objectType="Button" lockText="1"/>
</file>

<file path=xl/ctrlProps/ctrlProp818.xml><?xml version="1.0" encoding="utf-8"?>
<formControlPr xmlns="http://schemas.microsoft.com/office/spreadsheetml/2009/9/main" objectType="Button" lockText="1"/>
</file>

<file path=xl/ctrlProps/ctrlProp819.xml><?xml version="1.0" encoding="utf-8"?>
<formControlPr xmlns="http://schemas.microsoft.com/office/spreadsheetml/2009/9/main" objectType="Button" lockText="1"/>
</file>

<file path=xl/ctrlProps/ctrlProp820.xml><?xml version="1.0" encoding="utf-8"?>
<formControlPr xmlns="http://schemas.microsoft.com/office/spreadsheetml/2009/9/main" objectType="Button" lockText="1"/>
</file>

<file path=xl/ctrlProps/ctrlProp821.xml><?xml version="1.0" encoding="utf-8"?>
<formControlPr xmlns="http://schemas.microsoft.com/office/spreadsheetml/2009/9/main" objectType="Button" lockText="1"/>
</file>

<file path=xl/ctrlProps/ctrlProp822.xml><?xml version="1.0" encoding="utf-8"?>
<formControlPr xmlns="http://schemas.microsoft.com/office/spreadsheetml/2009/9/main" objectType="Button" lockText="1"/>
</file>

<file path=xl/ctrlProps/ctrlProp823.xml><?xml version="1.0" encoding="utf-8"?>
<formControlPr xmlns="http://schemas.microsoft.com/office/spreadsheetml/2009/9/main" objectType="Button" lockText="1"/>
</file>

<file path=xl/ctrlProps/ctrlProp824.xml><?xml version="1.0" encoding="utf-8"?>
<formControlPr xmlns="http://schemas.microsoft.com/office/spreadsheetml/2009/9/main" objectType="Button" lockText="1"/>
</file>

<file path=xl/ctrlProps/ctrlProp825.xml><?xml version="1.0" encoding="utf-8"?>
<formControlPr xmlns="http://schemas.microsoft.com/office/spreadsheetml/2009/9/main" objectType="Button" lockText="1"/>
</file>

<file path=xl/ctrlProps/ctrlProp826.xml><?xml version="1.0" encoding="utf-8"?>
<formControlPr xmlns="http://schemas.microsoft.com/office/spreadsheetml/2009/9/main" objectType="Button" lockText="1"/>
</file>

<file path=xl/ctrlProps/ctrlProp827.xml><?xml version="1.0" encoding="utf-8"?>
<formControlPr xmlns="http://schemas.microsoft.com/office/spreadsheetml/2009/9/main" objectType="Button" lockText="1"/>
</file>

<file path=xl/ctrlProps/ctrlProp828.xml><?xml version="1.0" encoding="utf-8"?>
<formControlPr xmlns="http://schemas.microsoft.com/office/spreadsheetml/2009/9/main" objectType="Button" lockText="1"/>
</file>

<file path=xl/ctrlProps/ctrlProp829.xml><?xml version="1.0" encoding="utf-8"?>
<formControlPr xmlns="http://schemas.microsoft.com/office/spreadsheetml/2009/9/main" objectType="Button" lockText="1"/>
</file>

<file path=xl/ctrlProps/ctrlProp830.xml><?xml version="1.0" encoding="utf-8"?>
<formControlPr xmlns="http://schemas.microsoft.com/office/spreadsheetml/2009/9/main" objectType="Button" lockText="1"/>
</file>

<file path=xl/ctrlProps/ctrlProp831.xml><?xml version="1.0" encoding="utf-8"?>
<formControlPr xmlns="http://schemas.microsoft.com/office/spreadsheetml/2009/9/main" objectType="Button" lockText="1"/>
</file>

<file path=xl/ctrlProps/ctrlProp832.xml><?xml version="1.0" encoding="utf-8"?>
<formControlPr xmlns="http://schemas.microsoft.com/office/spreadsheetml/2009/9/main" objectType="Button" lockText="1"/>
</file>

<file path=xl/ctrlProps/ctrlProp833.xml><?xml version="1.0" encoding="utf-8"?>
<formControlPr xmlns="http://schemas.microsoft.com/office/spreadsheetml/2009/9/main" objectType="Button" lockText="1"/>
</file>

<file path=xl/ctrlProps/ctrlProp834.xml><?xml version="1.0" encoding="utf-8"?>
<formControlPr xmlns="http://schemas.microsoft.com/office/spreadsheetml/2009/9/main" objectType="Button" lockText="1"/>
</file>

<file path=xl/ctrlProps/ctrlProp835.xml><?xml version="1.0" encoding="utf-8"?>
<formControlPr xmlns="http://schemas.microsoft.com/office/spreadsheetml/2009/9/main" objectType="Button" lockText="1"/>
</file>

<file path=xl/ctrlProps/ctrlProp836.xml><?xml version="1.0" encoding="utf-8"?>
<formControlPr xmlns="http://schemas.microsoft.com/office/spreadsheetml/2009/9/main" objectType="Button" lockText="1"/>
</file>

<file path=xl/ctrlProps/ctrlProp837.xml><?xml version="1.0" encoding="utf-8"?>
<formControlPr xmlns="http://schemas.microsoft.com/office/spreadsheetml/2009/9/main" objectType="Button" lockText="1"/>
</file>

<file path=xl/ctrlProps/ctrlProp838.xml><?xml version="1.0" encoding="utf-8"?>
<formControlPr xmlns="http://schemas.microsoft.com/office/spreadsheetml/2009/9/main" objectType="Button" lockText="1"/>
</file>

<file path=xl/ctrlProps/ctrlProp839.xml><?xml version="1.0" encoding="utf-8"?>
<formControlPr xmlns="http://schemas.microsoft.com/office/spreadsheetml/2009/9/main" objectType="Button" lockText="1"/>
</file>

<file path=xl/ctrlProps/ctrlProp840.xml><?xml version="1.0" encoding="utf-8"?>
<formControlPr xmlns="http://schemas.microsoft.com/office/spreadsheetml/2009/9/main" objectType="Button" lockText="1"/>
</file>

<file path=xl/ctrlProps/ctrlProp841.xml><?xml version="1.0" encoding="utf-8"?>
<formControlPr xmlns="http://schemas.microsoft.com/office/spreadsheetml/2009/9/main" objectType="Button" lockText="1"/>
</file>

<file path=xl/ctrlProps/ctrlProp842.xml><?xml version="1.0" encoding="utf-8"?>
<formControlPr xmlns="http://schemas.microsoft.com/office/spreadsheetml/2009/9/main" objectType="Button" lockText="1"/>
</file>

<file path=xl/ctrlProps/ctrlProp843.xml><?xml version="1.0" encoding="utf-8"?>
<formControlPr xmlns="http://schemas.microsoft.com/office/spreadsheetml/2009/9/main" objectType="Button" lockText="1"/>
</file>

<file path=xl/ctrlProps/ctrlProp844.xml><?xml version="1.0" encoding="utf-8"?>
<formControlPr xmlns="http://schemas.microsoft.com/office/spreadsheetml/2009/9/main" objectType="Button" lockText="1"/>
</file>

<file path=xl/ctrlProps/ctrlProp845.xml><?xml version="1.0" encoding="utf-8"?>
<formControlPr xmlns="http://schemas.microsoft.com/office/spreadsheetml/2009/9/main" objectType="Button" lockText="1"/>
</file>

<file path=xl/ctrlProps/ctrlProp846.xml><?xml version="1.0" encoding="utf-8"?>
<formControlPr xmlns="http://schemas.microsoft.com/office/spreadsheetml/2009/9/main" objectType="Button" lockText="1"/>
</file>

<file path=xl/ctrlProps/ctrlProp847.xml><?xml version="1.0" encoding="utf-8"?>
<formControlPr xmlns="http://schemas.microsoft.com/office/spreadsheetml/2009/9/main" objectType="Button" lockText="1"/>
</file>

<file path=xl/ctrlProps/ctrlProp848.xml><?xml version="1.0" encoding="utf-8"?>
<formControlPr xmlns="http://schemas.microsoft.com/office/spreadsheetml/2009/9/main" objectType="Button" lockText="1"/>
</file>

<file path=xl/ctrlProps/ctrlProp849.xml><?xml version="1.0" encoding="utf-8"?>
<formControlPr xmlns="http://schemas.microsoft.com/office/spreadsheetml/2009/9/main" objectType="Button" lockText="1"/>
</file>

<file path=xl/ctrlProps/ctrlProp850.xml><?xml version="1.0" encoding="utf-8"?>
<formControlPr xmlns="http://schemas.microsoft.com/office/spreadsheetml/2009/9/main" objectType="Button" lockText="1"/>
</file>

<file path=xl/ctrlProps/ctrlProp851.xml><?xml version="1.0" encoding="utf-8"?>
<formControlPr xmlns="http://schemas.microsoft.com/office/spreadsheetml/2009/9/main" objectType="Button" lockText="1"/>
</file>

<file path=xl/ctrlProps/ctrlProp852.xml><?xml version="1.0" encoding="utf-8"?>
<formControlPr xmlns="http://schemas.microsoft.com/office/spreadsheetml/2009/9/main" objectType="Button" lockText="1"/>
</file>

<file path=xl/ctrlProps/ctrlProp853.xml><?xml version="1.0" encoding="utf-8"?>
<formControlPr xmlns="http://schemas.microsoft.com/office/spreadsheetml/2009/9/main" objectType="Button" lockText="1"/>
</file>

<file path=xl/ctrlProps/ctrlProp854.xml><?xml version="1.0" encoding="utf-8"?>
<formControlPr xmlns="http://schemas.microsoft.com/office/spreadsheetml/2009/9/main" objectType="Button" lockText="1"/>
</file>

<file path=xl/ctrlProps/ctrlProp855.xml><?xml version="1.0" encoding="utf-8"?>
<formControlPr xmlns="http://schemas.microsoft.com/office/spreadsheetml/2009/9/main" objectType="Button" lockText="1"/>
</file>

<file path=xl/ctrlProps/ctrlProp856.xml><?xml version="1.0" encoding="utf-8"?>
<formControlPr xmlns="http://schemas.microsoft.com/office/spreadsheetml/2009/9/main" objectType="Button" lockText="1"/>
</file>

<file path=xl/ctrlProps/ctrlProp857.xml><?xml version="1.0" encoding="utf-8"?>
<formControlPr xmlns="http://schemas.microsoft.com/office/spreadsheetml/2009/9/main" objectType="Button" lockText="1"/>
</file>

<file path=xl/ctrlProps/ctrlProp858.xml><?xml version="1.0" encoding="utf-8"?>
<formControlPr xmlns="http://schemas.microsoft.com/office/spreadsheetml/2009/9/main" objectType="Button" lockText="1"/>
</file>

<file path=xl/ctrlProps/ctrlProp859.xml><?xml version="1.0" encoding="utf-8"?>
<formControlPr xmlns="http://schemas.microsoft.com/office/spreadsheetml/2009/9/main" objectType="Button" lockText="1"/>
</file>

<file path=xl/ctrlProps/ctrlProp860.xml><?xml version="1.0" encoding="utf-8"?>
<formControlPr xmlns="http://schemas.microsoft.com/office/spreadsheetml/2009/9/main" objectType="Button" lockText="1"/>
</file>

<file path=xl/ctrlProps/ctrlProp861.xml><?xml version="1.0" encoding="utf-8"?>
<formControlPr xmlns="http://schemas.microsoft.com/office/spreadsheetml/2009/9/main" objectType="Button" lockText="1"/>
</file>

<file path=xl/ctrlProps/ctrlProp862.xml><?xml version="1.0" encoding="utf-8"?>
<formControlPr xmlns="http://schemas.microsoft.com/office/spreadsheetml/2009/9/main" objectType="Button" lockText="1"/>
</file>

<file path=xl/ctrlProps/ctrlProp863.xml><?xml version="1.0" encoding="utf-8"?>
<formControlPr xmlns="http://schemas.microsoft.com/office/spreadsheetml/2009/9/main" objectType="Button" lockText="1"/>
</file>

<file path=xl/ctrlProps/ctrlProp864.xml><?xml version="1.0" encoding="utf-8"?>
<formControlPr xmlns="http://schemas.microsoft.com/office/spreadsheetml/2009/9/main" objectType="Button" lockText="1"/>
</file>

<file path=xl/ctrlProps/ctrlProp865.xml><?xml version="1.0" encoding="utf-8"?>
<formControlPr xmlns="http://schemas.microsoft.com/office/spreadsheetml/2009/9/main" objectType="Button" lockText="1"/>
</file>

<file path=xl/ctrlProps/ctrlProp866.xml><?xml version="1.0" encoding="utf-8"?>
<formControlPr xmlns="http://schemas.microsoft.com/office/spreadsheetml/2009/9/main" objectType="Button" lockText="1"/>
</file>

<file path=xl/ctrlProps/ctrlProp867.xml><?xml version="1.0" encoding="utf-8"?>
<formControlPr xmlns="http://schemas.microsoft.com/office/spreadsheetml/2009/9/main" objectType="Button" lockText="1"/>
</file>

<file path=xl/ctrlProps/ctrlProp868.xml><?xml version="1.0" encoding="utf-8"?>
<formControlPr xmlns="http://schemas.microsoft.com/office/spreadsheetml/2009/9/main" objectType="Button" lockText="1"/>
</file>

<file path=xl/ctrlProps/ctrlProp869.xml><?xml version="1.0" encoding="utf-8"?>
<formControlPr xmlns="http://schemas.microsoft.com/office/spreadsheetml/2009/9/main" objectType="Button" lockText="1"/>
</file>

<file path=xl/ctrlProps/ctrlProp870.xml><?xml version="1.0" encoding="utf-8"?>
<formControlPr xmlns="http://schemas.microsoft.com/office/spreadsheetml/2009/9/main" objectType="Button" lockText="1"/>
</file>

<file path=xl/ctrlProps/ctrlProp871.xml><?xml version="1.0" encoding="utf-8"?>
<formControlPr xmlns="http://schemas.microsoft.com/office/spreadsheetml/2009/9/main" objectType="Button" lockText="1"/>
</file>

<file path=xl/ctrlProps/ctrlProp872.xml><?xml version="1.0" encoding="utf-8"?>
<formControlPr xmlns="http://schemas.microsoft.com/office/spreadsheetml/2009/9/main" objectType="Button" lockText="1"/>
</file>

<file path=xl/ctrlProps/ctrlProp873.xml><?xml version="1.0" encoding="utf-8"?>
<formControlPr xmlns="http://schemas.microsoft.com/office/spreadsheetml/2009/9/main" objectType="Button" lockText="1"/>
</file>

<file path=xl/ctrlProps/ctrlProp874.xml><?xml version="1.0" encoding="utf-8"?>
<formControlPr xmlns="http://schemas.microsoft.com/office/spreadsheetml/2009/9/main" objectType="Button" lockText="1"/>
</file>

<file path=xl/ctrlProps/ctrlProp875.xml><?xml version="1.0" encoding="utf-8"?>
<formControlPr xmlns="http://schemas.microsoft.com/office/spreadsheetml/2009/9/main" objectType="Button" lockText="1"/>
</file>

<file path=xl/ctrlProps/ctrlProp876.xml><?xml version="1.0" encoding="utf-8"?>
<formControlPr xmlns="http://schemas.microsoft.com/office/spreadsheetml/2009/9/main" objectType="Button" lockText="1"/>
</file>

<file path=xl/ctrlProps/ctrlProp877.xml><?xml version="1.0" encoding="utf-8"?>
<formControlPr xmlns="http://schemas.microsoft.com/office/spreadsheetml/2009/9/main" objectType="Button" lockText="1"/>
</file>

<file path=xl/ctrlProps/ctrlProp878.xml><?xml version="1.0" encoding="utf-8"?>
<formControlPr xmlns="http://schemas.microsoft.com/office/spreadsheetml/2009/9/main" objectType="Button" lockText="1"/>
</file>

<file path=xl/ctrlProps/ctrlProp879.xml><?xml version="1.0" encoding="utf-8"?>
<formControlPr xmlns="http://schemas.microsoft.com/office/spreadsheetml/2009/9/main" objectType="Button" lockText="1"/>
</file>

<file path=xl/ctrlProps/ctrlProp880.xml><?xml version="1.0" encoding="utf-8"?>
<formControlPr xmlns="http://schemas.microsoft.com/office/spreadsheetml/2009/9/main" objectType="Button" lockText="1"/>
</file>

<file path=xl/ctrlProps/ctrlProp881.xml><?xml version="1.0" encoding="utf-8"?>
<formControlPr xmlns="http://schemas.microsoft.com/office/spreadsheetml/2009/9/main" objectType="Button" lockText="1"/>
</file>

<file path=xl/ctrlProps/ctrlProp882.xml><?xml version="1.0" encoding="utf-8"?>
<formControlPr xmlns="http://schemas.microsoft.com/office/spreadsheetml/2009/9/main" objectType="Button" lockText="1"/>
</file>

<file path=xl/ctrlProps/ctrlProp883.xml><?xml version="1.0" encoding="utf-8"?>
<formControlPr xmlns="http://schemas.microsoft.com/office/spreadsheetml/2009/9/main" objectType="Button" lockText="1"/>
</file>

<file path=xl/ctrlProps/ctrlProp884.xml><?xml version="1.0" encoding="utf-8"?>
<formControlPr xmlns="http://schemas.microsoft.com/office/spreadsheetml/2009/9/main" objectType="Button" lockText="1"/>
</file>

<file path=xl/ctrlProps/ctrlProp885.xml><?xml version="1.0" encoding="utf-8"?>
<formControlPr xmlns="http://schemas.microsoft.com/office/spreadsheetml/2009/9/main" objectType="Button" lockText="1"/>
</file>

<file path=xl/ctrlProps/ctrlProp886.xml><?xml version="1.0" encoding="utf-8"?>
<formControlPr xmlns="http://schemas.microsoft.com/office/spreadsheetml/2009/9/main" objectType="Button" lockText="1"/>
</file>

<file path=xl/ctrlProps/ctrlProp887.xml><?xml version="1.0" encoding="utf-8"?>
<formControlPr xmlns="http://schemas.microsoft.com/office/spreadsheetml/2009/9/main" objectType="Button" lockText="1"/>
</file>

<file path=xl/ctrlProps/ctrlProp888.xml><?xml version="1.0" encoding="utf-8"?>
<formControlPr xmlns="http://schemas.microsoft.com/office/spreadsheetml/2009/9/main" objectType="Button" lockText="1"/>
</file>

<file path=xl/ctrlProps/ctrlProp889.xml><?xml version="1.0" encoding="utf-8"?>
<formControlPr xmlns="http://schemas.microsoft.com/office/spreadsheetml/2009/9/main" objectType="Button" lockText="1"/>
</file>

<file path=xl/ctrlProps/ctrlProp890.xml><?xml version="1.0" encoding="utf-8"?>
<formControlPr xmlns="http://schemas.microsoft.com/office/spreadsheetml/2009/9/main" objectType="Button" lockText="1"/>
</file>

<file path=xl/ctrlProps/ctrlProp891.xml><?xml version="1.0" encoding="utf-8"?>
<formControlPr xmlns="http://schemas.microsoft.com/office/spreadsheetml/2009/9/main" objectType="Button" lockText="1"/>
</file>

<file path=xl/ctrlProps/ctrlProp892.xml><?xml version="1.0" encoding="utf-8"?>
<formControlPr xmlns="http://schemas.microsoft.com/office/spreadsheetml/2009/9/main" objectType="Button" lockText="1"/>
</file>

<file path=xl/ctrlProps/ctrlProp893.xml><?xml version="1.0" encoding="utf-8"?>
<formControlPr xmlns="http://schemas.microsoft.com/office/spreadsheetml/2009/9/main" objectType="Button" lockText="1"/>
</file>

<file path=xl/ctrlProps/ctrlProp894.xml><?xml version="1.0" encoding="utf-8"?>
<formControlPr xmlns="http://schemas.microsoft.com/office/spreadsheetml/2009/9/main" objectType="Button" lockText="1"/>
</file>

<file path=xl/ctrlProps/ctrlProp895.xml><?xml version="1.0" encoding="utf-8"?>
<formControlPr xmlns="http://schemas.microsoft.com/office/spreadsheetml/2009/9/main" objectType="Button" lockText="1"/>
</file>

<file path=xl/ctrlProps/ctrlProp896.xml><?xml version="1.0" encoding="utf-8"?>
<formControlPr xmlns="http://schemas.microsoft.com/office/spreadsheetml/2009/9/main" objectType="Button" lockText="1"/>
</file>

<file path=xl/ctrlProps/ctrlProp897.xml><?xml version="1.0" encoding="utf-8"?>
<formControlPr xmlns="http://schemas.microsoft.com/office/spreadsheetml/2009/9/main" objectType="Button" lockText="1"/>
</file>

<file path=xl/ctrlProps/ctrlProp898.xml><?xml version="1.0" encoding="utf-8"?>
<formControlPr xmlns="http://schemas.microsoft.com/office/spreadsheetml/2009/9/main" objectType="Button" lockText="1"/>
</file>

<file path=xl/ctrlProps/ctrlProp899.xml><?xml version="1.0" encoding="utf-8"?>
<formControlPr xmlns="http://schemas.microsoft.com/office/spreadsheetml/2009/9/main" objectType="Button" lockText="1"/>
</file>

<file path=xl/ctrlProps/ctrlProp900.xml><?xml version="1.0" encoding="utf-8"?>
<formControlPr xmlns="http://schemas.microsoft.com/office/spreadsheetml/2009/9/main" objectType="Button" lockText="1"/>
</file>

<file path=xl/ctrlProps/ctrlProp901.xml><?xml version="1.0" encoding="utf-8"?>
<formControlPr xmlns="http://schemas.microsoft.com/office/spreadsheetml/2009/9/main" objectType="Button" lockText="1"/>
</file>

<file path=xl/ctrlProps/ctrlProp902.xml><?xml version="1.0" encoding="utf-8"?>
<formControlPr xmlns="http://schemas.microsoft.com/office/spreadsheetml/2009/9/main" objectType="Button" lockText="1"/>
</file>

<file path=xl/ctrlProps/ctrlProp903.xml><?xml version="1.0" encoding="utf-8"?>
<formControlPr xmlns="http://schemas.microsoft.com/office/spreadsheetml/2009/9/main" objectType="Button" lockText="1"/>
</file>

<file path=xl/ctrlProps/ctrlProp904.xml><?xml version="1.0" encoding="utf-8"?>
<formControlPr xmlns="http://schemas.microsoft.com/office/spreadsheetml/2009/9/main" objectType="Button" lockText="1"/>
</file>

<file path=xl/ctrlProps/ctrlProp905.xml><?xml version="1.0" encoding="utf-8"?>
<formControlPr xmlns="http://schemas.microsoft.com/office/spreadsheetml/2009/9/main" objectType="Button" lockText="1"/>
</file>

<file path=xl/ctrlProps/ctrlProp906.xml><?xml version="1.0" encoding="utf-8"?>
<formControlPr xmlns="http://schemas.microsoft.com/office/spreadsheetml/2009/9/main" objectType="Button" lockText="1"/>
</file>

<file path=xl/ctrlProps/ctrlProp907.xml><?xml version="1.0" encoding="utf-8"?>
<formControlPr xmlns="http://schemas.microsoft.com/office/spreadsheetml/2009/9/main" objectType="Button" lockText="1"/>
</file>

<file path=xl/ctrlProps/ctrlProp908.xml><?xml version="1.0" encoding="utf-8"?>
<formControlPr xmlns="http://schemas.microsoft.com/office/spreadsheetml/2009/9/main" objectType="Button" lockText="1"/>
</file>

<file path=xl/ctrlProps/ctrlProp909.xml><?xml version="1.0" encoding="utf-8"?>
<formControlPr xmlns="http://schemas.microsoft.com/office/spreadsheetml/2009/9/main" objectType="Button" lockText="1"/>
</file>

<file path=xl/ctrlProps/ctrlProp910.xml><?xml version="1.0" encoding="utf-8"?>
<formControlPr xmlns="http://schemas.microsoft.com/office/spreadsheetml/2009/9/main" objectType="Button" lockText="1"/>
</file>

<file path=xl/ctrlProps/ctrlProp911.xml><?xml version="1.0" encoding="utf-8"?>
<formControlPr xmlns="http://schemas.microsoft.com/office/spreadsheetml/2009/9/main" objectType="Button" lockText="1"/>
</file>

<file path=xl/ctrlProps/ctrlProp912.xml><?xml version="1.0" encoding="utf-8"?>
<formControlPr xmlns="http://schemas.microsoft.com/office/spreadsheetml/2009/9/main" objectType="Button" lockText="1"/>
</file>

<file path=xl/ctrlProps/ctrlProp913.xml><?xml version="1.0" encoding="utf-8"?>
<formControlPr xmlns="http://schemas.microsoft.com/office/spreadsheetml/2009/9/main" objectType="Button" lockText="1"/>
</file>

<file path=xl/ctrlProps/ctrlProp914.xml><?xml version="1.0" encoding="utf-8"?>
<formControlPr xmlns="http://schemas.microsoft.com/office/spreadsheetml/2009/9/main" objectType="Button" lockText="1"/>
</file>

<file path=xl/ctrlProps/ctrlProp915.xml><?xml version="1.0" encoding="utf-8"?>
<formControlPr xmlns="http://schemas.microsoft.com/office/spreadsheetml/2009/9/main" objectType="Button" lockText="1"/>
</file>

<file path=xl/ctrlProps/ctrlProp916.xml><?xml version="1.0" encoding="utf-8"?>
<formControlPr xmlns="http://schemas.microsoft.com/office/spreadsheetml/2009/9/main" objectType="Button" lockText="1"/>
</file>

<file path=xl/ctrlProps/ctrlProp917.xml><?xml version="1.0" encoding="utf-8"?>
<formControlPr xmlns="http://schemas.microsoft.com/office/spreadsheetml/2009/9/main" objectType="Button" lockText="1"/>
</file>

<file path=xl/ctrlProps/ctrlProp918.xml><?xml version="1.0" encoding="utf-8"?>
<formControlPr xmlns="http://schemas.microsoft.com/office/spreadsheetml/2009/9/main" objectType="Button" lockText="1"/>
</file>

<file path=xl/ctrlProps/ctrlProp919.xml><?xml version="1.0" encoding="utf-8"?>
<formControlPr xmlns="http://schemas.microsoft.com/office/spreadsheetml/2009/9/main" objectType="Button" lockText="1"/>
</file>

<file path=xl/ctrlProps/ctrlProp920.xml><?xml version="1.0" encoding="utf-8"?>
<formControlPr xmlns="http://schemas.microsoft.com/office/spreadsheetml/2009/9/main" objectType="Button" lockText="1"/>
</file>

<file path=xl/ctrlProps/ctrlProp921.xml><?xml version="1.0" encoding="utf-8"?>
<formControlPr xmlns="http://schemas.microsoft.com/office/spreadsheetml/2009/9/main" objectType="Button" lockText="1"/>
</file>

<file path=xl/ctrlProps/ctrlProp922.xml><?xml version="1.0" encoding="utf-8"?>
<formControlPr xmlns="http://schemas.microsoft.com/office/spreadsheetml/2009/9/main" objectType="Button" lockText="1"/>
</file>

<file path=xl/ctrlProps/ctrlProp923.xml><?xml version="1.0" encoding="utf-8"?>
<formControlPr xmlns="http://schemas.microsoft.com/office/spreadsheetml/2009/9/main" objectType="Button" lockText="1"/>
</file>

<file path=xl/ctrlProps/ctrlProp924.xml><?xml version="1.0" encoding="utf-8"?>
<formControlPr xmlns="http://schemas.microsoft.com/office/spreadsheetml/2009/9/main" objectType="Button" lockText="1"/>
</file>

<file path=xl/ctrlProps/ctrlProp925.xml><?xml version="1.0" encoding="utf-8"?>
<formControlPr xmlns="http://schemas.microsoft.com/office/spreadsheetml/2009/9/main" objectType="Button" lockText="1"/>
</file>

<file path=xl/ctrlProps/ctrlProp926.xml><?xml version="1.0" encoding="utf-8"?>
<formControlPr xmlns="http://schemas.microsoft.com/office/spreadsheetml/2009/9/main" objectType="Button" lockText="1"/>
</file>

<file path=xl/ctrlProps/ctrlProp927.xml><?xml version="1.0" encoding="utf-8"?>
<formControlPr xmlns="http://schemas.microsoft.com/office/spreadsheetml/2009/9/main" objectType="Button" lockText="1"/>
</file>

<file path=xl/ctrlProps/ctrlProp928.xml><?xml version="1.0" encoding="utf-8"?>
<formControlPr xmlns="http://schemas.microsoft.com/office/spreadsheetml/2009/9/main" objectType="Button" lockText="1"/>
</file>

<file path=xl/ctrlProps/ctrlProp929.xml><?xml version="1.0" encoding="utf-8"?>
<formControlPr xmlns="http://schemas.microsoft.com/office/spreadsheetml/2009/9/main" objectType="Button" lockText="1"/>
</file>

<file path=xl/ctrlProps/ctrlProp930.xml><?xml version="1.0" encoding="utf-8"?>
<formControlPr xmlns="http://schemas.microsoft.com/office/spreadsheetml/2009/9/main" objectType="Button" lockText="1"/>
</file>

<file path=xl/ctrlProps/ctrlProp931.xml><?xml version="1.0" encoding="utf-8"?>
<formControlPr xmlns="http://schemas.microsoft.com/office/spreadsheetml/2009/9/main" objectType="Button" lockText="1"/>
</file>

<file path=xl/ctrlProps/ctrlProp932.xml><?xml version="1.0" encoding="utf-8"?>
<formControlPr xmlns="http://schemas.microsoft.com/office/spreadsheetml/2009/9/main" objectType="Button" lockText="1"/>
</file>

<file path=xl/ctrlProps/ctrlProp933.xml><?xml version="1.0" encoding="utf-8"?>
<formControlPr xmlns="http://schemas.microsoft.com/office/spreadsheetml/2009/9/main" objectType="Button" lockText="1"/>
</file>

<file path=xl/ctrlProps/ctrlProp934.xml><?xml version="1.0" encoding="utf-8"?>
<formControlPr xmlns="http://schemas.microsoft.com/office/spreadsheetml/2009/9/main" objectType="Button" lockText="1"/>
</file>

<file path=xl/ctrlProps/ctrlProp935.xml><?xml version="1.0" encoding="utf-8"?>
<formControlPr xmlns="http://schemas.microsoft.com/office/spreadsheetml/2009/9/main" objectType="Button" lockText="1"/>
</file>

<file path=xl/ctrlProps/ctrlProp936.xml><?xml version="1.0" encoding="utf-8"?>
<formControlPr xmlns="http://schemas.microsoft.com/office/spreadsheetml/2009/9/main" objectType="Button" lockText="1"/>
</file>

<file path=xl/ctrlProps/ctrlProp937.xml><?xml version="1.0" encoding="utf-8"?>
<formControlPr xmlns="http://schemas.microsoft.com/office/spreadsheetml/2009/9/main" objectType="Button" lockText="1"/>
</file>

<file path=xl/ctrlProps/ctrlProp938.xml><?xml version="1.0" encoding="utf-8"?>
<formControlPr xmlns="http://schemas.microsoft.com/office/spreadsheetml/2009/9/main" objectType="Button" lockText="1"/>
</file>

<file path=xl/ctrlProps/ctrlProp939.xml><?xml version="1.0" encoding="utf-8"?>
<formControlPr xmlns="http://schemas.microsoft.com/office/spreadsheetml/2009/9/main" objectType="Button" lockText="1"/>
</file>

<file path=xl/ctrlProps/ctrlProp940.xml><?xml version="1.0" encoding="utf-8"?>
<formControlPr xmlns="http://schemas.microsoft.com/office/spreadsheetml/2009/9/main" objectType="Button" lockText="1"/>
</file>

<file path=xl/ctrlProps/ctrlProp941.xml><?xml version="1.0" encoding="utf-8"?>
<formControlPr xmlns="http://schemas.microsoft.com/office/spreadsheetml/2009/9/main" objectType="Button" lockText="1"/>
</file>

<file path=xl/ctrlProps/ctrlProp942.xml><?xml version="1.0" encoding="utf-8"?>
<formControlPr xmlns="http://schemas.microsoft.com/office/spreadsheetml/2009/9/main" objectType="Button" lockText="1"/>
</file>

<file path=xl/ctrlProps/ctrlProp943.xml><?xml version="1.0" encoding="utf-8"?>
<formControlPr xmlns="http://schemas.microsoft.com/office/spreadsheetml/2009/9/main" objectType="Button" lockText="1"/>
</file>

<file path=xl/ctrlProps/ctrlProp944.xml><?xml version="1.0" encoding="utf-8"?>
<formControlPr xmlns="http://schemas.microsoft.com/office/spreadsheetml/2009/9/main" objectType="Button" lockText="1"/>
</file>

<file path=xl/ctrlProps/ctrlProp945.xml><?xml version="1.0" encoding="utf-8"?>
<formControlPr xmlns="http://schemas.microsoft.com/office/spreadsheetml/2009/9/main" objectType="Button" lockText="1"/>
</file>

<file path=xl/ctrlProps/ctrlProp946.xml><?xml version="1.0" encoding="utf-8"?>
<formControlPr xmlns="http://schemas.microsoft.com/office/spreadsheetml/2009/9/main" objectType="Button" lockText="1"/>
</file>

<file path=xl/ctrlProps/ctrlProp947.xml><?xml version="1.0" encoding="utf-8"?>
<formControlPr xmlns="http://schemas.microsoft.com/office/spreadsheetml/2009/9/main" objectType="Button" lockText="1"/>
</file>

<file path=xl/ctrlProps/ctrlProp948.xml><?xml version="1.0" encoding="utf-8"?>
<formControlPr xmlns="http://schemas.microsoft.com/office/spreadsheetml/2009/9/main" objectType="Button" lockText="1"/>
</file>

<file path=xl/ctrlProps/ctrlProp949.xml><?xml version="1.0" encoding="utf-8"?>
<formControlPr xmlns="http://schemas.microsoft.com/office/spreadsheetml/2009/9/main" objectType="Button" lockText="1"/>
</file>

<file path=xl/ctrlProps/ctrlProp950.xml><?xml version="1.0" encoding="utf-8"?>
<formControlPr xmlns="http://schemas.microsoft.com/office/spreadsheetml/2009/9/main" objectType="Button" lockText="1"/>
</file>

<file path=xl/ctrlProps/ctrlProp951.xml><?xml version="1.0" encoding="utf-8"?>
<formControlPr xmlns="http://schemas.microsoft.com/office/spreadsheetml/2009/9/main" objectType="Button" lockText="1"/>
</file>

<file path=xl/ctrlProps/ctrlProp952.xml><?xml version="1.0" encoding="utf-8"?>
<formControlPr xmlns="http://schemas.microsoft.com/office/spreadsheetml/2009/9/main" objectType="Button" lockText="1"/>
</file>

<file path=xl/ctrlProps/ctrlProp953.xml><?xml version="1.0" encoding="utf-8"?>
<formControlPr xmlns="http://schemas.microsoft.com/office/spreadsheetml/2009/9/main" objectType="Button" lockText="1"/>
</file>

<file path=xl/ctrlProps/ctrlProp954.xml><?xml version="1.0" encoding="utf-8"?>
<formControlPr xmlns="http://schemas.microsoft.com/office/spreadsheetml/2009/9/main" objectType="Button" lockText="1"/>
</file>

<file path=xl/ctrlProps/ctrlProp955.xml><?xml version="1.0" encoding="utf-8"?>
<formControlPr xmlns="http://schemas.microsoft.com/office/spreadsheetml/2009/9/main" objectType="Button" lockText="1"/>
</file>

<file path=xl/ctrlProps/ctrlProp956.xml><?xml version="1.0" encoding="utf-8"?>
<formControlPr xmlns="http://schemas.microsoft.com/office/spreadsheetml/2009/9/main" objectType="Button" lockText="1"/>
</file>

<file path=xl/ctrlProps/ctrlProp957.xml><?xml version="1.0" encoding="utf-8"?>
<formControlPr xmlns="http://schemas.microsoft.com/office/spreadsheetml/2009/9/main" objectType="Button" lockText="1"/>
</file>

<file path=xl/ctrlProps/ctrlProp958.xml><?xml version="1.0" encoding="utf-8"?>
<formControlPr xmlns="http://schemas.microsoft.com/office/spreadsheetml/2009/9/main" objectType="Button" lockText="1"/>
</file>

<file path=xl/ctrlProps/ctrlProp959.xml><?xml version="1.0" encoding="utf-8"?>
<formControlPr xmlns="http://schemas.microsoft.com/office/spreadsheetml/2009/9/main" objectType="Button" lockText="1"/>
</file>

<file path=xl/ctrlProps/ctrlProp960.xml><?xml version="1.0" encoding="utf-8"?>
<formControlPr xmlns="http://schemas.microsoft.com/office/spreadsheetml/2009/9/main" objectType="Button" lockText="1"/>
</file>

<file path=xl/ctrlProps/ctrlProp961.xml><?xml version="1.0" encoding="utf-8"?>
<formControlPr xmlns="http://schemas.microsoft.com/office/spreadsheetml/2009/9/main" objectType="Button" lockText="1"/>
</file>

<file path=xl/ctrlProps/ctrlProp962.xml><?xml version="1.0" encoding="utf-8"?>
<formControlPr xmlns="http://schemas.microsoft.com/office/spreadsheetml/2009/9/main" objectType="Button" lockText="1"/>
</file>

<file path=xl/ctrlProps/ctrlProp963.xml><?xml version="1.0" encoding="utf-8"?>
<formControlPr xmlns="http://schemas.microsoft.com/office/spreadsheetml/2009/9/main" objectType="Button" lockText="1"/>
</file>

<file path=xl/ctrlProps/ctrlProp964.xml><?xml version="1.0" encoding="utf-8"?>
<formControlPr xmlns="http://schemas.microsoft.com/office/spreadsheetml/2009/9/main" objectType="Button" lockText="1"/>
</file>

<file path=xl/ctrlProps/ctrlProp965.xml><?xml version="1.0" encoding="utf-8"?>
<formControlPr xmlns="http://schemas.microsoft.com/office/spreadsheetml/2009/9/main" objectType="Button" lockText="1"/>
</file>

<file path=xl/ctrlProps/ctrlProp966.xml><?xml version="1.0" encoding="utf-8"?>
<formControlPr xmlns="http://schemas.microsoft.com/office/spreadsheetml/2009/9/main" objectType="Button" lockText="1"/>
</file>

<file path=xl/ctrlProps/ctrlProp967.xml><?xml version="1.0" encoding="utf-8"?>
<formControlPr xmlns="http://schemas.microsoft.com/office/spreadsheetml/2009/9/main" objectType="Button" lockText="1"/>
</file>

<file path=xl/ctrlProps/ctrlProp968.xml><?xml version="1.0" encoding="utf-8"?>
<formControlPr xmlns="http://schemas.microsoft.com/office/spreadsheetml/2009/9/main" objectType="Button" lockText="1"/>
</file>

<file path=xl/ctrlProps/ctrlProp969.xml><?xml version="1.0" encoding="utf-8"?>
<formControlPr xmlns="http://schemas.microsoft.com/office/spreadsheetml/2009/9/main" objectType="Button" lockText="1"/>
</file>

<file path=xl/ctrlProps/ctrlProp970.xml><?xml version="1.0" encoding="utf-8"?>
<formControlPr xmlns="http://schemas.microsoft.com/office/spreadsheetml/2009/9/main" objectType="Button" lockText="1"/>
</file>

<file path=xl/ctrlProps/ctrlProp971.xml><?xml version="1.0" encoding="utf-8"?>
<formControlPr xmlns="http://schemas.microsoft.com/office/spreadsheetml/2009/9/main" objectType="Button" lockText="1"/>
</file>

<file path=xl/ctrlProps/ctrlProp972.xml><?xml version="1.0" encoding="utf-8"?>
<formControlPr xmlns="http://schemas.microsoft.com/office/spreadsheetml/2009/9/main" objectType="Button" lockText="1"/>
</file>

<file path=xl/ctrlProps/ctrlProp973.xml><?xml version="1.0" encoding="utf-8"?>
<formControlPr xmlns="http://schemas.microsoft.com/office/spreadsheetml/2009/9/main" objectType="Button" lockText="1"/>
</file>

<file path=xl/ctrlProps/ctrlProp974.xml><?xml version="1.0" encoding="utf-8"?>
<formControlPr xmlns="http://schemas.microsoft.com/office/spreadsheetml/2009/9/main" objectType="Button" lockText="1"/>
</file>

<file path=xl/ctrlProps/ctrlProp975.xml><?xml version="1.0" encoding="utf-8"?>
<formControlPr xmlns="http://schemas.microsoft.com/office/spreadsheetml/2009/9/main" objectType="Button" lockText="1"/>
</file>

<file path=xl/ctrlProps/ctrlProp976.xml><?xml version="1.0" encoding="utf-8"?>
<formControlPr xmlns="http://schemas.microsoft.com/office/spreadsheetml/2009/9/main" objectType="Button" lockText="1"/>
</file>

<file path=xl/ctrlProps/ctrlProp977.xml><?xml version="1.0" encoding="utf-8"?>
<formControlPr xmlns="http://schemas.microsoft.com/office/spreadsheetml/2009/9/main" objectType="Button" lockText="1"/>
</file>

<file path=xl/ctrlProps/ctrlProp978.xml><?xml version="1.0" encoding="utf-8"?>
<formControlPr xmlns="http://schemas.microsoft.com/office/spreadsheetml/2009/9/main" objectType="Button" lockText="1"/>
</file>

<file path=xl/ctrlProps/ctrlProp979.xml><?xml version="1.0" encoding="utf-8"?>
<formControlPr xmlns="http://schemas.microsoft.com/office/spreadsheetml/2009/9/main" objectType="Button" lockText="1"/>
</file>

<file path=xl/ctrlProps/ctrlProp980.xml><?xml version="1.0" encoding="utf-8"?>
<formControlPr xmlns="http://schemas.microsoft.com/office/spreadsheetml/2009/9/main" objectType="Button" lockText="1"/>
</file>

<file path=xl/ctrlProps/ctrlProp981.xml><?xml version="1.0" encoding="utf-8"?>
<formControlPr xmlns="http://schemas.microsoft.com/office/spreadsheetml/2009/9/main" objectType="Button" lockText="1"/>
</file>

<file path=xl/ctrlProps/ctrlProp982.xml><?xml version="1.0" encoding="utf-8"?>
<formControlPr xmlns="http://schemas.microsoft.com/office/spreadsheetml/2009/9/main" objectType="Button" lockText="1"/>
</file>

<file path=xl/ctrlProps/ctrlProp983.xml><?xml version="1.0" encoding="utf-8"?>
<formControlPr xmlns="http://schemas.microsoft.com/office/spreadsheetml/2009/9/main" objectType="Button" lockText="1"/>
</file>

<file path=xl/ctrlProps/ctrlProp984.xml><?xml version="1.0" encoding="utf-8"?>
<formControlPr xmlns="http://schemas.microsoft.com/office/spreadsheetml/2009/9/main" objectType="Button" lockText="1"/>
</file>

<file path=xl/ctrlProps/ctrlProp985.xml><?xml version="1.0" encoding="utf-8"?>
<formControlPr xmlns="http://schemas.microsoft.com/office/spreadsheetml/2009/9/main" objectType="Button" lockText="1"/>
</file>

<file path=xl/ctrlProps/ctrlProp986.xml><?xml version="1.0" encoding="utf-8"?>
<formControlPr xmlns="http://schemas.microsoft.com/office/spreadsheetml/2009/9/main" objectType="Button" lockText="1"/>
</file>

<file path=xl/ctrlProps/ctrlProp987.xml><?xml version="1.0" encoding="utf-8"?>
<formControlPr xmlns="http://schemas.microsoft.com/office/spreadsheetml/2009/9/main" objectType="Button" lockText="1"/>
</file>

<file path=xl/ctrlProps/ctrlProp988.xml><?xml version="1.0" encoding="utf-8"?>
<formControlPr xmlns="http://schemas.microsoft.com/office/spreadsheetml/2009/9/main" objectType="Button" lockText="1"/>
</file>

<file path=xl/ctrlProps/ctrlProp989.xml><?xml version="1.0" encoding="utf-8"?>
<formControlPr xmlns="http://schemas.microsoft.com/office/spreadsheetml/2009/9/main" objectType="Button" lockText="1"/>
</file>

<file path=xl/ctrlProps/ctrlProp990.xml><?xml version="1.0" encoding="utf-8"?>
<formControlPr xmlns="http://schemas.microsoft.com/office/spreadsheetml/2009/9/main" objectType="Button" lockText="1"/>
</file>

<file path=xl/ctrlProps/ctrlProp991.xml><?xml version="1.0" encoding="utf-8"?>
<formControlPr xmlns="http://schemas.microsoft.com/office/spreadsheetml/2009/9/main" objectType="Button" lockText="1"/>
</file>

<file path=xl/ctrlProps/ctrlProp992.xml><?xml version="1.0" encoding="utf-8"?>
<formControlPr xmlns="http://schemas.microsoft.com/office/spreadsheetml/2009/9/main" objectType="Button" lockText="1"/>
</file>

<file path=xl/ctrlProps/ctrlProp993.xml><?xml version="1.0" encoding="utf-8"?>
<formControlPr xmlns="http://schemas.microsoft.com/office/spreadsheetml/2009/9/main" objectType="Button" lockText="1"/>
</file>

<file path=xl/ctrlProps/ctrlProp994.xml><?xml version="1.0" encoding="utf-8"?>
<formControlPr xmlns="http://schemas.microsoft.com/office/spreadsheetml/2009/9/main" objectType="Button" lockText="1"/>
</file>

<file path=xl/ctrlProps/ctrlProp995.xml><?xml version="1.0" encoding="utf-8"?>
<formControlPr xmlns="http://schemas.microsoft.com/office/spreadsheetml/2009/9/main" objectType="Button" lockText="1"/>
</file>

<file path=xl/ctrlProps/ctrlProp996.xml><?xml version="1.0" encoding="utf-8"?>
<formControlPr xmlns="http://schemas.microsoft.com/office/spreadsheetml/2009/9/main" objectType="Button" lockText="1"/>
</file>

<file path=xl/ctrlProps/ctrlProp997.xml><?xml version="1.0" encoding="utf-8"?>
<formControlPr xmlns="http://schemas.microsoft.com/office/spreadsheetml/2009/9/main" objectType="Button" lockText="1"/>
</file>

<file path=xl/ctrlProps/ctrlProp998.xml><?xml version="1.0" encoding="utf-8"?>
<formControlPr xmlns="http://schemas.microsoft.com/office/spreadsheetml/2009/9/main" objectType="Button" lockText="1"/>
</file>

<file path=xl/ctrlProps/ctrlProp999.xml><?xml version="1.0" encoding="utf-8"?>
<formControlPr xmlns="http://schemas.microsoft.com/office/spreadsheetml/2009/9/main" objectType="Button" lockText="1"/>
</file>

<file path=xl/ctrlProps/ctrlProp1000.xml><?xml version="1.0" encoding="utf-8"?>
<formControlPr xmlns="http://schemas.microsoft.com/office/spreadsheetml/2009/9/main" objectType="Button" lockText="1"/>
</file>

<file path=xl/ctrlProps/ctrlProp1001.xml><?xml version="1.0" encoding="utf-8"?>
<formControlPr xmlns="http://schemas.microsoft.com/office/spreadsheetml/2009/9/main" objectType="Button" lockText="1"/>
</file>

<file path=xl/ctrlProps/ctrlProp1002.xml><?xml version="1.0" encoding="utf-8"?>
<formControlPr xmlns="http://schemas.microsoft.com/office/spreadsheetml/2009/9/main" objectType="Button" lockText="1"/>
</file>

<file path=xl/ctrlProps/ctrlProp1003.xml><?xml version="1.0" encoding="utf-8"?>
<formControlPr xmlns="http://schemas.microsoft.com/office/spreadsheetml/2009/9/main" objectType="Button" lockText="1"/>
</file>

<file path=xl/ctrlProps/ctrlProp1004.xml><?xml version="1.0" encoding="utf-8"?>
<formControlPr xmlns="http://schemas.microsoft.com/office/spreadsheetml/2009/9/main" objectType="Button" lockText="1"/>
</file>

<file path=xl/ctrlProps/ctrlProp1005.xml><?xml version="1.0" encoding="utf-8"?>
<formControlPr xmlns="http://schemas.microsoft.com/office/spreadsheetml/2009/9/main" objectType="Button" lockText="1"/>
</file>

<file path=xl/ctrlProps/ctrlProp1006.xml><?xml version="1.0" encoding="utf-8"?>
<formControlPr xmlns="http://schemas.microsoft.com/office/spreadsheetml/2009/9/main" objectType="Button" lockText="1"/>
</file>

<file path=xl/ctrlProps/ctrlProp1007.xml><?xml version="1.0" encoding="utf-8"?>
<formControlPr xmlns="http://schemas.microsoft.com/office/spreadsheetml/2009/9/main" objectType="Button" lockText="1"/>
</file>

<file path=xl/ctrlProps/ctrlProp1008.xml><?xml version="1.0" encoding="utf-8"?>
<formControlPr xmlns="http://schemas.microsoft.com/office/spreadsheetml/2009/9/main" objectType="Button" lockText="1"/>
</file>

<file path=xl/ctrlProps/ctrlProp1009.xml><?xml version="1.0" encoding="utf-8"?>
<formControlPr xmlns="http://schemas.microsoft.com/office/spreadsheetml/2009/9/main" objectType="Button" lockText="1"/>
</file>

<file path=xl/ctrlProps/ctrlProp1010.xml><?xml version="1.0" encoding="utf-8"?>
<formControlPr xmlns="http://schemas.microsoft.com/office/spreadsheetml/2009/9/main" objectType="Button" lockText="1"/>
</file>

<file path=xl/ctrlProps/ctrlProp1011.xml><?xml version="1.0" encoding="utf-8"?>
<formControlPr xmlns="http://schemas.microsoft.com/office/spreadsheetml/2009/9/main" objectType="Button" lockText="1"/>
</file>

<file path=xl/ctrlProps/ctrlProp1012.xml><?xml version="1.0" encoding="utf-8"?>
<formControlPr xmlns="http://schemas.microsoft.com/office/spreadsheetml/2009/9/main" objectType="Button" lockText="1"/>
</file>

<file path=xl/ctrlProps/ctrlProp1013.xml><?xml version="1.0" encoding="utf-8"?>
<formControlPr xmlns="http://schemas.microsoft.com/office/spreadsheetml/2009/9/main" objectType="Button" lockText="1"/>
</file>

<file path=xl/ctrlProps/ctrlProp1014.xml><?xml version="1.0" encoding="utf-8"?>
<formControlPr xmlns="http://schemas.microsoft.com/office/spreadsheetml/2009/9/main" objectType="Button" lockText="1"/>
</file>

<file path=xl/ctrlProps/ctrlProp1015.xml><?xml version="1.0" encoding="utf-8"?>
<formControlPr xmlns="http://schemas.microsoft.com/office/spreadsheetml/2009/9/main" objectType="Button" lockText="1"/>
</file>

<file path=xl/ctrlProps/ctrlProp1016.xml><?xml version="1.0" encoding="utf-8"?>
<formControlPr xmlns="http://schemas.microsoft.com/office/spreadsheetml/2009/9/main" objectType="Button" lockText="1"/>
</file>

<file path=xl/ctrlProps/ctrlProp1017.xml><?xml version="1.0" encoding="utf-8"?>
<formControlPr xmlns="http://schemas.microsoft.com/office/spreadsheetml/2009/9/main" objectType="Button" lockText="1"/>
</file>

<file path=xl/ctrlProps/ctrlProp1018.xml><?xml version="1.0" encoding="utf-8"?>
<formControlPr xmlns="http://schemas.microsoft.com/office/spreadsheetml/2009/9/main" objectType="Button" lockText="1"/>
</file>

<file path=xl/ctrlProps/ctrlProp1019.xml><?xml version="1.0" encoding="utf-8"?>
<formControlPr xmlns="http://schemas.microsoft.com/office/spreadsheetml/2009/9/main" objectType="Button" lockText="1"/>
</file>

<file path=xl/ctrlProps/ctrlProp1020.xml><?xml version="1.0" encoding="utf-8"?>
<formControlPr xmlns="http://schemas.microsoft.com/office/spreadsheetml/2009/9/main" objectType="Button" lockText="1"/>
</file>

<file path=xl/ctrlProps/ctrlProp1021.xml><?xml version="1.0" encoding="utf-8"?>
<formControlPr xmlns="http://schemas.microsoft.com/office/spreadsheetml/2009/9/main" objectType="Button" lockText="1"/>
</file>

<file path=xl/ctrlProps/ctrlProp1022.xml><?xml version="1.0" encoding="utf-8"?>
<formControlPr xmlns="http://schemas.microsoft.com/office/spreadsheetml/2009/9/main" objectType="Button" lockText="1"/>
</file>

<file path=xl/ctrlProps/ctrlProp1023.xml><?xml version="1.0" encoding="utf-8"?>
<formControlPr xmlns="http://schemas.microsoft.com/office/spreadsheetml/2009/9/main" objectType="Button" lockText="1"/>
</file>

<file path=xl/ctrlProps/ctrlProp1024.xml><?xml version="1.0" encoding="utf-8"?>
<formControlPr xmlns="http://schemas.microsoft.com/office/spreadsheetml/2009/9/main" objectType="Button" lockText="1"/>
</file>

<file path=xl/ctrlProps/ctrlProp1025.xml><?xml version="1.0" encoding="utf-8"?>
<formControlPr xmlns="http://schemas.microsoft.com/office/spreadsheetml/2009/9/main" objectType="Button" lockText="1"/>
</file>

<file path=xl/ctrlProps/ctrlProp1026.xml><?xml version="1.0" encoding="utf-8"?>
<formControlPr xmlns="http://schemas.microsoft.com/office/spreadsheetml/2009/9/main" objectType="Button" lockText="1"/>
</file>

<file path=xl/ctrlProps/ctrlProp1027.xml><?xml version="1.0" encoding="utf-8"?>
<formControlPr xmlns="http://schemas.microsoft.com/office/spreadsheetml/2009/9/main" objectType="Button" lockText="1"/>
</file>

<file path=xl/ctrlProps/ctrlProp1028.xml><?xml version="1.0" encoding="utf-8"?>
<formControlPr xmlns="http://schemas.microsoft.com/office/spreadsheetml/2009/9/main" objectType="Button" lockText="1"/>
</file>

<file path=xl/ctrlProps/ctrlProp1029.xml><?xml version="1.0" encoding="utf-8"?>
<formControlPr xmlns="http://schemas.microsoft.com/office/spreadsheetml/2009/9/main" objectType="Button" lockText="1"/>
</file>

<file path=xl/ctrlProps/ctrlProp1030.xml><?xml version="1.0" encoding="utf-8"?>
<formControlPr xmlns="http://schemas.microsoft.com/office/spreadsheetml/2009/9/main" objectType="Button" lockText="1"/>
</file>

<file path=xl/ctrlProps/ctrlProp1031.xml><?xml version="1.0" encoding="utf-8"?>
<formControlPr xmlns="http://schemas.microsoft.com/office/spreadsheetml/2009/9/main" objectType="Button" lockText="1"/>
</file>

<file path=xl/ctrlProps/ctrlProp1032.xml><?xml version="1.0" encoding="utf-8"?>
<formControlPr xmlns="http://schemas.microsoft.com/office/spreadsheetml/2009/9/main" objectType="Button" lockText="1"/>
</file>

<file path=xl/ctrlProps/ctrlProp1033.xml><?xml version="1.0" encoding="utf-8"?>
<formControlPr xmlns="http://schemas.microsoft.com/office/spreadsheetml/2009/9/main" objectType="Button" lockText="1"/>
</file>

<file path=xl/ctrlProps/ctrlProp1034.xml><?xml version="1.0" encoding="utf-8"?>
<formControlPr xmlns="http://schemas.microsoft.com/office/spreadsheetml/2009/9/main" objectType="Button" lockText="1"/>
</file>

<file path=xl/ctrlProps/ctrlProp1035.xml><?xml version="1.0" encoding="utf-8"?>
<formControlPr xmlns="http://schemas.microsoft.com/office/spreadsheetml/2009/9/main" objectType="Button" lockText="1"/>
</file>

<file path=xl/ctrlProps/ctrlProp1036.xml><?xml version="1.0" encoding="utf-8"?>
<formControlPr xmlns="http://schemas.microsoft.com/office/spreadsheetml/2009/9/main" objectType="Button" lockText="1"/>
</file>

<file path=xl/ctrlProps/ctrlProp1037.xml><?xml version="1.0" encoding="utf-8"?>
<formControlPr xmlns="http://schemas.microsoft.com/office/spreadsheetml/2009/9/main" objectType="Button" lockText="1"/>
</file>

<file path=xl/ctrlProps/ctrlProp1038.xml><?xml version="1.0" encoding="utf-8"?>
<formControlPr xmlns="http://schemas.microsoft.com/office/spreadsheetml/2009/9/main" objectType="Button" lockText="1"/>
</file>

<file path=xl/ctrlProps/ctrlProp1039.xml><?xml version="1.0" encoding="utf-8"?>
<formControlPr xmlns="http://schemas.microsoft.com/office/spreadsheetml/2009/9/main" objectType="Button" lockText="1"/>
</file>

<file path=xl/ctrlProps/ctrlProp1040.xml><?xml version="1.0" encoding="utf-8"?>
<formControlPr xmlns="http://schemas.microsoft.com/office/spreadsheetml/2009/9/main" objectType="Button" lockText="1"/>
</file>

<file path=xl/ctrlProps/ctrlProp1041.xml><?xml version="1.0" encoding="utf-8"?>
<formControlPr xmlns="http://schemas.microsoft.com/office/spreadsheetml/2009/9/main" objectType="Button" lockText="1"/>
</file>

<file path=xl/ctrlProps/ctrlProp1042.xml><?xml version="1.0" encoding="utf-8"?>
<formControlPr xmlns="http://schemas.microsoft.com/office/spreadsheetml/2009/9/main" objectType="Button" lockText="1"/>
</file>

<file path=xl/ctrlProps/ctrlProp1043.xml><?xml version="1.0" encoding="utf-8"?>
<formControlPr xmlns="http://schemas.microsoft.com/office/spreadsheetml/2009/9/main" objectType="Button" lockText="1"/>
</file>

<file path=xl/ctrlProps/ctrlProp1044.xml><?xml version="1.0" encoding="utf-8"?>
<formControlPr xmlns="http://schemas.microsoft.com/office/spreadsheetml/2009/9/main" objectType="Button" lockText="1"/>
</file>

<file path=xl/ctrlProps/ctrlProp1045.xml><?xml version="1.0" encoding="utf-8"?>
<formControlPr xmlns="http://schemas.microsoft.com/office/spreadsheetml/2009/9/main" objectType="Button" lockText="1"/>
</file>

<file path=xl/ctrlProps/ctrlProp1046.xml><?xml version="1.0" encoding="utf-8"?>
<formControlPr xmlns="http://schemas.microsoft.com/office/spreadsheetml/2009/9/main" objectType="Button" lockText="1"/>
</file>

<file path=xl/ctrlProps/ctrlProp1047.xml><?xml version="1.0" encoding="utf-8"?>
<formControlPr xmlns="http://schemas.microsoft.com/office/spreadsheetml/2009/9/main" objectType="Button" lockText="1"/>
</file>

<file path=xl/ctrlProps/ctrlProp1048.xml><?xml version="1.0" encoding="utf-8"?>
<formControlPr xmlns="http://schemas.microsoft.com/office/spreadsheetml/2009/9/main" objectType="Button" lockText="1"/>
</file>

<file path=xl/ctrlProps/ctrlProp1049.xml><?xml version="1.0" encoding="utf-8"?>
<formControlPr xmlns="http://schemas.microsoft.com/office/spreadsheetml/2009/9/main" objectType="Button" lockText="1"/>
</file>

<file path=xl/ctrlProps/ctrlProp1050.xml><?xml version="1.0" encoding="utf-8"?>
<formControlPr xmlns="http://schemas.microsoft.com/office/spreadsheetml/2009/9/main" objectType="Button" lockText="1"/>
</file>

<file path=xl/ctrlProps/ctrlProp1051.xml><?xml version="1.0" encoding="utf-8"?>
<formControlPr xmlns="http://schemas.microsoft.com/office/spreadsheetml/2009/9/main" objectType="Button" lockText="1"/>
</file>

<file path=xl/ctrlProps/ctrlProp1052.xml><?xml version="1.0" encoding="utf-8"?>
<formControlPr xmlns="http://schemas.microsoft.com/office/spreadsheetml/2009/9/main" objectType="Button" lockText="1"/>
</file>

<file path=xl/ctrlProps/ctrlProp1053.xml><?xml version="1.0" encoding="utf-8"?>
<formControlPr xmlns="http://schemas.microsoft.com/office/spreadsheetml/2009/9/main" objectType="Button" lockText="1"/>
</file>

<file path=xl/ctrlProps/ctrlProp1054.xml><?xml version="1.0" encoding="utf-8"?>
<formControlPr xmlns="http://schemas.microsoft.com/office/spreadsheetml/2009/9/main" objectType="Button" lockText="1"/>
</file>

<file path=xl/ctrlProps/ctrlProp1055.xml><?xml version="1.0" encoding="utf-8"?>
<formControlPr xmlns="http://schemas.microsoft.com/office/spreadsheetml/2009/9/main" objectType="Button" lockText="1"/>
</file>

<file path=xl/ctrlProps/ctrlProp1056.xml><?xml version="1.0" encoding="utf-8"?>
<formControlPr xmlns="http://schemas.microsoft.com/office/spreadsheetml/2009/9/main" objectType="Button" lockText="1"/>
</file>

<file path=xl/ctrlProps/ctrlProp1057.xml><?xml version="1.0" encoding="utf-8"?>
<formControlPr xmlns="http://schemas.microsoft.com/office/spreadsheetml/2009/9/main" objectType="Button" lockText="1"/>
</file>

<file path=xl/ctrlProps/ctrlProp1058.xml><?xml version="1.0" encoding="utf-8"?>
<formControlPr xmlns="http://schemas.microsoft.com/office/spreadsheetml/2009/9/main" objectType="Button" lockText="1"/>
</file>

<file path=xl/ctrlProps/ctrlProp1059.xml><?xml version="1.0" encoding="utf-8"?>
<formControlPr xmlns="http://schemas.microsoft.com/office/spreadsheetml/2009/9/main" objectType="Button" lockText="1"/>
</file>

<file path=xl/ctrlProps/ctrlProp1060.xml><?xml version="1.0" encoding="utf-8"?>
<formControlPr xmlns="http://schemas.microsoft.com/office/spreadsheetml/2009/9/main" objectType="Button" lockText="1"/>
</file>

<file path=xl/ctrlProps/ctrlProp1061.xml><?xml version="1.0" encoding="utf-8"?>
<formControlPr xmlns="http://schemas.microsoft.com/office/spreadsheetml/2009/9/main" objectType="Button" lockText="1"/>
</file>

<file path=xl/ctrlProps/ctrlProp1062.xml><?xml version="1.0" encoding="utf-8"?>
<formControlPr xmlns="http://schemas.microsoft.com/office/spreadsheetml/2009/9/main" objectType="Button" lockText="1"/>
</file>

<file path=xl/ctrlProps/ctrlProp1063.xml><?xml version="1.0" encoding="utf-8"?>
<formControlPr xmlns="http://schemas.microsoft.com/office/spreadsheetml/2009/9/main" objectType="Button" lockText="1"/>
</file>

<file path=xl/ctrlProps/ctrlProp1064.xml><?xml version="1.0" encoding="utf-8"?>
<formControlPr xmlns="http://schemas.microsoft.com/office/spreadsheetml/2009/9/main" objectType="Button" lockText="1"/>
</file>

<file path=xl/ctrlProps/ctrlProp1065.xml><?xml version="1.0" encoding="utf-8"?>
<formControlPr xmlns="http://schemas.microsoft.com/office/spreadsheetml/2009/9/main" objectType="Button" lockText="1"/>
</file>

<file path=xl/ctrlProps/ctrlProp1066.xml><?xml version="1.0" encoding="utf-8"?>
<formControlPr xmlns="http://schemas.microsoft.com/office/spreadsheetml/2009/9/main" objectType="Button" lockText="1"/>
</file>

<file path=xl/ctrlProps/ctrlProp1067.xml><?xml version="1.0" encoding="utf-8"?>
<formControlPr xmlns="http://schemas.microsoft.com/office/spreadsheetml/2009/9/main" objectType="Button" lockText="1"/>
</file>

<file path=xl/ctrlProps/ctrlProp1068.xml><?xml version="1.0" encoding="utf-8"?>
<formControlPr xmlns="http://schemas.microsoft.com/office/spreadsheetml/2009/9/main" objectType="Button" lockText="1"/>
</file>

<file path=xl/ctrlProps/ctrlProp1069.xml><?xml version="1.0" encoding="utf-8"?>
<formControlPr xmlns="http://schemas.microsoft.com/office/spreadsheetml/2009/9/main" objectType="Button" lockText="1"/>
</file>

<file path=xl/ctrlProps/ctrlProp1070.xml><?xml version="1.0" encoding="utf-8"?>
<formControlPr xmlns="http://schemas.microsoft.com/office/spreadsheetml/2009/9/main" objectType="Button" lockText="1"/>
</file>

<file path=xl/ctrlProps/ctrlProp1071.xml><?xml version="1.0" encoding="utf-8"?>
<formControlPr xmlns="http://schemas.microsoft.com/office/spreadsheetml/2009/9/main" objectType="Button" lockText="1"/>
</file>

<file path=xl/ctrlProps/ctrlProp1072.xml><?xml version="1.0" encoding="utf-8"?>
<formControlPr xmlns="http://schemas.microsoft.com/office/spreadsheetml/2009/9/main" objectType="Button" lockText="1"/>
</file>

<file path=xl/ctrlProps/ctrlProp1073.xml><?xml version="1.0" encoding="utf-8"?>
<formControlPr xmlns="http://schemas.microsoft.com/office/spreadsheetml/2009/9/main" objectType="Button" lockText="1"/>
</file>

<file path=xl/ctrlProps/ctrlProp1074.xml><?xml version="1.0" encoding="utf-8"?>
<formControlPr xmlns="http://schemas.microsoft.com/office/spreadsheetml/2009/9/main" objectType="Button" lockText="1"/>
</file>

<file path=xl/ctrlProps/ctrlProp1075.xml><?xml version="1.0" encoding="utf-8"?>
<formControlPr xmlns="http://schemas.microsoft.com/office/spreadsheetml/2009/9/main" objectType="Button" lockText="1"/>
</file>

<file path=xl/ctrlProps/ctrlProp1076.xml><?xml version="1.0" encoding="utf-8"?>
<formControlPr xmlns="http://schemas.microsoft.com/office/spreadsheetml/2009/9/main" objectType="Button" lockText="1"/>
</file>

<file path=xl/ctrlProps/ctrlProp1077.xml><?xml version="1.0" encoding="utf-8"?>
<formControlPr xmlns="http://schemas.microsoft.com/office/spreadsheetml/2009/9/main" objectType="Button" lockText="1"/>
</file>

<file path=xl/ctrlProps/ctrlProp1078.xml><?xml version="1.0" encoding="utf-8"?>
<formControlPr xmlns="http://schemas.microsoft.com/office/spreadsheetml/2009/9/main" objectType="Button" lockText="1"/>
</file>

<file path=xl/ctrlProps/ctrlProp1079.xml><?xml version="1.0" encoding="utf-8"?>
<formControlPr xmlns="http://schemas.microsoft.com/office/spreadsheetml/2009/9/main" objectType="Button" lockText="1"/>
</file>

<file path=xl/ctrlProps/ctrlProp1080.xml><?xml version="1.0" encoding="utf-8"?>
<formControlPr xmlns="http://schemas.microsoft.com/office/spreadsheetml/2009/9/main" objectType="Button" lockText="1"/>
</file>

<file path=xl/ctrlProps/ctrlProp1081.xml><?xml version="1.0" encoding="utf-8"?>
<formControlPr xmlns="http://schemas.microsoft.com/office/spreadsheetml/2009/9/main" objectType="Button" lockText="1"/>
</file>

<file path=xl/ctrlProps/ctrlProp1082.xml><?xml version="1.0" encoding="utf-8"?>
<formControlPr xmlns="http://schemas.microsoft.com/office/spreadsheetml/2009/9/main" objectType="Button" lockText="1"/>
</file>

<file path=xl/ctrlProps/ctrlProp1083.xml><?xml version="1.0" encoding="utf-8"?>
<formControlPr xmlns="http://schemas.microsoft.com/office/spreadsheetml/2009/9/main" objectType="Button" lockText="1"/>
</file>

<file path=xl/ctrlProps/ctrlProp1084.xml><?xml version="1.0" encoding="utf-8"?>
<formControlPr xmlns="http://schemas.microsoft.com/office/spreadsheetml/2009/9/main" objectType="Button" lockText="1"/>
</file>

<file path=xl/ctrlProps/ctrlProp1085.xml><?xml version="1.0" encoding="utf-8"?>
<formControlPr xmlns="http://schemas.microsoft.com/office/spreadsheetml/2009/9/main" objectType="Button" lockText="1"/>
</file>

<file path=xl/ctrlProps/ctrlProp1086.xml><?xml version="1.0" encoding="utf-8"?>
<formControlPr xmlns="http://schemas.microsoft.com/office/spreadsheetml/2009/9/main" objectType="Button" lockText="1"/>
</file>

<file path=xl/ctrlProps/ctrlProp1087.xml><?xml version="1.0" encoding="utf-8"?>
<formControlPr xmlns="http://schemas.microsoft.com/office/spreadsheetml/2009/9/main" objectType="Button" lockText="1"/>
</file>

<file path=xl/ctrlProps/ctrlProp1088.xml><?xml version="1.0" encoding="utf-8"?>
<formControlPr xmlns="http://schemas.microsoft.com/office/spreadsheetml/2009/9/main" objectType="Button" lockText="1"/>
</file>

<file path=xl/ctrlProps/ctrlProp1089.xml><?xml version="1.0" encoding="utf-8"?>
<formControlPr xmlns="http://schemas.microsoft.com/office/spreadsheetml/2009/9/main" objectType="Button" lockText="1"/>
</file>

<file path=xl/ctrlProps/ctrlProp1090.xml><?xml version="1.0" encoding="utf-8"?>
<formControlPr xmlns="http://schemas.microsoft.com/office/spreadsheetml/2009/9/main" objectType="Button" lockText="1"/>
</file>

<file path=xl/ctrlProps/ctrlProp1091.xml><?xml version="1.0" encoding="utf-8"?>
<formControlPr xmlns="http://schemas.microsoft.com/office/spreadsheetml/2009/9/main" objectType="Button" lockText="1"/>
</file>

<file path=xl/ctrlProps/ctrlProp1092.xml><?xml version="1.0" encoding="utf-8"?>
<formControlPr xmlns="http://schemas.microsoft.com/office/spreadsheetml/2009/9/main" objectType="Button" lockText="1"/>
</file>

<file path=xl/ctrlProps/ctrlProp1093.xml><?xml version="1.0" encoding="utf-8"?>
<formControlPr xmlns="http://schemas.microsoft.com/office/spreadsheetml/2009/9/main" objectType="Button" lockText="1"/>
</file>

<file path=xl/ctrlProps/ctrlProp1094.xml><?xml version="1.0" encoding="utf-8"?>
<formControlPr xmlns="http://schemas.microsoft.com/office/spreadsheetml/2009/9/main" objectType="Button" lockText="1"/>
</file>

<file path=xl/ctrlProps/ctrlProp1095.xml><?xml version="1.0" encoding="utf-8"?>
<formControlPr xmlns="http://schemas.microsoft.com/office/spreadsheetml/2009/9/main" objectType="Button" lockText="1"/>
</file>

<file path=xl/ctrlProps/ctrlProp1096.xml><?xml version="1.0" encoding="utf-8"?>
<formControlPr xmlns="http://schemas.microsoft.com/office/spreadsheetml/2009/9/main" objectType="Button" lockText="1"/>
</file>

<file path=xl/ctrlProps/ctrlProp1097.xml><?xml version="1.0" encoding="utf-8"?>
<formControlPr xmlns="http://schemas.microsoft.com/office/spreadsheetml/2009/9/main" objectType="Button" lockText="1"/>
</file>

<file path=xl/ctrlProps/ctrlProp1098.xml><?xml version="1.0" encoding="utf-8"?>
<formControlPr xmlns="http://schemas.microsoft.com/office/spreadsheetml/2009/9/main" objectType="Button" lockText="1"/>
</file>

<file path=xl/ctrlProps/ctrlProp1099.xml><?xml version="1.0" encoding="utf-8"?>
<formControlPr xmlns="http://schemas.microsoft.com/office/spreadsheetml/2009/9/main" objectType="Button" lockText="1"/>
</file>

<file path=xl/ctrlProps/ctrlProp1100.xml><?xml version="1.0" encoding="utf-8"?>
<formControlPr xmlns="http://schemas.microsoft.com/office/spreadsheetml/2009/9/main" objectType="Button" lockText="1"/>
</file>

<file path=xl/ctrlProps/ctrlProp1101.xml><?xml version="1.0" encoding="utf-8"?>
<formControlPr xmlns="http://schemas.microsoft.com/office/spreadsheetml/2009/9/main" objectType="Button" lockText="1"/>
</file>

<file path=xl/ctrlProps/ctrlProp1102.xml><?xml version="1.0" encoding="utf-8"?>
<formControlPr xmlns="http://schemas.microsoft.com/office/spreadsheetml/2009/9/main" objectType="Button" lockText="1"/>
</file>

<file path=xl/ctrlProps/ctrlProp1103.xml><?xml version="1.0" encoding="utf-8"?>
<formControlPr xmlns="http://schemas.microsoft.com/office/spreadsheetml/2009/9/main" objectType="Button" lockText="1"/>
</file>

<file path=xl/ctrlProps/ctrlProp1104.xml><?xml version="1.0" encoding="utf-8"?>
<formControlPr xmlns="http://schemas.microsoft.com/office/spreadsheetml/2009/9/main" objectType="Button" lockText="1"/>
</file>

<file path=xl/ctrlProps/ctrlProp1105.xml><?xml version="1.0" encoding="utf-8"?>
<formControlPr xmlns="http://schemas.microsoft.com/office/spreadsheetml/2009/9/main" objectType="Button" lockText="1"/>
</file>

<file path=xl/ctrlProps/ctrlProp1106.xml><?xml version="1.0" encoding="utf-8"?>
<formControlPr xmlns="http://schemas.microsoft.com/office/spreadsheetml/2009/9/main" objectType="Button" lockText="1"/>
</file>

<file path=xl/ctrlProps/ctrlProp1107.xml><?xml version="1.0" encoding="utf-8"?>
<formControlPr xmlns="http://schemas.microsoft.com/office/spreadsheetml/2009/9/main" objectType="Button" lockText="1"/>
</file>

<file path=xl/ctrlProps/ctrlProp1108.xml><?xml version="1.0" encoding="utf-8"?>
<formControlPr xmlns="http://schemas.microsoft.com/office/spreadsheetml/2009/9/main" objectType="Button" lockText="1"/>
</file>

<file path=xl/ctrlProps/ctrlProp1109.xml><?xml version="1.0" encoding="utf-8"?>
<formControlPr xmlns="http://schemas.microsoft.com/office/spreadsheetml/2009/9/main" objectType="Button" lockText="1"/>
</file>

<file path=xl/ctrlProps/ctrlProp1110.xml><?xml version="1.0" encoding="utf-8"?>
<formControlPr xmlns="http://schemas.microsoft.com/office/spreadsheetml/2009/9/main" objectType="Button" lockText="1"/>
</file>

<file path=xl/ctrlProps/ctrlProp1111.xml><?xml version="1.0" encoding="utf-8"?>
<formControlPr xmlns="http://schemas.microsoft.com/office/spreadsheetml/2009/9/main" objectType="Button" lockText="1"/>
</file>

<file path=xl/ctrlProps/ctrlProp1112.xml><?xml version="1.0" encoding="utf-8"?>
<formControlPr xmlns="http://schemas.microsoft.com/office/spreadsheetml/2009/9/main" objectType="Button" lockText="1"/>
</file>

<file path=xl/ctrlProps/ctrlProp1113.xml><?xml version="1.0" encoding="utf-8"?>
<formControlPr xmlns="http://schemas.microsoft.com/office/spreadsheetml/2009/9/main" objectType="Button" lockText="1"/>
</file>

<file path=xl/ctrlProps/ctrlProp1114.xml><?xml version="1.0" encoding="utf-8"?>
<formControlPr xmlns="http://schemas.microsoft.com/office/spreadsheetml/2009/9/main" objectType="Button" lockText="1"/>
</file>

<file path=xl/ctrlProps/ctrlProp1115.xml><?xml version="1.0" encoding="utf-8"?>
<formControlPr xmlns="http://schemas.microsoft.com/office/spreadsheetml/2009/9/main" objectType="Button" lockText="1"/>
</file>

<file path=xl/ctrlProps/ctrlProp1116.xml><?xml version="1.0" encoding="utf-8"?>
<formControlPr xmlns="http://schemas.microsoft.com/office/spreadsheetml/2009/9/main" objectType="Button" lockText="1"/>
</file>

<file path=xl/ctrlProps/ctrlProp1117.xml><?xml version="1.0" encoding="utf-8"?>
<formControlPr xmlns="http://schemas.microsoft.com/office/spreadsheetml/2009/9/main" objectType="Button" lockText="1"/>
</file>

<file path=xl/ctrlProps/ctrlProp1118.xml><?xml version="1.0" encoding="utf-8"?>
<formControlPr xmlns="http://schemas.microsoft.com/office/spreadsheetml/2009/9/main" objectType="Button" lockText="1"/>
</file>

<file path=xl/ctrlProps/ctrlProp1119.xml><?xml version="1.0" encoding="utf-8"?>
<formControlPr xmlns="http://schemas.microsoft.com/office/spreadsheetml/2009/9/main" objectType="Button" lockText="1"/>
</file>

<file path=xl/ctrlProps/ctrlProp1120.xml><?xml version="1.0" encoding="utf-8"?>
<formControlPr xmlns="http://schemas.microsoft.com/office/spreadsheetml/2009/9/main" objectType="Button" lockText="1"/>
</file>

<file path=xl/ctrlProps/ctrlProp1121.xml><?xml version="1.0" encoding="utf-8"?>
<formControlPr xmlns="http://schemas.microsoft.com/office/spreadsheetml/2009/9/main" objectType="Button" lockText="1"/>
</file>

<file path=xl/ctrlProps/ctrlProp1122.xml><?xml version="1.0" encoding="utf-8"?>
<formControlPr xmlns="http://schemas.microsoft.com/office/spreadsheetml/2009/9/main" objectType="Button" lockText="1"/>
</file>

<file path=xl/ctrlProps/ctrlProp1123.xml><?xml version="1.0" encoding="utf-8"?>
<formControlPr xmlns="http://schemas.microsoft.com/office/spreadsheetml/2009/9/main" objectType="Button" lockText="1"/>
</file>

<file path=xl/ctrlProps/ctrlProp1124.xml><?xml version="1.0" encoding="utf-8"?>
<formControlPr xmlns="http://schemas.microsoft.com/office/spreadsheetml/2009/9/main" objectType="Button" lockText="1"/>
</file>

<file path=xl/ctrlProps/ctrlProp1125.xml><?xml version="1.0" encoding="utf-8"?>
<formControlPr xmlns="http://schemas.microsoft.com/office/spreadsheetml/2009/9/main" objectType="Button" lockText="1"/>
</file>

<file path=xl/ctrlProps/ctrlProp1126.xml><?xml version="1.0" encoding="utf-8"?>
<formControlPr xmlns="http://schemas.microsoft.com/office/spreadsheetml/2009/9/main" objectType="Button" lockText="1"/>
</file>

<file path=xl/ctrlProps/ctrlProp1127.xml><?xml version="1.0" encoding="utf-8"?>
<formControlPr xmlns="http://schemas.microsoft.com/office/spreadsheetml/2009/9/main" objectType="Button" lockText="1"/>
</file>

<file path=xl/ctrlProps/ctrlProp1128.xml><?xml version="1.0" encoding="utf-8"?>
<formControlPr xmlns="http://schemas.microsoft.com/office/spreadsheetml/2009/9/main" objectType="Button" lockText="1"/>
</file>

<file path=xl/ctrlProps/ctrlProp1129.xml><?xml version="1.0" encoding="utf-8"?>
<formControlPr xmlns="http://schemas.microsoft.com/office/spreadsheetml/2009/9/main" objectType="Button" lockText="1"/>
</file>

<file path=xl/ctrlProps/ctrlProp1130.xml><?xml version="1.0" encoding="utf-8"?>
<formControlPr xmlns="http://schemas.microsoft.com/office/spreadsheetml/2009/9/main" objectType="Button" lockText="1"/>
</file>

<file path=xl/ctrlProps/ctrlProp1131.xml><?xml version="1.0" encoding="utf-8"?>
<formControlPr xmlns="http://schemas.microsoft.com/office/spreadsheetml/2009/9/main" objectType="Button" lockText="1"/>
</file>

<file path=xl/ctrlProps/ctrlProp1132.xml><?xml version="1.0" encoding="utf-8"?>
<formControlPr xmlns="http://schemas.microsoft.com/office/spreadsheetml/2009/9/main" objectType="Button" lockText="1"/>
</file>

<file path=xl/ctrlProps/ctrlProp1133.xml><?xml version="1.0" encoding="utf-8"?>
<formControlPr xmlns="http://schemas.microsoft.com/office/spreadsheetml/2009/9/main" objectType="Button" lockText="1"/>
</file>

<file path=xl/ctrlProps/ctrlProp1134.xml><?xml version="1.0" encoding="utf-8"?>
<formControlPr xmlns="http://schemas.microsoft.com/office/spreadsheetml/2009/9/main" objectType="Button" lockText="1"/>
</file>

<file path=xl/ctrlProps/ctrlProp1135.xml><?xml version="1.0" encoding="utf-8"?>
<formControlPr xmlns="http://schemas.microsoft.com/office/spreadsheetml/2009/9/main" objectType="Button" lockText="1"/>
</file>

<file path=xl/ctrlProps/ctrlProp1136.xml><?xml version="1.0" encoding="utf-8"?>
<formControlPr xmlns="http://schemas.microsoft.com/office/spreadsheetml/2009/9/main" objectType="Button" lockText="1"/>
</file>

<file path=xl/ctrlProps/ctrlProp1137.xml><?xml version="1.0" encoding="utf-8"?>
<formControlPr xmlns="http://schemas.microsoft.com/office/spreadsheetml/2009/9/main" objectType="Button" lockText="1"/>
</file>

<file path=xl/ctrlProps/ctrlProp1138.xml><?xml version="1.0" encoding="utf-8"?>
<formControlPr xmlns="http://schemas.microsoft.com/office/spreadsheetml/2009/9/main" objectType="Button" lockText="1"/>
</file>

<file path=xl/ctrlProps/ctrlProp1139.xml><?xml version="1.0" encoding="utf-8"?>
<formControlPr xmlns="http://schemas.microsoft.com/office/spreadsheetml/2009/9/main" objectType="Button" lockText="1"/>
</file>

<file path=xl/ctrlProps/ctrlProp1140.xml><?xml version="1.0" encoding="utf-8"?>
<formControlPr xmlns="http://schemas.microsoft.com/office/spreadsheetml/2009/9/main" objectType="Button" lockText="1"/>
</file>

<file path=xl/ctrlProps/ctrlProp1141.xml><?xml version="1.0" encoding="utf-8"?>
<formControlPr xmlns="http://schemas.microsoft.com/office/spreadsheetml/2009/9/main" objectType="Button" lockText="1"/>
</file>

<file path=xl/ctrlProps/ctrlProp1142.xml><?xml version="1.0" encoding="utf-8"?>
<formControlPr xmlns="http://schemas.microsoft.com/office/spreadsheetml/2009/9/main" objectType="Button" lockText="1"/>
</file>

<file path=xl/ctrlProps/ctrlProp1143.xml><?xml version="1.0" encoding="utf-8"?>
<formControlPr xmlns="http://schemas.microsoft.com/office/spreadsheetml/2009/9/main" objectType="Button" lockText="1"/>
</file>

<file path=xl/ctrlProps/ctrlProp1144.xml><?xml version="1.0" encoding="utf-8"?>
<formControlPr xmlns="http://schemas.microsoft.com/office/spreadsheetml/2009/9/main" objectType="Button" lockText="1"/>
</file>

<file path=xl/ctrlProps/ctrlProp1145.xml><?xml version="1.0" encoding="utf-8"?>
<formControlPr xmlns="http://schemas.microsoft.com/office/spreadsheetml/2009/9/main" objectType="Button" lockText="1"/>
</file>

<file path=xl/ctrlProps/ctrlProp1146.xml><?xml version="1.0" encoding="utf-8"?>
<formControlPr xmlns="http://schemas.microsoft.com/office/spreadsheetml/2009/9/main" objectType="Button" lockText="1"/>
</file>

<file path=xl/ctrlProps/ctrlProp1147.xml><?xml version="1.0" encoding="utf-8"?>
<formControlPr xmlns="http://schemas.microsoft.com/office/spreadsheetml/2009/9/main" objectType="Button" lockText="1"/>
</file>

<file path=xl/ctrlProps/ctrlProp1148.xml><?xml version="1.0" encoding="utf-8"?>
<formControlPr xmlns="http://schemas.microsoft.com/office/spreadsheetml/2009/9/main" objectType="Button" lockText="1"/>
</file>

<file path=xl/ctrlProps/ctrlProp1149.xml><?xml version="1.0" encoding="utf-8"?>
<formControlPr xmlns="http://schemas.microsoft.com/office/spreadsheetml/2009/9/main" objectType="Button" lockText="1"/>
</file>

<file path=xl/ctrlProps/ctrlProp1150.xml><?xml version="1.0" encoding="utf-8"?>
<formControlPr xmlns="http://schemas.microsoft.com/office/spreadsheetml/2009/9/main" objectType="Button" lockText="1"/>
</file>

<file path=xl/ctrlProps/ctrlProp1151.xml><?xml version="1.0" encoding="utf-8"?>
<formControlPr xmlns="http://schemas.microsoft.com/office/spreadsheetml/2009/9/main" objectType="Button" lockText="1"/>
</file>

<file path=xl/ctrlProps/ctrlProp1152.xml><?xml version="1.0" encoding="utf-8"?>
<formControlPr xmlns="http://schemas.microsoft.com/office/spreadsheetml/2009/9/main" objectType="Button" lockText="1"/>
</file>

<file path=xl/ctrlProps/ctrlProp1153.xml><?xml version="1.0" encoding="utf-8"?>
<formControlPr xmlns="http://schemas.microsoft.com/office/spreadsheetml/2009/9/main" objectType="Button" lockText="1"/>
</file>

<file path=xl/ctrlProps/ctrlProp1154.xml><?xml version="1.0" encoding="utf-8"?>
<formControlPr xmlns="http://schemas.microsoft.com/office/spreadsheetml/2009/9/main" objectType="Button" lockText="1"/>
</file>

<file path=xl/ctrlProps/ctrlProp1155.xml><?xml version="1.0" encoding="utf-8"?>
<formControlPr xmlns="http://schemas.microsoft.com/office/spreadsheetml/2009/9/main" objectType="Button" lockText="1"/>
</file>

<file path=xl/ctrlProps/ctrlProp1156.xml><?xml version="1.0" encoding="utf-8"?>
<formControlPr xmlns="http://schemas.microsoft.com/office/spreadsheetml/2009/9/main" objectType="Button" lockText="1"/>
</file>

<file path=xl/ctrlProps/ctrlProp1157.xml><?xml version="1.0" encoding="utf-8"?>
<formControlPr xmlns="http://schemas.microsoft.com/office/spreadsheetml/2009/9/main" objectType="Button" lockText="1"/>
</file>

<file path=xl/ctrlProps/ctrlProp1158.xml><?xml version="1.0" encoding="utf-8"?>
<formControlPr xmlns="http://schemas.microsoft.com/office/spreadsheetml/2009/9/main" objectType="Button" lockText="1"/>
</file>

<file path=xl/ctrlProps/ctrlProp1159.xml><?xml version="1.0" encoding="utf-8"?>
<formControlPr xmlns="http://schemas.microsoft.com/office/spreadsheetml/2009/9/main" objectType="Button" lockText="1"/>
</file>

<file path=xl/ctrlProps/ctrlProp1160.xml><?xml version="1.0" encoding="utf-8"?>
<formControlPr xmlns="http://schemas.microsoft.com/office/spreadsheetml/2009/9/main" objectType="Button" lockText="1"/>
</file>

<file path=xl/ctrlProps/ctrlProp1161.xml><?xml version="1.0" encoding="utf-8"?>
<formControlPr xmlns="http://schemas.microsoft.com/office/spreadsheetml/2009/9/main" objectType="Button" lockText="1"/>
</file>

<file path=xl/ctrlProps/ctrlProp1162.xml><?xml version="1.0" encoding="utf-8"?>
<formControlPr xmlns="http://schemas.microsoft.com/office/spreadsheetml/2009/9/main" objectType="Button" lockText="1"/>
</file>

<file path=xl/ctrlProps/ctrlProp1163.xml><?xml version="1.0" encoding="utf-8"?>
<formControlPr xmlns="http://schemas.microsoft.com/office/spreadsheetml/2009/9/main" objectType="Button" lockText="1"/>
</file>

<file path=xl/ctrlProps/ctrlProp1164.xml><?xml version="1.0" encoding="utf-8"?>
<formControlPr xmlns="http://schemas.microsoft.com/office/spreadsheetml/2009/9/main" objectType="Button" lockText="1"/>
</file>

<file path=xl/ctrlProps/ctrlProp1165.xml><?xml version="1.0" encoding="utf-8"?>
<formControlPr xmlns="http://schemas.microsoft.com/office/spreadsheetml/2009/9/main" objectType="Button" lockText="1"/>
</file>

<file path=xl/ctrlProps/ctrlProp1166.xml><?xml version="1.0" encoding="utf-8"?>
<formControlPr xmlns="http://schemas.microsoft.com/office/spreadsheetml/2009/9/main" objectType="Button" lockText="1"/>
</file>

<file path=xl/ctrlProps/ctrlProp1167.xml><?xml version="1.0" encoding="utf-8"?>
<formControlPr xmlns="http://schemas.microsoft.com/office/spreadsheetml/2009/9/main" objectType="Button" lockText="1"/>
</file>

<file path=xl/ctrlProps/ctrlProp1168.xml><?xml version="1.0" encoding="utf-8"?>
<formControlPr xmlns="http://schemas.microsoft.com/office/spreadsheetml/2009/9/main" objectType="Button" lockText="1"/>
</file>

<file path=xl/ctrlProps/ctrlProp1169.xml><?xml version="1.0" encoding="utf-8"?>
<formControlPr xmlns="http://schemas.microsoft.com/office/spreadsheetml/2009/9/main" objectType="Button" lockText="1"/>
</file>

<file path=xl/ctrlProps/ctrlProp1170.xml><?xml version="1.0" encoding="utf-8"?>
<formControlPr xmlns="http://schemas.microsoft.com/office/spreadsheetml/2009/9/main" objectType="Button" lockText="1"/>
</file>

<file path=xl/ctrlProps/ctrlProp1171.xml><?xml version="1.0" encoding="utf-8"?>
<formControlPr xmlns="http://schemas.microsoft.com/office/spreadsheetml/2009/9/main" objectType="Button" lockText="1"/>
</file>

<file path=xl/ctrlProps/ctrlProp1172.xml><?xml version="1.0" encoding="utf-8"?>
<formControlPr xmlns="http://schemas.microsoft.com/office/spreadsheetml/2009/9/main" objectType="Button" lockText="1"/>
</file>

<file path=xl/ctrlProps/ctrlProp1173.xml><?xml version="1.0" encoding="utf-8"?>
<formControlPr xmlns="http://schemas.microsoft.com/office/spreadsheetml/2009/9/main" objectType="Button" lockText="1"/>
</file>

<file path=xl/ctrlProps/ctrlProp1174.xml><?xml version="1.0" encoding="utf-8"?>
<formControlPr xmlns="http://schemas.microsoft.com/office/spreadsheetml/2009/9/main" objectType="Button" lockText="1"/>
</file>

<file path=xl/ctrlProps/ctrlProp1175.xml><?xml version="1.0" encoding="utf-8"?>
<formControlPr xmlns="http://schemas.microsoft.com/office/spreadsheetml/2009/9/main" objectType="Button" lockText="1"/>
</file>

<file path=xl/ctrlProps/ctrlProp1176.xml><?xml version="1.0" encoding="utf-8"?>
<formControlPr xmlns="http://schemas.microsoft.com/office/spreadsheetml/2009/9/main" objectType="Button" lockText="1"/>
</file>

<file path=xl/ctrlProps/ctrlProp1177.xml><?xml version="1.0" encoding="utf-8"?>
<formControlPr xmlns="http://schemas.microsoft.com/office/spreadsheetml/2009/9/main" objectType="Button" lockText="1"/>
</file>

<file path=xl/ctrlProps/ctrlProp1178.xml><?xml version="1.0" encoding="utf-8"?>
<formControlPr xmlns="http://schemas.microsoft.com/office/spreadsheetml/2009/9/main" objectType="Button" lockText="1"/>
</file>

<file path=xl/ctrlProps/ctrlProp1179.xml><?xml version="1.0" encoding="utf-8"?>
<formControlPr xmlns="http://schemas.microsoft.com/office/spreadsheetml/2009/9/main" objectType="Button" lockText="1"/>
</file>

<file path=xl/ctrlProps/ctrlProp1180.xml><?xml version="1.0" encoding="utf-8"?>
<formControlPr xmlns="http://schemas.microsoft.com/office/spreadsheetml/2009/9/main" objectType="Button" lockText="1"/>
</file>

<file path=xl/ctrlProps/ctrlProp1181.xml><?xml version="1.0" encoding="utf-8"?>
<formControlPr xmlns="http://schemas.microsoft.com/office/spreadsheetml/2009/9/main" objectType="Button" lockText="1"/>
</file>

<file path=xl/ctrlProps/ctrlProp1182.xml><?xml version="1.0" encoding="utf-8"?>
<formControlPr xmlns="http://schemas.microsoft.com/office/spreadsheetml/2009/9/main" objectType="Button" lockText="1"/>
</file>

<file path=xl/ctrlProps/ctrlProp1183.xml><?xml version="1.0" encoding="utf-8"?>
<formControlPr xmlns="http://schemas.microsoft.com/office/spreadsheetml/2009/9/main" objectType="Button" lockText="1"/>
</file>

<file path=xl/ctrlProps/ctrlProp1184.xml><?xml version="1.0" encoding="utf-8"?>
<formControlPr xmlns="http://schemas.microsoft.com/office/spreadsheetml/2009/9/main" objectType="Button" lockText="1"/>
</file>

<file path=xl/ctrlProps/ctrlProp1185.xml><?xml version="1.0" encoding="utf-8"?>
<formControlPr xmlns="http://schemas.microsoft.com/office/spreadsheetml/2009/9/main" objectType="Button" lockText="1"/>
</file>

<file path=xl/ctrlProps/ctrlProp1186.xml><?xml version="1.0" encoding="utf-8"?>
<formControlPr xmlns="http://schemas.microsoft.com/office/spreadsheetml/2009/9/main" objectType="Button" lockText="1"/>
</file>

<file path=xl/ctrlProps/ctrlProp1187.xml><?xml version="1.0" encoding="utf-8"?>
<formControlPr xmlns="http://schemas.microsoft.com/office/spreadsheetml/2009/9/main" objectType="Button" lockText="1"/>
</file>

<file path=xl/ctrlProps/ctrlProp1188.xml><?xml version="1.0" encoding="utf-8"?>
<formControlPr xmlns="http://schemas.microsoft.com/office/spreadsheetml/2009/9/main" objectType="Button" lockText="1"/>
</file>

<file path=xl/ctrlProps/ctrlProp1189.xml><?xml version="1.0" encoding="utf-8"?>
<formControlPr xmlns="http://schemas.microsoft.com/office/spreadsheetml/2009/9/main" objectType="Button" lockText="1"/>
</file>

<file path=xl/ctrlProps/ctrlProp1190.xml><?xml version="1.0" encoding="utf-8"?>
<formControlPr xmlns="http://schemas.microsoft.com/office/spreadsheetml/2009/9/main" objectType="Button" lockText="1"/>
</file>

<file path=xl/ctrlProps/ctrlProp1191.xml><?xml version="1.0" encoding="utf-8"?>
<formControlPr xmlns="http://schemas.microsoft.com/office/spreadsheetml/2009/9/main" objectType="Button" lockText="1"/>
</file>

<file path=xl/ctrlProps/ctrlProp1192.xml><?xml version="1.0" encoding="utf-8"?>
<formControlPr xmlns="http://schemas.microsoft.com/office/spreadsheetml/2009/9/main" objectType="Button" lockText="1"/>
</file>

<file path=xl/ctrlProps/ctrlProp1193.xml><?xml version="1.0" encoding="utf-8"?>
<formControlPr xmlns="http://schemas.microsoft.com/office/spreadsheetml/2009/9/main" objectType="Button" lockText="1"/>
</file>

<file path=xl/ctrlProps/ctrlProp1194.xml><?xml version="1.0" encoding="utf-8"?>
<formControlPr xmlns="http://schemas.microsoft.com/office/spreadsheetml/2009/9/main" objectType="Button" lockText="1"/>
</file>

<file path=xl/ctrlProps/ctrlProp1195.xml><?xml version="1.0" encoding="utf-8"?>
<formControlPr xmlns="http://schemas.microsoft.com/office/spreadsheetml/2009/9/main" objectType="Button" lockText="1"/>
</file>

<file path=xl/ctrlProps/ctrlProp1196.xml><?xml version="1.0" encoding="utf-8"?>
<formControlPr xmlns="http://schemas.microsoft.com/office/spreadsheetml/2009/9/main" objectType="Button" lockText="1"/>
</file>

<file path=xl/ctrlProps/ctrlProp1197.xml><?xml version="1.0" encoding="utf-8"?>
<formControlPr xmlns="http://schemas.microsoft.com/office/spreadsheetml/2009/9/main" objectType="Button" lockText="1"/>
</file>

<file path=xl/ctrlProps/ctrlProp1198.xml><?xml version="1.0" encoding="utf-8"?>
<formControlPr xmlns="http://schemas.microsoft.com/office/spreadsheetml/2009/9/main" objectType="Button" lockText="1"/>
</file>

<file path=xl/ctrlProps/ctrlProp1199.xml><?xml version="1.0" encoding="utf-8"?>
<formControlPr xmlns="http://schemas.microsoft.com/office/spreadsheetml/2009/9/main" objectType="Button" lockText="1"/>
</file>

<file path=xl/ctrlProps/ctrlProp1200.xml><?xml version="1.0" encoding="utf-8"?>
<formControlPr xmlns="http://schemas.microsoft.com/office/spreadsheetml/2009/9/main" objectType="Button" lockText="1"/>
</file>

<file path=xl/ctrlProps/ctrlProp1201.xml><?xml version="1.0" encoding="utf-8"?>
<formControlPr xmlns="http://schemas.microsoft.com/office/spreadsheetml/2009/9/main" objectType="Button" lockText="1"/>
</file>

<file path=xl/ctrlProps/ctrlProp1202.xml><?xml version="1.0" encoding="utf-8"?>
<formControlPr xmlns="http://schemas.microsoft.com/office/spreadsheetml/2009/9/main" objectType="Button" lockText="1"/>
</file>

<file path=xl/ctrlProps/ctrlProp1203.xml><?xml version="1.0" encoding="utf-8"?>
<formControlPr xmlns="http://schemas.microsoft.com/office/spreadsheetml/2009/9/main" objectType="Button" lockText="1"/>
</file>

<file path=xl/ctrlProps/ctrlProp1204.xml><?xml version="1.0" encoding="utf-8"?>
<formControlPr xmlns="http://schemas.microsoft.com/office/spreadsheetml/2009/9/main" objectType="Button" lockText="1"/>
</file>

<file path=xl/ctrlProps/ctrlProp1205.xml><?xml version="1.0" encoding="utf-8"?>
<formControlPr xmlns="http://schemas.microsoft.com/office/spreadsheetml/2009/9/main" objectType="Button" lockText="1"/>
</file>

<file path=xl/ctrlProps/ctrlProp1206.xml><?xml version="1.0" encoding="utf-8"?>
<formControlPr xmlns="http://schemas.microsoft.com/office/spreadsheetml/2009/9/main" objectType="Button" lockText="1"/>
</file>

<file path=xl/ctrlProps/ctrlProp1207.xml><?xml version="1.0" encoding="utf-8"?>
<formControlPr xmlns="http://schemas.microsoft.com/office/spreadsheetml/2009/9/main" objectType="Button" lockText="1"/>
</file>

<file path=xl/ctrlProps/ctrlProp1208.xml><?xml version="1.0" encoding="utf-8"?>
<formControlPr xmlns="http://schemas.microsoft.com/office/spreadsheetml/2009/9/main" objectType="Button" lockText="1"/>
</file>

<file path=xl/ctrlProps/ctrlProp1209.xml><?xml version="1.0" encoding="utf-8"?>
<formControlPr xmlns="http://schemas.microsoft.com/office/spreadsheetml/2009/9/main" objectType="Button" lockText="1"/>
</file>

<file path=xl/ctrlProps/ctrlProp1210.xml><?xml version="1.0" encoding="utf-8"?>
<formControlPr xmlns="http://schemas.microsoft.com/office/spreadsheetml/2009/9/main" objectType="Button" lockText="1"/>
</file>

<file path=xl/ctrlProps/ctrlProp1211.xml><?xml version="1.0" encoding="utf-8"?>
<formControlPr xmlns="http://schemas.microsoft.com/office/spreadsheetml/2009/9/main" objectType="Button" lockText="1"/>
</file>

<file path=xl/ctrlProps/ctrlProp1212.xml><?xml version="1.0" encoding="utf-8"?>
<formControlPr xmlns="http://schemas.microsoft.com/office/spreadsheetml/2009/9/main" objectType="Button" lockText="1"/>
</file>

<file path=xl/ctrlProps/ctrlProp1213.xml><?xml version="1.0" encoding="utf-8"?>
<formControlPr xmlns="http://schemas.microsoft.com/office/spreadsheetml/2009/9/main" objectType="Button" lockText="1"/>
</file>

<file path=xl/ctrlProps/ctrlProp1214.xml><?xml version="1.0" encoding="utf-8"?>
<formControlPr xmlns="http://schemas.microsoft.com/office/spreadsheetml/2009/9/main" objectType="Button" lockText="1"/>
</file>

<file path=xl/ctrlProps/ctrlProp1215.xml><?xml version="1.0" encoding="utf-8"?>
<formControlPr xmlns="http://schemas.microsoft.com/office/spreadsheetml/2009/9/main" objectType="Button" lockText="1"/>
</file>

<file path=xl/ctrlProps/ctrlProp1216.xml><?xml version="1.0" encoding="utf-8"?>
<formControlPr xmlns="http://schemas.microsoft.com/office/spreadsheetml/2009/9/main" objectType="Button" lockText="1"/>
</file>

<file path=xl/ctrlProps/ctrlProp1217.xml><?xml version="1.0" encoding="utf-8"?>
<formControlPr xmlns="http://schemas.microsoft.com/office/spreadsheetml/2009/9/main" objectType="Button" lockText="1"/>
</file>

<file path=xl/ctrlProps/ctrlProp1218.xml><?xml version="1.0" encoding="utf-8"?>
<formControlPr xmlns="http://schemas.microsoft.com/office/spreadsheetml/2009/9/main" objectType="Button" lockText="1"/>
</file>

<file path=xl/ctrlProps/ctrlProp1219.xml><?xml version="1.0" encoding="utf-8"?>
<formControlPr xmlns="http://schemas.microsoft.com/office/spreadsheetml/2009/9/main" objectType="Button" lockText="1"/>
</file>

<file path=xl/ctrlProps/ctrlProp1220.xml><?xml version="1.0" encoding="utf-8"?>
<formControlPr xmlns="http://schemas.microsoft.com/office/spreadsheetml/2009/9/main" objectType="Button" lockText="1"/>
</file>

<file path=xl/ctrlProps/ctrlProp1221.xml><?xml version="1.0" encoding="utf-8"?>
<formControlPr xmlns="http://schemas.microsoft.com/office/spreadsheetml/2009/9/main" objectType="Button" lockText="1"/>
</file>

<file path=xl/ctrlProps/ctrlProp1222.xml><?xml version="1.0" encoding="utf-8"?>
<formControlPr xmlns="http://schemas.microsoft.com/office/spreadsheetml/2009/9/main" objectType="Button" lockText="1"/>
</file>

<file path=xl/ctrlProps/ctrlProp1223.xml><?xml version="1.0" encoding="utf-8"?>
<formControlPr xmlns="http://schemas.microsoft.com/office/spreadsheetml/2009/9/main" objectType="Button" lockText="1"/>
</file>

<file path=xl/ctrlProps/ctrlProp1224.xml><?xml version="1.0" encoding="utf-8"?>
<formControlPr xmlns="http://schemas.microsoft.com/office/spreadsheetml/2009/9/main" objectType="Button" lockText="1"/>
</file>

<file path=xl/ctrlProps/ctrlProp1225.xml><?xml version="1.0" encoding="utf-8"?>
<formControlPr xmlns="http://schemas.microsoft.com/office/spreadsheetml/2009/9/main" objectType="Button" lockText="1"/>
</file>

<file path=xl/ctrlProps/ctrlProp1226.xml><?xml version="1.0" encoding="utf-8"?>
<formControlPr xmlns="http://schemas.microsoft.com/office/spreadsheetml/2009/9/main" objectType="Button" lockText="1"/>
</file>

<file path=xl/ctrlProps/ctrlProp1227.xml><?xml version="1.0" encoding="utf-8"?>
<formControlPr xmlns="http://schemas.microsoft.com/office/spreadsheetml/2009/9/main" objectType="Button" lockText="1"/>
</file>

<file path=xl/ctrlProps/ctrlProp1228.xml><?xml version="1.0" encoding="utf-8"?>
<formControlPr xmlns="http://schemas.microsoft.com/office/spreadsheetml/2009/9/main" objectType="Button" lockText="1"/>
</file>

<file path=xl/ctrlProps/ctrlProp1229.xml><?xml version="1.0" encoding="utf-8"?>
<formControlPr xmlns="http://schemas.microsoft.com/office/spreadsheetml/2009/9/main" objectType="Button" lockText="1"/>
</file>

<file path=xl/ctrlProps/ctrlProp1230.xml><?xml version="1.0" encoding="utf-8"?>
<formControlPr xmlns="http://schemas.microsoft.com/office/spreadsheetml/2009/9/main" objectType="Button" lockText="1"/>
</file>

<file path=xl/ctrlProps/ctrlProp1231.xml><?xml version="1.0" encoding="utf-8"?>
<formControlPr xmlns="http://schemas.microsoft.com/office/spreadsheetml/2009/9/main" objectType="Button" lockText="1"/>
</file>

<file path=xl/ctrlProps/ctrlProp1232.xml><?xml version="1.0" encoding="utf-8"?>
<formControlPr xmlns="http://schemas.microsoft.com/office/spreadsheetml/2009/9/main" objectType="Button" lockText="1"/>
</file>

<file path=xl/ctrlProps/ctrlProp1233.xml><?xml version="1.0" encoding="utf-8"?>
<formControlPr xmlns="http://schemas.microsoft.com/office/spreadsheetml/2009/9/main" objectType="Button" lockText="1"/>
</file>

<file path=xl/ctrlProps/ctrlProp1234.xml><?xml version="1.0" encoding="utf-8"?>
<formControlPr xmlns="http://schemas.microsoft.com/office/spreadsheetml/2009/9/main" objectType="Button" lockText="1"/>
</file>

<file path=xl/ctrlProps/ctrlProp1235.xml><?xml version="1.0" encoding="utf-8"?>
<formControlPr xmlns="http://schemas.microsoft.com/office/spreadsheetml/2009/9/main" objectType="Button" lockText="1"/>
</file>

<file path=xl/ctrlProps/ctrlProp1236.xml><?xml version="1.0" encoding="utf-8"?>
<formControlPr xmlns="http://schemas.microsoft.com/office/spreadsheetml/2009/9/main" objectType="Button" lockText="1"/>
</file>

<file path=xl/ctrlProps/ctrlProp1237.xml><?xml version="1.0" encoding="utf-8"?>
<formControlPr xmlns="http://schemas.microsoft.com/office/spreadsheetml/2009/9/main" objectType="Button" lockText="1"/>
</file>

<file path=xl/ctrlProps/ctrlProp1238.xml><?xml version="1.0" encoding="utf-8"?>
<formControlPr xmlns="http://schemas.microsoft.com/office/spreadsheetml/2009/9/main" objectType="Button" lockText="1"/>
</file>

<file path=xl/ctrlProps/ctrlProp1239.xml><?xml version="1.0" encoding="utf-8"?>
<formControlPr xmlns="http://schemas.microsoft.com/office/spreadsheetml/2009/9/main" objectType="Button" lockText="1"/>
</file>

<file path=xl/ctrlProps/ctrlProp1240.xml><?xml version="1.0" encoding="utf-8"?>
<formControlPr xmlns="http://schemas.microsoft.com/office/spreadsheetml/2009/9/main" objectType="Button" lockText="1"/>
</file>

<file path=xl/ctrlProps/ctrlProp1241.xml><?xml version="1.0" encoding="utf-8"?>
<formControlPr xmlns="http://schemas.microsoft.com/office/spreadsheetml/2009/9/main" objectType="Button" lockText="1"/>
</file>

<file path=xl/ctrlProps/ctrlProp1242.xml><?xml version="1.0" encoding="utf-8"?>
<formControlPr xmlns="http://schemas.microsoft.com/office/spreadsheetml/2009/9/main" objectType="Button" lockText="1"/>
</file>

<file path=xl/ctrlProps/ctrlProp1243.xml><?xml version="1.0" encoding="utf-8"?>
<formControlPr xmlns="http://schemas.microsoft.com/office/spreadsheetml/2009/9/main" objectType="Button" lockText="1"/>
</file>

<file path=xl/ctrlProps/ctrlProp1244.xml><?xml version="1.0" encoding="utf-8"?>
<formControlPr xmlns="http://schemas.microsoft.com/office/spreadsheetml/2009/9/main" objectType="Button" lockText="1"/>
</file>

<file path=xl/ctrlProps/ctrlProp1245.xml><?xml version="1.0" encoding="utf-8"?>
<formControlPr xmlns="http://schemas.microsoft.com/office/spreadsheetml/2009/9/main" objectType="Button" lockText="1"/>
</file>

<file path=xl/ctrlProps/ctrlProp1246.xml><?xml version="1.0" encoding="utf-8"?>
<formControlPr xmlns="http://schemas.microsoft.com/office/spreadsheetml/2009/9/main" objectType="Button" lockText="1"/>
</file>

<file path=xl/ctrlProps/ctrlProp1247.xml><?xml version="1.0" encoding="utf-8"?>
<formControlPr xmlns="http://schemas.microsoft.com/office/spreadsheetml/2009/9/main" objectType="Button" lockText="1"/>
</file>

<file path=xl/ctrlProps/ctrlProp1248.xml><?xml version="1.0" encoding="utf-8"?>
<formControlPr xmlns="http://schemas.microsoft.com/office/spreadsheetml/2009/9/main" objectType="Button" lockText="1"/>
</file>

<file path=xl/ctrlProps/ctrlProp1249.xml><?xml version="1.0" encoding="utf-8"?>
<formControlPr xmlns="http://schemas.microsoft.com/office/spreadsheetml/2009/9/main" objectType="Button" lockText="1"/>
</file>

<file path=xl/ctrlProps/ctrlProp1250.xml><?xml version="1.0" encoding="utf-8"?>
<formControlPr xmlns="http://schemas.microsoft.com/office/spreadsheetml/2009/9/main" objectType="Button" lockText="1"/>
</file>

<file path=xl/ctrlProps/ctrlProp1251.xml><?xml version="1.0" encoding="utf-8"?>
<formControlPr xmlns="http://schemas.microsoft.com/office/spreadsheetml/2009/9/main" objectType="Button" lockText="1"/>
</file>

<file path=xl/ctrlProps/ctrlProp1252.xml><?xml version="1.0" encoding="utf-8"?>
<formControlPr xmlns="http://schemas.microsoft.com/office/spreadsheetml/2009/9/main" objectType="Button" lockText="1"/>
</file>

<file path=xl/ctrlProps/ctrlProp1253.xml><?xml version="1.0" encoding="utf-8"?>
<formControlPr xmlns="http://schemas.microsoft.com/office/spreadsheetml/2009/9/main" objectType="Button" lockText="1"/>
</file>

<file path=xl/ctrlProps/ctrlProp1254.xml><?xml version="1.0" encoding="utf-8"?>
<formControlPr xmlns="http://schemas.microsoft.com/office/spreadsheetml/2009/9/main" objectType="Button" lockText="1"/>
</file>

<file path=xl/ctrlProps/ctrlProp1255.xml><?xml version="1.0" encoding="utf-8"?>
<formControlPr xmlns="http://schemas.microsoft.com/office/spreadsheetml/2009/9/main" objectType="Button" lockText="1"/>
</file>

<file path=xl/ctrlProps/ctrlProp1256.xml><?xml version="1.0" encoding="utf-8"?>
<formControlPr xmlns="http://schemas.microsoft.com/office/spreadsheetml/2009/9/main" objectType="Button" lockText="1"/>
</file>

<file path=xl/ctrlProps/ctrlProp1257.xml><?xml version="1.0" encoding="utf-8"?>
<formControlPr xmlns="http://schemas.microsoft.com/office/spreadsheetml/2009/9/main" objectType="Button" lockText="1"/>
</file>

<file path=xl/ctrlProps/ctrlProp1258.xml><?xml version="1.0" encoding="utf-8"?>
<formControlPr xmlns="http://schemas.microsoft.com/office/spreadsheetml/2009/9/main" objectType="Button" lockText="1"/>
</file>

<file path=xl/ctrlProps/ctrlProp1259.xml><?xml version="1.0" encoding="utf-8"?>
<formControlPr xmlns="http://schemas.microsoft.com/office/spreadsheetml/2009/9/main" objectType="Button" lockText="1"/>
</file>

<file path=xl/ctrlProps/ctrlProp1260.xml><?xml version="1.0" encoding="utf-8"?>
<formControlPr xmlns="http://schemas.microsoft.com/office/spreadsheetml/2009/9/main" objectType="Button" lockText="1"/>
</file>

<file path=xl/ctrlProps/ctrlProp1261.xml><?xml version="1.0" encoding="utf-8"?>
<formControlPr xmlns="http://schemas.microsoft.com/office/spreadsheetml/2009/9/main" objectType="Button" lockText="1"/>
</file>

<file path=xl/ctrlProps/ctrlProp1262.xml><?xml version="1.0" encoding="utf-8"?>
<formControlPr xmlns="http://schemas.microsoft.com/office/spreadsheetml/2009/9/main" objectType="Button" lockText="1"/>
</file>

<file path=xl/ctrlProps/ctrlProp1263.xml><?xml version="1.0" encoding="utf-8"?>
<formControlPr xmlns="http://schemas.microsoft.com/office/spreadsheetml/2009/9/main" objectType="Button" lockText="1"/>
</file>

<file path=xl/ctrlProps/ctrlProp1264.xml><?xml version="1.0" encoding="utf-8"?>
<formControlPr xmlns="http://schemas.microsoft.com/office/spreadsheetml/2009/9/main" objectType="Button" lockText="1"/>
</file>

<file path=xl/ctrlProps/ctrlProp1265.xml><?xml version="1.0" encoding="utf-8"?>
<formControlPr xmlns="http://schemas.microsoft.com/office/spreadsheetml/2009/9/main" objectType="Button" lockText="1"/>
</file>

<file path=xl/ctrlProps/ctrlProp1266.xml><?xml version="1.0" encoding="utf-8"?>
<formControlPr xmlns="http://schemas.microsoft.com/office/spreadsheetml/2009/9/main" objectType="Button" lockText="1"/>
</file>

<file path=xl/ctrlProps/ctrlProp1267.xml><?xml version="1.0" encoding="utf-8"?>
<formControlPr xmlns="http://schemas.microsoft.com/office/spreadsheetml/2009/9/main" objectType="Button" lockText="1"/>
</file>

<file path=xl/ctrlProps/ctrlProp1268.xml><?xml version="1.0" encoding="utf-8"?>
<formControlPr xmlns="http://schemas.microsoft.com/office/spreadsheetml/2009/9/main" objectType="Button" lockText="1"/>
</file>

<file path=xl/ctrlProps/ctrlProp1269.xml><?xml version="1.0" encoding="utf-8"?>
<formControlPr xmlns="http://schemas.microsoft.com/office/spreadsheetml/2009/9/main" objectType="Button" lockText="1"/>
</file>

<file path=xl/ctrlProps/ctrlProp1270.xml><?xml version="1.0" encoding="utf-8"?>
<formControlPr xmlns="http://schemas.microsoft.com/office/spreadsheetml/2009/9/main" objectType="Button" lockText="1"/>
</file>

<file path=xl/ctrlProps/ctrlProp1271.xml><?xml version="1.0" encoding="utf-8"?>
<formControlPr xmlns="http://schemas.microsoft.com/office/spreadsheetml/2009/9/main" objectType="Button" lockText="1"/>
</file>

<file path=xl/ctrlProps/ctrlProp1272.xml><?xml version="1.0" encoding="utf-8"?>
<formControlPr xmlns="http://schemas.microsoft.com/office/spreadsheetml/2009/9/main" objectType="Button" lockText="1"/>
</file>

<file path=xl/ctrlProps/ctrlProp1273.xml><?xml version="1.0" encoding="utf-8"?>
<formControlPr xmlns="http://schemas.microsoft.com/office/spreadsheetml/2009/9/main" objectType="Button" lockText="1"/>
</file>

<file path=xl/ctrlProps/ctrlProp1274.xml><?xml version="1.0" encoding="utf-8"?>
<formControlPr xmlns="http://schemas.microsoft.com/office/spreadsheetml/2009/9/main" objectType="Button" lockText="1"/>
</file>

<file path=xl/ctrlProps/ctrlProp1275.xml><?xml version="1.0" encoding="utf-8"?>
<formControlPr xmlns="http://schemas.microsoft.com/office/spreadsheetml/2009/9/main" objectType="Button" lockText="1"/>
</file>

<file path=xl/ctrlProps/ctrlProp1276.xml><?xml version="1.0" encoding="utf-8"?>
<formControlPr xmlns="http://schemas.microsoft.com/office/spreadsheetml/2009/9/main" objectType="Button" lockText="1"/>
</file>

<file path=xl/ctrlProps/ctrlProp1277.xml><?xml version="1.0" encoding="utf-8"?>
<formControlPr xmlns="http://schemas.microsoft.com/office/spreadsheetml/2009/9/main" objectType="Button" lockText="1"/>
</file>

<file path=xl/ctrlProps/ctrlProp1278.xml><?xml version="1.0" encoding="utf-8"?>
<formControlPr xmlns="http://schemas.microsoft.com/office/spreadsheetml/2009/9/main" objectType="Button" lockText="1"/>
</file>

<file path=xl/ctrlProps/ctrlProp1279.xml><?xml version="1.0" encoding="utf-8"?>
<formControlPr xmlns="http://schemas.microsoft.com/office/spreadsheetml/2009/9/main" objectType="Button" lockText="1"/>
</file>

<file path=xl/ctrlProps/ctrlProp1280.xml><?xml version="1.0" encoding="utf-8"?>
<formControlPr xmlns="http://schemas.microsoft.com/office/spreadsheetml/2009/9/main" objectType="Button" lockText="1"/>
</file>

<file path=xl/ctrlProps/ctrlProp1281.xml><?xml version="1.0" encoding="utf-8"?>
<formControlPr xmlns="http://schemas.microsoft.com/office/spreadsheetml/2009/9/main" objectType="Button" lockText="1"/>
</file>

<file path=xl/ctrlProps/ctrlProp1282.xml><?xml version="1.0" encoding="utf-8"?>
<formControlPr xmlns="http://schemas.microsoft.com/office/spreadsheetml/2009/9/main" objectType="Button" lockText="1"/>
</file>

<file path=xl/ctrlProps/ctrlProp1283.xml><?xml version="1.0" encoding="utf-8"?>
<formControlPr xmlns="http://schemas.microsoft.com/office/spreadsheetml/2009/9/main" objectType="Button" lockText="1"/>
</file>

<file path=xl/ctrlProps/ctrlProp1284.xml><?xml version="1.0" encoding="utf-8"?>
<formControlPr xmlns="http://schemas.microsoft.com/office/spreadsheetml/2009/9/main" objectType="Button" lockText="1"/>
</file>

<file path=xl/ctrlProps/ctrlProp1285.xml><?xml version="1.0" encoding="utf-8"?>
<formControlPr xmlns="http://schemas.microsoft.com/office/spreadsheetml/2009/9/main" objectType="Button" lockText="1"/>
</file>

<file path=xl/ctrlProps/ctrlProp1286.xml><?xml version="1.0" encoding="utf-8"?>
<formControlPr xmlns="http://schemas.microsoft.com/office/spreadsheetml/2009/9/main" objectType="Button" lockText="1"/>
</file>

<file path=xl/ctrlProps/ctrlProp1287.xml><?xml version="1.0" encoding="utf-8"?>
<formControlPr xmlns="http://schemas.microsoft.com/office/spreadsheetml/2009/9/main" objectType="Button" lockText="1"/>
</file>

<file path=xl/ctrlProps/ctrlProp1288.xml><?xml version="1.0" encoding="utf-8"?>
<formControlPr xmlns="http://schemas.microsoft.com/office/spreadsheetml/2009/9/main" objectType="Button" lockText="1"/>
</file>

<file path=xl/ctrlProps/ctrlProp1289.xml><?xml version="1.0" encoding="utf-8"?>
<formControlPr xmlns="http://schemas.microsoft.com/office/spreadsheetml/2009/9/main" objectType="Button" lockText="1"/>
</file>

<file path=xl/ctrlProps/ctrlProp1290.xml><?xml version="1.0" encoding="utf-8"?>
<formControlPr xmlns="http://schemas.microsoft.com/office/spreadsheetml/2009/9/main" objectType="Button" lockText="1"/>
</file>

<file path=xl/ctrlProps/ctrlProp1291.xml><?xml version="1.0" encoding="utf-8"?>
<formControlPr xmlns="http://schemas.microsoft.com/office/spreadsheetml/2009/9/main" objectType="Button" lockText="1"/>
</file>

<file path=xl/ctrlProps/ctrlProp1292.xml><?xml version="1.0" encoding="utf-8"?>
<formControlPr xmlns="http://schemas.microsoft.com/office/spreadsheetml/2009/9/main" objectType="Button" lockText="1"/>
</file>

<file path=xl/ctrlProps/ctrlProp1293.xml><?xml version="1.0" encoding="utf-8"?>
<formControlPr xmlns="http://schemas.microsoft.com/office/spreadsheetml/2009/9/main" objectType="Button" lockText="1"/>
</file>

<file path=xl/ctrlProps/ctrlProp1294.xml><?xml version="1.0" encoding="utf-8"?>
<formControlPr xmlns="http://schemas.microsoft.com/office/spreadsheetml/2009/9/main" objectType="Button" lockText="1"/>
</file>

<file path=xl/ctrlProps/ctrlProp1295.xml><?xml version="1.0" encoding="utf-8"?>
<formControlPr xmlns="http://schemas.microsoft.com/office/spreadsheetml/2009/9/main" objectType="Button" lockText="1"/>
</file>

<file path=xl/ctrlProps/ctrlProp1296.xml><?xml version="1.0" encoding="utf-8"?>
<formControlPr xmlns="http://schemas.microsoft.com/office/spreadsheetml/2009/9/main" objectType="Button" lockText="1"/>
</file>

<file path=xl/ctrlProps/ctrlProp1297.xml><?xml version="1.0" encoding="utf-8"?>
<formControlPr xmlns="http://schemas.microsoft.com/office/spreadsheetml/2009/9/main" objectType="Button" lockText="1"/>
</file>

<file path=xl/ctrlProps/ctrlProp1298.xml><?xml version="1.0" encoding="utf-8"?>
<formControlPr xmlns="http://schemas.microsoft.com/office/spreadsheetml/2009/9/main" objectType="Button" lockText="1"/>
</file>

<file path=xl/ctrlProps/ctrlProp1299.xml><?xml version="1.0" encoding="utf-8"?>
<formControlPr xmlns="http://schemas.microsoft.com/office/spreadsheetml/2009/9/main" objectType="Button" lockText="1"/>
</file>

<file path=xl/ctrlProps/ctrlProp1300.xml><?xml version="1.0" encoding="utf-8"?>
<formControlPr xmlns="http://schemas.microsoft.com/office/spreadsheetml/2009/9/main" objectType="Button" lockText="1"/>
</file>

<file path=xl/ctrlProps/ctrlProp1301.xml><?xml version="1.0" encoding="utf-8"?>
<formControlPr xmlns="http://schemas.microsoft.com/office/spreadsheetml/2009/9/main" objectType="Button" lockText="1"/>
</file>

<file path=xl/ctrlProps/ctrlProp1302.xml><?xml version="1.0" encoding="utf-8"?>
<formControlPr xmlns="http://schemas.microsoft.com/office/spreadsheetml/2009/9/main" objectType="Button" lockText="1"/>
</file>

<file path=xl/ctrlProps/ctrlProp1303.xml><?xml version="1.0" encoding="utf-8"?>
<formControlPr xmlns="http://schemas.microsoft.com/office/spreadsheetml/2009/9/main" objectType="Button" lockText="1"/>
</file>

<file path=xl/ctrlProps/ctrlProp1304.xml><?xml version="1.0" encoding="utf-8"?>
<formControlPr xmlns="http://schemas.microsoft.com/office/spreadsheetml/2009/9/main" objectType="Button" lockText="1"/>
</file>

<file path=xl/ctrlProps/ctrlProp1305.xml><?xml version="1.0" encoding="utf-8"?>
<formControlPr xmlns="http://schemas.microsoft.com/office/spreadsheetml/2009/9/main" objectType="Button" lockText="1"/>
</file>

<file path=xl/ctrlProps/ctrlProp1306.xml><?xml version="1.0" encoding="utf-8"?>
<formControlPr xmlns="http://schemas.microsoft.com/office/spreadsheetml/2009/9/main" objectType="Button" lockText="1"/>
</file>

<file path=xl/ctrlProps/ctrlProp1307.xml><?xml version="1.0" encoding="utf-8"?>
<formControlPr xmlns="http://schemas.microsoft.com/office/spreadsheetml/2009/9/main" objectType="Button" lockText="1"/>
</file>

<file path=xl/ctrlProps/ctrlProp1308.xml><?xml version="1.0" encoding="utf-8"?>
<formControlPr xmlns="http://schemas.microsoft.com/office/spreadsheetml/2009/9/main" objectType="Button" lockText="1"/>
</file>

<file path=xl/ctrlProps/ctrlProp1309.xml><?xml version="1.0" encoding="utf-8"?>
<formControlPr xmlns="http://schemas.microsoft.com/office/spreadsheetml/2009/9/main" objectType="Button" lockText="1"/>
</file>

<file path=xl/ctrlProps/ctrlProp1310.xml><?xml version="1.0" encoding="utf-8"?>
<formControlPr xmlns="http://schemas.microsoft.com/office/spreadsheetml/2009/9/main" objectType="Button" lockText="1"/>
</file>

<file path=xl/ctrlProps/ctrlProp1311.xml><?xml version="1.0" encoding="utf-8"?>
<formControlPr xmlns="http://schemas.microsoft.com/office/spreadsheetml/2009/9/main" objectType="Button" lockText="1"/>
</file>

<file path=xl/ctrlProps/ctrlProp1312.xml><?xml version="1.0" encoding="utf-8"?>
<formControlPr xmlns="http://schemas.microsoft.com/office/spreadsheetml/2009/9/main" objectType="Button" lockText="1"/>
</file>

<file path=xl/ctrlProps/ctrlProp1313.xml><?xml version="1.0" encoding="utf-8"?>
<formControlPr xmlns="http://schemas.microsoft.com/office/spreadsheetml/2009/9/main" objectType="Button" lockText="1"/>
</file>

<file path=xl/ctrlProps/ctrlProp1314.xml><?xml version="1.0" encoding="utf-8"?>
<formControlPr xmlns="http://schemas.microsoft.com/office/spreadsheetml/2009/9/main" objectType="Button" lockText="1"/>
</file>

<file path=xl/ctrlProps/ctrlProp1315.xml><?xml version="1.0" encoding="utf-8"?>
<formControlPr xmlns="http://schemas.microsoft.com/office/spreadsheetml/2009/9/main" objectType="Button" lockText="1"/>
</file>

<file path=xl/ctrlProps/ctrlProp1316.xml><?xml version="1.0" encoding="utf-8"?>
<formControlPr xmlns="http://schemas.microsoft.com/office/spreadsheetml/2009/9/main" objectType="Button" lockText="1"/>
</file>

<file path=xl/ctrlProps/ctrlProp1317.xml><?xml version="1.0" encoding="utf-8"?>
<formControlPr xmlns="http://schemas.microsoft.com/office/spreadsheetml/2009/9/main" objectType="Button" lockText="1"/>
</file>

<file path=xl/ctrlProps/ctrlProp1318.xml><?xml version="1.0" encoding="utf-8"?>
<formControlPr xmlns="http://schemas.microsoft.com/office/spreadsheetml/2009/9/main" objectType="Button" lockText="1"/>
</file>

<file path=xl/ctrlProps/ctrlProp1319.xml><?xml version="1.0" encoding="utf-8"?>
<formControlPr xmlns="http://schemas.microsoft.com/office/spreadsheetml/2009/9/main" objectType="Button" lockText="1"/>
</file>

<file path=xl/ctrlProps/ctrlProp1320.xml><?xml version="1.0" encoding="utf-8"?>
<formControlPr xmlns="http://schemas.microsoft.com/office/spreadsheetml/2009/9/main" objectType="Button" lockText="1"/>
</file>

<file path=xl/ctrlProps/ctrlProp1321.xml><?xml version="1.0" encoding="utf-8"?>
<formControlPr xmlns="http://schemas.microsoft.com/office/spreadsheetml/2009/9/main" objectType="Button" lockText="1"/>
</file>

<file path=xl/ctrlProps/ctrlProp1322.xml><?xml version="1.0" encoding="utf-8"?>
<formControlPr xmlns="http://schemas.microsoft.com/office/spreadsheetml/2009/9/main" objectType="Button" lockText="1"/>
</file>

<file path=xl/ctrlProps/ctrlProp1323.xml><?xml version="1.0" encoding="utf-8"?>
<formControlPr xmlns="http://schemas.microsoft.com/office/spreadsheetml/2009/9/main" objectType="Button" lockText="1"/>
</file>

<file path=xl/ctrlProps/ctrlProp1324.xml><?xml version="1.0" encoding="utf-8"?>
<formControlPr xmlns="http://schemas.microsoft.com/office/spreadsheetml/2009/9/main" objectType="Button" lockText="1"/>
</file>

<file path=xl/ctrlProps/ctrlProp1325.xml><?xml version="1.0" encoding="utf-8"?>
<formControlPr xmlns="http://schemas.microsoft.com/office/spreadsheetml/2009/9/main" objectType="Button" lockText="1"/>
</file>

<file path=xl/ctrlProps/ctrlProp1326.xml><?xml version="1.0" encoding="utf-8"?>
<formControlPr xmlns="http://schemas.microsoft.com/office/spreadsheetml/2009/9/main" objectType="Button" lockText="1"/>
</file>

<file path=xl/ctrlProps/ctrlProp1327.xml><?xml version="1.0" encoding="utf-8"?>
<formControlPr xmlns="http://schemas.microsoft.com/office/spreadsheetml/2009/9/main" objectType="Button" lockText="1"/>
</file>

<file path=xl/ctrlProps/ctrlProp1328.xml><?xml version="1.0" encoding="utf-8"?>
<formControlPr xmlns="http://schemas.microsoft.com/office/spreadsheetml/2009/9/main" objectType="Button" lockText="1"/>
</file>

<file path=xl/ctrlProps/ctrlProp1329.xml><?xml version="1.0" encoding="utf-8"?>
<formControlPr xmlns="http://schemas.microsoft.com/office/spreadsheetml/2009/9/main" objectType="Button" lockText="1"/>
</file>

<file path=xl/ctrlProps/ctrlProp1330.xml><?xml version="1.0" encoding="utf-8"?>
<formControlPr xmlns="http://schemas.microsoft.com/office/spreadsheetml/2009/9/main" objectType="Button" lockText="1"/>
</file>

<file path=xl/ctrlProps/ctrlProp1331.xml><?xml version="1.0" encoding="utf-8"?>
<formControlPr xmlns="http://schemas.microsoft.com/office/spreadsheetml/2009/9/main" objectType="Button" lockText="1"/>
</file>

<file path=xl/ctrlProps/ctrlProp1332.xml><?xml version="1.0" encoding="utf-8"?>
<formControlPr xmlns="http://schemas.microsoft.com/office/spreadsheetml/2009/9/main" objectType="Button" lockText="1"/>
</file>

<file path=xl/ctrlProps/ctrlProp1333.xml><?xml version="1.0" encoding="utf-8"?>
<formControlPr xmlns="http://schemas.microsoft.com/office/spreadsheetml/2009/9/main" objectType="Button" lockText="1"/>
</file>

<file path=xl/ctrlProps/ctrlProp1334.xml><?xml version="1.0" encoding="utf-8"?>
<formControlPr xmlns="http://schemas.microsoft.com/office/spreadsheetml/2009/9/main" objectType="Button" lockText="1"/>
</file>

<file path=xl/ctrlProps/ctrlProp1335.xml><?xml version="1.0" encoding="utf-8"?>
<formControlPr xmlns="http://schemas.microsoft.com/office/spreadsheetml/2009/9/main" objectType="Button" lockText="1"/>
</file>

<file path=xl/ctrlProps/ctrlProp1336.xml><?xml version="1.0" encoding="utf-8"?>
<formControlPr xmlns="http://schemas.microsoft.com/office/spreadsheetml/2009/9/main" objectType="Button" lockText="1"/>
</file>

<file path=xl/ctrlProps/ctrlProp1337.xml><?xml version="1.0" encoding="utf-8"?>
<formControlPr xmlns="http://schemas.microsoft.com/office/spreadsheetml/2009/9/main" objectType="Button" lockText="1"/>
</file>

<file path=xl/ctrlProps/ctrlProp1338.xml><?xml version="1.0" encoding="utf-8"?>
<formControlPr xmlns="http://schemas.microsoft.com/office/spreadsheetml/2009/9/main" objectType="Button" lockText="1"/>
</file>

<file path=xl/ctrlProps/ctrlProp1339.xml><?xml version="1.0" encoding="utf-8"?>
<formControlPr xmlns="http://schemas.microsoft.com/office/spreadsheetml/2009/9/main" objectType="Button" lockText="1"/>
</file>

<file path=xl/ctrlProps/ctrlProp1340.xml><?xml version="1.0" encoding="utf-8"?>
<formControlPr xmlns="http://schemas.microsoft.com/office/spreadsheetml/2009/9/main" objectType="Button" lockText="1"/>
</file>

<file path=xl/ctrlProps/ctrlProp1341.xml><?xml version="1.0" encoding="utf-8"?>
<formControlPr xmlns="http://schemas.microsoft.com/office/spreadsheetml/2009/9/main" objectType="Button" lockText="1"/>
</file>

<file path=xl/ctrlProps/ctrlProp1342.xml><?xml version="1.0" encoding="utf-8"?>
<formControlPr xmlns="http://schemas.microsoft.com/office/spreadsheetml/2009/9/main" objectType="Button" lockText="1"/>
</file>

<file path=xl/ctrlProps/ctrlProp1343.xml><?xml version="1.0" encoding="utf-8"?>
<formControlPr xmlns="http://schemas.microsoft.com/office/spreadsheetml/2009/9/main" objectType="Button" lockText="1"/>
</file>

<file path=xl/ctrlProps/ctrlProp1344.xml><?xml version="1.0" encoding="utf-8"?>
<formControlPr xmlns="http://schemas.microsoft.com/office/spreadsheetml/2009/9/main" objectType="Button" lockText="1"/>
</file>

<file path=xl/ctrlProps/ctrlProp1345.xml><?xml version="1.0" encoding="utf-8"?>
<formControlPr xmlns="http://schemas.microsoft.com/office/spreadsheetml/2009/9/main" objectType="Button" lockText="1"/>
</file>

<file path=xl/ctrlProps/ctrlProp1346.xml><?xml version="1.0" encoding="utf-8"?>
<formControlPr xmlns="http://schemas.microsoft.com/office/spreadsheetml/2009/9/main" objectType="Button" lockText="1"/>
</file>

<file path=xl/ctrlProps/ctrlProp1347.xml><?xml version="1.0" encoding="utf-8"?>
<formControlPr xmlns="http://schemas.microsoft.com/office/spreadsheetml/2009/9/main" objectType="Button" lockText="1"/>
</file>

<file path=xl/ctrlProps/ctrlProp1348.xml><?xml version="1.0" encoding="utf-8"?>
<formControlPr xmlns="http://schemas.microsoft.com/office/spreadsheetml/2009/9/main" objectType="Button" lockText="1"/>
</file>

<file path=xl/ctrlProps/ctrlProp1349.xml><?xml version="1.0" encoding="utf-8"?>
<formControlPr xmlns="http://schemas.microsoft.com/office/spreadsheetml/2009/9/main" objectType="Button" lockText="1"/>
</file>

<file path=xl/ctrlProps/ctrlProp1350.xml><?xml version="1.0" encoding="utf-8"?>
<formControlPr xmlns="http://schemas.microsoft.com/office/spreadsheetml/2009/9/main" objectType="Button" lockText="1"/>
</file>

<file path=xl/ctrlProps/ctrlProp1351.xml><?xml version="1.0" encoding="utf-8"?>
<formControlPr xmlns="http://schemas.microsoft.com/office/spreadsheetml/2009/9/main" objectType="Button" lockText="1"/>
</file>

<file path=xl/ctrlProps/ctrlProp1352.xml><?xml version="1.0" encoding="utf-8"?>
<formControlPr xmlns="http://schemas.microsoft.com/office/spreadsheetml/2009/9/main" objectType="Button" lockText="1"/>
</file>

<file path=xl/ctrlProps/ctrlProp1353.xml><?xml version="1.0" encoding="utf-8"?>
<formControlPr xmlns="http://schemas.microsoft.com/office/spreadsheetml/2009/9/main" objectType="Button" lockText="1"/>
</file>

<file path=xl/ctrlProps/ctrlProp1354.xml><?xml version="1.0" encoding="utf-8"?>
<formControlPr xmlns="http://schemas.microsoft.com/office/spreadsheetml/2009/9/main" objectType="Button" lockText="1"/>
</file>

<file path=xl/ctrlProps/ctrlProp1355.xml><?xml version="1.0" encoding="utf-8"?>
<formControlPr xmlns="http://schemas.microsoft.com/office/spreadsheetml/2009/9/main" objectType="Button" lockText="1"/>
</file>

<file path=xl/ctrlProps/ctrlProp1356.xml><?xml version="1.0" encoding="utf-8"?>
<formControlPr xmlns="http://schemas.microsoft.com/office/spreadsheetml/2009/9/main" objectType="Button" lockText="1"/>
</file>

<file path=xl/ctrlProps/ctrlProp1357.xml><?xml version="1.0" encoding="utf-8"?>
<formControlPr xmlns="http://schemas.microsoft.com/office/spreadsheetml/2009/9/main" objectType="Button" lockText="1"/>
</file>

<file path=xl/ctrlProps/ctrlProp1358.xml><?xml version="1.0" encoding="utf-8"?>
<formControlPr xmlns="http://schemas.microsoft.com/office/spreadsheetml/2009/9/main" objectType="Button" lockText="1"/>
</file>

<file path=xl/ctrlProps/ctrlProp1359.xml><?xml version="1.0" encoding="utf-8"?>
<formControlPr xmlns="http://schemas.microsoft.com/office/spreadsheetml/2009/9/main" objectType="Button" lockText="1"/>
</file>

<file path=xl/ctrlProps/ctrlProp1360.xml><?xml version="1.0" encoding="utf-8"?>
<formControlPr xmlns="http://schemas.microsoft.com/office/spreadsheetml/2009/9/main" objectType="Button" lockText="1"/>
</file>

<file path=xl/ctrlProps/ctrlProp1361.xml><?xml version="1.0" encoding="utf-8"?>
<formControlPr xmlns="http://schemas.microsoft.com/office/spreadsheetml/2009/9/main" objectType="Button" lockText="1"/>
</file>

<file path=xl/ctrlProps/ctrlProp1362.xml><?xml version="1.0" encoding="utf-8"?>
<formControlPr xmlns="http://schemas.microsoft.com/office/spreadsheetml/2009/9/main" objectType="Button" lockText="1"/>
</file>

<file path=xl/ctrlProps/ctrlProp1363.xml><?xml version="1.0" encoding="utf-8"?>
<formControlPr xmlns="http://schemas.microsoft.com/office/spreadsheetml/2009/9/main" objectType="Button" lockText="1"/>
</file>

<file path=xl/ctrlProps/ctrlProp1364.xml><?xml version="1.0" encoding="utf-8"?>
<formControlPr xmlns="http://schemas.microsoft.com/office/spreadsheetml/2009/9/main" objectType="Button" lockText="1"/>
</file>

<file path=xl/ctrlProps/ctrlProp1365.xml><?xml version="1.0" encoding="utf-8"?>
<formControlPr xmlns="http://schemas.microsoft.com/office/spreadsheetml/2009/9/main" objectType="Button" lockText="1"/>
</file>

<file path=xl/ctrlProps/ctrlProp1366.xml><?xml version="1.0" encoding="utf-8"?>
<formControlPr xmlns="http://schemas.microsoft.com/office/spreadsheetml/2009/9/main" objectType="Button" lockText="1"/>
</file>

<file path=xl/ctrlProps/ctrlProp1367.xml><?xml version="1.0" encoding="utf-8"?>
<formControlPr xmlns="http://schemas.microsoft.com/office/spreadsheetml/2009/9/main" objectType="Button" lockText="1"/>
</file>

<file path=xl/ctrlProps/ctrlProp1368.xml><?xml version="1.0" encoding="utf-8"?>
<formControlPr xmlns="http://schemas.microsoft.com/office/spreadsheetml/2009/9/main" objectType="Button" lockText="1"/>
</file>

<file path=xl/ctrlProps/ctrlProp1369.xml><?xml version="1.0" encoding="utf-8"?>
<formControlPr xmlns="http://schemas.microsoft.com/office/spreadsheetml/2009/9/main" objectType="Button" lockText="1"/>
</file>

<file path=xl/ctrlProps/ctrlProp1370.xml><?xml version="1.0" encoding="utf-8"?>
<formControlPr xmlns="http://schemas.microsoft.com/office/spreadsheetml/2009/9/main" objectType="Button" lockText="1"/>
</file>

<file path=xl/ctrlProps/ctrlProp1371.xml><?xml version="1.0" encoding="utf-8"?>
<formControlPr xmlns="http://schemas.microsoft.com/office/spreadsheetml/2009/9/main" objectType="Button" lockText="1"/>
</file>

<file path=xl/ctrlProps/ctrlProp1372.xml><?xml version="1.0" encoding="utf-8"?>
<formControlPr xmlns="http://schemas.microsoft.com/office/spreadsheetml/2009/9/main" objectType="Button" lockText="1"/>
</file>

<file path=xl/ctrlProps/ctrlProp1373.xml><?xml version="1.0" encoding="utf-8"?>
<formControlPr xmlns="http://schemas.microsoft.com/office/spreadsheetml/2009/9/main" objectType="Button" lockText="1"/>
</file>

<file path=xl/ctrlProps/ctrlProp1374.xml><?xml version="1.0" encoding="utf-8"?>
<formControlPr xmlns="http://schemas.microsoft.com/office/spreadsheetml/2009/9/main" objectType="Button" lockText="1"/>
</file>

<file path=xl/ctrlProps/ctrlProp1375.xml><?xml version="1.0" encoding="utf-8"?>
<formControlPr xmlns="http://schemas.microsoft.com/office/spreadsheetml/2009/9/main" objectType="Button" lockText="1"/>
</file>

<file path=xl/ctrlProps/ctrlProp1376.xml><?xml version="1.0" encoding="utf-8"?>
<formControlPr xmlns="http://schemas.microsoft.com/office/spreadsheetml/2009/9/main" objectType="Button" lockText="1"/>
</file>

<file path=xl/ctrlProps/ctrlProp1377.xml><?xml version="1.0" encoding="utf-8"?>
<formControlPr xmlns="http://schemas.microsoft.com/office/spreadsheetml/2009/9/main" objectType="Button" lockText="1"/>
</file>

<file path=xl/ctrlProps/ctrlProp1378.xml><?xml version="1.0" encoding="utf-8"?>
<formControlPr xmlns="http://schemas.microsoft.com/office/spreadsheetml/2009/9/main" objectType="Button" lockText="1"/>
</file>

<file path=xl/ctrlProps/ctrlProp1379.xml><?xml version="1.0" encoding="utf-8"?>
<formControlPr xmlns="http://schemas.microsoft.com/office/spreadsheetml/2009/9/main" objectType="Button" lockText="1"/>
</file>

<file path=xl/ctrlProps/ctrlProp1380.xml><?xml version="1.0" encoding="utf-8"?>
<formControlPr xmlns="http://schemas.microsoft.com/office/spreadsheetml/2009/9/main" objectType="Button" lockText="1"/>
</file>

<file path=xl/ctrlProps/ctrlProp1381.xml><?xml version="1.0" encoding="utf-8"?>
<formControlPr xmlns="http://schemas.microsoft.com/office/spreadsheetml/2009/9/main" objectType="Button" lockText="1"/>
</file>

<file path=xl/ctrlProps/ctrlProp1382.xml><?xml version="1.0" encoding="utf-8"?>
<formControlPr xmlns="http://schemas.microsoft.com/office/spreadsheetml/2009/9/main" objectType="Button" lockText="1"/>
</file>

<file path=xl/ctrlProps/ctrlProp1383.xml><?xml version="1.0" encoding="utf-8"?>
<formControlPr xmlns="http://schemas.microsoft.com/office/spreadsheetml/2009/9/main" objectType="Button" lockText="1"/>
</file>

<file path=xl/ctrlProps/ctrlProp1384.xml><?xml version="1.0" encoding="utf-8"?>
<formControlPr xmlns="http://schemas.microsoft.com/office/spreadsheetml/2009/9/main" objectType="Button" lockText="1"/>
</file>

<file path=xl/ctrlProps/ctrlProp1385.xml><?xml version="1.0" encoding="utf-8"?>
<formControlPr xmlns="http://schemas.microsoft.com/office/spreadsheetml/2009/9/main" objectType="Button" lockText="1"/>
</file>

<file path=xl/ctrlProps/ctrlProp1386.xml><?xml version="1.0" encoding="utf-8"?>
<formControlPr xmlns="http://schemas.microsoft.com/office/spreadsheetml/2009/9/main" objectType="Button" lockText="1"/>
</file>

<file path=xl/ctrlProps/ctrlProp1387.xml><?xml version="1.0" encoding="utf-8"?>
<formControlPr xmlns="http://schemas.microsoft.com/office/spreadsheetml/2009/9/main" objectType="Button" lockText="1"/>
</file>

<file path=xl/ctrlProps/ctrlProp1388.xml><?xml version="1.0" encoding="utf-8"?>
<formControlPr xmlns="http://schemas.microsoft.com/office/spreadsheetml/2009/9/main" objectType="Button" lockText="1"/>
</file>

<file path=xl/ctrlProps/ctrlProp1389.xml><?xml version="1.0" encoding="utf-8"?>
<formControlPr xmlns="http://schemas.microsoft.com/office/spreadsheetml/2009/9/main" objectType="Button" lockText="1"/>
</file>

<file path=xl/ctrlProps/ctrlProp1390.xml><?xml version="1.0" encoding="utf-8"?>
<formControlPr xmlns="http://schemas.microsoft.com/office/spreadsheetml/2009/9/main" objectType="Button" lockText="1"/>
</file>

<file path=xl/ctrlProps/ctrlProp1391.xml><?xml version="1.0" encoding="utf-8"?>
<formControlPr xmlns="http://schemas.microsoft.com/office/spreadsheetml/2009/9/main" objectType="Button" lockText="1"/>
</file>

<file path=xl/ctrlProps/ctrlProp1392.xml><?xml version="1.0" encoding="utf-8"?>
<formControlPr xmlns="http://schemas.microsoft.com/office/spreadsheetml/2009/9/main" objectType="Button" lockText="1"/>
</file>

<file path=xl/ctrlProps/ctrlProp1393.xml><?xml version="1.0" encoding="utf-8"?>
<formControlPr xmlns="http://schemas.microsoft.com/office/spreadsheetml/2009/9/main" objectType="Button" lockText="1"/>
</file>

<file path=xl/ctrlProps/ctrlProp1394.xml><?xml version="1.0" encoding="utf-8"?>
<formControlPr xmlns="http://schemas.microsoft.com/office/spreadsheetml/2009/9/main" objectType="Button" lockText="1"/>
</file>

<file path=xl/ctrlProps/ctrlProp1395.xml><?xml version="1.0" encoding="utf-8"?>
<formControlPr xmlns="http://schemas.microsoft.com/office/spreadsheetml/2009/9/main" objectType="Button" lockText="1"/>
</file>

<file path=xl/ctrlProps/ctrlProp1396.xml><?xml version="1.0" encoding="utf-8"?>
<formControlPr xmlns="http://schemas.microsoft.com/office/spreadsheetml/2009/9/main" objectType="Button" lockText="1"/>
</file>

<file path=xl/ctrlProps/ctrlProp1397.xml><?xml version="1.0" encoding="utf-8"?>
<formControlPr xmlns="http://schemas.microsoft.com/office/spreadsheetml/2009/9/main" objectType="Button" lockText="1"/>
</file>

<file path=xl/ctrlProps/ctrlProp1398.xml><?xml version="1.0" encoding="utf-8"?>
<formControlPr xmlns="http://schemas.microsoft.com/office/spreadsheetml/2009/9/main" objectType="Button" lockText="1"/>
</file>

<file path=xl/ctrlProps/ctrlProp1399.xml><?xml version="1.0" encoding="utf-8"?>
<formControlPr xmlns="http://schemas.microsoft.com/office/spreadsheetml/2009/9/main" objectType="Button" lockText="1"/>
</file>

<file path=xl/ctrlProps/ctrlProp1400.xml><?xml version="1.0" encoding="utf-8"?>
<formControlPr xmlns="http://schemas.microsoft.com/office/spreadsheetml/2009/9/main" objectType="Button" lockText="1"/>
</file>

<file path=xl/ctrlProps/ctrlProp1401.xml><?xml version="1.0" encoding="utf-8"?>
<formControlPr xmlns="http://schemas.microsoft.com/office/spreadsheetml/2009/9/main" objectType="Button" lockText="1"/>
</file>

<file path=xl/ctrlProps/ctrlProp1402.xml><?xml version="1.0" encoding="utf-8"?>
<formControlPr xmlns="http://schemas.microsoft.com/office/spreadsheetml/2009/9/main" objectType="Button" lockText="1"/>
</file>

<file path=xl/ctrlProps/ctrlProp1403.xml><?xml version="1.0" encoding="utf-8"?>
<formControlPr xmlns="http://schemas.microsoft.com/office/spreadsheetml/2009/9/main" objectType="Button" lockText="1"/>
</file>

<file path=xl/ctrlProps/ctrlProp1404.xml><?xml version="1.0" encoding="utf-8"?>
<formControlPr xmlns="http://schemas.microsoft.com/office/spreadsheetml/2009/9/main" objectType="Button" lockText="1"/>
</file>

<file path=xl/ctrlProps/ctrlProp1405.xml><?xml version="1.0" encoding="utf-8"?>
<formControlPr xmlns="http://schemas.microsoft.com/office/spreadsheetml/2009/9/main" objectType="Button" lockText="1"/>
</file>

<file path=xl/ctrlProps/ctrlProp1406.xml><?xml version="1.0" encoding="utf-8"?>
<formControlPr xmlns="http://schemas.microsoft.com/office/spreadsheetml/2009/9/main" objectType="Button" lockText="1"/>
</file>

<file path=xl/ctrlProps/ctrlProp1407.xml><?xml version="1.0" encoding="utf-8"?>
<formControlPr xmlns="http://schemas.microsoft.com/office/spreadsheetml/2009/9/main" objectType="Button" lockText="1"/>
</file>

<file path=xl/ctrlProps/ctrlProp1408.xml><?xml version="1.0" encoding="utf-8"?>
<formControlPr xmlns="http://schemas.microsoft.com/office/spreadsheetml/2009/9/main" objectType="Button" lockText="1"/>
</file>

<file path=xl/ctrlProps/ctrlProp1409.xml><?xml version="1.0" encoding="utf-8"?>
<formControlPr xmlns="http://schemas.microsoft.com/office/spreadsheetml/2009/9/main" objectType="Button" lockText="1"/>
</file>

<file path=xl/ctrlProps/ctrlProp1410.xml><?xml version="1.0" encoding="utf-8"?>
<formControlPr xmlns="http://schemas.microsoft.com/office/spreadsheetml/2009/9/main" objectType="Button" lockText="1"/>
</file>

<file path=xl/ctrlProps/ctrlProp1411.xml><?xml version="1.0" encoding="utf-8"?>
<formControlPr xmlns="http://schemas.microsoft.com/office/spreadsheetml/2009/9/main" objectType="Button" lockText="1"/>
</file>

<file path=xl/ctrlProps/ctrlProp1412.xml><?xml version="1.0" encoding="utf-8"?>
<formControlPr xmlns="http://schemas.microsoft.com/office/spreadsheetml/2009/9/main" objectType="Button" lockText="1"/>
</file>

<file path=xl/ctrlProps/ctrlProp1413.xml><?xml version="1.0" encoding="utf-8"?>
<formControlPr xmlns="http://schemas.microsoft.com/office/spreadsheetml/2009/9/main" objectType="Button" lockText="1"/>
</file>

<file path=xl/ctrlProps/ctrlProp1414.xml><?xml version="1.0" encoding="utf-8"?>
<formControlPr xmlns="http://schemas.microsoft.com/office/spreadsheetml/2009/9/main" objectType="Button" lockText="1"/>
</file>

<file path=xl/ctrlProps/ctrlProp1415.xml><?xml version="1.0" encoding="utf-8"?>
<formControlPr xmlns="http://schemas.microsoft.com/office/spreadsheetml/2009/9/main" objectType="Button" lockText="1"/>
</file>

<file path=xl/ctrlProps/ctrlProp1416.xml><?xml version="1.0" encoding="utf-8"?>
<formControlPr xmlns="http://schemas.microsoft.com/office/spreadsheetml/2009/9/main" objectType="Button" lockText="1"/>
</file>

<file path=xl/ctrlProps/ctrlProp1417.xml><?xml version="1.0" encoding="utf-8"?>
<formControlPr xmlns="http://schemas.microsoft.com/office/spreadsheetml/2009/9/main" objectType="Button" lockText="1"/>
</file>

<file path=xl/ctrlProps/ctrlProp1418.xml><?xml version="1.0" encoding="utf-8"?>
<formControlPr xmlns="http://schemas.microsoft.com/office/spreadsheetml/2009/9/main" objectType="Button" lockText="1"/>
</file>

<file path=xl/ctrlProps/ctrlProp1419.xml><?xml version="1.0" encoding="utf-8"?>
<formControlPr xmlns="http://schemas.microsoft.com/office/spreadsheetml/2009/9/main" objectType="Button" lockText="1"/>
</file>

<file path=xl/ctrlProps/ctrlProp1420.xml><?xml version="1.0" encoding="utf-8"?>
<formControlPr xmlns="http://schemas.microsoft.com/office/spreadsheetml/2009/9/main" objectType="Button" lockText="1"/>
</file>

<file path=xl/ctrlProps/ctrlProp1421.xml><?xml version="1.0" encoding="utf-8"?>
<formControlPr xmlns="http://schemas.microsoft.com/office/spreadsheetml/2009/9/main" objectType="Button" lockText="1"/>
</file>

<file path=xl/ctrlProps/ctrlProp1422.xml><?xml version="1.0" encoding="utf-8"?>
<formControlPr xmlns="http://schemas.microsoft.com/office/spreadsheetml/2009/9/main" objectType="Button" lockText="1"/>
</file>

<file path=xl/ctrlProps/ctrlProp1423.xml><?xml version="1.0" encoding="utf-8"?>
<formControlPr xmlns="http://schemas.microsoft.com/office/spreadsheetml/2009/9/main" objectType="Button" lockText="1"/>
</file>

<file path=xl/ctrlProps/ctrlProp1424.xml><?xml version="1.0" encoding="utf-8"?>
<formControlPr xmlns="http://schemas.microsoft.com/office/spreadsheetml/2009/9/main" objectType="Button" lockText="1"/>
</file>

<file path=xl/ctrlProps/ctrlProp1425.xml><?xml version="1.0" encoding="utf-8"?>
<formControlPr xmlns="http://schemas.microsoft.com/office/spreadsheetml/2009/9/main" objectType="Button" lockText="1"/>
</file>

<file path=xl/ctrlProps/ctrlProp1426.xml><?xml version="1.0" encoding="utf-8"?>
<formControlPr xmlns="http://schemas.microsoft.com/office/spreadsheetml/2009/9/main" objectType="Button" lockText="1"/>
</file>

<file path=xl/ctrlProps/ctrlProp1427.xml><?xml version="1.0" encoding="utf-8"?>
<formControlPr xmlns="http://schemas.microsoft.com/office/spreadsheetml/2009/9/main" objectType="Button" lockText="1"/>
</file>

<file path=xl/ctrlProps/ctrlProp1428.xml><?xml version="1.0" encoding="utf-8"?>
<formControlPr xmlns="http://schemas.microsoft.com/office/spreadsheetml/2009/9/main" objectType="Button" lockText="1"/>
</file>

<file path=xl/ctrlProps/ctrlProp1429.xml><?xml version="1.0" encoding="utf-8"?>
<formControlPr xmlns="http://schemas.microsoft.com/office/spreadsheetml/2009/9/main" objectType="Button" lockText="1"/>
</file>

<file path=xl/ctrlProps/ctrlProp1430.xml><?xml version="1.0" encoding="utf-8"?>
<formControlPr xmlns="http://schemas.microsoft.com/office/spreadsheetml/2009/9/main" objectType="Button" lockText="1"/>
</file>

<file path=xl/ctrlProps/ctrlProp1431.xml><?xml version="1.0" encoding="utf-8"?>
<formControlPr xmlns="http://schemas.microsoft.com/office/spreadsheetml/2009/9/main" objectType="Button" lockText="1"/>
</file>

<file path=xl/ctrlProps/ctrlProp1432.xml><?xml version="1.0" encoding="utf-8"?>
<formControlPr xmlns="http://schemas.microsoft.com/office/spreadsheetml/2009/9/main" objectType="Button" lockText="1"/>
</file>

<file path=xl/ctrlProps/ctrlProp1433.xml><?xml version="1.0" encoding="utf-8"?>
<formControlPr xmlns="http://schemas.microsoft.com/office/spreadsheetml/2009/9/main" objectType="Button" lockText="1"/>
</file>

<file path=xl/ctrlProps/ctrlProp1434.xml><?xml version="1.0" encoding="utf-8"?>
<formControlPr xmlns="http://schemas.microsoft.com/office/spreadsheetml/2009/9/main" objectType="Button" lockText="1"/>
</file>

<file path=xl/ctrlProps/ctrlProp1435.xml><?xml version="1.0" encoding="utf-8"?>
<formControlPr xmlns="http://schemas.microsoft.com/office/spreadsheetml/2009/9/main" objectType="Button" lockText="1"/>
</file>

<file path=xl/ctrlProps/ctrlProp1436.xml><?xml version="1.0" encoding="utf-8"?>
<formControlPr xmlns="http://schemas.microsoft.com/office/spreadsheetml/2009/9/main" objectType="Button" lockText="1"/>
</file>

<file path=xl/ctrlProps/ctrlProp1437.xml><?xml version="1.0" encoding="utf-8"?>
<formControlPr xmlns="http://schemas.microsoft.com/office/spreadsheetml/2009/9/main" objectType="Button" lockText="1"/>
</file>

<file path=xl/ctrlProps/ctrlProp1438.xml><?xml version="1.0" encoding="utf-8"?>
<formControlPr xmlns="http://schemas.microsoft.com/office/spreadsheetml/2009/9/main" objectType="Button" lockText="1"/>
</file>

<file path=xl/ctrlProps/ctrlProp1439.xml><?xml version="1.0" encoding="utf-8"?>
<formControlPr xmlns="http://schemas.microsoft.com/office/spreadsheetml/2009/9/main" objectType="Button" lockText="1"/>
</file>

<file path=xl/ctrlProps/ctrlProp1440.xml><?xml version="1.0" encoding="utf-8"?>
<formControlPr xmlns="http://schemas.microsoft.com/office/spreadsheetml/2009/9/main" objectType="Button" lockText="1"/>
</file>

<file path=xl/ctrlProps/ctrlProp1441.xml><?xml version="1.0" encoding="utf-8"?>
<formControlPr xmlns="http://schemas.microsoft.com/office/spreadsheetml/2009/9/main" objectType="Button" lockText="1"/>
</file>

<file path=xl/ctrlProps/ctrlProp1442.xml><?xml version="1.0" encoding="utf-8"?>
<formControlPr xmlns="http://schemas.microsoft.com/office/spreadsheetml/2009/9/main" objectType="Button" lockText="1"/>
</file>

<file path=xl/ctrlProps/ctrlProp1443.xml><?xml version="1.0" encoding="utf-8"?>
<formControlPr xmlns="http://schemas.microsoft.com/office/spreadsheetml/2009/9/main" objectType="Button" lockText="1"/>
</file>

<file path=xl/ctrlProps/ctrlProp1444.xml><?xml version="1.0" encoding="utf-8"?>
<formControlPr xmlns="http://schemas.microsoft.com/office/spreadsheetml/2009/9/main" objectType="Button" lockText="1"/>
</file>

<file path=xl/ctrlProps/ctrlProp1445.xml><?xml version="1.0" encoding="utf-8"?>
<formControlPr xmlns="http://schemas.microsoft.com/office/spreadsheetml/2009/9/main" objectType="Button" lockText="1"/>
</file>

<file path=xl/ctrlProps/ctrlProp1446.xml><?xml version="1.0" encoding="utf-8"?>
<formControlPr xmlns="http://schemas.microsoft.com/office/spreadsheetml/2009/9/main" objectType="Button" lockText="1"/>
</file>

<file path=xl/ctrlProps/ctrlProp1447.xml><?xml version="1.0" encoding="utf-8"?>
<formControlPr xmlns="http://schemas.microsoft.com/office/spreadsheetml/2009/9/main" objectType="Button" lockText="1"/>
</file>

<file path=xl/ctrlProps/ctrlProp1448.xml><?xml version="1.0" encoding="utf-8"?>
<formControlPr xmlns="http://schemas.microsoft.com/office/spreadsheetml/2009/9/main" objectType="Button" lockText="1"/>
</file>

<file path=xl/ctrlProps/ctrlProp1449.xml><?xml version="1.0" encoding="utf-8"?>
<formControlPr xmlns="http://schemas.microsoft.com/office/spreadsheetml/2009/9/main" objectType="Button" lockText="1"/>
</file>

<file path=xl/ctrlProps/ctrlProp1450.xml><?xml version="1.0" encoding="utf-8"?>
<formControlPr xmlns="http://schemas.microsoft.com/office/spreadsheetml/2009/9/main" objectType="Button" lockText="1"/>
</file>

<file path=xl/ctrlProps/ctrlProp1451.xml><?xml version="1.0" encoding="utf-8"?>
<formControlPr xmlns="http://schemas.microsoft.com/office/spreadsheetml/2009/9/main" objectType="Button" lockText="1"/>
</file>

<file path=xl/ctrlProps/ctrlProp1452.xml><?xml version="1.0" encoding="utf-8"?>
<formControlPr xmlns="http://schemas.microsoft.com/office/spreadsheetml/2009/9/main" objectType="Button" lockText="1"/>
</file>

<file path=xl/ctrlProps/ctrlProp1453.xml><?xml version="1.0" encoding="utf-8"?>
<formControlPr xmlns="http://schemas.microsoft.com/office/spreadsheetml/2009/9/main" objectType="Button" lockText="1"/>
</file>

<file path=xl/ctrlProps/ctrlProp1454.xml><?xml version="1.0" encoding="utf-8"?>
<formControlPr xmlns="http://schemas.microsoft.com/office/spreadsheetml/2009/9/main" objectType="Button" lockText="1"/>
</file>

<file path=xl/ctrlProps/ctrlProp1455.xml><?xml version="1.0" encoding="utf-8"?>
<formControlPr xmlns="http://schemas.microsoft.com/office/spreadsheetml/2009/9/main" objectType="Button" lockText="1"/>
</file>

<file path=xl/ctrlProps/ctrlProp1456.xml><?xml version="1.0" encoding="utf-8"?>
<formControlPr xmlns="http://schemas.microsoft.com/office/spreadsheetml/2009/9/main" objectType="Button" lockText="1"/>
</file>

<file path=xl/ctrlProps/ctrlProp1457.xml><?xml version="1.0" encoding="utf-8"?>
<formControlPr xmlns="http://schemas.microsoft.com/office/spreadsheetml/2009/9/main" objectType="Button" lockText="1"/>
</file>

<file path=xl/ctrlProps/ctrlProp1458.xml><?xml version="1.0" encoding="utf-8"?>
<formControlPr xmlns="http://schemas.microsoft.com/office/spreadsheetml/2009/9/main" objectType="Button" lockText="1"/>
</file>

<file path=xl/ctrlProps/ctrlProp1459.xml><?xml version="1.0" encoding="utf-8"?>
<formControlPr xmlns="http://schemas.microsoft.com/office/spreadsheetml/2009/9/main" objectType="Button" lockText="1"/>
</file>

<file path=xl/ctrlProps/ctrlProp1460.xml><?xml version="1.0" encoding="utf-8"?>
<formControlPr xmlns="http://schemas.microsoft.com/office/spreadsheetml/2009/9/main" objectType="Button" lockText="1"/>
</file>

<file path=xl/ctrlProps/ctrlProp1461.xml><?xml version="1.0" encoding="utf-8"?>
<formControlPr xmlns="http://schemas.microsoft.com/office/spreadsheetml/2009/9/main" objectType="Button" lockText="1"/>
</file>

<file path=xl/ctrlProps/ctrlProp1462.xml><?xml version="1.0" encoding="utf-8"?>
<formControlPr xmlns="http://schemas.microsoft.com/office/spreadsheetml/2009/9/main" objectType="Button" lockText="1"/>
</file>

<file path=xl/ctrlProps/ctrlProp1463.xml><?xml version="1.0" encoding="utf-8"?>
<formControlPr xmlns="http://schemas.microsoft.com/office/spreadsheetml/2009/9/main" objectType="Button" lockText="1"/>
</file>

<file path=xl/ctrlProps/ctrlProp1464.xml><?xml version="1.0" encoding="utf-8"?>
<formControlPr xmlns="http://schemas.microsoft.com/office/spreadsheetml/2009/9/main" objectType="Button" lockText="1"/>
</file>

<file path=xl/ctrlProps/ctrlProp1465.xml><?xml version="1.0" encoding="utf-8"?>
<formControlPr xmlns="http://schemas.microsoft.com/office/spreadsheetml/2009/9/main" objectType="Button" lockText="1"/>
</file>

<file path=xl/ctrlProps/ctrlProp1466.xml><?xml version="1.0" encoding="utf-8"?>
<formControlPr xmlns="http://schemas.microsoft.com/office/spreadsheetml/2009/9/main" objectType="Button" lockText="1"/>
</file>

<file path=xl/ctrlProps/ctrlProp1467.xml><?xml version="1.0" encoding="utf-8"?>
<formControlPr xmlns="http://schemas.microsoft.com/office/spreadsheetml/2009/9/main" objectType="Button" lockText="1"/>
</file>

<file path=xl/ctrlProps/ctrlProp1468.xml><?xml version="1.0" encoding="utf-8"?>
<formControlPr xmlns="http://schemas.microsoft.com/office/spreadsheetml/2009/9/main" objectType="Button" lockText="1"/>
</file>

<file path=xl/ctrlProps/ctrlProp1469.xml><?xml version="1.0" encoding="utf-8"?>
<formControlPr xmlns="http://schemas.microsoft.com/office/spreadsheetml/2009/9/main" objectType="Button" lockText="1"/>
</file>

<file path=xl/ctrlProps/ctrlProp1470.xml><?xml version="1.0" encoding="utf-8"?>
<formControlPr xmlns="http://schemas.microsoft.com/office/spreadsheetml/2009/9/main" objectType="Button" lockText="1"/>
</file>

<file path=xl/ctrlProps/ctrlProp1471.xml><?xml version="1.0" encoding="utf-8"?>
<formControlPr xmlns="http://schemas.microsoft.com/office/spreadsheetml/2009/9/main" objectType="Button" lockText="1"/>
</file>

<file path=xl/ctrlProps/ctrlProp1472.xml><?xml version="1.0" encoding="utf-8"?>
<formControlPr xmlns="http://schemas.microsoft.com/office/spreadsheetml/2009/9/main" objectType="Button" lockText="1"/>
</file>

<file path=xl/ctrlProps/ctrlProp1473.xml><?xml version="1.0" encoding="utf-8"?>
<formControlPr xmlns="http://schemas.microsoft.com/office/spreadsheetml/2009/9/main" objectType="Button" lockText="1"/>
</file>

<file path=xl/ctrlProps/ctrlProp1474.xml><?xml version="1.0" encoding="utf-8"?>
<formControlPr xmlns="http://schemas.microsoft.com/office/spreadsheetml/2009/9/main" objectType="Button" lockText="1"/>
</file>

<file path=xl/ctrlProps/ctrlProp1475.xml><?xml version="1.0" encoding="utf-8"?>
<formControlPr xmlns="http://schemas.microsoft.com/office/spreadsheetml/2009/9/main" objectType="Button" lockText="1"/>
</file>

<file path=xl/ctrlProps/ctrlProp1476.xml><?xml version="1.0" encoding="utf-8"?>
<formControlPr xmlns="http://schemas.microsoft.com/office/spreadsheetml/2009/9/main" objectType="Button" lockText="1"/>
</file>

<file path=xl/ctrlProps/ctrlProp1477.xml><?xml version="1.0" encoding="utf-8"?>
<formControlPr xmlns="http://schemas.microsoft.com/office/spreadsheetml/2009/9/main" objectType="Button" lockText="1"/>
</file>

<file path=xl/ctrlProps/ctrlProp1478.xml><?xml version="1.0" encoding="utf-8"?>
<formControlPr xmlns="http://schemas.microsoft.com/office/spreadsheetml/2009/9/main" objectType="Button" lockText="1"/>
</file>

<file path=xl/ctrlProps/ctrlProp1479.xml><?xml version="1.0" encoding="utf-8"?>
<formControlPr xmlns="http://schemas.microsoft.com/office/spreadsheetml/2009/9/main" objectType="Button" lockText="1"/>
</file>

<file path=xl/ctrlProps/ctrlProp1480.xml><?xml version="1.0" encoding="utf-8"?>
<formControlPr xmlns="http://schemas.microsoft.com/office/spreadsheetml/2009/9/main" objectType="Button" lockText="1"/>
</file>

<file path=xl/ctrlProps/ctrlProp1481.xml><?xml version="1.0" encoding="utf-8"?>
<formControlPr xmlns="http://schemas.microsoft.com/office/spreadsheetml/2009/9/main" objectType="Button" lockText="1"/>
</file>

<file path=xl/ctrlProps/ctrlProp1482.xml><?xml version="1.0" encoding="utf-8"?>
<formControlPr xmlns="http://schemas.microsoft.com/office/spreadsheetml/2009/9/main" objectType="Button" lockText="1"/>
</file>

<file path=xl/ctrlProps/ctrlProp1483.xml><?xml version="1.0" encoding="utf-8"?>
<formControlPr xmlns="http://schemas.microsoft.com/office/spreadsheetml/2009/9/main" objectType="Button" lockText="1"/>
</file>

<file path=xl/ctrlProps/ctrlProp1484.xml><?xml version="1.0" encoding="utf-8"?>
<formControlPr xmlns="http://schemas.microsoft.com/office/spreadsheetml/2009/9/main" objectType="Button" lockText="1"/>
</file>

<file path=xl/ctrlProps/ctrlProp1485.xml><?xml version="1.0" encoding="utf-8"?>
<formControlPr xmlns="http://schemas.microsoft.com/office/spreadsheetml/2009/9/main" objectType="Button" lockText="1"/>
</file>

<file path=xl/ctrlProps/ctrlProp1486.xml><?xml version="1.0" encoding="utf-8"?>
<formControlPr xmlns="http://schemas.microsoft.com/office/spreadsheetml/2009/9/main" objectType="Button" lockText="1"/>
</file>

<file path=xl/ctrlProps/ctrlProp1487.xml><?xml version="1.0" encoding="utf-8"?>
<formControlPr xmlns="http://schemas.microsoft.com/office/spreadsheetml/2009/9/main" objectType="Button" lockText="1"/>
</file>

<file path=xl/ctrlProps/ctrlProp1488.xml><?xml version="1.0" encoding="utf-8"?>
<formControlPr xmlns="http://schemas.microsoft.com/office/spreadsheetml/2009/9/main" objectType="Button" lockText="1"/>
</file>

<file path=xl/ctrlProps/ctrlProp1489.xml><?xml version="1.0" encoding="utf-8"?>
<formControlPr xmlns="http://schemas.microsoft.com/office/spreadsheetml/2009/9/main" objectType="Button" lockText="1"/>
</file>

<file path=xl/ctrlProps/ctrlProp1490.xml><?xml version="1.0" encoding="utf-8"?>
<formControlPr xmlns="http://schemas.microsoft.com/office/spreadsheetml/2009/9/main" objectType="Button" lockText="1"/>
</file>

<file path=xl/ctrlProps/ctrlProp1491.xml><?xml version="1.0" encoding="utf-8"?>
<formControlPr xmlns="http://schemas.microsoft.com/office/spreadsheetml/2009/9/main" objectType="Button" lockText="1"/>
</file>

<file path=xl/ctrlProps/ctrlProp1492.xml><?xml version="1.0" encoding="utf-8"?>
<formControlPr xmlns="http://schemas.microsoft.com/office/spreadsheetml/2009/9/main" objectType="Button" lockText="1"/>
</file>

<file path=xl/ctrlProps/ctrlProp1493.xml><?xml version="1.0" encoding="utf-8"?>
<formControlPr xmlns="http://schemas.microsoft.com/office/spreadsheetml/2009/9/main" objectType="Button" lockText="1"/>
</file>

<file path=xl/ctrlProps/ctrlProp1494.xml><?xml version="1.0" encoding="utf-8"?>
<formControlPr xmlns="http://schemas.microsoft.com/office/spreadsheetml/2009/9/main" objectType="Button" lockText="1"/>
</file>

<file path=xl/ctrlProps/ctrlProp1495.xml><?xml version="1.0" encoding="utf-8"?>
<formControlPr xmlns="http://schemas.microsoft.com/office/spreadsheetml/2009/9/main" objectType="Button" lockText="1"/>
</file>

<file path=xl/ctrlProps/ctrlProp1496.xml><?xml version="1.0" encoding="utf-8"?>
<formControlPr xmlns="http://schemas.microsoft.com/office/spreadsheetml/2009/9/main" objectType="Button" lockText="1"/>
</file>

<file path=xl/ctrlProps/ctrlProp1497.xml><?xml version="1.0" encoding="utf-8"?>
<formControlPr xmlns="http://schemas.microsoft.com/office/spreadsheetml/2009/9/main" objectType="Button" lockText="1"/>
</file>

<file path=xl/ctrlProps/ctrlProp1498.xml><?xml version="1.0" encoding="utf-8"?>
<formControlPr xmlns="http://schemas.microsoft.com/office/spreadsheetml/2009/9/main" objectType="Button" lockText="1"/>
</file>

<file path=xl/ctrlProps/ctrlProp1499.xml><?xml version="1.0" encoding="utf-8"?>
<formControlPr xmlns="http://schemas.microsoft.com/office/spreadsheetml/2009/9/main" objectType="Button" lockText="1"/>
</file>

<file path=xl/ctrlProps/ctrlProp1500.xml><?xml version="1.0" encoding="utf-8"?>
<formControlPr xmlns="http://schemas.microsoft.com/office/spreadsheetml/2009/9/main" objectType="Button" lockText="1"/>
</file>

<file path=xl/ctrlProps/ctrlProp1501.xml><?xml version="1.0" encoding="utf-8"?>
<formControlPr xmlns="http://schemas.microsoft.com/office/spreadsheetml/2009/9/main" objectType="Button" lockText="1"/>
</file>

<file path=xl/ctrlProps/ctrlProp1502.xml><?xml version="1.0" encoding="utf-8"?>
<formControlPr xmlns="http://schemas.microsoft.com/office/spreadsheetml/2009/9/main" objectType="Button" lockText="1"/>
</file>

<file path=xl/ctrlProps/ctrlProp1503.xml><?xml version="1.0" encoding="utf-8"?>
<formControlPr xmlns="http://schemas.microsoft.com/office/spreadsheetml/2009/9/main" objectType="Button" lockText="1"/>
</file>

<file path=xl/ctrlProps/ctrlProp1504.xml><?xml version="1.0" encoding="utf-8"?>
<formControlPr xmlns="http://schemas.microsoft.com/office/spreadsheetml/2009/9/main" objectType="Button" lockText="1"/>
</file>

<file path=xl/ctrlProps/ctrlProp1505.xml><?xml version="1.0" encoding="utf-8"?>
<formControlPr xmlns="http://schemas.microsoft.com/office/spreadsheetml/2009/9/main" objectType="Button" lockText="1"/>
</file>

<file path=xl/ctrlProps/ctrlProp1506.xml><?xml version="1.0" encoding="utf-8"?>
<formControlPr xmlns="http://schemas.microsoft.com/office/spreadsheetml/2009/9/main" objectType="Button" lockText="1"/>
</file>

<file path=xl/ctrlProps/ctrlProp1507.xml><?xml version="1.0" encoding="utf-8"?>
<formControlPr xmlns="http://schemas.microsoft.com/office/spreadsheetml/2009/9/main" objectType="Button" lockText="1"/>
</file>

<file path=xl/ctrlProps/ctrlProp1508.xml><?xml version="1.0" encoding="utf-8"?>
<formControlPr xmlns="http://schemas.microsoft.com/office/spreadsheetml/2009/9/main" objectType="Button" lockText="1"/>
</file>

<file path=xl/ctrlProps/ctrlProp1509.xml><?xml version="1.0" encoding="utf-8"?>
<formControlPr xmlns="http://schemas.microsoft.com/office/spreadsheetml/2009/9/main" objectType="Button" lockText="1"/>
</file>

<file path=xl/ctrlProps/ctrlProp1510.xml><?xml version="1.0" encoding="utf-8"?>
<formControlPr xmlns="http://schemas.microsoft.com/office/spreadsheetml/2009/9/main" objectType="Button" lockText="1"/>
</file>

<file path=xl/ctrlProps/ctrlProp1511.xml><?xml version="1.0" encoding="utf-8"?>
<formControlPr xmlns="http://schemas.microsoft.com/office/spreadsheetml/2009/9/main" objectType="Button" lockText="1"/>
</file>

<file path=xl/ctrlProps/ctrlProp1512.xml><?xml version="1.0" encoding="utf-8"?>
<formControlPr xmlns="http://schemas.microsoft.com/office/spreadsheetml/2009/9/main" objectType="Button" lockText="1"/>
</file>

<file path=xl/ctrlProps/ctrlProp1513.xml><?xml version="1.0" encoding="utf-8"?>
<formControlPr xmlns="http://schemas.microsoft.com/office/spreadsheetml/2009/9/main" objectType="Button" lockText="1"/>
</file>

<file path=xl/ctrlProps/ctrlProp1514.xml><?xml version="1.0" encoding="utf-8"?>
<formControlPr xmlns="http://schemas.microsoft.com/office/spreadsheetml/2009/9/main" objectType="Button" lockText="1"/>
</file>

<file path=xl/ctrlProps/ctrlProp1515.xml><?xml version="1.0" encoding="utf-8"?>
<formControlPr xmlns="http://schemas.microsoft.com/office/spreadsheetml/2009/9/main" objectType="Button" lockText="1"/>
</file>

<file path=xl/ctrlProps/ctrlProp1516.xml><?xml version="1.0" encoding="utf-8"?>
<formControlPr xmlns="http://schemas.microsoft.com/office/spreadsheetml/2009/9/main" objectType="Button" lockText="1"/>
</file>

<file path=xl/ctrlProps/ctrlProp1517.xml><?xml version="1.0" encoding="utf-8"?>
<formControlPr xmlns="http://schemas.microsoft.com/office/spreadsheetml/2009/9/main" objectType="Button" lockText="1"/>
</file>

<file path=xl/ctrlProps/ctrlProp1518.xml><?xml version="1.0" encoding="utf-8"?>
<formControlPr xmlns="http://schemas.microsoft.com/office/spreadsheetml/2009/9/main" objectType="Button" lockText="1"/>
</file>

<file path=xl/ctrlProps/ctrlProp1519.xml><?xml version="1.0" encoding="utf-8"?>
<formControlPr xmlns="http://schemas.microsoft.com/office/spreadsheetml/2009/9/main" objectType="Button" lockText="1"/>
</file>

<file path=xl/ctrlProps/ctrlProp1520.xml><?xml version="1.0" encoding="utf-8"?>
<formControlPr xmlns="http://schemas.microsoft.com/office/spreadsheetml/2009/9/main" objectType="Button" lockText="1"/>
</file>

<file path=xl/ctrlProps/ctrlProp1521.xml><?xml version="1.0" encoding="utf-8"?>
<formControlPr xmlns="http://schemas.microsoft.com/office/spreadsheetml/2009/9/main" objectType="Button" lockText="1"/>
</file>

<file path=xl/ctrlProps/ctrlProp1522.xml><?xml version="1.0" encoding="utf-8"?>
<formControlPr xmlns="http://schemas.microsoft.com/office/spreadsheetml/2009/9/main" objectType="Button" lockText="1"/>
</file>

<file path=xl/ctrlProps/ctrlProp1523.xml><?xml version="1.0" encoding="utf-8"?>
<formControlPr xmlns="http://schemas.microsoft.com/office/spreadsheetml/2009/9/main" objectType="Button" lockText="1"/>
</file>

<file path=xl/ctrlProps/ctrlProp1524.xml><?xml version="1.0" encoding="utf-8"?>
<formControlPr xmlns="http://schemas.microsoft.com/office/spreadsheetml/2009/9/main" objectType="Button" lockText="1"/>
</file>

<file path=xl/ctrlProps/ctrlProp1525.xml><?xml version="1.0" encoding="utf-8"?>
<formControlPr xmlns="http://schemas.microsoft.com/office/spreadsheetml/2009/9/main" objectType="Button" lockText="1"/>
</file>

<file path=xl/ctrlProps/ctrlProp1526.xml><?xml version="1.0" encoding="utf-8"?>
<formControlPr xmlns="http://schemas.microsoft.com/office/spreadsheetml/2009/9/main" objectType="Button" lockText="1"/>
</file>

<file path=xl/ctrlProps/ctrlProp1527.xml><?xml version="1.0" encoding="utf-8"?>
<formControlPr xmlns="http://schemas.microsoft.com/office/spreadsheetml/2009/9/main" objectType="Button" lockText="1"/>
</file>

<file path=xl/ctrlProps/ctrlProp1528.xml><?xml version="1.0" encoding="utf-8"?>
<formControlPr xmlns="http://schemas.microsoft.com/office/spreadsheetml/2009/9/main" objectType="Button" lockText="1"/>
</file>

<file path=xl/ctrlProps/ctrlProp1529.xml><?xml version="1.0" encoding="utf-8"?>
<formControlPr xmlns="http://schemas.microsoft.com/office/spreadsheetml/2009/9/main" objectType="Button" lockText="1"/>
</file>

<file path=xl/ctrlProps/ctrlProp1530.xml><?xml version="1.0" encoding="utf-8"?>
<formControlPr xmlns="http://schemas.microsoft.com/office/spreadsheetml/2009/9/main" objectType="Button" lockText="1"/>
</file>

<file path=xl/ctrlProps/ctrlProp1531.xml><?xml version="1.0" encoding="utf-8"?>
<formControlPr xmlns="http://schemas.microsoft.com/office/spreadsheetml/2009/9/main" objectType="Button" lockText="1"/>
</file>

<file path=xl/ctrlProps/ctrlProp1532.xml><?xml version="1.0" encoding="utf-8"?>
<formControlPr xmlns="http://schemas.microsoft.com/office/spreadsheetml/2009/9/main" objectType="Button" lockText="1"/>
</file>

<file path=xl/ctrlProps/ctrlProp1533.xml><?xml version="1.0" encoding="utf-8"?>
<formControlPr xmlns="http://schemas.microsoft.com/office/spreadsheetml/2009/9/main" objectType="Button" lockText="1"/>
</file>

<file path=xl/ctrlProps/ctrlProp1534.xml><?xml version="1.0" encoding="utf-8"?>
<formControlPr xmlns="http://schemas.microsoft.com/office/spreadsheetml/2009/9/main" objectType="Button" lockText="1"/>
</file>

<file path=xl/ctrlProps/ctrlProp1535.xml><?xml version="1.0" encoding="utf-8"?>
<formControlPr xmlns="http://schemas.microsoft.com/office/spreadsheetml/2009/9/main" objectType="Button" lockText="1"/>
</file>

<file path=xl/ctrlProps/ctrlProp1536.xml><?xml version="1.0" encoding="utf-8"?>
<formControlPr xmlns="http://schemas.microsoft.com/office/spreadsheetml/2009/9/main" objectType="Button" lockText="1"/>
</file>

<file path=xl/ctrlProps/ctrlProp1537.xml><?xml version="1.0" encoding="utf-8"?>
<formControlPr xmlns="http://schemas.microsoft.com/office/spreadsheetml/2009/9/main" objectType="Button" lockText="1"/>
</file>

<file path=xl/ctrlProps/ctrlProp1538.xml><?xml version="1.0" encoding="utf-8"?>
<formControlPr xmlns="http://schemas.microsoft.com/office/spreadsheetml/2009/9/main" objectType="Button" lockText="1"/>
</file>

<file path=xl/ctrlProps/ctrlProp1539.xml><?xml version="1.0" encoding="utf-8"?>
<formControlPr xmlns="http://schemas.microsoft.com/office/spreadsheetml/2009/9/main" objectType="Button" lockText="1"/>
</file>

<file path=xl/ctrlProps/ctrlProp1540.xml><?xml version="1.0" encoding="utf-8"?>
<formControlPr xmlns="http://schemas.microsoft.com/office/spreadsheetml/2009/9/main" objectType="Button" lockText="1"/>
</file>

<file path=xl/ctrlProps/ctrlProp1541.xml><?xml version="1.0" encoding="utf-8"?>
<formControlPr xmlns="http://schemas.microsoft.com/office/spreadsheetml/2009/9/main" objectType="Button" lockText="1"/>
</file>

<file path=xl/ctrlProps/ctrlProp1542.xml><?xml version="1.0" encoding="utf-8"?>
<formControlPr xmlns="http://schemas.microsoft.com/office/spreadsheetml/2009/9/main" objectType="Button" lockText="1"/>
</file>

<file path=xl/ctrlProps/ctrlProp1543.xml><?xml version="1.0" encoding="utf-8"?>
<formControlPr xmlns="http://schemas.microsoft.com/office/spreadsheetml/2009/9/main" objectType="Button" lockText="1"/>
</file>

<file path=xl/ctrlProps/ctrlProp1544.xml><?xml version="1.0" encoding="utf-8"?>
<formControlPr xmlns="http://schemas.microsoft.com/office/spreadsheetml/2009/9/main" objectType="Button" lockText="1"/>
</file>

<file path=xl/ctrlProps/ctrlProp1545.xml><?xml version="1.0" encoding="utf-8"?>
<formControlPr xmlns="http://schemas.microsoft.com/office/spreadsheetml/2009/9/main" objectType="Button" lockText="1"/>
</file>

<file path=xl/ctrlProps/ctrlProp1546.xml><?xml version="1.0" encoding="utf-8"?>
<formControlPr xmlns="http://schemas.microsoft.com/office/spreadsheetml/2009/9/main" objectType="Button" lockText="1"/>
</file>

<file path=xl/ctrlProps/ctrlProp1547.xml><?xml version="1.0" encoding="utf-8"?>
<formControlPr xmlns="http://schemas.microsoft.com/office/spreadsheetml/2009/9/main" objectType="Button" lockText="1"/>
</file>

<file path=xl/ctrlProps/ctrlProp1548.xml><?xml version="1.0" encoding="utf-8"?>
<formControlPr xmlns="http://schemas.microsoft.com/office/spreadsheetml/2009/9/main" objectType="Button" lockText="1"/>
</file>

<file path=xl/ctrlProps/ctrlProp1549.xml><?xml version="1.0" encoding="utf-8"?>
<formControlPr xmlns="http://schemas.microsoft.com/office/spreadsheetml/2009/9/main" objectType="Button" lockText="1"/>
</file>

<file path=xl/ctrlProps/ctrlProp1550.xml><?xml version="1.0" encoding="utf-8"?>
<formControlPr xmlns="http://schemas.microsoft.com/office/spreadsheetml/2009/9/main" objectType="Button" lockText="1"/>
</file>

<file path=xl/ctrlProps/ctrlProp1551.xml><?xml version="1.0" encoding="utf-8"?>
<formControlPr xmlns="http://schemas.microsoft.com/office/spreadsheetml/2009/9/main" objectType="Button" lockText="1"/>
</file>

<file path=xl/ctrlProps/ctrlProp1552.xml><?xml version="1.0" encoding="utf-8"?>
<formControlPr xmlns="http://schemas.microsoft.com/office/spreadsheetml/2009/9/main" objectType="Button" lockText="1"/>
</file>

<file path=xl/ctrlProps/ctrlProp1553.xml><?xml version="1.0" encoding="utf-8"?>
<formControlPr xmlns="http://schemas.microsoft.com/office/spreadsheetml/2009/9/main" objectType="Button" lockText="1"/>
</file>

<file path=xl/ctrlProps/ctrlProp1554.xml><?xml version="1.0" encoding="utf-8"?>
<formControlPr xmlns="http://schemas.microsoft.com/office/spreadsheetml/2009/9/main" objectType="Button" lockText="1"/>
</file>

<file path=xl/ctrlProps/ctrlProp1555.xml><?xml version="1.0" encoding="utf-8"?>
<formControlPr xmlns="http://schemas.microsoft.com/office/spreadsheetml/2009/9/main" objectType="Button" lockText="1"/>
</file>

<file path=xl/ctrlProps/ctrlProp1556.xml><?xml version="1.0" encoding="utf-8"?>
<formControlPr xmlns="http://schemas.microsoft.com/office/spreadsheetml/2009/9/main" objectType="Button" lockText="1"/>
</file>

<file path=xl/ctrlProps/ctrlProp1557.xml><?xml version="1.0" encoding="utf-8"?>
<formControlPr xmlns="http://schemas.microsoft.com/office/spreadsheetml/2009/9/main" objectType="Button" lockText="1"/>
</file>

<file path=xl/ctrlProps/ctrlProp1558.xml><?xml version="1.0" encoding="utf-8"?>
<formControlPr xmlns="http://schemas.microsoft.com/office/spreadsheetml/2009/9/main" objectType="Button" lockText="1"/>
</file>

<file path=xl/ctrlProps/ctrlProp1559.xml><?xml version="1.0" encoding="utf-8"?>
<formControlPr xmlns="http://schemas.microsoft.com/office/spreadsheetml/2009/9/main" objectType="Button" lockText="1"/>
</file>

<file path=xl/ctrlProps/ctrlProp1560.xml><?xml version="1.0" encoding="utf-8"?>
<formControlPr xmlns="http://schemas.microsoft.com/office/spreadsheetml/2009/9/main" objectType="Button" lockText="1"/>
</file>

<file path=xl/ctrlProps/ctrlProp1561.xml><?xml version="1.0" encoding="utf-8"?>
<formControlPr xmlns="http://schemas.microsoft.com/office/spreadsheetml/2009/9/main" objectType="Button" lockText="1"/>
</file>

<file path=xl/ctrlProps/ctrlProp1562.xml><?xml version="1.0" encoding="utf-8"?>
<formControlPr xmlns="http://schemas.microsoft.com/office/spreadsheetml/2009/9/main" objectType="Button" lockText="1"/>
</file>

<file path=xl/ctrlProps/ctrlProp1563.xml><?xml version="1.0" encoding="utf-8"?>
<formControlPr xmlns="http://schemas.microsoft.com/office/spreadsheetml/2009/9/main" objectType="Button" lockText="1"/>
</file>

<file path=xl/ctrlProps/ctrlProp1564.xml><?xml version="1.0" encoding="utf-8"?>
<formControlPr xmlns="http://schemas.microsoft.com/office/spreadsheetml/2009/9/main" objectType="Button" lockText="1"/>
</file>

<file path=xl/ctrlProps/ctrlProp1565.xml><?xml version="1.0" encoding="utf-8"?>
<formControlPr xmlns="http://schemas.microsoft.com/office/spreadsheetml/2009/9/main" objectType="Button" lockText="1"/>
</file>

<file path=xl/ctrlProps/ctrlProp1566.xml><?xml version="1.0" encoding="utf-8"?>
<formControlPr xmlns="http://schemas.microsoft.com/office/spreadsheetml/2009/9/main" objectType="Button" lockText="1"/>
</file>

<file path=xl/ctrlProps/ctrlProp1567.xml><?xml version="1.0" encoding="utf-8"?>
<formControlPr xmlns="http://schemas.microsoft.com/office/spreadsheetml/2009/9/main" objectType="Button" lockText="1"/>
</file>

<file path=xl/ctrlProps/ctrlProp1568.xml><?xml version="1.0" encoding="utf-8"?>
<formControlPr xmlns="http://schemas.microsoft.com/office/spreadsheetml/2009/9/main" objectType="Button" lockText="1"/>
</file>

<file path=xl/ctrlProps/ctrlProp1569.xml><?xml version="1.0" encoding="utf-8"?>
<formControlPr xmlns="http://schemas.microsoft.com/office/spreadsheetml/2009/9/main" objectType="Button" lockText="1"/>
</file>

<file path=xl/ctrlProps/ctrlProp1570.xml><?xml version="1.0" encoding="utf-8"?>
<formControlPr xmlns="http://schemas.microsoft.com/office/spreadsheetml/2009/9/main" objectType="Button" lockText="1"/>
</file>

<file path=xl/ctrlProps/ctrlProp1571.xml><?xml version="1.0" encoding="utf-8"?>
<formControlPr xmlns="http://schemas.microsoft.com/office/spreadsheetml/2009/9/main" objectType="Button" lockText="1"/>
</file>

<file path=xl/ctrlProps/ctrlProp1572.xml><?xml version="1.0" encoding="utf-8"?>
<formControlPr xmlns="http://schemas.microsoft.com/office/spreadsheetml/2009/9/main" objectType="Button" lockText="1"/>
</file>

<file path=xl/ctrlProps/ctrlProp1573.xml><?xml version="1.0" encoding="utf-8"?>
<formControlPr xmlns="http://schemas.microsoft.com/office/spreadsheetml/2009/9/main" objectType="Button" lockText="1"/>
</file>

<file path=xl/ctrlProps/ctrlProp1574.xml><?xml version="1.0" encoding="utf-8"?>
<formControlPr xmlns="http://schemas.microsoft.com/office/spreadsheetml/2009/9/main" objectType="Button" lockText="1"/>
</file>

<file path=xl/ctrlProps/ctrlProp1575.xml><?xml version="1.0" encoding="utf-8"?>
<formControlPr xmlns="http://schemas.microsoft.com/office/spreadsheetml/2009/9/main" objectType="Button" lockText="1"/>
</file>

<file path=xl/ctrlProps/ctrlProp1576.xml><?xml version="1.0" encoding="utf-8"?>
<formControlPr xmlns="http://schemas.microsoft.com/office/spreadsheetml/2009/9/main" objectType="Button" lockText="1"/>
</file>

<file path=xl/ctrlProps/ctrlProp1577.xml><?xml version="1.0" encoding="utf-8"?>
<formControlPr xmlns="http://schemas.microsoft.com/office/spreadsheetml/2009/9/main" objectType="Button" lockText="1"/>
</file>

<file path=xl/ctrlProps/ctrlProp1578.xml><?xml version="1.0" encoding="utf-8"?>
<formControlPr xmlns="http://schemas.microsoft.com/office/spreadsheetml/2009/9/main" objectType="Button" lockText="1"/>
</file>

<file path=xl/ctrlProps/ctrlProp1579.xml><?xml version="1.0" encoding="utf-8"?>
<formControlPr xmlns="http://schemas.microsoft.com/office/spreadsheetml/2009/9/main" objectType="Button" lockText="1"/>
</file>

<file path=xl/ctrlProps/ctrlProp1580.xml><?xml version="1.0" encoding="utf-8"?>
<formControlPr xmlns="http://schemas.microsoft.com/office/spreadsheetml/2009/9/main" objectType="Button" lockText="1"/>
</file>

<file path=xl/ctrlProps/ctrlProp1581.xml><?xml version="1.0" encoding="utf-8"?>
<formControlPr xmlns="http://schemas.microsoft.com/office/spreadsheetml/2009/9/main" objectType="Button" lockText="1"/>
</file>

<file path=xl/ctrlProps/ctrlProp1582.xml><?xml version="1.0" encoding="utf-8"?>
<formControlPr xmlns="http://schemas.microsoft.com/office/spreadsheetml/2009/9/main" objectType="Button" lockText="1"/>
</file>

<file path=xl/ctrlProps/ctrlProp1583.xml><?xml version="1.0" encoding="utf-8"?>
<formControlPr xmlns="http://schemas.microsoft.com/office/spreadsheetml/2009/9/main" objectType="Button" lockText="1"/>
</file>

<file path=xl/ctrlProps/ctrlProp1584.xml><?xml version="1.0" encoding="utf-8"?>
<formControlPr xmlns="http://schemas.microsoft.com/office/spreadsheetml/2009/9/main" objectType="Button" lockText="1"/>
</file>

<file path=xl/ctrlProps/ctrlProp1585.xml><?xml version="1.0" encoding="utf-8"?>
<formControlPr xmlns="http://schemas.microsoft.com/office/spreadsheetml/2009/9/main" objectType="Button" lockText="1"/>
</file>

<file path=xl/ctrlProps/ctrlProp1586.xml><?xml version="1.0" encoding="utf-8"?>
<formControlPr xmlns="http://schemas.microsoft.com/office/spreadsheetml/2009/9/main" objectType="Button" lockText="1"/>
</file>

<file path=xl/ctrlProps/ctrlProp1587.xml><?xml version="1.0" encoding="utf-8"?>
<formControlPr xmlns="http://schemas.microsoft.com/office/spreadsheetml/2009/9/main" objectType="Button" lockText="1"/>
</file>

<file path=xl/ctrlProps/ctrlProp1588.xml><?xml version="1.0" encoding="utf-8"?>
<formControlPr xmlns="http://schemas.microsoft.com/office/spreadsheetml/2009/9/main" objectType="Button" lockText="1"/>
</file>

<file path=xl/ctrlProps/ctrlProp1589.xml><?xml version="1.0" encoding="utf-8"?>
<formControlPr xmlns="http://schemas.microsoft.com/office/spreadsheetml/2009/9/main" objectType="Button" lockText="1"/>
</file>

<file path=xl/ctrlProps/ctrlProp1590.xml><?xml version="1.0" encoding="utf-8"?>
<formControlPr xmlns="http://schemas.microsoft.com/office/spreadsheetml/2009/9/main" objectType="Button" lockText="1"/>
</file>

<file path=xl/ctrlProps/ctrlProp1591.xml><?xml version="1.0" encoding="utf-8"?>
<formControlPr xmlns="http://schemas.microsoft.com/office/spreadsheetml/2009/9/main" objectType="Button" lockText="1"/>
</file>

<file path=xl/ctrlProps/ctrlProp1592.xml><?xml version="1.0" encoding="utf-8"?>
<formControlPr xmlns="http://schemas.microsoft.com/office/spreadsheetml/2009/9/main" objectType="Button" lockText="1"/>
</file>

<file path=xl/ctrlProps/ctrlProp1593.xml><?xml version="1.0" encoding="utf-8"?>
<formControlPr xmlns="http://schemas.microsoft.com/office/spreadsheetml/2009/9/main" objectType="Button" lockText="1"/>
</file>

<file path=xl/ctrlProps/ctrlProp1594.xml><?xml version="1.0" encoding="utf-8"?>
<formControlPr xmlns="http://schemas.microsoft.com/office/spreadsheetml/2009/9/main" objectType="Button" lockText="1"/>
</file>

<file path=xl/ctrlProps/ctrlProp1595.xml><?xml version="1.0" encoding="utf-8"?>
<formControlPr xmlns="http://schemas.microsoft.com/office/spreadsheetml/2009/9/main" objectType="Button" lockText="1"/>
</file>

<file path=xl/ctrlProps/ctrlProp1596.xml><?xml version="1.0" encoding="utf-8"?>
<formControlPr xmlns="http://schemas.microsoft.com/office/spreadsheetml/2009/9/main" objectType="Button" lockText="1"/>
</file>

<file path=xl/ctrlProps/ctrlProp1597.xml><?xml version="1.0" encoding="utf-8"?>
<formControlPr xmlns="http://schemas.microsoft.com/office/spreadsheetml/2009/9/main" objectType="Button" lockText="1"/>
</file>

<file path=xl/ctrlProps/ctrlProp1598.xml><?xml version="1.0" encoding="utf-8"?>
<formControlPr xmlns="http://schemas.microsoft.com/office/spreadsheetml/2009/9/main" objectType="Button" lockText="1"/>
</file>

<file path=xl/ctrlProps/ctrlProp1599.xml><?xml version="1.0" encoding="utf-8"?>
<formControlPr xmlns="http://schemas.microsoft.com/office/spreadsheetml/2009/9/main" objectType="Button" lockText="1"/>
</file>

<file path=xl/ctrlProps/ctrlProp1600.xml><?xml version="1.0" encoding="utf-8"?>
<formControlPr xmlns="http://schemas.microsoft.com/office/spreadsheetml/2009/9/main" objectType="Button" lockText="1"/>
</file>

<file path=xl/ctrlProps/ctrlProp1601.xml><?xml version="1.0" encoding="utf-8"?>
<formControlPr xmlns="http://schemas.microsoft.com/office/spreadsheetml/2009/9/main" objectType="Button" lockText="1"/>
</file>

<file path=xl/ctrlProps/ctrlProp1602.xml><?xml version="1.0" encoding="utf-8"?>
<formControlPr xmlns="http://schemas.microsoft.com/office/spreadsheetml/2009/9/main" objectType="Button" lockText="1"/>
</file>

<file path=xl/ctrlProps/ctrlProp1603.xml><?xml version="1.0" encoding="utf-8"?>
<formControlPr xmlns="http://schemas.microsoft.com/office/spreadsheetml/2009/9/main" objectType="Button" lockText="1"/>
</file>

<file path=xl/ctrlProps/ctrlProp1604.xml><?xml version="1.0" encoding="utf-8"?>
<formControlPr xmlns="http://schemas.microsoft.com/office/spreadsheetml/2009/9/main" objectType="Button" lockText="1"/>
</file>

<file path=xl/ctrlProps/ctrlProp1605.xml><?xml version="1.0" encoding="utf-8"?>
<formControlPr xmlns="http://schemas.microsoft.com/office/spreadsheetml/2009/9/main" objectType="Button" lockText="1"/>
</file>

<file path=xl/ctrlProps/ctrlProp1606.xml><?xml version="1.0" encoding="utf-8"?>
<formControlPr xmlns="http://schemas.microsoft.com/office/spreadsheetml/2009/9/main" objectType="Button" lockText="1"/>
</file>

<file path=xl/ctrlProps/ctrlProp1607.xml><?xml version="1.0" encoding="utf-8"?>
<formControlPr xmlns="http://schemas.microsoft.com/office/spreadsheetml/2009/9/main" objectType="Button" lockText="1"/>
</file>

<file path=xl/ctrlProps/ctrlProp1608.xml><?xml version="1.0" encoding="utf-8"?>
<formControlPr xmlns="http://schemas.microsoft.com/office/spreadsheetml/2009/9/main" objectType="Button" lockText="1"/>
</file>

<file path=xl/ctrlProps/ctrlProp1609.xml><?xml version="1.0" encoding="utf-8"?>
<formControlPr xmlns="http://schemas.microsoft.com/office/spreadsheetml/2009/9/main" objectType="Button" lockText="1"/>
</file>

<file path=xl/ctrlProps/ctrlProp1610.xml><?xml version="1.0" encoding="utf-8"?>
<formControlPr xmlns="http://schemas.microsoft.com/office/spreadsheetml/2009/9/main" objectType="Button" lockText="1"/>
</file>

<file path=xl/ctrlProps/ctrlProp1611.xml><?xml version="1.0" encoding="utf-8"?>
<formControlPr xmlns="http://schemas.microsoft.com/office/spreadsheetml/2009/9/main" objectType="Button" lockText="1"/>
</file>

<file path=xl/ctrlProps/ctrlProp1612.xml><?xml version="1.0" encoding="utf-8"?>
<formControlPr xmlns="http://schemas.microsoft.com/office/spreadsheetml/2009/9/main" objectType="Button" lockText="1"/>
</file>

<file path=xl/ctrlProps/ctrlProp1613.xml><?xml version="1.0" encoding="utf-8"?>
<formControlPr xmlns="http://schemas.microsoft.com/office/spreadsheetml/2009/9/main" objectType="Button" lockText="1"/>
</file>

<file path=xl/ctrlProps/ctrlProp1614.xml><?xml version="1.0" encoding="utf-8"?>
<formControlPr xmlns="http://schemas.microsoft.com/office/spreadsheetml/2009/9/main" objectType="Button" lockText="1"/>
</file>

<file path=xl/ctrlProps/ctrlProp1615.xml><?xml version="1.0" encoding="utf-8"?>
<formControlPr xmlns="http://schemas.microsoft.com/office/spreadsheetml/2009/9/main" objectType="Button" lockText="1"/>
</file>

<file path=xl/ctrlProps/ctrlProp1616.xml><?xml version="1.0" encoding="utf-8"?>
<formControlPr xmlns="http://schemas.microsoft.com/office/spreadsheetml/2009/9/main" objectType="Button" lockText="1"/>
</file>

<file path=xl/ctrlProps/ctrlProp1617.xml><?xml version="1.0" encoding="utf-8"?>
<formControlPr xmlns="http://schemas.microsoft.com/office/spreadsheetml/2009/9/main" objectType="Button" lockText="1"/>
</file>

<file path=xl/ctrlProps/ctrlProp1618.xml><?xml version="1.0" encoding="utf-8"?>
<formControlPr xmlns="http://schemas.microsoft.com/office/spreadsheetml/2009/9/main" objectType="Button" lockText="1"/>
</file>

<file path=xl/ctrlProps/ctrlProp1619.xml><?xml version="1.0" encoding="utf-8"?>
<formControlPr xmlns="http://schemas.microsoft.com/office/spreadsheetml/2009/9/main" objectType="Button" lockText="1"/>
</file>

<file path=xl/ctrlProps/ctrlProp1620.xml><?xml version="1.0" encoding="utf-8"?>
<formControlPr xmlns="http://schemas.microsoft.com/office/spreadsheetml/2009/9/main" objectType="Button" lockText="1"/>
</file>

<file path=xl/ctrlProps/ctrlProp1621.xml><?xml version="1.0" encoding="utf-8"?>
<formControlPr xmlns="http://schemas.microsoft.com/office/spreadsheetml/2009/9/main" objectType="Button" lockText="1"/>
</file>

<file path=xl/ctrlProps/ctrlProp1622.xml><?xml version="1.0" encoding="utf-8"?>
<formControlPr xmlns="http://schemas.microsoft.com/office/spreadsheetml/2009/9/main" objectType="Button" lockText="1"/>
</file>

<file path=xl/ctrlProps/ctrlProp1623.xml><?xml version="1.0" encoding="utf-8"?>
<formControlPr xmlns="http://schemas.microsoft.com/office/spreadsheetml/2009/9/main" objectType="Button" lockText="1"/>
</file>

<file path=xl/ctrlProps/ctrlProp1624.xml><?xml version="1.0" encoding="utf-8"?>
<formControlPr xmlns="http://schemas.microsoft.com/office/spreadsheetml/2009/9/main" objectType="Button" lockText="1"/>
</file>

<file path=xl/ctrlProps/ctrlProp1625.xml><?xml version="1.0" encoding="utf-8"?>
<formControlPr xmlns="http://schemas.microsoft.com/office/spreadsheetml/2009/9/main" objectType="Button" lockText="1"/>
</file>

<file path=xl/ctrlProps/ctrlProp1626.xml><?xml version="1.0" encoding="utf-8"?>
<formControlPr xmlns="http://schemas.microsoft.com/office/spreadsheetml/2009/9/main" objectType="Button" lockText="1"/>
</file>

<file path=xl/ctrlProps/ctrlProp1627.xml><?xml version="1.0" encoding="utf-8"?>
<formControlPr xmlns="http://schemas.microsoft.com/office/spreadsheetml/2009/9/main" objectType="Button" lockText="1"/>
</file>

<file path=xl/ctrlProps/ctrlProp1628.xml><?xml version="1.0" encoding="utf-8"?>
<formControlPr xmlns="http://schemas.microsoft.com/office/spreadsheetml/2009/9/main" objectType="Button" lockText="1"/>
</file>

<file path=xl/ctrlProps/ctrlProp1629.xml><?xml version="1.0" encoding="utf-8"?>
<formControlPr xmlns="http://schemas.microsoft.com/office/spreadsheetml/2009/9/main" objectType="Button" lockText="1"/>
</file>

<file path=xl/ctrlProps/ctrlProp1630.xml><?xml version="1.0" encoding="utf-8"?>
<formControlPr xmlns="http://schemas.microsoft.com/office/spreadsheetml/2009/9/main" objectType="Button" lockText="1"/>
</file>

<file path=xl/ctrlProps/ctrlProp1631.xml><?xml version="1.0" encoding="utf-8"?>
<formControlPr xmlns="http://schemas.microsoft.com/office/spreadsheetml/2009/9/main" objectType="Button" lockText="1"/>
</file>

<file path=xl/ctrlProps/ctrlProp1632.xml><?xml version="1.0" encoding="utf-8"?>
<formControlPr xmlns="http://schemas.microsoft.com/office/spreadsheetml/2009/9/main" objectType="Button" lockText="1"/>
</file>

<file path=xl/ctrlProps/ctrlProp1633.xml><?xml version="1.0" encoding="utf-8"?>
<formControlPr xmlns="http://schemas.microsoft.com/office/spreadsheetml/2009/9/main" objectType="Button" lockText="1"/>
</file>

<file path=xl/ctrlProps/ctrlProp1634.xml><?xml version="1.0" encoding="utf-8"?>
<formControlPr xmlns="http://schemas.microsoft.com/office/spreadsheetml/2009/9/main" objectType="Button" lockText="1"/>
</file>

<file path=xl/ctrlProps/ctrlProp1635.xml><?xml version="1.0" encoding="utf-8"?>
<formControlPr xmlns="http://schemas.microsoft.com/office/spreadsheetml/2009/9/main" objectType="Button" lockText="1"/>
</file>

<file path=xl/ctrlProps/ctrlProp1636.xml><?xml version="1.0" encoding="utf-8"?>
<formControlPr xmlns="http://schemas.microsoft.com/office/spreadsheetml/2009/9/main" objectType="Button" lockText="1"/>
</file>

<file path=xl/ctrlProps/ctrlProp1637.xml><?xml version="1.0" encoding="utf-8"?>
<formControlPr xmlns="http://schemas.microsoft.com/office/spreadsheetml/2009/9/main" objectType="Button" lockText="1"/>
</file>

<file path=xl/ctrlProps/ctrlProp1638.xml><?xml version="1.0" encoding="utf-8"?>
<formControlPr xmlns="http://schemas.microsoft.com/office/spreadsheetml/2009/9/main" objectType="Button" lockText="1"/>
</file>

<file path=xl/ctrlProps/ctrlProp1639.xml><?xml version="1.0" encoding="utf-8"?>
<formControlPr xmlns="http://schemas.microsoft.com/office/spreadsheetml/2009/9/main" objectType="Button" lockText="1"/>
</file>

<file path=xl/ctrlProps/ctrlProp1640.xml><?xml version="1.0" encoding="utf-8"?>
<formControlPr xmlns="http://schemas.microsoft.com/office/spreadsheetml/2009/9/main" objectType="Button" lockText="1"/>
</file>

<file path=xl/ctrlProps/ctrlProp1641.xml><?xml version="1.0" encoding="utf-8"?>
<formControlPr xmlns="http://schemas.microsoft.com/office/spreadsheetml/2009/9/main" objectType="Button" lockText="1"/>
</file>

<file path=xl/ctrlProps/ctrlProp1642.xml><?xml version="1.0" encoding="utf-8"?>
<formControlPr xmlns="http://schemas.microsoft.com/office/spreadsheetml/2009/9/main" objectType="Button" lockText="1"/>
</file>

<file path=xl/ctrlProps/ctrlProp1643.xml><?xml version="1.0" encoding="utf-8"?>
<formControlPr xmlns="http://schemas.microsoft.com/office/spreadsheetml/2009/9/main" objectType="Button" lockText="1"/>
</file>

<file path=xl/ctrlProps/ctrlProp1644.xml><?xml version="1.0" encoding="utf-8"?>
<formControlPr xmlns="http://schemas.microsoft.com/office/spreadsheetml/2009/9/main" objectType="Button" lockText="1"/>
</file>

<file path=xl/ctrlProps/ctrlProp1645.xml><?xml version="1.0" encoding="utf-8"?>
<formControlPr xmlns="http://schemas.microsoft.com/office/spreadsheetml/2009/9/main" objectType="Button" lockText="1"/>
</file>

<file path=xl/ctrlProps/ctrlProp1646.xml><?xml version="1.0" encoding="utf-8"?>
<formControlPr xmlns="http://schemas.microsoft.com/office/spreadsheetml/2009/9/main" objectType="Button" lockText="1"/>
</file>

<file path=xl/ctrlProps/ctrlProp1647.xml><?xml version="1.0" encoding="utf-8"?>
<formControlPr xmlns="http://schemas.microsoft.com/office/spreadsheetml/2009/9/main" objectType="Button" lockText="1"/>
</file>

<file path=xl/ctrlProps/ctrlProp1648.xml><?xml version="1.0" encoding="utf-8"?>
<formControlPr xmlns="http://schemas.microsoft.com/office/spreadsheetml/2009/9/main" objectType="Button" lockText="1"/>
</file>

<file path=xl/ctrlProps/ctrlProp1649.xml><?xml version="1.0" encoding="utf-8"?>
<formControlPr xmlns="http://schemas.microsoft.com/office/spreadsheetml/2009/9/main" objectType="Button" lockText="1"/>
</file>

<file path=xl/ctrlProps/ctrlProp1650.xml><?xml version="1.0" encoding="utf-8"?>
<formControlPr xmlns="http://schemas.microsoft.com/office/spreadsheetml/2009/9/main" objectType="Button" lockText="1"/>
</file>

<file path=xl/ctrlProps/ctrlProp1651.xml><?xml version="1.0" encoding="utf-8"?>
<formControlPr xmlns="http://schemas.microsoft.com/office/spreadsheetml/2009/9/main" objectType="Button" lockText="1"/>
</file>

<file path=xl/ctrlProps/ctrlProp1652.xml><?xml version="1.0" encoding="utf-8"?>
<formControlPr xmlns="http://schemas.microsoft.com/office/spreadsheetml/2009/9/main" objectType="Button" lockText="1"/>
</file>

<file path=xl/ctrlProps/ctrlProp1653.xml><?xml version="1.0" encoding="utf-8"?>
<formControlPr xmlns="http://schemas.microsoft.com/office/spreadsheetml/2009/9/main" objectType="Button" lockText="1"/>
</file>

<file path=xl/ctrlProps/ctrlProp1654.xml><?xml version="1.0" encoding="utf-8"?>
<formControlPr xmlns="http://schemas.microsoft.com/office/spreadsheetml/2009/9/main" objectType="Button" lockText="1"/>
</file>

<file path=xl/ctrlProps/ctrlProp1655.xml><?xml version="1.0" encoding="utf-8"?>
<formControlPr xmlns="http://schemas.microsoft.com/office/spreadsheetml/2009/9/main" objectType="Button" lockText="1"/>
</file>

<file path=xl/ctrlProps/ctrlProp1656.xml><?xml version="1.0" encoding="utf-8"?>
<formControlPr xmlns="http://schemas.microsoft.com/office/spreadsheetml/2009/9/main" objectType="Button" lockText="1"/>
</file>

<file path=xl/ctrlProps/ctrlProp1657.xml><?xml version="1.0" encoding="utf-8"?>
<formControlPr xmlns="http://schemas.microsoft.com/office/spreadsheetml/2009/9/main" objectType="Button" lockText="1"/>
</file>

<file path=xl/ctrlProps/ctrlProp1658.xml><?xml version="1.0" encoding="utf-8"?>
<formControlPr xmlns="http://schemas.microsoft.com/office/spreadsheetml/2009/9/main" objectType="Button" lockText="1"/>
</file>

<file path=xl/ctrlProps/ctrlProp1659.xml><?xml version="1.0" encoding="utf-8"?>
<formControlPr xmlns="http://schemas.microsoft.com/office/spreadsheetml/2009/9/main" objectType="Button" lockText="1"/>
</file>

<file path=xl/ctrlProps/ctrlProp1660.xml><?xml version="1.0" encoding="utf-8"?>
<formControlPr xmlns="http://schemas.microsoft.com/office/spreadsheetml/2009/9/main" objectType="Button" lockText="1"/>
</file>

<file path=xl/ctrlProps/ctrlProp1661.xml><?xml version="1.0" encoding="utf-8"?>
<formControlPr xmlns="http://schemas.microsoft.com/office/spreadsheetml/2009/9/main" objectType="Button" lockText="1"/>
</file>

<file path=xl/ctrlProps/ctrlProp1662.xml><?xml version="1.0" encoding="utf-8"?>
<formControlPr xmlns="http://schemas.microsoft.com/office/spreadsheetml/2009/9/main" objectType="Button" lockText="1"/>
</file>

<file path=xl/ctrlProps/ctrlProp1663.xml><?xml version="1.0" encoding="utf-8"?>
<formControlPr xmlns="http://schemas.microsoft.com/office/spreadsheetml/2009/9/main" objectType="Button" lockText="1"/>
</file>

<file path=xl/ctrlProps/ctrlProp1664.xml><?xml version="1.0" encoding="utf-8"?>
<formControlPr xmlns="http://schemas.microsoft.com/office/spreadsheetml/2009/9/main" objectType="Button" lockText="1"/>
</file>

<file path=xl/ctrlProps/ctrlProp1665.xml><?xml version="1.0" encoding="utf-8"?>
<formControlPr xmlns="http://schemas.microsoft.com/office/spreadsheetml/2009/9/main" objectType="Button" lockText="1"/>
</file>

<file path=xl/ctrlProps/ctrlProp1666.xml><?xml version="1.0" encoding="utf-8"?>
<formControlPr xmlns="http://schemas.microsoft.com/office/spreadsheetml/2009/9/main" objectType="Button" lockText="1"/>
</file>

<file path=xl/ctrlProps/ctrlProp1667.xml><?xml version="1.0" encoding="utf-8"?>
<formControlPr xmlns="http://schemas.microsoft.com/office/spreadsheetml/2009/9/main" objectType="Button" lockText="1"/>
</file>

<file path=xl/ctrlProps/ctrlProp1668.xml><?xml version="1.0" encoding="utf-8"?>
<formControlPr xmlns="http://schemas.microsoft.com/office/spreadsheetml/2009/9/main" objectType="Button" lockText="1"/>
</file>

<file path=xl/ctrlProps/ctrlProp1669.xml><?xml version="1.0" encoding="utf-8"?>
<formControlPr xmlns="http://schemas.microsoft.com/office/spreadsheetml/2009/9/main" objectType="Button" lockText="1"/>
</file>

<file path=xl/ctrlProps/ctrlProp1670.xml><?xml version="1.0" encoding="utf-8"?>
<formControlPr xmlns="http://schemas.microsoft.com/office/spreadsheetml/2009/9/main" objectType="Button" lockText="1"/>
</file>

<file path=xl/ctrlProps/ctrlProp1671.xml><?xml version="1.0" encoding="utf-8"?>
<formControlPr xmlns="http://schemas.microsoft.com/office/spreadsheetml/2009/9/main" objectType="Button" lockText="1"/>
</file>

<file path=xl/ctrlProps/ctrlProp1672.xml><?xml version="1.0" encoding="utf-8"?>
<formControlPr xmlns="http://schemas.microsoft.com/office/spreadsheetml/2009/9/main" objectType="Button" lockText="1"/>
</file>

<file path=xl/ctrlProps/ctrlProp1673.xml><?xml version="1.0" encoding="utf-8"?>
<formControlPr xmlns="http://schemas.microsoft.com/office/spreadsheetml/2009/9/main" objectType="Button" lockText="1"/>
</file>

<file path=xl/ctrlProps/ctrlProp1674.xml><?xml version="1.0" encoding="utf-8"?>
<formControlPr xmlns="http://schemas.microsoft.com/office/spreadsheetml/2009/9/main" objectType="Button" lockText="1"/>
</file>

<file path=xl/ctrlProps/ctrlProp1675.xml><?xml version="1.0" encoding="utf-8"?>
<formControlPr xmlns="http://schemas.microsoft.com/office/spreadsheetml/2009/9/main" objectType="Button" lockText="1"/>
</file>

<file path=xl/ctrlProps/ctrlProp1676.xml><?xml version="1.0" encoding="utf-8"?>
<formControlPr xmlns="http://schemas.microsoft.com/office/spreadsheetml/2009/9/main" objectType="Button" lockText="1"/>
</file>

<file path=xl/ctrlProps/ctrlProp1677.xml><?xml version="1.0" encoding="utf-8"?>
<formControlPr xmlns="http://schemas.microsoft.com/office/spreadsheetml/2009/9/main" objectType="Button" lockText="1"/>
</file>

<file path=xl/ctrlProps/ctrlProp1678.xml><?xml version="1.0" encoding="utf-8"?>
<formControlPr xmlns="http://schemas.microsoft.com/office/spreadsheetml/2009/9/main" objectType="Button" lockText="1"/>
</file>

<file path=xl/ctrlProps/ctrlProp1679.xml><?xml version="1.0" encoding="utf-8"?>
<formControlPr xmlns="http://schemas.microsoft.com/office/spreadsheetml/2009/9/main" objectType="Button" lockText="1"/>
</file>

<file path=xl/ctrlProps/ctrlProp1680.xml><?xml version="1.0" encoding="utf-8"?>
<formControlPr xmlns="http://schemas.microsoft.com/office/spreadsheetml/2009/9/main" objectType="Button" lockText="1"/>
</file>

<file path=xl/ctrlProps/ctrlProp1681.xml><?xml version="1.0" encoding="utf-8"?>
<formControlPr xmlns="http://schemas.microsoft.com/office/spreadsheetml/2009/9/main" objectType="Button" lockText="1"/>
</file>

<file path=xl/ctrlProps/ctrlProp1682.xml><?xml version="1.0" encoding="utf-8"?>
<formControlPr xmlns="http://schemas.microsoft.com/office/spreadsheetml/2009/9/main" objectType="Button" lockText="1"/>
</file>

<file path=xl/ctrlProps/ctrlProp1683.xml><?xml version="1.0" encoding="utf-8"?>
<formControlPr xmlns="http://schemas.microsoft.com/office/spreadsheetml/2009/9/main" objectType="Button" lockText="1"/>
</file>

<file path=xl/ctrlProps/ctrlProp1684.xml><?xml version="1.0" encoding="utf-8"?>
<formControlPr xmlns="http://schemas.microsoft.com/office/spreadsheetml/2009/9/main" objectType="Button" lockText="1"/>
</file>

<file path=xl/ctrlProps/ctrlProp1685.xml><?xml version="1.0" encoding="utf-8"?>
<formControlPr xmlns="http://schemas.microsoft.com/office/spreadsheetml/2009/9/main" objectType="Button" lockText="1"/>
</file>

<file path=xl/ctrlProps/ctrlProp1686.xml><?xml version="1.0" encoding="utf-8"?>
<formControlPr xmlns="http://schemas.microsoft.com/office/spreadsheetml/2009/9/main" objectType="Button" lockText="1"/>
</file>

<file path=xl/ctrlProps/ctrlProp1687.xml><?xml version="1.0" encoding="utf-8"?>
<formControlPr xmlns="http://schemas.microsoft.com/office/spreadsheetml/2009/9/main" objectType="Button" lockText="1"/>
</file>

<file path=xl/ctrlProps/ctrlProp1688.xml><?xml version="1.0" encoding="utf-8"?>
<formControlPr xmlns="http://schemas.microsoft.com/office/spreadsheetml/2009/9/main" objectType="Button" lockText="1"/>
</file>

<file path=xl/ctrlProps/ctrlProp1689.xml><?xml version="1.0" encoding="utf-8"?>
<formControlPr xmlns="http://schemas.microsoft.com/office/spreadsheetml/2009/9/main" objectType="Button" lockText="1"/>
</file>

<file path=xl/ctrlProps/ctrlProp1690.xml><?xml version="1.0" encoding="utf-8"?>
<formControlPr xmlns="http://schemas.microsoft.com/office/spreadsheetml/2009/9/main" objectType="Button" lockText="1"/>
</file>

<file path=xl/ctrlProps/ctrlProp1691.xml><?xml version="1.0" encoding="utf-8"?>
<formControlPr xmlns="http://schemas.microsoft.com/office/spreadsheetml/2009/9/main" objectType="Button" lockText="1"/>
</file>

<file path=xl/ctrlProps/ctrlProp1692.xml><?xml version="1.0" encoding="utf-8"?>
<formControlPr xmlns="http://schemas.microsoft.com/office/spreadsheetml/2009/9/main" objectType="Button" lockText="1"/>
</file>

<file path=xl/ctrlProps/ctrlProp1693.xml><?xml version="1.0" encoding="utf-8"?>
<formControlPr xmlns="http://schemas.microsoft.com/office/spreadsheetml/2009/9/main" objectType="Button" lockText="1"/>
</file>

<file path=xl/ctrlProps/ctrlProp1694.xml><?xml version="1.0" encoding="utf-8"?>
<formControlPr xmlns="http://schemas.microsoft.com/office/spreadsheetml/2009/9/main" objectType="Button" lockText="1"/>
</file>

<file path=xl/ctrlProps/ctrlProp1695.xml><?xml version="1.0" encoding="utf-8"?>
<formControlPr xmlns="http://schemas.microsoft.com/office/spreadsheetml/2009/9/main" objectType="Button" lockText="1"/>
</file>

<file path=xl/ctrlProps/ctrlProp1696.xml><?xml version="1.0" encoding="utf-8"?>
<formControlPr xmlns="http://schemas.microsoft.com/office/spreadsheetml/2009/9/main" objectType="Button" lockText="1"/>
</file>

<file path=xl/ctrlProps/ctrlProp1697.xml><?xml version="1.0" encoding="utf-8"?>
<formControlPr xmlns="http://schemas.microsoft.com/office/spreadsheetml/2009/9/main" objectType="Button" lockText="1"/>
</file>

<file path=xl/ctrlProps/ctrlProp1698.xml><?xml version="1.0" encoding="utf-8"?>
<formControlPr xmlns="http://schemas.microsoft.com/office/spreadsheetml/2009/9/main" objectType="Button" lockText="1"/>
</file>

<file path=xl/ctrlProps/ctrlProp1699.xml><?xml version="1.0" encoding="utf-8"?>
<formControlPr xmlns="http://schemas.microsoft.com/office/spreadsheetml/2009/9/main" objectType="Button" lockText="1"/>
</file>

<file path=xl/ctrlProps/ctrlProp1700.xml><?xml version="1.0" encoding="utf-8"?>
<formControlPr xmlns="http://schemas.microsoft.com/office/spreadsheetml/2009/9/main" objectType="Button" lockText="1"/>
</file>

<file path=xl/ctrlProps/ctrlProp1701.xml><?xml version="1.0" encoding="utf-8"?>
<formControlPr xmlns="http://schemas.microsoft.com/office/spreadsheetml/2009/9/main" objectType="Button" lockText="1"/>
</file>

<file path=xl/ctrlProps/ctrlProp1702.xml><?xml version="1.0" encoding="utf-8"?>
<formControlPr xmlns="http://schemas.microsoft.com/office/spreadsheetml/2009/9/main" objectType="Button" lockText="1"/>
</file>

<file path=xl/ctrlProps/ctrlProp1703.xml><?xml version="1.0" encoding="utf-8"?>
<formControlPr xmlns="http://schemas.microsoft.com/office/spreadsheetml/2009/9/main" objectType="Button" lockText="1"/>
</file>

<file path=xl/ctrlProps/ctrlProp1704.xml><?xml version="1.0" encoding="utf-8"?>
<formControlPr xmlns="http://schemas.microsoft.com/office/spreadsheetml/2009/9/main" objectType="Button" lockText="1"/>
</file>

<file path=xl/ctrlProps/ctrlProp1705.xml><?xml version="1.0" encoding="utf-8"?>
<formControlPr xmlns="http://schemas.microsoft.com/office/spreadsheetml/2009/9/main" objectType="Button" lockText="1"/>
</file>

<file path=xl/ctrlProps/ctrlProp1706.xml><?xml version="1.0" encoding="utf-8"?>
<formControlPr xmlns="http://schemas.microsoft.com/office/spreadsheetml/2009/9/main" objectType="Button" lockText="1"/>
</file>

<file path=xl/ctrlProps/ctrlProp1707.xml><?xml version="1.0" encoding="utf-8"?>
<formControlPr xmlns="http://schemas.microsoft.com/office/spreadsheetml/2009/9/main" objectType="Button" lockText="1"/>
</file>

<file path=xl/ctrlProps/ctrlProp1708.xml><?xml version="1.0" encoding="utf-8"?>
<formControlPr xmlns="http://schemas.microsoft.com/office/spreadsheetml/2009/9/main" objectType="Button" lockText="1"/>
</file>

<file path=xl/ctrlProps/ctrlProp1709.xml><?xml version="1.0" encoding="utf-8"?>
<formControlPr xmlns="http://schemas.microsoft.com/office/spreadsheetml/2009/9/main" objectType="Button" lockText="1"/>
</file>

<file path=xl/ctrlProps/ctrlProp1710.xml><?xml version="1.0" encoding="utf-8"?>
<formControlPr xmlns="http://schemas.microsoft.com/office/spreadsheetml/2009/9/main" objectType="Button" lockText="1"/>
</file>

<file path=xl/ctrlProps/ctrlProp1711.xml><?xml version="1.0" encoding="utf-8"?>
<formControlPr xmlns="http://schemas.microsoft.com/office/spreadsheetml/2009/9/main" objectType="Button" lockText="1"/>
</file>

<file path=xl/ctrlProps/ctrlProp1712.xml><?xml version="1.0" encoding="utf-8"?>
<formControlPr xmlns="http://schemas.microsoft.com/office/spreadsheetml/2009/9/main" objectType="Button" lockText="1"/>
</file>

<file path=xl/ctrlProps/ctrlProp1713.xml><?xml version="1.0" encoding="utf-8"?>
<formControlPr xmlns="http://schemas.microsoft.com/office/spreadsheetml/2009/9/main" objectType="Button" lockText="1"/>
</file>

<file path=xl/ctrlProps/ctrlProp1714.xml><?xml version="1.0" encoding="utf-8"?>
<formControlPr xmlns="http://schemas.microsoft.com/office/spreadsheetml/2009/9/main" objectType="Button" lockText="1"/>
</file>

<file path=xl/ctrlProps/ctrlProp1715.xml><?xml version="1.0" encoding="utf-8"?>
<formControlPr xmlns="http://schemas.microsoft.com/office/spreadsheetml/2009/9/main" objectType="Button" lockText="1"/>
</file>

<file path=xl/ctrlProps/ctrlProp1716.xml><?xml version="1.0" encoding="utf-8"?>
<formControlPr xmlns="http://schemas.microsoft.com/office/spreadsheetml/2009/9/main" objectType="Button" lockText="1"/>
</file>

<file path=xl/ctrlProps/ctrlProp1717.xml><?xml version="1.0" encoding="utf-8"?>
<formControlPr xmlns="http://schemas.microsoft.com/office/spreadsheetml/2009/9/main" objectType="Button" lockText="1"/>
</file>

<file path=xl/ctrlProps/ctrlProp1718.xml><?xml version="1.0" encoding="utf-8"?>
<formControlPr xmlns="http://schemas.microsoft.com/office/spreadsheetml/2009/9/main" objectType="Button" lockText="1"/>
</file>

<file path=xl/ctrlProps/ctrlProp1719.xml><?xml version="1.0" encoding="utf-8"?>
<formControlPr xmlns="http://schemas.microsoft.com/office/spreadsheetml/2009/9/main" objectType="Button" lockText="1"/>
</file>

<file path=xl/ctrlProps/ctrlProp1720.xml><?xml version="1.0" encoding="utf-8"?>
<formControlPr xmlns="http://schemas.microsoft.com/office/spreadsheetml/2009/9/main" objectType="Button" lockText="1"/>
</file>

<file path=xl/ctrlProps/ctrlProp1721.xml><?xml version="1.0" encoding="utf-8"?>
<formControlPr xmlns="http://schemas.microsoft.com/office/spreadsheetml/2009/9/main" objectType="Button" lockText="1"/>
</file>

<file path=xl/ctrlProps/ctrlProp1722.xml><?xml version="1.0" encoding="utf-8"?>
<formControlPr xmlns="http://schemas.microsoft.com/office/spreadsheetml/2009/9/main" objectType="Button" lockText="1"/>
</file>

<file path=xl/ctrlProps/ctrlProp1723.xml><?xml version="1.0" encoding="utf-8"?>
<formControlPr xmlns="http://schemas.microsoft.com/office/spreadsheetml/2009/9/main" objectType="Button" lockText="1"/>
</file>

<file path=xl/ctrlProps/ctrlProp1724.xml><?xml version="1.0" encoding="utf-8"?>
<formControlPr xmlns="http://schemas.microsoft.com/office/spreadsheetml/2009/9/main" objectType="Button" lockText="1"/>
</file>

<file path=xl/ctrlProps/ctrlProp1725.xml><?xml version="1.0" encoding="utf-8"?>
<formControlPr xmlns="http://schemas.microsoft.com/office/spreadsheetml/2009/9/main" objectType="Button" lockText="1"/>
</file>

<file path=xl/ctrlProps/ctrlProp1726.xml><?xml version="1.0" encoding="utf-8"?>
<formControlPr xmlns="http://schemas.microsoft.com/office/spreadsheetml/2009/9/main" objectType="Button" lockText="1"/>
</file>

<file path=xl/ctrlProps/ctrlProp1727.xml><?xml version="1.0" encoding="utf-8"?>
<formControlPr xmlns="http://schemas.microsoft.com/office/spreadsheetml/2009/9/main" objectType="Button" lockText="1"/>
</file>

<file path=xl/ctrlProps/ctrlProp1728.xml><?xml version="1.0" encoding="utf-8"?>
<formControlPr xmlns="http://schemas.microsoft.com/office/spreadsheetml/2009/9/main" objectType="Button" lockText="1"/>
</file>

<file path=xl/ctrlProps/ctrlProp1729.xml><?xml version="1.0" encoding="utf-8"?>
<formControlPr xmlns="http://schemas.microsoft.com/office/spreadsheetml/2009/9/main" objectType="Button" lockText="1"/>
</file>

<file path=xl/ctrlProps/ctrlProp1730.xml><?xml version="1.0" encoding="utf-8"?>
<formControlPr xmlns="http://schemas.microsoft.com/office/spreadsheetml/2009/9/main" objectType="Button" lockText="1"/>
</file>

<file path=xl/ctrlProps/ctrlProp1731.xml><?xml version="1.0" encoding="utf-8"?>
<formControlPr xmlns="http://schemas.microsoft.com/office/spreadsheetml/2009/9/main" objectType="Button" lockText="1"/>
</file>

<file path=xl/ctrlProps/ctrlProp1732.xml><?xml version="1.0" encoding="utf-8"?>
<formControlPr xmlns="http://schemas.microsoft.com/office/spreadsheetml/2009/9/main" objectType="Button" lockText="1"/>
</file>

<file path=xl/ctrlProps/ctrlProp1733.xml><?xml version="1.0" encoding="utf-8"?>
<formControlPr xmlns="http://schemas.microsoft.com/office/spreadsheetml/2009/9/main" objectType="Button" lockText="1"/>
</file>

<file path=xl/ctrlProps/ctrlProp1734.xml><?xml version="1.0" encoding="utf-8"?>
<formControlPr xmlns="http://schemas.microsoft.com/office/spreadsheetml/2009/9/main" objectType="Button" lockText="1"/>
</file>

<file path=xl/ctrlProps/ctrlProp1735.xml><?xml version="1.0" encoding="utf-8"?>
<formControlPr xmlns="http://schemas.microsoft.com/office/spreadsheetml/2009/9/main" objectType="Button" lockText="1"/>
</file>

<file path=xl/ctrlProps/ctrlProp1736.xml><?xml version="1.0" encoding="utf-8"?>
<formControlPr xmlns="http://schemas.microsoft.com/office/spreadsheetml/2009/9/main" objectType="Button" lockText="1"/>
</file>

<file path=xl/ctrlProps/ctrlProp1737.xml><?xml version="1.0" encoding="utf-8"?>
<formControlPr xmlns="http://schemas.microsoft.com/office/spreadsheetml/2009/9/main" objectType="Button" lockText="1"/>
</file>

<file path=xl/ctrlProps/ctrlProp1738.xml><?xml version="1.0" encoding="utf-8"?>
<formControlPr xmlns="http://schemas.microsoft.com/office/spreadsheetml/2009/9/main" objectType="Button" lockText="1"/>
</file>

<file path=xl/ctrlProps/ctrlProp1739.xml><?xml version="1.0" encoding="utf-8"?>
<formControlPr xmlns="http://schemas.microsoft.com/office/spreadsheetml/2009/9/main" objectType="Button" lockText="1"/>
</file>

<file path=xl/ctrlProps/ctrlProp1740.xml><?xml version="1.0" encoding="utf-8"?>
<formControlPr xmlns="http://schemas.microsoft.com/office/spreadsheetml/2009/9/main" objectType="Button" lockText="1"/>
</file>

<file path=xl/ctrlProps/ctrlProp1741.xml><?xml version="1.0" encoding="utf-8"?>
<formControlPr xmlns="http://schemas.microsoft.com/office/spreadsheetml/2009/9/main" objectType="Button" lockText="1"/>
</file>

<file path=xl/ctrlProps/ctrlProp1742.xml><?xml version="1.0" encoding="utf-8"?>
<formControlPr xmlns="http://schemas.microsoft.com/office/spreadsheetml/2009/9/main" objectType="Button" lockText="1"/>
</file>

<file path=xl/ctrlProps/ctrlProp1743.xml><?xml version="1.0" encoding="utf-8"?>
<formControlPr xmlns="http://schemas.microsoft.com/office/spreadsheetml/2009/9/main" objectType="Button" lockText="1"/>
</file>

<file path=xl/ctrlProps/ctrlProp1744.xml><?xml version="1.0" encoding="utf-8"?>
<formControlPr xmlns="http://schemas.microsoft.com/office/spreadsheetml/2009/9/main" objectType="Button" lockText="1"/>
</file>

<file path=xl/ctrlProps/ctrlProp1745.xml><?xml version="1.0" encoding="utf-8"?>
<formControlPr xmlns="http://schemas.microsoft.com/office/spreadsheetml/2009/9/main" objectType="Button" lockText="1"/>
</file>

<file path=xl/ctrlProps/ctrlProp1746.xml><?xml version="1.0" encoding="utf-8"?>
<formControlPr xmlns="http://schemas.microsoft.com/office/spreadsheetml/2009/9/main" objectType="Button" lockText="1"/>
</file>

<file path=xl/ctrlProps/ctrlProp1747.xml><?xml version="1.0" encoding="utf-8"?>
<formControlPr xmlns="http://schemas.microsoft.com/office/spreadsheetml/2009/9/main" objectType="Button" lockText="1"/>
</file>

<file path=xl/ctrlProps/ctrlProp1748.xml><?xml version="1.0" encoding="utf-8"?>
<formControlPr xmlns="http://schemas.microsoft.com/office/spreadsheetml/2009/9/main" objectType="Button" lockText="1"/>
</file>

<file path=xl/ctrlProps/ctrlProp1749.xml><?xml version="1.0" encoding="utf-8"?>
<formControlPr xmlns="http://schemas.microsoft.com/office/spreadsheetml/2009/9/main" objectType="Button" lockText="1"/>
</file>

<file path=xl/ctrlProps/ctrlProp1750.xml><?xml version="1.0" encoding="utf-8"?>
<formControlPr xmlns="http://schemas.microsoft.com/office/spreadsheetml/2009/9/main" objectType="Button" lockText="1"/>
</file>

<file path=xl/ctrlProps/ctrlProp1751.xml><?xml version="1.0" encoding="utf-8"?>
<formControlPr xmlns="http://schemas.microsoft.com/office/spreadsheetml/2009/9/main" objectType="Button" lockText="1"/>
</file>

<file path=xl/ctrlProps/ctrlProp1752.xml><?xml version="1.0" encoding="utf-8"?>
<formControlPr xmlns="http://schemas.microsoft.com/office/spreadsheetml/2009/9/main" objectType="Button" lockText="1"/>
</file>

<file path=xl/ctrlProps/ctrlProp1753.xml><?xml version="1.0" encoding="utf-8"?>
<formControlPr xmlns="http://schemas.microsoft.com/office/spreadsheetml/2009/9/main" objectType="Button" lockText="1"/>
</file>

<file path=xl/ctrlProps/ctrlProp1754.xml><?xml version="1.0" encoding="utf-8"?>
<formControlPr xmlns="http://schemas.microsoft.com/office/spreadsheetml/2009/9/main" objectType="Button" lockText="1"/>
</file>

<file path=xl/ctrlProps/ctrlProp1755.xml><?xml version="1.0" encoding="utf-8"?>
<formControlPr xmlns="http://schemas.microsoft.com/office/spreadsheetml/2009/9/main" objectType="Button" lockText="1"/>
</file>

<file path=xl/ctrlProps/ctrlProp1756.xml><?xml version="1.0" encoding="utf-8"?>
<formControlPr xmlns="http://schemas.microsoft.com/office/spreadsheetml/2009/9/main" objectType="Button" lockText="1"/>
</file>

<file path=xl/ctrlProps/ctrlProp1757.xml><?xml version="1.0" encoding="utf-8"?>
<formControlPr xmlns="http://schemas.microsoft.com/office/spreadsheetml/2009/9/main" objectType="Button" lockText="1"/>
</file>

<file path=xl/ctrlProps/ctrlProp1758.xml><?xml version="1.0" encoding="utf-8"?>
<formControlPr xmlns="http://schemas.microsoft.com/office/spreadsheetml/2009/9/main" objectType="Button" lockText="1"/>
</file>

<file path=xl/ctrlProps/ctrlProp1759.xml><?xml version="1.0" encoding="utf-8"?>
<formControlPr xmlns="http://schemas.microsoft.com/office/spreadsheetml/2009/9/main" objectType="Button" lockText="1"/>
</file>

<file path=xl/ctrlProps/ctrlProp1760.xml><?xml version="1.0" encoding="utf-8"?>
<formControlPr xmlns="http://schemas.microsoft.com/office/spreadsheetml/2009/9/main" objectType="Button" lockText="1"/>
</file>

<file path=xl/ctrlProps/ctrlProp1761.xml><?xml version="1.0" encoding="utf-8"?>
<formControlPr xmlns="http://schemas.microsoft.com/office/spreadsheetml/2009/9/main" objectType="Button" lockText="1"/>
</file>

<file path=xl/ctrlProps/ctrlProp1762.xml><?xml version="1.0" encoding="utf-8"?>
<formControlPr xmlns="http://schemas.microsoft.com/office/spreadsheetml/2009/9/main" objectType="Button" lockText="1"/>
</file>

<file path=xl/ctrlProps/ctrlProp1763.xml><?xml version="1.0" encoding="utf-8"?>
<formControlPr xmlns="http://schemas.microsoft.com/office/spreadsheetml/2009/9/main" objectType="Button" lockText="1"/>
</file>

<file path=xl/ctrlProps/ctrlProp1764.xml><?xml version="1.0" encoding="utf-8"?>
<formControlPr xmlns="http://schemas.microsoft.com/office/spreadsheetml/2009/9/main" objectType="Button" lockText="1"/>
</file>

<file path=xl/ctrlProps/ctrlProp1765.xml><?xml version="1.0" encoding="utf-8"?>
<formControlPr xmlns="http://schemas.microsoft.com/office/spreadsheetml/2009/9/main" objectType="Button" lockText="1"/>
</file>

<file path=xl/ctrlProps/ctrlProp1766.xml><?xml version="1.0" encoding="utf-8"?>
<formControlPr xmlns="http://schemas.microsoft.com/office/spreadsheetml/2009/9/main" objectType="Button" lockText="1"/>
</file>

<file path=xl/ctrlProps/ctrlProp1767.xml><?xml version="1.0" encoding="utf-8"?>
<formControlPr xmlns="http://schemas.microsoft.com/office/spreadsheetml/2009/9/main" objectType="Button" lockText="1"/>
</file>

<file path=xl/ctrlProps/ctrlProp1768.xml><?xml version="1.0" encoding="utf-8"?>
<formControlPr xmlns="http://schemas.microsoft.com/office/spreadsheetml/2009/9/main" objectType="Button" lockText="1"/>
</file>

<file path=xl/ctrlProps/ctrlProp1769.xml><?xml version="1.0" encoding="utf-8"?>
<formControlPr xmlns="http://schemas.microsoft.com/office/spreadsheetml/2009/9/main" objectType="Button" lockText="1"/>
</file>

<file path=xl/ctrlProps/ctrlProp1770.xml><?xml version="1.0" encoding="utf-8"?>
<formControlPr xmlns="http://schemas.microsoft.com/office/spreadsheetml/2009/9/main" objectType="Button" lockText="1"/>
</file>

<file path=xl/ctrlProps/ctrlProp1771.xml><?xml version="1.0" encoding="utf-8"?>
<formControlPr xmlns="http://schemas.microsoft.com/office/spreadsheetml/2009/9/main" objectType="Button" lockText="1"/>
</file>

<file path=xl/ctrlProps/ctrlProp1772.xml><?xml version="1.0" encoding="utf-8"?>
<formControlPr xmlns="http://schemas.microsoft.com/office/spreadsheetml/2009/9/main" objectType="Button" lockText="1"/>
</file>

<file path=xl/ctrlProps/ctrlProp1773.xml><?xml version="1.0" encoding="utf-8"?>
<formControlPr xmlns="http://schemas.microsoft.com/office/spreadsheetml/2009/9/main" objectType="Button" lockText="1"/>
</file>

<file path=xl/ctrlProps/ctrlProp1774.xml><?xml version="1.0" encoding="utf-8"?>
<formControlPr xmlns="http://schemas.microsoft.com/office/spreadsheetml/2009/9/main" objectType="Button" lockText="1"/>
</file>

<file path=xl/ctrlProps/ctrlProp1775.xml><?xml version="1.0" encoding="utf-8"?>
<formControlPr xmlns="http://schemas.microsoft.com/office/spreadsheetml/2009/9/main" objectType="Button" lockText="1"/>
</file>

<file path=xl/ctrlProps/ctrlProp1776.xml><?xml version="1.0" encoding="utf-8"?>
<formControlPr xmlns="http://schemas.microsoft.com/office/spreadsheetml/2009/9/main" objectType="Button" lockText="1"/>
</file>

<file path=xl/ctrlProps/ctrlProp1777.xml><?xml version="1.0" encoding="utf-8"?>
<formControlPr xmlns="http://schemas.microsoft.com/office/spreadsheetml/2009/9/main" objectType="Button" lockText="1"/>
</file>

<file path=xl/ctrlProps/ctrlProp1778.xml><?xml version="1.0" encoding="utf-8"?>
<formControlPr xmlns="http://schemas.microsoft.com/office/spreadsheetml/2009/9/main" objectType="Button" lockText="1"/>
</file>

<file path=xl/ctrlProps/ctrlProp1779.xml><?xml version="1.0" encoding="utf-8"?>
<formControlPr xmlns="http://schemas.microsoft.com/office/spreadsheetml/2009/9/main" objectType="Button" lockText="1"/>
</file>

<file path=xl/ctrlProps/ctrlProp1780.xml><?xml version="1.0" encoding="utf-8"?>
<formControlPr xmlns="http://schemas.microsoft.com/office/spreadsheetml/2009/9/main" objectType="Button" lockText="1"/>
</file>

<file path=xl/ctrlProps/ctrlProp1781.xml><?xml version="1.0" encoding="utf-8"?>
<formControlPr xmlns="http://schemas.microsoft.com/office/spreadsheetml/2009/9/main" objectType="Button" lockText="1"/>
</file>

<file path=xl/ctrlProps/ctrlProp1782.xml><?xml version="1.0" encoding="utf-8"?>
<formControlPr xmlns="http://schemas.microsoft.com/office/spreadsheetml/2009/9/main" objectType="Button" lockText="1"/>
</file>

<file path=xl/ctrlProps/ctrlProp1783.xml><?xml version="1.0" encoding="utf-8"?>
<formControlPr xmlns="http://schemas.microsoft.com/office/spreadsheetml/2009/9/main" objectType="Button" lockText="1"/>
</file>

<file path=xl/ctrlProps/ctrlProp1784.xml><?xml version="1.0" encoding="utf-8"?>
<formControlPr xmlns="http://schemas.microsoft.com/office/spreadsheetml/2009/9/main" objectType="Button" lockText="1"/>
</file>

<file path=xl/ctrlProps/ctrlProp1785.xml><?xml version="1.0" encoding="utf-8"?>
<formControlPr xmlns="http://schemas.microsoft.com/office/spreadsheetml/2009/9/main" objectType="Button" lockText="1"/>
</file>

<file path=xl/ctrlProps/ctrlProp1786.xml><?xml version="1.0" encoding="utf-8"?>
<formControlPr xmlns="http://schemas.microsoft.com/office/spreadsheetml/2009/9/main" objectType="Button" lockText="1"/>
</file>

<file path=xl/ctrlProps/ctrlProp1787.xml><?xml version="1.0" encoding="utf-8"?>
<formControlPr xmlns="http://schemas.microsoft.com/office/spreadsheetml/2009/9/main" objectType="Button" lockText="1"/>
</file>

<file path=xl/ctrlProps/ctrlProp1788.xml><?xml version="1.0" encoding="utf-8"?>
<formControlPr xmlns="http://schemas.microsoft.com/office/spreadsheetml/2009/9/main" objectType="Button" lockText="1"/>
</file>

<file path=xl/ctrlProps/ctrlProp1789.xml><?xml version="1.0" encoding="utf-8"?>
<formControlPr xmlns="http://schemas.microsoft.com/office/spreadsheetml/2009/9/main" objectType="Button" lockText="1"/>
</file>

<file path=xl/ctrlProps/ctrlProp1790.xml><?xml version="1.0" encoding="utf-8"?>
<formControlPr xmlns="http://schemas.microsoft.com/office/spreadsheetml/2009/9/main" objectType="Button" lockText="1"/>
</file>

<file path=xl/ctrlProps/ctrlProp1791.xml><?xml version="1.0" encoding="utf-8"?>
<formControlPr xmlns="http://schemas.microsoft.com/office/spreadsheetml/2009/9/main" objectType="Button" lockText="1"/>
</file>

<file path=xl/ctrlProps/ctrlProp1792.xml><?xml version="1.0" encoding="utf-8"?>
<formControlPr xmlns="http://schemas.microsoft.com/office/spreadsheetml/2009/9/main" objectType="Button" lockText="1"/>
</file>

<file path=xl/ctrlProps/ctrlProp1793.xml><?xml version="1.0" encoding="utf-8"?>
<formControlPr xmlns="http://schemas.microsoft.com/office/spreadsheetml/2009/9/main" objectType="Button" lockText="1"/>
</file>

<file path=xl/ctrlProps/ctrlProp1794.xml><?xml version="1.0" encoding="utf-8"?>
<formControlPr xmlns="http://schemas.microsoft.com/office/spreadsheetml/2009/9/main" objectType="Button" lockText="1"/>
</file>

<file path=xl/ctrlProps/ctrlProp1795.xml><?xml version="1.0" encoding="utf-8"?>
<formControlPr xmlns="http://schemas.microsoft.com/office/spreadsheetml/2009/9/main" objectType="Button" lockText="1"/>
</file>

<file path=xl/ctrlProps/ctrlProp1796.xml><?xml version="1.0" encoding="utf-8"?>
<formControlPr xmlns="http://schemas.microsoft.com/office/spreadsheetml/2009/9/main" objectType="Button" lockText="1"/>
</file>

<file path=xl/ctrlProps/ctrlProp1797.xml><?xml version="1.0" encoding="utf-8"?>
<formControlPr xmlns="http://schemas.microsoft.com/office/spreadsheetml/2009/9/main" objectType="Button" lockText="1"/>
</file>

<file path=xl/ctrlProps/ctrlProp1798.xml><?xml version="1.0" encoding="utf-8"?>
<formControlPr xmlns="http://schemas.microsoft.com/office/spreadsheetml/2009/9/main" objectType="Button" lockText="1"/>
</file>

<file path=xl/ctrlProps/ctrlProp1799.xml><?xml version="1.0" encoding="utf-8"?>
<formControlPr xmlns="http://schemas.microsoft.com/office/spreadsheetml/2009/9/main" objectType="Button" lockText="1"/>
</file>

<file path=xl/ctrlProps/ctrlProp1800.xml><?xml version="1.0" encoding="utf-8"?>
<formControlPr xmlns="http://schemas.microsoft.com/office/spreadsheetml/2009/9/main" objectType="Button" lockText="1"/>
</file>

<file path=xl/ctrlProps/ctrlProp1801.xml><?xml version="1.0" encoding="utf-8"?>
<formControlPr xmlns="http://schemas.microsoft.com/office/spreadsheetml/2009/9/main" objectType="Button" lockText="1"/>
</file>

<file path=xl/ctrlProps/ctrlProp1802.xml><?xml version="1.0" encoding="utf-8"?>
<formControlPr xmlns="http://schemas.microsoft.com/office/spreadsheetml/2009/9/main" objectType="Button" lockText="1"/>
</file>

<file path=xl/ctrlProps/ctrlProp1803.xml><?xml version="1.0" encoding="utf-8"?>
<formControlPr xmlns="http://schemas.microsoft.com/office/spreadsheetml/2009/9/main" objectType="Button" lockText="1"/>
</file>

<file path=xl/ctrlProps/ctrlProp1804.xml><?xml version="1.0" encoding="utf-8"?>
<formControlPr xmlns="http://schemas.microsoft.com/office/spreadsheetml/2009/9/main" objectType="Button" lockText="1"/>
</file>

<file path=xl/ctrlProps/ctrlProp1805.xml><?xml version="1.0" encoding="utf-8"?>
<formControlPr xmlns="http://schemas.microsoft.com/office/spreadsheetml/2009/9/main" objectType="Button" lockText="1"/>
</file>

<file path=xl/ctrlProps/ctrlProp1806.xml><?xml version="1.0" encoding="utf-8"?>
<formControlPr xmlns="http://schemas.microsoft.com/office/spreadsheetml/2009/9/main" objectType="Button" lockText="1"/>
</file>

<file path=xl/ctrlProps/ctrlProp1807.xml><?xml version="1.0" encoding="utf-8"?>
<formControlPr xmlns="http://schemas.microsoft.com/office/spreadsheetml/2009/9/main" objectType="Button" lockText="1"/>
</file>

<file path=xl/ctrlProps/ctrlProp1808.xml><?xml version="1.0" encoding="utf-8"?>
<formControlPr xmlns="http://schemas.microsoft.com/office/spreadsheetml/2009/9/main" objectType="Button" lockText="1"/>
</file>

<file path=xl/ctrlProps/ctrlProp1809.xml><?xml version="1.0" encoding="utf-8"?>
<formControlPr xmlns="http://schemas.microsoft.com/office/spreadsheetml/2009/9/main" objectType="Button" lockText="1"/>
</file>

<file path=xl/ctrlProps/ctrlProp1810.xml><?xml version="1.0" encoding="utf-8"?>
<formControlPr xmlns="http://schemas.microsoft.com/office/spreadsheetml/2009/9/main" objectType="Button" lockText="1"/>
</file>

<file path=xl/ctrlProps/ctrlProp1811.xml><?xml version="1.0" encoding="utf-8"?>
<formControlPr xmlns="http://schemas.microsoft.com/office/spreadsheetml/2009/9/main" objectType="Button" lockText="1"/>
</file>

<file path=xl/ctrlProps/ctrlProp1812.xml><?xml version="1.0" encoding="utf-8"?>
<formControlPr xmlns="http://schemas.microsoft.com/office/spreadsheetml/2009/9/main" objectType="Button" lockText="1"/>
</file>

<file path=xl/ctrlProps/ctrlProp1813.xml><?xml version="1.0" encoding="utf-8"?>
<formControlPr xmlns="http://schemas.microsoft.com/office/spreadsheetml/2009/9/main" objectType="Button" lockText="1"/>
</file>

<file path=xl/ctrlProps/ctrlProp1814.xml><?xml version="1.0" encoding="utf-8"?>
<formControlPr xmlns="http://schemas.microsoft.com/office/spreadsheetml/2009/9/main" objectType="Button" lockText="1"/>
</file>

<file path=xl/ctrlProps/ctrlProp1815.xml><?xml version="1.0" encoding="utf-8"?>
<formControlPr xmlns="http://schemas.microsoft.com/office/spreadsheetml/2009/9/main" objectType="Button" lockText="1"/>
</file>

<file path=xl/ctrlProps/ctrlProp1816.xml><?xml version="1.0" encoding="utf-8"?>
<formControlPr xmlns="http://schemas.microsoft.com/office/spreadsheetml/2009/9/main" objectType="Button" lockText="1"/>
</file>

<file path=xl/ctrlProps/ctrlProp1817.xml><?xml version="1.0" encoding="utf-8"?>
<formControlPr xmlns="http://schemas.microsoft.com/office/spreadsheetml/2009/9/main" objectType="Button" lockText="1"/>
</file>

<file path=xl/ctrlProps/ctrlProp1818.xml><?xml version="1.0" encoding="utf-8"?>
<formControlPr xmlns="http://schemas.microsoft.com/office/spreadsheetml/2009/9/main" objectType="Button" lockText="1"/>
</file>

<file path=xl/ctrlProps/ctrlProp1819.xml><?xml version="1.0" encoding="utf-8"?>
<formControlPr xmlns="http://schemas.microsoft.com/office/spreadsheetml/2009/9/main" objectType="Button" lockText="1"/>
</file>

<file path=xl/ctrlProps/ctrlProp1820.xml><?xml version="1.0" encoding="utf-8"?>
<formControlPr xmlns="http://schemas.microsoft.com/office/spreadsheetml/2009/9/main" objectType="Button" lockText="1"/>
</file>

<file path=xl/ctrlProps/ctrlProp1821.xml><?xml version="1.0" encoding="utf-8"?>
<formControlPr xmlns="http://schemas.microsoft.com/office/spreadsheetml/2009/9/main" objectType="Button" lockText="1"/>
</file>

<file path=xl/ctrlProps/ctrlProp1822.xml><?xml version="1.0" encoding="utf-8"?>
<formControlPr xmlns="http://schemas.microsoft.com/office/spreadsheetml/2009/9/main" objectType="Button" lockText="1"/>
</file>

<file path=xl/ctrlProps/ctrlProp1823.xml><?xml version="1.0" encoding="utf-8"?>
<formControlPr xmlns="http://schemas.microsoft.com/office/spreadsheetml/2009/9/main" objectType="Button" lockText="1"/>
</file>

<file path=xl/ctrlProps/ctrlProp1824.xml><?xml version="1.0" encoding="utf-8"?>
<formControlPr xmlns="http://schemas.microsoft.com/office/spreadsheetml/2009/9/main" objectType="Button" lockText="1"/>
</file>

<file path=xl/ctrlProps/ctrlProp1825.xml><?xml version="1.0" encoding="utf-8"?>
<formControlPr xmlns="http://schemas.microsoft.com/office/spreadsheetml/2009/9/main" objectType="Button" lockText="1"/>
</file>

<file path=xl/ctrlProps/ctrlProp1826.xml><?xml version="1.0" encoding="utf-8"?>
<formControlPr xmlns="http://schemas.microsoft.com/office/spreadsheetml/2009/9/main" objectType="Button" lockText="1"/>
</file>

<file path=xl/ctrlProps/ctrlProp1827.xml><?xml version="1.0" encoding="utf-8"?>
<formControlPr xmlns="http://schemas.microsoft.com/office/spreadsheetml/2009/9/main" objectType="Button" lockText="1"/>
</file>

<file path=xl/ctrlProps/ctrlProp1828.xml><?xml version="1.0" encoding="utf-8"?>
<formControlPr xmlns="http://schemas.microsoft.com/office/spreadsheetml/2009/9/main" objectType="Button" lockText="1"/>
</file>

<file path=xl/ctrlProps/ctrlProp1829.xml><?xml version="1.0" encoding="utf-8"?>
<formControlPr xmlns="http://schemas.microsoft.com/office/spreadsheetml/2009/9/main" objectType="Button" lockText="1"/>
</file>

<file path=xl/ctrlProps/ctrlProp1830.xml><?xml version="1.0" encoding="utf-8"?>
<formControlPr xmlns="http://schemas.microsoft.com/office/spreadsheetml/2009/9/main" objectType="Button" lockText="1"/>
</file>

<file path=xl/ctrlProps/ctrlProp1831.xml><?xml version="1.0" encoding="utf-8"?>
<formControlPr xmlns="http://schemas.microsoft.com/office/spreadsheetml/2009/9/main" objectType="Button" lockText="1"/>
</file>

<file path=xl/ctrlProps/ctrlProp1832.xml><?xml version="1.0" encoding="utf-8"?>
<formControlPr xmlns="http://schemas.microsoft.com/office/spreadsheetml/2009/9/main" objectType="Button" lockText="1"/>
</file>

<file path=xl/ctrlProps/ctrlProp1833.xml><?xml version="1.0" encoding="utf-8"?>
<formControlPr xmlns="http://schemas.microsoft.com/office/spreadsheetml/2009/9/main" objectType="Button" lockText="1"/>
</file>

<file path=xl/ctrlProps/ctrlProp1834.xml><?xml version="1.0" encoding="utf-8"?>
<formControlPr xmlns="http://schemas.microsoft.com/office/spreadsheetml/2009/9/main" objectType="Button" lockText="1"/>
</file>

<file path=xl/ctrlProps/ctrlProp1835.xml><?xml version="1.0" encoding="utf-8"?>
<formControlPr xmlns="http://schemas.microsoft.com/office/spreadsheetml/2009/9/main" objectType="Button" lockText="1"/>
</file>

<file path=xl/ctrlProps/ctrlProp1836.xml><?xml version="1.0" encoding="utf-8"?>
<formControlPr xmlns="http://schemas.microsoft.com/office/spreadsheetml/2009/9/main" objectType="Button" lockText="1"/>
</file>

<file path=xl/ctrlProps/ctrlProp1837.xml><?xml version="1.0" encoding="utf-8"?>
<formControlPr xmlns="http://schemas.microsoft.com/office/spreadsheetml/2009/9/main" objectType="Button" lockText="1"/>
</file>

<file path=xl/ctrlProps/ctrlProp1838.xml><?xml version="1.0" encoding="utf-8"?>
<formControlPr xmlns="http://schemas.microsoft.com/office/spreadsheetml/2009/9/main" objectType="Button" lockText="1"/>
</file>

<file path=xl/ctrlProps/ctrlProp1839.xml><?xml version="1.0" encoding="utf-8"?>
<formControlPr xmlns="http://schemas.microsoft.com/office/spreadsheetml/2009/9/main" objectType="Button" lockText="1"/>
</file>

<file path=xl/ctrlProps/ctrlProp1840.xml><?xml version="1.0" encoding="utf-8"?>
<formControlPr xmlns="http://schemas.microsoft.com/office/spreadsheetml/2009/9/main" objectType="Button" lockText="1"/>
</file>

<file path=xl/ctrlProps/ctrlProp1841.xml><?xml version="1.0" encoding="utf-8"?>
<formControlPr xmlns="http://schemas.microsoft.com/office/spreadsheetml/2009/9/main" objectType="Button" lockText="1"/>
</file>

<file path=xl/ctrlProps/ctrlProp1842.xml><?xml version="1.0" encoding="utf-8"?>
<formControlPr xmlns="http://schemas.microsoft.com/office/spreadsheetml/2009/9/main" objectType="Button" lockText="1"/>
</file>

<file path=xl/ctrlProps/ctrlProp1843.xml><?xml version="1.0" encoding="utf-8"?>
<formControlPr xmlns="http://schemas.microsoft.com/office/spreadsheetml/2009/9/main" objectType="Button" lockText="1"/>
</file>

<file path=xl/ctrlProps/ctrlProp1844.xml><?xml version="1.0" encoding="utf-8"?>
<formControlPr xmlns="http://schemas.microsoft.com/office/spreadsheetml/2009/9/main" objectType="Button" lockText="1"/>
</file>

<file path=xl/ctrlProps/ctrlProp1845.xml><?xml version="1.0" encoding="utf-8"?>
<formControlPr xmlns="http://schemas.microsoft.com/office/spreadsheetml/2009/9/main" objectType="Button" lockText="1"/>
</file>

<file path=xl/ctrlProps/ctrlProp1846.xml><?xml version="1.0" encoding="utf-8"?>
<formControlPr xmlns="http://schemas.microsoft.com/office/spreadsheetml/2009/9/main" objectType="Button" lockText="1"/>
</file>

<file path=xl/ctrlProps/ctrlProp1847.xml><?xml version="1.0" encoding="utf-8"?>
<formControlPr xmlns="http://schemas.microsoft.com/office/spreadsheetml/2009/9/main" objectType="Button" lockText="1"/>
</file>

<file path=xl/ctrlProps/ctrlProp1848.xml><?xml version="1.0" encoding="utf-8"?>
<formControlPr xmlns="http://schemas.microsoft.com/office/spreadsheetml/2009/9/main" objectType="Button" lockText="1"/>
</file>

<file path=xl/ctrlProps/ctrlProp1849.xml><?xml version="1.0" encoding="utf-8"?>
<formControlPr xmlns="http://schemas.microsoft.com/office/spreadsheetml/2009/9/main" objectType="Button" lockText="1"/>
</file>

<file path=xl/ctrlProps/ctrlProp1850.xml><?xml version="1.0" encoding="utf-8"?>
<formControlPr xmlns="http://schemas.microsoft.com/office/spreadsheetml/2009/9/main" objectType="Button" lockText="1"/>
</file>

<file path=xl/ctrlProps/ctrlProp1851.xml><?xml version="1.0" encoding="utf-8"?>
<formControlPr xmlns="http://schemas.microsoft.com/office/spreadsheetml/2009/9/main" objectType="Button" lockText="1"/>
</file>

<file path=xl/ctrlProps/ctrlProp1852.xml><?xml version="1.0" encoding="utf-8"?>
<formControlPr xmlns="http://schemas.microsoft.com/office/spreadsheetml/2009/9/main" objectType="Button" lockText="1"/>
</file>

<file path=xl/ctrlProps/ctrlProp1853.xml><?xml version="1.0" encoding="utf-8"?>
<formControlPr xmlns="http://schemas.microsoft.com/office/spreadsheetml/2009/9/main" objectType="Button" lockText="1"/>
</file>

<file path=xl/ctrlProps/ctrlProp1854.xml><?xml version="1.0" encoding="utf-8"?>
<formControlPr xmlns="http://schemas.microsoft.com/office/spreadsheetml/2009/9/main" objectType="Button" lockText="1"/>
</file>

<file path=xl/ctrlProps/ctrlProp1855.xml><?xml version="1.0" encoding="utf-8"?>
<formControlPr xmlns="http://schemas.microsoft.com/office/spreadsheetml/2009/9/main" objectType="Button" lockText="1"/>
</file>

<file path=xl/ctrlProps/ctrlProp1856.xml><?xml version="1.0" encoding="utf-8"?>
<formControlPr xmlns="http://schemas.microsoft.com/office/spreadsheetml/2009/9/main" objectType="Button" lockText="1"/>
</file>

<file path=xl/ctrlProps/ctrlProp1857.xml><?xml version="1.0" encoding="utf-8"?>
<formControlPr xmlns="http://schemas.microsoft.com/office/spreadsheetml/2009/9/main" objectType="Button" lockText="1"/>
</file>

<file path=xl/ctrlProps/ctrlProp1858.xml><?xml version="1.0" encoding="utf-8"?>
<formControlPr xmlns="http://schemas.microsoft.com/office/spreadsheetml/2009/9/main" objectType="Button" lockText="1"/>
</file>

<file path=xl/ctrlProps/ctrlProp1859.xml><?xml version="1.0" encoding="utf-8"?>
<formControlPr xmlns="http://schemas.microsoft.com/office/spreadsheetml/2009/9/main" objectType="Button" lockText="1"/>
</file>

<file path=xl/ctrlProps/ctrlProp1860.xml><?xml version="1.0" encoding="utf-8"?>
<formControlPr xmlns="http://schemas.microsoft.com/office/spreadsheetml/2009/9/main" objectType="Button" lockText="1"/>
</file>

<file path=xl/ctrlProps/ctrlProp1861.xml><?xml version="1.0" encoding="utf-8"?>
<formControlPr xmlns="http://schemas.microsoft.com/office/spreadsheetml/2009/9/main" objectType="Button" lockText="1"/>
</file>

<file path=xl/ctrlProps/ctrlProp1862.xml><?xml version="1.0" encoding="utf-8"?>
<formControlPr xmlns="http://schemas.microsoft.com/office/spreadsheetml/2009/9/main" objectType="Button" lockText="1"/>
</file>

<file path=xl/ctrlProps/ctrlProp1863.xml><?xml version="1.0" encoding="utf-8"?>
<formControlPr xmlns="http://schemas.microsoft.com/office/spreadsheetml/2009/9/main" objectType="Button" lockText="1"/>
</file>

<file path=xl/ctrlProps/ctrlProp1864.xml><?xml version="1.0" encoding="utf-8"?>
<formControlPr xmlns="http://schemas.microsoft.com/office/spreadsheetml/2009/9/main" objectType="Button" lockText="1"/>
</file>

<file path=xl/ctrlProps/ctrlProp1865.xml><?xml version="1.0" encoding="utf-8"?>
<formControlPr xmlns="http://schemas.microsoft.com/office/spreadsheetml/2009/9/main" objectType="Button" lockText="1"/>
</file>

<file path=xl/ctrlProps/ctrlProp1866.xml><?xml version="1.0" encoding="utf-8"?>
<formControlPr xmlns="http://schemas.microsoft.com/office/spreadsheetml/2009/9/main" objectType="Button" lockText="1"/>
</file>

<file path=xl/ctrlProps/ctrlProp1867.xml><?xml version="1.0" encoding="utf-8"?>
<formControlPr xmlns="http://schemas.microsoft.com/office/spreadsheetml/2009/9/main" objectType="Button" lockText="1"/>
</file>

<file path=xl/ctrlProps/ctrlProp1868.xml><?xml version="1.0" encoding="utf-8"?>
<formControlPr xmlns="http://schemas.microsoft.com/office/spreadsheetml/2009/9/main" objectType="Button" lockText="1"/>
</file>

<file path=xl/ctrlProps/ctrlProp1869.xml><?xml version="1.0" encoding="utf-8"?>
<formControlPr xmlns="http://schemas.microsoft.com/office/spreadsheetml/2009/9/main" objectType="Button" lockText="1"/>
</file>

<file path=xl/ctrlProps/ctrlProp1870.xml><?xml version="1.0" encoding="utf-8"?>
<formControlPr xmlns="http://schemas.microsoft.com/office/spreadsheetml/2009/9/main" objectType="Button" lockText="1"/>
</file>

<file path=xl/ctrlProps/ctrlProp1871.xml><?xml version="1.0" encoding="utf-8"?>
<formControlPr xmlns="http://schemas.microsoft.com/office/spreadsheetml/2009/9/main" objectType="Button" lockText="1"/>
</file>

<file path=xl/ctrlProps/ctrlProp1872.xml><?xml version="1.0" encoding="utf-8"?>
<formControlPr xmlns="http://schemas.microsoft.com/office/spreadsheetml/2009/9/main" objectType="Button" lockText="1"/>
</file>

<file path=xl/ctrlProps/ctrlProp1873.xml><?xml version="1.0" encoding="utf-8"?>
<formControlPr xmlns="http://schemas.microsoft.com/office/spreadsheetml/2009/9/main" objectType="Button" lockText="1"/>
</file>

<file path=xl/ctrlProps/ctrlProp1874.xml><?xml version="1.0" encoding="utf-8"?>
<formControlPr xmlns="http://schemas.microsoft.com/office/spreadsheetml/2009/9/main" objectType="Button" lockText="1"/>
</file>

<file path=xl/ctrlProps/ctrlProp1875.xml><?xml version="1.0" encoding="utf-8"?>
<formControlPr xmlns="http://schemas.microsoft.com/office/spreadsheetml/2009/9/main" objectType="Button" lockText="1"/>
</file>

<file path=xl/ctrlProps/ctrlProp1876.xml><?xml version="1.0" encoding="utf-8"?>
<formControlPr xmlns="http://schemas.microsoft.com/office/spreadsheetml/2009/9/main" objectType="Button" lockText="1"/>
</file>

<file path=xl/ctrlProps/ctrlProp1877.xml><?xml version="1.0" encoding="utf-8"?>
<formControlPr xmlns="http://schemas.microsoft.com/office/spreadsheetml/2009/9/main" objectType="Button" lockText="1"/>
</file>

<file path=xl/ctrlProps/ctrlProp1878.xml><?xml version="1.0" encoding="utf-8"?>
<formControlPr xmlns="http://schemas.microsoft.com/office/spreadsheetml/2009/9/main" objectType="Button" lockText="1"/>
</file>

<file path=xl/ctrlProps/ctrlProp1879.xml><?xml version="1.0" encoding="utf-8"?>
<formControlPr xmlns="http://schemas.microsoft.com/office/spreadsheetml/2009/9/main" objectType="Button" lockText="1"/>
</file>

<file path=xl/ctrlProps/ctrlProp1880.xml><?xml version="1.0" encoding="utf-8"?>
<formControlPr xmlns="http://schemas.microsoft.com/office/spreadsheetml/2009/9/main" objectType="Button" lockText="1"/>
</file>

<file path=xl/ctrlProps/ctrlProp1881.xml><?xml version="1.0" encoding="utf-8"?>
<formControlPr xmlns="http://schemas.microsoft.com/office/spreadsheetml/2009/9/main" objectType="Button" lockText="1"/>
</file>

<file path=xl/ctrlProps/ctrlProp1882.xml><?xml version="1.0" encoding="utf-8"?>
<formControlPr xmlns="http://schemas.microsoft.com/office/spreadsheetml/2009/9/main" objectType="Button" lockText="1"/>
</file>

<file path=xl/ctrlProps/ctrlProp1883.xml><?xml version="1.0" encoding="utf-8"?>
<formControlPr xmlns="http://schemas.microsoft.com/office/spreadsheetml/2009/9/main" objectType="Button" lockText="1"/>
</file>

<file path=xl/ctrlProps/ctrlProp1884.xml><?xml version="1.0" encoding="utf-8"?>
<formControlPr xmlns="http://schemas.microsoft.com/office/spreadsheetml/2009/9/main" objectType="Button" lockText="1"/>
</file>

<file path=xl/ctrlProps/ctrlProp1885.xml><?xml version="1.0" encoding="utf-8"?>
<formControlPr xmlns="http://schemas.microsoft.com/office/spreadsheetml/2009/9/main" objectType="Button" lockText="1"/>
</file>

<file path=xl/ctrlProps/ctrlProp1886.xml><?xml version="1.0" encoding="utf-8"?>
<formControlPr xmlns="http://schemas.microsoft.com/office/spreadsheetml/2009/9/main" objectType="Button" lockText="1"/>
</file>

<file path=xl/ctrlProps/ctrlProp1887.xml><?xml version="1.0" encoding="utf-8"?>
<formControlPr xmlns="http://schemas.microsoft.com/office/spreadsheetml/2009/9/main" objectType="Button" lockText="1"/>
</file>

<file path=xl/ctrlProps/ctrlProp1888.xml><?xml version="1.0" encoding="utf-8"?>
<formControlPr xmlns="http://schemas.microsoft.com/office/spreadsheetml/2009/9/main" objectType="Button" lockText="1"/>
</file>

<file path=xl/ctrlProps/ctrlProp1889.xml><?xml version="1.0" encoding="utf-8"?>
<formControlPr xmlns="http://schemas.microsoft.com/office/spreadsheetml/2009/9/main" objectType="Button" lockText="1"/>
</file>

<file path=xl/ctrlProps/ctrlProp1890.xml><?xml version="1.0" encoding="utf-8"?>
<formControlPr xmlns="http://schemas.microsoft.com/office/spreadsheetml/2009/9/main" objectType="Button" lockText="1"/>
</file>

<file path=xl/ctrlProps/ctrlProp1891.xml><?xml version="1.0" encoding="utf-8"?>
<formControlPr xmlns="http://schemas.microsoft.com/office/spreadsheetml/2009/9/main" objectType="Button" lockText="1"/>
</file>

<file path=xl/ctrlProps/ctrlProp1892.xml><?xml version="1.0" encoding="utf-8"?>
<formControlPr xmlns="http://schemas.microsoft.com/office/spreadsheetml/2009/9/main" objectType="Button" lockText="1"/>
</file>

<file path=xl/ctrlProps/ctrlProp1893.xml><?xml version="1.0" encoding="utf-8"?>
<formControlPr xmlns="http://schemas.microsoft.com/office/spreadsheetml/2009/9/main" objectType="Button" lockText="1"/>
</file>

<file path=xl/ctrlProps/ctrlProp1894.xml><?xml version="1.0" encoding="utf-8"?>
<formControlPr xmlns="http://schemas.microsoft.com/office/spreadsheetml/2009/9/main" objectType="Button" lockText="1"/>
</file>

<file path=xl/ctrlProps/ctrlProp1895.xml><?xml version="1.0" encoding="utf-8"?>
<formControlPr xmlns="http://schemas.microsoft.com/office/spreadsheetml/2009/9/main" objectType="Button" lockText="1"/>
</file>

<file path=xl/ctrlProps/ctrlProp1896.xml><?xml version="1.0" encoding="utf-8"?>
<formControlPr xmlns="http://schemas.microsoft.com/office/spreadsheetml/2009/9/main" objectType="Button" lockText="1"/>
</file>

<file path=xl/ctrlProps/ctrlProp1897.xml><?xml version="1.0" encoding="utf-8"?>
<formControlPr xmlns="http://schemas.microsoft.com/office/spreadsheetml/2009/9/main" objectType="Button" lockText="1"/>
</file>

<file path=xl/ctrlProps/ctrlProp1898.xml><?xml version="1.0" encoding="utf-8"?>
<formControlPr xmlns="http://schemas.microsoft.com/office/spreadsheetml/2009/9/main" objectType="Button" lockText="1"/>
</file>

<file path=xl/ctrlProps/ctrlProp1899.xml><?xml version="1.0" encoding="utf-8"?>
<formControlPr xmlns="http://schemas.microsoft.com/office/spreadsheetml/2009/9/main" objectType="Button" lockText="1"/>
</file>

<file path=xl/ctrlProps/ctrlProp1900.xml><?xml version="1.0" encoding="utf-8"?>
<formControlPr xmlns="http://schemas.microsoft.com/office/spreadsheetml/2009/9/main" objectType="Button" lockText="1"/>
</file>

<file path=xl/ctrlProps/ctrlProp1901.xml><?xml version="1.0" encoding="utf-8"?>
<formControlPr xmlns="http://schemas.microsoft.com/office/spreadsheetml/2009/9/main" objectType="Button" lockText="1"/>
</file>

<file path=xl/ctrlProps/ctrlProp1902.xml><?xml version="1.0" encoding="utf-8"?>
<formControlPr xmlns="http://schemas.microsoft.com/office/spreadsheetml/2009/9/main" objectType="Button" lockText="1"/>
</file>

<file path=xl/ctrlProps/ctrlProp1903.xml><?xml version="1.0" encoding="utf-8"?>
<formControlPr xmlns="http://schemas.microsoft.com/office/spreadsheetml/2009/9/main" objectType="Button" lockText="1"/>
</file>

<file path=xl/ctrlProps/ctrlProp1904.xml><?xml version="1.0" encoding="utf-8"?>
<formControlPr xmlns="http://schemas.microsoft.com/office/spreadsheetml/2009/9/main" objectType="Button" lockText="1"/>
</file>

<file path=xl/ctrlProps/ctrlProp1905.xml><?xml version="1.0" encoding="utf-8"?>
<formControlPr xmlns="http://schemas.microsoft.com/office/spreadsheetml/2009/9/main" objectType="Button" lockText="1"/>
</file>

<file path=xl/ctrlProps/ctrlProp1906.xml><?xml version="1.0" encoding="utf-8"?>
<formControlPr xmlns="http://schemas.microsoft.com/office/spreadsheetml/2009/9/main" objectType="Button" lockText="1"/>
</file>

<file path=xl/ctrlProps/ctrlProp1907.xml><?xml version="1.0" encoding="utf-8"?>
<formControlPr xmlns="http://schemas.microsoft.com/office/spreadsheetml/2009/9/main" objectType="Button" lockText="1"/>
</file>

<file path=xl/ctrlProps/ctrlProp1908.xml><?xml version="1.0" encoding="utf-8"?>
<formControlPr xmlns="http://schemas.microsoft.com/office/spreadsheetml/2009/9/main" objectType="Button" lockText="1"/>
</file>

<file path=xl/ctrlProps/ctrlProp1909.xml><?xml version="1.0" encoding="utf-8"?>
<formControlPr xmlns="http://schemas.microsoft.com/office/spreadsheetml/2009/9/main" objectType="Button" lockText="1"/>
</file>

<file path=xl/ctrlProps/ctrlProp1910.xml><?xml version="1.0" encoding="utf-8"?>
<formControlPr xmlns="http://schemas.microsoft.com/office/spreadsheetml/2009/9/main" objectType="Button" lockText="1"/>
</file>

<file path=xl/ctrlProps/ctrlProp1911.xml><?xml version="1.0" encoding="utf-8"?>
<formControlPr xmlns="http://schemas.microsoft.com/office/spreadsheetml/2009/9/main" objectType="Button" lockText="1"/>
</file>

<file path=xl/ctrlProps/ctrlProp1912.xml><?xml version="1.0" encoding="utf-8"?>
<formControlPr xmlns="http://schemas.microsoft.com/office/spreadsheetml/2009/9/main" objectType="Button" lockText="1"/>
</file>

<file path=xl/ctrlProps/ctrlProp1913.xml><?xml version="1.0" encoding="utf-8"?>
<formControlPr xmlns="http://schemas.microsoft.com/office/spreadsheetml/2009/9/main" objectType="Button" lockText="1"/>
</file>

<file path=xl/ctrlProps/ctrlProp1914.xml><?xml version="1.0" encoding="utf-8"?>
<formControlPr xmlns="http://schemas.microsoft.com/office/spreadsheetml/2009/9/main" objectType="Button" lockText="1"/>
</file>

<file path=xl/ctrlProps/ctrlProp1915.xml><?xml version="1.0" encoding="utf-8"?>
<formControlPr xmlns="http://schemas.microsoft.com/office/spreadsheetml/2009/9/main" objectType="Button" lockText="1"/>
</file>

<file path=xl/ctrlProps/ctrlProp1916.xml><?xml version="1.0" encoding="utf-8"?>
<formControlPr xmlns="http://schemas.microsoft.com/office/spreadsheetml/2009/9/main" objectType="Button" lockText="1"/>
</file>

<file path=xl/ctrlProps/ctrlProp1917.xml><?xml version="1.0" encoding="utf-8"?>
<formControlPr xmlns="http://schemas.microsoft.com/office/spreadsheetml/2009/9/main" objectType="Button" lockText="1"/>
</file>

<file path=xl/ctrlProps/ctrlProp1918.xml><?xml version="1.0" encoding="utf-8"?>
<formControlPr xmlns="http://schemas.microsoft.com/office/spreadsheetml/2009/9/main" objectType="Button" lockText="1"/>
</file>

<file path=xl/ctrlProps/ctrlProp1919.xml><?xml version="1.0" encoding="utf-8"?>
<formControlPr xmlns="http://schemas.microsoft.com/office/spreadsheetml/2009/9/main" objectType="Button" lockText="1"/>
</file>

<file path=xl/ctrlProps/ctrlProp1920.xml><?xml version="1.0" encoding="utf-8"?>
<formControlPr xmlns="http://schemas.microsoft.com/office/spreadsheetml/2009/9/main" objectType="Button" lockText="1"/>
</file>

<file path=xl/ctrlProps/ctrlProp1921.xml><?xml version="1.0" encoding="utf-8"?>
<formControlPr xmlns="http://schemas.microsoft.com/office/spreadsheetml/2009/9/main" objectType="Button" lockText="1"/>
</file>

<file path=xl/ctrlProps/ctrlProp1922.xml><?xml version="1.0" encoding="utf-8"?>
<formControlPr xmlns="http://schemas.microsoft.com/office/spreadsheetml/2009/9/main" objectType="Button" lockText="1"/>
</file>

<file path=xl/ctrlProps/ctrlProp1923.xml><?xml version="1.0" encoding="utf-8"?>
<formControlPr xmlns="http://schemas.microsoft.com/office/spreadsheetml/2009/9/main" objectType="Button" lockText="1"/>
</file>

<file path=xl/ctrlProps/ctrlProp1924.xml><?xml version="1.0" encoding="utf-8"?>
<formControlPr xmlns="http://schemas.microsoft.com/office/spreadsheetml/2009/9/main" objectType="Button" lockText="1"/>
</file>

<file path=xl/ctrlProps/ctrlProp1925.xml><?xml version="1.0" encoding="utf-8"?>
<formControlPr xmlns="http://schemas.microsoft.com/office/spreadsheetml/2009/9/main" objectType="Button" lockText="1"/>
</file>

<file path=xl/ctrlProps/ctrlProp1926.xml><?xml version="1.0" encoding="utf-8"?>
<formControlPr xmlns="http://schemas.microsoft.com/office/spreadsheetml/2009/9/main" objectType="Button" lockText="1"/>
</file>

<file path=xl/ctrlProps/ctrlProp1927.xml><?xml version="1.0" encoding="utf-8"?>
<formControlPr xmlns="http://schemas.microsoft.com/office/spreadsheetml/2009/9/main" objectType="Button" lockText="1"/>
</file>

<file path=xl/ctrlProps/ctrlProp1928.xml><?xml version="1.0" encoding="utf-8"?>
<formControlPr xmlns="http://schemas.microsoft.com/office/spreadsheetml/2009/9/main" objectType="Button" lockText="1"/>
</file>

<file path=xl/ctrlProps/ctrlProp1929.xml><?xml version="1.0" encoding="utf-8"?>
<formControlPr xmlns="http://schemas.microsoft.com/office/spreadsheetml/2009/9/main" objectType="Button" lockText="1"/>
</file>

<file path=xl/ctrlProps/ctrlProp1930.xml><?xml version="1.0" encoding="utf-8"?>
<formControlPr xmlns="http://schemas.microsoft.com/office/spreadsheetml/2009/9/main" objectType="Button" lockText="1"/>
</file>

<file path=xl/ctrlProps/ctrlProp1931.xml><?xml version="1.0" encoding="utf-8"?>
<formControlPr xmlns="http://schemas.microsoft.com/office/spreadsheetml/2009/9/main" objectType="Button" lockText="1"/>
</file>

<file path=xl/ctrlProps/ctrlProp1932.xml><?xml version="1.0" encoding="utf-8"?>
<formControlPr xmlns="http://schemas.microsoft.com/office/spreadsheetml/2009/9/main" objectType="Button" lockText="1"/>
</file>

<file path=xl/ctrlProps/ctrlProp1933.xml><?xml version="1.0" encoding="utf-8"?>
<formControlPr xmlns="http://schemas.microsoft.com/office/spreadsheetml/2009/9/main" objectType="Button" lockText="1"/>
</file>

<file path=xl/ctrlProps/ctrlProp1934.xml><?xml version="1.0" encoding="utf-8"?>
<formControlPr xmlns="http://schemas.microsoft.com/office/spreadsheetml/2009/9/main" objectType="Button" lockText="1"/>
</file>

<file path=xl/ctrlProps/ctrlProp1935.xml><?xml version="1.0" encoding="utf-8"?>
<formControlPr xmlns="http://schemas.microsoft.com/office/spreadsheetml/2009/9/main" objectType="Button" lockText="1"/>
</file>

<file path=xl/ctrlProps/ctrlProp1936.xml><?xml version="1.0" encoding="utf-8"?>
<formControlPr xmlns="http://schemas.microsoft.com/office/spreadsheetml/2009/9/main" objectType="Button" lockText="1"/>
</file>

<file path=xl/ctrlProps/ctrlProp1937.xml><?xml version="1.0" encoding="utf-8"?>
<formControlPr xmlns="http://schemas.microsoft.com/office/spreadsheetml/2009/9/main" objectType="Button" lockText="1"/>
</file>

<file path=xl/ctrlProps/ctrlProp1938.xml><?xml version="1.0" encoding="utf-8"?>
<formControlPr xmlns="http://schemas.microsoft.com/office/spreadsheetml/2009/9/main" objectType="Button" lockText="1"/>
</file>

<file path=xl/ctrlProps/ctrlProp1939.xml><?xml version="1.0" encoding="utf-8"?>
<formControlPr xmlns="http://schemas.microsoft.com/office/spreadsheetml/2009/9/main" objectType="Button" lockText="1"/>
</file>

<file path=xl/ctrlProps/ctrlProp1940.xml><?xml version="1.0" encoding="utf-8"?>
<formControlPr xmlns="http://schemas.microsoft.com/office/spreadsheetml/2009/9/main" objectType="Button" lockText="1"/>
</file>

<file path=xl/ctrlProps/ctrlProp1941.xml><?xml version="1.0" encoding="utf-8"?>
<formControlPr xmlns="http://schemas.microsoft.com/office/spreadsheetml/2009/9/main" objectType="Button" lockText="1"/>
</file>

<file path=xl/ctrlProps/ctrlProp1942.xml><?xml version="1.0" encoding="utf-8"?>
<formControlPr xmlns="http://schemas.microsoft.com/office/spreadsheetml/2009/9/main" objectType="Button" lockText="1"/>
</file>

<file path=xl/ctrlProps/ctrlProp1943.xml><?xml version="1.0" encoding="utf-8"?>
<formControlPr xmlns="http://schemas.microsoft.com/office/spreadsheetml/2009/9/main" objectType="Button" lockText="1"/>
</file>

<file path=xl/ctrlProps/ctrlProp1944.xml><?xml version="1.0" encoding="utf-8"?>
<formControlPr xmlns="http://schemas.microsoft.com/office/spreadsheetml/2009/9/main" objectType="Button" lockText="1"/>
</file>

<file path=xl/ctrlProps/ctrlProp1945.xml><?xml version="1.0" encoding="utf-8"?>
<formControlPr xmlns="http://schemas.microsoft.com/office/spreadsheetml/2009/9/main" objectType="Button" lockText="1"/>
</file>

<file path=xl/ctrlProps/ctrlProp1946.xml><?xml version="1.0" encoding="utf-8"?>
<formControlPr xmlns="http://schemas.microsoft.com/office/spreadsheetml/2009/9/main" objectType="Button" lockText="1"/>
</file>

<file path=xl/ctrlProps/ctrlProp1947.xml><?xml version="1.0" encoding="utf-8"?>
<formControlPr xmlns="http://schemas.microsoft.com/office/spreadsheetml/2009/9/main" objectType="Button" lockText="1"/>
</file>

<file path=xl/ctrlProps/ctrlProp1948.xml><?xml version="1.0" encoding="utf-8"?>
<formControlPr xmlns="http://schemas.microsoft.com/office/spreadsheetml/2009/9/main" objectType="Button" lockText="1"/>
</file>

<file path=xl/ctrlProps/ctrlProp1949.xml><?xml version="1.0" encoding="utf-8"?>
<formControlPr xmlns="http://schemas.microsoft.com/office/spreadsheetml/2009/9/main" objectType="Button" lockText="1"/>
</file>

<file path=xl/ctrlProps/ctrlProp1950.xml><?xml version="1.0" encoding="utf-8"?>
<formControlPr xmlns="http://schemas.microsoft.com/office/spreadsheetml/2009/9/main" objectType="Button" lockText="1"/>
</file>

<file path=xl/ctrlProps/ctrlProp1951.xml><?xml version="1.0" encoding="utf-8"?>
<formControlPr xmlns="http://schemas.microsoft.com/office/spreadsheetml/2009/9/main" objectType="Button" lockText="1"/>
</file>

<file path=xl/ctrlProps/ctrlProp1952.xml><?xml version="1.0" encoding="utf-8"?>
<formControlPr xmlns="http://schemas.microsoft.com/office/spreadsheetml/2009/9/main" objectType="Button" lockText="1"/>
</file>

<file path=xl/ctrlProps/ctrlProp1953.xml><?xml version="1.0" encoding="utf-8"?>
<formControlPr xmlns="http://schemas.microsoft.com/office/spreadsheetml/2009/9/main" objectType="Button" lockText="1"/>
</file>

<file path=xl/ctrlProps/ctrlProp1954.xml><?xml version="1.0" encoding="utf-8"?>
<formControlPr xmlns="http://schemas.microsoft.com/office/spreadsheetml/2009/9/main" objectType="Button" lockText="1"/>
</file>

<file path=xl/ctrlProps/ctrlProp1955.xml><?xml version="1.0" encoding="utf-8"?>
<formControlPr xmlns="http://schemas.microsoft.com/office/spreadsheetml/2009/9/main" objectType="Button" lockText="1"/>
</file>

<file path=xl/ctrlProps/ctrlProp1956.xml><?xml version="1.0" encoding="utf-8"?>
<formControlPr xmlns="http://schemas.microsoft.com/office/spreadsheetml/2009/9/main" objectType="Button" lockText="1"/>
</file>

<file path=xl/ctrlProps/ctrlProp1957.xml><?xml version="1.0" encoding="utf-8"?>
<formControlPr xmlns="http://schemas.microsoft.com/office/spreadsheetml/2009/9/main" objectType="Button" lockText="1"/>
</file>

<file path=xl/ctrlProps/ctrlProp1958.xml><?xml version="1.0" encoding="utf-8"?>
<formControlPr xmlns="http://schemas.microsoft.com/office/spreadsheetml/2009/9/main" objectType="Button" lockText="1"/>
</file>

<file path=xl/ctrlProps/ctrlProp1959.xml><?xml version="1.0" encoding="utf-8"?>
<formControlPr xmlns="http://schemas.microsoft.com/office/spreadsheetml/2009/9/main" objectType="Button" lockText="1"/>
</file>

<file path=xl/ctrlProps/ctrlProp1960.xml><?xml version="1.0" encoding="utf-8"?>
<formControlPr xmlns="http://schemas.microsoft.com/office/spreadsheetml/2009/9/main" objectType="Button" lockText="1"/>
</file>

<file path=xl/ctrlProps/ctrlProp1961.xml><?xml version="1.0" encoding="utf-8"?>
<formControlPr xmlns="http://schemas.microsoft.com/office/spreadsheetml/2009/9/main" objectType="Button" lockText="1"/>
</file>

<file path=xl/ctrlProps/ctrlProp1962.xml><?xml version="1.0" encoding="utf-8"?>
<formControlPr xmlns="http://schemas.microsoft.com/office/spreadsheetml/2009/9/main" objectType="Button" lockText="1"/>
</file>

<file path=xl/ctrlProps/ctrlProp1963.xml><?xml version="1.0" encoding="utf-8"?>
<formControlPr xmlns="http://schemas.microsoft.com/office/spreadsheetml/2009/9/main" objectType="Button" lockText="1"/>
</file>

<file path=xl/ctrlProps/ctrlProp1964.xml><?xml version="1.0" encoding="utf-8"?>
<formControlPr xmlns="http://schemas.microsoft.com/office/spreadsheetml/2009/9/main" objectType="Button" lockText="1"/>
</file>

<file path=xl/ctrlProps/ctrlProp1965.xml><?xml version="1.0" encoding="utf-8"?>
<formControlPr xmlns="http://schemas.microsoft.com/office/spreadsheetml/2009/9/main" objectType="Button" lockText="1"/>
</file>

<file path=xl/ctrlProps/ctrlProp1966.xml><?xml version="1.0" encoding="utf-8"?>
<formControlPr xmlns="http://schemas.microsoft.com/office/spreadsheetml/2009/9/main" objectType="Button" lockText="1"/>
</file>

<file path=xl/ctrlProps/ctrlProp1967.xml><?xml version="1.0" encoding="utf-8"?>
<formControlPr xmlns="http://schemas.microsoft.com/office/spreadsheetml/2009/9/main" objectType="Button" lockText="1"/>
</file>

<file path=xl/ctrlProps/ctrlProp1968.xml><?xml version="1.0" encoding="utf-8"?>
<formControlPr xmlns="http://schemas.microsoft.com/office/spreadsheetml/2009/9/main" objectType="Button" lockText="1"/>
</file>

<file path=xl/ctrlProps/ctrlProp1969.xml><?xml version="1.0" encoding="utf-8"?>
<formControlPr xmlns="http://schemas.microsoft.com/office/spreadsheetml/2009/9/main" objectType="Button" lockText="1"/>
</file>

<file path=xl/ctrlProps/ctrlProp1970.xml><?xml version="1.0" encoding="utf-8"?>
<formControlPr xmlns="http://schemas.microsoft.com/office/spreadsheetml/2009/9/main" objectType="Button" lockText="1"/>
</file>

<file path=xl/ctrlProps/ctrlProp1971.xml><?xml version="1.0" encoding="utf-8"?>
<formControlPr xmlns="http://schemas.microsoft.com/office/spreadsheetml/2009/9/main" objectType="Button" lockText="1"/>
</file>

<file path=xl/ctrlProps/ctrlProp1972.xml><?xml version="1.0" encoding="utf-8"?>
<formControlPr xmlns="http://schemas.microsoft.com/office/spreadsheetml/2009/9/main" objectType="Button" lockText="1"/>
</file>

<file path=xl/ctrlProps/ctrlProp1973.xml><?xml version="1.0" encoding="utf-8"?>
<formControlPr xmlns="http://schemas.microsoft.com/office/spreadsheetml/2009/9/main" objectType="Button" lockText="1"/>
</file>

<file path=xl/ctrlProps/ctrlProp1974.xml><?xml version="1.0" encoding="utf-8"?>
<formControlPr xmlns="http://schemas.microsoft.com/office/spreadsheetml/2009/9/main" objectType="Button" lockText="1"/>
</file>

<file path=xl/ctrlProps/ctrlProp1975.xml><?xml version="1.0" encoding="utf-8"?>
<formControlPr xmlns="http://schemas.microsoft.com/office/spreadsheetml/2009/9/main" objectType="Button" lockText="1"/>
</file>

<file path=xl/ctrlProps/ctrlProp1976.xml><?xml version="1.0" encoding="utf-8"?>
<formControlPr xmlns="http://schemas.microsoft.com/office/spreadsheetml/2009/9/main" objectType="Button" lockText="1"/>
</file>

<file path=xl/ctrlProps/ctrlProp1977.xml><?xml version="1.0" encoding="utf-8"?>
<formControlPr xmlns="http://schemas.microsoft.com/office/spreadsheetml/2009/9/main" objectType="Button" lockText="1"/>
</file>

<file path=xl/ctrlProps/ctrlProp1978.xml><?xml version="1.0" encoding="utf-8"?>
<formControlPr xmlns="http://schemas.microsoft.com/office/spreadsheetml/2009/9/main" objectType="Button" lockText="1"/>
</file>

<file path=xl/ctrlProps/ctrlProp1979.xml><?xml version="1.0" encoding="utf-8"?>
<formControlPr xmlns="http://schemas.microsoft.com/office/spreadsheetml/2009/9/main" objectType="Button" lockText="1"/>
</file>

<file path=xl/ctrlProps/ctrlProp1980.xml><?xml version="1.0" encoding="utf-8"?>
<formControlPr xmlns="http://schemas.microsoft.com/office/spreadsheetml/2009/9/main" objectType="Button" lockText="1"/>
</file>

<file path=xl/ctrlProps/ctrlProp1981.xml><?xml version="1.0" encoding="utf-8"?>
<formControlPr xmlns="http://schemas.microsoft.com/office/spreadsheetml/2009/9/main" objectType="Button" lockText="1"/>
</file>

<file path=xl/ctrlProps/ctrlProp1982.xml><?xml version="1.0" encoding="utf-8"?>
<formControlPr xmlns="http://schemas.microsoft.com/office/spreadsheetml/2009/9/main" objectType="Button" lockText="1"/>
</file>

<file path=xl/ctrlProps/ctrlProp1983.xml><?xml version="1.0" encoding="utf-8"?>
<formControlPr xmlns="http://schemas.microsoft.com/office/spreadsheetml/2009/9/main" objectType="Button" lockText="1"/>
</file>

<file path=xl/ctrlProps/ctrlProp1984.xml><?xml version="1.0" encoding="utf-8"?>
<formControlPr xmlns="http://schemas.microsoft.com/office/spreadsheetml/2009/9/main" objectType="Button" lockText="1"/>
</file>

<file path=xl/ctrlProps/ctrlProp1985.xml><?xml version="1.0" encoding="utf-8"?>
<formControlPr xmlns="http://schemas.microsoft.com/office/spreadsheetml/2009/9/main" objectType="Button" lockText="1"/>
</file>

<file path=xl/ctrlProps/ctrlProp1986.xml><?xml version="1.0" encoding="utf-8"?>
<formControlPr xmlns="http://schemas.microsoft.com/office/spreadsheetml/2009/9/main" objectType="Button" lockText="1"/>
</file>

<file path=xl/ctrlProps/ctrlProp1987.xml><?xml version="1.0" encoding="utf-8"?>
<formControlPr xmlns="http://schemas.microsoft.com/office/spreadsheetml/2009/9/main" objectType="Button" lockText="1"/>
</file>

<file path=xl/ctrlProps/ctrlProp1988.xml><?xml version="1.0" encoding="utf-8"?>
<formControlPr xmlns="http://schemas.microsoft.com/office/spreadsheetml/2009/9/main" objectType="Button" lockText="1"/>
</file>

<file path=xl/ctrlProps/ctrlProp1989.xml><?xml version="1.0" encoding="utf-8"?>
<formControlPr xmlns="http://schemas.microsoft.com/office/spreadsheetml/2009/9/main" objectType="Button" lockText="1"/>
</file>

<file path=xl/ctrlProps/ctrlProp1990.xml><?xml version="1.0" encoding="utf-8"?>
<formControlPr xmlns="http://schemas.microsoft.com/office/spreadsheetml/2009/9/main" objectType="Button" lockText="1"/>
</file>

<file path=xl/ctrlProps/ctrlProp1991.xml><?xml version="1.0" encoding="utf-8"?>
<formControlPr xmlns="http://schemas.microsoft.com/office/spreadsheetml/2009/9/main" objectType="Button" lockText="1"/>
</file>

<file path=xl/ctrlProps/ctrlProp1992.xml><?xml version="1.0" encoding="utf-8"?>
<formControlPr xmlns="http://schemas.microsoft.com/office/spreadsheetml/2009/9/main" objectType="Button" lockText="1"/>
</file>

<file path=xl/ctrlProps/ctrlProp1993.xml><?xml version="1.0" encoding="utf-8"?>
<formControlPr xmlns="http://schemas.microsoft.com/office/spreadsheetml/2009/9/main" objectType="Button" lockText="1"/>
</file>

<file path=xl/ctrlProps/ctrlProp1994.xml><?xml version="1.0" encoding="utf-8"?>
<formControlPr xmlns="http://schemas.microsoft.com/office/spreadsheetml/2009/9/main" objectType="Button" lockText="1"/>
</file>

<file path=xl/ctrlProps/ctrlProp1995.xml><?xml version="1.0" encoding="utf-8"?>
<formControlPr xmlns="http://schemas.microsoft.com/office/spreadsheetml/2009/9/main" objectType="Button" lockText="1"/>
</file>

<file path=xl/ctrlProps/ctrlProp1996.xml><?xml version="1.0" encoding="utf-8"?>
<formControlPr xmlns="http://schemas.microsoft.com/office/spreadsheetml/2009/9/main" objectType="Button" lockText="1"/>
</file>

<file path=xl/ctrlProps/ctrlProp1997.xml><?xml version="1.0" encoding="utf-8"?>
<formControlPr xmlns="http://schemas.microsoft.com/office/spreadsheetml/2009/9/main" objectType="Button" lockText="1"/>
</file>

<file path=xl/ctrlProps/ctrlProp1998.xml><?xml version="1.0" encoding="utf-8"?>
<formControlPr xmlns="http://schemas.microsoft.com/office/spreadsheetml/2009/9/main" objectType="Button" lockText="1"/>
</file>

<file path=xl/ctrlProps/ctrlProp1999.xml><?xml version="1.0" encoding="utf-8"?>
<formControlPr xmlns="http://schemas.microsoft.com/office/spreadsheetml/2009/9/main" objectType="Button" lockText="1"/>
</file>

<file path=xl/ctrlProps/ctrlProp2000.xml><?xml version="1.0" encoding="utf-8"?>
<formControlPr xmlns="http://schemas.microsoft.com/office/spreadsheetml/2009/9/main" objectType="Button" lockText="1"/>
</file>

<file path=xl/ctrlProps/ctrlProp2001.xml><?xml version="1.0" encoding="utf-8"?>
<formControlPr xmlns="http://schemas.microsoft.com/office/spreadsheetml/2009/9/main" objectType="Button" lockText="1"/>
</file>

<file path=xl/ctrlProps/ctrlProp2002.xml><?xml version="1.0" encoding="utf-8"?>
<formControlPr xmlns="http://schemas.microsoft.com/office/spreadsheetml/2009/9/main" objectType="Button" lockText="1"/>
</file>

<file path=xl/ctrlProps/ctrlProp2003.xml><?xml version="1.0" encoding="utf-8"?>
<formControlPr xmlns="http://schemas.microsoft.com/office/spreadsheetml/2009/9/main" objectType="Button" lockText="1"/>
</file>

<file path=xl/ctrlProps/ctrlProp2004.xml><?xml version="1.0" encoding="utf-8"?>
<formControlPr xmlns="http://schemas.microsoft.com/office/spreadsheetml/2009/9/main" objectType="Button" lockText="1"/>
</file>

<file path=xl/ctrlProps/ctrlProp2005.xml><?xml version="1.0" encoding="utf-8"?>
<formControlPr xmlns="http://schemas.microsoft.com/office/spreadsheetml/2009/9/main" objectType="Button" lockText="1"/>
</file>

<file path=xl/ctrlProps/ctrlProp2006.xml><?xml version="1.0" encoding="utf-8"?>
<formControlPr xmlns="http://schemas.microsoft.com/office/spreadsheetml/2009/9/main" objectType="Button" lockText="1"/>
</file>

<file path=xl/ctrlProps/ctrlProp2007.xml><?xml version="1.0" encoding="utf-8"?>
<formControlPr xmlns="http://schemas.microsoft.com/office/spreadsheetml/2009/9/main" objectType="Button" lockText="1"/>
</file>

<file path=xl/ctrlProps/ctrlProp2008.xml><?xml version="1.0" encoding="utf-8"?>
<formControlPr xmlns="http://schemas.microsoft.com/office/spreadsheetml/2009/9/main" objectType="Button" lockText="1"/>
</file>

<file path=xl/ctrlProps/ctrlProp2009.xml><?xml version="1.0" encoding="utf-8"?>
<formControlPr xmlns="http://schemas.microsoft.com/office/spreadsheetml/2009/9/main" objectType="Button" lockText="1"/>
</file>

<file path=xl/ctrlProps/ctrlProp2010.xml><?xml version="1.0" encoding="utf-8"?>
<formControlPr xmlns="http://schemas.microsoft.com/office/spreadsheetml/2009/9/main" objectType="Button" lockText="1"/>
</file>

<file path=xl/ctrlProps/ctrlProp2011.xml><?xml version="1.0" encoding="utf-8"?>
<formControlPr xmlns="http://schemas.microsoft.com/office/spreadsheetml/2009/9/main" objectType="Button" lockText="1"/>
</file>

<file path=xl/ctrlProps/ctrlProp2012.xml><?xml version="1.0" encoding="utf-8"?>
<formControlPr xmlns="http://schemas.microsoft.com/office/spreadsheetml/2009/9/main" objectType="Button" lockText="1"/>
</file>

<file path=xl/ctrlProps/ctrlProp2013.xml><?xml version="1.0" encoding="utf-8"?>
<formControlPr xmlns="http://schemas.microsoft.com/office/spreadsheetml/2009/9/main" objectType="Button" lockText="1"/>
</file>

<file path=xl/ctrlProps/ctrlProp2014.xml><?xml version="1.0" encoding="utf-8"?>
<formControlPr xmlns="http://schemas.microsoft.com/office/spreadsheetml/2009/9/main" objectType="Button" lockText="1"/>
</file>

<file path=xl/ctrlProps/ctrlProp2015.xml><?xml version="1.0" encoding="utf-8"?>
<formControlPr xmlns="http://schemas.microsoft.com/office/spreadsheetml/2009/9/main" objectType="Button" lockText="1"/>
</file>

<file path=xl/ctrlProps/ctrlProp2016.xml><?xml version="1.0" encoding="utf-8"?>
<formControlPr xmlns="http://schemas.microsoft.com/office/spreadsheetml/2009/9/main" objectType="Button" lockText="1"/>
</file>

<file path=xl/ctrlProps/ctrlProp2017.xml><?xml version="1.0" encoding="utf-8"?>
<formControlPr xmlns="http://schemas.microsoft.com/office/spreadsheetml/2009/9/main" objectType="Button" lockText="1"/>
</file>

<file path=xl/ctrlProps/ctrlProp2018.xml><?xml version="1.0" encoding="utf-8"?>
<formControlPr xmlns="http://schemas.microsoft.com/office/spreadsheetml/2009/9/main" objectType="Button" lockText="1"/>
</file>

<file path=xl/ctrlProps/ctrlProp2019.xml><?xml version="1.0" encoding="utf-8"?>
<formControlPr xmlns="http://schemas.microsoft.com/office/spreadsheetml/2009/9/main" objectType="Button" lockText="1"/>
</file>

<file path=xl/ctrlProps/ctrlProp2020.xml><?xml version="1.0" encoding="utf-8"?>
<formControlPr xmlns="http://schemas.microsoft.com/office/spreadsheetml/2009/9/main" objectType="Button" lockText="1"/>
</file>

<file path=xl/ctrlProps/ctrlProp2021.xml><?xml version="1.0" encoding="utf-8"?>
<formControlPr xmlns="http://schemas.microsoft.com/office/spreadsheetml/2009/9/main" objectType="Button" lockText="1"/>
</file>

<file path=xl/ctrlProps/ctrlProp2022.xml><?xml version="1.0" encoding="utf-8"?>
<formControlPr xmlns="http://schemas.microsoft.com/office/spreadsheetml/2009/9/main" objectType="Button" lockText="1"/>
</file>

<file path=xl/ctrlProps/ctrlProp2023.xml><?xml version="1.0" encoding="utf-8"?>
<formControlPr xmlns="http://schemas.microsoft.com/office/spreadsheetml/2009/9/main" objectType="Button" lockText="1"/>
</file>

<file path=xl/ctrlProps/ctrlProp2024.xml><?xml version="1.0" encoding="utf-8"?>
<formControlPr xmlns="http://schemas.microsoft.com/office/spreadsheetml/2009/9/main" objectType="Button" lockText="1"/>
</file>

<file path=xl/ctrlProps/ctrlProp2025.xml><?xml version="1.0" encoding="utf-8"?>
<formControlPr xmlns="http://schemas.microsoft.com/office/spreadsheetml/2009/9/main" objectType="Button" lockText="1"/>
</file>

<file path=xl/ctrlProps/ctrlProp2026.xml><?xml version="1.0" encoding="utf-8"?>
<formControlPr xmlns="http://schemas.microsoft.com/office/spreadsheetml/2009/9/main" objectType="Button" lockText="1"/>
</file>

<file path=xl/ctrlProps/ctrlProp2027.xml><?xml version="1.0" encoding="utf-8"?>
<formControlPr xmlns="http://schemas.microsoft.com/office/spreadsheetml/2009/9/main" objectType="Button" lockText="1"/>
</file>

<file path=xl/ctrlProps/ctrlProp2028.xml><?xml version="1.0" encoding="utf-8"?>
<formControlPr xmlns="http://schemas.microsoft.com/office/spreadsheetml/2009/9/main" objectType="Button" lockText="1"/>
</file>

<file path=xl/ctrlProps/ctrlProp2029.xml><?xml version="1.0" encoding="utf-8"?>
<formControlPr xmlns="http://schemas.microsoft.com/office/spreadsheetml/2009/9/main" objectType="Button" lockText="1"/>
</file>

<file path=xl/ctrlProps/ctrlProp2030.xml><?xml version="1.0" encoding="utf-8"?>
<formControlPr xmlns="http://schemas.microsoft.com/office/spreadsheetml/2009/9/main" objectType="Button" lockText="1"/>
</file>

<file path=xl/ctrlProps/ctrlProp2031.xml><?xml version="1.0" encoding="utf-8"?>
<formControlPr xmlns="http://schemas.microsoft.com/office/spreadsheetml/2009/9/main" objectType="Button" lockText="1"/>
</file>

<file path=xl/ctrlProps/ctrlProp2032.xml><?xml version="1.0" encoding="utf-8"?>
<formControlPr xmlns="http://schemas.microsoft.com/office/spreadsheetml/2009/9/main" objectType="Button" lockText="1"/>
</file>

<file path=xl/ctrlProps/ctrlProp2033.xml><?xml version="1.0" encoding="utf-8"?>
<formControlPr xmlns="http://schemas.microsoft.com/office/spreadsheetml/2009/9/main" objectType="Button" lockText="1"/>
</file>

<file path=xl/ctrlProps/ctrlProp2034.xml><?xml version="1.0" encoding="utf-8"?>
<formControlPr xmlns="http://schemas.microsoft.com/office/spreadsheetml/2009/9/main" objectType="Button" lockText="1"/>
</file>

<file path=xl/ctrlProps/ctrlProp2035.xml><?xml version="1.0" encoding="utf-8"?>
<formControlPr xmlns="http://schemas.microsoft.com/office/spreadsheetml/2009/9/main" objectType="Button" lockText="1"/>
</file>

<file path=xl/ctrlProps/ctrlProp2036.xml><?xml version="1.0" encoding="utf-8"?>
<formControlPr xmlns="http://schemas.microsoft.com/office/spreadsheetml/2009/9/main" objectType="Button" lockText="1"/>
</file>

<file path=xl/ctrlProps/ctrlProp2037.xml><?xml version="1.0" encoding="utf-8"?>
<formControlPr xmlns="http://schemas.microsoft.com/office/spreadsheetml/2009/9/main" objectType="Button" lockText="1"/>
</file>

<file path=xl/ctrlProps/ctrlProp2038.xml><?xml version="1.0" encoding="utf-8"?>
<formControlPr xmlns="http://schemas.microsoft.com/office/spreadsheetml/2009/9/main" objectType="Button" lockText="1"/>
</file>

<file path=xl/ctrlProps/ctrlProp2039.xml><?xml version="1.0" encoding="utf-8"?>
<formControlPr xmlns="http://schemas.microsoft.com/office/spreadsheetml/2009/9/main" objectType="Button" lockText="1"/>
</file>

<file path=xl/ctrlProps/ctrlProp2040.xml><?xml version="1.0" encoding="utf-8"?>
<formControlPr xmlns="http://schemas.microsoft.com/office/spreadsheetml/2009/9/main" objectType="Button" lockText="1"/>
</file>

<file path=xl/ctrlProps/ctrlProp2041.xml><?xml version="1.0" encoding="utf-8"?>
<formControlPr xmlns="http://schemas.microsoft.com/office/spreadsheetml/2009/9/main" objectType="Button" lockText="1"/>
</file>

<file path=xl/ctrlProps/ctrlProp2042.xml><?xml version="1.0" encoding="utf-8"?>
<formControlPr xmlns="http://schemas.microsoft.com/office/spreadsheetml/2009/9/main" objectType="Button" lockText="1"/>
</file>

<file path=xl/ctrlProps/ctrlProp2043.xml><?xml version="1.0" encoding="utf-8"?>
<formControlPr xmlns="http://schemas.microsoft.com/office/spreadsheetml/2009/9/main" objectType="Button" lockText="1"/>
</file>

<file path=xl/ctrlProps/ctrlProp2044.xml><?xml version="1.0" encoding="utf-8"?>
<formControlPr xmlns="http://schemas.microsoft.com/office/spreadsheetml/2009/9/main" objectType="Button" lockText="1"/>
</file>

<file path=xl/ctrlProps/ctrlProp2045.xml><?xml version="1.0" encoding="utf-8"?>
<formControlPr xmlns="http://schemas.microsoft.com/office/spreadsheetml/2009/9/main" objectType="Button" lockText="1"/>
</file>

<file path=xl/ctrlProps/ctrlProp2046.xml><?xml version="1.0" encoding="utf-8"?>
<formControlPr xmlns="http://schemas.microsoft.com/office/spreadsheetml/2009/9/main" objectType="Button" lockText="1"/>
</file>

<file path=xl/ctrlProps/ctrlProp2047.xml><?xml version="1.0" encoding="utf-8"?>
<formControlPr xmlns="http://schemas.microsoft.com/office/spreadsheetml/2009/9/main" objectType="Button" lockText="1"/>
</file>

<file path=xl/ctrlProps/ctrlProp2048.xml><?xml version="1.0" encoding="utf-8"?>
<formControlPr xmlns="http://schemas.microsoft.com/office/spreadsheetml/2009/9/main" objectType="Button" lockText="1"/>
</file>

<file path=xl/ctrlProps/ctrlProp2049.xml><?xml version="1.0" encoding="utf-8"?>
<formControlPr xmlns="http://schemas.microsoft.com/office/spreadsheetml/2009/9/main" objectType="Button" lockText="1"/>
</file>

<file path=xl/ctrlProps/ctrlProp2050.xml><?xml version="1.0" encoding="utf-8"?>
<formControlPr xmlns="http://schemas.microsoft.com/office/spreadsheetml/2009/9/main" objectType="Button" lockText="1"/>
</file>

<file path=xl/ctrlProps/ctrlProp2051.xml><?xml version="1.0" encoding="utf-8"?>
<formControlPr xmlns="http://schemas.microsoft.com/office/spreadsheetml/2009/9/main" objectType="Button" lockText="1"/>
</file>

<file path=xl/ctrlProps/ctrlProp2052.xml><?xml version="1.0" encoding="utf-8"?>
<formControlPr xmlns="http://schemas.microsoft.com/office/spreadsheetml/2009/9/main" objectType="Button" lockText="1"/>
</file>

<file path=xl/ctrlProps/ctrlProp2053.xml><?xml version="1.0" encoding="utf-8"?>
<formControlPr xmlns="http://schemas.microsoft.com/office/spreadsheetml/2009/9/main" objectType="Button" lockText="1"/>
</file>

<file path=xl/ctrlProps/ctrlProp2054.xml><?xml version="1.0" encoding="utf-8"?>
<formControlPr xmlns="http://schemas.microsoft.com/office/spreadsheetml/2009/9/main" objectType="Button" lockText="1"/>
</file>

<file path=xl/ctrlProps/ctrlProp2055.xml><?xml version="1.0" encoding="utf-8"?>
<formControlPr xmlns="http://schemas.microsoft.com/office/spreadsheetml/2009/9/main" objectType="Button" lockText="1"/>
</file>

<file path=xl/ctrlProps/ctrlProp2056.xml><?xml version="1.0" encoding="utf-8"?>
<formControlPr xmlns="http://schemas.microsoft.com/office/spreadsheetml/2009/9/main" objectType="Button" lockText="1"/>
</file>

<file path=xl/ctrlProps/ctrlProp2057.xml><?xml version="1.0" encoding="utf-8"?>
<formControlPr xmlns="http://schemas.microsoft.com/office/spreadsheetml/2009/9/main" objectType="Button" lockText="1"/>
</file>

<file path=xl/ctrlProps/ctrlProp2058.xml><?xml version="1.0" encoding="utf-8"?>
<formControlPr xmlns="http://schemas.microsoft.com/office/spreadsheetml/2009/9/main" objectType="Button" lockText="1"/>
</file>

<file path=xl/ctrlProps/ctrlProp2059.xml><?xml version="1.0" encoding="utf-8"?>
<formControlPr xmlns="http://schemas.microsoft.com/office/spreadsheetml/2009/9/main" objectType="Button" lockText="1"/>
</file>

<file path=xl/ctrlProps/ctrlProp2060.xml><?xml version="1.0" encoding="utf-8"?>
<formControlPr xmlns="http://schemas.microsoft.com/office/spreadsheetml/2009/9/main" objectType="Button" lockText="1"/>
</file>

<file path=xl/ctrlProps/ctrlProp2061.xml><?xml version="1.0" encoding="utf-8"?>
<formControlPr xmlns="http://schemas.microsoft.com/office/spreadsheetml/2009/9/main" objectType="Button" lockText="1"/>
</file>

<file path=xl/ctrlProps/ctrlProp2062.xml><?xml version="1.0" encoding="utf-8"?>
<formControlPr xmlns="http://schemas.microsoft.com/office/spreadsheetml/2009/9/main" objectType="Button" lockText="1"/>
</file>

<file path=xl/ctrlProps/ctrlProp2063.xml><?xml version="1.0" encoding="utf-8"?>
<formControlPr xmlns="http://schemas.microsoft.com/office/spreadsheetml/2009/9/main" objectType="Button" lockText="1"/>
</file>

<file path=xl/ctrlProps/ctrlProp2064.xml><?xml version="1.0" encoding="utf-8"?>
<formControlPr xmlns="http://schemas.microsoft.com/office/spreadsheetml/2009/9/main" objectType="Button" lockText="1"/>
</file>

<file path=xl/ctrlProps/ctrlProp2065.xml><?xml version="1.0" encoding="utf-8"?>
<formControlPr xmlns="http://schemas.microsoft.com/office/spreadsheetml/2009/9/main" objectType="Button" lockText="1"/>
</file>

<file path=xl/ctrlProps/ctrlProp2066.xml><?xml version="1.0" encoding="utf-8"?>
<formControlPr xmlns="http://schemas.microsoft.com/office/spreadsheetml/2009/9/main" objectType="Button" lockText="1"/>
</file>

<file path=xl/ctrlProps/ctrlProp2067.xml><?xml version="1.0" encoding="utf-8"?>
<formControlPr xmlns="http://schemas.microsoft.com/office/spreadsheetml/2009/9/main" objectType="Button" lockText="1"/>
</file>

<file path=xl/ctrlProps/ctrlProp2068.xml><?xml version="1.0" encoding="utf-8"?>
<formControlPr xmlns="http://schemas.microsoft.com/office/spreadsheetml/2009/9/main" objectType="Button" lockText="1"/>
</file>

<file path=xl/ctrlProps/ctrlProp2069.xml><?xml version="1.0" encoding="utf-8"?>
<formControlPr xmlns="http://schemas.microsoft.com/office/spreadsheetml/2009/9/main" objectType="Button" lockText="1"/>
</file>

<file path=xl/ctrlProps/ctrlProp2070.xml><?xml version="1.0" encoding="utf-8"?>
<formControlPr xmlns="http://schemas.microsoft.com/office/spreadsheetml/2009/9/main" objectType="Button" lockText="1"/>
</file>

<file path=xl/ctrlProps/ctrlProp2071.xml><?xml version="1.0" encoding="utf-8"?>
<formControlPr xmlns="http://schemas.microsoft.com/office/spreadsheetml/2009/9/main" objectType="Button" lockText="1"/>
</file>

<file path=xl/ctrlProps/ctrlProp2072.xml><?xml version="1.0" encoding="utf-8"?>
<formControlPr xmlns="http://schemas.microsoft.com/office/spreadsheetml/2009/9/main" objectType="Button" lockText="1"/>
</file>

<file path=xl/ctrlProps/ctrlProp2073.xml><?xml version="1.0" encoding="utf-8"?>
<formControlPr xmlns="http://schemas.microsoft.com/office/spreadsheetml/2009/9/main" objectType="Button" lockText="1"/>
</file>

<file path=xl/ctrlProps/ctrlProp2074.xml><?xml version="1.0" encoding="utf-8"?>
<formControlPr xmlns="http://schemas.microsoft.com/office/spreadsheetml/2009/9/main" objectType="Button" lockText="1"/>
</file>

<file path=xl/ctrlProps/ctrlProp2075.xml><?xml version="1.0" encoding="utf-8"?>
<formControlPr xmlns="http://schemas.microsoft.com/office/spreadsheetml/2009/9/main" objectType="Button" lockText="1"/>
</file>

<file path=xl/ctrlProps/ctrlProp2076.xml><?xml version="1.0" encoding="utf-8"?>
<formControlPr xmlns="http://schemas.microsoft.com/office/spreadsheetml/2009/9/main" objectType="Button" lockText="1"/>
</file>

<file path=xl/ctrlProps/ctrlProp2077.xml><?xml version="1.0" encoding="utf-8"?>
<formControlPr xmlns="http://schemas.microsoft.com/office/spreadsheetml/2009/9/main" objectType="Button" lockText="1"/>
</file>

<file path=xl/ctrlProps/ctrlProp2078.xml><?xml version="1.0" encoding="utf-8"?>
<formControlPr xmlns="http://schemas.microsoft.com/office/spreadsheetml/2009/9/main" objectType="Button" lockText="1"/>
</file>

<file path=xl/ctrlProps/ctrlProp2079.xml><?xml version="1.0" encoding="utf-8"?>
<formControlPr xmlns="http://schemas.microsoft.com/office/spreadsheetml/2009/9/main" objectType="Button" lockText="1"/>
</file>

<file path=xl/ctrlProps/ctrlProp2080.xml><?xml version="1.0" encoding="utf-8"?>
<formControlPr xmlns="http://schemas.microsoft.com/office/spreadsheetml/2009/9/main" objectType="Button" lockText="1"/>
</file>

<file path=xl/ctrlProps/ctrlProp2081.xml><?xml version="1.0" encoding="utf-8"?>
<formControlPr xmlns="http://schemas.microsoft.com/office/spreadsheetml/2009/9/main" objectType="Button" lockText="1"/>
</file>

<file path=xl/ctrlProps/ctrlProp2082.xml><?xml version="1.0" encoding="utf-8"?>
<formControlPr xmlns="http://schemas.microsoft.com/office/spreadsheetml/2009/9/main" objectType="Button" lockText="1"/>
</file>

<file path=xl/ctrlProps/ctrlProp2083.xml><?xml version="1.0" encoding="utf-8"?>
<formControlPr xmlns="http://schemas.microsoft.com/office/spreadsheetml/2009/9/main" objectType="Button" lockText="1"/>
</file>

<file path=xl/ctrlProps/ctrlProp2084.xml><?xml version="1.0" encoding="utf-8"?>
<formControlPr xmlns="http://schemas.microsoft.com/office/spreadsheetml/2009/9/main" objectType="Button" lockText="1"/>
</file>

<file path=xl/ctrlProps/ctrlProp2085.xml><?xml version="1.0" encoding="utf-8"?>
<formControlPr xmlns="http://schemas.microsoft.com/office/spreadsheetml/2009/9/main" objectType="Button" lockText="1"/>
</file>

<file path=xl/ctrlProps/ctrlProp2086.xml><?xml version="1.0" encoding="utf-8"?>
<formControlPr xmlns="http://schemas.microsoft.com/office/spreadsheetml/2009/9/main" objectType="Button" lockText="1"/>
</file>

<file path=xl/ctrlProps/ctrlProp2087.xml><?xml version="1.0" encoding="utf-8"?>
<formControlPr xmlns="http://schemas.microsoft.com/office/spreadsheetml/2009/9/main" objectType="Button" lockText="1"/>
</file>

<file path=xl/ctrlProps/ctrlProp2088.xml><?xml version="1.0" encoding="utf-8"?>
<formControlPr xmlns="http://schemas.microsoft.com/office/spreadsheetml/2009/9/main" objectType="Button" lockText="1"/>
</file>

<file path=xl/ctrlProps/ctrlProp2089.xml><?xml version="1.0" encoding="utf-8"?>
<formControlPr xmlns="http://schemas.microsoft.com/office/spreadsheetml/2009/9/main" objectType="Button" lockText="1"/>
</file>

<file path=xl/ctrlProps/ctrlProp2090.xml><?xml version="1.0" encoding="utf-8"?>
<formControlPr xmlns="http://schemas.microsoft.com/office/spreadsheetml/2009/9/main" objectType="Button" lockText="1"/>
</file>

<file path=xl/ctrlProps/ctrlProp2091.xml><?xml version="1.0" encoding="utf-8"?>
<formControlPr xmlns="http://schemas.microsoft.com/office/spreadsheetml/2009/9/main" objectType="Button" lockText="1"/>
</file>

<file path=xl/ctrlProps/ctrlProp2092.xml><?xml version="1.0" encoding="utf-8"?>
<formControlPr xmlns="http://schemas.microsoft.com/office/spreadsheetml/2009/9/main" objectType="Button" lockText="1"/>
</file>

<file path=xl/ctrlProps/ctrlProp2093.xml><?xml version="1.0" encoding="utf-8"?>
<formControlPr xmlns="http://schemas.microsoft.com/office/spreadsheetml/2009/9/main" objectType="Button" lockText="1"/>
</file>

<file path=xl/ctrlProps/ctrlProp2094.xml><?xml version="1.0" encoding="utf-8"?>
<formControlPr xmlns="http://schemas.microsoft.com/office/spreadsheetml/2009/9/main" objectType="Button" lockText="1"/>
</file>

<file path=xl/ctrlProps/ctrlProp2095.xml><?xml version="1.0" encoding="utf-8"?>
<formControlPr xmlns="http://schemas.microsoft.com/office/spreadsheetml/2009/9/main" objectType="Button" lockText="1"/>
</file>

<file path=xl/ctrlProps/ctrlProp2096.xml><?xml version="1.0" encoding="utf-8"?>
<formControlPr xmlns="http://schemas.microsoft.com/office/spreadsheetml/2009/9/main" objectType="Button" lockText="1"/>
</file>

<file path=xl/ctrlProps/ctrlProp2097.xml><?xml version="1.0" encoding="utf-8"?>
<formControlPr xmlns="http://schemas.microsoft.com/office/spreadsheetml/2009/9/main" objectType="Button" lockText="1"/>
</file>

<file path=xl/ctrlProps/ctrlProp2098.xml><?xml version="1.0" encoding="utf-8"?>
<formControlPr xmlns="http://schemas.microsoft.com/office/spreadsheetml/2009/9/main" objectType="Button" lockText="1"/>
</file>

<file path=xl/ctrlProps/ctrlProp2099.xml><?xml version="1.0" encoding="utf-8"?>
<formControlPr xmlns="http://schemas.microsoft.com/office/spreadsheetml/2009/9/main" objectType="Button" lockText="1"/>
</file>

<file path=xl/ctrlProps/ctrlProp2100.xml><?xml version="1.0" encoding="utf-8"?>
<formControlPr xmlns="http://schemas.microsoft.com/office/spreadsheetml/2009/9/main" objectType="Button" lockText="1"/>
</file>

<file path=xl/ctrlProps/ctrlProp2101.xml><?xml version="1.0" encoding="utf-8"?>
<formControlPr xmlns="http://schemas.microsoft.com/office/spreadsheetml/2009/9/main" objectType="Button" lockText="1"/>
</file>

<file path=xl/ctrlProps/ctrlProp2102.xml><?xml version="1.0" encoding="utf-8"?>
<formControlPr xmlns="http://schemas.microsoft.com/office/spreadsheetml/2009/9/main" objectType="Button" lockText="1"/>
</file>

<file path=xl/ctrlProps/ctrlProp2103.xml><?xml version="1.0" encoding="utf-8"?>
<formControlPr xmlns="http://schemas.microsoft.com/office/spreadsheetml/2009/9/main" objectType="Button" lockText="1"/>
</file>

<file path=xl/ctrlProps/ctrlProp2104.xml><?xml version="1.0" encoding="utf-8"?>
<formControlPr xmlns="http://schemas.microsoft.com/office/spreadsheetml/2009/9/main" objectType="Button" lockText="1"/>
</file>

<file path=xl/ctrlProps/ctrlProp2105.xml><?xml version="1.0" encoding="utf-8"?>
<formControlPr xmlns="http://schemas.microsoft.com/office/spreadsheetml/2009/9/main" objectType="Button" lockText="1"/>
</file>

<file path=xl/ctrlProps/ctrlProp2106.xml><?xml version="1.0" encoding="utf-8"?>
<formControlPr xmlns="http://schemas.microsoft.com/office/spreadsheetml/2009/9/main" objectType="Button" lockText="1"/>
</file>

<file path=xl/ctrlProps/ctrlProp2107.xml><?xml version="1.0" encoding="utf-8"?>
<formControlPr xmlns="http://schemas.microsoft.com/office/spreadsheetml/2009/9/main" objectType="Button" lockText="1"/>
</file>

<file path=xl/ctrlProps/ctrlProp2108.xml><?xml version="1.0" encoding="utf-8"?>
<formControlPr xmlns="http://schemas.microsoft.com/office/spreadsheetml/2009/9/main" objectType="Button" lockText="1"/>
</file>

<file path=xl/ctrlProps/ctrlProp2109.xml><?xml version="1.0" encoding="utf-8"?>
<formControlPr xmlns="http://schemas.microsoft.com/office/spreadsheetml/2009/9/main" objectType="Button" lockText="1"/>
</file>

<file path=xl/ctrlProps/ctrlProp2110.xml><?xml version="1.0" encoding="utf-8"?>
<formControlPr xmlns="http://schemas.microsoft.com/office/spreadsheetml/2009/9/main" objectType="Button" lockText="1"/>
</file>

<file path=xl/ctrlProps/ctrlProp2111.xml><?xml version="1.0" encoding="utf-8"?>
<formControlPr xmlns="http://schemas.microsoft.com/office/spreadsheetml/2009/9/main" objectType="Button" lockText="1"/>
</file>

<file path=xl/ctrlProps/ctrlProp2112.xml><?xml version="1.0" encoding="utf-8"?>
<formControlPr xmlns="http://schemas.microsoft.com/office/spreadsheetml/2009/9/main" objectType="Button" lockText="1"/>
</file>

<file path=xl/ctrlProps/ctrlProp2113.xml><?xml version="1.0" encoding="utf-8"?>
<formControlPr xmlns="http://schemas.microsoft.com/office/spreadsheetml/2009/9/main" objectType="Button" lockText="1"/>
</file>

<file path=xl/ctrlProps/ctrlProp2114.xml><?xml version="1.0" encoding="utf-8"?>
<formControlPr xmlns="http://schemas.microsoft.com/office/spreadsheetml/2009/9/main" objectType="Button" lockText="1"/>
</file>

<file path=xl/ctrlProps/ctrlProp2115.xml><?xml version="1.0" encoding="utf-8"?>
<formControlPr xmlns="http://schemas.microsoft.com/office/spreadsheetml/2009/9/main" objectType="Button" lockText="1"/>
</file>

<file path=xl/ctrlProps/ctrlProp2116.xml><?xml version="1.0" encoding="utf-8"?>
<formControlPr xmlns="http://schemas.microsoft.com/office/spreadsheetml/2009/9/main" objectType="Button" lockText="1"/>
</file>

<file path=xl/ctrlProps/ctrlProp2117.xml><?xml version="1.0" encoding="utf-8"?>
<formControlPr xmlns="http://schemas.microsoft.com/office/spreadsheetml/2009/9/main" objectType="Button" lockText="1"/>
</file>

<file path=xl/ctrlProps/ctrlProp2118.xml><?xml version="1.0" encoding="utf-8"?>
<formControlPr xmlns="http://schemas.microsoft.com/office/spreadsheetml/2009/9/main" objectType="Button" lockText="1"/>
</file>

<file path=xl/ctrlProps/ctrlProp2119.xml><?xml version="1.0" encoding="utf-8"?>
<formControlPr xmlns="http://schemas.microsoft.com/office/spreadsheetml/2009/9/main" objectType="Button" lockText="1"/>
</file>

<file path=xl/ctrlProps/ctrlProp2120.xml><?xml version="1.0" encoding="utf-8"?>
<formControlPr xmlns="http://schemas.microsoft.com/office/spreadsheetml/2009/9/main" objectType="Button" lockText="1"/>
</file>

<file path=xl/ctrlProps/ctrlProp2121.xml><?xml version="1.0" encoding="utf-8"?>
<formControlPr xmlns="http://schemas.microsoft.com/office/spreadsheetml/2009/9/main" objectType="Button" lockText="1"/>
</file>

<file path=xl/ctrlProps/ctrlProp2122.xml><?xml version="1.0" encoding="utf-8"?>
<formControlPr xmlns="http://schemas.microsoft.com/office/spreadsheetml/2009/9/main" objectType="Button" lockText="1"/>
</file>

<file path=xl/ctrlProps/ctrlProp2123.xml><?xml version="1.0" encoding="utf-8"?>
<formControlPr xmlns="http://schemas.microsoft.com/office/spreadsheetml/2009/9/main" objectType="Button" lockText="1"/>
</file>

<file path=xl/ctrlProps/ctrlProp2124.xml><?xml version="1.0" encoding="utf-8"?>
<formControlPr xmlns="http://schemas.microsoft.com/office/spreadsheetml/2009/9/main" objectType="Button" lockText="1"/>
</file>

<file path=xl/ctrlProps/ctrlProp2125.xml><?xml version="1.0" encoding="utf-8"?>
<formControlPr xmlns="http://schemas.microsoft.com/office/spreadsheetml/2009/9/main" objectType="Button" lockText="1"/>
</file>

<file path=xl/ctrlProps/ctrlProp2126.xml><?xml version="1.0" encoding="utf-8"?>
<formControlPr xmlns="http://schemas.microsoft.com/office/spreadsheetml/2009/9/main" objectType="Button" lockText="1"/>
</file>

<file path=xl/ctrlProps/ctrlProp2127.xml><?xml version="1.0" encoding="utf-8"?>
<formControlPr xmlns="http://schemas.microsoft.com/office/spreadsheetml/2009/9/main" objectType="Button" lockText="1"/>
</file>

<file path=xl/ctrlProps/ctrlProp2128.xml><?xml version="1.0" encoding="utf-8"?>
<formControlPr xmlns="http://schemas.microsoft.com/office/spreadsheetml/2009/9/main" objectType="Button" lockText="1"/>
</file>

<file path=xl/ctrlProps/ctrlProp2129.xml><?xml version="1.0" encoding="utf-8"?>
<formControlPr xmlns="http://schemas.microsoft.com/office/spreadsheetml/2009/9/main" objectType="Button" lockText="1"/>
</file>

<file path=xl/ctrlProps/ctrlProp2130.xml><?xml version="1.0" encoding="utf-8"?>
<formControlPr xmlns="http://schemas.microsoft.com/office/spreadsheetml/2009/9/main" objectType="Button" lockText="1"/>
</file>

<file path=xl/ctrlProps/ctrlProp2131.xml><?xml version="1.0" encoding="utf-8"?>
<formControlPr xmlns="http://schemas.microsoft.com/office/spreadsheetml/2009/9/main" objectType="Button" lockText="1"/>
</file>

<file path=xl/ctrlProps/ctrlProp2132.xml><?xml version="1.0" encoding="utf-8"?>
<formControlPr xmlns="http://schemas.microsoft.com/office/spreadsheetml/2009/9/main" objectType="Button" lockText="1"/>
</file>

<file path=xl/ctrlProps/ctrlProp2133.xml><?xml version="1.0" encoding="utf-8"?>
<formControlPr xmlns="http://schemas.microsoft.com/office/spreadsheetml/2009/9/main" objectType="Button" lockText="1"/>
</file>

<file path=xl/ctrlProps/ctrlProp2134.xml><?xml version="1.0" encoding="utf-8"?>
<formControlPr xmlns="http://schemas.microsoft.com/office/spreadsheetml/2009/9/main" objectType="Button" lockText="1"/>
</file>

<file path=xl/ctrlProps/ctrlProp2135.xml><?xml version="1.0" encoding="utf-8"?>
<formControlPr xmlns="http://schemas.microsoft.com/office/spreadsheetml/2009/9/main" objectType="Button" lockText="1"/>
</file>

<file path=xl/ctrlProps/ctrlProp2136.xml><?xml version="1.0" encoding="utf-8"?>
<formControlPr xmlns="http://schemas.microsoft.com/office/spreadsheetml/2009/9/main" objectType="Button" lockText="1"/>
</file>

<file path=xl/ctrlProps/ctrlProp2137.xml><?xml version="1.0" encoding="utf-8"?>
<formControlPr xmlns="http://schemas.microsoft.com/office/spreadsheetml/2009/9/main" objectType="Button" lockText="1"/>
</file>

<file path=xl/ctrlProps/ctrlProp2138.xml><?xml version="1.0" encoding="utf-8"?>
<formControlPr xmlns="http://schemas.microsoft.com/office/spreadsheetml/2009/9/main" objectType="Button" lockText="1"/>
</file>

<file path=xl/ctrlProps/ctrlProp2139.xml><?xml version="1.0" encoding="utf-8"?>
<formControlPr xmlns="http://schemas.microsoft.com/office/spreadsheetml/2009/9/main" objectType="Button" lockText="1"/>
</file>

<file path=xl/ctrlProps/ctrlProp2140.xml><?xml version="1.0" encoding="utf-8"?>
<formControlPr xmlns="http://schemas.microsoft.com/office/spreadsheetml/2009/9/main" objectType="Button" lockText="1"/>
</file>

<file path=xl/ctrlProps/ctrlProp2141.xml><?xml version="1.0" encoding="utf-8"?>
<formControlPr xmlns="http://schemas.microsoft.com/office/spreadsheetml/2009/9/main" objectType="Button" lockText="1"/>
</file>

<file path=xl/ctrlProps/ctrlProp2142.xml><?xml version="1.0" encoding="utf-8"?>
<formControlPr xmlns="http://schemas.microsoft.com/office/spreadsheetml/2009/9/main" objectType="Button" lockText="1"/>
</file>

<file path=xl/ctrlProps/ctrlProp2143.xml><?xml version="1.0" encoding="utf-8"?>
<formControlPr xmlns="http://schemas.microsoft.com/office/spreadsheetml/2009/9/main" objectType="Button" lockText="1"/>
</file>

<file path=xl/ctrlProps/ctrlProp2144.xml><?xml version="1.0" encoding="utf-8"?>
<formControlPr xmlns="http://schemas.microsoft.com/office/spreadsheetml/2009/9/main" objectType="Button" lockText="1"/>
</file>

<file path=xl/ctrlProps/ctrlProp2145.xml><?xml version="1.0" encoding="utf-8"?>
<formControlPr xmlns="http://schemas.microsoft.com/office/spreadsheetml/2009/9/main" objectType="Button" lockText="1"/>
</file>

<file path=xl/ctrlProps/ctrlProp2146.xml><?xml version="1.0" encoding="utf-8"?>
<formControlPr xmlns="http://schemas.microsoft.com/office/spreadsheetml/2009/9/main" objectType="Button" lockText="1"/>
</file>

<file path=xl/ctrlProps/ctrlProp2147.xml><?xml version="1.0" encoding="utf-8"?>
<formControlPr xmlns="http://schemas.microsoft.com/office/spreadsheetml/2009/9/main" objectType="Button" lockText="1"/>
</file>

<file path=xl/ctrlProps/ctrlProp2148.xml><?xml version="1.0" encoding="utf-8"?>
<formControlPr xmlns="http://schemas.microsoft.com/office/spreadsheetml/2009/9/main" objectType="Button" lockText="1"/>
</file>

<file path=xl/ctrlProps/ctrlProp2149.xml><?xml version="1.0" encoding="utf-8"?>
<formControlPr xmlns="http://schemas.microsoft.com/office/spreadsheetml/2009/9/main" objectType="Button" lockText="1"/>
</file>

<file path=xl/ctrlProps/ctrlProp2150.xml><?xml version="1.0" encoding="utf-8"?>
<formControlPr xmlns="http://schemas.microsoft.com/office/spreadsheetml/2009/9/main" objectType="Button" lockText="1"/>
</file>

<file path=xl/ctrlProps/ctrlProp2151.xml><?xml version="1.0" encoding="utf-8"?>
<formControlPr xmlns="http://schemas.microsoft.com/office/spreadsheetml/2009/9/main" objectType="Button" lockText="1"/>
</file>

<file path=xl/ctrlProps/ctrlProp2152.xml><?xml version="1.0" encoding="utf-8"?>
<formControlPr xmlns="http://schemas.microsoft.com/office/spreadsheetml/2009/9/main" objectType="Button" lockText="1"/>
</file>

<file path=xl/ctrlProps/ctrlProp2153.xml><?xml version="1.0" encoding="utf-8"?>
<formControlPr xmlns="http://schemas.microsoft.com/office/spreadsheetml/2009/9/main" objectType="Button" lockText="1"/>
</file>

<file path=xl/ctrlProps/ctrlProp2154.xml><?xml version="1.0" encoding="utf-8"?>
<formControlPr xmlns="http://schemas.microsoft.com/office/spreadsheetml/2009/9/main" objectType="Button" lockText="1"/>
</file>

<file path=xl/ctrlProps/ctrlProp2155.xml><?xml version="1.0" encoding="utf-8"?>
<formControlPr xmlns="http://schemas.microsoft.com/office/spreadsheetml/2009/9/main" objectType="Button" lockText="1"/>
</file>

<file path=xl/ctrlProps/ctrlProp2156.xml><?xml version="1.0" encoding="utf-8"?>
<formControlPr xmlns="http://schemas.microsoft.com/office/spreadsheetml/2009/9/main" objectType="Button" lockText="1"/>
</file>

<file path=xl/ctrlProps/ctrlProp2157.xml><?xml version="1.0" encoding="utf-8"?>
<formControlPr xmlns="http://schemas.microsoft.com/office/spreadsheetml/2009/9/main" objectType="Button" lockText="1"/>
</file>

<file path=xl/ctrlProps/ctrlProp2158.xml><?xml version="1.0" encoding="utf-8"?>
<formControlPr xmlns="http://schemas.microsoft.com/office/spreadsheetml/2009/9/main" objectType="Button" lockText="1"/>
</file>

<file path=xl/ctrlProps/ctrlProp2159.xml><?xml version="1.0" encoding="utf-8"?>
<formControlPr xmlns="http://schemas.microsoft.com/office/spreadsheetml/2009/9/main" objectType="Button" lockText="1"/>
</file>

<file path=xl/ctrlProps/ctrlProp2160.xml><?xml version="1.0" encoding="utf-8"?>
<formControlPr xmlns="http://schemas.microsoft.com/office/spreadsheetml/2009/9/main" objectType="Button" lockText="1"/>
</file>

<file path=xl/ctrlProps/ctrlProp2161.xml><?xml version="1.0" encoding="utf-8"?>
<formControlPr xmlns="http://schemas.microsoft.com/office/spreadsheetml/2009/9/main" objectType="Button" lockText="1"/>
</file>

<file path=xl/ctrlProps/ctrlProp2162.xml><?xml version="1.0" encoding="utf-8"?>
<formControlPr xmlns="http://schemas.microsoft.com/office/spreadsheetml/2009/9/main" objectType="Button" lockText="1"/>
</file>

<file path=xl/ctrlProps/ctrlProp2163.xml><?xml version="1.0" encoding="utf-8"?>
<formControlPr xmlns="http://schemas.microsoft.com/office/spreadsheetml/2009/9/main" objectType="Button" lockText="1"/>
</file>

<file path=xl/ctrlProps/ctrlProp2164.xml><?xml version="1.0" encoding="utf-8"?>
<formControlPr xmlns="http://schemas.microsoft.com/office/spreadsheetml/2009/9/main" objectType="Button" lockText="1"/>
</file>

<file path=xl/ctrlProps/ctrlProp2165.xml><?xml version="1.0" encoding="utf-8"?>
<formControlPr xmlns="http://schemas.microsoft.com/office/spreadsheetml/2009/9/main" objectType="Button" lockText="1"/>
</file>

<file path=xl/ctrlProps/ctrlProp2166.xml><?xml version="1.0" encoding="utf-8"?>
<formControlPr xmlns="http://schemas.microsoft.com/office/spreadsheetml/2009/9/main" objectType="Button" lockText="1"/>
</file>

<file path=xl/ctrlProps/ctrlProp2167.xml><?xml version="1.0" encoding="utf-8"?>
<formControlPr xmlns="http://schemas.microsoft.com/office/spreadsheetml/2009/9/main" objectType="Button" lockText="1"/>
</file>

<file path=xl/ctrlProps/ctrlProp2168.xml><?xml version="1.0" encoding="utf-8"?>
<formControlPr xmlns="http://schemas.microsoft.com/office/spreadsheetml/2009/9/main" objectType="Button" lockText="1"/>
</file>

<file path=xl/ctrlProps/ctrlProp2169.xml><?xml version="1.0" encoding="utf-8"?>
<formControlPr xmlns="http://schemas.microsoft.com/office/spreadsheetml/2009/9/main" objectType="Button" lockText="1"/>
</file>

<file path=xl/ctrlProps/ctrlProp2170.xml><?xml version="1.0" encoding="utf-8"?>
<formControlPr xmlns="http://schemas.microsoft.com/office/spreadsheetml/2009/9/main" objectType="Button" lockText="1"/>
</file>

<file path=xl/ctrlProps/ctrlProp2171.xml><?xml version="1.0" encoding="utf-8"?>
<formControlPr xmlns="http://schemas.microsoft.com/office/spreadsheetml/2009/9/main" objectType="Button" lockText="1"/>
</file>

<file path=xl/ctrlProps/ctrlProp2172.xml><?xml version="1.0" encoding="utf-8"?>
<formControlPr xmlns="http://schemas.microsoft.com/office/spreadsheetml/2009/9/main" objectType="Button" lockText="1"/>
</file>

<file path=xl/ctrlProps/ctrlProp2173.xml><?xml version="1.0" encoding="utf-8"?>
<formControlPr xmlns="http://schemas.microsoft.com/office/spreadsheetml/2009/9/main" objectType="Button" lockText="1"/>
</file>

<file path=xl/ctrlProps/ctrlProp2174.xml><?xml version="1.0" encoding="utf-8"?>
<formControlPr xmlns="http://schemas.microsoft.com/office/spreadsheetml/2009/9/main" objectType="Button" lockText="1"/>
</file>

<file path=xl/ctrlProps/ctrlProp2175.xml><?xml version="1.0" encoding="utf-8"?>
<formControlPr xmlns="http://schemas.microsoft.com/office/spreadsheetml/2009/9/main" objectType="Button" lockText="1"/>
</file>

<file path=xl/ctrlProps/ctrlProp2176.xml><?xml version="1.0" encoding="utf-8"?>
<formControlPr xmlns="http://schemas.microsoft.com/office/spreadsheetml/2009/9/main" objectType="Button" lockText="1"/>
</file>

<file path=xl/ctrlProps/ctrlProp2177.xml><?xml version="1.0" encoding="utf-8"?>
<formControlPr xmlns="http://schemas.microsoft.com/office/spreadsheetml/2009/9/main" objectType="Button" lockText="1"/>
</file>

<file path=xl/ctrlProps/ctrlProp2178.xml><?xml version="1.0" encoding="utf-8"?>
<formControlPr xmlns="http://schemas.microsoft.com/office/spreadsheetml/2009/9/main" objectType="Button" lockText="1"/>
</file>

<file path=xl/ctrlProps/ctrlProp2179.xml><?xml version="1.0" encoding="utf-8"?>
<formControlPr xmlns="http://schemas.microsoft.com/office/spreadsheetml/2009/9/main" objectType="Button" lockText="1"/>
</file>

<file path=xl/ctrlProps/ctrlProp2180.xml><?xml version="1.0" encoding="utf-8"?>
<formControlPr xmlns="http://schemas.microsoft.com/office/spreadsheetml/2009/9/main" objectType="Button" lockText="1"/>
</file>

<file path=xl/ctrlProps/ctrlProp2181.xml><?xml version="1.0" encoding="utf-8"?>
<formControlPr xmlns="http://schemas.microsoft.com/office/spreadsheetml/2009/9/main" objectType="Button" lockText="1"/>
</file>

<file path=xl/ctrlProps/ctrlProp2182.xml><?xml version="1.0" encoding="utf-8"?>
<formControlPr xmlns="http://schemas.microsoft.com/office/spreadsheetml/2009/9/main" objectType="Button" lockText="1"/>
</file>

<file path=xl/ctrlProps/ctrlProp2183.xml><?xml version="1.0" encoding="utf-8"?>
<formControlPr xmlns="http://schemas.microsoft.com/office/spreadsheetml/2009/9/main" objectType="Button" lockText="1"/>
</file>

<file path=xl/ctrlProps/ctrlProp2184.xml><?xml version="1.0" encoding="utf-8"?>
<formControlPr xmlns="http://schemas.microsoft.com/office/spreadsheetml/2009/9/main" objectType="Button" lockText="1"/>
</file>

<file path=xl/ctrlProps/ctrlProp2185.xml><?xml version="1.0" encoding="utf-8"?>
<formControlPr xmlns="http://schemas.microsoft.com/office/spreadsheetml/2009/9/main" objectType="Button" lockText="1"/>
</file>

<file path=xl/ctrlProps/ctrlProp2186.xml><?xml version="1.0" encoding="utf-8"?>
<formControlPr xmlns="http://schemas.microsoft.com/office/spreadsheetml/2009/9/main" objectType="Button" lockText="1"/>
</file>

<file path=xl/ctrlProps/ctrlProp2187.xml><?xml version="1.0" encoding="utf-8"?>
<formControlPr xmlns="http://schemas.microsoft.com/office/spreadsheetml/2009/9/main" objectType="Button" lockText="1"/>
</file>

<file path=xl/ctrlProps/ctrlProp2188.xml><?xml version="1.0" encoding="utf-8"?>
<formControlPr xmlns="http://schemas.microsoft.com/office/spreadsheetml/2009/9/main" objectType="Button" lockText="1"/>
</file>

<file path=xl/ctrlProps/ctrlProp2189.xml><?xml version="1.0" encoding="utf-8"?>
<formControlPr xmlns="http://schemas.microsoft.com/office/spreadsheetml/2009/9/main" objectType="Button" lockText="1"/>
</file>

<file path=xl/ctrlProps/ctrlProp2190.xml><?xml version="1.0" encoding="utf-8"?>
<formControlPr xmlns="http://schemas.microsoft.com/office/spreadsheetml/2009/9/main" objectType="Button" lockText="1"/>
</file>

<file path=xl/ctrlProps/ctrlProp2191.xml><?xml version="1.0" encoding="utf-8"?>
<formControlPr xmlns="http://schemas.microsoft.com/office/spreadsheetml/2009/9/main" objectType="Button" lockText="1"/>
</file>

<file path=xl/ctrlProps/ctrlProp2192.xml><?xml version="1.0" encoding="utf-8"?>
<formControlPr xmlns="http://schemas.microsoft.com/office/spreadsheetml/2009/9/main" objectType="Button" lockText="1"/>
</file>

<file path=xl/ctrlProps/ctrlProp2193.xml><?xml version="1.0" encoding="utf-8"?>
<formControlPr xmlns="http://schemas.microsoft.com/office/spreadsheetml/2009/9/main" objectType="Button" lockText="1"/>
</file>

<file path=xl/ctrlProps/ctrlProp2194.xml><?xml version="1.0" encoding="utf-8"?>
<formControlPr xmlns="http://schemas.microsoft.com/office/spreadsheetml/2009/9/main" objectType="Button" lockText="1"/>
</file>

<file path=xl/ctrlProps/ctrlProp2195.xml><?xml version="1.0" encoding="utf-8"?>
<formControlPr xmlns="http://schemas.microsoft.com/office/spreadsheetml/2009/9/main" objectType="Button" lockText="1"/>
</file>

<file path=xl/ctrlProps/ctrlProp2196.xml><?xml version="1.0" encoding="utf-8"?>
<formControlPr xmlns="http://schemas.microsoft.com/office/spreadsheetml/2009/9/main" objectType="Button" lockText="1"/>
</file>

<file path=xl/ctrlProps/ctrlProp2197.xml><?xml version="1.0" encoding="utf-8"?>
<formControlPr xmlns="http://schemas.microsoft.com/office/spreadsheetml/2009/9/main" objectType="Button" lockText="1"/>
</file>

<file path=xl/ctrlProps/ctrlProp2198.xml><?xml version="1.0" encoding="utf-8"?>
<formControlPr xmlns="http://schemas.microsoft.com/office/spreadsheetml/2009/9/main" objectType="Button" lockText="1"/>
</file>

<file path=xl/ctrlProps/ctrlProp2199.xml><?xml version="1.0" encoding="utf-8"?>
<formControlPr xmlns="http://schemas.microsoft.com/office/spreadsheetml/2009/9/main" objectType="Button" lockText="1"/>
</file>

<file path=xl/ctrlProps/ctrlProp2200.xml><?xml version="1.0" encoding="utf-8"?>
<formControlPr xmlns="http://schemas.microsoft.com/office/spreadsheetml/2009/9/main" objectType="Button" lockText="1"/>
</file>

<file path=xl/ctrlProps/ctrlProp2201.xml><?xml version="1.0" encoding="utf-8"?>
<formControlPr xmlns="http://schemas.microsoft.com/office/spreadsheetml/2009/9/main" objectType="Button" lockText="1"/>
</file>

<file path=xl/ctrlProps/ctrlProp2202.xml><?xml version="1.0" encoding="utf-8"?>
<formControlPr xmlns="http://schemas.microsoft.com/office/spreadsheetml/2009/9/main" objectType="Button" lockText="1"/>
</file>

<file path=xl/ctrlProps/ctrlProp2203.xml><?xml version="1.0" encoding="utf-8"?>
<formControlPr xmlns="http://schemas.microsoft.com/office/spreadsheetml/2009/9/main" objectType="Button" lockText="1"/>
</file>

<file path=xl/ctrlProps/ctrlProp2204.xml><?xml version="1.0" encoding="utf-8"?>
<formControlPr xmlns="http://schemas.microsoft.com/office/spreadsheetml/2009/9/main" objectType="Button" lockText="1"/>
</file>

<file path=xl/ctrlProps/ctrlProp2205.xml><?xml version="1.0" encoding="utf-8"?>
<formControlPr xmlns="http://schemas.microsoft.com/office/spreadsheetml/2009/9/main" objectType="Button" lockText="1"/>
</file>

<file path=xl/ctrlProps/ctrlProp2206.xml><?xml version="1.0" encoding="utf-8"?>
<formControlPr xmlns="http://schemas.microsoft.com/office/spreadsheetml/2009/9/main" objectType="Button" lockText="1"/>
</file>

<file path=xl/ctrlProps/ctrlProp2207.xml><?xml version="1.0" encoding="utf-8"?>
<formControlPr xmlns="http://schemas.microsoft.com/office/spreadsheetml/2009/9/main" objectType="Button" lockText="1"/>
</file>

<file path=xl/ctrlProps/ctrlProp2208.xml><?xml version="1.0" encoding="utf-8"?>
<formControlPr xmlns="http://schemas.microsoft.com/office/spreadsheetml/2009/9/main" objectType="Button" lockText="1"/>
</file>

<file path=xl/ctrlProps/ctrlProp2209.xml><?xml version="1.0" encoding="utf-8"?>
<formControlPr xmlns="http://schemas.microsoft.com/office/spreadsheetml/2009/9/main" objectType="Button" lockText="1"/>
</file>

<file path=xl/ctrlProps/ctrlProp2210.xml><?xml version="1.0" encoding="utf-8"?>
<formControlPr xmlns="http://schemas.microsoft.com/office/spreadsheetml/2009/9/main" objectType="Button" lockText="1"/>
</file>

<file path=xl/ctrlProps/ctrlProp2211.xml><?xml version="1.0" encoding="utf-8"?>
<formControlPr xmlns="http://schemas.microsoft.com/office/spreadsheetml/2009/9/main" objectType="Button" lockText="1"/>
</file>

<file path=xl/ctrlProps/ctrlProp2212.xml><?xml version="1.0" encoding="utf-8"?>
<formControlPr xmlns="http://schemas.microsoft.com/office/spreadsheetml/2009/9/main" objectType="Button" lockText="1"/>
</file>

<file path=xl/ctrlProps/ctrlProp2213.xml><?xml version="1.0" encoding="utf-8"?>
<formControlPr xmlns="http://schemas.microsoft.com/office/spreadsheetml/2009/9/main" objectType="Button" lockText="1"/>
</file>

<file path=xl/ctrlProps/ctrlProp2214.xml><?xml version="1.0" encoding="utf-8"?>
<formControlPr xmlns="http://schemas.microsoft.com/office/spreadsheetml/2009/9/main" objectType="Button" lockText="1"/>
</file>

<file path=xl/ctrlProps/ctrlProp2215.xml><?xml version="1.0" encoding="utf-8"?>
<formControlPr xmlns="http://schemas.microsoft.com/office/spreadsheetml/2009/9/main" objectType="Button" lockText="1"/>
</file>

<file path=xl/ctrlProps/ctrlProp2216.xml><?xml version="1.0" encoding="utf-8"?>
<formControlPr xmlns="http://schemas.microsoft.com/office/spreadsheetml/2009/9/main" objectType="Button" lockText="1"/>
</file>

<file path=xl/ctrlProps/ctrlProp2217.xml><?xml version="1.0" encoding="utf-8"?>
<formControlPr xmlns="http://schemas.microsoft.com/office/spreadsheetml/2009/9/main" objectType="Button" lockText="1"/>
</file>

<file path=xl/ctrlProps/ctrlProp2218.xml><?xml version="1.0" encoding="utf-8"?>
<formControlPr xmlns="http://schemas.microsoft.com/office/spreadsheetml/2009/9/main" objectType="Button" lockText="1"/>
</file>

<file path=xl/ctrlProps/ctrlProp2219.xml><?xml version="1.0" encoding="utf-8"?>
<formControlPr xmlns="http://schemas.microsoft.com/office/spreadsheetml/2009/9/main" objectType="Button" lockText="1"/>
</file>

<file path=xl/ctrlProps/ctrlProp2220.xml><?xml version="1.0" encoding="utf-8"?>
<formControlPr xmlns="http://schemas.microsoft.com/office/spreadsheetml/2009/9/main" objectType="Button" lockText="1"/>
</file>

<file path=xl/ctrlProps/ctrlProp2221.xml><?xml version="1.0" encoding="utf-8"?>
<formControlPr xmlns="http://schemas.microsoft.com/office/spreadsheetml/2009/9/main" objectType="Button" lockText="1"/>
</file>

<file path=xl/ctrlProps/ctrlProp2222.xml><?xml version="1.0" encoding="utf-8"?>
<formControlPr xmlns="http://schemas.microsoft.com/office/spreadsheetml/2009/9/main" objectType="Button" lockText="1"/>
</file>

<file path=xl/ctrlProps/ctrlProp2223.xml><?xml version="1.0" encoding="utf-8"?>
<formControlPr xmlns="http://schemas.microsoft.com/office/spreadsheetml/2009/9/main" objectType="Button" lockText="1"/>
</file>

<file path=xl/ctrlProps/ctrlProp2224.xml><?xml version="1.0" encoding="utf-8"?>
<formControlPr xmlns="http://schemas.microsoft.com/office/spreadsheetml/2009/9/main" objectType="Button" lockText="1"/>
</file>

<file path=xl/ctrlProps/ctrlProp2225.xml><?xml version="1.0" encoding="utf-8"?>
<formControlPr xmlns="http://schemas.microsoft.com/office/spreadsheetml/2009/9/main" objectType="Button" lockText="1"/>
</file>

<file path=xl/ctrlProps/ctrlProp2226.xml><?xml version="1.0" encoding="utf-8"?>
<formControlPr xmlns="http://schemas.microsoft.com/office/spreadsheetml/2009/9/main" objectType="Button" lockText="1"/>
</file>

<file path=xl/ctrlProps/ctrlProp2227.xml><?xml version="1.0" encoding="utf-8"?>
<formControlPr xmlns="http://schemas.microsoft.com/office/spreadsheetml/2009/9/main" objectType="Button" lockText="1"/>
</file>

<file path=xl/ctrlProps/ctrlProp2228.xml><?xml version="1.0" encoding="utf-8"?>
<formControlPr xmlns="http://schemas.microsoft.com/office/spreadsheetml/2009/9/main" objectType="Button" lockText="1"/>
</file>

<file path=xl/ctrlProps/ctrlProp2229.xml><?xml version="1.0" encoding="utf-8"?>
<formControlPr xmlns="http://schemas.microsoft.com/office/spreadsheetml/2009/9/main" objectType="Button" lockText="1"/>
</file>

<file path=xl/ctrlProps/ctrlProp2230.xml><?xml version="1.0" encoding="utf-8"?>
<formControlPr xmlns="http://schemas.microsoft.com/office/spreadsheetml/2009/9/main" objectType="Button" lockText="1"/>
</file>

<file path=xl/ctrlProps/ctrlProp2231.xml><?xml version="1.0" encoding="utf-8"?>
<formControlPr xmlns="http://schemas.microsoft.com/office/spreadsheetml/2009/9/main" objectType="Button" lockText="1"/>
</file>

<file path=xl/ctrlProps/ctrlProp2232.xml><?xml version="1.0" encoding="utf-8"?>
<formControlPr xmlns="http://schemas.microsoft.com/office/spreadsheetml/2009/9/main" objectType="Button" lockText="1"/>
</file>

<file path=xl/ctrlProps/ctrlProp2233.xml><?xml version="1.0" encoding="utf-8"?>
<formControlPr xmlns="http://schemas.microsoft.com/office/spreadsheetml/2009/9/main" objectType="Button" lockText="1"/>
</file>

<file path=xl/ctrlProps/ctrlProp2234.xml><?xml version="1.0" encoding="utf-8"?>
<formControlPr xmlns="http://schemas.microsoft.com/office/spreadsheetml/2009/9/main" objectType="Button" lockText="1"/>
</file>

<file path=xl/ctrlProps/ctrlProp2235.xml><?xml version="1.0" encoding="utf-8"?>
<formControlPr xmlns="http://schemas.microsoft.com/office/spreadsheetml/2009/9/main" objectType="Button" lockText="1"/>
</file>

<file path=xl/ctrlProps/ctrlProp2236.xml><?xml version="1.0" encoding="utf-8"?>
<formControlPr xmlns="http://schemas.microsoft.com/office/spreadsheetml/2009/9/main" objectType="Button" lockText="1"/>
</file>

<file path=xl/ctrlProps/ctrlProp2237.xml><?xml version="1.0" encoding="utf-8"?>
<formControlPr xmlns="http://schemas.microsoft.com/office/spreadsheetml/2009/9/main" objectType="Button" lockText="1"/>
</file>

<file path=xl/ctrlProps/ctrlProp2238.xml><?xml version="1.0" encoding="utf-8"?>
<formControlPr xmlns="http://schemas.microsoft.com/office/spreadsheetml/2009/9/main" objectType="Button" lockText="1"/>
</file>

<file path=xl/ctrlProps/ctrlProp2239.xml><?xml version="1.0" encoding="utf-8"?>
<formControlPr xmlns="http://schemas.microsoft.com/office/spreadsheetml/2009/9/main" objectType="Button" lockText="1"/>
</file>

<file path=xl/ctrlProps/ctrlProp2240.xml><?xml version="1.0" encoding="utf-8"?>
<formControlPr xmlns="http://schemas.microsoft.com/office/spreadsheetml/2009/9/main" objectType="Button" lockText="1"/>
</file>

<file path=xl/ctrlProps/ctrlProp2241.xml><?xml version="1.0" encoding="utf-8"?>
<formControlPr xmlns="http://schemas.microsoft.com/office/spreadsheetml/2009/9/main" objectType="Button" lockText="1"/>
</file>

<file path=xl/ctrlProps/ctrlProp2242.xml><?xml version="1.0" encoding="utf-8"?>
<formControlPr xmlns="http://schemas.microsoft.com/office/spreadsheetml/2009/9/main" objectType="Button" lockText="1"/>
</file>

<file path=xl/ctrlProps/ctrlProp2243.xml><?xml version="1.0" encoding="utf-8"?>
<formControlPr xmlns="http://schemas.microsoft.com/office/spreadsheetml/2009/9/main" objectType="Button" lockText="1"/>
</file>

<file path=xl/ctrlProps/ctrlProp2244.xml><?xml version="1.0" encoding="utf-8"?>
<formControlPr xmlns="http://schemas.microsoft.com/office/spreadsheetml/2009/9/main" objectType="Button" lockText="1"/>
</file>

<file path=xl/ctrlProps/ctrlProp2245.xml><?xml version="1.0" encoding="utf-8"?>
<formControlPr xmlns="http://schemas.microsoft.com/office/spreadsheetml/2009/9/main" objectType="Button" lockText="1"/>
</file>

<file path=xl/ctrlProps/ctrlProp2246.xml><?xml version="1.0" encoding="utf-8"?>
<formControlPr xmlns="http://schemas.microsoft.com/office/spreadsheetml/2009/9/main" objectType="Button" lockText="1"/>
</file>

<file path=xl/ctrlProps/ctrlProp2247.xml><?xml version="1.0" encoding="utf-8"?>
<formControlPr xmlns="http://schemas.microsoft.com/office/spreadsheetml/2009/9/main" objectType="Button" lockText="1"/>
</file>

<file path=xl/ctrlProps/ctrlProp2248.xml><?xml version="1.0" encoding="utf-8"?>
<formControlPr xmlns="http://schemas.microsoft.com/office/spreadsheetml/2009/9/main" objectType="Button" lockText="1"/>
</file>

<file path=xl/ctrlProps/ctrlProp2249.xml><?xml version="1.0" encoding="utf-8"?>
<formControlPr xmlns="http://schemas.microsoft.com/office/spreadsheetml/2009/9/main" objectType="Button" lockText="1"/>
</file>

<file path=xl/ctrlProps/ctrlProp2250.xml><?xml version="1.0" encoding="utf-8"?>
<formControlPr xmlns="http://schemas.microsoft.com/office/spreadsheetml/2009/9/main" objectType="Button" lockText="1"/>
</file>

<file path=xl/ctrlProps/ctrlProp2251.xml><?xml version="1.0" encoding="utf-8"?>
<formControlPr xmlns="http://schemas.microsoft.com/office/spreadsheetml/2009/9/main" objectType="Button" lockText="1"/>
</file>

<file path=xl/ctrlProps/ctrlProp2252.xml><?xml version="1.0" encoding="utf-8"?>
<formControlPr xmlns="http://schemas.microsoft.com/office/spreadsheetml/2009/9/main" objectType="Button" lockText="1"/>
</file>

<file path=xl/ctrlProps/ctrlProp2253.xml><?xml version="1.0" encoding="utf-8"?>
<formControlPr xmlns="http://schemas.microsoft.com/office/spreadsheetml/2009/9/main" objectType="Button" lockText="1"/>
</file>

<file path=xl/ctrlProps/ctrlProp2254.xml><?xml version="1.0" encoding="utf-8"?>
<formControlPr xmlns="http://schemas.microsoft.com/office/spreadsheetml/2009/9/main" objectType="Button" lockText="1"/>
</file>

<file path=xl/ctrlProps/ctrlProp2255.xml><?xml version="1.0" encoding="utf-8"?>
<formControlPr xmlns="http://schemas.microsoft.com/office/spreadsheetml/2009/9/main" objectType="Button" lockText="1"/>
</file>

<file path=xl/ctrlProps/ctrlProp2256.xml><?xml version="1.0" encoding="utf-8"?>
<formControlPr xmlns="http://schemas.microsoft.com/office/spreadsheetml/2009/9/main" objectType="Button" lockText="1"/>
</file>

<file path=xl/ctrlProps/ctrlProp2257.xml><?xml version="1.0" encoding="utf-8"?>
<formControlPr xmlns="http://schemas.microsoft.com/office/spreadsheetml/2009/9/main" objectType="Button" lockText="1"/>
</file>

<file path=xl/ctrlProps/ctrlProp2258.xml><?xml version="1.0" encoding="utf-8"?>
<formControlPr xmlns="http://schemas.microsoft.com/office/spreadsheetml/2009/9/main" objectType="Button" lockText="1"/>
</file>

<file path=xl/ctrlProps/ctrlProp2259.xml><?xml version="1.0" encoding="utf-8"?>
<formControlPr xmlns="http://schemas.microsoft.com/office/spreadsheetml/2009/9/main" objectType="Button" lockText="1"/>
</file>

<file path=xl/ctrlProps/ctrlProp2260.xml><?xml version="1.0" encoding="utf-8"?>
<formControlPr xmlns="http://schemas.microsoft.com/office/spreadsheetml/2009/9/main" objectType="Button" lockText="1"/>
</file>

<file path=xl/ctrlProps/ctrlProp2261.xml><?xml version="1.0" encoding="utf-8"?>
<formControlPr xmlns="http://schemas.microsoft.com/office/spreadsheetml/2009/9/main" objectType="Button" lockText="1"/>
</file>

<file path=xl/ctrlProps/ctrlProp2262.xml><?xml version="1.0" encoding="utf-8"?>
<formControlPr xmlns="http://schemas.microsoft.com/office/spreadsheetml/2009/9/main" objectType="Button" lockText="1"/>
</file>

<file path=xl/ctrlProps/ctrlProp2263.xml><?xml version="1.0" encoding="utf-8"?>
<formControlPr xmlns="http://schemas.microsoft.com/office/spreadsheetml/2009/9/main" objectType="Button" lockText="1"/>
</file>

<file path=xl/ctrlProps/ctrlProp2264.xml><?xml version="1.0" encoding="utf-8"?>
<formControlPr xmlns="http://schemas.microsoft.com/office/spreadsheetml/2009/9/main" objectType="Button" lockText="1"/>
</file>

<file path=xl/ctrlProps/ctrlProp2265.xml><?xml version="1.0" encoding="utf-8"?>
<formControlPr xmlns="http://schemas.microsoft.com/office/spreadsheetml/2009/9/main" objectType="Button" lockText="1"/>
</file>

<file path=xl/ctrlProps/ctrlProp2266.xml><?xml version="1.0" encoding="utf-8"?>
<formControlPr xmlns="http://schemas.microsoft.com/office/spreadsheetml/2009/9/main" objectType="Button" lockText="1"/>
</file>

<file path=xl/ctrlProps/ctrlProp2267.xml><?xml version="1.0" encoding="utf-8"?>
<formControlPr xmlns="http://schemas.microsoft.com/office/spreadsheetml/2009/9/main" objectType="Button" lockText="1"/>
</file>

<file path=xl/ctrlProps/ctrlProp2268.xml><?xml version="1.0" encoding="utf-8"?>
<formControlPr xmlns="http://schemas.microsoft.com/office/spreadsheetml/2009/9/main" objectType="Button" lockText="1"/>
</file>

<file path=xl/ctrlProps/ctrlProp2269.xml><?xml version="1.0" encoding="utf-8"?>
<formControlPr xmlns="http://schemas.microsoft.com/office/spreadsheetml/2009/9/main" objectType="Button" lockText="1"/>
</file>

<file path=xl/ctrlProps/ctrlProp2270.xml><?xml version="1.0" encoding="utf-8"?>
<formControlPr xmlns="http://schemas.microsoft.com/office/spreadsheetml/2009/9/main" objectType="Button" lockText="1"/>
</file>

<file path=xl/ctrlProps/ctrlProp2271.xml><?xml version="1.0" encoding="utf-8"?>
<formControlPr xmlns="http://schemas.microsoft.com/office/spreadsheetml/2009/9/main" objectType="Button" lockText="1"/>
</file>

<file path=xl/ctrlProps/ctrlProp2272.xml><?xml version="1.0" encoding="utf-8"?>
<formControlPr xmlns="http://schemas.microsoft.com/office/spreadsheetml/2009/9/main" objectType="Button" lockText="1"/>
</file>

<file path=xl/ctrlProps/ctrlProp2273.xml><?xml version="1.0" encoding="utf-8"?>
<formControlPr xmlns="http://schemas.microsoft.com/office/spreadsheetml/2009/9/main" objectType="Button" lockText="1"/>
</file>

<file path=xl/ctrlProps/ctrlProp2274.xml><?xml version="1.0" encoding="utf-8"?>
<formControlPr xmlns="http://schemas.microsoft.com/office/spreadsheetml/2009/9/main" objectType="Button" lockText="1"/>
</file>

<file path=xl/ctrlProps/ctrlProp2275.xml><?xml version="1.0" encoding="utf-8"?>
<formControlPr xmlns="http://schemas.microsoft.com/office/spreadsheetml/2009/9/main" objectType="Button" lockText="1"/>
</file>

<file path=xl/ctrlProps/ctrlProp2276.xml><?xml version="1.0" encoding="utf-8"?>
<formControlPr xmlns="http://schemas.microsoft.com/office/spreadsheetml/2009/9/main" objectType="Button" lockText="1"/>
</file>

<file path=xl/ctrlProps/ctrlProp2277.xml><?xml version="1.0" encoding="utf-8"?>
<formControlPr xmlns="http://schemas.microsoft.com/office/spreadsheetml/2009/9/main" objectType="Button" lockText="1"/>
</file>

<file path=xl/ctrlProps/ctrlProp2278.xml><?xml version="1.0" encoding="utf-8"?>
<formControlPr xmlns="http://schemas.microsoft.com/office/spreadsheetml/2009/9/main" objectType="Button" lockText="1"/>
</file>

<file path=xl/ctrlProps/ctrlProp2279.xml><?xml version="1.0" encoding="utf-8"?>
<formControlPr xmlns="http://schemas.microsoft.com/office/spreadsheetml/2009/9/main" objectType="Button" lockText="1"/>
</file>

<file path=xl/ctrlProps/ctrlProp2280.xml><?xml version="1.0" encoding="utf-8"?>
<formControlPr xmlns="http://schemas.microsoft.com/office/spreadsheetml/2009/9/main" objectType="Button" lockText="1"/>
</file>

<file path=xl/ctrlProps/ctrlProp2281.xml><?xml version="1.0" encoding="utf-8"?>
<formControlPr xmlns="http://schemas.microsoft.com/office/spreadsheetml/2009/9/main" objectType="Button" lockText="1"/>
</file>

<file path=xl/ctrlProps/ctrlProp2282.xml><?xml version="1.0" encoding="utf-8"?>
<formControlPr xmlns="http://schemas.microsoft.com/office/spreadsheetml/2009/9/main" objectType="Button" lockText="1"/>
</file>

<file path=xl/ctrlProps/ctrlProp2283.xml><?xml version="1.0" encoding="utf-8"?>
<formControlPr xmlns="http://schemas.microsoft.com/office/spreadsheetml/2009/9/main" objectType="Button" lockText="1"/>
</file>

<file path=xl/ctrlProps/ctrlProp2284.xml><?xml version="1.0" encoding="utf-8"?>
<formControlPr xmlns="http://schemas.microsoft.com/office/spreadsheetml/2009/9/main" objectType="Button" lockText="1"/>
</file>

<file path=xl/ctrlProps/ctrlProp2285.xml><?xml version="1.0" encoding="utf-8"?>
<formControlPr xmlns="http://schemas.microsoft.com/office/spreadsheetml/2009/9/main" objectType="Button" lockText="1"/>
</file>

<file path=xl/ctrlProps/ctrlProp2286.xml><?xml version="1.0" encoding="utf-8"?>
<formControlPr xmlns="http://schemas.microsoft.com/office/spreadsheetml/2009/9/main" objectType="Button" lockText="1"/>
</file>

<file path=xl/ctrlProps/ctrlProp2287.xml><?xml version="1.0" encoding="utf-8"?>
<formControlPr xmlns="http://schemas.microsoft.com/office/spreadsheetml/2009/9/main" objectType="Button" lockText="1"/>
</file>

<file path=xl/ctrlProps/ctrlProp2288.xml><?xml version="1.0" encoding="utf-8"?>
<formControlPr xmlns="http://schemas.microsoft.com/office/spreadsheetml/2009/9/main" objectType="Button" lockText="1"/>
</file>

<file path=xl/ctrlProps/ctrlProp2289.xml><?xml version="1.0" encoding="utf-8"?>
<formControlPr xmlns="http://schemas.microsoft.com/office/spreadsheetml/2009/9/main" objectType="Button" lockText="1"/>
</file>

<file path=xl/ctrlProps/ctrlProp2290.xml><?xml version="1.0" encoding="utf-8"?>
<formControlPr xmlns="http://schemas.microsoft.com/office/spreadsheetml/2009/9/main" objectType="Button" lockText="1"/>
</file>

<file path=xl/ctrlProps/ctrlProp2291.xml><?xml version="1.0" encoding="utf-8"?>
<formControlPr xmlns="http://schemas.microsoft.com/office/spreadsheetml/2009/9/main" objectType="Button" lockText="1"/>
</file>

<file path=xl/ctrlProps/ctrlProp2292.xml><?xml version="1.0" encoding="utf-8"?>
<formControlPr xmlns="http://schemas.microsoft.com/office/spreadsheetml/2009/9/main" objectType="Button" lockText="1"/>
</file>

<file path=xl/ctrlProps/ctrlProp2293.xml><?xml version="1.0" encoding="utf-8"?>
<formControlPr xmlns="http://schemas.microsoft.com/office/spreadsheetml/2009/9/main" objectType="Button" lockText="1"/>
</file>

<file path=xl/ctrlProps/ctrlProp2294.xml><?xml version="1.0" encoding="utf-8"?>
<formControlPr xmlns="http://schemas.microsoft.com/office/spreadsheetml/2009/9/main" objectType="Button" lockText="1"/>
</file>

<file path=xl/ctrlProps/ctrlProp2295.xml><?xml version="1.0" encoding="utf-8"?>
<formControlPr xmlns="http://schemas.microsoft.com/office/spreadsheetml/2009/9/main" objectType="Button" lockText="1"/>
</file>

<file path=xl/ctrlProps/ctrlProp2296.xml><?xml version="1.0" encoding="utf-8"?>
<formControlPr xmlns="http://schemas.microsoft.com/office/spreadsheetml/2009/9/main" objectType="Button" lockText="1"/>
</file>

<file path=xl/ctrlProps/ctrlProp2297.xml><?xml version="1.0" encoding="utf-8"?>
<formControlPr xmlns="http://schemas.microsoft.com/office/spreadsheetml/2009/9/main" objectType="Button" lockText="1"/>
</file>

<file path=xl/ctrlProps/ctrlProp2298.xml><?xml version="1.0" encoding="utf-8"?>
<formControlPr xmlns="http://schemas.microsoft.com/office/spreadsheetml/2009/9/main" objectType="Button" lockText="1"/>
</file>

<file path=xl/ctrlProps/ctrlProp2299.xml><?xml version="1.0" encoding="utf-8"?>
<formControlPr xmlns="http://schemas.microsoft.com/office/spreadsheetml/2009/9/main" objectType="Button" lockText="1"/>
</file>

<file path=xl/ctrlProps/ctrlProp2300.xml><?xml version="1.0" encoding="utf-8"?>
<formControlPr xmlns="http://schemas.microsoft.com/office/spreadsheetml/2009/9/main" objectType="Button" lockText="1"/>
</file>

<file path=xl/ctrlProps/ctrlProp2301.xml><?xml version="1.0" encoding="utf-8"?>
<formControlPr xmlns="http://schemas.microsoft.com/office/spreadsheetml/2009/9/main" objectType="Button" lockText="1"/>
</file>

<file path=xl/ctrlProps/ctrlProp2302.xml><?xml version="1.0" encoding="utf-8"?>
<formControlPr xmlns="http://schemas.microsoft.com/office/spreadsheetml/2009/9/main" objectType="Button" lockText="1"/>
</file>

<file path=xl/ctrlProps/ctrlProp2303.xml><?xml version="1.0" encoding="utf-8"?>
<formControlPr xmlns="http://schemas.microsoft.com/office/spreadsheetml/2009/9/main" objectType="Button" lockText="1"/>
</file>

<file path=xl/ctrlProps/ctrlProp2304.xml><?xml version="1.0" encoding="utf-8"?>
<formControlPr xmlns="http://schemas.microsoft.com/office/spreadsheetml/2009/9/main" objectType="Button" lockText="1"/>
</file>

<file path=xl/ctrlProps/ctrlProp2305.xml><?xml version="1.0" encoding="utf-8"?>
<formControlPr xmlns="http://schemas.microsoft.com/office/spreadsheetml/2009/9/main" objectType="Button" lockText="1"/>
</file>

<file path=xl/ctrlProps/ctrlProp2306.xml><?xml version="1.0" encoding="utf-8"?>
<formControlPr xmlns="http://schemas.microsoft.com/office/spreadsheetml/2009/9/main" objectType="Button" lockText="1"/>
</file>

<file path=xl/ctrlProps/ctrlProp2307.xml><?xml version="1.0" encoding="utf-8"?>
<formControlPr xmlns="http://schemas.microsoft.com/office/spreadsheetml/2009/9/main" objectType="Button" lockText="1"/>
</file>

<file path=xl/ctrlProps/ctrlProp2308.xml><?xml version="1.0" encoding="utf-8"?>
<formControlPr xmlns="http://schemas.microsoft.com/office/spreadsheetml/2009/9/main" objectType="Button" lockText="1"/>
</file>

<file path=xl/ctrlProps/ctrlProp2309.xml><?xml version="1.0" encoding="utf-8"?>
<formControlPr xmlns="http://schemas.microsoft.com/office/spreadsheetml/2009/9/main" objectType="Button" lockText="1"/>
</file>

<file path=xl/ctrlProps/ctrlProp2310.xml><?xml version="1.0" encoding="utf-8"?>
<formControlPr xmlns="http://schemas.microsoft.com/office/spreadsheetml/2009/9/main" objectType="Button" lockText="1"/>
</file>

<file path=xl/ctrlProps/ctrlProp2311.xml><?xml version="1.0" encoding="utf-8"?>
<formControlPr xmlns="http://schemas.microsoft.com/office/spreadsheetml/2009/9/main" objectType="Button" lockText="1"/>
</file>

<file path=xl/ctrlProps/ctrlProp2312.xml><?xml version="1.0" encoding="utf-8"?>
<formControlPr xmlns="http://schemas.microsoft.com/office/spreadsheetml/2009/9/main" objectType="Button" lockText="1"/>
</file>

<file path=xl/ctrlProps/ctrlProp2313.xml><?xml version="1.0" encoding="utf-8"?>
<formControlPr xmlns="http://schemas.microsoft.com/office/spreadsheetml/2009/9/main" objectType="Button" lockText="1"/>
</file>

<file path=xl/ctrlProps/ctrlProp2314.xml><?xml version="1.0" encoding="utf-8"?>
<formControlPr xmlns="http://schemas.microsoft.com/office/spreadsheetml/2009/9/main" objectType="Button" lockText="1"/>
</file>

<file path=xl/ctrlProps/ctrlProp2315.xml><?xml version="1.0" encoding="utf-8"?>
<formControlPr xmlns="http://schemas.microsoft.com/office/spreadsheetml/2009/9/main" objectType="Button" lockText="1"/>
</file>

<file path=xl/ctrlProps/ctrlProp2316.xml><?xml version="1.0" encoding="utf-8"?>
<formControlPr xmlns="http://schemas.microsoft.com/office/spreadsheetml/2009/9/main" objectType="Button" lockText="1"/>
</file>

<file path=xl/ctrlProps/ctrlProp2317.xml><?xml version="1.0" encoding="utf-8"?>
<formControlPr xmlns="http://schemas.microsoft.com/office/spreadsheetml/2009/9/main" objectType="Button" lockText="1"/>
</file>

<file path=xl/ctrlProps/ctrlProp2318.xml><?xml version="1.0" encoding="utf-8"?>
<formControlPr xmlns="http://schemas.microsoft.com/office/spreadsheetml/2009/9/main" objectType="Button" lockText="1"/>
</file>

<file path=xl/ctrlProps/ctrlProp2319.xml><?xml version="1.0" encoding="utf-8"?>
<formControlPr xmlns="http://schemas.microsoft.com/office/spreadsheetml/2009/9/main" objectType="Button" lockText="1"/>
</file>

<file path=xl/ctrlProps/ctrlProp2320.xml><?xml version="1.0" encoding="utf-8"?>
<formControlPr xmlns="http://schemas.microsoft.com/office/spreadsheetml/2009/9/main" objectType="Button" lockText="1"/>
</file>

<file path=xl/ctrlProps/ctrlProp2321.xml><?xml version="1.0" encoding="utf-8"?>
<formControlPr xmlns="http://schemas.microsoft.com/office/spreadsheetml/2009/9/main" objectType="Button" lockText="1"/>
</file>

<file path=xl/ctrlProps/ctrlProp2322.xml><?xml version="1.0" encoding="utf-8"?>
<formControlPr xmlns="http://schemas.microsoft.com/office/spreadsheetml/2009/9/main" objectType="Button" lockText="1"/>
</file>

<file path=xl/ctrlProps/ctrlProp2323.xml><?xml version="1.0" encoding="utf-8"?>
<formControlPr xmlns="http://schemas.microsoft.com/office/spreadsheetml/2009/9/main" objectType="Button" lockText="1"/>
</file>

<file path=xl/ctrlProps/ctrlProp2324.xml><?xml version="1.0" encoding="utf-8"?>
<formControlPr xmlns="http://schemas.microsoft.com/office/spreadsheetml/2009/9/main" objectType="Button" lockText="1"/>
</file>

<file path=xl/ctrlProps/ctrlProp2325.xml><?xml version="1.0" encoding="utf-8"?>
<formControlPr xmlns="http://schemas.microsoft.com/office/spreadsheetml/2009/9/main" objectType="Button" lockText="1"/>
</file>

<file path=xl/ctrlProps/ctrlProp2326.xml><?xml version="1.0" encoding="utf-8"?>
<formControlPr xmlns="http://schemas.microsoft.com/office/spreadsheetml/2009/9/main" objectType="Button" lockText="1"/>
</file>

<file path=xl/ctrlProps/ctrlProp2327.xml><?xml version="1.0" encoding="utf-8"?>
<formControlPr xmlns="http://schemas.microsoft.com/office/spreadsheetml/2009/9/main" objectType="Button" lockText="1"/>
</file>

<file path=xl/ctrlProps/ctrlProp2328.xml><?xml version="1.0" encoding="utf-8"?>
<formControlPr xmlns="http://schemas.microsoft.com/office/spreadsheetml/2009/9/main" objectType="Button" lockText="1"/>
</file>

<file path=xl/ctrlProps/ctrlProp2329.xml><?xml version="1.0" encoding="utf-8"?>
<formControlPr xmlns="http://schemas.microsoft.com/office/spreadsheetml/2009/9/main" objectType="Button" lockText="1"/>
</file>

<file path=xl/ctrlProps/ctrlProp2330.xml><?xml version="1.0" encoding="utf-8"?>
<formControlPr xmlns="http://schemas.microsoft.com/office/spreadsheetml/2009/9/main" objectType="Button" lockText="1"/>
</file>

<file path=xl/ctrlProps/ctrlProp2331.xml><?xml version="1.0" encoding="utf-8"?>
<formControlPr xmlns="http://schemas.microsoft.com/office/spreadsheetml/2009/9/main" objectType="Button" lockText="1"/>
</file>

<file path=xl/ctrlProps/ctrlProp2332.xml><?xml version="1.0" encoding="utf-8"?>
<formControlPr xmlns="http://schemas.microsoft.com/office/spreadsheetml/2009/9/main" objectType="Button" lockText="1"/>
</file>

<file path=xl/ctrlProps/ctrlProp2333.xml><?xml version="1.0" encoding="utf-8"?>
<formControlPr xmlns="http://schemas.microsoft.com/office/spreadsheetml/2009/9/main" objectType="Button" lockText="1"/>
</file>

<file path=xl/ctrlProps/ctrlProp2334.xml><?xml version="1.0" encoding="utf-8"?>
<formControlPr xmlns="http://schemas.microsoft.com/office/spreadsheetml/2009/9/main" objectType="Button" lockText="1"/>
</file>

<file path=xl/ctrlProps/ctrlProp2335.xml><?xml version="1.0" encoding="utf-8"?>
<formControlPr xmlns="http://schemas.microsoft.com/office/spreadsheetml/2009/9/main" objectType="Button" lockText="1"/>
</file>

<file path=xl/ctrlProps/ctrlProp2336.xml><?xml version="1.0" encoding="utf-8"?>
<formControlPr xmlns="http://schemas.microsoft.com/office/spreadsheetml/2009/9/main" objectType="Button" lockText="1"/>
</file>

<file path=xl/ctrlProps/ctrlProp2337.xml><?xml version="1.0" encoding="utf-8"?>
<formControlPr xmlns="http://schemas.microsoft.com/office/spreadsheetml/2009/9/main" objectType="Button" lockText="1"/>
</file>

<file path=xl/ctrlProps/ctrlProp2338.xml><?xml version="1.0" encoding="utf-8"?>
<formControlPr xmlns="http://schemas.microsoft.com/office/spreadsheetml/2009/9/main" objectType="Button" lockText="1"/>
</file>

<file path=xl/ctrlProps/ctrlProp2339.xml><?xml version="1.0" encoding="utf-8"?>
<formControlPr xmlns="http://schemas.microsoft.com/office/spreadsheetml/2009/9/main" objectType="Button" lockText="1"/>
</file>

<file path=xl/ctrlProps/ctrlProp2340.xml><?xml version="1.0" encoding="utf-8"?>
<formControlPr xmlns="http://schemas.microsoft.com/office/spreadsheetml/2009/9/main" objectType="Button" lockText="1"/>
</file>

<file path=xl/ctrlProps/ctrlProp2341.xml><?xml version="1.0" encoding="utf-8"?>
<formControlPr xmlns="http://schemas.microsoft.com/office/spreadsheetml/2009/9/main" objectType="Button" lockText="1"/>
</file>

<file path=xl/ctrlProps/ctrlProp2342.xml><?xml version="1.0" encoding="utf-8"?>
<formControlPr xmlns="http://schemas.microsoft.com/office/spreadsheetml/2009/9/main" objectType="Button" lockText="1"/>
</file>

<file path=xl/ctrlProps/ctrlProp2343.xml><?xml version="1.0" encoding="utf-8"?>
<formControlPr xmlns="http://schemas.microsoft.com/office/spreadsheetml/2009/9/main" objectType="Button" lockText="1"/>
</file>

<file path=xl/ctrlProps/ctrlProp2344.xml><?xml version="1.0" encoding="utf-8"?>
<formControlPr xmlns="http://schemas.microsoft.com/office/spreadsheetml/2009/9/main" objectType="Button" lockText="1"/>
</file>

<file path=xl/ctrlProps/ctrlProp2345.xml><?xml version="1.0" encoding="utf-8"?>
<formControlPr xmlns="http://schemas.microsoft.com/office/spreadsheetml/2009/9/main" objectType="Button" lockText="1"/>
</file>

<file path=xl/ctrlProps/ctrlProp2346.xml><?xml version="1.0" encoding="utf-8"?>
<formControlPr xmlns="http://schemas.microsoft.com/office/spreadsheetml/2009/9/main" objectType="Button" lockText="1"/>
</file>

<file path=xl/ctrlProps/ctrlProp2347.xml><?xml version="1.0" encoding="utf-8"?>
<formControlPr xmlns="http://schemas.microsoft.com/office/spreadsheetml/2009/9/main" objectType="Button" lockText="1"/>
</file>

<file path=xl/ctrlProps/ctrlProp2348.xml><?xml version="1.0" encoding="utf-8"?>
<formControlPr xmlns="http://schemas.microsoft.com/office/spreadsheetml/2009/9/main" objectType="Button" lockText="1"/>
</file>

<file path=xl/ctrlProps/ctrlProp2349.xml><?xml version="1.0" encoding="utf-8"?>
<formControlPr xmlns="http://schemas.microsoft.com/office/spreadsheetml/2009/9/main" objectType="Button" lockText="1"/>
</file>

<file path=xl/ctrlProps/ctrlProp2350.xml><?xml version="1.0" encoding="utf-8"?>
<formControlPr xmlns="http://schemas.microsoft.com/office/spreadsheetml/2009/9/main" objectType="Button" lockText="1"/>
</file>

<file path=xl/ctrlProps/ctrlProp2351.xml><?xml version="1.0" encoding="utf-8"?>
<formControlPr xmlns="http://schemas.microsoft.com/office/spreadsheetml/2009/9/main" objectType="Button" lockText="1"/>
</file>

<file path=xl/ctrlProps/ctrlProp2352.xml><?xml version="1.0" encoding="utf-8"?>
<formControlPr xmlns="http://schemas.microsoft.com/office/spreadsheetml/2009/9/main" objectType="Button" lockText="1"/>
</file>

<file path=xl/ctrlProps/ctrlProp2353.xml><?xml version="1.0" encoding="utf-8"?>
<formControlPr xmlns="http://schemas.microsoft.com/office/spreadsheetml/2009/9/main" objectType="Button" lockText="1"/>
</file>

<file path=xl/ctrlProps/ctrlProp2354.xml><?xml version="1.0" encoding="utf-8"?>
<formControlPr xmlns="http://schemas.microsoft.com/office/spreadsheetml/2009/9/main" objectType="Button" lockText="1"/>
</file>

<file path=xl/ctrlProps/ctrlProp2355.xml><?xml version="1.0" encoding="utf-8"?>
<formControlPr xmlns="http://schemas.microsoft.com/office/spreadsheetml/2009/9/main" objectType="Button" lockText="1"/>
</file>

<file path=xl/ctrlProps/ctrlProp2356.xml><?xml version="1.0" encoding="utf-8"?>
<formControlPr xmlns="http://schemas.microsoft.com/office/spreadsheetml/2009/9/main" objectType="Button" lockText="1"/>
</file>

<file path=xl/ctrlProps/ctrlProp2357.xml><?xml version="1.0" encoding="utf-8"?>
<formControlPr xmlns="http://schemas.microsoft.com/office/spreadsheetml/2009/9/main" objectType="Button" lockText="1"/>
</file>

<file path=xl/ctrlProps/ctrlProp2358.xml><?xml version="1.0" encoding="utf-8"?>
<formControlPr xmlns="http://schemas.microsoft.com/office/spreadsheetml/2009/9/main" objectType="Button" lockText="1"/>
</file>

<file path=xl/ctrlProps/ctrlProp2359.xml><?xml version="1.0" encoding="utf-8"?>
<formControlPr xmlns="http://schemas.microsoft.com/office/spreadsheetml/2009/9/main" objectType="Button" lockText="1"/>
</file>

<file path=xl/ctrlProps/ctrlProp2360.xml><?xml version="1.0" encoding="utf-8"?>
<formControlPr xmlns="http://schemas.microsoft.com/office/spreadsheetml/2009/9/main" objectType="Button" lockText="1"/>
</file>

<file path=xl/ctrlProps/ctrlProp2361.xml><?xml version="1.0" encoding="utf-8"?>
<formControlPr xmlns="http://schemas.microsoft.com/office/spreadsheetml/2009/9/main" objectType="Button" lockText="1"/>
</file>

<file path=xl/ctrlProps/ctrlProp2362.xml><?xml version="1.0" encoding="utf-8"?>
<formControlPr xmlns="http://schemas.microsoft.com/office/spreadsheetml/2009/9/main" objectType="Button" lockText="1"/>
</file>

<file path=xl/ctrlProps/ctrlProp2363.xml><?xml version="1.0" encoding="utf-8"?>
<formControlPr xmlns="http://schemas.microsoft.com/office/spreadsheetml/2009/9/main" objectType="Button" lockText="1"/>
</file>

<file path=xl/ctrlProps/ctrlProp2364.xml><?xml version="1.0" encoding="utf-8"?>
<formControlPr xmlns="http://schemas.microsoft.com/office/spreadsheetml/2009/9/main" objectType="Button" lockText="1"/>
</file>

<file path=xl/ctrlProps/ctrlProp2365.xml><?xml version="1.0" encoding="utf-8"?>
<formControlPr xmlns="http://schemas.microsoft.com/office/spreadsheetml/2009/9/main" objectType="Button" lockText="1"/>
</file>

<file path=xl/ctrlProps/ctrlProp2366.xml><?xml version="1.0" encoding="utf-8"?>
<formControlPr xmlns="http://schemas.microsoft.com/office/spreadsheetml/2009/9/main" objectType="Button" lockText="1"/>
</file>

<file path=xl/ctrlProps/ctrlProp2367.xml><?xml version="1.0" encoding="utf-8"?>
<formControlPr xmlns="http://schemas.microsoft.com/office/spreadsheetml/2009/9/main" objectType="Button" lockText="1"/>
</file>

<file path=xl/ctrlProps/ctrlProp2368.xml><?xml version="1.0" encoding="utf-8"?>
<formControlPr xmlns="http://schemas.microsoft.com/office/spreadsheetml/2009/9/main" objectType="Button" lockText="1"/>
</file>

<file path=xl/ctrlProps/ctrlProp2369.xml><?xml version="1.0" encoding="utf-8"?>
<formControlPr xmlns="http://schemas.microsoft.com/office/spreadsheetml/2009/9/main" objectType="Button" lockText="1"/>
</file>

<file path=xl/ctrlProps/ctrlProp2370.xml><?xml version="1.0" encoding="utf-8"?>
<formControlPr xmlns="http://schemas.microsoft.com/office/spreadsheetml/2009/9/main" objectType="Button" lockText="1"/>
</file>

<file path=xl/ctrlProps/ctrlProp2371.xml><?xml version="1.0" encoding="utf-8"?>
<formControlPr xmlns="http://schemas.microsoft.com/office/spreadsheetml/2009/9/main" objectType="Button" lockText="1"/>
</file>

<file path=xl/ctrlProps/ctrlProp2372.xml><?xml version="1.0" encoding="utf-8"?>
<formControlPr xmlns="http://schemas.microsoft.com/office/spreadsheetml/2009/9/main" objectType="Button" lockText="1"/>
</file>

<file path=xl/ctrlProps/ctrlProp2373.xml><?xml version="1.0" encoding="utf-8"?>
<formControlPr xmlns="http://schemas.microsoft.com/office/spreadsheetml/2009/9/main" objectType="Button" lockText="1"/>
</file>

<file path=xl/ctrlProps/ctrlProp2374.xml><?xml version="1.0" encoding="utf-8"?>
<formControlPr xmlns="http://schemas.microsoft.com/office/spreadsheetml/2009/9/main" objectType="Button" lockText="1"/>
</file>

<file path=xl/ctrlProps/ctrlProp2375.xml><?xml version="1.0" encoding="utf-8"?>
<formControlPr xmlns="http://schemas.microsoft.com/office/spreadsheetml/2009/9/main" objectType="Button" lockText="1"/>
</file>

<file path=xl/ctrlProps/ctrlProp2376.xml><?xml version="1.0" encoding="utf-8"?>
<formControlPr xmlns="http://schemas.microsoft.com/office/spreadsheetml/2009/9/main" objectType="Button" lockText="1"/>
</file>

<file path=xl/ctrlProps/ctrlProp2377.xml><?xml version="1.0" encoding="utf-8"?>
<formControlPr xmlns="http://schemas.microsoft.com/office/spreadsheetml/2009/9/main" objectType="Button" lockText="1"/>
</file>

<file path=xl/ctrlProps/ctrlProp2378.xml><?xml version="1.0" encoding="utf-8"?>
<formControlPr xmlns="http://schemas.microsoft.com/office/spreadsheetml/2009/9/main" objectType="Button" lockText="1"/>
</file>

<file path=xl/ctrlProps/ctrlProp2379.xml><?xml version="1.0" encoding="utf-8"?>
<formControlPr xmlns="http://schemas.microsoft.com/office/spreadsheetml/2009/9/main" objectType="Button" lockText="1"/>
</file>

<file path=xl/ctrlProps/ctrlProp2380.xml><?xml version="1.0" encoding="utf-8"?>
<formControlPr xmlns="http://schemas.microsoft.com/office/spreadsheetml/2009/9/main" objectType="Button" lockText="1"/>
</file>

<file path=xl/ctrlProps/ctrlProp2381.xml><?xml version="1.0" encoding="utf-8"?>
<formControlPr xmlns="http://schemas.microsoft.com/office/spreadsheetml/2009/9/main" objectType="Button" lockText="1"/>
</file>

<file path=xl/ctrlProps/ctrlProp2382.xml><?xml version="1.0" encoding="utf-8"?>
<formControlPr xmlns="http://schemas.microsoft.com/office/spreadsheetml/2009/9/main" objectType="Button" lockText="1"/>
</file>

<file path=xl/ctrlProps/ctrlProp2383.xml><?xml version="1.0" encoding="utf-8"?>
<formControlPr xmlns="http://schemas.microsoft.com/office/spreadsheetml/2009/9/main" objectType="Button" lockText="1"/>
</file>

<file path=xl/ctrlProps/ctrlProp2384.xml><?xml version="1.0" encoding="utf-8"?>
<formControlPr xmlns="http://schemas.microsoft.com/office/spreadsheetml/2009/9/main" objectType="Button" lockText="1"/>
</file>

<file path=xl/ctrlProps/ctrlProp2385.xml><?xml version="1.0" encoding="utf-8"?>
<formControlPr xmlns="http://schemas.microsoft.com/office/spreadsheetml/2009/9/main" objectType="Button" lockText="1"/>
</file>

<file path=xl/ctrlProps/ctrlProp2386.xml><?xml version="1.0" encoding="utf-8"?>
<formControlPr xmlns="http://schemas.microsoft.com/office/spreadsheetml/2009/9/main" objectType="Button" lockText="1"/>
</file>

<file path=xl/ctrlProps/ctrlProp2387.xml><?xml version="1.0" encoding="utf-8"?>
<formControlPr xmlns="http://schemas.microsoft.com/office/spreadsheetml/2009/9/main" objectType="Button" lockText="1"/>
</file>

<file path=xl/ctrlProps/ctrlProp2388.xml><?xml version="1.0" encoding="utf-8"?>
<formControlPr xmlns="http://schemas.microsoft.com/office/spreadsheetml/2009/9/main" objectType="Button" lockText="1"/>
</file>

<file path=xl/ctrlProps/ctrlProp2389.xml><?xml version="1.0" encoding="utf-8"?>
<formControlPr xmlns="http://schemas.microsoft.com/office/spreadsheetml/2009/9/main" objectType="Button" lockText="1"/>
</file>

<file path=xl/ctrlProps/ctrlProp2390.xml><?xml version="1.0" encoding="utf-8"?>
<formControlPr xmlns="http://schemas.microsoft.com/office/spreadsheetml/2009/9/main" objectType="Button" lockText="1"/>
</file>

<file path=xl/ctrlProps/ctrlProp2391.xml><?xml version="1.0" encoding="utf-8"?>
<formControlPr xmlns="http://schemas.microsoft.com/office/spreadsheetml/2009/9/main" objectType="Button" lockText="1"/>
</file>

<file path=xl/ctrlProps/ctrlProp2392.xml><?xml version="1.0" encoding="utf-8"?>
<formControlPr xmlns="http://schemas.microsoft.com/office/spreadsheetml/2009/9/main" objectType="Button" lockText="1"/>
</file>

<file path=xl/ctrlProps/ctrlProp2393.xml><?xml version="1.0" encoding="utf-8"?>
<formControlPr xmlns="http://schemas.microsoft.com/office/spreadsheetml/2009/9/main" objectType="Button" lockText="1"/>
</file>

<file path=xl/ctrlProps/ctrlProp2394.xml><?xml version="1.0" encoding="utf-8"?>
<formControlPr xmlns="http://schemas.microsoft.com/office/spreadsheetml/2009/9/main" objectType="Button" lockText="1"/>
</file>

<file path=xl/ctrlProps/ctrlProp2395.xml><?xml version="1.0" encoding="utf-8"?>
<formControlPr xmlns="http://schemas.microsoft.com/office/spreadsheetml/2009/9/main" objectType="Button" lockText="1"/>
</file>

<file path=xl/ctrlProps/ctrlProp2396.xml><?xml version="1.0" encoding="utf-8"?>
<formControlPr xmlns="http://schemas.microsoft.com/office/spreadsheetml/2009/9/main" objectType="Button" lockText="1"/>
</file>

<file path=xl/ctrlProps/ctrlProp2397.xml><?xml version="1.0" encoding="utf-8"?>
<formControlPr xmlns="http://schemas.microsoft.com/office/spreadsheetml/2009/9/main" objectType="Button" lockText="1"/>
</file>

<file path=xl/ctrlProps/ctrlProp2398.xml><?xml version="1.0" encoding="utf-8"?>
<formControlPr xmlns="http://schemas.microsoft.com/office/spreadsheetml/2009/9/main" objectType="Button" lockText="1"/>
</file>

<file path=xl/ctrlProps/ctrlProp2399.xml><?xml version="1.0" encoding="utf-8"?>
<formControlPr xmlns="http://schemas.microsoft.com/office/spreadsheetml/2009/9/main" objectType="Button" lockText="1"/>
</file>

<file path=xl/ctrlProps/ctrlProp2400.xml><?xml version="1.0" encoding="utf-8"?>
<formControlPr xmlns="http://schemas.microsoft.com/office/spreadsheetml/2009/9/main" objectType="Button" lockText="1"/>
</file>

<file path=xl/ctrlProps/ctrlProp2401.xml><?xml version="1.0" encoding="utf-8"?>
<formControlPr xmlns="http://schemas.microsoft.com/office/spreadsheetml/2009/9/main" objectType="Button" lockText="1"/>
</file>

<file path=xl/ctrlProps/ctrlProp2402.xml><?xml version="1.0" encoding="utf-8"?>
<formControlPr xmlns="http://schemas.microsoft.com/office/spreadsheetml/2009/9/main" objectType="Button" lockText="1"/>
</file>

<file path=xl/ctrlProps/ctrlProp2403.xml><?xml version="1.0" encoding="utf-8"?>
<formControlPr xmlns="http://schemas.microsoft.com/office/spreadsheetml/2009/9/main" objectType="Button" lockText="1"/>
</file>

<file path=xl/ctrlProps/ctrlProp2404.xml><?xml version="1.0" encoding="utf-8"?>
<formControlPr xmlns="http://schemas.microsoft.com/office/spreadsheetml/2009/9/main" objectType="Button" lockText="1"/>
</file>

<file path=xl/ctrlProps/ctrlProp2405.xml><?xml version="1.0" encoding="utf-8"?>
<formControlPr xmlns="http://schemas.microsoft.com/office/spreadsheetml/2009/9/main" objectType="Button" lockText="1"/>
</file>

<file path=xl/ctrlProps/ctrlProp2406.xml><?xml version="1.0" encoding="utf-8"?>
<formControlPr xmlns="http://schemas.microsoft.com/office/spreadsheetml/2009/9/main" objectType="Button" lockText="1"/>
</file>

<file path=xl/ctrlProps/ctrlProp2407.xml><?xml version="1.0" encoding="utf-8"?>
<formControlPr xmlns="http://schemas.microsoft.com/office/spreadsheetml/2009/9/main" objectType="Button" lockText="1"/>
</file>

<file path=xl/ctrlProps/ctrlProp2408.xml><?xml version="1.0" encoding="utf-8"?>
<formControlPr xmlns="http://schemas.microsoft.com/office/spreadsheetml/2009/9/main" objectType="Button" lockText="1"/>
</file>

<file path=xl/ctrlProps/ctrlProp2409.xml><?xml version="1.0" encoding="utf-8"?>
<formControlPr xmlns="http://schemas.microsoft.com/office/spreadsheetml/2009/9/main" objectType="Button" lockText="1"/>
</file>

<file path=xl/ctrlProps/ctrlProp2410.xml><?xml version="1.0" encoding="utf-8"?>
<formControlPr xmlns="http://schemas.microsoft.com/office/spreadsheetml/2009/9/main" objectType="Button" lockText="1"/>
</file>

<file path=xl/ctrlProps/ctrlProp2411.xml><?xml version="1.0" encoding="utf-8"?>
<formControlPr xmlns="http://schemas.microsoft.com/office/spreadsheetml/2009/9/main" objectType="Button" lockText="1"/>
</file>

<file path=xl/ctrlProps/ctrlProp2412.xml><?xml version="1.0" encoding="utf-8"?>
<formControlPr xmlns="http://schemas.microsoft.com/office/spreadsheetml/2009/9/main" objectType="Button" lockText="1"/>
</file>

<file path=xl/ctrlProps/ctrlProp2413.xml><?xml version="1.0" encoding="utf-8"?>
<formControlPr xmlns="http://schemas.microsoft.com/office/spreadsheetml/2009/9/main" objectType="Button" lockText="1"/>
</file>

<file path=xl/ctrlProps/ctrlProp2414.xml><?xml version="1.0" encoding="utf-8"?>
<formControlPr xmlns="http://schemas.microsoft.com/office/spreadsheetml/2009/9/main" objectType="Button" lockText="1"/>
</file>

<file path=xl/ctrlProps/ctrlProp2415.xml><?xml version="1.0" encoding="utf-8"?>
<formControlPr xmlns="http://schemas.microsoft.com/office/spreadsheetml/2009/9/main" objectType="Button" lockText="1"/>
</file>

<file path=xl/ctrlProps/ctrlProp2416.xml><?xml version="1.0" encoding="utf-8"?>
<formControlPr xmlns="http://schemas.microsoft.com/office/spreadsheetml/2009/9/main" objectType="Button" lockText="1"/>
</file>

<file path=xl/ctrlProps/ctrlProp2417.xml><?xml version="1.0" encoding="utf-8"?>
<formControlPr xmlns="http://schemas.microsoft.com/office/spreadsheetml/2009/9/main" objectType="Button" lockText="1"/>
</file>

<file path=xl/ctrlProps/ctrlProp2418.xml><?xml version="1.0" encoding="utf-8"?>
<formControlPr xmlns="http://schemas.microsoft.com/office/spreadsheetml/2009/9/main" objectType="Button" lockText="1"/>
</file>

<file path=xl/ctrlProps/ctrlProp2419.xml><?xml version="1.0" encoding="utf-8"?>
<formControlPr xmlns="http://schemas.microsoft.com/office/spreadsheetml/2009/9/main" objectType="Button" lockText="1"/>
</file>

<file path=xl/ctrlProps/ctrlProp2420.xml><?xml version="1.0" encoding="utf-8"?>
<formControlPr xmlns="http://schemas.microsoft.com/office/spreadsheetml/2009/9/main" objectType="Button" lockText="1"/>
</file>

<file path=xl/ctrlProps/ctrlProp2421.xml><?xml version="1.0" encoding="utf-8"?>
<formControlPr xmlns="http://schemas.microsoft.com/office/spreadsheetml/2009/9/main" objectType="Button" lockText="1"/>
</file>

<file path=xl/ctrlProps/ctrlProp2422.xml><?xml version="1.0" encoding="utf-8"?>
<formControlPr xmlns="http://schemas.microsoft.com/office/spreadsheetml/2009/9/main" objectType="Button" lockText="1"/>
</file>

<file path=xl/ctrlProps/ctrlProp2423.xml><?xml version="1.0" encoding="utf-8"?>
<formControlPr xmlns="http://schemas.microsoft.com/office/spreadsheetml/2009/9/main" objectType="Button" lockText="1"/>
</file>

<file path=xl/ctrlProps/ctrlProp2424.xml><?xml version="1.0" encoding="utf-8"?>
<formControlPr xmlns="http://schemas.microsoft.com/office/spreadsheetml/2009/9/main" objectType="Button" lockText="1"/>
</file>

<file path=xl/ctrlProps/ctrlProp2425.xml><?xml version="1.0" encoding="utf-8"?>
<formControlPr xmlns="http://schemas.microsoft.com/office/spreadsheetml/2009/9/main" objectType="Button" lockText="1"/>
</file>

<file path=xl/ctrlProps/ctrlProp2426.xml><?xml version="1.0" encoding="utf-8"?>
<formControlPr xmlns="http://schemas.microsoft.com/office/spreadsheetml/2009/9/main" objectType="Button" lockText="1"/>
</file>

<file path=xl/ctrlProps/ctrlProp2427.xml><?xml version="1.0" encoding="utf-8"?>
<formControlPr xmlns="http://schemas.microsoft.com/office/spreadsheetml/2009/9/main" objectType="Button" lockText="1"/>
</file>

<file path=xl/ctrlProps/ctrlProp2428.xml><?xml version="1.0" encoding="utf-8"?>
<formControlPr xmlns="http://schemas.microsoft.com/office/spreadsheetml/2009/9/main" objectType="Button" lockText="1"/>
</file>

<file path=xl/ctrlProps/ctrlProp2429.xml><?xml version="1.0" encoding="utf-8"?>
<formControlPr xmlns="http://schemas.microsoft.com/office/spreadsheetml/2009/9/main" objectType="Button" lockText="1"/>
</file>

<file path=xl/ctrlProps/ctrlProp2430.xml><?xml version="1.0" encoding="utf-8"?>
<formControlPr xmlns="http://schemas.microsoft.com/office/spreadsheetml/2009/9/main" objectType="Button" lockText="1"/>
</file>

<file path=xl/ctrlProps/ctrlProp2431.xml><?xml version="1.0" encoding="utf-8"?>
<formControlPr xmlns="http://schemas.microsoft.com/office/spreadsheetml/2009/9/main" objectType="Button" lockText="1"/>
</file>

<file path=xl/ctrlProps/ctrlProp2432.xml><?xml version="1.0" encoding="utf-8"?>
<formControlPr xmlns="http://schemas.microsoft.com/office/spreadsheetml/2009/9/main" objectType="Button" lockText="1"/>
</file>

<file path=xl/ctrlProps/ctrlProp2433.xml><?xml version="1.0" encoding="utf-8"?>
<formControlPr xmlns="http://schemas.microsoft.com/office/spreadsheetml/2009/9/main" objectType="Button" lockText="1"/>
</file>

<file path=xl/ctrlProps/ctrlProp2434.xml><?xml version="1.0" encoding="utf-8"?>
<formControlPr xmlns="http://schemas.microsoft.com/office/spreadsheetml/2009/9/main" objectType="Button" lockText="1"/>
</file>

<file path=xl/ctrlProps/ctrlProp2435.xml><?xml version="1.0" encoding="utf-8"?>
<formControlPr xmlns="http://schemas.microsoft.com/office/spreadsheetml/2009/9/main" objectType="Button" lockText="1"/>
</file>

<file path=xl/ctrlProps/ctrlProp2436.xml><?xml version="1.0" encoding="utf-8"?>
<formControlPr xmlns="http://schemas.microsoft.com/office/spreadsheetml/2009/9/main" objectType="Button" lockText="1"/>
</file>

<file path=xl/ctrlProps/ctrlProp2437.xml><?xml version="1.0" encoding="utf-8"?>
<formControlPr xmlns="http://schemas.microsoft.com/office/spreadsheetml/2009/9/main" objectType="Button" lockText="1"/>
</file>

<file path=xl/ctrlProps/ctrlProp2438.xml><?xml version="1.0" encoding="utf-8"?>
<formControlPr xmlns="http://schemas.microsoft.com/office/spreadsheetml/2009/9/main" objectType="Button" lockText="1"/>
</file>

<file path=xl/ctrlProps/ctrlProp2439.xml><?xml version="1.0" encoding="utf-8"?>
<formControlPr xmlns="http://schemas.microsoft.com/office/spreadsheetml/2009/9/main" objectType="Button" lockText="1"/>
</file>

<file path=xl/ctrlProps/ctrlProp2440.xml><?xml version="1.0" encoding="utf-8"?>
<formControlPr xmlns="http://schemas.microsoft.com/office/spreadsheetml/2009/9/main" objectType="Button" lockText="1"/>
</file>

<file path=xl/ctrlProps/ctrlProp2441.xml><?xml version="1.0" encoding="utf-8"?>
<formControlPr xmlns="http://schemas.microsoft.com/office/spreadsheetml/2009/9/main" objectType="Button" lockText="1"/>
</file>

<file path=xl/ctrlProps/ctrlProp2442.xml><?xml version="1.0" encoding="utf-8"?>
<formControlPr xmlns="http://schemas.microsoft.com/office/spreadsheetml/2009/9/main" objectType="Button" lockText="1"/>
</file>

<file path=xl/ctrlProps/ctrlProp2443.xml><?xml version="1.0" encoding="utf-8"?>
<formControlPr xmlns="http://schemas.microsoft.com/office/spreadsheetml/2009/9/main" objectType="Button" lockText="1"/>
</file>

<file path=xl/ctrlProps/ctrlProp2444.xml><?xml version="1.0" encoding="utf-8"?>
<formControlPr xmlns="http://schemas.microsoft.com/office/spreadsheetml/2009/9/main" objectType="Button" lockText="1"/>
</file>

<file path=xl/ctrlProps/ctrlProp2445.xml><?xml version="1.0" encoding="utf-8"?>
<formControlPr xmlns="http://schemas.microsoft.com/office/spreadsheetml/2009/9/main" objectType="Button" lockText="1"/>
</file>

<file path=xl/ctrlProps/ctrlProp2446.xml><?xml version="1.0" encoding="utf-8"?>
<formControlPr xmlns="http://schemas.microsoft.com/office/spreadsheetml/2009/9/main" objectType="Button" lockText="1"/>
</file>

<file path=xl/ctrlProps/ctrlProp2447.xml><?xml version="1.0" encoding="utf-8"?>
<formControlPr xmlns="http://schemas.microsoft.com/office/spreadsheetml/2009/9/main" objectType="Button" lockText="1"/>
</file>

<file path=xl/ctrlProps/ctrlProp2448.xml><?xml version="1.0" encoding="utf-8"?>
<formControlPr xmlns="http://schemas.microsoft.com/office/spreadsheetml/2009/9/main" objectType="Button" lockText="1"/>
</file>

<file path=xl/ctrlProps/ctrlProp2449.xml><?xml version="1.0" encoding="utf-8"?>
<formControlPr xmlns="http://schemas.microsoft.com/office/spreadsheetml/2009/9/main" objectType="Button" lockText="1"/>
</file>

<file path=xl/ctrlProps/ctrlProp2450.xml><?xml version="1.0" encoding="utf-8"?>
<formControlPr xmlns="http://schemas.microsoft.com/office/spreadsheetml/2009/9/main" objectType="Button" lockText="1"/>
</file>

<file path=xl/ctrlProps/ctrlProp2451.xml><?xml version="1.0" encoding="utf-8"?>
<formControlPr xmlns="http://schemas.microsoft.com/office/spreadsheetml/2009/9/main" objectType="Button" lockText="1"/>
</file>

<file path=xl/ctrlProps/ctrlProp2452.xml><?xml version="1.0" encoding="utf-8"?>
<formControlPr xmlns="http://schemas.microsoft.com/office/spreadsheetml/2009/9/main" objectType="Button" lockText="1"/>
</file>

<file path=xl/ctrlProps/ctrlProp2453.xml><?xml version="1.0" encoding="utf-8"?>
<formControlPr xmlns="http://schemas.microsoft.com/office/spreadsheetml/2009/9/main" objectType="Button" lockText="1"/>
</file>

<file path=xl/ctrlProps/ctrlProp2454.xml><?xml version="1.0" encoding="utf-8"?>
<formControlPr xmlns="http://schemas.microsoft.com/office/spreadsheetml/2009/9/main" objectType="Button" lockText="1"/>
</file>

<file path=xl/ctrlProps/ctrlProp2455.xml><?xml version="1.0" encoding="utf-8"?>
<formControlPr xmlns="http://schemas.microsoft.com/office/spreadsheetml/2009/9/main" objectType="Button" lockText="1"/>
</file>

<file path=xl/ctrlProps/ctrlProp2456.xml><?xml version="1.0" encoding="utf-8"?>
<formControlPr xmlns="http://schemas.microsoft.com/office/spreadsheetml/2009/9/main" objectType="Button" lockText="1"/>
</file>

<file path=xl/ctrlProps/ctrlProp2457.xml><?xml version="1.0" encoding="utf-8"?>
<formControlPr xmlns="http://schemas.microsoft.com/office/spreadsheetml/2009/9/main" objectType="Button" lockText="1"/>
</file>

<file path=xl/ctrlProps/ctrlProp2458.xml><?xml version="1.0" encoding="utf-8"?>
<formControlPr xmlns="http://schemas.microsoft.com/office/spreadsheetml/2009/9/main" objectType="Button" lockText="1"/>
</file>

<file path=xl/ctrlProps/ctrlProp2459.xml><?xml version="1.0" encoding="utf-8"?>
<formControlPr xmlns="http://schemas.microsoft.com/office/spreadsheetml/2009/9/main" objectType="Button" lockText="1"/>
</file>

<file path=xl/ctrlProps/ctrlProp2460.xml><?xml version="1.0" encoding="utf-8"?>
<formControlPr xmlns="http://schemas.microsoft.com/office/spreadsheetml/2009/9/main" objectType="Button" lockText="1"/>
</file>

<file path=xl/ctrlProps/ctrlProp2461.xml><?xml version="1.0" encoding="utf-8"?>
<formControlPr xmlns="http://schemas.microsoft.com/office/spreadsheetml/2009/9/main" objectType="Button" lockText="1"/>
</file>

<file path=xl/ctrlProps/ctrlProp2462.xml><?xml version="1.0" encoding="utf-8"?>
<formControlPr xmlns="http://schemas.microsoft.com/office/spreadsheetml/2009/9/main" objectType="Button" lockText="1"/>
</file>

<file path=xl/ctrlProps/ctrlProp2463.xml><?xml version="1.0" encoding="utf-8"?>
<formControlPr xmlns="http://schemas.microsoft.com/office/spreadsheetml/2009/9/main" objectType="Button" lockText="1"/>
</file>

<file path=xl/ctrlProps/ctrlProp2464.xml><?xml version="1.0" encoding="utf-8"?>
<formControlPr xmlns="http://schemas.microsoft.com/office/spreadsheetml/2009/9/main" objectType="Button" lockText="1"/>
</file>

<file path=xl/ctrlProps/ctrlProp2465.xml><?xml version="1.0" encoding="utf-8"?>
<formControlPr xmlns="http://schemas.microsoft.com/office/spreadsheetml/2009/9/main" objectType="Button" lockText="1"/>
</file>

<file path=xl/ctrlProps/ctrlProp2466.xml><?xml version="1.0" encoding="utf-8"?>
<formControlPr xmlns="http://schemas.microsoft.com/office/spreadsheetml/2009/9/main" objectType="Button" lockText="1"/>
</file>

<file path=xl/ctrlProps/ctrlProp2467.xml><?xml version="1.0" encoding="utf-8"?>
<formControlPr xmlns="http://schemas.microsoft.com/office/spreadsheetml/2009/9/main" objectType="Button" lockText="1"/>
</file>

<file path=xl/ctrlProps/ctrlProp2468.xml><?xml version="1.0" encoding="utf-8"?>
<formControlPr xmlns="http://schemas.microsoft.com/office/spreadsheetml/2009/9/main" objectType="Button" lockText="1"/>
</file>

<file path=xl/ctrlProps/ctrlProp2469.xml><?xml version="1.0" encoding="utf-8"?>
<formControlPr xmlns="http://schemas.microsoft.com/office/spreadsheetml/2009/9/main" objectType="Button" lockText="1"/>
</file>

<file path=xl/ctrlProps/ctrlProp2470.xml><?xml version="1.0" encoding="utf-8"?>
<formControlPr xmlns="http://schemas.microsoft.com/office/spreadsheetml/2009/9/main" objectType="Button" lockText="1"/>
</file>

<file path=xl/ctrlProps/ctrlProp2471.xml><?xml version="1.0" encoding="utf-8"?>
<formControlPr xmlns="http://schemas.microsoft.com/office/spreadsheetml/2009/9/main" objectType="Button" lockText="1"/>
</file>

<file path=xl/ctrlProps/ctrlProp2472.xml><?xml version="1.0" encoding="utf-8"?>
<formControlPr xmlns="http://schemas.microsoft.com/office/spreadsheetml/2009/9/main" objectType="Button" lockText="1"/>
</file>

<file path=xl/ctrlProps/ctrlProp2473.xml><?xml version="1.0" encoding="utf-8"?>
<formControlPr xmlns="http://schemas.microsoft.com/office/spreadsheetml/2009/9/main" objectType="Button" lockText="1"/>
</file>

<file path=xl/ctrlProps/ctrlProp2474.xml><?xml version="1.0" encoding="utf-8"?>
<formControlPr xmlns="http://schemas.microsoft.com/office/spreadsheetml/2009/9/main" objectType="Button" lockText="1"/>
</file>

<file path=xl/ctrlProps/ctrlProp2475.xml><?xml version="1.0" encoding="utf-8"?>
<formControlPr xmlns="http://schemas.microsoft.com/office/spreadsheetml/2009/9/main" objectType="Button" lockText="1"/>
</file>

<file path=xl/ctrlProps/ctrlProp2476.xml><?xml version="1.0" encoding="utf-8"?>
<formControlPr xmlns="http://schemas.microsoft.com/office/spreadsheetml/2009/9/main" objectType="Button" lockText="1"/>
</file>

<file path=xl/ctrlProps/ctrlProp2477.xml><?xml version="1.0" encoding="utf-8"?>
<formControlPr xmlns="http://schemas.microsoft.com/office/spreadsheetml/2009/9/main" objectType="Button" lockText="1"/>
</file>

<file path=xl/ctrlProps/ctrlProp2478.xml><?xml version="1.0" encoding="utf-8"?>
<formControlPr xmlns="http://schemas.microsoft.com/office/spreadsheetml/2009/9/main" objectType="Button" lockText="1"/>
</file>

<file path=xl/ctrlProps/ctrlProp2479.xml><?xml version="1.0" encoding="utf-8"?>
<formControlPr xmlns="http://schemas.microsoft.com/office/spreadsheetml/2009/9/main" objectType="Button" lockText="1"/>
</file>

<file path=xl/ctrlProps/ctrlProp2480.xml><?xml version="1.0" encoding="utf-8"?>
<formControlPr xmlns="http://schemas.microsoft.com/office/spreadsheetml/2009/9/main" objectType="Button" lockText="1"/>
</file>

<file path=xl/ctrlProps/ctrlProp2481.xml><?xml version="1.0" encoding="utf-8"?>
<formControlPr xmlns="http://schemas.microsoft.com/office/spreadsheetml/2009/9/main" objectType="Button" lockText="1"/>
</file>

<file path=xl/ctrlProps/ctrlProp2482.xml><?xml version="1.0" encoding="utf-8"?>
<formControlPr xmlns="http://schemas.microsoft.com/office/spreadsheetml/2009/9/main" objectType="Button" lockText="1"/>
</file>

<file path=xl/ctrlProps/ctrlProp2483.xml><?xml version="1.0" encoding="utf-8"?>
<formControlPr xmlns="http://schemas.microsoft.com/office/spreadsheetml/2009/9/main" objectType="Button" lockText="1"/>
</file>

<file path=xl/ctrlProps/ctrlProp2484.xml><?xml version="1.0" encoding="utf-8"?>
<formControlPr xmlns="http://schemas.microsoft.com/office/spreadsheetml/2009/9/main" objectType="Button" lockText="1"/>
</file>

<file path=xl/ctrlProps/ctrlProp2485.xml><?xml version="1.0" encoding="utf-8"?>
<formControlPr xmlns="http://schemas.microsoft.com/office/spreadsheetml/2009/9/main" objectType="Button" lockText="1"/>
</file>

<file path=xl/ctrlProps/ctrlProp2486.xml><?xml version="1.0" encoding="utf-8"?>
<formControlPr xmlns="http://schemas.microsoft.com/office/spreadsheetml/2009/9/main" objectType="Button" lockText="1"/>
</file>

<file path=xl/ctrlProps/ctrlProp2487.xml><?xml version="1.0" encoding="utf-8"?>
<formControlPr xmlns="http://schemas.microsoft.com/office/spreadsheetml/2009/9/main" objectType="Button" lockText="1"/>
</file>

<file path=xl/ctrlProps/ctrlProp2488.xml><?xml version="1.0" encoding="utf-8"?>
<formControlPr xmlns="http://schemas.microsoft.com/office/spreadsheetml/2009/9/main" objectType="Button" lockText="1"/>
</file>

<file path=xl/ctrlProps/ctrlProp2489.xml><?xml version="1.0" encoding="utf-8"?>
<formControlPr xmlns="http://schemas.microsoft.com/office/spreadsheetml/2009/9/main" objectType="Button" lockText="1"/>
</file>

<file path=xl/ctrlProps/ctrlProp2490.xml><?xml version="1.0" encoding="utf-8"?>
<formControlPr xmlns="http://schemas.microsoft.com/office/spreadsheetml/2009/9/main" objectType="Button" lockText="1"/>
</file>

<file path=xl/ctrlProps/ctrlProp2491.xml><?xml version="1.0" encoding="utf-8"?>
<formControlPr xmlns="http://schemas.microsoft.com/office/spreadsheetml/2009/9/main" objectType="Button" lockText="1"/>
</file>

<file path=xl/ctrlProps/ctrlProp2492.xml><?xml version="1.0" encoding="utf-8"?>
<formControlPr xmlns="http://schemas.microsoft.com/office/spreadsheetml/2009/9/main" objectType="Button" lockText="1"/>
</file>

<file path=xl/ctrlProps/ctrlProp2493.xml><?xml version="1.0" encoding="utf-8"?>
<formControlPr xmlns="http://schemas.microsoft.com/office/spreadsheetml/2009/9/main" objectType="Button" lockText="1"/>
</file>

<file path=xl/ctrlProps/ctrlProp2494.xml><?xml version="1.0" encoding="utf-8"?>
<formControlPr xmlns="http://schemas.microsoft.com/office/spreadsheetml/2009/9/main" objectType="Button" lockText="1"/>
</file>

<file path=xl/ctrlProps/ctrlProp2495.xml><?xml version="1.0" encoding="utf-8"?>
<formControlPr xmlns="http://schemas.microsoft.com/office/spreadsheetml/2009/9/main" objectType="Button" lockText="1"/>
</file>

<file path=xl/ctrlProps/ctrlProp2496.xml><?xml version="1.0" encoding="utf-8"?>
<formControlPr xmlns="http://schemas.microsoft.com/office/spreadsheetml/2009/9/main" objectType="Button" lockText="1"/>
</file>

<file path=xl/ctrlProps/ctrlProp2497.xml><?xml version="1.0" encoding="utf-8"?>
<formControlPr xmlns="http://schemas.microsoft.com/office/spreadsheetml/2009/9/main" objectType="Button" lockText="1"/>
</file>

<file path=xl/ctrlProps/ctrlProp2498.xml><?xml version="1.0" encoding="utf-8"?>
<formControlPr xmlns="http://schemas.microsoft.com/office/spreadsheetml/2009/9/main" objectType="Button" lockText="1"/>
</file>

<file path=xl/ctrlProps/ctrlProp2499.xml><?xml version="1.0" encoding="utf-8"?>
<formControlPr xmlns="http://schemas.microsoft.com/office/spreadsheetml/2009/9/main" objectType="Button" lockText="1"/>
</file>

<file path=xl/ctrlProps/ctrlProp2500.xml><?xml version="1.0" encoding="utf-8"?>
<formControlPr xmlns="http://schemas.microsoft.com/office/spreadsheetml/2009/9/main" objectType="Button" lockText="1"/>
</file>

<file path=xl/ctrlProps/ctrlProp2501.xml><?xml version="1.0" encoding="utf-8"?>
<formControlPr xmlns="http://schemas.microsoft.com/office/spreadsheetml/2009/9/main" objectType="Button" lockText="1"/>
</file>

<file path=xl/ctrlProps/ctrlProp2502.xml><?xml version="1.0" encoding="utf-8"?>
<formControlPr xmlns="http://schemas.microsoft.com/office/spreadsheetml/2009/9/main" objectType="Button" lockText="1"/>
</file>

<file path=xl/ctrlProps/ctrlProp2503.xml><?xml version="1.0" encoding="utf-8"?>
<formControlPr xmlns="http://schemas.microsoft.com/office/spreadsheetml/2009/9/main" objectType="Button" lockText="1"/>
</file>

<file path=xl/ctrlProps/ctrlProp2504.xml><?xml version="1.0" encoding="utf-8"?>
<formControlPr xmlns="http://schemas.microsoft.com/office/spreadsheetml/2009/9/main" objectType="Button" lockText="1"/>
</file>

<file path=xl/ctrlProps/ctrlProp2505.xml><?xml version="1.0" encoding="utf-8"?>
<formControlPr xmlns="http://schemas.microsoft.com/office/spreadsheetml/2009/9/main" objectType="Button" lockText="1"/>
</file>

<file path=xl/ctrlProps/ctrlProp2506.xml><?xml version="1.0" encoding="utf-8"?>
<formControlPr xmlns="http://schemas.microsoft.com/office/spreadsheetml/2009/9/main" objectType="Button" lockText="1"/>
</file>

<file path=xl/ctrlProps/ctrlProp2507.xml><?xml version="1.0" encoding="utf-8"?>
<formControlPr xmlns="http://schemas.microsoft.com/office/spreadsheetml/2009/9/main" objectType="Button" lockText="1"/>
</file>

<file path=xl/ctrlProps/ctrlProp2508.xml><?xml version="1.0" encoding="utf-8"?>
<formControlPr xmlns="http://schemas.microsoft.com/office/spreadsheetml/2009/9/main" objectType="Button" lockText="1"/>
</file>

<file path=xl/ctrlProps/ctrlProp2509.xml><?xml version="1.0" encoding="utf-8"?>
<formControlPr xmlns="http://schemas.microsoft.com/office/spreadsheetml/2009/9/main" objectType="Button" lockText="1"/>
</file>

<file path=xl/ctrlProps/ctrlProp2510.xml><?xml version="1.0" encoding="utf-8"?>
<formControlPr xmlns="http://schemas.microsoft.com/office/spreadsheetml/2009/9/main" objectType="Button" lockText="1"/>
</file>

<file path=xl/ctrlProps/ctrlProp2511.xml><?xml version="1.0" encoding="utf-8"?>
<formControlPr xmlns="http://schemas.microsoft.com/office/spreadsheetml/2009/9/main" objectType="Button" lockText="1"/>
</file>

<file path=xl/ctrlProps/ctrlProp2512.xml><?xml version="1.0" encoding="utf-8"?>
<formControlPr xmlns="http://schemas.microsoft.com/office/spreadsheetml/2009/9/main" objectType="Button" lockText="1"/>
</file>

<file path=xl/ctrlProps/ctrlProp2513.xml><?xml version="1.0" encoding="utf-8"?>
<formControlPr xmlns="http://schemas.microsoft.com/office/spreadsheetml/2009/9/main" objectType="Button" lockText="1"/>
</file>

<file path=xl/ctrlProps/ctrlProp2514.xml><?xml version="1.0" encoding="utf-8"?>
<formControlPr xmlns="http://schemas.microsoft.com/office/spreadsheetml/2009/9/main" objectType="Button" lockText="1"/>
</file>

<file path=xl/ctrlProps/ctrlProp2515.xml><?xml version="1.0" encoding="utf-8"?>
<formControlPr xmlns="http://schemas.microsoft.com/office/spreadsheetml/2009/9/main" objectType="Button" lockText="1"/>
</file>

<file path=xl/ctrlProps/ctrlProp2516.xml><?xml version="1.0" encoding="utf-8"?>
<formControlPr xmlns="http://schemas.microsoft.com/office/spreadsheetml/2009/9/main" objectType="Button" lockText="1"/>
</file>

<file path=xl/ctrlProps/ctrlProp2517.xml><?xml version="1.0" encoding="utf-8"?>
<formControlPr xmlns="http://schemas.microsoft.com/office/spreadsheetml/2009/9/main" objectType="Button" lockText="1"/>
</file>

<file path=xl/ctrlProps/ctrlProp2518.xml><?xml version="1.0" encoding="utf-8"?>
<formControlPr xmlns="http://schemas.microsoft.com/office/spreadsheetml/2009/9/main" objectType="Button" lockText="1"/>
</file>

<file path=xl/ctrlProps/ctrlProp2519.xml><?xml version="1.0" encoding="utf-8"?>
<formControlPr xmlns="http://schemas.microsoft.com/office/spreadsheetml/2009/9/main" objectType="Button" lockText="1"/>
</file>

<file path=xl/ctrlProps/ctrlProp2520.xml><?xml version="1.0" encoding="utf-8"?>
<formControlPr xmlns="http://schemas.microsoft.com/office/spreadsheetml/2009/9/main" objectType="Button" lockText="1"/>
</file>

<file path=xl/ctrlProps/ctrlProp2521.xml><?xml version="1.0" encoding="utf-8"?>
<formControlPr xmlns="http://schemas.microsoft.com/office/spreadsheetml/2009/9/main" objectType="Button" lockText="1"/>
</file>

<file path=xl/ctrlProps/ctrlProp2522.xml><?xml version="1.0" encoding="utf-8"?>
<formControlPr xmlns="http://schemas.microsoft.com/office/spreadsheetml/2009/9/main" objectType="Button" lockText="1"/>
</file>

<file path=xl/ctrlProps/ctrlProp2523.xml><?xml version="1.0" encoding="utf-8"?>
<formControlPr xmlns="http://schemas.microsoft.com/office/spreadsheetml/2009/9/main" objectType="Button" lockText="1"/>
</file>

<file path=xl/ctrlProps/ctrlProp2524.xml><?xml version="1.0" encoding="utf-8"?>
<formControlPr xmlns="http://schemas.microsoft.com/office/spreadsheetml/2009/9/main" objectType="Button" lockText="1"/>
</file>

<file path=xl/ctrlProps/ctrlProp2525.xml><?xml version="1.0" encoding="utf-8"?>
<formControlPr xmlns="http://schemas.microsoft.com/office/spreadsheetml/2009/9/main" objectType="Button" lockText="1"/>
</file>

<file path=xl/ctrlProps/ctrlProp2526.xml><?xml version="1.0" encoding="utf-8"?>
<formControlPr xmlns="http://schemas.microsoft.com/office/spreadsheetml/2009/9/main" objectType="Button" lockText="1"/>
</file>

<file path=xl/ctrlProps/ctrlProp2527.xml><?xml version="1.0" encoding="utf-8"?>
<formControlPr xmlns="http://schemas.microsoft.com/office/spreadsheetml/2009/9/main" objectType="Button" lockText="1"/>
</file>

<file path=xl/ctrlProps/ctrlProp2528.xml><?xml version="1.0" encoding="utf-8"?>
<formControlPr xmlns="http://schemas.microsoft.com/office/spreadsheetml/2009/9/main" objectType="Button" lockText="1"/>
</file>

<file path=xl/ctrlProps/ctrlProp2529.xml><?xml version="1.0" encoding="utf-8"?>
<formControlPr xmlns="http://schemas.microsoft.com/office/spreadsheetml/2009/9/main" objectType="Button" lockText="1"/>
</file>

<file path=xl/ctrlProps/ctrlProp2530.xml><?xml version="1.0" encoding="utf-8"?>
<formControlPr xmlns="http://schemas.microsoft.com/office/spreadsheetml/2009/9/main" objectType="Button" lockText="1"/>
</file>

<file path=xl/ctrlProps/ctrlProp2531.xml><?xml version="1.0" encoding="utf-8"?>
<formControlPr xmlns="http://schemas.microsoft.com/office/spreadsheetml/2009/9/main" objectType="Button" lockText="1"/>
</file>

<file path=xl/ctrlProps/ctrlProp2532.xml><?xml version="1.0" encoding="utf-8"?>
<formControlPr xmlns="http://schemas.microsoft.com/office/spreadsheetml/2009/9/main" objectType="Button" lockText="1"/>
</file>

<file path=xl/ctrlProps/ctrlProp2533.xml><?xml version="1.0" encoding="utf-8"?>
<formControlPr xmlns="http://schemas.microsoft.com/office/spreadsheetml/2009/9/main" objectType="Button" lockText="1"/>
</file>

<file path=xl/ctrlProps/ctrlProp2534.xml><?xml version="1.0" encoding="utf-8"?>
<formControlPr xmlns="http://schemas.microsoft.com/office/spreadsheetml/2009/9/main" objectType="Button" lockText="1"/>
</file>

<file path=xl/ctrlProps/ctrlProp2535.xml><?xml version="1.0" encoding="utf-8"?>
<formControlPr xmlns="http://schemas.microsoft.com/office/spreadsheetml/2009/9/main" objectType="Button" lockText="1"/>
</file>

<file path=xl/ctrlProps/ctrlProp2536.xml><?xml version="1.0" encoding="utf-8"?>
<formControlPr xmlns="http://schemas.microsoft.com/office/spreadsheetml/2009/9/main" objectType="Button" lockText="1"/>
</file>

<file path=xl/ctrlProps/ctrlProp2537.xml><?xml version="1.0" encoding="utf-8"?>
<formControlPr xmlns="http://schemas.microsoft.com/office/spreadsheetml/2009/9/main" objectType="Button" lockText="1"/>
</file>

<file path=xl/ctrlProps/ctrlProp2538.xml><?xml version="1.0" encoding="utf-8"?>
<formControlPr xmlns="http://schemas.microsoft.com/office/spreadsheetml/2009/9/main" objectType="Button" lockText="1"/>
</file>

<file path=xl/ctrlProps/ctrlProp2539.xml><?xml version="1.0" encoding="utf-8"?>
<formControlPr xmlns="http://schemas.microsoft.com/office/spreadsheetml/2009/9/main" objectType="Button" lockText="1"/>
</file>

<file path=xl/ctrlProps/ctrlProp2540.xml><?xml version="1.0" encoding="utf-8"?>
<formControlPr xmlns="http://schemas.microsoft.com/office/spreadsheetml/2009/9/main" objectType="Button" lockText="1"/>
</file>

<file path=xl/ctrlProps/ctrlProp2541.xml><?xml version="1.0" encoding="utf-8"?>
<formControlPr xmlns="http://schemas.microsoft.com/office/spreadsheetml/2009/9/main" objectType="Button" lockText="1"/>
</file>

<file path=xl/ctrlProps/ctrlProp2542.xml><?xml version="1.0" encoding="utf-8"?>
<formControlPr xmlns="http://schemas.microsoft.com/office/spreadsheetml/2009/9/main" objectType="Button" lockText="1"/>
</file>

<file path=xl/ctrlProps/ctrlProp2543.xml><?xml version="1.0" encoding="utf-8"?>
<formControlPr xmlns="http://schemas.microsoft.com/office/spreadsheetml/2009/9/main" objectType="Button" lockText="1"/>
</file>

<file path=xl/ctrlProps/ctrlProp2544.xml><?xml version="1.0" encoding="utf-8"?>
<formControlPr xmlns="http://schemas.microsoft.com/office/spreadsheetml/2009/9/main" objectType="Button" lockText="1"/>
</file>

<file path=xl/ctrlProps/ctrlProp2545.xml><?xml version="1.0" encoding="utf-8"?>
<formControlPr xmlns="http://schemas.microsoft.com/office/spreadsheetml/2009/9/main" objectType="Button" lockText="1"/>
</file>

<file path=xl/ctrlProps/ctrlProp2546.xml><?xml version="1.0" encoding="utf-8"?>
<formControlPr xmlns="http://schemas.microsoft.com/office/spreadsheetml/2009/9/main" objectType="Button" lockText="1"/>
</file>

<file path=xl/ctrlProps/ctrlProp2547.xml><?xml version="1.0" encoding="utf-8"?>
<formControlPr xmlns="http://schemas.microsoft.com/office/spreadsheetml/2009/9/main" objectType="Button" lockText="1"/>
</file>

<file path=xl/ctrlProps/ctrlProp2548.xml><?xml version="1.0" encoding="utf-8"?>
<formControlPr xmlns="http://schemas.microsoft.com/office/spreadsheetml/2009/9/main" objectType="Button" lockText="1"/>
</file>

<file path=xl/ctrlProps/ctrlProp2549.xml><?xml version="1.0" encoding="utf-8"?>
<formControlPr xmlns="http://schemas.microsoft.com/office/spreadsheetml/2009/9/main" objectType="Button" lockText="1"/>
</file>

<file path=xl/ctrlProps/ctrlProp2550.xml><?xml version="1.0" encoding="utf-8"?>
<formControlPr xmlns="http://schemas.microsoft.com/office/spreadsheetml/2009/9/main" objectType="Button" lockText="1"/>
</file>

<file path=xl/ctrlProps/ctrlProp2551.xml><?xml version="1.0" encoding="utf-8"?>
<formControlPr xmlns="http://schemas.microsoft.com/office/spreadsheetml/2009/9/main" objectType="Button" lockText="1"/>
</file>

<file path=xl/ctrlProps/ctrlProp2552.xml><?xml version="1.0" encoding="utf-8"?>
<formControlPr xmlns="http://schemas.microsoft.com/office/spreadsheetml/2009/9/main" objectType="Button" lockText="1"/>
</file>

<file path=xl/ctrlProps/ctrlProp2553.xml><?xml version="1.0" encoding="utf-8"?>
<formControlPr xmlns="http://schemas.microsoft.com/office/spreadsheetml/2009/9/main" objectType="Button" lockText="1"/>
</file>

<file path=xl/ctrlProps/ctrlProp2554.xml><?xml version="1.0" encoding="utf-8"?>
<formControlPr xmlns="http://schemas.microsoft.com/office/spreadsheetml/2009/9/main" objectType="Button" lockText="1"/>
</file>

<file path=xl/ctrlProps/ctrlProp2555.xml><?xml version="1.0" encoding="utf-8"?>
<formControlPr xmlns="http://schemas.microsoft.com/office/spreadsheetml/2009/9/main" objectType="Button" lockText="1"/>
</file>

<file path=xl/ctrlProps/ctrlProp2556.xml><?xml version="1.0" encoding="utf-8"?>
<formControlPr xmlns="http://schemas.microsoft.com/office/spreadsheetml/2009/9/main" objectType="Button" lockText="1"/>
</file>

<file path=xl/ctrlProps/ctrlProp2557.xml><?xml version="1.0" encoding="utf-8"?>
<formControlPr xmlns="http://schemas.microsoft.com/office/spreadsheetml/2009/9/main" objectType="Button" lockText="1"/>
</file>

<file path=xl/ctrlProps/ctrlProp2558.xml><?xml version="1.0" encoding="utf-8"?>
<formControlPr xmlns="http://schemas.microsoft.com/office/spreadsheetml/2009/9/main" objectType="Button" lockText="1"/>
</file>

<file path=xl/ctrlProps/ctrlProp2559.xml><?xml version="1.0" encoding="utf-8"?>
<formControlPr xmlns="http://schemas.microsoft.com/office/spreadsheetml/2009/9/main" objectType="Button" lockText="1"/>
</file>

<file path=xl/ctrlProps/ctrlProp2560.xml><?xml version="1.0" encoding="utf-8"?>
<formControlPr xmlns="http://schemas.microsoft.com/office/spreadsheetml/2009/9/main" objectType="Button" lockText="1"/>
</file>

<file path=xl/ctrlProps/ctrlProp2561.xml><?xml version="1.0" encoding="utf-8"?>
<formControlPr xmlns="http://schemas.microsoft.com/office/spreadsheetml/2009/9/main" objectType="Button" lockText="1"/>
</file>

<file path=xl/ctrlProps/ctrlProp2562.xml><?xml version="1.0" encoding="utf-8"?>
<formControlPr xmlns="http://schemas.microsoft.com/office/spreadsheetml/2009/9/main" objectType="Button" lockText="1"/>
</file>

<file path=xl/ctrlProps/ctrlProp2563.xml><?xml version="1.0" encoding="utf-8"?>
<formControlPr xmlns="http://schemas.microsoft.com/office/spreadsheetml/2009/9/main" objectType="Button" lockText="1"/>
</file>

<file path=xl/ctrlProps/ctrlProp2564.xml><?xml version="1.0" encoding="utf-8"?>
<formControlPr xmlns="http://schemas.microsoft.com/office/spreadsheetml/2009/9/main" objectType="Button" lockText="1"/>
</file>

<file path=xl/ctrlProps/ctrlProp2565.xml><?xml version="1.0" encoding="utf-8"?>
<formControlPr xmlns="http://schemas.microsoft.com/office/spreadsheetml/2009/9/main" objectType="Button" lockText="1"/>
</file>

<file path=xl/ctrlProps/ctrlProp2566.xml><?xml version="1.0" encoding="utf-8"?>
<formControlPr xmlns="http://schemas.microsoft.com/office/spreadsheetml/2009/9/main" objectType="Button" lockText="1"/>
</file>

<file path=xl/ctrlProps/ctrlProp2567.xml><?xml version="1.0" encoding="utf-8"?>
<formControlPr xmlns="http://schemas.microsoft.com/office/spreadsheetml/2009/9/main" objectType="Button" lockText="1"/>
</file>

<file path=xl/ctrlProps/ctrlProp2568.xml><?xml version="1.0" encoding="utf-8"?>
<formControlPr xmlns="http://schemas.microsoft.com/office/spreadsheetml/2009/9/main" objectType="Button" lockText="1"/>
</file>

<file path=xl/ctrlProps/ctrlProp2569.xml><?xml version="1.0" encoding="utf-8"?>
<formControlPr xmlns="http://schemas.microsoft.com/office/spreadsheetml/2009/9/main" objectType="Button" lockText="1"/>
</file>

<file path=xl/ctrlProps/ctrlProp2570.xml><?xml version="1.0" encoding="utf-8"?>
<formControlPr xmlns="http://schemas.microsoft.com/office/spreadsheetml/2009/9/main" objectType="Button" lockText="1"/>
</file>

<file path=xl/ctrlProps/ctrlProp2571.xml><?xml version="1.0" encoding="utf-8"?>
<formControlPr xmlns="http://schemas.microsoft.com/office/spreadsheetml/2009/9/main" objectType="Button" lockText="1"/>
</file>

<file path=xl/ctrlProps/ctrlProp2572.xml><?xml version="1.0" encoding="utf-8"?>
<formControlPr xmlns="http://schemas.microsoft.com/office/spreadsheetml/2009/9/main" objectType="Button" lockText="1"/>
</file>

<file path=xl/ctrlProps/ctrlProp2573.xml><?xml version="1.0" encoding="utf-8"?>
<formControlPr xmlns="http://schemas.microsoft.com/office/spreadsheetml/2009/9/main" objectType="Button" lockText="1"/>
</file>

<file path=xl/ctrlProps/ctrlProp2574.xml><?xml version="1.0" encoding="utf-8"?>
<formControlPr xmlns="http://schemas.microsoft.com/office/spreadsheetml/2009/9/main" objectType="Button" lockText="1"/>
</file>

<file path=xl/ctrlProps/ctrlProp2575.xml><?xml version="1.0" encoding="utf-8"?>
<formControlPr xmlns="http://schemas.microsoft.com/office/spreadsheetml/2009/9/main" objectType="Button" lockText="1"/>
</file>

<file path=xl/ctrlProps/ctrlProp2576.xml><?xml version="1.0" encoding="utf-8"?>
<formControlPr xmlns="http://schemas.microsoft.com/office/spreadsheetml/2009/9/main" objectType="Button" lockText="1"/>
</file>

<file path=xl/ctrlProps/ctrlProp2577.xml><?xml version="1.0" encoding="utf-8"?>
<formControlPr xmlns="http://schemas.microsoft.com/office/spreadsheetml/2009/9/main" objectType="Button" lockText="1"/>
</file>

<file path=xl/ctrlProps/ctrlProp2578.xml><?xml version="1.0" encoding="utf-8"?>
<formControlPr xmlns="http://schemas.microsoft.com/office/spreadsheetml/2009/9/main" objectType="Button" lockText="1"/>
</file>

<file path=xl/ctrlProps/ctrlProp2579.xml><?xml version="1.0" encoding="utf-8"?>
<formControlPr xmlns="http://schemas.microsoft.com/office/spreadsheetml/2009/9/main" objectType="Button" lockText="1"/>
</file>

<file path=xl/ctrlProps/ctrlProp2580.xml><?xml version="1.0" encoding="utf-8"?>
<formControlPr xmlns="http://schemas.microsoft.com/office/spreadsheetml/2009/9/main" objectType="Button" lockText="1"/>
</file>

<file path=xl/ctrlProps/ctrlProp2581.xml><?xml version="1.0" encoding="utf-8"?>
<formControlPr xmlns="http://schemas.microsoft.com/office/spreadsheetml/2009/9/main" objectType="Button" lockText="1"/>
</file>

<file path=xl/ctrlProps/ctrlProp2582.xml><?xml version="1.0" encoding="utf-8"?>
<formControlPr xmlns="http://schemas.microsoft.com/office/spreadsheetml/2009/9/main" objectType="Button" lockText="1"/>
</file>

<file path=xl/ctrlProps/ctrlProp2583.xml><?xml version="1.0" encoding="utf-8"?>
<formControlPr xmlns="http://schemas.microsoft.com/office/spreadsheetml/2009/9/main" objectType="Button" lockText="1"/>
</file>

<file path=xl/ctrlProps/ctrlProp2584.xml><?xml version="1.0" encoding="utf-8"?>
<formControlPr xmlns="http://schemas.microsoft.com/office/spreadsheetml/2009/9/main" objectType="Button" lockText="1"/>
</file>

<file path=xl/ctrlProps/ctrlProp2585.xml><?xml version="1.0" encoding="utf-8"?>
<formControlPr xmlns="http://schemas.microsoft.com/office/spreadsheetml/2009/9/main" objectType="Button" lockText="1"/>
</file>

<file path=xl/ctrlProps/ctrlProp2586.xml><?xml version="1.0" encoding="utf-8"?>
<formControlPr xmlns="http://schemas.microsoft.com/office/spreadsheetml/2009/9/main" objectType="Button" lockText="1"/>
</file>

<file path=xl/ctrlProps/ctrlProp2587.xml><?xml version="1.0" encoding="utf-8"?>
<formControlPr xmlns="http://schemas.microsoft.com/office/spreadsheetml/2009/9/main" objectType="Button" lockText="1"/>
</file>

<file path=xl/ctrlProps/ctrlProp2588.xml><?xml version="1.0" encoding="utf-8"?>
<formControlPr xmlns="http://schemas.microsoft.com/office/spreadsheetml/2009/9/main" objectType="Button" lockText="1"/>
</file>

<file path=xl/ctrlProps/ctrlProp2589.xml><?xml version="1.0" encoding="utf-8"?>
<formControlPr xmlns="http://schemas.microsoft.com/office/spreadsheetml/2009/9/main" objectType="Button" lockText="1"/>
</file>

<file path=xl/ctrlProps/ctrlProp2590.xml><?xml version="1.0" encoding="utf-8"?>
<formControlPr xmlns="http://schemas.microsoft.com/office/spreadsheetml/2009/9/main" objectType="Button" lockText="1"/>
</file>

<file path=xl/ctrlProps/ctrlProp2591.xml><?xml version="1.0" encoding="utf-8"?>
<formControlPr xmlns="http://schemas.microsoft.com/office/spreadsheetml/2009/9/main" objectType="Button" lockText="1"/>
</file>

<file path=xl/ctrlProps/ctrlProp2592.xml><?xml version="1.0" encoding="utf-8"?>
<formControlPr xmlns="http://schemas.microsoft.com/office/spreadsheetml/2009/9/main" objectType="Button" lockText="1"/>
</file>

<file path=xl/ctrlProps/ctrlProp2593.xml><?xml version="1.0" encoding="utf-8"?>
<formControlPr xmlns="http://schemas.microsoft.com/office/spreadsheetml/2009/9/main" objectType="Button" lockText="1"/>
</file>

<file path=xl/ctrlProps/ctrlProp2594.xml><?xml version="1.0" encoding="utf-8"?>
<formControlPr xmlns="http://schemas.microsoft.com/office/spreadsheetml/2009/9/main" objectType="Button" lockText="1"/>
</file>

<file path=xl/ctrlProps/ctrlProp2595.xml><?xml version="1.0" encoding="utf-8"?>
<formControlPr xmlns="http://schemas.microsoft.com/office/spreadsheetml/2009/9/main" objectType="Button" lockText="1"/>
</file>

<file path=xl/ctrlProps/ctrlProp2596.xml><?xml version="1.0" encoding="utf-8"?>
<formControlPr xmlns="http://schemas.microsoft.com/office/spreadsheetml/2009/9/main" objectType="Button" lockText="1"/>
</file>

<file path=xl/ctrlProps/ctrlProp2597.xml><?xml version="1.0" encoding="utf-8"?>
<formControlPr xmlns="http://schemas.microsoft.com/office/spreadsheetml/2009/9/main" objectType="Button" lockText="1"/>
</file>

<file path=xl/ctrlProps/ctrlProp2598.xml><?xml version="1.0" encoding="utf-8"?>
<formControlPr xmlns="http://schemas.microsoft.com/office/spreadsheetml/2009/9/main" objectType="Button" lockText="1"/>
</file>

<file path=xl/ctrlProps/ctrlProp2599.xml><?xml version="1.0" encoding="utf-8"?>
<formControlPr xmlns="http://schemas.microsoft.com/office/spreadsheetml/2009/9/main" objectType="Button" lockText="1"/>
</file>

<file path=xl/ctrlProps/ctrlProp2600.xml><?xml version="1.0" encoding="utf-8"?>
<formControlPr xmlns="http://schemas.microsoft.com/office/spreadsheetml/2009/9/main" objectType="Button" lockText="1"/>
</file>

<file path=xl/ctrlProps/ctrlProp2601.xml><?xml version="1.0" encoding="utf-8"?>
<formControlPr xmlns="http://schemas.microsoft.com/office/spreadsheetml/2009/9/main" objectType="Button" lockText="1"/>
</file>

<file path=xl/ctrlProps/ctrlProp2602.xml><?xml version="1.0" encoding="utf-8"?>
<formControlPr xmlns="http://schemas.microsoft.com/office/spreadsheetml/2009/9/main" objectType="Button" lockText="1"/>
</file>

<file path=xl/ctrlProps/ctrlProp2603.xml><?xml version="1.0" encoding="utf-8"?>
<formControlPr xmlns="http://schemas.microsoft.com/office/spreadsheetml/2009/9/main" objectType="Button" lockText="1"/>
</file>

<file path=xl/ctrlProps/ctrlProp2604.xml><?xml version="1.0" encoding="utf-8"?>
<formControlPr xmlns="http://schemas.microsoft.com/office/spreadsheetml/2009/9/main" objectType="Button" lockText="1"/>
</file>

<file path=xl/ctrlProps/ctrlProp2605.xml><?xml version="1.0" encoding="utf-8"?>
<formControlPr xmlns="http://schemas.microsoft.com/office/spreadsheetml/2009/9/main" objectType="Button" lockText="1"/>
</file>

<file path=xl/ctrlProps/ctrlProp2606.xml><?xml version="1.0" encoding="utf-8"?>
<formControlPr xmlns="http://schemas.microsoft.com/office/spreadsheetml/2009/9/main" objectType="Button" lockText="1"/>
</file>

<file path=xl/ctrlProps/ctrlProp2607.xml><?xml version="1.0" encoding="utf-8"?>
<formControlPr xmlns="http://schemas.microsoft.com/office/spreadsheetml/2009/9/main" objectType="Button" lockText="1"/>
</file>

<file path=xl/ctrlProps/ctrlProp2608.xml><?xml version="1.0" encoding="utf-8"?>
<formControlPr xmlns="http://schemas.microsoft.com/office/spreadsheetml/2009/9/main" objectType="Button" lockText="1"/>
</file>

<file path=xl/ctrlProps/ctrlProp2609.xml><?xml version="1.0" encoding="utf-8"?>
<formControlPr xmlns="http://schemas.microsoft.com/office/spreadsheetml/2009/9/main" objectType="Button" lockText="1"/>
</file>

<file path=xl/ctrlProps/ctrlProp2610.xml><?xml version="1.0" encoding="utf-8"?>
<formControlPr xmlns="http://schemas.microsoft.com/office/spreadsheetml/2009/9/main" objectType="Button" lockText="1"/>
</file>

<file path=xl/ctrlProps/ctrlProp2611.xml><?xml version="1.0" encoding="utf-8"?>
<formControlPr xmlns="http://schemas.microsoft.com/office/spreadsheetml/2009/9/main" objectType="Button" lockText="1"/>
</file>

<file path=xl/ctrlProps/ctrlProp2612.xml><?xml version="1.0" encoding="utf-8"?>
<formControlPr xmlns="http://schemas.microsoft.com/office/spreadsheetml/2009/9/main" objectType="Button" lockText="1"/>
</file>

<file path=xl/ctrlProps/ctrlProp2613.xml><?xml version="1.0" encoding="utf-8"?>
<formControlPr xmlns="http://schemas.microsoft.com/office/spreadsheetml/2009/9/main" objectType="Button" lockText="1"/>
</file>

<file path=xl/ctrlProps/ctrlProp2614.xml><?xml version="1.0" encoding="utf-8"?>
<formControlPr xmlns="http://schemas.microsoft.com/office/spreadsheetml/2009/9/main" objectType="Button" lockText="1"/>
</file>

<file path=xl/ctrlProps/ctrlProp2615.xml><?xml version="1.0" encoding="utf-8"?>
<formControlPr xmlns="http://schemas.microsoft.com/office/spreadsheetml/2009/9/main" objectType="Button" lockText="1"/>
</file>

<file path=xl/ctrlProps/ctrlProp2616.xml><?xml version="1.0" encoding="utf-8"?>
<formControlPr xmlns="http://schemas.microsoft.com/office/spreadsheetml/2009/9/main" objectType="Button" lockText="1"/>
</file>

<file path=xl/ctrlProps/ctrlProp2617.xml><?xml version="1.0" encoding="utf-8"?>
<formControlPr xmlns="http://schemas.microsoft.com/office/spreadsheetml/2009/9/main" objectType="Button" lockText="1"/>
</file>

<file path=xl/ctrlProps/ctrlProp2618.xml><?xml version="1.0" encoding="utf-8"?>
<formControlPr xmlns="http://schemas.microsoft.com/office/spreadsheetml/2009/9/main" objectType="Button" lockText="1"/>
</file>

<file path=xl/ctrlProps/ctrlProp2619.xml><?xml version="1.0" encoding="utf-8"?>
<formControlPr xmlns="http://schemas.microsoft.com/office/spreadsheetml/2009/9/main" objectType="Button" lockText="1"/>
</file>

<file path=xl/ctrlProps/ctrlProp2620.xml><?xml version="1.0" encoding="utf-8"?>
<formControlPr xmlns="http://schemas.microsoft.com/office/spreadsheetml/2009/9/main" objectType="Button" lockText="1"/>
</file>

<file path=xl/ctrlProps/ctrlProp2621.xml><?xml version="1.0" encoding="utf-8"?>
<formControlPr xmlns="http://schemas.microsoft.com/office/spreadsheetml/2009/9/main" objectType="Button" lockText="1"/>
</file>

<file path=xl/ctrlProps/ctrlProp2622.xml><?xml version="1.0" encoding="utf-8"?>
<formControlPr xmlns="http://schemas.microsoft.com/office/spreadsheetml/2009/9/main" objectType="Button" lockText="1"/>
</file>

<file path=xl/ctrlProps/ctrlProp2623.xml><?xml version="1.0" encoding="utf-8"?>
<formControlPr xmlns="http://schemas.microsoft.com/office/spreadsheetml/2009/9/main" objectType="Button" lockText="1"/>
</file>

<file path=xl/ctrlProps/ctrlProp2624.xml><?xml version="1.0" encoding="utf-8"?>
<formControlPr xmlns="http://schemas.microsoft.com/office/spreadsheetml/2009/9/main" objectType="Button" lockText="1"/>
</file>

<file path=xl/ctrlProps/ctrlProp2625.xml><?xml version="1.0" encoding="utf-8"?>
<formControlPr xmlns="http://schemas.microsoft.com/office/spreadsheetml/2009/9/main" objectType="Button" lockText="1"/>
</file>

<file path=xl/ctrlProps/ctrlProp2626.xml><?xml version="1.0" encoding="utf-8"?>
<formControlPr xmlns="http://schemas.microsoft.com/office/spreadsheetml/2009/9/main" objectType="Button" lockText="1"/>
</file>

<file path=xl/ctrlProps/ctrlProp2627.xml><?xml version="1.0" encoding="utf-8"?>
<formControlPr xmlns="http://schemas.microsoft.com/office/spreadsheetml/2009/9/main" objectType="Button" lockText="1"/>
</file>

<file path=xl/ctrlProps/ctrlProp2628.xml><?xml version="1.0" encoding="utf-8"?>
<formControlPr xmlns="http://schemas.microsoft.com/office/spreadsheetml/2009/9/main" objectType="Button" lockText="1"/>
</file>

<file path=xl/ctrlProps/ctrlProp2629.xml><?xml version="1.0" encoding="utf-8"?>
<formControlPr xmlns="http://schemas.microsoft.com/office/spreadsheetml/2009/9/main" objectType="Button" lockText="1"/>
</file>

<file path=xl/ctrlProps/ctrlProp2630.xml><?xml version="1.0" encoding="utf-8"?>
<formControlPr xmlns="http://schemas.microsoft.com/office/spreadsheetml/2009/9/main" objectType="Button" lockText="1"/>
</file>

<file path=xl/ctrlProps/ctrlProp2631.xml><?xml version="1.0" encoding="utf-8"?>
<formControlPr xmlns="http://schemas.microsoft.com/office/spreadsheetml/2009/9/main" objectType="Button" lockText="1"/>
</file>

<file path=xl/ctrlProps/ctrlProp2632.xml><?xml version="1.0" encoding="utf-8"?>
<formControlPr xmlns="http://schemas.microsoft.com/office/spreadsheetml/2009/9/main" objectType="Button" lockText="1"/>
</file>

<file path=xl/ctrlProps/ctrlProp2633.xml><?xml version="1.0" encoding="utf-8"?>
<formControlPr xmlns="http://schemas.microsoft.com/office/spreadsheetml/2009/9/main" objectType="Button" lockText="1"/>
</file>

<file path=xl/ctrlProps/ctrlProp2634.xml><?xml version="1.0" encoding="utf-8"?>
<formControlPr xmlns="http://schemas.microsoft.com/office/spreadsheetml/2009/9/main" objectType="Button" lockText="1"/>
</file>

<file path=xl/ctrlProps/ctrlProp2635.xml><?xml version="1.0" encoding="utf-8"?>
<formControlPr xmlns="http://schemas.microsoft.com/office/spreadsheetml/2009/9/main" objectType="Button" lockText="1"/>
</file>

<file path=xl/ctrlProps/ctrlProp2636.xml><?xml version="1.0" encoding="utf-8"?>
<formControlPr xmlns="http://schemas.microsoft.com/office/spreadsheetml/2009/9/main" objectType="Button" lockText="1"/>
</file>

<file path=xl/ctrlProps/ctrlProp2637.xml><?xml version="1.0" encoding="utf-8"?>
<formControlPr xmlns="http://schemas.microsoft.com/office/spreadsheetml/2009/9/main" objectType="Button" lockText="1"/>
</file>

<file path=xl/ctrlProps/ctrlProp2638.xml><?xml version="1.0" encoding="utf-8"?>
<formControlPr xmlns="http://schemas.microsoft.com/office/spreadsheetml/2009/9/main" objectType="Button" lockText="1"/>
</file>

<file path=xl/ctrlProps/ctrlProp2639.xml><?xml version="1.0" encoding="utf-8"?>
<formControlPr xmlns="http://schemas.microsoft.com/office/spreadsheetml/2009/9/main" objectType="Button" lockText="1"/>
</file>

<file path=xl/ctrlProps/ctrlProp2640.xml><?xml version="1.0" encoding="utf-8"?>
<formControlPr xmlns="http://schemas.microsoft.com/office/spreadsheetml/2009/9/main" objectType="Button" lockText="1"/>
</file>

<file path=xl/ctrlProps/ctrlProp2641.xml><?xml version="1.0" encoding="utf-8"?>
<formControlPr xmlns="http://schemas.microsoft.com/office/spreadsheetml/2009/9/main" objectType="Button" lockText="1"/>
</file>

<file path=xl/ctrlProps/ctrlProp2642.xml><?xml version="1.0" encoding="utf-8"?>
<formControlPr xmlns="http://schemas.microsoft.com/office/spreadsheetml/2009/9/main" objectType="Button" lockText="1"/>
</file>

<file path=xl/ctrlProps/ctrlProp2643.xml><?xml version="1.0" encoding="utf-8"?>
<formControlPr xmlns="http://schemas.microsoft.com/office/spreadsheetml/2009/9/main" objectType="Button" lockText="1"/>
</file>

<file path=xl/ctrlProps/ctrlProp2644.xml><?xml version="1.0" encoding="utf-8"?>
<formControlPr xmlns="http://schemas.microsoft.com/office/spreadsheetml/2009/9/main" objectType="Button" lockText="1"/>
</file>

<file path=xl/ctrlProps/ctrlProp2645.xml><?xml version="1.0" encoding="utf-8"?>
<formControlPr xmlns="http://schemas.microsoft.com/office/spreadsheetml/2009/9/main" objectType="Button" lockText="1"/>
</file>

<file path=xl/ctrlProps/ctrlProp2646.xml><?xml version="1.0" encoding="utf-8"?>
<formControlPr xmlns="http://schemas.microsoft.com/office/spreadsheetml/2009/9/main" objectType="Button" lockText="1"/>
</file>

<file path=xl/ctrlProps/ctrlProp2647.xml><?xml version="1.0" encoding="utf-8"?>
<formControlPr xmlns="http://schemas.microsoft.com/office/spreadsheetml/2009/9/main" objectType="Button" lockText="1"/>
</file>

<file path=xl/ctrlProps/ctrlProp2648.xml><?xml version="1.0" encoding="utf-8"?>
<formControlPr xmlns="http://schemas.microsoft.com/office/spreadsheetml/2009/9/main" objectType="Button" lockText="1"/>
</file>

<file path=xl/ctrlProps/ctrlProp2649.xml><?xml version="1.0" encoding="utf-8"?>
<formControlPr xmlns="http://schemas.microsoft.com/office/spreadsheetml/2009/9/main" objectType="Button" lockText="1"/>
</file>

<file path=xl/ctrlProps/ctrlProp2650.xml><?xml version="1.0" encoding="utf-8"?>
<formControlPr xmlns="http://schemas.microsoft.com/office/spreadsheetml/2009/9/main" objectType="Button" lockText="1"/>
</file>

<file path=xl/ctrlProps/ctrlProp2651.xml><?xml version="1.0" encoding="utf-8"?>
<formControlPr xmlns="http://schemas.microsoft.com/office/spreadsheetml/2009/9/main" objectType="Button" lockText="1"/>
</file>

<file path=xl/ctrlProps/ctrlProp2652.xml><?xml version="1.0" encoding="utf-8"?>
<formControlPr xmlns="http://schemas.microsoft.com/office/spreadsheetml/2009/9/main" objectType="Button" lockText="1"/>
</file>

<file path=xl/ctrlProps/ctrlProp2653.xml><?xml version="1.0" encoding="utf-8"?>
<formControlPr xmlns="http://schemas.microsoft.com/office/spreadsheetml/2009/9/main" objectType="Button" lockText="1"/>
</file>

<file path=xl/ctrlProps/ctrlProp2654.xml><?xml version="1.0" encoding="utf-8"?>
<formControlPr xmlns="http://schemas.microsoft.com/office/spreadsheetml/2009/9/main" objectType="Button" lockText="1"/>
</file>

<file path=xl/ctrlProps/ctrlProp2655.xml><?xml version="1.0" encoding="utf-8"?>
<formControlPr xmlns="http://schemas.microsoft.com/office/spreadsheetml/2009/9/main" objectType="Button" lockText="1"/>
</file>

<file path=xl/ctrlProps/ctrlProp2656.xml><?xml version="1.0" encoding="utf-8"?>
<formControlPr xmlns="http://schemas.microsoft.com/office/spreadsheetml/2009/9/main" objectType="Button" lockText="1"/>
</file>

<file path=xl/ctrlProps/ctrlProp2657.xml><?xml version="1.0" encoding="utf-8"?>
<formControlPr xmlns="http://schemas.microsoft.com/office/spreadsheetml/2009/9/main" objectType="Button" lockText="1"/>
</file>

<file path=xl/ctrlProps/ctrlProp2658.xml><?xml version="1.0" encoding="utf-8"?>
<formControlPr xmlns="http://schemas.microsoft.com/office/spreadsheetml/2009/9/main" objectType="Button" lockText="1"/>
</file>

<file path=xl/ctrlProps/ctrlProp2659.xml><?xml version="1.0" encoding="utf-8"?>
<formControlPr xmlns="http://schemas.microsoft.com/office/spreadsheetml/2009/9/main" objectType="Button" lockText="1"/>
</file>

<file path=xl/ctrlProps/ctrlProp2660.xml><?xml version="1.0" encoding="utf-8"?>
<formControlPr xmlns="http://schemas.microsoft.com/office/spreadsheetml/2009/9/main" objectType="Button" lockText="1"/>
</file>

<file path=xl/ctrlProps/ctrlProp2661.xml><?xml version="1.0" encoding="utf-8"?>
<formControlPr xmlns="http://schemas.microsoft.com/office/spreadsheetml/2009/9/main" objectType="Button" lockText="1"/>
</file>

<file path=xl/ctrlProps/ctrlProp2662.xml><?xml version="1.0" encoding="utf-8"?>
<formControlPr xmlns="http://schemas.microsoft.com/office/spreadsheetml/2009/9/main" objectType="Button" lockText="1"/>
</file>

<file path=xl/ctrlProps/ctrlProp2663.xml><?xml version="1.0" encoding="utf-8"?>
<formControlPr xmlns="http://schemas.microsoft.com/office/spreadsheetml/2009/9/main" objectType="Button" lockText="1"/>
</file>

<file path=xl/ctrlProps/ctrlProp2664.xml><?xml version="1.0" encoding="utf-8"?>
<formControlPr xmlns="http://schemas.microsoft.com/office/spreadsheetml/2009/9/main" objectType="Button" lockText="1"/>
</file>

<file path=xl/ctrlProps/ctrlProp2665.xml><?xml version="1.0" encoding="utf-8"?>
<formControlPr xmlns="http://schemas.microsoft.com/office/spreadsheetml/2009/9/main" objectType="Button" lockText="1"/>
</file>

<file path=xl/ctrlProps/ctrlProp2666.xml><?xml version="1.0" encoding="utf-8"?>
<formControlPr xmlns="http://schemas.microsoft.com/office/spreadsheetml/2009/9/main" objectType="Button" lockText="1"/>
</file>

<file path=xl/ctrlProps/ctrlProp2667.xml><?xml version="1.0" encoding="utf-8"?>
<formControlPr xmlns="http://schemas.microsoft.com/office/spreadsheetml/2009/9/main" objectType="Button" lockText="1"/>
</file>

<file path=xl/ctrlProps/ctrlProp2668.xml><?xml version="1.0" encoding="utf-8"?>
<formControlPr xmlns="http://schemas.microsoft.com/office/spreadsheetml/2009/9/main" objectType="Button" lockText="1"/>
</file>

<file path=xl/ctrlProps/ctrlProp2669.xml><?xml version="1.0" encoding="utf-8"?>
<formControlPr xmlns="http://schemas.microsoft.com/office/spreadsheetml/2009/9/main" objectType="Button" lockText="1"/>
</file>

<file path=xl/ctrlProps/ctrlProp2670.xml><?xml version="1.0" encoding="utf-8"?>
<formControlPr xmlns="http://schemas.microsoft.com/office/spreadsheetml/2009/9/main" objectType="Button" lockText="1"/>
</file>

<file path=xl/ctrlProps/ctrlProp2671.xml><?xml version="1.0" encoding="utf-8"?>
<formControlPr xmlns="http://schemas.microsoft.com/office/spreadsheetml/2009/9/main" objectType="Button" lockText="1"/>
</file>

<file path=xl/ctrlProps/ctrlProp2672.xml><?xml version="1.0" encoding="utf-8"?>
<formControlPr xmlns="http://schemas.microsoft.com/office/spreadsheetml/2009/9/main" objectType="Button" lockText="1"/>
</file>

<file path=xl/ctrlProps/ctrlProp2673.xml><?xml version="1.0" encoding="utf-8"?>
<formControlPr xmlns="http://schemas.microsoft.com/office/spreadsheetml/2009/9/main" objectType="Button" lockText="1"/>
</file>

<file path=xl/ctrlProps/ctrlProp2674.xml><?xml version="1.0" encoding="utf-8"?>
<formControlPr xmlns="http://schemas.microsoft.com/office/spreadsheetml/2009/9/main" objectType="Button" lockText="1"/>
</file>

<file path=xl/ctrlProps/ctrlProp2675.xml><?xml version="1.0" encoding="utf-8"?>
<formControlPr xmlns="http://schemas.microsoft.com/office/spreadsheetml/2009/9/main" objectType="Button" lockText="1"/>
</file>

<file path=xl/ctrlProps/ctrlProp2676.xml><?xml version="1.0" encoding="utf-8"?>
<formControlPr xmlns="http://schemas.microsoft.com/office/spreadsheetml/2009/9/main" objectType="Button" lockText="1"/>
</file>

<file path=xl/ctrlProps/ctrlProp2677.xml><?xml version="1.0" encoding="utf-8"?>
<formControlPr xmlns="http://schemas.microsoft.com/office/spreadsheetml/2009/9/main" objectType="Button" lockText="1"/>
</file>

<file path=xl/ctrlProps/ctrlProp2678.xml><?xml version="1.0" encoding="utf-8"?>
<formControlPr xmlns="http://schemas.microsoft.com/office/spreadsheetml/2009/9/main" objectType="Button" lockText="1"/>
</file>

<file path=xl/ctrlProps/ctrlProp2679.xml><?xml version="1.0" encoding="utf-8"?>
<formControlPr xmlns="http://schemas.microsoft.com/office/spreadsheetml/2009/9/main" objectType="Button" lockText="1"/>
</file>

<file path=xl/ctrlProps/ctrlProp2680.xml><?xml version="1.0" encoding="utf-8"?>
<formControlPr xmlns="http://schemas.microsoft.com/office/spreadsheetml/2009/9/main" objectType="Button" lockText="1"/>
</file>

<file path=xl/ctrlProps/ctrlProp2681.xml><?xml version="1.0" encoding="utf-8"?>
<formControlPr xmlns="http://schemas.microsoft.com/office/spreadsheetml/2009/9/main" objectType="Button" lockText="1"/>
</file>

<file path=xl/ctrlProps/ctrlProp2682.xml><?xml version="1.0" encoding="utf-8"?>
<formControlPr xmlns="http://schemas.microsoft.com/office/spreadsheetml/2009/9/main" objectType="Button" lockText="1"/>
</file>

<file path=xl/ctrlProps/ctrlProp2683.xml><?xml version="1.0" encoding="utf-8"?>
<formControlPr xmlns="http://schemas.microsoft.com/office/spreadsheetml/2009/9/main" objectType="Button" lockText="1"/>
</file>

<file path=xl/ctrlProps/ctrlProp2684.xml><?xml version="1.0" encoding="utf-8"?>
<formControlPr xmlns="http://schemas.microsoft.com/office/spreadsheetml/2009/9/main" objectType="Button" lockText="1"/>
</file>

<file path=xl/ctrlProps/ctrlProp2685.xml><?xml version="1.0" encoding="utf-8"?>
<formControlPr xmlns="http://schemas.microsoft.com/office/spreadsheetml/2009/9/main" objectType="Button" lockText="1"/>
</file>

<file path=xl/ctrlProps/ctrlProp2686.xml><?xml version="1.0" encoding="utf-8"?>
<formControlPr xmlns="http://schemas.microsoft.com/office/spreadsheetml/2009/9/main" objectType="Button" lockText="1"/>
</file>

<file path=xl/ctrlProps/ctrlProp2687.xml><?xml version="1.0" encoding="utf-8"?>
<formControlPr xmlns="http://schemas.microsoft.com/office/spreadsheetml/2009/9/main" objectType="Button" lockText="1"/>
</file>

<file path=xl/ctrlProps/ctrlProp2688.xml><?xml version="1.0" encoding="utf-8"?>
<formControlPr xmlns="http://schemas.microsoft.com/office/spreadsheetml/2009/9/main" objectType="Button" lockText="1"/>
</file>

<file path=xl/ctrlProps/ctrlProp2689.xml><?xml version="1.0" encoding="utf-8"?>
<formControlPr xmlns="http://schemas.microsoft.com/office/spreadsheetml/2009/9/main" objectType="Button" lockText="1"/>
</file>

<file path=xl/ctrlProps/ctrlProp2690.xml><?xml version="1.0" encoding="utf-8"?>
<formControlPr xmlns="http://schemas.microsoft.com/office/spreadsheetml/2009/9/main" objectType="Button" lockText="1"/>
</file>

<file path=xl/ctrlProps/ctrlProp2691.xml><?xml version="1.0" encoding="utf-8"?>
<formControlPr xmlns="http://schemas.microsoft.com/office/spreadsheetml/2009/9/main" objectType="Button" lockText="1"/>
</file>

<file path=xl/ctrlProps/ctrlProp2692.xml><?xml version="1.0" encoding="utf-8"?>
<formControlPr xmlns="http://schemas.microsoft.com/office/spreadsheetml/2009/9/main" objectType="Button" lockText="1"/>
</file>

<file path=xl/ctrlProps/ctrlProp2693.xml><?xml version="1.0" encoding="utf-8"?>
<formControlPr xmlns="http://schemas.microsoft.com/office/spreadsheetml/2009/9/main" objectType="Button" lockText="1"/>
</file>

<file path=xl/ctrlProps/ctrlProp2694.xml><?xml version="1.0" encoding="utf-8"?>
<formControlPr xmlns="http://schemas.microsoft.com/office/spreadsheetml/2009/9/main" objectType="Button" lockText="1"/>
</file>

<file path=xl/ctrlProps/ctrlProp2695.xml><?xml version="1.0" encoding="utf-8"?>
<formControlPr xmlns="http://schemas.microsoft.com/office/spreadsheetml/2009/9/main" objectType="Button" lockText="1"/>
</file>

<file path=xl/ctrlProps/ctrlProp2696.xml><?xml version="1.0" encoding="utf-8"?>
<formControlPr xmlns="http://schemas.microsoft.com/office/spreadsheetml/2009/9/main" objectType="Button" lockText="1"/>
</file>

<file path=xl/ctrlProps/ctrlProp2697.xml><?xml version="1.0" encoding="utf-8"?>
<formControlPr xmlns="http://schemas.microsoft.com/office/spreadsheetml/2009/9/main" objectType="Button" lockText="1"/>
</file>

<file path=xl/ctrlProps/ctrlProp2698.xml><?xml version="1.0" encoding="utf-8"?>
<formControlPr xmlns="http://schemas.microsoft.com/office/spreadsheetml/2009/9/main" objectType="Button" lockText="1"/>
</file>

<file path=xl/ctrlProps/ctrlProp2699.xml><?xml version="1.0" encoding="utf-8"?>
<formControlPr xmlns="http://schemas.microsoft.com/office/spreadsheetml/2009/9/main" objectType="Button" lockText="1"/>
</file>

<file path=xl/ctrlProps/ctrlProp2700.xml><?xml version="1.0" encoding="utf-8"?>
<formControlPr xmlns="http://schemas.microsoft.com/office/spreadsheetml/2009/9/main" objectType="Button" lockText="1"/>
</file>

<file path=xl/ctrlProps/ctrlProp2701.xml><?xml version="1.0" encoding="utf-8"?>
<formControlPr xmlns="http://schemas.microsoft.com/office/spreadsheetml/2009/9/main" objectType="Button" lockText="1"/>
</file>

<file path=xl/ctrlProps/ctrlProp2702.xml><?xml version="1.0" encoding="utf-8"?>
<formControlPr xmlns="http://schemas.microsoft.com/office/spreadsheetml/2009/9/main" objectType="Button" lockText="1"/>
</file>

<file path=xl/ctrlProps/ctrlProp2703.xml><?xml version="1.0" encoding="utf-8"?>
<formControlPr xmlns="http://schemas.microsoft.com/office/spreadsheetml/2009/9/main" objectType="Button" lockText="1"/>
</file>

<file path=xl/ctrlProps/ctrlProp2704.xml><?xml version="1.0" encoding="utf-8"?>
<formControlPr xmlns="http://schemas.microsoft.com/office/spreadsheetml/2009/9/main" objectType="Button" lockText="1"/>
</file>

<file path=xl/ctrlProps/ctrlProp2705.xml><?xml version="1.0" encoding="utf-8"?>
<formControlPr xmlns="http://schemas.microsoft.com/office/spreadsheetml/2009/9/main" objectType="Button" lockText="1"/>
</file>

<file path=xl/ctrlProps/ctrlProp2706.xml><?xml version="1.0" encoding="utf-8"?>
<formControlPr xmlns="http://schemas.microsoft.com/office/spreadsheetml/2009/9/main" objectType="Button" lockText="1"/>
</file>

<file path=xl/ctrlProps/ctrlProp2707.xml><?xml version="1.0" encoding="utf-8"?>
<formControlPr xmlns="http://schemas.microsoft.com/office/spreadsheetml/2009/9/main" objectType="Button" lockText="1"/>
</file>

<file path=xl/ctrlProps/ctrlProp2708.xml><?xml version="1.0" encoding="utf-8"?>
<formControlPr xmlns="http://schemas.microsoft.com/office/spreadsheetml/2009/9/main" objectType="Button" lockText="1"/>
</file>

<file path=xl/ctrlProps/ctrlProp2709.xml><?xml version="1.0" encoding="utf-8"?>
<formControlPr xmlns="http://schemas.microsoft.com/office/spreadsheetml/2009/9/main" objectType="Button" lockText="1"/>
</file>

<file path=xl/ctrlProps/ctrlProp2710.xml><?xml version="1.0" encoding="utf-8"?>
<formControlPr xmlns="http://schemas.microsoft.com/office/spreadsheetml/2009/9/main" objectType="Button" lockText="1"/>
</file>

<file path=xl/ctrlProps/ctrlProp2711.xml><?xml version="1.0" encoding="utf-8"?>
<formControlPr xmlns="http://schemas.microsoft.com/office/spreadsheetml/2009/9/main" objectType="Button" lockText="1"/>
</file>

<file path=xl/ctrlProps/ctrlProp2712.xml><?xml version="1.0" encoding="utf-8"?>
<formControlPr xmlns="http://schemas.microsoft.com/office/spreadsheetml/2009/9/main" objectType="Button" lockText="1"/>
</file>

<file path=xl/ctrlProps/ctrlProp2713.xml><?xml version="1.0" encoding="utf-8"?>
<formControlPr xmlns="http://schemas.microsoft.com/office/spreadsheetml/2009/9/main" objectType="Button" lockText="1"/>
</file>

<file path=xl/ctrlProps/ctrlProp2714.xml><?xml version="1.0" encoding="utf-8"?>
<formControlPr xmlns="http://schemas.microsoft.com/office/spreadsheetml/2009/9/main" objectType="Button" lockText="1"/>
</file>

<file path=xl/ctrlProps/ctrlProp2715.xml><?xml version="1.0" encoding="utf-8"?>
<formControlPr xmlns="http://schemas.microsoft.com/office/spreadsheetml/2009/9/main" objectType="Button" lockText="1"/>
</file>

<file path=xl/ctrlProps/ctrlProp2716.xml><?xml version="1.0" encoding="utf-8"?>
<formControlPr xmlns="http://schemas.microsoft.com/office/spreadsheetml/2009/9/main" objectType="Button" lockText="1"/>
</file>

<file path=xl/ctrlProps/ctrlProp2717.xml><?xml version="1.0" encoding="utf-8"?>
<formControlPr xmlns="http://schemas.microsoft.com/office/spreadsheetml/2009/9/main" objectType="Button" lockText="1"/>
</file>

<file path=xl/ctrlProps/ctrlProp2718.xml><?xml version="1.0" encoding="utf-8"?>
<formControlPr xmlns="http://schemas.microsoft.com/office/spreadsheetml/2009/9/main" objectType="Button" lockText="1"/>
</file>

<file path=xl/ctrlProps/ctrlProp2719.xml><?xml version="1.0" encoding="utf-8"?>
<formControlPr xmlns="http://schemas.microsoft.com/office/spreadsheetml/2009/9/main" objectType="Button" lockText="1"/>
</file>

<file path=xl/ctrlProps/ctrlProp2720.xml><?xml version="1.0" encoding="utf-8"?>
<formControlPr xmlns="http://schemas.microsoft.com/office/spreadsheetml/2009/9/main" objectType="Button" lockText="1"/>
</file>

<file path=xl/ctrlProps/ctrlProp2721.xml><?xml version="1.0" encoding="utf-8"?>
<formControlPr xmlns="http://schemas.microsoft.com/office/spreadsheetml/2009/9/main" objectType="Button" lockText="1"/>
</file>

<file path=xl/ctrlProps/ctrlProp2722.xml><?xml version="1.0" encoding="utf-8"?>
<formControlPr xmlns="http://schemas.microsoft.com/office/spreadsheetml/2009/9/main" objectType="Button" lockText="1"/>
</file>

<file path=xl/ctrlProps/ctrlProp2723.xml><?xml version="1.0" encoding="utf-8"?>
<formControlPr xmlns="http://schemas.microsoft.com/office/spreadsheetml/2009/9/main" objectType="Button" lockText="1"/>
</file>

<file path=xl/ctrlProps/ctrlProp2724.xml><?xml version="1.0" encoding="utf-8"?>
<formControlPr xmlns="http://schemas.microsoft.com/office/spreadsheetml/2009/9/main" objectType="Button" lockText="1"/>
</file>

<file path=xl/ctrlProps/ctrlProp2725.xml><?xml version="1.0" encoding="utf-8"?>
<formControlPr xmlns="http://schemas.microsoft.com/office/spreadsheetml/2009/9/main" objectType="Button" lockText="1"/>
</file>

<file path=xl/ctrlProps/ctrlProp2726.xml><?xml version="1.0" encoding="utf-8"?>
<formControlPr xmlns="http://schemas.microsoft.com/office/spreadsheetml/2009/9/main" objectType="Button" lockText="1"/>
</file>

<file path=xl/ctrlProps/ctrlProp2727.xml><?xml version="1.0" encoding="utf-8"?>
<formControlPr xmlns="http://schemas.microsoft.com/office/spreadsheetml/2009/9/main" objectType="Button" lockText="1"/>
</file>

<file path=xl/ctrlProps/ctrlProp2728.xml><?xml version="1.0" encoding="utf-8"?>
<formControlPr xmlns="http://schemas.microsoft.com/office/spreadsheetml/2009/9/main" objectType="Button" lockText="1"/>
</file>

<file path=xl/ctrlProps/ctrlProp2729.xml><?xml version="1.0" encoding="utf-8"?>
<formControlPr xmlns="http://schemas.microsoft.com/office/spreadsheetml/2009/9/main" objectType="Button" lockText="1"/>
</file>

<file path=xl/ctrlProps/ctrlProp2730.xml><?xml version="1.0" encoding="utf-8"?>
<formControlPr xmlns="http://schemas.microsoft.com/office/spreadsheetml/2009/9/main" objectType="Button" lockText="1"/>
</file>

<file path=xl/ctrlProps/ctrlProp2731.xml><?xml version="1.0" encoding="utf-8"?>
<formControlPr xmlns="http://schemas.microsoft.com/office/spreadsheetml/2009/9/main" objectType="Button" lockText="1"/>
</file>

<file path=xl/ctrlProps/ctrlProp2732.xml><?xml version="1.0" encoding="utf-8"?>
<formControlPr xmlns="http://schemas.microsoft.com/office/spreadsheetml/2009/9/main" objectType="Button" lockText="1"/>
</file>

<file path=xl/ctrlProps/ctrlProp2733.xml><?xml version="1.0" encoding="utf-8"?>
<formControlPr xmlns="http://schemas.microsoft.com/office/spreadsheetml/2009/9/main" objectType="Button" lockText="1"/>
</file>

<file path=xl/ctrlProps/ctrlProp2734.xml><?xml version="1.0" encoding="utf-8"?>
<formControlPr xmlns="http://schemas.microsoft.com/office/spreadsheetml/2009/9/main" objectType="Button" lockText="1"/>
</file>

<file path=xl/ctrlProps/ctrlProp2735.xml><?xml version="1.0" encoding="utf-8"?>
<formControlPr xmlns="http://schemas.microsoft.com/office/spreadsheetml/2009/9/main" objectType="Button" lockText="1"/>
</file>

<file path=xl/ctrlProps/ctrlProp2736.xml><?xml version="1.0" encoding="utf-8"?>
<formControlPr xmlns="http://schemas.microsoft.com/office/spreadsheetml/2009/9/main" objectType="Button" lockText="1"/>
</file>

<file path=xl/ctrlProps/ctrlProp2737.xml><?xml version="1.0" encoding="utf-8"?>
<formControlPr xmlns="http://schemas.microsoft.com/office/spreadsheetml/2009/9/main" objectType="Button" lockText="1"/>
</file>

<file path=xl/ctrlProps/ctrlProp2738.xml><?xml version="1.0" encoding="utf-8"?>
<formControlPr xmlns="http://schemas.microsoft.com/office/spreadsheetml/2009/9/main" objectType="Button" lockText="1"/>
</file>

<file path=xl/ctrlProps/ctrlProp2739.xml><?xml version="1.0" encoding="utf-8"?>
<formControlPr xmlns="http://schemas.microsoft.com/office/spreadsheetml/2009/9/main" objectType="Button" lockText="1"/>
</file>

<file path=xl/ctrlProps/ctrlProp2740.xml><?xml version="1.0" encoding="utf-8"?>
<formControlPr xmlns="http://schemas.microsoft.com/office/spreadsheetml/2009/9/main" objectType="Button" lockText="1"/>
</file>

<file path=xl/ctrlProps/ctrlProp2741.xml><?xml version="1.0" encoding="utf-8"?>
<formControlPr xmlns="http://schemas.microsoft.com/office/spreadsheetml/2009/9/main" objectType="Button" lockText="1"/>
</file>

<file path=xl/ctrlProps/ctrlProp2742.xml><?xml version="1.0" encoding="utf-8"?>
<formControlPr xmlns="http://schemas.microsoft.com/office/spreadsheetml/2009/9/main" objectType="Button" lockText="1"/>
</file>

<file path=xl/ctrlProps/ctrlProp2743.xml><?xml version="1.0" encoding="utf-8"?>
<formControlPr xmlns="http://schemas.microsoft.com/office/spreadsheetml/2009/9/main" objectType="Button" lockText="1"/>
</file>

<file path=xl/ctrlProps/ctrlProp2744.xml><?xml version="1.0" encoding="utf-8"?>
<formControlPr xmlns="http://schemas.microsoft.com/office/spreadsheetml/2009/9/main" objectType="Button" lockText="1"/>
</file>

<file path=xl/ctrlProps/ctrlProp2745.xml><?xml version="1.0" encoding="utf-8"?>
<formControlPr xmlns="http://schemas.microsoft.com/office/spreadsheetml/2009/9/main" objectType="Button" lockText="1"/>
</file>

<file path=xl/ctrlProps/ctrlProp2746.xml><?xml version="1.0" encoding="utf-8"?>
<formControlPr xmlns="http://schemas.microsoft.com/office/spreadsheetml/2009/9/main" objectType="Button" lockText="1"/>
</file>

<file path=xl/ctrlProps/ctrlProp2747.xml><?xml version="1.0" encoding="utf-8"?>
<formControlPr xmlns="http://schemas.microsoft.com/office/spreadsheetml/2009/9/main" objectType="Button" lockText="1"/>
</file>

<file path=xl/ctrlProps/ctrlProp2748.xml><?xml version="1.0" encoding="utf-8"?>
<formControlPr xmlns="http://schemas.microsoft.com/office/spreadsheetml/2009/9/main" objectType="Button" lockText="1"/>
</file>

<file path=xl/ctrlProps/ctrlProp2749.xml><?xml version="1.0" encoding="utf-8"?>
<formControlPr xmlns="http://schemas.microsoft.com/office/spreadsheetml/2009/9/main" objectType="Button" lockText="1"/>
</file>

<file path=xl/ctrlProps/ctrlProp2750.xml><?xml version="1.0" encoding="utf-8"?>
<formControlPr xmlns="http://schemas.microsoft.com/office/spreadsheetml/2009/9/main" objectType="Button" lockText="1"/>
</file>

<file path=xl/ctrlProps/ctrlProp2751.xml><?xml version="1.0" encoding="utf-8"?>
<formControlPr xmlns="http://schemas.microsoft.com/office/spreadsheetml/2009/9/main" objectType="Button" lockText="1"/>
</file>

<file path=xl/ctrlProps/ctrlProp2752.xml><?xml version="1.0" encoding="utf-8"?>
<formControlPr xmlns="http://schemas.microsoft.com/office/spreadsheetml/2009/9/main" objectType="Button" lockText="1"/>
</file>

<file path=xl/ctrlProps/ctrlProp2753.xml><?xml version="1.0" encoding="utf-8"?>
<formControlPr xmlns="http://schemas.microsoft.com/office/spreadsheetml/2009/9/main" objectType="Button" lockText="1"/>
</file>

<file path=xl/ctrlProps/ctrlProp2754.xml><?xml version="1.0" encoding="utf-8"?>
<formControlPr xmlns="http://schemas.microsoft.com/office/spreadsheetml/2009/9/main" objectType="Button" lockText="1"/>
</file>

<file path=xl/ctrlProps/ctrlProp2755.xml><?xml version="1.0" encoding="utf-8"?>
<formControlPr xmlns="http://schemas.microsoft.com/office/spreadsheetml/2009/9/main" objectType="Button" lockText="1"/>
</file>

<file path=xl/ctrlProps/ctrlProp2756.xml><?xml version="1.0" encoding="utf-8"?>
<formControlPr xmlns="http://schemas.microsoft.com/office/spreadsheetml/2009/9/main" objectType="Button" lockText="1"/>
</file>

<file path=xl/ctrlProps/ctrlProp2757.xml><?xml version="1.0" encoding="utf-8"?>
<formControlPr xmlns="http://schemas.microsoft.com/office/spreadsheetml/2009/9/main" objectType="Button" lockText="1"/>
</file>

<file path=xl/ctrlProps/ctrlProp2758.xml><?xml version="1.0" encoding="utf-8"?>
<formControlPr xmlns="http://schemas.microsoft.com/office/spreadsheetml/2009/9/main" objectType="Button" lockText="1"/>
</file>

<file path=xl/ctrlProps/ctrlProp2759.xml><?xml version="1.0" encoding="utf-8"?>
<formControlPr xmlns="http://schemas.microsoft.com/office/spreadsheetml/2009/9/main" objectType="Button" lockText="1"/>
</file>

<file path=xl/ctrlProps/ctrlProp2760.xml><?xml version="1.0" encoding="utf-8"?>
<formControlPr xmlns="http://schemas.microsoft.com/office/spreadsheetml/2009/9/main" objectType="Button" lockText="1"/>
</file>

<file path=xl/ctrlProps/ctrlProp2761.xml><?xml version="1.0" encoding="utf-8"?>
<formControlPr xmlns="http://schemas.microsoft.com/office/spreadsheetml/2009/9/main" objectType="Button" lockText="1"/>
</file>

<file path=xl/ctrlProps/ctrlProp2762.xml><?xml version="1.0" encoding="utf-8"?>
<formControlPr xmlns="http://schemas.microsoft.com/office/spreadsheetml/2009/9/main" objectType="Button" lockText="1"/>
</file>

<file path=xl/ctrlProps/ctrlProp2763.xml><?xml version="1.0" encoding="utf-8"?>
<formControlPr xmlns="http://schemas.microsoft.com/office/spreadsheetml/2009/9/main" objectType="Button" lockText="1"/>
</file>

<file path=xl/ctrlProps/ctrlProp2764.xml><?xml version="1.0" encoding="utf-8"?>
<formControlPr xmlns="http://schemas.microsoft.com/office/spreadsheetml/2009/9/main" objectType="Button" lockText="1"/>
</file>

<file path=xl/ctrlProps/ctrlProp2765.xml><?xml version="1.0" encoding="utf-8"?>
<formControlPr xmlns="http://schemas.microsoft.com/office/spreadsheetml/2009/9/main" objectType="Button" lockText="1"/>
</file>

<file path=xl/ctrlProps/ctrlProp2766.xml><?xml version="1.0" encoding="utf-8"?>
<formControlPr xmlns="http://schemas.microsoft.com/office/spreadsheetml/2009/9/main" objectType="Button" lockText="1"/>
</file>

<file path=xl/ctrlProps/ctrlProp2767.xml><?xml version="1.0" encoding="utf-8"?>
<formControlPr xmlns="http://schemas.microsoft.com/office/spreadsheetml/2009/9/main" objectType="Button" lockText="1"/>
</file>

<file path=xl/ctrlProps/ctrlProp2768.xml><?xml version="1.0" encoding="utf-8"?>
<formControlPr xmlns="http://schemas.microsoft.com/office/spreadsheetml/2009/9/main" objectType="Button" lockText="1"/>
</file>

<file path=xl/ctrlProps/ctrlProp2769.xml><?xml version="1.0" encoding="utf-8"?>
<formControlPr xmlns="http://schemas.microsoft.com/office/spreadsheetml/2009/9/main" objectType="Button" lockText="1"/>
</file>

<file path=xl/ctrlProps/ctrlProp2770.xml><?xml version="1.0" encoding="utf-8"?>
<formControlPr xmlns="http://schemas.microsoft.com/office/spreadsheetml/2009/9/main" objectType="Button" lockText="1"/>
</file>

<file path=xl/ctrlProps/ctrlProp2771.xml><?xml version="1.0" encoding="utf-8"?>
<formControlPr xmlns="http://schemas.microsoft.com/office/spreadsheetml/2009/9/main" objectType="Button" lockText="1"/>
</file>

<file path=xl/ctrlProps/ctrlProp2772.xml><?xml version="1.0" encoding="utf-8"?>
<formControlPr xmlns="http://schemas.microsoft.com/office/spreadsheetml/2009/9/main" objectType="Button" lockText="1"/>
</file>

<file path=xl/ctrlProps/ctrlProp2773.xml><?xml version="1.0" encoding="utf-8"?>
<formControlPr xmlns="http://schemas.microsoft.com/office/spreadsheetml/2009/9/main" objectType="Button" lockText="1"/>
</file>

<file path=xl/ctrlProps/ctrlProp2774.xml><?xml version="1.0" encoding="utf-8"?>
<formControlPr xmlns="http://schemas.microsoft.com/office/spreadsheetml/2009/9/main" objectType="Button" lockText="1"/>
</file>

<file path=xl/ctrlProps/ctrlProp2775.xml><?xml version="1.0" encoding="utf-8"?>
<formControlPr xmlns="http://schemas.microsoft.com/office/spreadsheetml/2009/9/main" objectType="Button" lockText="1"/>
</file>

<file path=xl/ctrlProps/ctrlProp2776.xml><?xml version="1.0" encoding="utf-8"?>
<formControlPr xmlns="http://schemas.microsoft.com/office/spreadsheetml/2009/9/main" objectType="Button" lockText="1"/>
</file>

<file path=xl/ctrlProps/ctrlProp2777.xml><?xml version="1.0" encoding="utf-8"?>
<formControlPr xmlns="http://schemas.microsoft.com/office/spreadsheetml/2009/9/main" objectType="Button" lockText="1"/>
</file>

<file path=xl/ctrlProps/ctrlProp2778.xml><?xml version="1.0" encoding="utf-8"?>
<formControlPr xmlns="http://schemas.microsoft.com/office/spreadsheetml/2009/9/main" objectType="Button" lockText="1"/>
</file>

<file path=xl/ctrlProps/ctrlProp2779.xml><?xml version="1.0" encoding="utf-8"?>
<formControlPr xmlns="http://schemas.microsoft.com/office/spreadsheetml/2009/9/main" objectType="Button" lockText="1"/>
</file>

<file path=xl/ctrlProps/ctrlProp2780.xml><?xml version="1.0" encoding="utf-8"?>
<formControlPr xmlns="http://schemas.microsoft.com/office/spreadsheetml/2009/9/main" objectType="Button" lockText="1"/>
</file>

<file path=xl/ctrlProps/ctrlProp2781.xml><?xml version="1.0" encoding="utf-8"?>
<formControlPr xmlns="http://schemas.microsoft.com/office/spreadsheetml/2009/9/main" objectType="Button" lockText="1"/>
</file>

<file path=xl/ctrlProps/ctrlProp2782.xml><?xml version="1.0" encoding="utf-8"?>
<formControlPr xmlns="http://schemas.microsoft.com/office/spreadsheetml/2009/9/main" objectType="Button" lockText="1"/>
</file>

<file path=xl/ctrlProps/ctrlProp2783.xml><?xml version="1.0" encoding="utf-8"?>
<formControlPr xmlns="http://schemas.microsoft.com/office/spreadsheetml/2009/9/main" objectType="Button" lockText="1"/>
</file>

<file path=xl/ctrlProps/ctrlProp2784.xml><?xml version="1.0" encoding="utf-8"?>
<formControlPr xmlns="http://schemas.microsoft.com/office/spreadsheetml/2009/9/main" objectType="Button" lockText="1"/>
</file>

<file path=xl/ctrlProps/ctrlProp2785.xml><?xml version="1.0" encoding="utf-8"?>
<formControlPr xmlns="http://schemas.microsoft.com/office/spreadsheetml/2009/9/main" objectType="Button" lockText="1"/>
</file>

<file path=xl/ctrlProps/ctrlProp2786.xml><?xml version="1.0" encoding="utf-8"?>
<formControlPr xmlns="http://schemas.microsoft.com/office/spreadsheetml/2009/9/main" objectType="Button" lockText="1"/>
</file>

<file path=xl/ctrlProps/ctrlProp2787.xml><?xml version="1.0" encoding="utf-8"?>
<formControlPr xmlns="http://schemas.microsoft.com/office/spreadsheetml/2009/9/main" objectType="Button" lockText="1"/>
</file>

<file path=xl/ctrlProps/ctrlProp2788.xml><?xml version="1.0" encoding="utf-8"?>
<formControlPr xmlns="http://schemas.microsoft.com/office/spreadsheetml/2009/9/main" objectType="Button" lockText="1"/>
</file>

<file path=xl/ctrlProps/ctrlProp2789.xml><?xml version="1.0" encoding="utf-8"?>
<formControlPr xmlns="http://schemas.microsoft.com/office/spreadsheetml/2009/9/main" objectType="Button" lockText="1"/>
</file>

<file path=xl/ctrlProps/ctrlProp2790.xml><?xml version="1.0" encoding="utf-8"?>
<formControlPr xmlns="http://schemas.microsoft.com/office/spreadsheetml/2009/9/main" objectType="Button" lockText="1"/>
</file>

<file path=xl/ctrlProps/ctrlProp2791.xml><?xml version="1.0" encoding="utf-8"?>
<formControlPr xmlns="http://schemas.microsoft.com/office/spreadsheetml/2009/9/main" objectType="Button" lockText="1"/>
</file>

<file path=xl/ctrlProps/ctrlProp2792.xml><?xml version="1.0" encoding="utf-8"?>
<formControlPr xmlns="http://schemas.microsoft.com/office/spreadsheetml/2009/9/main" objectType="Button" lockText="1"/>
</file>

<file path=xl/ctrlProps/ctrlProp2793.xml><?xml version="1.0" encoding="utf-8"?>
<formControlPr xmlns="http://schemas.microsoft.com/office/spreadsheetml/2009/9/main" objectType="Button" lockText="1"/>
</file>

<file path=xl/ctrlProps/ctrlProp2794.xml><?xml version="1.0" encoding="utf-8"?>
<formControlPr xmlns="http://schemas.microsoft.com/office/spreadsheetml/2009/9/main" objectType="Button" lockText="1"/>
</file>

<file path=xl/ctrlProps/ctrlProp2795.xml><?xml version="1.0" encoding="utf-8"?>
<formControlPr xmlns="http://schemas.microsoft.com/office/spreadsheetml/2009/9/main" objectType="Button" lockText="1"/>
</file>

<file path=xl/ctrlProps/ctrlProp2796.xml><?xml version="1.0" encoding="utf-8"?>
<formControlPr xmlns="http://schemas.microsoft.com/office/spreadsheetml/2009/9/main" objectType="Button" lockText="1"/>
</file>

<file path=xl/ctrlProps/ctrlProp2797.xml><?xml version="1.0" encoding="utf-8"?>
<formControlPr xmlns="http://schemas.microsoft.com/office/spreadsheetml/2009/9/main" objectType="Button" lockText="1"/>
</file>

<file path=xl/ctrlProps/ctrlProp2798.xml><?xml version="1.0" encoding="utf-8"?>
<formControlPr xmlns="http://schemas.microsoft.com/office/spreadsheetml/2009/9/main" objectType="Button" lockText="1"/>
</file>

<file path=xl/ctrlProps/ctrlProp2799.xml><?xml version="1.0" encoding="utf-8"?>
<formControlPr xmlns="http://schemas.microsoft.com/office/spreadsheetml/2009/9/main" objectType="Button" lockText="1"/>
</file>

<file path=xl/ctrlProps/ctrlProp2800.xml><?xml version="1.0" encoding="utf-8"?>
<formControlPr xmlns="http://schemas.microsoft.com/office/spreadsheetml/2009/9/main" objectType="Button" lockText="1"/>
</file>

<file path=xl/ctrlProps/ctrlProp2801.xml><?xml version="1.0" encoding="utf-8"?>
<formControlPr xmlns="http://schemas.microsoft.com/office/spreadsheetml/2009/9/main" objectType="Button" lockText="1"/>
</file>

<file path=xl/ctrlProps/ctrlProp2802.xml><?xml version="1.0" encoding="utf-8"?>
<formControlPr xmlns="http://schemas.microsoft.com/office/spreadsheetml/2009/9/main" objectType="Button" lockText="1"/>
</file>

<file path=xl/ctrlProps/ctrlProp2803.xml><?xml version="1.0" encoding="utf-8"?>
<formControlPr xmlns="http://schemas.microsoft.com/office/spreadsheetml/2009/9/main" objectType="Button" lockText="1"/>
</file>

<file path=xl/ctrlProps/ctrlProp2804.xml><?xml version="1.0" encoding="utf-8"?>
<formControlPr xmlns="http://schemas.microsoft.com/office/spreadsheetml/2009/9/main" objectType="Button" lockText="1"/>
</file>

<file path=xl/ctrlProps/ctrlProp2805.xml><?xml version="1.0" encoding="utf-8"?>
<formControlPr xmlns="http://schemas.microsoft.com/office/spreadsheetml/2009/9/main" objectType="Button" lockText="1"/>
</file>

<file path=xl/ctrlProps/ctrlProp2806.xml><?xml version="1.0" encoding="utf-8"?>
<formControlPr xmlns="http://schemas.microsoft.com/office/spreadsheetml/2009/9/main" objectType="Button" lockText="1"/>
</file>

<file path=xl/ctrlProps/ctrlProp2807.xml><?xml version="1.0" encoding="utf-8"?>
<formControlPr xmlns="http://schemas.microsoft.com/office/spreadsheetml/2009/9/main" objectType="Button" lockText="1"/>
</file>

<file path=xl/ctrlProps/ctrlProp2808.xml><?xml version="1.0" encoding="utf-8"?>
<formControlPr xmlns="http://schemas.microsoft.com/office/spreadsheetml/2009/9/main" objectType="Button" lockText="1"/>
</file>

<file path=xl/ctrlProps/ctrlProp2809.xml><?xml version="1.0" encoding="utf-8"?>
<formControlPr xmlns="http://schemas.microsoft.com/office/spreadsheetml/2009/9/main" objectType="Button" lockText="1"/>
</file>

<file path=xl/ctrlProps/ctrlProp2810.xml><?xml version="1.0" encoding="utf-8"?>
<formControlPr xmlns="http://schemas.microsoft.com/office/spreadsheetml/2009/9/main" objectType="Button" lockText="1"/>
</file>

<file path=xl/ctrlProps/ctrlProp2811.xml><?xml version="1.0" encoding="utf-8"?>
<formControlPr xmlns="http://schemas.microsoft.com/office/spreadsheetml/2009/9/main" objectType="Button" lockText="1"/>
</file>

<file path=xl/ctrlProps/ctrlProp2812.xml><?xml version="1.0" encoding="utf-8"?>
<formControlPr xmlns="http://schemas.microsoft.com/office/spreadsheetml/2009/9/main" objectType="Button" lockText="1"/>
</file>

<file path=xl/ctrlProps/ctrlProp2813.xml><?xml version="1.0" encoding="utf-8"?>
<formControlPr xmlns="http://schemas.microsoft.com/office/spreadsheetml/2009/9/main" objectType="Button" lockText="1"/>
</file>

<file path=xl/ctrlProps/ctrlProp2814.xml><?xml version="1.0" encoding="utf-8"?>
<formControlPr xmlns="http://schemas.microsoft.com/office/spreadsheetml/2009/9/main" objectType="Button" lockText="1"/>
</file>

<file path=xl/ctrlProps/ctrlProp2815.xml><?xml version="1.0" encoding="utf-8"?>
<formControlPr xmlns="http://schemas.microsoft.com/office/spreadsheetml/2009/9/main" objectType="Button" lockText="1"/>
</file>

<file path=xl/ctrlProps/ctrlProp2816.xml><?xml version="1.0" encoding="utf-8"?>
<formControlPr xmlns="http://schemas.microsoft.com/office/spreadsheetml/2009/9/main" objectType="Button" lockText="1"/>
</file>

<file path=xl/ctrlProps/ctrlProp2817.xml><?xml version="1.0" encoding="utf-8"?>
<formControlPr xmlns="http://schemas.microsoft.com/office/spreadsheetml/2009/9/main" objectType="Button" lockText="1"/>
</file>

<file path=xl/ctrlProps/ctrlProp2818.xml><?xml version="1.0" encoding="utf-8"?>
<formControlPr xmlns="http://schemas.microsoft.com/office/spreadsheetml/2009/9/main" objectType="Button" lockText="1"/>
</file>

<file path=xl/ctrlProps/ctrlProp2819.xml><?xml version="1.0" encoding="utf-8"?>
<formControlPr xmlns="http://schemas.microsoft.com/office/spreadsheetml/2009/9/main" objectType="Button" lockText="1"/>
</file>

<file path=xl/ctrlProps/ctrlProp2820.xml><?xml version="1.0" encoding="utf-8"?>
<formControlPr xmlns="http://schemas.microsoft.com/office/spreadsheetml/2009/9/main" objectType="Button" lockText="1"/>
</file>

<file path=xl/ctrlProps/ctrlProp2821.xml><?xml version="1.0" encoding="utf-8"?>
<formControlPr xmlns="http://schemas.microsoft.com/office/spreadsheetml/2009/9/main" objectType="Button" lockText="1"/>
</file>

<file path=xl/ctrlProps/ctrlProp2822.xml><?xml version="1.0" encoding="utf-8"?>
<formControlPr xmlns="http://schemas.microsoft.com/office/spreadsheetml/2009/9/main" objectType="Button" lockText="1"/>
</file>

<file path=xl/ctrlProps/ctrlProp2823.xml><?xml version="1.0" encoding="utf-8"?>
<formControlPr xmlns="http://schemas.microsoft.com/office/spreadsheetml/2009/9/main" objectType="Button" lockText="1"/>
</file>

<file path=xl/ctrlProps/ctrlProp2824.xml><?xml version="1.0" encoding="utf-8"?>
<formControlPr xmlns="http://schemas.microsoft.com/office/spreadsheetml/2009/9/main" objectType="Button" lockText="1"/>
</file>

<file path=xl/ctrlProps/ctrlProp2825.xml><?xml version="1.0" encoding="utf-8"?>
<formControlPr xmlns="http://schemas.microsoft.com/office/spreadsheetml/2009/9/main" objectType="Button" lockText="1"/>
</file>

<file path=xl/ctrlProps/ctrlProp2826.xml><?xml version="1.0" encoding="utf-8"?>
<formControlPr xmlns="http://schemas.microsoft.com/office/spreadsheetml/2009/9/main" objectType="Button" lockText="1"/>
</file>

<file path=xl/ctrlProps/ctrlProp2827.xml><?xml version="1.0" encoding="utf-8"?>
<formControlPr xmlns="http://schemas.microsoft.com/office/spreadsheetml/2009/9/main" objectType="Button" lockText="1"/>
</file>

<file path=xl/ctrlProps/ctrlProp2828.xml><?xml version="1.0" encoding="utf-8"?>
<formControlPr xmlns="http://schemas.microsoft.com/office/spreadsheetml/2009/9/main" objectType="Button" lockText="1"/>
</file>

<file path=xl/ctrlProps/ctrlProp2829.xml><?xml version="1.0" encoding="utf-8"?>
<formControlPr xmlns="http://schemas.microsoft.com/office/spreadsheetml/2009/9/main" objectType="Button" lockText="1"/>
</file>

<file path=xl/ctrlProps/ctrlProp2830.xml><?xml version="1.0" encoding="utf-8"?>
<formControlPr xmlns="http://schemas.microsoft.com/office/spreadsheetml/2009/9/main" objectType="Button" lockText="1"/>
</file>

<file path=xl/ctrlProps/ctrlProp2831.xml><?xml version="1.0" encoding="utf-8"?>
<formControlPr xmlns="http://schemas.microsoft.com/office/spreadsheetml/2009/9/main" objectType="Button" lockText="1"/>
</file>

<file path=xl/ctrlProps/ctrlProp2832.xml><?xml version="1.0" encoding="utf-8"?>
<formControlPr xmlns="http://schemas.microsoft.com/office/spreadsheetml/2009/9/main" objectType="Button" lockText="1"/>
</file>

<file path=xl/ctrlProps/ctrlProp2833.xml><?xml version="1.0" encoding="utf-8"?>
<formControlPr xmlns="http://schemas.microsoft.com/office/spreadsheetml/2009/9/main" objectType="Button" lockText="1"/>
</file>

<file path=xl/ctrlProps/ctrlProp2834.xml><?xml version="1.0" encoding="utf-8"?>
<formControlPr xmlns="http://schemas.microsoft.com/office/spreadsheetml/2009/9/main" objectType="Button" lockText="1"/>
</file>

<file path=xl/ctrlProps/ctrlProp2835.xml><?xml version="1.0" encoding="utf-8"?>
<formControlPr xmlns="http://schemas.microsoft.com/office/spreadsheetml/2009/9/main" objectType="Button" lockText="1"/>
</file>

<file path=xl/ctrlProps/ctrlProp2836.xml><?xml version="1.0" encoding="utf-8"?>
<formControlPr xmlns="http://schemas.microsoft.com/office/spreadsheetml/2009/9/main" objectType="Button" lockText="1"/>
</file>

<file path=xl/ctrlProps/ctrlProp2837.xml><?xml version="1.0" encoding="utf-8"?>
<formControlPr xmlns="http://schemas.microsoft.com/office/spreadsheetml/2009/9/main" objectType="Button" lockText="1"/>
</file>

<file path=xl/ctrlProps/ctrlProp2838.xml><?xml version="1.0" encoding="utf-8"?>
<formControlPr xmlns="http://schemas.microsoft.com/office/spreadsheetml/2009/9/main" objectType="Button" lockText="1"/>
</file>

<file path=xl/ctrlProps/ctrlProp2839.xml><?xml version="1.0" encoding="utf-8"?>
<formControlPr xmlns="http://schemas.microsoft.com/office/spreadsheetml/2009/9/main" objectType="Button" lockText="1"/>
</file>

<file path=xl/ctrlProps/ctrlProp2840.xml><?xml version="1.0" encoding="utf-8"?>
<formControlPr xmlns="http://schemas.microsoft.com/office/spreadsheetml/2009/9/main" objectType="Button" lockText="1"/>
</file>

<file path=xl/ctrlProps/ctrlProp2841.xml><?xml version="1.0" encoding="utf-8"?>
<formControlPr xmlns="http://schemas.microsoft.com/office/spreadsheetml/2009/9/main" objectType="Button" lockText="1"/>
</file>

<file path=xl/ctrlProps/ctrlProp2842.xml><?xml version="1.0" encoding="utf-8"?>
<formControlPr xmlns="http://schemas.microsoft.com/office/spreadsheetml/2009/9/main" objectType="Button" lockText="1"/>
</file>

<file path=xl/ctrlProps/ctrlProp2843.xml><?xml version="1.0" encoding="utf-8"?>
<formControlPr xmlns="http://schemas.microsoft.com/office/spreadsheetml/2009/9/main" objectType="Button" lockText="1"/>
</file>

<file path=xl/ctrlProps/ctrlProp2844.xml><?xml version="1.0" encoding="utf-8"?>
<formControlPr xmlns="http://schemas.microsoft.com/office/spreadsheetml/2009/9/main" objectType="Button" lockText="1"/>
</file>

<file path=xl/ctrlProps/ctrlProp2845.xml><?xml version="1.0" encoding="utf-8"?>
<formControlPr xmlns="http://schemas.microsoft.com/office/spreadsheetml/2009/9/main" objectType="Button" lockText="1"/>
</file>

<file path=xl/ctrlProps/ctrlProp2846.xml><?xml version="1.0" encoding="utf-8"?>
<formControlPr xmlns="http://schemas.microsoft.com/office/spreadsheetml/2009/9/main" objectType="Button" lockText="1"/>
</file>

<file path=xl/ctrlProps/ctrlProp2847.xml><?xml version="1.0" encoding="utf-8"?>
<formControlPr xmlns="http://schemas.microsoft.com/office/spreadsheetml/2009/9/main" objectType="Button" lockText="1"/>
</file>

<file path=xl/ctrlProps/ctrlProp2848.xml><?xml version="1.0" encoding="utf-8"?>
<formControlPr xmlns="http://schemas.microsoft.com/office/spreadsheetml/2009/9/main" objectType="Button" lockText="1"/>
</file>

<file path=xl/ctrlProps/ctrlProp2849.xml><?xml version="1.0" encoding="utf-8"?>
<formControlPr xmlns="http://schemas.microsoft.com/office/spreadsheetml/2009/9/main" objectType="Button" lockText="1"/>
</file>

<file path=xl/ctrlProps/ctrlProp2850.xml><?xml version="1.0" encoding="utf-8"?>
<formControlPr xmlns="http://schemas.microsoft.com/office/spreadsheetml/2009/9/main" objectType="Button" lockText="1"/>
</file>

<file path=xl/ctrlProps/ctrlProp2851.xml><?xml version="1.0" encoding="utf-8"?>
<formControlPr xmlns="http://schemas.microsoft.com/office/spreadsheetml/2009/9/main" objectType="Button" lockText="1"/>
</file>

<file path=xl/ctrlProps/ctrlProp2852.xml><?xml version="1.0" encoding="utf-8"?>
<formControlPr xmlns="http://schemas.microsoft.com/office/spreadsheetml/2009/9/main" objectType="Button" lockText="1"/>
</file>

<file path=xl/ctrlProps/ctrlProp2853.xml><?xml version="1.0" encoding="utf-8"?>
<formControlPr xmlns="http://schemas.microsoft.com/office/spreadsheetml/2009/9/main" objectType="Button" lockText="1"/>
</file>

<file path=xl/ctrlProps/ctrlProp2854.xml><?xml version="1.0" encoding="utf-8"?>
<formControlPr xmlns="http://schemas.microsoft.com/office/spreadsheetml/2009/9/main" objectType="Button" lockText="1"/>
</file>

<file path=xl/ctrlProps/ctrlProp2855.xml><?xml version="1.0" encoding="utf-8"?>
<formControlPr xmlns="http://schemas.microsoft.com/office/spreadsheetml/2009/9/main" objectType="Button" lockText="1"/>
</file>

<file path=xl/ctrlProps/ctrlProp2856.xml><?xml version="1.0" encoding="utf-8"?>
<formControlPr xmlns="http://schemas.microsoft.com/office/spreadsheetml/2009/9/main" objectType="Button" lockText="1"/>
</file>

<file path=xl/ctrlProps/ctrlProp2857.xml><?xml version="1.0" encoding="utf-8"?>
<formControlPr xmlns="http://schemas.microsoft.com/office/spreadsheetml/2009/9/main" objectType="Button" lockText="1"/>
</file>

<file path=xl/ctrlProps/ctrlProp2858.xml><?xml version="1.0" encoding="utf-8"?>
<formControlPr xmlns="http://schemas.microsoft.com/office/spreadsheetml/2009/9/main" objectType="Button" lockText="1"/>
</file>

<file path=xl/ctrlProps/ctrlProp2859.xml><?xml version="1.0" encoding="utf-8"?>
<formControlPr xmlns="http://schemas.microsoft.com/office/spreadsheetml/2009/9/main" objectType="Button" lockText="1"/>
</file>

<file path=xl/ctrlProps/ctrlProp2860.xml><?xml version="1.0" encoding="utf-8"?>
<formControlPr xmlns="http://schemas.microsoft.com/office/spreadsheetml/2009/9/main" objectType="Button" lockText="1"/>
</file>

<file path=xl/ctrlProps/ctrlProp2861.xml><?xml version="1.0" encoding="utf-8"?>
<formControlPr xmlns="http://schemas.microsoft.com/office/spreadsheetml/2009/9/main" objectType="Button" lockText="1"/>
</file>

<file path=xl/ctrlProps/ctrlProp2862.xml><?xml version="1.0" encoding="utf-8"?>
<formControlPr xmlns="http://schemas.microsoft.com/office/spreadsheetml/2009/9/main" objectType="Button" lockText="1"/>
</file>

<file path=xl/ctrlProps/ctrlProp2863.xml><?xml version="1.0" encoding="utf-8"?>
<formControlPr xmlns="http://schemas.microsoft.com/office/spreadsheetml/2009/9/main" objectType="Button" lockText="1"/>
</file>

<file path=xl/ctrlProps/ctrlProp2864.xml><?xml version="1.0" encoding="utf-8"?>
<formControlPr xmlns="http://schemas.microsoft.com/office/spreadsheetml/2009/9/main" objectType="Button" lockText="1"/>
</file>

<file path=xl/ctrlProps/ctrlProp2865.xml><?xml version="1.0" encoding="utf-8"?>
<formControlPr xmlns="http://schemas.microsoft.com/office/spreadsheetml/2009/9/main" objectType="Button" lockText="1"/>
</file>

<file path=xl/ctrlProps/ctrlProp2866.xml><?xml version="1.0" encoding="utf-8"?>
<formControlPr xmlns="http://schemas.microsoft.com/office/spreadsheetml/2009/9/main" objectType="Button" lockText="1"/>
</file>

<file path=xl/ctrlProps/ctrlProp2867.xml><?xml version="1.0" encoding="utf-8"?>
<formControlPr xmlns="http://schemas.microsoft.com/office/spreadsheetml/2009/9/main" objectType="Button" lockText="1"/>
</file>

<file path=xl/ctrlProps/ctrlProp2868.xml><?xml version="1.0" encoding="utf-8"?>
<formControlPr xmlns="http://schemas.microsoft.com/office/spreadsheetml/2009/9/main" objectType="Button" lockText="1"/>
</file>

<file path=xl/ctrlProps/ctrlProp2869.xml><?xml version="1.0" encoding="utf-8"?>
<formControlPr xmlns="http://schemas.microsoft.com/office/spreadsheetml/2009/9/main" objectType="Button" lockText="1"/>
</file>

<file path=xl/ctrlProps/ctrlProp2870.xml><?xml version="1.0" encoding="utf-8"?>
<formControlPr xmlns="http://schemas.microsoft.com/office/spreadsheetml/2009/9/main" objectType="Button" lockText="1"/>
</file>

<file path=xl/ctrlProps/ctrlProp2871.xml><?xml version="1.0" encoding="utf-8"?>
<formControlPr xmlns="http://schemas.microsoft.com/office/spreadsheetml/2009/9/main" objectType="Button" lockText="1"/>
</file>

<file path=xl/ctrlProps/ctrlProp2872.xml><?xml version="1.0" encoding="utf-8"?>
<formControlPr xmlns="http://schemas.microsoft.com/office/spreadsheetml/2009/9/main" objectType="Button" lockText="1"/>
</file>

<file path=xl/ctrlProps/ctrlProp2873.xml><?xml version="1.0" encoding="utf-8"?>
<formControlPr xmlns="http://schemas.microsoft.com/office/spreadsheetml/2009/9/main" objectType="Button" lockText="1"/>
</file>

<file path=xl/ctrlProps/ctrlProp2874.xml><?xml version="1.0" encoding="utf-8"?>
<formControlPr xmlns="http://schemas.microsoft.com/office/spreadsheetml/2009/9/main" objectType="Button" lockText="1"/>
</file>

<file path=xl/ctrlProps/ctrlProp2875.xml><?xml version="1.0" encoding="utf-8"?>
<formControlPr xmlns="http://schemas.microsoft.com/office/spreadsheetml/2009/9/main" objectType="Button" lockText="1"/>
</file>

<file path=xl/ctrlProps/ctrlProp2876.xml><?xml version="1.0" encoding="utf-8"?>
<formControlPr xmlns="http://schemas.microsoft.com/office/spreadsheetml/2009/9/main" objectType="Button" lockText="1"/>
</file>

<file path=xl/ctrlProps/ctrlProp2877.xml><?xml version="1.0" encoding="utf-8"?>
<formControlPr xmlns="http://schemas.microsoft.com/office/spreadsheetml/2009/9/main" objectType="Button" lockText="1"/>
</file>

<file path=xl/ctrlProps/ctrlProp2878.xml><?xml version="1.0" encoding="utf-8"?>
<formControlPr xmlns="http://schemas.microsoft.com/office/spreadsheetml/2009/9/main" objectType="Button" lockText="1"/>
</file>

<file path=xl/ctrlProps/ctrlProp2879.xml><?xml version="1.0" encoding="utf-8"?>
<formControlPr xmlns="http://schemas.microsoft.com/office/spreadsheetml/2009/9/main" objectType="Button" lockText="1"/>
</file>

<file path=xl/ctrlProps/ctrlProp2880.xml><?xml version="1.0" encoding="utf-8"?>
<formControlPr xmlns="http://schemas.microsoft.com/office/spreadsheetml/2009/9/main" objectType="Button" lockText="1"/>
</file>

<file path=xl/ctrlProps/ctrlProp2881.xml><?xml version="1.0" encoding="utf-8"?>
<formControlPr xmlns="http://schemas.microsoft.com/office/spreadsheetml/2009/9/main" objectType="Button" lockText="1"/>
</file>

<file path=xl/ctrlProps/ctrlProp2882.xml><?xml version="1.0" encoding="utf-8"?>
<formControlPr xmlns="http://schemas.microsoft.com/office/spreadsheetml/2009/9/main" objectType="Button" lockText="1"/>
</file>

<file path=xl/ctrlProps/ctrlProp2883.xml><?xml version="1.0" encoding="utf-8"?>
<formControlPr xmlns="http://schemas.microsoft.com/office/spreadsheetml/2009/9/main" objectType="Button" lockText="1"/>
</file>

<file path=xl/ctrlProps/ctrlProp2884.xml><?xml version="1.0" encoding="utf-8"?>
<formControlPr xmlns="http://schemas.microsoft.com/office/spreadsheetml/2009/9/main" objectType="Button" lockText="1"/>
</file>

<file path=xl/ctrlProps/ctrlProp2885.xml><?xml version="1.0" encoding="utf-8"?>
<formControlPr xmlns="http://schemas.microsoft.com/office/spreadsheetml/2009/9/main" objectType="Button" lockText="1"/>
</file>

<file path=xl/ctrlProps/ctrlProp2886.xml><?xml version="1.0" encoding="utf-8"?>
<formControlPr xmlns="http://schemas.microsoft.com/office/spreadsheetml/2009/9/main" objectType="Button" lockText="1"/>
</file>

<file path=xl/ctrlProps/ctrlProp2887.xml><?xml version="1.0" encoding="utf-8"?>
<formControlPr xmlns="http://schemas.microsoft.com/office/spreadsheetml/2009/9/main" objectType="Button" lockText="1"/>
</file>

<file path=xl/ctrlProps/ctrlProp2888.xml><?xml version="1.0" encoding="utf-8"?>
<formControlPr xmlns="http://schemas.microsoft.com/office/spreadsheetml/2009/9/main" objectType="Button" lockText="1"/>
</file>

<file path=xl/ctrlProps/ctrlProp2889.xml><?xml version="1.0" encoding="utf-8"?>
<formControlPr xmlns="http://schemas.microsoft.com/office/spreadsheetml/2009/9/main" objectType="Button" lockText="1"/>
</file>

<file path=xl/ctrlProps/ctrlProp2890.xml><?xml version="1.0" encoding="utf-8"?>
<formControlPr xmlns="http://schemas.microsoft.com/office/spreadsheetml/2009/9/main" objectType="Button" lockText="1"/>
</file>

<file path=xl/ctrlProps/ctrlProp2891.xml><?xml version="1.0" encoding="utf-8"?>
<formControlPr xmlns="http://schemas.microsoft.com/office/spreadsheetml/2009/9/main" objectType="Button" lockText="1"/>
</file>

<file path=xl/ctrlProps/ctrlProp2892.xml><?xml version="1.0" encoding="utf-8"?>
<formControlPr xmlns="http://schemas.microsoft.com/office/spreadsheetml/2009/9/main" objectType="Button" lockText="1"/>
</file>

<file path=xl/ctrlProps/ctrlProp2893.xml><?xml version="1.0" encoding="utf-8"?>
<formControlPr xmlns="http://schemas.microsoft.com/office/spreadsheetml/2009/9/main" objectType="Button" lockText="1"/>
</file>

<file path=xl/ctrlProps/ctrlProp2894.xml><?xml version="1.0" encoding="utf-8"?>
<formControlPr xmlns="http://schemas.microsoft.com/office/spreadsheetml/2009/9/main" objectType="Button" lockText="1"/>
</file>

<file path=xl/ctrlProps/ctrlProp2895.xml><?xml version="1.0" encoding="utf-8"?>
<formControlPr xmlns="http://schemas.microsoft.com/office/spreadsheetml/2009/9/main" objectType="Button" lockText="1"/>
</file>

<file path=xl/ctrlProps/ctrlProp2896.xml><?xml version="1.0" encoding="utf-8"?>
<formControlPr xmlns="http://schemas.microsoft.com/office/spreadsheetml/2009/9/main" objectType="Button" lockText="1"/>
</file>

<file path=xl/ctrlProps/ctrlProp2897.xml><?xml version="1.0" encoding="utf-8"?>
<formControlPr xmlns="http://schemas.microsoft.com/office/spreadsheetml/2009/9/main" objectType="Button" lockText="1"/>
</file>

<file path=xl/ctrlProps/ctrlProp2898.xml><?xml version="1.0" encoding="utf-8"?>
<formControlPr xmlns="http://schemas.microsoft.com/office/spreadsheetml/2009/9/main" objectType="Button" lockText="1"/>
</file>

<file path=xl/ctrlProps/ctrlProp2899.xml><?xml version="1.0" encoding="utf-8"?>
<formControlPr xmlns="http://schemas.microsoft.com/office/spreadsheetml/2009/9/main" objectType="Button" lockText="1"/>
</file>

<file path=xl/ctrlProps/ctrlProp2900.xml><?xml version="1.0" encoding="utf-8"?>
<formControlPr xmlns="http://schemas.microsoft.com/office/spreadsheetml/2009/9/main" objectType="Button" lockText="1"/>
</file>

<file path=xl/ctrlProps/ctrlProp2901.xml><?xml version="1.0" encoding="utf-8"?>
<formControlPr xmlns="http://schemas.microsoft.com/office/spreadsheetml/2009/9/main" objectType="Button" lockText="1"/>
</file>

<file path=xl/ctrlProps/ctrlProp2902.xml><?xml version="1.0" encoding="utf-8"?>
<formControlPr xmlns="http://schemas.microsoft.com/office/spreadsheetml/2009/9/main" objectType="Button" lockText="1"/>
</file>

<file path=xl/ctrlProps/ctrlProp2903.xml><?xml version="1.0" encoding="utf-8"?>
<formControlPr xmlns="http://schemas.microsoft.com/office/spreadsheetml/2009/9/main" objectType="Button" lockText="1"/>
</file>

<file path=xl/ctrlProps/ctrlProp2904.xml><?xml version="1.0" encoding="utf-8"?>
<formControlPr xmlns="http://schemas.microsoft.com/office/spreadsheetml/2009/9/main" objectType="Button" lockText="1"/>
</file>

<file path=xl/ctrlProps/ctrlProp2905.xml><?xml version="1.0" encoding="utf-8"?>
<formControlPr xmlns="http://schemas.microsoft.com/office/spreadsheetml/2009/9/main" objectType="Button" lockText="1"/>
</file>

<file path=xl/ctrlProps/ctrlProp2906.xml><?xml version="1.0" encoding="utf-8"?>
<formControlPr xmlns="http://schemas.microsoft.com/office/spreadsheetml/2009/9/main" objectType="Button" lockText="1"/>
</file>

<file path=xl/ctrlProps/ctrlProp2907.xml><?xml version="1.0" encoding="utf-8"?>
<formControlPr xmlns="http://schemas.microsoft.com/office/spreadsheetml/2009/9/main" objectType="Button" lockText="1"/>
</file>

<file path=xl/ctrlProps/ctrlProp2908.xml><?xml version="1.0" encoding="utf-8"?>
<formControlPr xmlns="http://schemas.microsoft.com/office/spreadsheetml/2009/9/main" objectType="Button" lockText="1"/>
</file>

<file path=xl/ctrlProps/ctrlProp2909.xml><?xml version="1.0" encoding="utf-8"?>
<formControlPr xmlns="http://schemas.microsoft.com/office/spreadsheetml/2009/9/main" objectType="Button" lockText="1"/>
</file>

<file path=xl/ctrlProps/ctrlProp2910.xml><?xml version="1.0" encoding="utf-8"?>
<formControlPr xmlns="http://schemas.microsoft.com/office/spreadsheetml/2009/9/main" objectType="Button" lockText="1"/>
</file>

<file path=xl/ctrlProps/ctrlProp2911.xml><?xml version="1.0" encoding="utf-8"?>
<formControlPr xmlns="http://schemas.microsoft.com/office/spreadsheetml/2009/9/main" objectType="Button" lockText="1"/>
</file>

<file path=xl/ctrlProps/ctrlProp2912.xml><?xml version="1.0" encoding="utf-8"?>
<formControlPr xmlns="http://schemas.microsoft.com/office/spreadsheetml/2009/9/main" objectType="Button" lockText="1"/>
</file>

<file path=xl/ctrlProps/ctrlProp2913.xml><?xml version="1.0" encoding="utf-8"?>
<formControlPr xmlns="http://schemas.microsoft.com/office/spreadsheetml/2009/9/main" objectType="Button" lockText="1"/>
</file>

<file path=xl/ctrlProps/ctrlProp2914.xml><?xml version="1.0" encoding="utf-8"?>
<formControlPr xmlns="http://schemas.microsoft.com/office/spreadsheetml/2009/9/main" objectType="Button" lockText="1"/>
</file>

<file path=xl/ctrlProps/ctrlProp2915.xml><?xml version="1.0" encoding="utf-8"?>
<formControlPr xmlns="http://schemas.microsoft.com/office/spreadsheetml/2009/9/main" objectType="Button" lockText="1"/>
</file>

<file path=xl/ctrlProps/ctrlProp2916.xml><?xml version="1.0" encoding="utf-8"?>
<formControlPr xmlns="http://schemas.microsoft.com/office/spreadsheetml/2009/9/main" objectType="Button" lockText="1"/>
</file>

<file path=xl/ctrlProps/ctrlProp2917.xml><?xml version="1.0" encoding="utf-8"?>
<formControlPr xmlns="http://schemas.microsoft.com/office/spreadsheetml/2009/9/main" objectType="Button" lockText="1"/>
</file>

<file path=xl/ctrlProps/ctrlProp2918.xml><?xml version="1.0" encoding="utf-8"?>
<formControlPr xmlns="http://schemas.microsoft.com/office/spreadsheetml/2009/9/main" objectType="Button" lockText="1"/>
</file>

<file path=xl/ctrlProps/ctrlProp2919.xml><?xml version="1.0" encoding="utf-8"?>
<formControlPr xmlns="http://schemas.microsoft.com/office/spreadsheetml/2009/9/main" objectType="Button" lockText="1"/>
</file>

<file path=xl/ctrlProps/ctrlProp2920.xml><?xml version="1.0" encoding="utf-8"?>
<formControlPr xmlns="http://schemas.microsoft.com/office/spreadsheetml/2009/9/main" objectType="Button" lockText="1"/>
</file>

<file path=xl/ctrlProps/ctrlProp2921.xml><?xml version="1.0" encoding="utf-8"?>
<formControlPr xmlns="http://schemas.microsoft.com/office/spreadsheetml/2009/9/main" objectType="Button" lockText="1"/>
</file>

<file path=xl/ctrlProps/ctrlProp2922.xml><?xml version="1.0" encoding="utf-8"?>
<formControlPr xmlns="http://schemas.microsoft.com/office/spreadsheetml/2009/9/main" objectType="Button" lockText="1"/>
</file>

<file path=xl/ctrlProps/ctrlProp2923.xml><?xml version="1.0" encoding="utf-8"?>
<formControlPr xmlns="http://schemas.microsoft.com/office/spreadsheetml/2009/9/main" objectType="Button" lockText="1"/>
</file>

<file path=xl/ctrlProps/ctrlProp2924.xml><?xml version="1.0" encoding="utf-8"?>
<formControlPr xmlns="http://schemas.microsoft.com/office/spreadsheetml/2009/9/main" objectType="Button" lockText="1"/>
</file>

<file path=xl/ctrlProps/ctrlProp2925.xml><?xml version="1.0" encoding="utf-8"?>
<formControlPr xmlns="http://schemas.microsoft.com/office/spreadsheetml/2009/9/main" objectType="Button" lockText="1"/>
</file>

<file path=xl/ctrlProps/ctrlProp2926.xml><?xml version="1.0" encoding="utf-8"?>
<formControlPr xmlns="http://schemas.microsoft.com/office/spreadsheetml/2009/9/main" objectType="Button" lockText="1"/>
</file>

<file path=xl/ctrlProps/ctrlProp2927.xml><?xml version="1.0" encoding="utf-8"?>
<formControlPr xmlns="http://schemas.microsoft.com/office/spreadsheetml/2009/9/main" objectType="Button" lockText="1"/>
</file>

<file path=xl/ctrlProps/ctrlProp2928.xml><?xml version="1.0" encoding="utf-8"?>
<formControlPr xmlns="http://schemas.microsoft.com/office/spreadsheetml/2009/9/main" objectType="Button" lockText="1"/>
</file>

<file path=xl/ctrlProps/ctrlProp2929.xml><?xml version="1.0" encoding="utf-8"?>
<formControlPr xmlns="http://schemas.microsoft.com/office/spreadsheetml/2009/9/main" objectType="Button" lockText="1"/>
</file>

<file path=xl/ctrlProps/ctrlProp2930.xml><?xml version="1.0" encoding="utf-8"?>
<formControlPr xmlns="http://schemas.microsoft.com/office/spreadsheetml/2009/9/main" objectType="Button" lockText="1"/>
</file>

<file path=xl/ctrlProps/ctrlProp2931.xml><?xml version="1.0" encoding="utf-8"?>
<formControlPr xmlns="http://schemas.microsoft.com/office/spreadsheetml/2009/9/main" objectType="Button" lockText="1"/>
</file>

<file path=xl/ctrlProps/ctrlProp2932.xml><?xml version="1.0" encoding="utf-8"?>
<formControlPr xmlns="http://schemas.microsoft.com/office/spreadsheetml/2009/9/main" objectType="Button" lockText="1"/>
</file>

<file path=xl/ctrlProps/ctrlProp2933.xml><?xml version="1.0" encoding="utf-8"?>
<formControlPr xmlns="http://schemas.microsoft.com/office/spreadsheetml/2009/9/main" objectType="Button" lockText="1"/>
</file>

<file path=xl/ctrlProps/ctrlProp2934.xml><?xml version="1.0" encoding="utf-8"?>
<formControlPr xmlns="http://schemas.microsoft.com/office/spreadsheetml/2009/9/main" objectType="Button" lockText="1"/>
</file>

<file path=xl/ctrlProps/ctrlProp2935.xml><?xml version="1.0" encoding="utf-8"?>
<formControlPr xmlns="http://schemas.microsoft.com/office/spreadsheetml/2009/9/main" objectType="Button" lockText="1"/>
</file>

<file path=xl/ctrlProps/ctrlProp2936.xml><?xml version="1.0" encoding="utf-8"?>
<formControlPr xmlns="http://schemas.microsoft.com/office/spreadsheetml/2009/9/main" objectType="Button" lockText="1"/>
</file>

<file path=xl/ctrlProps/ctrlProp2937.xml><?xml version="1.0" encoding="utf-8"?>
<formControlPr xmlns="http://schemas.microsoft.com/office/spreadsheetml/2009/9/main" objectType="Button" lockText="1"/>
</file>

<file path=xl/ctrlProps/ctrlProp2938.xml><?xml version="1.0" encoding="utf-8"?>
<formControlPr xmlns="http://schemas.microsoft.com/office/spreadsheetml/2009/9/main" objectType="Button" lockText="1"/>
</file>

<file path=xl/ctrlProps/ctrlProp2939.xml><?xml version="1.0" encoding="utf-8"?>
<formControlPr xmlns="http://schemas.microsoft.com/office/spreadsheetml/2009/9/main" objectType="Button" lockText="1"/>
</file>

<file path=xl/ctrlProps/ctrlProp2940.xml><?xml version="1.0" encoding="utf-8"?>
<formControlPr xmlns="http://schemas.microsoft.com/office/spreadsheetml/2009/9/main" objectType="Button" lockText="1"/>
</file>

<file path=xl/ctrlProps/ctrlProp2941.xml><?xml version="1.0" encoding="utf-8"?>
<formControlPr xmlns="http://schemas.microsoft.com/office/spreadsheetml/2009/9/main" objectType="Button" lockText="1"/>
</file>

<file path=xl/ctrlProps/ctrlProp2942.xml><?xml version="1.0" encoding="utf-8"?>
<formControlPr xmlns="http://schemas.microsoft.com/office/spreadsheetml/2009/9/main" objectType="Button" lockText="1"/>
</file>

<file path=xl/ctrlProps/ctrlProp2943.xml><?xml version="1.0" encoding="utf-8"?>
<formControlPr xmlns="http://schemas.microsoft.com/office/spreadsheetml/2009/9/main" objectType="Button" lockText="1"/>
</file>

<file path=xl/ctrlProps/ctrlProp2944.xml><?xml version="1.0" encoding="utf-8"?>
<formControlPr xmlns="http://schemas.microsoft.com/office/spreadsheetml/2009/9/main" objectType="Button" lockText="1"/>
</file>

<file path=xl/ctrlProps/ctrlProp2945.xml><?xml version="1.0" encoding="utf-8"?>
<formControlPr xmlns="http://schemas.microsoft.com/office/spreadsheetml/2009/9/main" objectType="Button" lockText="1"/>
</file>

<file path=xl/ctrlProps/ctrlProp2946.xml><?xml version="1.0" encoding="utf-8"?>
<formControlPr xmlns="http://schemas.microsoft.com/office/spreadsheetml/2009/9/main" objectType="Button" lockText="1"/>
</file>

<file path=xl/ctrlProps/ctrlProp2947.xml><?xml version="1.0" encoding="utf-8"?>
<formControlPr xmlns="http://schemas.microsoft.com/office/spreadsheetml/2009/9/main" objectType="Button" lockText="1"/>
</file>

<file path=xl/ctrlProps/ctrlProp2948.xml><?xml version="1.0" encoding="utf-8"?>
<formControlPr xmlns="http://schemas.microsoft.com/office/spreadsheetml/2009/9/main" objectType="Button" lockText="1"/>
</file>

<file path=xl/ctrlProps/ctrlProp2949.xml><?xml version="1.0" encoding="utf-8"?>
<formControlPr xmlns="http://schemas.microsoft.com/office/spreadsheetml/2009/9/main" objectType="Button" lockText="1"/>
</file>

<file path=xl/ctrlProps/ctrlProp2950.xml><?xml version="1.0" encoding="utf-8"?>
<formControlPr xmlns="http://schemas.microsoft.com/office/spreadsheetml/2009/9/main" objectType="Button" lockText="1"/>
</file>

<file path=xl/ctrlProps/ctrlProp2951.xml><?xml version="1.0" encoding="utf-8"?>
<formControlPr xmlns="http://schemas.microsoft.com/office/spreadsheetml/2009/9/main" objectType="Button" lockText="1"/>
</file>

<file path=xl/ctrlProps/ctrlProp2952.xml><?xml version="1.0" encoding="utf-8"?>
<formControlPr xmlns="http://schemas.microsoft.com/office/spreadsheetml/2009/9/main" objectType="Button" lockText="1"/>
</file>

<file path=xl/ctrlProps/ctrlProp2953.xml><?xml version="1.0" encoding="utf-8"?>
<formControlPr xmlns="http://schemas.microsoft.com/office/spreadsheetml/2009/9/main" objectType="Button" lockText="1"/>
</file>

<file path=xl/ctrlProps/ctrlProp2954.xml><?xml version="1.0" encoding="utf-8"?>
<formControlPr xmlns="http://schemas.microsoft.com/office/spreadsheetml/2009/9/main" objectType="Button" lockText="1"/>
</file>

<file path=xl/ctrlProps/ctrlProp2955.xml><?xml version="1.0" encoding="utf-8"?>
<formControlPr xmlns="http://schemas.microsoft.com/office/spreadsheetml/2009/9/main" objectType="Button" lockText="1"/>
</file>

<file path=xl/ctrlProps/ctrlProp2956.xml><?xml version="1.0" encoding="utf-8"?>
<formControlPr xmlns="http://schemas.microsoft.com/office/spreadsheetml/2009/9/main" objectType="Button" lockText="1"/>
</file>

<file path=xl/ctrlProps/ctrlProp2957.xml><?xml version="1.0" encoding="utf-8"?>
<formControlPr xmlns="http://schemas.microsoft.com/office/spreadsheetml/2009/9/main" objectType="Button" lockText="1"/>
</file>

<file path=xl/ctrlProps/ctrlProp2958.xml><?xml version="1.0" encoding="utf-8"?>
<formControlPr xmlns="http://schemas.microsoft.com/office/spreadsheetml/2009/9/main" objectType="Button" lockText="1"/>
</file>

<file path=xl/ctrlProps/ctrlProp2959.xml><?xml version="1.0" encoding="utf-8"?>
<formControlPr xmlns="http://schemas.microsoft.com/office/spreadsheetml/2009/9/main" objectType="Button" lockText="1"/>
</file>

<file path=xl/ctrlProps/ctrlProp2960.xml><?xml version="1.0" encoding="utf-8"?>
<formControlPr xmlns="http://schemas.microsoft.com/office/spreadsheetml/2009/9/main" objectType="Button" lockText="1"/>
</file>

<file path=xl/ctrlProps/ctrlProp2961.xml><?xml version="1.0" encoding="utf-8"?>
<formControlPr xmlns="http://schemas.microsoft.com/office/spreadsheetml/2009/9/main" objectType="Button" lockText="1"/>
</file>

<file path=xl/ctrlProps/ctrlProp2962.xml><?xml version="1.0" encoding="utf-8"?>
<formControlPr xmlns="http://schemas.microsoft.com/office/spreadsheetml/2009/9/main" objectType="Button" lockText="1"/>
</file>

<file path=xl/ctrlProps/ctrlProp2963.xml><?xml version="1.0" encoding="utf-8"?>
<formControlPr xmlns="http://schemas.microsoft.com/office/spreadsheetml/2009/9/main" objectType="Button" lockText="1"/>
</file>

<file path=xl/ctrlProps/ctrlProp2964.xml><?xml version="1.0" encoding="utf-8"?>
<formControlPr xmlns="http://schemas.microsoft.com/office/spreadsheetml/2009/9/main" objectType="Button" lockText="1"/>
</file>

<file path=xl/ctrlProps/ctrlProp2965.xml><?xml version="1.0" encoding="utf-8"?>
<formControlPr xmlns="http://schemas.microsoft.com/office/spreadsheetml/2009/9/main" objectType="Button" lockText="1"/>
</file>

<file path=xl/ctrlProps/ctrlProp2966.xml><?xml version="1.0" encoding="utf-8"?>
<formControlPr xmlns="http://schemas.microsoft.com/office/spreadsheetml/2009/9/main" objectType="Button" lockText="1"/>
</file>

<file path=xl/ctrlProps/ctrlProp2967.xml><?xml version="1.0" encoding="utf-8"?>
<formControlPr xmlns="http://schemas.microsoft.com/office/spreadsheetml/2009/9/main" objectType="Button" lockText="1"/>
</file>

<file path=xl/ctrlProps/ctrlProp2968.xml><?xml version="1.0" encoding="utf-8"?>
<formControlPr xmlns="http://schemas.microsoft.com/office/spreadsheetml/2009/9/main" objectType="Button" lockText="1"/>
</file>

<file path=xl/ctrlProps/ctrlProp2969.xml><?xml version="1.0" encoding="utf-8"?>
<formControlPr xmlns="http://schemas.microsoft.com/office/spreadsheetml/2009/9/main" objectType="Button" lockText="1"/>
</file>

<file path=xl/ctrlProps/ctrlProp2970.xml><?xml version="1.0" encoding="utf-8"?>
<formControlPr xmlns="http://schemas.microsoft.com/office/spreadsheetml/2009/9/main" objectType="Button" lockText="1"/>
</file>

<file path=xl/ctrlProps/ctrlProp2971.xml><?xml version="1.0" encoding="utf-8"?>
<formControlPr xmlns="http://schemas.microsoft.com/office/spreadsheetml/2009/9/main" objectType="Button" lockText="1"/>
</file>

<file path=xl/ctrlProps/ctrlProp2972.xml><?xml version="1.0" encoding="utf-8"?>
<formControlPr xmlns="http://schemas.microsoft.com/office/spreadsheetml/2009/9/main" objectType="Button" lockText="1"/>
</file>

<file path=xl/ctrlProps/ctrlProp2973.xml><?xml version="1.0" encoding="utf-8"?>
<formControlPr xmlns="http://schemas.microsoft.com/office/spreadsheetml/2009/9/main" objectType="Button" lockText="1"/>
</file>

<file path=xl/ctrlProps/ctrlProp2974.xml><?xml version="1.0" encoding="utf-8"?>
<formControlPr xmlns="http://schemas.microsoft.com/office/spreadsheetml/2009/9/main" objectType="Button" lockText="1"/>
</file>

<file path=xl/ctrlProps/ctrlProp2975.xml><?xml version="1.0" encoding="utf-8"?>
<formControlPr xmlns="http://schemas.microsoft.com/office/spreadsheetml/2009/9/main" objectType="Button" lockText="1"/>
</file>

<file path=xl/ctrlProps/ctrlProp2976.xml><?xml version="1.0" encoding="utf-8"?>
<formControlPr xmlns="http://schemas.microsoft.com/office/spreadsheetml/2009/9/main" objectType="Button" lockText="1"/>
</file>

<file path=xl/ctrlProps/ctrlProp2977.xml><?xml version="1.0" encoding="utf-8"?>
<formControlPr xmlns="http://schemas.microsoft.com/office/spreadsheetml/2009/9/main" objectType="Button" lockText="1"/>
</file>

<file path=xl/ctrlProps/ctrlProp2978.xml><?xml version="1.0" encoding="utf-8"?>
<formControlPr xmlns="http://schemas.microsoft.com/office/spreadsheetml/2009/9/main" objectType="Button" lockText="1"/>
</file>

<file path=xl/ctrlProps/ctrlProp2979.xml><?xml version="1.0" encoding="utf-8"?>
<formControlPr xmlns="http://schemas.microsoft.com/office/spreadsheetml/2009/9/main" objectType="Button" lockText="1"/>
</file>

<file path=xl/ctrlProps/ctrlProp2980.xml><?xml version="1.0" encoding="utf-8"?>
<formControlPr xmlns="http://schemas.microsoft.com/office/spreadsheetml/2009/9/main" objectType="Button" lockText="1"/>
</file>

<file path=xl/ctrlProps/ctrlProp2981.xml><?xml version="1.0" encoding="utf-8"?>
<formControlPr xmlns="http://schemas.microsoft.com/office/spreadsheetml/2009/9/main" objectType="Button" lockText="1"/>
</file>

<file path=xl/ctrlProps/ctrlProp2982.xml><?xml version="1.0" encoding="utf-8"?>
<formControlPr xmlns="http://schemas.microsoft.com/office/spreadsheetml/2009/9/main" objectType="Button" lockText="1"/>
</file>

<file path=xl/ctrlProps/ctrlProp2983.xml><?xml version="1.0" encoding="utf-8"?>
<formControlPr xmlns="http://schemas.microsoft.com/office/spreadsheetml/2009/9/main" objectType="Button" lockText="1"/>
</file>

<file path=xl/ctrlProps/ctrlProp2984.xml><?xml version="1.0" encoding="utf-8"?>
<formControlPr xmlns="http://schemas.microsoft.com/office/spreadsheetml/2009/9/main" objectType="Button" lockText="1"/>
</file>

<file path=xl/ctrlProps/ctrlProp2985.xml><?xml version="1.0" encoding="utf-8"?>
<formControlPr xmlns="http://schemas.microsoft.com/office/spreadsheetml/2009/9/main" objectType="Button" lockText="1"/>
</file>

<file path=xl/ctrlProps/ctrlProp2986.xml><?xml version="1.0" encoding="utf-8"?>
<formControlPr xmlns="http://schemas.microsoft.com/office/spreadsheetml/2009/9/main" objectType="Button" lockText="1"/>
</file>

<file path=xl/ctrlProps/ctrlProp2987.xml><?xml version="1.0" encoding="utf-8"?>
<formControlPr xmlns="http://schemas.microsoft.com/office/spreadsheetml/2009/9/main" objectType="Button" lockText="1"/>
</file>

<file path=xl/ctrlProps/ctrlProp2988.xml><?xml version="1.0" encoding="utf-8"?>
<formControlPr xmlns="http://schemas.microsoft.com/office/spreadsheetml/2009/9/main" objectType="Button" lockText="1"/>
</file>

<file path=xl/ctrlProps/ctrlProp2989.xml><?xml version="1.0" encoding="utf-8"?>
<formControlPr xmlns="http://schemas.microsoft.com/office/spreadsheetml/2009/9/main" objectType="Button" lockText="1"/>
</file>

<file path=xl/ctrlProps/ctrlProp2990.xml><?xml version="1.0" encoding="utf-8"?>
<formControlPr xmlns="http://schemas.microsoft.com/office/spreadsheetml/2009/9/main" objectType="Button" lockText="1"/>
</file>

<file path=xl/ctrlProps/ctrlProp2991.xml><?xml version="1.0" encoding="utf-8"?>
<formControlPr xmlns="http://schemas.microsoft.com/office/spreadsheetml/2009/9/main" objectType="Button" lockText="1"/>
</file>

<file path=xl/ctrlProps/ctrlProp2992.xml><?xml version="1.0" encoding="utf-8"?>
<formControlPr xmlns="http://schemas.microsoft.com/office/spreadsheetml/2009/9/main" objectType="Button" lockText="1"/>
</file>

<file path=xl/ctrlProps/ctrlProp2993.xml><?xml version="1.0" encoding="utf-8"?>
<formControlPr xmlns="http://schemas.microsoft.com/office/spreadsheetml/2009/9/main" objectType="Button" lockText="1"/>
</file>

<file path=xl/ctrlProps/ctrlProp2994.xml><?xml version="1.0" encoding="utf-8"?>
<formControlPr xmlns="http://schemas.microsoft.com/office/spreadsheetml/2009/9/main" objectType="Button" lockText="1"/>
</file>

<file path=xl/ctrlProps/ctrlProp2995.xml><?xml version="1.0" encoding="utf-8"?>
<formControlPr xmlns="http://schemas.microsoft.com/office/spreadsheetml/2009/9/main" objectType="Button" lockText="1"/>
</file>

<file path=xl/ctrlProps/ctrlProp2996.xml><?xml version="1.0" encoding="utf-8"?>
<formControlPr xmlns="http://schemas.microsoft.com/office/spreadsheetml/2009/9/main" objectType="Button" lockText="1"/>
</file>

<file path=xl/ctrlProps/ctrlProp2997.xml><?xml version="1.0" encoding="utf-8"?>
<formControlPr xmlns="http://schemas.microsoft.com/office/spreadsheetml/2009/9/main" objectType="Button" lockText="1"/>
</file>

<file path=xl/ctrlProps/ctrlProp2998.xml><?xml version="1.0" encoding="utf-8"?>
<formControlPr xmlns="http://schemas.microsoft.com/office/spreadsheetml/2009/9/main" objectType="Button" lockText="1"/>
</file>

<file path=xl/ctrlProps/ctrlProp2999.xml><?xml version="1.0" encoding="utf-8"?>
<formControlPr xmlns="http://schemas.microsoft.com/office/spreadsheetml/2009/9/main" objectType="Button" lockText="1"/>
</file>

<file path=xl/ctrlProps/ctrlProp3000.xml><?xml version="1.0" encoding="utf-8"?>
<formControlPr xmlns="http://schemas.microsoft.com/office/spreadsheetml/2009/9/main" objectType="Button" lockText="1"/>
</file>

<file path=xl/ctrlProps/ctrlProp3001.xml><?xml version="1.0" encoding="utf-8"?>
<formControlPr xmlns="http://schemas.microsoft.com/office/spreadsheetml/2009/9/main" objectType="Button" lockText="1"/>
</file>

<file path=xl/ctrlProps/ctrlProp3002.xml><?xml version="1.0" encoding="utf-8"?>
<formControlPr xmlns="http://schemas.microsoft.com/office/spreadsheetml/2009/9/main" objectType="Button" lockText="1"/>
</file>

<file path=xl/ctrlProps/ctrlProp3003.xml><?xml version="1.0" encoding="utf-8"?>
<formControlPr xmlns="http://schemas.microsoft.com/office/spreadsheetml/2009/9/main" objectType="Button" lockText="1"/>
</file>

<file path=xl/ctrlProps/ctrlProp3004.xml><?xml version="1.0" encoding="utf-8"?>
<formControlPr xmlns="http://schemas.microsoft.com/office/spreadsheetml/2009/9/main" objectType="Button" lockText="1"/>
</file>

<file path=xl/ctrlProps/ctrlProp3005.xml><?xml version="1.0" encoding="utf-8"?>
<formControlPr xmlns="http://schemas.microsoft.com/office/spreadsheetml/2009/9/main" objectType="Button" lockText="1"/>
</file>

<file path=xl/ctrlProps/ctrlProp3006.xml><?xml version="1.0" encoding="utf-8"?>
<formControlPr xmlns="http://schemas.microsoft.com/office/spreadsheetml/2009/9/main" objectType="Button" lockText="1"/>
</file>

<file path=xl/ctrlProps/ctrlProp3007.xml><?xml version="1.0" encoding="utf-8"?>
<formControlPr xmlns="http://schemas.microsoft.com/office/spreadsheetml/2009/9/main" objectType="Button" lockText="1"/>
</file>

<file path=xl/ctrlProps/ctrlProp3008.xml><?xml version="1.0" encoding="utf-8"?>
<formControlPr xmlns="http://schemas.microsoft.com/office/spreadsheetml/2009/9/main" objectType="Button" lockText="1"/>
</file>

<file path=xl/ctrlProps/ctrlProp3009.xml><?xml version="1.0" encoding="utf-8"?>
<formControlPr xmlns="http://schemas.microsoft.com/office/spreadsheetml/2009/9/main" objectType="Button" lockText="1"/>
</file>

<file path=xl/ctrlProps/ctrlProp3010.xml><?xml version="1.0" encoding="utf-8"?>
<formControlPr xmlns="http://schemas.microsoft.com/office/spreadsheetml/2009/9/main" objectType="Button" lockText="1"/>
</file>

<file path=xl/ctrlProps/ctrlProp3011.xml><?xml version="1.0" encoding="utf-8"?>
<formControlPr xmlns="http://schemas.microsoft.com/office/spreadsheetml/2009/9/main" objectType="Button" lockText="1"/>
</file>

<file path=xl/ctrlProps/ctrlProp3012.xml><?xml version="1.0" encoding="utf-8"?>
<formControlPr xmlns="http://schemas.microsoft.com/office/spreadsheetml/2009/9/main" objectType="Button" lockText="1"/>
</file>

<file path=xl/ctrlProps/ctrlProp3013.xml><?xml version="1.0" encoding="utf-8"?>
<formControlPr xmlns="http://schemas.microsoft.com/office/spreadsheetml/2009/9/main" objectType="Button" lockText="1"/>
</file>

<file path=xl/ctrlProps/ctrlProp3014.xml><?xml version="1.0" encoding="utf-8"?>
<formControlPr xmlns="http://schemas.microsoft.com/office/spreadsheetml/2009/9/main" objectType="Button" lockText="1"/>
</file>

<file path=xl/ctrlProps/ctrlProp3015.xml><?xml version="1.0" encoding="utf-8"?>
<formControlPr xmlns="http://schemas.microsoft.com/office/spreadsheetml/2009/9/main" objectType="Button" lockText="1"/>
</file>

<file path=xl/ctrlProps/ctrlProp3016.xml><?xml version="1.0" encoding="utf-8"?>
<formControlPr xmlns="http://schemas.microsoft.com/office/spreadsheetml/2009/9/main" objectType="Button" lockText="1"/>
</file>

<file path=xl/ctrlProps/ctrlProp3017.xml><?xml version="1.0" encoding="utf-8"?>
<formControlPr xmlns="http://schemas.microsoft.com/office/spreadsheetml/2009/9/main" objectType="Button" lockText="1"/>
</file>

<file path=xl/ctrlProps/ctrlProp3018.xml><?xml version="1.0" encoding="utf-8"?>
<formControlPr xmlns="http://schemas.microsoft.com/office/spreadsheetml/2009/9/main" objectType="Button" lockText="1"/>
</file>

<file path=xl/ctrlProps/ctrlProp3019.xml><?xml version="1.0" encoding="utf-8"?>
<formControlPr xmlns="http://schemas.microsoft.com/office/spreadsheetml/2009/9/main" objectType="Button" lockText="1"/>
</file>

<file path=xl/ctrlProps/ctrlProp3020.xml><?xml version="1.0" encoding="utf-8"?>
<formControlPr xmlns="http://schemas.microsoft.com/office/spreadsheetml/2009/9/main" objectType="Button" lockText="1"/>
</file>

<file path=xl/ctrlProps/ctrlProp3021.xml><?xml version="1.0" encoding="utf-8"?>
<formControlPr xmlns="http://schemas.microsoft.com/office/spreadsheetml/2009/9/main" objectType="Button" lockText="1"/>
</file>

<file path=xl/ctrlProps/ctrlProp3022.xml><?xml version="1.0" encoding="utf-8"?>
<formControlPr xmlns="http://schemas.microsoft.com/office/spreadsheetml/2009/9/main" objectType="Button" lockText="1"/>
</file>

<file path=xl/ctrlProps/ctrlProp3023.xml><?xml version="1.0" encoding="utf-8"?>
<formControlPr xmlns="http://schemas.microsoft.com/office/spreadsheetml/2009/9/main" objectType="Button" lockText="1"/>
</file>

<file path=xl/ctrlProps/ctrlProp3024.xml><?xml version="1.0" encoding="utf-8"?>
<formControlPr xmlns="http://schemas.microsoft.com/office/spreadsheetml/2009/9/main" objectType="Button" lockText="1"/>
</file>

<file path=xl/ctrlProps/ctrlProp3025.xml><?xml version="1.0" encoding="utf-8"?>
<formControlPr xmlns="http://schemas.microsoft.com/office/spreadsheetml/2009/9/main" objectType="Button" lockText="1"/>
</file>

<file path=xl/ctrlProps/ctrlProp3026.xml><?xml version="1.0" encoding="utf-8"?>
<formControlPr xmlns="http://schemas.microsoft.com/office/spreadsheetml/2009/9/main" objectType="Button" lockText="1"/>
</file>

<file path=xl/ctrlProps/ctrlProp3027.xml><?xml version="1.0" encoding="utf-8"?>
<formControlPr xmlns="http://schemas.microsoft.com/office/spreadsheetml/2009/9/main" objectType="Button" lockText="1"/>
</file>

<file path=xl/ctrlProps/ctrlProp3028.xml><?xml version="1.0" encoding="utf-8"?>
<formControlPr xmlns="http://schemas.microsoft.com/office/spreadsheetml/2009/9/main" objectType="Button" lockText="1"/>
</file>

<file path=xl/ctrlProps/ctrlProp3029.xml><?xml version="1.0" encoding="utf-8"?>
<formControlPr xmlns="http://schemas.microsoft.com/office/spreadsheetml/2009/9/main" objectType="Button" lockText="1"/>
</file>

<file path=xl/ctrlProps/ctrlProp3030.xml><?xml version="1.0" encoding="utf-8"?>
<formControlPr xmlns="http://schemas.microsoft.com/office/spreadsheetml/2009/9/main" objectType="Button" lockText="1"/>
</file>

<file path=xl/ctrlProps/ctrlProp3031.xml><?xml version="1.0" encoding="utf-8"?>
<formControlPr xmlns="http://schemas.microsoft.com/office/spreadsheetml/2009/9/main" objectType="Button" lockText="1"/>
</file>

<file path=xl/ctrlProps/ctrlProp3032.xml><?xml version="1.0" encoding="utf-8"?>
<formControlPr xmlns="http://schemas.microsoft.com/office/spreadsheetml/2009/9/main" objectType="Button" lockText="1"/>
</file>

<file path=xl/ctrlProps/ctrlProp3033.xml><?xml version="1.0" encoding="utf-8"?>
<formControlPr xmlns="http://schemas.microsoft.com/office/spreadsheetml/2009/9/main" objectType="Button" lockText="1"/>
</file>

<file path=xl/ctrlProps/ctrlProp3034.xml><?xml version="1.0" encoding="utf-8"?>
<formControlPr xmlns="http://schemas.microsoft.com/office/spreadsheetml/2009/9/main" objectType="Button" lockText="1"/>
</file>

<file path=xl/ctrlProps/ctrlProp3035.xml><?xml version="1.0" encoding="utf-8"?>
<formControlPr xmlns="http://schemas.microsoft.com/office/spreadsheetml/2009/9/main" objectType="Button" lockText="1"/>
</file>

<file path=xl/ctrlProps/ctrlProp3036.xml><?xml version="1.0" encoding="utf-8"?>
<formControlPr xmlns="http://schemas.microsoft.com/office/spreadsheetml/2009/9/main" objectType="Button" lockText="1"/>
</file>

<file path=xl/ctrlProps/ctrlProp3037.xml><?xml version="1.0" encoding="utf-8"?>
<formControlPr xmlns="http://schemas.microsoft.com/office/spreadsheetml/2009/9/main" objectType="Button" lockText="1"/>
</file>

<file path=xl/ctrlProps/ctrlProp3038.xml><?xml version="1.0" encoding="utf-8"?>
<formControlPr xmlns="http://schemas.microsoft.com/office/spreadsheetml/2009/9/main" objectType="Button" lockText="1"/>
</file>

<file path=xl/ctrlProps/ctrlProp3039.xml><?xml version="1.0" encoding="utf-8"?>
<formControlPr xmlns="http://schemas.microsoft.com/office/spreadsheetml/2009/9/main" objectType="Button" lockText="1"/>
</file>

<file path=xl/ctrlProps/ctrlProp3040.xml><?xml version="1.0" encoding="utf-8"?>
<formControlPr xmlns="http://schemas.microsoft.com/office/spreadsheetml/2009/9/main" objectType="Button" lockText="1"/>
</file>

<file path=xl/ctrlProps/ctrlProp3041.xml><?xml version="1.0" encoding="utf-8"?>
<formControlPr xmlns="http://schemas.microsoft.com/office/spreadsheetml/2009/9/main" objectType="Button" lockText="1"/>
</file>

<file path=xl/ctrlProps/ctrlProp3042.xml><?xml version="1.0" encoding="utf-8"?>
<formControlPr xmlns="http://schemas.microsoft.com/office/spreadsheetml/2009/9/main" objectType="Button" lockText="1"/>
</file>

<file path=xl/ctrlProps/ctrlProp3043.xml><?xml version="1.0" encoding="utf-8"?>
<formControlPr xmlns="http://schemas.microsoft.com/office/spreadsheetml/2009/9/main" objectType="Button" lockText="1"/>
</file>

<file path=xl/ctrlProps/ctrlProp3044.xml><?xml version="1.0" encoding="utf-8"?>
<formControlPr xmlns="http://schemas.microsoft.com/office/spreadsheetml/2009/9/main" objectType="Button" lockText="1"/>
</file>

<file path=xl/ctrlProps/ctrlProp3045.xml><?xml version="1.0" encoding="utf-8"?>
<formControlPr xmlns="http://schemas.microsoft.com/office/spreadsheetml/2009/9/main" objectType="Button" lockText="1"/>
</file>

<file path=xl/ctrlProps/ctrlProp3046.xml><?xml version="1.0" encoding="utf-8"?>
<formControlPr xmlns="http://schemas.microsoft.com/office/spreadsheetml/2009/9/main" objectType="Button" lockText="1"/>
</file>

<file path=xl/ctrlProps/ctrlProp3047.xml><?xml version="1.0" encoding="utf-8"?>
<formControlPr xmlns="http://schemas.microsoft.com/office/spreadsheetml/2009/9/main" objectType="Button" lockText="1"/>
</file>

<file path=xl/ctrlProps/ctrlProp3048.xml><?xml version="1.0" encoding="utf-8"?>
<formControlPr xmlns="http://schemas.microsoft.com/office/spreadsheetml/2009/9/main" objectType="Button" lockText="1"/>
</file>

<file path=xl/ctrlProps/ctrlProp3049.xml><?xml version="1.0" encoding="utf-8"?>
<formControlPr xmlns="http://schemas.microsoft.com/office/spreadsheetml/2009/9/main" objectType="Button" lockText="1"/>
</file>

<file path=xl/ctrlProps/ctrlProp3050.xml><?xml version="1.0" encoding="utf-8"?>
<formControlPr xmlns="http://schemas.microsoft.com/office/spreadsheetml/2009/9/main" objectType="Button" lockText="1"/>
</file>

<file path=xl/ctrlProps/ctrlProp3051.xml><?xml version="1.0" encoding="utf-8"?>
<formControlPr xmlns="http://schemas.microsoft.com/office/spreadsheetml/2009/9/main" objectType="Button" lockText="1"/>
</file>

<file path=xl/ctrlProps/ctrlProp3052.xml><?xml version="1.0" encoding="utf-8"?>
<formControlPr xmlns="http://schemas.microsoft.com/office/spreadsheetml/2009/9/main" objectType="Button" lockText="1"/>
</file>

<file path=xl/ctrlProps/ctrlProp3053.xml><?xml version="1.0" encoding="utf-8"?>
<formControlPr xmlns="http://schemas.microsoft.com/office/spreadsheetml/2009/9/main" objectType="Button" lockText="1"/>
</file>

<file path=xl/ctrlProps/ctrlProp3054.xml><?xml version="1.0" encoding="utf-8"?>
<formControlPr xmlns="http://schemas.microsoft.com/office/spreadsheetml/2009/9/main" objectType="Button" lockText="1"/>
</file>

<file path=xl/ctrlProps/ctrlProp3055.xml><?xml version="1.0" encoding="utf-8"?>
<formControlPr xmlns="http://schemas.microsoft.com/office/spreadsheetml/2009/9/main" objectType="Button" lockText="1"/>
</file>

<file path=xl/ctrlProps/ctrlProp3056.xml><?xml version="1.0" encoding="utf-8"?>
<formControlPr xmlns="http://schemas.microsoft.com/office/spreadsheetml/2009/9/main" objectType="Button" lockText="1"/>
</file>

<file path=xl/ctrlProps/ctrlProp3057.xml><?xml version="1.0" encoding="utf-8"?>
<formControlPr xmlns="http://schemas.microsoft.com/office/spreadsheetml/2009/9/main" objectType="Button" lockText="1"/>
</file>

<file path=xl/ctrlProps/ctrlProp3058.xml><?xml version="1.0" encoding="utf-8"?>
<formControlPr xmlns="http://schemas.microsoft.com/office/spreadsheetml/2009/9/main" objectType="Button" lockText="1"/>
</file>

<file path=xl/ctrlProps/ctrlProp3059.xml><?xml version="1.0" encoding="utf-8"?>
<formControlPr xmlns="http://schemas.microsoft.com/office/spreadsheetml/2009/9/main" objectType="Button" lockText="1"/>
</file>

<file path=xl/ctrlProps/ctrlProp3060.xml><?xml version="1.0" encoding="utf-8"?>
<formControlPr xmlns="http://schemas.microsoft.com/office/spreadsheetml/2009/9/main" objectType="Button" lockText="1"/>
</file>

<file path=xl/ctrlProps/ctrlProp3061.xml><?xml version="1.0" encoding="utf-8"?>
<formControlPr xmlns="http://schemas.microsoft.com/office/spreadsheetml/2009/9/main" objectType="Button" lockText="1"/>
</file>

<file path=xl/ctrlProps/ctrlProp3062.xml><?xml version="1.0" encoding="utf-8"?>
<formControlPr xmlns="http://schemas.microsoft.com/office/spreadsheetml/2009/9/main" objectType="Button" lockText="1"/>
</file>

<file path=xl/ctrlProps/ctrlProp3063.xml><?xml version="1.0" encoding="utf-8"?>
<formControlPr xmlns="http://schemas.microsoft.com/office/spreadsheetml/2009/9/main" objectType="Button" lockText="1"/>
</file>

<file path=xl/ctrlProps/ctrlProp3064.xml><?xml version="1.0" encoding="utf-8"?>
<formControlPr xmlns="http://schemas.microsoft.com/office/spreadsheetml/2009/9/main" objectType="Button" lockText="1"/>
</file>

<file path=xl/ctrlProps/ctrlProp3065.xml><?xml version="1.0" encoding="utf-8"?>
<formControlPr xmlns="http://schemas.microsoft.com/office/spreadsheetml/2009/9/main" objectType="Button" lockText="1"/>
</file>

<file path=xl/ctrlProps/ctrlProp3066.xml><?xml version="1.0" encoding="utf-8"?>
<formControlPr xmlns="http://schemas.microsoft.com/office/spreadsheetml/2009/9/main" objectType="Button" lockText="1"/>
</file>

<file path=xl/ctrlProps/ctrlProp3067.xml><?xml version="1.0" encoding="utf-8"?>
<formControlPr xmlns="http://schemas.microsoft.com/office/spreadsheetml/2009/9/main" objectType="Button" lockText="1"/>
</file>

<file path=xl/ctrlProps/ctrlProp3068.xml><?xml version="1.0" encoding="utf-8"?>
<formControlPr xmlns="http://schemas.microsoft.com/office/spreadsheetml/2009/9/main" objectType="Button" lockText="1"/>
</file>

<file path=xl/ctrlProps/ctrlProp3069.xml><?xml version="1.0" encoding="utf-8"?>
<formControlPr xmlns="http://schemas.microsoft.com/office/spreadsheetml/2009/9/main" objectType="Button" lockText="1"/>
</file>

<file path=xl/ctrlProps/ctrlProp3070.xml><?xml version="1.0" encoding="utf-8"?>
<formControlPr xmlns="http://schemas.microsoft.com/office/spreadsheetml/2009/9/main" objectType="Button" lockText="1"/>
</file>

<file path=xl/ctrlProps/ctrlProp3071.xml><?xml version="1.0" encoding="utf-8"?>
<formControlPr xmlns="http://schemas.microsoft.com/office/spreadsheetml/2009/9/main" objectType="Button" lockText="1"/>
</file>

<file path=xl/ctrlProps/ctrlProp3072.xml><?xml version="1.0" encoding="utf-8"?>
<formControlPr xmlns="http://schemas.microsoft.com/office/spreadsheetml/2009/9/main" objectType="Button" lockText="1"/>
</file>

<file path=xl/ctrlProps/ctrlProp3073.xml><?xml version="1.0" encoding="utf-8"?>
<formControlPr xmlns="http://schemas.microsoft.com/office/spreadsheetml/2009/9/main" objectType="Button" lockText="1"/>
</file>

<file path=xl/ctrlProps/ctrlProp3074.xml><?xml version="1.0" encoding="utf-8"?>
<formControlPr xmlns="http://schemas.microsoft.com/office/spreadsheetml/2009/9/main" objectType="Button" lockText="1"/>
</file>

<file path=xl/ctrlProps/ctrlProp3075.xml><?xml version="1.0" encoding="utf-8"?>
<formControlPr xmlns="http://schemas.microsoft.com/office/spreadsheetml/2009/9/main" objectType="Button" lockText="1"/>
</file>

<file path=xl/ctrlProps/ctrlProp3076.xml><?xml version="1.0" encoding="utf-8"?>
<formControlPr xmlns="http://schemas.microsoft.com/office/spreadsheetml/2009/9/main" objectType="Button" lockText="1"/>
</file>

<file path=xl/ctrlProps/ctrlProp3077.xml><?xml version="1.0" encoding="utf-8"?>
<formControlPr xmlns="http://schemas.microsoft.com/office/spreadsheetml/2009/9/main" objectType="Button" lockText="1"/>
</file>

<file path=xl/ctrlProps/ctrlProp3078.xml><?xml version="1.0" encoding="utf-8"?>
<formControlPr xmlns="http://schemas.microsoft.com/office/spreadsheetml/2009/9/main" objectType="Button" lockText="1"/>
</file>

<file path=xl/ctrlProps/ctrlProp3079.xml><?xml version="1.0" encoding="utf-8"?>
<formControlPr xmlns="http://schemas.microsoft.com/office/spreadsheetml/2009/9/main" objectType="Button" lockText="1"/>
</file>

<file path=xl/ctrlProps/ctrlProp3080.xml><?xml version="1.0" encoding="utf-8"?>
<formControlPr xmlns="http://schemas.microsoft.com/office/spreadsheetml/2009/9/main" objectType="Button" lockText="1"/>
</file>

<file path=xl/ctrlProps/ctrlProp3081.xml><?xml version="1.0" encoding="utf-8"?>
<formControlPr xmlns="http://schemas.microsoft.com/office/spreadsheetml/2009/9/main" objectType="Button" lockText="1"/>
</file>

<file path=xl/ctrlProps/ctrlProp3082.xml><?xml version="1.0" encoding="utf-8"?>
<formControlPr xmlns="http://schemas.microsoft.com/office/spreadsheetml/2009/9/main" objectType="Button" lockText="1"/>
</file>

<file path=xl/ctrlProps/ctrlProp3083.xml><?xml version="1.0" encoding="utf-8"?>
<formControlPr xmlns="http://schemas.microsoft.com/office/spreadsheetml/2009/9/main" objectType="Button" lockText="1"/>
</file>

<file path=xl/ctrlProps/ctrlProp3084.xml><?xml version="1.0" encoding="utf-8"?>
<formControlPr xmlns="http://schemas.microsoft.com/office/spreadsheetml/2009/9/main" objectType="Button" lockText="1"/>
</file>

<file path=xl/ctrlProps/ctrlProp3085.xml><?xml version="1.0" encoding="utf-8"?>
<formControlPr xmlns="http://schemas.microsoft.com/office/spreadsheetml/2009/9/main" objectType="Button" lockText="1"/>
</file>

<file path=xl/ctrlProps/ctrlProp3086.xml><?xml version="1.0" encoding="utf-8"?>
<formControlPr xmlns="http://schemas.microsoft.com/office/spreadsheetml/2009/9/main" objectType="Button" lockText="1"/>
</file>

<file path=xl/ctrlProps/ctrlProp3087.xml><?xml version="1.0" encoding="utf-8"?>
<formControlPr xmlns="http://schemas.microsoft.com/office/spreadsheetml/2009/9/main" objectType="Button" lockText="1"/>
</file>

<file path=xl/ctrlProps/ctrlProp3088.xml><?xml version="1.0" encoding="utf-8"?>
<formControlPr xmlns="http://schemas.microsoft.com/office/spreadsheetml/2009/9/main" objectType="Button" lockText="1"/>
</file>

<file path=xl/ctrlProps/ctrlProp3089.xml><?xml version="1.0" encoding="utf-8"?>
<formControlPr xmlns="http://schemas.microsoft.com/office/spreadsheetml/2009/9/main" objectType="Button" lockText="1"/>
</file>

<file path=xl/ctrlProps/ctrlProp3090.xml><?xml version="1.0" encoding="utf-8"?>
<formControlPr xmlns="http://schemas.microsoft.com/office/spreadsheetml/2009/9/main" objectType="Button" lockText="1"/>
</file>

<file path=xl/ctrlProps/ctrlProp3091.xml><?xml version="1.0" encoding="utf-8"?>
<formControlPr xmlns="http://schemas.microsoft.com/office/spreadsheetml/2009/9/main" objectType="Button" lockText="1"/>
</file>

<file path=xl/ctrlProps/ctrlProp3092.xml><?xml version="1.0" encoding="utf-8"?>
<formControlPr xmlns="http://schemas.microsoft.com/office/spreadsheetml/2009/9/main" objectType="Button" lockText="1"/>
</file>

<file path=xl/ctrlProps/ctrlProp3093.xml><?xml version="1.0" encoding="utf-8"?>
<formControlPr xmlns="http://schemas.microsoft.com/office/spreadsheetml/2009/9/main" objectType="Button" lockText="1"/>
</file>

<file path=xl/ctrlProps/ctrlProp3094.xml><?xml version="1.0" encoding="utf-8"?>
<formControlPr xmlns="http://schemas.microsoft.com/office/spreadsheetml/2009/9/main" objectType="Button" lockText="1"/>
</file>

<file path=xl/ctrlProps/ctrlProp3095.xml><?xml version="1.0" encoding="utf-8"?>
<formControlPr xmlns="http://schemas.microsoft.com/office/spreadsheetml/2009/9/main" objectType="Button" lockText="1"/>
</file>

<file path=xl/ctrlProps/ctrlProp3096.xml><?xml version="1.0" encoding="utf-8"?>
<formControlPr xmlns="http://schemas.microsoft.com/office/spreadsheetml/2009/9/main" objectType="Button" lockText="1"/>
</file>

<file path=xl/ctrlProps/ctrlProp3097.xml><?xml version="1.0" encoding="utf-8"?>
<formControlPr xmlns="http://schemas.microsoft.com/office/spreadsheetml/2009/9/main" objectType="Button" lockText="1"/>
</file>

<file path=xl/ctrlProps/ctrlProp3098.xml><?xml version="1.0" encoding="utf-8"?>
<formControlPr xmlns="http://schemas.microsoft.com/office/spreadsheetml/2009/9/main" objectType="Button" lockText="1"/>
</file>

<file path=xl/ctrlProps/ctrlProp3099.xml><?xml version="1.0" encoding="utf-8"?>
<formControlPr xmlns="http://schemas.microsoft.com/office/spreadsheetml/2009/9/main" objectType="Button" lockText="1"/>
</file>

<file path=xl/ctrlProps/ctrlProp3100.xml><?xml version="1.0" encoding="utf-8"?>
<formControlPr xmlns="http://schemas.microsoft.com/office/spreadsheetml/2009/9/main" objectType="Button" lockText="1"/>
</file>

<file path=xl/ctrlProps/ctrlProp3101.xml><?xml version="1.0" encoding="utf-8"?>
<formControlPr xmlns="http://schemas.microsoft.com/office/spreadsheetml/2009/9/main" objectType="Button" lockText="1"/>
</file>

<file path=xl/ctrlProps/ctrlProp3102.xml><?xml version="1.0" encoding="utf-8"?>
<formControlPr xmlns="http://schemas.microsoft.com/office/spreadsheetml/2009/9/main" objectType="Button" lockText="1"/>
</file>

<file path=xl/ctrlProps/ctrlProp3103.xml><?xml version="1.0" encoding="utf-8"?>
<formControlPr xmlns="http://schemas.microsoft.com/office/spreadsheetml/2009/9/main" objectType="Button" lockText="1"/>
</file>

<file path=xl/ctrlProps/ctrlProp3104.xml><?xml version="1.0" encoding="utf-8"?>
<formControlPr xmlns="http://schemas.microsoft.com/office/spreadsheetml/2009/9/main" objectType="Button" lockText="1"/>
</file>

<file path=xl/ctrlProps/ctrlProp3105.xml><?xml version="1.0" encoding="utf-8"?>
<formControlPr xmlns="http://schemas.microsoft.com/office/spreadsheetml/2009/9/main" objectType="Button" lockText="1"/>
</file>

<file path=xl/ctrlProps/ctrlProp3106.xml><?xml version="1.0" encoding="utf-8"?>
<formControlPr xmlns="http://schemas.microsoft.com/office/spreadsheetml/2009/9/main" objectType="Button" lockText="1"/>
</file>

<file path=xl/ctrlProps/ctrlProp3107.xml><?xml version="1.0" encoding="utf-8"?>
<formControlPr xmlns="http://schemas.microsoft.com/office/spreadsheetml/2009/9/main" objectType="Button" lockText="1"/>
</file>

<file path=xl/ctrlProps/ctrlProp3108.xml><?xml version="1.0" encoding="utf-8"?>
<formControlPr xmlns="http://schemas.microsoft.com/office/spreadsheetml/2009/9/main" objectType="Button" lockText="1"/>
</file>

<file path=xl/ctrlProps/ctrlProp3109.xml><?xml version="1.0" encoding="utf-8"?>
<formControlPr xmlns="http://schemas.microsoft.com/office/spreadsheetml/2009/9/main" objectType="Button" lockText="1"/>
</file>

<file path=xl/ctrlProps/ctrlProp3110.xml><?xml version="1.0" encoding="utf-8"?>
<formControlPr xmlns="http://schemas.microsoft.com/office/spreadsheetml/2009/9/main" objectType="Button" lockText="1"/>
</file>

<file path=xl/ctrlProps/ctrlProp3111.xml><?xml version="1.0" encoding="utf-8"?>
<formControlPr xmlns="http://schemas.microsoft.com/office/spreadsheetml/2009/9/main" objectType="Button" lockText="1"/>
</file>

<file path=xl/ctrlProps/ctrlProp3112.xml><?xml version="1.0" encoding="utf-8"?>
<formControlPr xmlns="http://schemas.microsoft.com/office/spreadsheetml/2009/9/main" objectType="Button" lockText="1"/>
</file>

<file path=xl/ctrlProps/ctrlProp3113.xml><?xml version="1.0" encoding="utf-8"?>
<formControlPr xmlns="http://schemas.microsoft.com/office/spreadsheetml/2009/9/main" objectType="Button" lockText="1"/>
</file>

<file path=xl/ctrlProps/ctrlProp3114.xml><?xml version="1.0" encoding="utf-8"?>
<formControlPr xmlns="http://schemas.microsoft.com/office/spreadsheetml/2009/9/main" objectType="Button" lockText="1"/>
</file>

<file path=xl/ctrlProps/ctrlProp3115.xml><?xml version="1.0" encoding="utf-8"?>
<formControlPr xmlns="http://schemas.microsoft.com/office/spreadsheetml/2009/9/main" objectType="Button" lockText="1"/>
</file>

<file path=xl/ctrlProps/ctrlProp3116.xml><?xml version="1.0" encoding="utf-8"?>
<formControlPr xmlns="http://schemas.microsoft.com/office/spreadsheetml/2009/9/main" objectType="Button" lockText="1"/>
</file>

<file path=xl/ctrlProps/ctrlProp3117.xml><?xml version="1.0" encoding="utf-8"?>
<formControlPr xmlns="http://schemas.microsoft.com/office/spreadsheetml/2009/9/main" objectType="Button" lockText="1"/>
</file>

<file path=xl/ctrlProps/ctrlProp3118.xml><?xml version="1.0" encoding="utf-8"?>
<formControlPr xmlns="http://schemas.microsoft.com/office/spreadsheetml/2009/9/main" objectType="Button" lockText="1"/>
</file>

<file path=xl/ctrlProps/ctrlProp3119.xml><?xml version="1.0" encoding="utf-8"?>
<formControlPr xmlns="http://schemas.microsoft.com/office/spreadsheetml/2009/9/main" objectType="Button" lockText="1"/>
</file>

<file path=xl/ctrlProps/ctrlProp3120.xml><?xml version="1.0" encoding="utf-8"?>
<formControlPr xmlns="http://schemas.microsoft.com/office/spreadsheetml/2009/9/main" objectType="Button" lockText="1"/>
</file>

<file path=xl/ctrlProps/ctrlProp3121.xml><?xml version="1.0" encoding="utf-8"?>
<formControlPr xmlns="http://schemas.microsoft.com/office/spreadsheetml/2009/9/main" objectType="Button" lockText="1"/>
</file>

<file path=xl/ctrlProps/ctrlProp3122.xml><?xml version="1.0" encoding="utf-8"?>
<formControlPr xmlns="http://schemas.microsoft.com/office/spreadsheetml/2009/9/main" objectType="Button" lockText="1"/>
</file>

<file path=xl/ctrlProps/ctrlProp3123.xml><?xml version="1.0" encoding="utf-8"?>
<formControlPr xmlns="http://schemas.microsoft.com/office/spreadsheetml/2009/9/main" objectType="Button" lockText="1"/>
</file>

<file path=xl/ctrlProps/ctrlProp3124.xml><?xml version="1.0" encoding="utf-8"?>
<formControlPr xmlns="http://schemas.microsoft.com/office/spreadsheetml/2009/9/main" objectType="Button" lockText="1"/>
</file>

<file path=xl/ctrlProps/ctrlProp3125.xml><?xml version="1.0" encoding="utf-8"?>
<formControlPr xmlns="http://schemas.microsoft.com/office/spreadsheetml/2009/9/main" objectType="Button" lockText="1"/>
</file>

<file path=xl/ctrlProps/ctrlProp3126.xml><?xml version="1.0" encoding="utf-8"?>
<formControlPr xmlns="http://schemas.microsoft.com/office/spreadsheetml/2009/9/main" objectType="Button" lockText="1"/>
</file>

<file path=xl/ctrlProps/ctrlProp3127.xml><?xml version="1.0" encoding="utf-8"?>
<formControlPr xmlns="http://schemas.microsoft.com/office/spreadsheetml/2009/9/main" objectType="Button" lockText="1"/>
</file>

<file path=xl/ctrlProps/ctrlProp3128.xml><?xml version="1.0" encoding="utf-8"?>
<formControlPr xmlns="http://schemas.microsoft.com/office/spreadsheetml/2009/9/main" objectType="Button" lockText="1"/>
</file>

<file path=xl/ctrlProps/ctrlProp3129.xml><?xml version="1.0" encoding="utf-8"?>
<formControlPr xmlns="http://schemas.microsoft.com/office/spreadsheetml/2009/9/main" objectType="Button" lockText="1"/>
</file>

<file path=xl/ctrlProps/ctrlProp3130.xml><?xml version="1.0" encoding="utf-8"?>
<formControlPr xmlns="http://schemas.microsoft.com/office/spreadsheetml/2009/9/main" objectType="Button" lockText="1"/>
</file>

<file path=xl/ctrlProps/ctrlProp3131.xml><?xml version="1.0" encoding="utf-8"?>
<formControlPr xmlns="http://schemas.microsoft.com/office/spreadsheetml/2009/9/main" objectType="Button" lockText="1"/>
</file>

<file path=xl/ctrlProps/ctrlProp3132.xml><?xml version="1.0" encoding="utf-8"?>
<formControlPr xmlns="http://schemas.microsoft.com/office/spreadsheetml/2009/9/main" objectType="Button" lockText="1"/>
</file>

<file path=xl/ctrlProps/ctrlProp3133.xml><?xml version="1.0" encoding="utf-8"?>
<formControlPr xmlns="http://schemas.microsoft.com/office/spreadsheetml/2009/9/main" objectType="Button" lockText="1"/>
</file>

<file path=xl/ctrlProps/ctrlProp3134.xml><?xml version="1.0" encoding="utf-8"?>
<formControlPr xmlns="http://schemas.microsoft.com/office/spreadsheetml/2009/9/main" objectType="Button" lockText="1"/>
</file>

<file path=xl/ctrlProps/ctrlProp3135.xml><?xml version="1.0" encoding="utf-8"?>
<formControlPr xmlns="http://schemas.microsoft.com/office/spreadsheetml/2009/9/main" objectType="Button" lockText="1"/>
</file>

<file path=xl/ctrlProps/ctrlProp3136.xml><?xml version="1.0" encoding="utf-8"?>
<formControlPr xmlns="http://schemas.microsoft.com/office/spreadsheetml/2009/9/main" objectType="Button" lockText="1"/>
</file>

<file path=xl/ctrlProps/ctrlProp3137.xml><?xml version="1.0" encoding="utf-8"?>
<formControlPr xmlns="http://schemas.microsoft.com/office/spreadsheetml/2009/9/main" objectType="Button" lockText="1"/>
</file>

<file path=xl/ctrlProps/ctrlProp3138.xml><?xml version="1.0" encoding="utf-8"?>
<formControlPr xmlns="http://schemas.microsoft.com/office/spreadsheetml/2009/9/main" objectType="Button" lockText="1"/>
</file>

<file path=xl/ctrlProps/ctrlProp3139.xml><?xml version="1.0" encoding="utf-8"?>
<formControlPr xmlns="http://schemas.microsoft.com/office/spreadsheetml/2009/9/main" objectType="Button" lockText="1"/>
</file>

<file path=xl/ctrlProps/ctrlProp3140.xml><?xml version="1.0" encoding="utf-8"?>
<formControlPr xmlns="http://schemas.microsoft.com/office/spreadsheetml/2009/9/main" objectType="Button" lockText="1"/>
</file>

<file path=xl/ctrlProps/ctrlProp3141.xml><?xml version="1.0" encoding="utf-8"?>
<formControlPr xmlns="http://schemas.microsoft.com/office/spreadsheetml/2009/9/main" objectType="Button" lockText="1"/>
</file>

<file path=xl/ctrlProps/ctrlProp3142.xml><?xml version="1.0" encoding="utf-8"?>
<formControlPr xmlns="http://schemas.microsoft.com/office/spreadsheetml/2009/9/main" objectType="Button" lockText="1"/>
</file>

<file path=xl/ctrlProps/ctrlProp3143.xml><?xml version="1.0" encoding="utf-8"?>
<formControlPr xmlns="http://schemas.microsoft.com/office/spreadsheetml/2009/9/main" objectType="Button" lockText="1"/>
</file>

<file path=xl/ctrlProps/ctrlProp3144.xml><?xml version="1.0" encoding="utf-8"?>
<formControlPr xmlns="http://schemas.microsoft.com/office/spreadsheetml/2009/9/main" objectType="Button" lockText="1"/>
</file>

<file path=xl/ctrlProps/ctrlProp3145.xml><?xml version="1.0" encoding="utf-8"?>
<formControlPr xmlns="http://schemas.microsoft.com/office/spreadsheetml/2009/9/main" objectType="Button" lockText="1"/>
</file>

<file path=xl/ctrlProps/ctrlProp3146.xml><?xml version="1.0" encoding="utf-8"?>
<formControlPr xmlns="http://schemas.microsoft.com/office/spreadsheetml/2009/9/main" objectType="Button" lockText="1"/>
</file>

<file path=xl/ctrlProps/ctrlProp3147.xml><?xml version="1.0" encoding="utf-8"?>
<formControlPr xmlns="http://schemas.microsoft.com/office/spreadsheetml/2009/9/main" objectType="Button" lockText="1"/>
</file>

<file path=xl/ctrlProps/ctrlProp3148.xml><?xml version="1.0" encoding="utf-8"?>
<formControlPr xmlns="http://schemas.microsoft.com/office/spreadsheetml/2009/9/main" objectType="Button" lockText="1"/>
</file>

<file path=xl/ctrlProps/ctrlProp3149.xml><?xml version="1.0" encoding="utf-8"?>
<formControlPr xmlns="http://schemas.microsoft.com/office/spreadsheetml/2009/9/main" objectType="Button" lockText="1"/>
</file>

<file path=xl/ctrlProps/ctrlProp3150.xml><?xml version="1.0" encoding="utf-8"?>
<formControlPr xmlns="http://schemas.microsoft.com/office/spreadsheetml/2009/9/main" objectType="Button" lockText="1"/>
</file>

<file path=xl/ctrlProps/ctrlProp3151.xml><?xml version="1.0" encoding="utf-8"?>
<formControlPr xmlns="http://schemas.microsoft.com/office/spreadsheetml/2009/9/main" objectType="Button" lockText="1"/>
</file>

<file path=xl/ctrlProps/ctrlProp3152.xml><?xml version="1.0" encoding="utf-8"?>
<formControlPr xmlns="http://schemas.microsoft.com/office/spreadsheetml/2009/9/main" objectType="Button" lockText="1"/>
</file>

<file path=xl/ctrlProps/ctrlProp3153.xml><?xml version="1.0" encoding="utf-8"?>
<formControlPr xmlns="http://schemas.microsoft.com/office/spreadsheetml/2009/9/main" objectType="Button" lockText="1"/>
</file>

<file path=xl/ctrlProps/ctrlProp3154.xml><?xml version="1.0" encoding="utf-8"?>
<formControlPr xmlns="http://schemas.microsoft.com/office/spreadsheetml/2009/9/main" objectType="Button" lockText="1"/>
</file>

<file path=xl/ctrlProps/ctrlProp3155.xml><?xml version="1.0" encoding="utf-8"?>
<formControlPr xmlns="http://schemas.microsoft.com/office/spreadsheetml/2009/9/main" objectType="Button" lockText="1"/>
</file>

<file path=xl/ctrlProps/ctrlProp3156.xml><?xml version="1.0" encoding="utf-8"?>
<formControlPr xmlns="http://schemas.microsoft.com/office/spreadsheetml/2009/9/main" objectType="Button" lockText="1"/>
</file>

<file path=xl/ctrlProps/ctrlProp3157.xml><?xml version="1.0" encoding="utf-8"?>
<formControlPr xmlns="http://schemas.microsoft.com/office/spreadsheetml/2009/9/main" objectType="Button" lockText="1"/>
</file>

<file path=xl/ctrlProps/ctrlProp3158.xml><?xml version="1.0" encoding="utf-8"?>
<formControlPr xmlns="http://schemas.microsoft.com/office/spreadsheetml/2009/9/main" objectType="Button" lockText="1"/>
</file>

<file path=xl/ctrlProps/ctrlProp3159.xml><?xml version="1.0" encoding="utf-8"?>
<formControlPr xmlns="http://schemas.microsoft.com/office/spreadsheetml/2009/9/main" objectType="Button" lockText="1"/>
</file>

<file path=xl/ctrlProps/ctrlProp3160.xml><?xml version="1.0" encoding="utf-8"?>
<formControlPr xmlns="http://schemas.microsoft.com/office/spreadsheetml/2009/9/main" objectType="Button" lockText="1"/>
</file>

<file path=xl/ctrlProps/ctrlProp3161.xml><?xml version="1.0" encoding="utf-8"?>
<formControlPr xmlns="http://schemas.microsoft.com/office/spreadsheetml/2009/9/main" objectType="Button" lockText="1"/>
</file>

<file path=xl/ctrlProps/ctrlProp3162.xml><?xml version="1.0" encoding="utf-8"?>
<formControlPr xmlns="http://schemas.microsoft.com/office/spreadsheetml/2009/9/main" objectType="Button" lockText="1"/>
</file>

<file path=xl/ctrlProps/ctrlProp3163.xml><?xml version="1.0" encoding="utf-8"?>
<formControlPr xmlns="http://schemas.microsoft.com/office/spreadsheetml/2009/9/main" objectType="Button" lockText="1"/>
</file>

<file path=xl/ctrlProps/ctrlProp3164.xml><?xml version="1.0" encoding="utf-8"?>
<formControlPr xmlns="http://schemas.microsoft.com/office/spreadsheetml/2009/9/main" objectType="Button" lockText="1"/>
</file>

<file path=xl/ctrlProps/ctrlProp3165.xml><?xml version="1.0" encoding="utf-8"?>
<formControlPr xmlns="http://schemas.microsoft.com/office/spreadsheetml/2009/9/main" objectType="Button" lockText="1"/>
</file>

<file path=xl/ctrlProps/ctrlProp3166.xml><?xml version="1.0" encoding="utf-8"?>
<formControlPr xmlns="http://schemas.microsoft.com/office/spreadsheetml/2009/9/main" objectType="Button" lockText="1"/>
</file>

<file path=xl/ctrlProps/ctrlProp3167.xml><?xml version="1.0" encoding="utf-8"?>
<formControlPr xmlns="http://schemas.microsoft.com/office/spreadsheetml/2009/9/main" objectType="Button" lockText="1"/>
</file>

<file path=xl/ctrlProps/ctrlProp3168.xml><?xml version="1.0" encoding="utf-8"?>
<formControlPr xmlns="http://schemas.microsoft.com/office/spreadsheetml/2009/9/main" objectType="Button" lockText="1"/>
</file>

<file path=xl/ctrlProps/ctrlProp3169.xml><?xml version="1.0" encoding="utf-8"?>
<formControlPr xmlns="http://schemas.microsoft.com/office/spreadsheetml/2009/9/main" objectType="Button" lockText="1"/>
</file>

<file path=xl/ctrlProps/ctrlProp3170.xml><?xml version="1.0" encoding="utf-8"?>
<formControlPr xmlns="http://schemas.microsoft.com/office/spreadsheetml/2009/9/main" objectType="Button" lockText="1"/>
</file>

<file path=xl/ctrlProps/ctrlProp3171.xml><?xml version="1.0" encoding="utf-8"?>
<formControlPr xmlns="http://schemas.microsoft.com/office/spreadsheetml/2009/9/main" objectType="Button" lockText="1"/>
</file>

<file path=xl/ctrlProps/ctrlProp3172.xml><?xml version="1.0" encoding="utf-8"?>
<formControlPr xmlns="http://schemas.microsoft.com/office/spreadsheetml/2009/9/main" objectType="Button" lockText="1"/>
</file>

<file path=xl/ctrlProps/ctrlProp3173.xml><?xml version="1.0" encoding="utf-8"?>
<formControlPr xmlns="http://schemas.microsoft.com/office/spreadsheetml/2009/9/main" objectType="Button" lockText="1"/>
</file>

<file path=xl/ctrlProps/ctrlProp3174.xml><?xml version="1.0" encoding="utf-8"?>
<formControlPr xmlns="http://schemas.microsoft.com/office/spreadsheetml/2009/9/main" objectType="Button" lockText="1"/>
</file>

<file path=xl/ctrlProps/ctrlProp3175.xml><?xml version="1.0" encoding="utf-8"?>
<formControlPr xmlns="http://schemas.microsoft.com/office/spreadsheetml/2009/9/main" objectType="Button" lockText="1"/>
</file>

<file path=xl/ctrlProps/ctrlProp3176.xml><?xml version="1.0" encoding="utf-8"?>
<formControlPr xmlns="http://schemas.microsoft.com/office/spreadsheetml/2009/9/main" objectType="Button" lockText="1"/>
</file>

<file path=xl/ctrlProps/ctrlProp3177.xml><?xml version="1.0" encoding="utf-8"?>
<formControlPr xmlns="http://schemas.microsoft.com/office/spreadsheetml/2009/9/main" objectType="Button" lockText="1"/>
</file>

<file path=xl/ctrlProps/ctrlProp3178.xml><?xml version="1.0" encoding="utf-8"?>
<formControlPr xmlns="http://schemas.microsoft.com/office/spreadsheetml/2009/9/main" objectType="Button" lockText="1"/>
</file>

<file path=xl/ctrlProps/ctrlProp3179.xml><?xml version="1.0" encoding="utf-8"?>
<formControlPr xmlns="http://schemas.microsoft.com/office/spreadsheetml/2009/9/main" objectType="Button" lockText="1"/>
</file>

<file path=xl/ctrlProps/ctrlProp3180.xml><?xml version="1.0" encoding="utf-8"?>
<formControlPr xmlns="http://schemas.microsoft.com/office/spreadsheetml/2009/9/main" objectType="Button" lockText="1"/>
</file>

<file path=xl/ctrlProps/ctrlProp3181.xml><?xml version="1.0" encoding="utf-8"?>
<formControlPr xmlns="http://schemas.microsoft.com/office/spreadsheetml/2009/9/main" objectType="Button" lockText="1"/>
</file>

<file path=xl/ctrlProps/ctrlProp3182.xml><?xml version="1.0" encoding="utf-8"?>
<formControlPr xmlns="http://schemas.microsoft.com/office/spreadsheetml/2009/9/main" objectType="Button" lockText="1"/>
</file>

<file path=xl/ctrlProps/ctrlProp3183.xml><?xml version="1.0" encoding="utf-8"?>
<formControlPr xmlns="http://schemas.microsoft.com/office/spreadsheetml/2009/9/main" objectType="Button" lockText="1"/>
</file>

<file path=xl/ctrlProps/ctrlProp3184.xml><?xml version="1.0" encoding="utf-8"?>
<formControlPr xmlns="http://schemas.microsoft.com/office/spreadsheetml/2009/9/main" objectType="Button" lockText="1"/>
</file>

<file path=xl/ctrlProps/ctrlProp3185.xml><?xml version="1.0" encoding="utf-8"?>
<formControlPr xmlns="http://schemas.microsoft.com/office/spreadsheetml/2009/9/main" objectType="Button" lockText="1"/>
</file>

<file path=xl/ctrlProps/ctrlProp3186.xml><?xml version="1.0" encoding="utf-8"?>
<formControlPr xmlns="http://schemas.microsoft.com/office/spreadsheetml/2009/9/main" objectType="Button" lockText="1"/>
</file>

<file path=xl/ctrlProps/ctrlProp3187.xml><?xml version="1.0" encoding="utf-8"?>
<formControlPr xmlns="http://schemas.microsoft.com/office/spreadsheetml/2009/9/main" objectType="Button" lockText="1"/>
</file>

<file path=xl/ctrlProps/ctrlProp3188.xml><?xml version="1.0" encoding="utf-8"?>
<formControlPr xmlns="http://schemas.microsoft.com/office/spreadsheetml/2009/9/main" objectType="Button" lockText="1"/>
</file>

<file path=xl/ctrlProps/ctrlProp3189.xml><?xml version="1.0" encoding="utf-8"?>
<formControlPr xmlns="http://schemas.microsoft.com/office/spreadsheetml/2009/9/main" objectType="Button" lockText="1"/>
</file>

<file path=xl/ctrlProps/ctrlProp3190.xml><?xml version="1.0" encoding="utf-8"?>
<formControlPr xmlns="http://schemas.microsoft.com/office/spreadsheetml/2009/9/main" objectType="Button" lockText="1"/>
</file>

<file path=xl/ctrlProps/ctrlProp3191.xml><?xml version="1.0" encoding="utf-8"?>
<formControlPr xmlns="http://schemas.microsoft.com/office/spreadsheetml/2009/9/main" objectType="Button" lockText="1"/>
</file>

<file path=xl/ctrlProps/ctrlProp3192.xml><?xml version="1.0" encoding="utf-8"?>
<formControlPr xmlns="http://schemas.microsoft.com/office/spreadsheetml/2009/9/main" objectType="Button" lockText="1"/>
</file>

<file path=xl/ctrlProps/ctrlProp3193.xml><?xml version="1.0" encoding="utf-8"?>
<formControlPr xmlns="http://schemas.microsoft.com/office/spreadsheetml/2009/9/main" objectType="Button" lockText="1"/>
</file>

<file path=xl/ctrlProps/ctrlProp3194.xml><?xml version="1.0" encoding="utf-8"?>
<formControlPr xmlns="http://schemas.microsoft.com/office/spreadsheetml/2009/9/main" objectType="Button" lockText="1"/>
</file>

<file path=xl/ctrlProps/ctrlProp3195.xml><?xml version="1.0" encoding="utf-8"?>
<formControlPr xmlns="http://schemas.microsoft.com/office/spreadsheetml/2009/9/main" objectType="Button" lockText="1"/>
</file>

<file path=xl/ctrlProps/ctrlProp3196.xml><?xml version="1.0" encoding="utf-8"?>
<formControlPr xmlns="http://schemas.microsoft.com/office/spreadsheetml/2009/9/main" objectType="Button" lockText="1"/>
</file>

<file path=xl/ctrlProps/ctrlProp3197.xml><?xml version="1.0" encoding="utf-8"?>
<formControlPr xmlns="http://schemas.microsoft.com/office/spreadsheetml/2009/9/main" objectType="Button" lockText="1"/>
</file>

<file path=xl/ctrlProps/ctrlProp3198.xml><?xml version="1.0" encoding="utf-8"?>
<formControlPr xmlns="http://schemas.microsoft.com/office/spreadsheetml/2009/9/main" objectType="Button" lockText="1"/>
</file>

<file path=xl/ctrlProps/ctrlProp3199.xml><?xml version="1.0" encoding="utf-8"?>
<formControlPr xmlns="http://schemas.microsoft.com/office/spreadsheetml/2009/9/main" objectType="Button" lockText="1"/>
</file>

<file path=xl/ctrlProps/ctrlProp3200.xml><?xml version="1.0" encoding="utf-8"?>
<formControlPr xmlns="http://schemas.microsoft.com/office/spreadsheetml/2009/9/main" objectType="Button" lockText="1"/>
</file>

<file path=xl/ctrlProps/ctrlProp3201.xml><?xml version="1.0" encoding="utf-8"?>
<formControlPr xmlns="http://schemas.microsoft.com/office/spreadsheetml/2009/9/main" objectType="Button" lockText="1"/>
</file>

<file path=xl/ctrlProps/ctrlProp3202.xml><?xml version="1.0" encoding="utf-8"?>
<formControlPr xmlns="http://schemas.microsoft.com/office/spreadsheetml/2009/9/main" objectType="Button" lockText="1"/>
</file>

<file path=xl/ctrlProps/ctrlProp3203.xml><?xml version="1.0" encoding="utf-8"?>
<formControlPr xmlns="http://schemas.microsoft.com/office/spreadsheetml/2009/9/main" objectType="Button" lockText="1"/>
</file>

<file path=xl/ctrlProps/ctrlProp3204.xml><?xml version="1.0" encoding="utf-8"?>
<formControlPr xmlns="http://schemas.microsoft.com/office/spreadsheetml/2009/9/main" objectType="Button" lockText="1"/>
</file>

<file path=xl/ctrlProps/ctrlProp3205.xml><?xml version="1.0" encoding="utf-8"?>
<formControlPr xmlns="http://schemas.microsoft.com/office/spreadsheetml/2009/9/main" objectType="Button" lockText="1"/>
</file>

<file path=xl/ctrlProps/ctrlProp3206.xml><?xml version="1.0" encoding="utf-8"?>
<formControlPr xmlns="http://schemas.microsoft.com/office/spreadsheetml/2009/9/main" objectType="Button" lockText="1"/>
</file>

<file path=xl/ctrlProps/ctrlProp3207.xml><?xml version="1.0" encoding="utf-8"?>
<formControlPr xmlns="http://schemas.microsoft.com/office/spreadsheetml/2009/9/main" objectType="Button" lockText="1"/>
</file>

<file path=xl/ctrlProps/ctrlProp3208.xml><?xml version="1.0" encoding="utf-8"?>
<formControlPr xmlns="http://schemas.microsoft.com/office/spreadsheetml/2009/9/main" objectType="Button" lockText="1"/>
</file>

<file path=xl/ctrlProps/ctrlProp3209.xml><?xml version="1.0" encoding="utf-8"?>
<formControlPr xmlns="http://schemas.microsoft.com/office/spreadsheetml/2009/9/main" objectType="Button" lockText="1"/>
</file>

<file path=xl/ctrlProps/ctrlProp3210.xml><?xml version="1.0" encoding="utf-8"?>
<formControlPr xmlns="http://schemas.microsoft.com/office/spreadsheetml/2009/9/main" objectType="Button" lockText="1"/>
</file>

<file path=xl/ctrlProps/ctrlProp3211.xml><?xml version="1.0" encoding="utf-8"?>
<formControlPr xmlns="http://schemas.microsoft.com/office/spreadsheetml/2009/9/main" objectType="Button" lockText="1"/>
</file>

<file path=xl/ctrlProps/ctrlProp3212.xml><?xml version="1.0" encoding="utf-8"?>
<formControlPr xmlns="http://schemas.microsoft.com/office/spreadsheetml/2009/9/main" objectType="Button" lockText="1"/>
</file>

<file path=xl/ctrlProps/ctrlProp3213.xml><?xml version="1.0" encoding="utf-8"?>
<formControlPr xmlns="http://schemas.microsoft.com/office/spreadsheetml/2009/9/main" objectType="Button" lockText="1"/>
</file>

<file path=xl/ctrlProps/ctrlProp3214.xml><?xml version="1.0" encoding="utf-8"?>
<formControlPr xmlns="http://schemas.microsoft.com/office/spreadsheetml/2009/9/main" objectType="Button" lockText="1"/>
</file>

<file path=xl/ctrlProps/ctrlProp3215.xml><?xml version="1.0" encoding="utf-8"?>
<formControlPr xmlns="http://schemas.microsoft.com/office/spreadsheetml/2009/9/main" objectType="Button" lockText="1"/>
</file>

<file path=xl/ctrlProps/ctrlProp3216.xml><?xml version="1.0" encoding="utf-8"?>
<formControlPr xmlns="http://schemas.microsoft.com/office/spreadsheetml/2009/9/main" objectType="Button" lockText="1"/>
</file>

<file path=xl/ctrlProps/ctrlProp3217.xml><?xml version="1.0" encoding="utf-8"?>
<formControlPr xmlns="http://schemas.microsoft.com/office/spreadsheetml/2009/9/main" objectType="Button" lockText="1"/>
</file>

<file path=xl/ctrlProps/ctrlProp3218.xml><?xml version="1.0" encoding="utf-8"?>
<formControlPr xmlns="http://schemas.microsoft.com/office/spreadsheetml/2009/9/main" objectType="Button" lockText="1"/>
</file>

<file path=xl/ctrlProps/ctrlProp3219.xml><?xml version="1.0" encoding="utf-8"?>
<formControlPr xmlns="http://schemas.microsoft.com/office/spreadsheetml/2009/9/main" objectType="Button" lockText="1"/>
</file>

<file path=xl/ctrlProps/ctrlProp3220.xml><?xml version="1.0" encoding="utf-8"?>
<formControlPr xmlns="http://schemas.microsoft.com/office/spreadsheetml/2009/9/main" objectType="Button" lockText="1"/>
</file>

<file path=xl/ctrlProps/ctrlProp3221.xml><?xml version="1.0" encoding="utf-8"?>
<formControlPr xmlns="http://schemas.microsoft.com/office/spreadsheetml/2009/9/main" objectType="Button" lockText="1"/>
</file>

<file path=xl/ctrlProps/ctrlProp3222.xml><?xml version="1.0" encoding="utf-8"?>
<formControlPr xmlns="http://schemas.microsoft.com/office/spreadsheetml/2009/9/main" objectType="Button" lockText="1"/>
</file>

<file path=xl/ctrlProps/ctrlProp3223.xml><?xml version="1.0" encoding="utf-8"?>
<formControlPr xmlns="http://schemas.microsoft.com/office/spreadsheetml/2009/9/main" objectType="Button" lockText="1"/>
</file>

<file path=xl/ctrlProps/ctrlProp3224.xml><?xml version="1.0" encoding="utf-8"?>
<formControlPr xmlns="http://schemas.microsoft.com/office/spreadsheetml/2009/9/main" objectType="Button" lockText="1"/>
</file>

<file path=xl/ctrlProps/ctrlProp3225.xml><?xml version="1.0" encoding="utf-8"?>
<formControlPr xmlns="http://schemas.microsoft.com/office/spreadsheetml/2009/9/main" objectType="Button" lockText="1"/>
</file>

<file path=xl/ctrlProps/ctrlProp3226.xml><?xml version="1.0" encoding="utf-8"?>
<formControlPr xmlns="http://schemas.microsoft.com/office/spreadsheetml/2009/9/main" objectType="Button" lockText="1"/>
</file>

<file path=xl/ctrlProps/ctrlProp3227.xml><?xml version="1.0" encoding="utf-8"?>
<formControlPr xmlns="http://schemas.microsoft.com/office/spreadsheetml/2009/9/main" objectType="Button" lockText="1"/>
</file>

<file path=xl/ctrlProps/ctrlProp3228.xml><?xml version="1.0" encoding="utf-8"?>
<formControlPr xmlns="http://schemas.microsoft.com/office/spreadsheetml/2009/9/main" objectType="Button" lockText="1"/>
</file>

<file path=xl/ctrlProps/ctrlProp3229.xml><?xml version="1.0" encoding="utf-8"?>
<formControlPr xmlns="http://schemas.microsoft.com/office/spreadsheetml/2009/9/main" objectType="Button" lockText="1"/>
</file>

<file path=xl/ctrlProps/ctrlProp3230.xml><?xml version="1.0" encoding="utf-8"?>
<formControlPr xmlns="http://schemas.microsoft.com/office/spreadsheetml/2009/9/main" objectType="Button" lockText="1"/>
</file>

<file path=xl/ctrlProps/ctrlProp3231.xml><?xml version="1.0" encoding="utf-8"?>
<formControlPr xmlns="http://schemas.microsoft.com/office/spreadsheetml/2009/9/main" objectType="Button" lockText="1"/>
</file>

<file path=xl/ctrlProps/ctrlProp3232.xml><?xml version="1.0" encoding="utf-8"?>
<formControlPr xmlns="http://schemas.microsoft.com/office/spreadsheetml/2009/9/main" objectType="Button" lockText="1"/>
</file>

<file path=xl/ctrlProps/ctrlProp3233.xml><?xml version="1.0" encoding="utf-8"?>
<formControlPr xmlns="http://schemas.microsoft.com/office/spreadsheetml/2009/9/main" objectType="Button" lockText="1"/>
</file>

<file path=xl/ctrlProps/ctrlProp3234.xml><?xml version="1.0" encoding="utf-8"?>
<formControlPr xmlns="http://schemas.microsoft.com/office/spreadsheetml/2009/9/main" objectType="Button" lockText="1"/>
</file>

<file path=xl/ctrlProps/ctrlProp3235.xml><?xml version="1.0" encoding="utf-8"?>
<formControlPr xmlns="http://schemas.microsoft.com/office/spreadsheetml/2009/9/main" objectType="Button" lockText="1"/>
</file>

<file path=xl/ctrlProps/ctrlProp3236.xml><?xml version="1.0" encoding="utf-8"?>
<formControlPr xmlns="http://schemas.microsoft.com/office/spreadsheetml/2009/9/main" objectType="Button" lockText="1"/>
</file>

<file path=xl/ctrlProps/ctrlProp3237.xml><?xml version="1.0" encoding="utf-8"?>
<formControlPr xmlns="http://schemas.microsoft.com/office/spreadsheetml/2009/9/main" objectType="Button" lockText="1"/>
</file>

<file path=xl/ctrlProps/ctrlProp3238.xml><?xml version="1.0" encoding="utf-8"?>
<formControlPr xmlns="http://schemas.microsoft.com/office/spreadsheetml/2009/9/main" objectType="Button" lockText="1"/>
</file>

<file path=xl/ctrlProps/ctrlProp3239.xml><?xml version="1.0" encoding="utf-8"?>
<formControlPr xmlns="http://schemas.microsoft.com/office/spreadsheetml/2009/9/main" objectType="Button" lockText="1"/>
</file>

<file path=xl/ctrlProps/ctrlProp3240.xml><?xml version="1.0" encoding="utf-8"?>
<formControlPr xmlns="http://schemas.microsoft.com/office/spreadsheetml/2009/9/main" objectType="Button" lockText="1"/>
</file>

<file path=xl/ctrlProps/ctrlProp3241.xml><?xml version="1.0" encoding="utf-8"?>
<formControlPr xmlns="http://schemas.microsoft.com/office/spreadsheetml/2009/9/main" objectType="Button" lockText="1"/>
</file>

<file path=xl/ctrlProps/ctrlProp3242.xml><?xml version="1.0" encoding="utf-8"?>
<formControlPr xmlns="http://schemas.microsoft.com/office/spreadsheetml/2009/9/main" objectType="Button" lockText="1"/>
</file>

<file path=xl/ctrlProps/ctrlProp3243.xml><?xml version="1.0" encoding="utf-8"?>
<formControlPr xmlns="http://schemas.microsoft.com/office/spreadsheetml/2009/9/main" objectType="Button" lockText="1"/>
</file>

<file path=xl/ctrlProps/ctrlProp3244.xml><?xml version="1.0" encoding="utf-8"?>
<formControlPr xmlns="http://schemas.microsoft.com/office/spreadsheetml/2009/9/main" objectType="Button" lockText="1"/>
</file>

<file path=xl/ctrlProps/ctrlProp3245.xml><?xml version="1.0" encoding="utf-8"?>
<formControlPr xmlns="http://schemas.microsoft.com/office/spreadsheetml/2009/9/main" objectType="Button" lockText="1"/>
</file>

<file path=xl/ctrlProps/ctrlProp3246.xml><?xml version="1.0" encoding="utf-8"?>
<formControlPr xmlns="http://schemas.microsoft.com/office/spreadsheetml/2009/9/main" objectType="Button" lockText="1"/>
</file>

<file path=xl/ctrlProps/ctrlProp3247.xml><?xml version="1.0" encoding="utf-8"?>
<formControlPr xmlns="http://schemas.microsoft.com/office/spreadsheetml/2009/9/main" objectType="Button" lockText="1"/>
</file>

<file path=xl/ctrlProps/ctrlProp3248.xml><?xml version="1.0" encoding="utf-8"?>
<formControlPr xmlns="http://schemas.microsoft.com/office/spreadsheetml/2009/9/main" objectType="Button" lockText="1"/>
</file>

<file path=xl/ctrlProps/ctrlProp3249.xml><?xml version="1.0" encoding="utf-8"?>
<formControlPr xmlns="http://schemas.microsoft.com/office/spreadsheetml/2009/9/main" objectType="Button" lockText="1"/>
</file>

<file path=xl/ctrlProps/ctrlProp3250.xml><?xml version="1.0" encoding="utf-8"?>
<formControlPr xmlns="http://schemas.microsoft.com/office/spreadsheetml/2009/9/main" objectType="Button" lockText="1"/>
</file>

<file path=xl/ctrlProps/ctrlProp3251.xml><?xml version="1.0" encoding="utf-8"?>
<formControlPr xmlns="http://schemas.microsoft.com/office/spreadsheetml/2009/9/main" objectType="Button" lockText="1"/>
</file>

<file path=xl/ctrlProps/ctrlProp3252.xml><?xml version="1.0" encoding="utf-8"?>
<formControlPr xmlns="http://schemas.microsoft.com/office/spreadsheetml/2009/9/main" objectType="Button" lockText="1"/>
</file>

<file path=xl/ctrlProps/ctrlProp3253.xml><?xml version="1.0" encoding="utf-8"?>
<formControlPr xmlns="http://schemas.microsoft.com/office/spreadsheetml/2009/9/main" objectType="Button" lockText="1"/>
</file>

<file path=xl/ctrlProps/ctrlProp3254.xml><?xml version="1.0" encoding="utf-8"?>
<formControlPr xmlns="http://schemas.microsoft.com/office/spreadsheetml/2009/9/main" objectType="Button" lockText="1"/>
</file>

<file path=xl/ctrlProps/ctrlProp3255.xml><?xml version="1.0" encoding="utf-8"?>
<formControlPr xmlns="http://schemas.microsoft.com/office/spreadsheetml/2009/9/main" objectType="Button" lockText="1"/>
</file>

<file path=xl/ctrlProps/ctrlProp3256.xml><?xml version="1.0" encoding="utf-8"?>
<formControlPr xmlns="http://schemas.microsoft.com/office/spreadsheetml/2009/9/main" objectType="Button" lockText="1"/>
</file>

<file path=xl/ctrlProps/ctrlProp3257.xml><?xml version="1.0" encoding="utf-8"?>
<formControlPr xmlns="http://schemas.microsoft.com/office/spreadsheetml/2009/9/main" objectType="Button" lockText="1"/>
</file>

<file path=xl/ctrlProps/ctrlProp3258.xml><?xml version="1.0" encoding="utf-8"?>
<formControlPr xmlns="http://schemas.microsoft.com/office/spreadsheetml/2009/9/main" objectType="Button" lockText="1"/>
</file>

<file path=xl/ctrlProps/ctrlProp3259.xml><?xml version="1.0" encoding="utf-8"?>
<formControlPr xmlns="http://schemas.microsoft.com/office/spreadsheetml/2009/9/main" objectType="Button" lockText="1"/>
</file>

<file path=xl/ctrlProps/ctrlProp3260.xml><?xml version="1.0" encoding="utf-8"?>
<formControlPr xmlns="http://schemas.microsoft.com/office/spreadsheetml/2009/9/main" objectType="Button" lockText="1"/>
</file>

<file path=xl/ctrlProps/ctrlProp3261.xml><?xml version="1.0" encoding="utf-8"?>
<formControlPr xmlns="http://schemas.microsoft.com/office/spreadsheetml/2009/9/main" objectType="Button" lockText="1"/>
</file>

<file path=xl/ctrlProps/ctrlProp3262.xml><?xml version="1.0" encoding="utf-8"?>
<formControlPr xmlns="http://schemas.microsoft.com/office/spreadsheetml/2009/9/main" objectType="Button" lockText="1"/>
</file>

<file path=xl/ctrlProps/ctrlProp3263.xml><?xml version="1.0" encoding="utf-8"?>
<formControlPr xmlns="http://schemas.microsoft.com/office/spreadsheetml/2009/9/main" objectType="Button" lockText="1"/>
</file>

<file path=xl/ctrlProps/ctrlProp3264.xml><?xml version="1.0" encoding="utf-8"?>
<formControlPr xmlns="http://schemas.microsoft.com/office/spreadsheetml/2009/9/main" objectType="Button" lockText="1"/>
</file>

<file path=xl/ctrlProps/ctrlProp3265.xml><?xml version="1.0" encoding="utf-8"?>
<formControlPr xmlns="http://schemas.microsoft.com/office/spreadsheetml/2009/9/main" objectType="Button" lockText="1"/>
</file>

<file path=xl/ctrlProps/ctrlProp3266.xml><?xml version="1.0" encoding="utf-8"?>
<formControlPr xmlns="http://schemas.microsoft.com/office/spreadsheetml/2009/9/main" objectType="Button" lockText="1"/>
</file>

<file path=xl/ctrlProps/ctrlProp3267.xml><?xml version="1.0" encoding="utf-8"?>
<formControlPr xmlns="http://schemas.microsoft.com/office/spreadsheetml/2009/9/main" objectType="Button" lockText="1"/>
</file>

<file path=xl/ctrlProps/ctrlProp3268.xml><?xml version="1.0" encoding="utf-8"?>
<formControlPr xmlns="http://schemas.microsoft.com/office/spreadsheetml/2009/9/main" objectType="Button" lockText="1"/>
</file>

<file path=xl/ctrlProps/ctrlProp3269.xml><?xml version="1.0" encoding="utf-8"?>
<formControlPr xmlns="http://schemas.microsoft.com/office/spreadsheetml/2009/9/main" objectType="Button" lockText="1"/>
</file>

<file path=xl/ctrlProps/ctrlProp3270.xml><?xml version="1.0" encoding="utf-8"?>
<formControlPr xmlns="http://schemas.microsoft.com/office/spreadsheetml/2009/9/main" objectType="Button" lockText="1"/>
</file>

<file path=xl/ctrlProps/ctrlProp3271.xml><?xml version="1.0" encoding="utf-8"?>
<formControlPr xmlns="http://schemas.microsoft.com/office/spreadsheetml/2009/9/main" objectType="Button" lockText="1"/>
</file>

<file path=xl/ctrlProps/ctrlProp3272.xml><?xml version="1.0" encoding="utf-8"?>
<formControlPr xmlns="http://schemas.microsoft.com/office/spreadsheetml/2009/9/main" objectType="Button" lockText="1"/>
</file>

<file path=xl/ctrlProps/ctrlProp3273.xml><?xml version="1.0" encoding="utf-8"?>
<formControlPr xmlns="http://schemas.microsoft.com/office/spreadsheetml/2009/9/main" objectType="Button" lockText="1"/>
</file>

<file path=xl/ctrlProps/ctrlProp3274.xml><?xml version="1.0" encoding="utf-8"?>
<formControlPr xmlns="http://schemas.microsoft.com/office/spreadsheetml/2009/9/main" objectType="Button" lockText="1"/>
</file>

<file path=xl/ctrlProps/ctrlProp3275.xml><?xml version="1.0" encoding="utf-8"?>
<formControlPr xmlns="http://schemas.microsoft.com/office/spreadsheetml/2009/9/main" objectType="Button" lockText="1"/>
</file>

<file path=xl/ctrlProps/ctrlProp3276.xml><?xml version="1.0" encoding="utf-8"?>
<formControlPr xmlns="http://schemas.microsoft.com/office/spreadsheetml/2009/9/main" objectType="Button" lockText="1"/>
</file>

<file path=xl/ctrlProps/ctrlProp3277.xml><?xml version="1.0" encoding="utf-8"?>
<formControlPr xmlns="http://schemas.microsoft.com/office/spreadsheetml/2009/9/main" objectType="Button" lockText="1"/>
</file>

<file path=xl/ctrlProps/ctrlProp3278.xml><?xml version="1.0" encoding="utf-8"?>
<formControlPr xmlns="http://schemas.microsoft.com/office/spreadsheetml/2009/9/main" objectType="Button" lockText="1"/>
</file>

<file path=xl/ctrlProps/ctrlProp3279.xml><?xml version="1.0" encoding="utf-8"?>
<formControlPr xmlns="http://schemas.microsoft.com/office/spreadsheetml/2009/9/main" objectType="Button" lockText="1"/>
</file>

<file path=xl/ctrlProps/ctrlProp3280.xml><?xml version="1.0" encoding="utf-8"?>
<formControlPr xmlns="http://schemas.microsoft.com/office/spreadsheetml/2009/9/main" objectType="Button" lockText="1"/>
</file>

<file path=xl/ctrlProps/ctrlProp3281.xml><?xml version="1.0" encoding="utf-8"?>
<formControlPr xmlns="http://schemas.microsoft.com/office/spreadsheetml/2009/9/main" objectType="Button" lockText="1"/>
</file>

<file path=xl/ctrlProps/ctrlProp3282.xml><?xml version="1.0" encoding="utf-8"?>
<formControlPr xmlns="http://schemas.microsoft.com/office/spreadsheetml/2009/9/main" objectType="Button" lockText="1"/>
</file>

<file path=xl/ctrlProps/ctrlProp3283.xml><?xml version="1.0" encoding="utf-8"?>
<formControlPr xmlns="http://schemas.microsoft.com/office/spreadsheetml/2009/9/main" objectType="Button" lockText="1"/>
</file>

<file path=xl/ctrlProps/ctrlProp3284.xml><?xml version="1.0" encoding="utf-8"?>
<formControlPr xmlns="http://schemas.microsoft.com/office/spreadsheetml/2009/9/main" objectType="Button" lockText="1"/>
</file>

<file path=xl/ctrlProps/ctrlProp3285.xml><?xml version="1.0" encoding="utf-8"?>
<formControlPr xmlns="http://schemas.microsoft.com/office/spreadsheetml/2009/9/main" objectType="Button" lockText="1"/>
</file>

<file path=xl/ctrlProps/ctrlProp3286.xml><?xml version="1.0" encoding="utf-8"?>
<formControlPr xmlns="http://schemas.microsoft.com/office/spreadsheetml/2009/9/main" objectType="Button" lockText="1"/>
</file>

<file path=xl/ctrlProps/ctrlProp3287.xml><?xml version="1.0" encoding="utf-8"?>
<formControlPr xmlns="http://schemas.microsoft.com/office/spreadsheetml/2009/9/main" objectType="Button" lockText="1"/>
</file>

<file path=xl/ctrlProps/ctrlProp3288.xml><?xml version="1.0" encoding="utf-8"?>
<formControlPr xmlns="http://schemas.microsoft.com/office/spreadsheetml/2009/9/main" objectType="Button" lockText="1"/>
</file>

<file path=xl/ctrlProps/ctrlProp3289.xml><?xml version="1.0" encoding="utf-8"?>
<formControlPr xmlns="http://schemas.microsoft.com/office/spreadsheetml/2009/9/main" objectType="Button" lockText="1"/>
</file>

<file path=xl/ctrlProps/ctrlProp3290.xml><?xml version="1.0" encoding="utf-8"?>
<formControlPr xmlns="http://schemas.microsoft.com/office/spreadsheetml/2009/9/main" objectType="Button" lockText="1"/>
</file>

<file path=xl/ctrlProps/ctrlProp3291.xml><?xml version="1.0" encoding="utf-8"?>
<formControlPr xmlns="http://schemas.microsoft.com/office/spreadsheetml/2009/9/main" objectType="Button" lockText="1"/>
</file>

<file path=xl/ctrlProps/ctrlProp3292.xml><?xml version="1.0" encoding="utf-8"?>
<formControlPr xmlns="http://schemas.microsoft.com/office/spreadsheetml/2009/9/main" objectType="Button" lockText="1"/>
</file>

<file path=xl/ctrlProps/ctrlProp3293.xml><?xml version="1.0" encoding="utf-8"?>
<formControlPr xmlns="http://schemas.microsoft.com/office/spreadsheetml/2009/9/main" objectType="Button" lockText="1"/>
</file>

<file path=xl/ctrlProps/ctrlProp3294.xml><?xml version="1.0" encoding="utf-8"?>
<formControlPr xmlns="http://schemas.microsoft.com/office/spreadsheetml/2009/9/main" objectType="Button" lockText="1"/>
</file>

<file path=xl/ctrlProps/ctrlProp3295.xml><?xml version="1.0" encoding="utf-8"?>
<formControlPr xmlns="http://schemas.microsoft.com/office/spreadsheetml/2009/9/main" objectType="Button" lockText="1"/>
</file>

<file path=xl/ctrlProps/ctrlProp3296.xml><?xml version="1.0" encoding="utf-8"?>
<formControlPr xmlns="http://schemas.microsoft.com/office/spreadsheetml/2009/9/main" objectType="Button" lockText="1"/>
</file>

<file path=xl/ctrlProps/ctrlProp3297.xml><?xml version="1.0" encoding="utf-8"?>
<formControlPr xmlns="http://schemas.microsoft.com/office/spreadsheetml/2009/9/main" objectType="Button" lockText="1"/>
</file>

<file path=xl/ctrlProps/ctrlProp3298.xml><?xml version="1.0" encoding="utf-8"?>
<formControlPr xmlns="http://schemas.microsoft.com/office/spreadsheetml/2009/9/main" objectType="Button" lockText="1"/>
</file>

<file path=xl/ctrlProps/ctrlProp3299.xml><?xml version="1.0" encoding="utf-8"?>
<formControlPr xmlns="http://schemas.microsoft.com/office/spreadsheetml/2009/9/main" objectType="Button" lockText="1"/>
</file>

<file path=xl/ctrlProps/ctrlProp3300.xml><?xml version="1.0" encoding="utf-8"?>
<formControlPr xmlns="http://schemas.microsoft.com/office/spreadsheetml/2009/9/main" objectType="Button" lockText="1"/>
</file>

<file path=xl/ctrlProps/ctrlProp3301.xml><?xml version="1.0" encoding="utf-8"?>
<formControlPr xmlns="http://schemas.microsoft.com/office/spreadsheetml/2009/9/main" objectType="Button" lockText="1"/>
</file>

<file path=xl/ctrlProps/ctrlProp3302.xml><?xml version="1.0" encoding="utf-8"?>
<formControlPr xmlns="http://schemas.microsoft.com/office/spreadsheetml/2009/9/main" objectType="Button" lockText="1"/>
</file>

<file path=xl/ctrlProps/ctrlProp3303.xml><?xml version="1.0" encoding="utf-8"?>
<formControlPr xmlns="http://schemas.microsoft.com/office/spreadsheetml/2009/9/main" objectType="Button" lockText="1"/>
</file>

<file path=xl/ctrlProps/ctrlProp3304.xml><?xml version="1.0" encoding="utf-8"?>
<formControlPr xmlns="http://schemas.microsoft.com/office/spreadsheetml/2009/9/main" objectType="Button" lockText="1"/>
</file>

<file path=xl/ctrlProps/ctrlProp3305.xml><?xml version="1.0" encoding="utf-8"?>
<formControlPr xmlns="http://schemas.microsoft.com/office/spreadsheetml/2009/9/main" objectType="Button" lockText="1"/>
</file>

<file path=xl/ctrlProps/ctrlProp3306.xml><?xml version="1.0" encoding="utf-8"?>
<formControlPr xmlns="http://schemas.microsoft.com/office/spreadsheetml/2009/9/main" objectType="Button" lockText="1"/>
</file>

<file path=xl/ctrlProps/ctrlProp3307.xml><?xml version="1.0" encoding="utf-8"?>
<formControlPr xmlns="http://schemas.microsoft.com/office/spreadsheetml/2009/9/main" objectType="Button" lockText="1"/>
</file>

<file path=xl/ctrlProps/ctrlProp3308.xml><?xml version="1.0" encoding="utf-8"?>
<formControlPr xmlns="http://schemas.microsoft.com/office/spreadsheetml/2009/9/main" objectType="Button" lockText="1"/>
</file>

<file path=xl/ctrlProps/ctrlProp3309.xml><?xml version="1.0" encoding="utf-8"?>
<formControlPr xmlns="http://schemas.microsoft.com/office/spreadsheetml/2009/9/main" objectType="Button" lockText="1"/>
</file>

<file path=xl/ctrlProps/ctrlProp3310.xml><?xml version="1.0" encoding="utf-8"?>
<formControlPr xmlns="http://schemas.microsoft.com/office/spreadsheetml/2009/9/main" objectType="Button" lockText="1"/>
</file>

<file path=xl/ctrlProps/ctrlProp3311.xml><?xml version="1.0" encoding="utf-8"?>
<formControlPr xmlns="http://schemas.microsoft.com/office/spreadsheetml/2009/9/main" objectType="Button" lockText="1"/>
</file>

<file path=xl/ctrlProps/ctrlProp3312.xml><?xml version="1.0" encoding="utf-8"?>
<formControlPr xmlns="http://schemas.microsoft.com/office/spreadsheetml/2009/9/main" objectType="Button" lockText="1"/>
</file>

<file path=xl/ctrlProps/ctrlProp3313.xml><?xml version="1.0" encoding="utf-8"?>
<formControlPr xmlns="http://schemas.microsoft.com/office/spreadsheetml/2009/9/main" objectType="Button" lockText="1"/>
</file>

<file path=xl/ctrlProps/ctrlProp3314.xml><?xml version="1.0" encoding="utf-8"?>
<formControlPr xmlns="http://schemas.microsoft.com/office/spreadsheetml/2009/9/main" objectType="Button" lockText="1"/>
</file>

<file path=xl/ctrlProps/ctrlProp3315.xml><?xml version="1.0" encoding="utf-8"?>
<formControlPr xmlns="http://schemas.microsoft.com/office/spreadsheetml/2009/9/main" objectType="Button" lockText="1"/>
</file>

<file path=xl/ctrlProps/ctrlProp3316.xml><?xml version="1.0" encoding="utf-8"?>
<formControlPr xmlns="http://schemas.microsoft.com/office/spreadsheetml/2009/9/main" objectType="Button" lockText="1"/>
</file>

<file path=xl/ctrlProps/ctrlProp3317.xml><?xml version="1.0" encoding="utf-8"?>
<formControlPr xmlns="http://schemas.microsoft.com/office/spreadsheetml/2009/9/main" objectType="Button" lockText="1"/>
</file>

<file path=xl/ctrlProps/ctrlProp3318.xml><?xml version="1.0" encoding="utf-8"?>
<formControlPr xmlns="http://schemas.microsoft.com/office/spreadsheetml/2009/9/main" objectType="Button" lockText="1"/>
</file>

<file path=xl/ctrlProps/ctrlProp3319.xml><?xml version="1.0" encoding="utf-8"?>
<formControlPr xmlns="http://schemas.microsoft.com/office/spreadsheetml/2009/9/main" objectType="Button" lockText="1"/>
</file>

<file path=xl/ctrlProps/ctrlProp3320.xml><?xml version="1.0" encoding="utf-8"?>
<formControlPr xmlns="http://schemas.microsoft.com/office/spreadsheetml/2009/9/main" objectType="Button" lockText="1"/>
</file>

<file path=xl/ctrlProps/ctrlProp3321.xml><?xml version="1.0" encoding="utf-8"?>
<formControlPr xmlns="http://schemas.microsoft.com/office/spreadsheetml/2009/9/main" objectType="Button" lockText="1"/>
</file>

<file path=xl/ctrlProps/ctrlProp3322.xml><?xml version="1.0" encoding="utf-8"?>
<formControlPr xmlns="http://schemas.microsoft.com/office/spreadsheetml/2009/9/main" objectType="Button" lockText="1"/>
</file>

<file path=xl/ctrlProps/ctrlProp3323.xml><?xml version="1.0" encoding="utf-8"?>
<formControlPr xmlns="http://schemas.microsoft.com/office/spreadsheetml/2009/9/main" objectType="Button" lockText="1"/>
</file>

<file path=xl/ctrlProps/ctrlProp3324.xml><?xml version="1.0" encoding="utf-8"?>
<formControlPr xmlns="http://schemas.microsoft.com/office/spreadsheetml/2009/9/main" objectType="Button" lockText="1"/>
</file>

<file path=xl/ctrlProps/ctrlProp3325.xml><?xml version="1.0" encoding="utf-8"?>
<formControlPr xmlns="http://schemas.microsoft.com/office/spreadsheetml/2009/9/main" objectType="Button" lockText="1"/>
</file>

<file path=xl/ctrlProps/ctrlProp3326.xml><?xml version="1.0" encoding="utf-8"?>
<formControlPr xmlns="http://schemas.microsoft.com/office/spreadsheetml/2009/9/main" objectType="Button" lockText="1"/>
</file>

<file path=xl/ctrlProps/ctrlProp3327.xml><?xml version="1.0" encoding="utf-8"?>
<formControlPr xmlns="http://schemas.microsoft.com/office/spreadsheetml/2009/9/main" objectType="Button" lockText="1"/>
</file>

<file path=xl/ctrlProps/ctrlProp3328.xml><?xml version="1.0" encoding="utf-8"?>
<formControlPr xmlns="http://schemas.microsoft.com/office/spreadsheetml/2009/9/main" objectType="Button" lockText="1"/>
</file>

<file path=xl/ctrlProps/ctrlProp3329.xml><?xml version="1.0" encoding="utf-8"?>
<formControlPr xmlns="http://schemas.microsoft.com/office/spreadsheetml/2009/9/main" objectType="Button" lockText="1"/>
</file>

<file path=xl/ctrlProps/ctrlProp3330.xml><?xml version="1.0" encoding="utf-8"?>
<formControlPr xmlns="http://schemas.microsoft.com/office/spreadsheetml/2009/9/main" objectType="Button" lockText="1"/>
</file>

<file path=xl/ctrlProps/ctrlProp3331.xml><?xml version="1.0" encoding="utf-8"?>
<formControlPr xmlns="http://schemas.microsoft.com/office/spreadsheetml/2009/9/main" objectType="Button" lockText="1"/>
</file>

<file path=xl/ctrlProps/ctrlProp3332.xml><?xml version="1.0" encoding="utf-8"?>
<formControlPr xmlns="http://schemas.microsoft.com/office/spreadsheetml/2009/9/main" objectType="Button" lockText="1"/>
</file>

<file path=xl/ctrlProps/ctrlProp3333.xml><?xml version="1.0" encoding="utf-8"?>
<formControlPr xmlns="http://schemas.microsoft.com/office/spreadsheetml/2009/9/main" objectType="Button" lockText="1"/>
</file>

<file path=xl/ctrlProps/ctrlProp3334.xml><?xml version="1.0" encoding="utf-8"?>
<formControlPr xmlns="http://schemas.microsoft.com/office/spreadsheetml/2009/9/main" objectType="Button" lockText="1"/>
</file>

<file path=xl/ctrlProps/ctrlProp3335.xml><?xml version="1.0" encoding="utf-8"?>
<formControlPr xmlns="http://schemas.microsoft.com/office/spreadsheetml/2009/9/main" objectType="Button" lockText="1"/>
</file>

<file path=xl/ctrlProps/ctrlProp3336.xml><?xml version="1.0" encoding="utf-8"?>
<formControlPr xmlns="http://schemas.microsoft.com/office/spreadsheetml/2009/9/main" objectType="Button" lockText="1"/>
</file>

<file path=xl/ctrlProps/ctrlProp3337.xml><?xml version="1.0" encoding="utf-8"?>
<formControlPr xmlns="http://schemas.microsoft.com/office/spreadsheetml/2009/9/main" objectType="Button" lockText="1"/>
</file>

<file path=xl/ctrlProps/ctrlProp3338.xml><?xml version="1.0" encoding="utf-8"?>
<formControlPr xmlns="http://schemas.microsoft.com/office/spreadsheetml/2009/9/main" objectType="Button" lockText="1"/>
</file>

<file path=xl/ctrlProps/ctrlProp3339.xml><?xml version="1.0" encoding="utf-8"?>
<formControlPr xmlns="http://schemas.microsoft.com/office/spreadsheetml/2009/9/main" objectType="Button" lockText="1"/>
</file>

<file path=xl/ctrlProps/ctrlProp3340.xml><?xml version="1.0" encoding="utf-8"?>
<formControlPr xmlns="http://schemas.microsoft.com/office/spreadsheetml/2009/9/main" objectType="Button" lockText="1"/>
</file>

<file path=xl/ctrlProps/ctrlProp3341.xml><?xml version="1.0" encoding="utf-8"?>
<formControlPr xmlns="http://schemas.microsoft.com/office/spreadsheetml/2009/9/main" objectType="Button" lockText="1"/>
</file>

<file path=xl/ctrlProps/ctrlProp3342.xml><?xml version="1.0" encoding="utf-8"?>
<formControlPr xmlns="http://schemas.microsoft.com/office/spreadsheetml/2009/9/main" objectType="Button" lockText="1"/>
</file>

<file path=xl/ctrlProps/ctrlProp3343.xml><?xml version="1.0" encoding="utf-8"?>
<formControlPr xmlns="http://schemas.microsoft.com/office/spreadsheetml/2009/9/main" objectType="Button" lockText="1"/>
</file>

<file path=xl/ctrlProps/ctrlProp3344.xml><?xml version="1.0" encoding="utf-8"?>
<formControlPr xmlns="http://schemas.microsoft.com/office/spreadsheetml/2009/9/main" objectType="Button" lockText="1"/>
</file>

<file path=xl/ctrlProps/ctrlProp3345.xml><?xml version="1.0" encoding="utf-8"?>
<formControlPr xmlns="http://schemas.microsoft.com/office/spreadsheetml/2009/9/main" objectType="Button" lockText="1"/>
</file>

<file path=xl/ctrlProps/ctrlProp3346.xml><?xml version="1.0" encoding="utf-8"?>
<formControlPr xmlns="http://schemas.microsoft.com/office/spreadsheetml/2009/9/main" objectType="Button" lockText="1"/>
</file>

<file path=xl/ctrlProps/ctrlProp3347.xml><?xml version="1.0" encoding="utf-8"?>
<formControlPr xmlns="http://schemas.microsoft.com/office/spreadsheetml/2009/9/main" objectType="Button" lockText="1"/>
</file>

<file path=xl/ctrlProps/ctrlProp3348.xml><?xml version="1.0" encoding="utf-8"?>
<formControlPr xmlns="http://schemas.microsoft.com/office/spreadsheetml/2009/9/main" objectType="Button" lockText="1"/>
</file>

<file path=xl/ctrlProps/ctrlProp3349.xml><?xml version="1.0" encoding="utf-8"?>
<formControlPr xmlns="http://schemas.microsoft.com/office/spreadsheetml/2009/9/main" objectType="Button" lockText="1"/>
</file>

<file path=xl/ctrlProps/ctrlProp3350.xml><?xml version="1.0" encoding="utf-8"?>
<formControlPr xmlns="http://schemas.microsoft.com/office/spreadsheetml/2009/9/main" objectType="Button" lockText="1"/>
</file>

<file path=xl/ctrlProps/ctrlProp3351.xml><?xml version="1.0" encoding="utf-8"?>
<formControlPr xmlns="http://schemas.microsoft.com/office/spreadsheetml/2009/9/main" objectType="Button" lockText="1"/>
</file>

<file path=xl/ctrlProps/ctrlProp3352.xml><?xml version="1.0" encoding="utf-8"?>
<formControlPr xmlns="http://schemas.microsoft.com/office/spreadsheetml/2009/9/main" objectType="Button" lockText="1"/>
</file>

<file path=xl/ctrlProps/ctrlProp3353.xml><?xml version="1.0" encoding="utf-8"?>
<formControlPr xmlns="http://schemas.microsoft.com/office/spreadsheetml/2009/9/main" objectType="Button" lockText="1"/>
</file>

<file path=xl/ctrlProps/ctrlProp3354.xml><?xml version="1.0" encoding="utf-8"?>
<formControlPr xmlns="http://schemas.microsoft.com/office/spreadsheetml/2009/9/main" objectType="Button" lockText="1"/>
</file>

<file path=xl/ctrlProps/ctrlProp3355.xml><?xml version="1.0" encoding="utf-8"?>
<formControlPr xmlns="http://schemas.microsoft.com/office/spreadsheetml/2009/9/main" objectType="Button" lockText="1"/>
</file>

<file path=xl/ctrlProps/ctrlProp3356.xml><?xml version="1.0" encoding="utf-8"?>
<formControlPr xmlns="http://schemas.microsoft.com/office/spreadsheetml/2009/9/main" objectType="Button" lockText="1"/>
</file>

<file path=xl/ctrlProps/ctrlProp3357.xml><?xml version="1.0" encoding="utf-8"?>
<formControlPr xmlns="http://schemas.microsoft.com/office/spreadsheetml/2009/9/main" objectType="Button" lockText="1"/>
</file>

<file path=xl/ctrlProps/ctrlProp3358.xml><?xml version="1.0" encoding="utf-8"?>
<formControlPr xmlns="http://schemas.microsoft.com/office/spreadsheetml/2009/9/main" objectType="Button" lockText="1"/>
</file>

<file path=xl/ctrlProps/ctrlProp3359.xml><?xml version="1.0" encoding="utf-8"?>
<formControlPr xmlns="http://schemas.microsoft.com/office/spreadsheetml/2009/9/main" objectType="Button" lockText="1"/>
</file>

<file path=xl/ctrlProps/ctrlProp3360.xml><?xml version="1.0" encoding="utf-8"?>
<formControlPr xmlns="http://schemas.microsoft.com/office/spreadsheetml/2009/9/main" objectType="Button" lockText="1"/>
</file>

<file path=xl/ctrlProps/ctrlProp3361.xml><?xml version="1.0" encoding="utf-8"?>
<formControlPr xmlns="http://schemas.microsoft.com/office/spreadsheetml/2009/9/main" objectType="Button" lockText="1"/>
</file>

<file path=xl/ctrlProps/ctrlProp3362.xml><?xml version="1.0" encoding="utf-8"?>
<formControlPr xmlns="http://schemas.microsoft.com/office/spreadsheetml/2009/9/main" objectType="Button" lockText="1"/>
</file>

<file path=xl/ctrlProps/ctrlProp3363.xml><?xml version="1.0" encoding="utf-8"?>
<formControlPr xmlns="http://schemas.microsoft.com/office/spreadsheetml/2009/9/main" objectType="Button" lockText="1"/>
</file>

<file path=xl/ctrlProps/ctrlProp3364.xml><?xml version="1.0" encoding="utf-8"?>
<formControlPr xmlns="http://schemas.microsoft.com/office/spreadsheetml/2009/9/main" objectType="Button" lockText="1"/>
</file>

<file path=xl/ctrlProps/ctrlProp3365.xml><?xml version="1.0" encoding="utf-8"?>
<formControlPr xmlns="http://schemas.microsoft.com/office/spreadsheetml/2009/9/main" objectType="Button" lockText="1"/>
</file>

<file path=xl/ctrlProps/ctrlProp3366.xml><?xml version="1.0" encoding="utf-8"?>
<formControlPr xmlns="http://schemas.microsoft.com/office/spreadsheetml/2009/9/main" objectType="Button" lockText="1"/>
</file>

<file path=xl/ctrlProps/ctrlProp3367.xml><?xml version="1.0" encoding="utf-8"?>
<formControlPr xmlns="http://schemas.microsoft.com/office/spreadsheetml/2009/9/main" objectType="Button" lockText="1"/>
</file>

<file path=xl/ctrlProps/ctrlProp3368.xml><?xml version="1.0" encoding="utf-8"?>
<formControlPr xmlns="http://schemas.microsoft.com/office/spreadsheetml/2009/9/main" objectType="Button" lockText="1"/>
</file>

<file path=xl/ctrlProps/ctrlProp3369.xml><?xml version="1.0" encoding="utf-8"?>
<formControlPr xmlns="http://schemas.microsoft.com/office/spreadsheetml/2009/9/main" objectType="Button" lockText="1"/>
</file>

<file path=xl/ctrlProps/ctrlProp3370.xml><?xml version="1.0" encoding="utf-8"?>
<formControlPr xmlns="http://schemas.microsoft.com/office/spreadsheetml/2009/9/main" objectType="Button" lockText="1"/>
</file>

<file path=xl/ctrlProps/ctrlProp3371.xml><?xml version="1.0" encoding="utf-8"?>
<formControlPr xmlns="http://schemas.microsoft.com/office/spreadsheetml/2009/9/main" objectType="Button" lockText="1"/>
</file>

<file path=xl/ctrlProps/ctrlProp3372.xml><?xml version="1.0" encoding="utf-8"?>
<formControlPr xmlns="http://schemas.microsoft.com/office/spreadsheetml/2009/9/main" objectType="Button" lockText="1"/>
</file>

<file path=xl/ctrlProps/ctrlProp3373.xml><?xml version="1.0" encoding="utf-8"?>
<formControlPr xmlns="http://schemas.microsoft.com/office/spreadsheetml/2009/9/main" objectType="Button" lockText="1"/>
</file>

<file path=xl/ctrlProps/ctrlProp3374.xml><?xml version="1.0" encoding="utf-8"?>
<formControlPr xmlns="http://schemas.microsoft.com/office/spreadsheetml/2009/9/main" objectType="Button" lockText="1"/>
</file>

<file path=xl/ctrlProps/ctrlProp3375.xml><?xml version="1.0" encoding="utf-8"?>
<formControlPr xmlns="http://schemas.microsoft.com/office/spreadsheetml/2009/9/main" objectType="Button" lockText="1"/>
</file>

<file path=xl/ctrlProps/ctrlProp3376.xml><?xml version="1.0" encoding="utf-8"?>
<formControlPr xmlns="http://schemas.microsoft.com/office/spreadsheetml/2009/9/main" objectType="Button" lockText="1"/>
</file>

<file path=xl/ctrlProps/ctrlProp3377.xml><?xml version="1.0" encoding="utf-8"?>
<formControlPr xmlns="http://schemas.microsoft.com/office/spreadsheetml/2009/9/main" objectType="Button" lockText="1"/>
</file>

<file path=xl/ctrlProps/ctrlProp3378.xml><?xml version="1.0" encoding="utf-8"?>
<formControlPr xmlns="http://schemas.microsoft.com/office/spreadsheetml/2009/9/main" objectType="Button" lockText="1"/>
</file>

<file path=xl/ctrlProps/ctrlProp3379.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7.png"/><Relationship Id="rId1" Type="http://schemas.openxmlformats.org/officeDocument/2006/relationships/image" Target="../media/image6.png"/></Relationships>
</file>

<file path=xl/drawings/_rels/drawing1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7.png"/><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7.png"/><Relationship Id="rId1" Type="http://schemas.openxmlformats.org/officeDocument/2006/relationships/image" Target="../media/image6.png"/></Relationships>
</file>

<file path=xl/drawings/_rels/drawing1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393700</xdr:rowOff>
        </xdr:from>
        <xdr:to>
          <xdr:col>0</xdr:col>
          <xdr:colOff>660400</xdr:colOff>
          <xdr:row>0</xdr:row>
          <xdr:rowOff>914400</xdr:rowOff>
        </xdr:to>
        <xdr:sp macro="" textlink="">
          <xdr:nvSpPr>
            <xdr:cNvPr id="39982" name="Button 46" hidden="1">
              <a:extLst>
                <a:ext uri="{63B3BB69-23CF-44E3-9099-C40C66FF867C}">
                  <a14:compatExt spid="_x0000_s39982"/>
                </a:ext>
                <a:ext uri="{FF2B5EF4-FFF2-40B4-BE49-F238E27FC236}">
                  <a16:creationId xmlns:a16="http://schemas.microsoft.com/office/drawing/2014/main" id="{00000000-0008-0000-0100-00002E9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xdr:oneCellAnchor>
    <xdr:from>
      <xdr:col>10</xdr:col>
      <xdr:colOff>251460</xdr:colOff>
      <xdr:row>0</xdr:row>
      <xdr:rowOff>15240</xdr:rowOff>
    </xdr:from>
    <xdr:ext cx="6035040" cy="500586"/>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6957060" y="15240"/>
          <a:ext cx="6035040" cy="5005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rgbClr val="FF0000"/>
              </a:solidFill>
            </a:rPr>
            <a:t>請求月と合わせること。名簿と請求内訳はフィルタを掛けないこと！</a:t>
          </a:r>
          <a:endParaRPr kumimoji="1" lang="en-US" altLang="ja-JP" sz="1100" b="1">
            <a:solidFill>
              <a:srgbClr val="FF0000"/>
            </a:solidFill>
          </a:endParaRPr>
        </a:p>
        <a:p>
          <a:r>
            <a:rPr kumimoji="1" lang="ja-JP" altLang="en-US" sz="1100" b="1">
              <a:solidFill>
                <a:srgbClr val="FF0000"/>
              </a:solidFill>
            </a:rPr>
            <a:t>↓</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3</xdr:col>
      <xdr:colOff>487680</xdr:colOff>
      <xdr:row>2</xdr:row>
      <xdr:rowOff>198120</xdr:rowOff>
    </xdr:from>
    <xdr:to>
      <xdr:col>6</xdr:col>
      <xdr:colOff>624840</xdr:colOff>
      <xdr:row>7</xdr:row>
      <xdr:rowOff>114300</xdr:rowOff>
    </xdr:to>
    <xdr:sp macro="[0]!一括処理" textlink="">
      <xdr:nvSpPr>
        <xdr:cNvPr id="2" name="四角形: 角度付き 1">
          <a:extLst>
            <a:ext uri="{FF2B5EF4-FFF2-40B4-BE49-F238E27FC236}">
              <a16:creationId xmlns:a16="http://schemas.microsoft.com/office/drawing/2014/main" id="{2EFCBB7B-1682-A5EF-7415-9906AD4E26D4}"/>
            </a:ext>
          </a:extLst>
        </xdr:cNvPr>
        <xdr:cNvSpPr/>
      </xdr:nvSpPr>
      <xdr:spPr>
        <a:xfrm>
          <a:off x="3870960" y="655320"/>
          <a:ext cx="2148840" cy="105918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処理実行</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0</xdr:row>
          <xdr:rowOff>152400</xdr:rowOff>
        </xdr:from>
        <xdr:to>
          <xdr:col>4</xdr:col>
          <xdr:colOff>0</xdr:colOff>
          <xdr:row>0</xdr:row>
          <xdr:rowOff>342900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300-0000015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127000</xdr:colOff>
          <xdr:row>11</xdr:row>
          <xdr:rowOff>31750</xdr:rowOff>
        </xdr:from>
        <xdr:to>
          <xdr:col>19</xdr:col>
          <xdr:colOff>184150</xdr:colOff>
          <xdr:row>19</xdr:row>
          <xdr:rowOff>158750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400-0000012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e-Staffingの契約データ</a:t>
              </a:r>
            </a:p>
            <a:p>
              <a:pPr algn="ctr" rtl="0">
                <a:defRPr sz="1000"/>
              </a:pPr>
              <a:r>
                <a:rPr lang="ja-JP" altLang="en-US" sz="1100" b="0" i="0" u="none" strike="noStrike" baseline="0">
                  <a:solidFill>
                    <a:srgbClr val="000000"/>
                  </a:solidFill>
                  <a:latin typeface="游ゴシック"/>
                  <a:ea typeface="游ゴシック"/>
                </a:rPr>
                <a:t>TCnmht****.csv</a:t>
              </a:r>
            </a:p>
            <a:p>
              <a:pPr algn="ctr" rtl="0">
                <a:defRPr sz="1000"/>
              </a:pPr>
              <a:r>
                <a:rPr lang="ja-JP" altLang="en-US" sz="1100" b="0" i="0" u="none" strike="noStrike" baseline="0">
                  <a:solidFill>
                    <a:srgbClr val="000000"/>
                  </a:solidFill>
                  <a:latin typeface="游ゴシック"/>
                  <a:ea typeface="游ゴシック"/>
                </a:rPr>
                <a:t>を読み込む</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533400</xdr:colOff>
          <xdr:row>3</xdr:row>
          <xdr:rowOff>0</xdr:rowOff>
        </xdr:from>
        <xdr:to>
          <xdr:col>19</xdr:col>
          <xdr:colOff>609600</xdr:colOff>
          <xdr:row>8</xdr:row>
          <xdr:rowOff>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500-000001E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WebTimeCardデータの読み込み</a:t>
              </a:r>
            </a:p>
          </xdr:txBody>
        </xdr:sp>
        <xdr:clientData fPrintsWithSheet="0"/>
      </xdr:twoCellAnchor>
    </mc:Choice>
    <mc:Fallback/>
  </mc:AlternateContent>
  <xdr:twoCellAnchor>
    <xdr:from>
      <xdr:col>17</xdr:col>
      <xdr:colOff>123962</xdr:colOff>
      <xdr:row>20</xdr:row>
      <xdr:rowOff>211721</xdr:rowOff>
    </xdr:from>
    <xdr:to>
      <xdr:col>21</xdr:col>
      <xdr:colOff>98172</xdr:colOff>
      <xdr:row>25</xdr:row>
      <xdr:rowOff>68482</xdr:rowOff>
    </xdr:to>
    <xdr:grpSp>
      <xdr:nvGrpSpPr>
        <xdr:cNvPr id="36" name="グループ化 35">
          <a:extLst>
            <a:ext uri="{FF2B5EF4-FFF2-40B4-BE49-F238E27FC236}">
              <a16:creationId xmlns:a16="http://schemas.microsoft.com/office/drawing/2014/main" id="{45B48488-935A-BE34-3881-DA2763F8FD8A}"/>
            </a:ext>
          </a:extLst>
        </xdr:cNvPr>
        <xdr:cNvGrpSpPr/>
      </xdr:nvGrpSpPr>
      <xdr:grpSpPr>
        <a:xfrm>
          <a:off x="11253131" y="4736096"/>
          <a:ext cx="2596760" cy="984680"/>
          <a:chOff x="11538722" y="4852301"/>
          <a:chExt cx="2656450" cy="999761"/>
        </a:xfrm>
      </xdr:grpSpPr>
      <xdr:pic>
        <xdr:nvPicPr>
          <xdr:cNvPr id="5" name="図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1"/>
          <a:srcRect t="31924"/>
          <a:stretch/>
        </xdr:blipFill>
        <xdr:spPr>
          <a:xfrm>
            <a:off x="11538722" y="5341620"/>
            <a:ext cx="2656450" cy="510442"/>
          </a:xfrm>
          <a:prstGeom prst="rect">
            <a:avLst/>
          </a:prstGeom>
        </xdr:spPr>
      </xdr:pic>
      <xdr:sp macro="" textlink="">
        <xdr:nvSpPr>
          <xdr:cNvPr id="6" name="矢印: 下 5">
            <a:extLst>
              <a:ext uri="{FF2B5EF4-FFF2-40B4-BE49-F238E27FC236}">
                <a16:creationId xmlns:a16="http://schemas.microsoft.com/office/drawing/2014/main" id="{00000000-0008-0000-0300-000006000000}"/>
              </a:ext>
            </a:extLst>
          </xdr:cNvPr>
          <xdr:cNvSpPr/>
        </xdr:nvSpPr>
        <xdr:spPr>
          <a:xfrm>
            <a:off x="12770777" y="5151120"/>
            <a:ext cx="343243" cy="304800"/>
          </a:xfrm>
          <a:prstGeom prst="downArrow">
            <a:avLst>
              <a:gd name="adj1" fmla="val 50000"/>
              <a:gd name="adj2" fmla="val 5347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テキスト ボックス 3">
            <a:extLst>
              <a:ext uri="{FF2B5EF4-FFF2-40B4-BE49-F238E27FC236}">
                <a16:creationId xmlns:a16="http://schemas.microsoft.com/office/drawing/2014/main" id="{00000000-0008-0000-0300-000004000000}"/>
              </a:ext>
            </a:extLst>
          </xdr:cNvPr>
          <xdr:cNvSpPr txBox="1"/>
        </xdr:nvSpPr>
        <xdr:spPr>
          <a:xfrm>
            <a:off x="11707175" y="4852301"/>
            <a:ext cx="2481266" cy="2988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③読み込みが終わったら集計タブを開く</a:t>
            </a:r>
          </a:p>
        </xdr:txBody>
      </xdr:sp>
    </xdr:grpSp>
    <xdr:clientData/>
  </xdr:twoCellAnchor>
  <xdr:twoCellAnchor>
    <xdr:from>
      <xdr:col>21</xdr:col>
      <xdr:colOff>144779</xdr:colOff>
      <xdr:row>1</xdr:row>
      <xdr:rowOff>205740</xdr:rowOff>
    </xdr:from>
    <xdr:to>
      <xdr:col>30</xdr:col>
      <xdr:colOff>144780</xdr:colOff>
      <xdr:row>22</xdr:row>
      <xdr:rowOff>190500</xdr:rowOff>
    </xdr:to>
    <xdr:grpSp>
      <xdr:nvGrpSpPr>
        <xdr:cNvPr id="38" name="グループ化 37">
          <a:extLst>
            <a:ext uri="{FF2B5EF4-FFF2-40B4-BE49-F238E27FC236}">
              <a16:creationId xmlns:a16="http://schemas.microsoft.com/office/drawing/2014/main" id="{2AA44770-05E0-9333-DAD4-24D42DE0610D}"/>
            </a:ext>
          </a:extLst>
        </xdr:cNvPr>
        <xdr:cNvGrpSpPr/>
      </xdr:nvGrpSpPr>
      <xdr:grpSpPr>
        <a:xfrm>
          <a:off x="13893323" y="428784"/>
          <a:ext cx="5893595" cy="4738529"/>
          <a:chOff x="14287499" y="449580"/>
          <a:chExt cx="6035041" cy="4785360"/>
        </a:xfrm>
      </xdr:grpSpPr>
      <xdr:pic>
        <xdr:nvPicPr>
          <xdr:cNvPr id="37" name="図 36">
            <a:extLst>
              <a:ext uri="{FF2B5EF4-FFF2-40B4-BE49-F238E27FC236}">
                <a16:creationId xmlns:a16="http://schemas.microsoft.com/office/drawing/2014/main" id="{F0AF8A22-C483-F202-DEFA-F241E5714BA5}"/>
              </a:ext>
            </a:extLst>
          </xdr:cNvPr>
          <xdr:cNvPicPr>
            <a:picLocks noChangeAspect="1"/>
          </xdr:cNvPicPr>
        </xdr:nvPicPr>
        <xdr:blipFill>
          <a:blip xmlns:r="http://schemas.openxmlformats.org/officeDocument/2006/relationships" r:embed="rId2"/>
          <a:stretch>
            <a:fillRect/>
          </a:stretch>
        </xdr:blipFill>
        <xdr:spPr>
          <a:xfrm>
            <a:off x="14356081" y="761512"/>
            <a:ext cx="5966459" cy="3885453"/>
          </a:xfrm>
          <a:prstGeom prst="rect">
            <a:avLst/>
          </a:prstGeom>
        </xdr:spPr>
      </xdr:pic>
      <xdr:sp macro="" textlink="">
        <xdr:nvSpPr>
          <xdr:cNvPr id="11" name="テキスト ボックス 10">
            <a:extLst>
              <a:ext uri="{FF2B5EF4-FFF2-40B4-BE49-F238E27FC236}">
                <a16:creationId xmlns:a16="http://schemas.microsoft.com/office/drawing/2014/main" id="{21F8472D-C9D8-4910-8CA0-3665F5CCB0F4}"/>
              </a:ext>
            </a:extLst>
          </xdr:cNvPr>
          <xdr:cNvSpPr txBox="1"/>
        </xdr:nvSpPr>
        <xdr:spPr>
          <a:xfrm>
            <a:off x="14287499" y="449580"/>
            <a:ext cx="3002280" cy="2619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勤怠を集計してダウンロードする</a:t>
            </a:r>
            <a:endParaRPr kumimoji="1" lang="en-US" altLang="ja-JP" sz="1100" b="1"/>
          </a:p>
        </xdr:txBody>
      </xdr:sp>
      <xdr:sp macro="" textlink="">
        <xdr:nvSpPr>
          <xdr:cNvPr id="14" name="楕円 13">
            <a:extLst>
              <a:ext uri="{FF2B5EF4-FFF2-40B4-BE49-F238E27FC236}">
                <a16:creationId xmlns:a16="http://schemas.microsoft.com/office/drawing/2014/main" id="{F9E48349-EAFC-D0E3-EB87-48BC7E7FB327}"/>
              </a:ext>
            </a:extLst>
          </xdr:cNvPr>
          <xdr:cNvSpPr/>
        </xdr:nvSpPr>
        <xdr:spPr>
          <a:xfrm>
            <a:off x="15531414" y="13561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6" name="楕円 15">
            <a:extLst>
              <a:ext uri="{FF2B5EF4-FFF2-40B4-BE49-F238E27FC236}">
                <a16:creationId xmlns:a16="http://schemas.microsoft.com/office/drawing/2014/main" id="{1F1AA2A2-15C6-4C4A-A3C9-5AB955C57FA1}"/>
              </a:ext>
            </a:extLst>
          </xdr:cNvPr>
          <xdr:cNvSpPr/>
        </xdr:nvSpPr>
        <xdr:spPr>
          <a:xfrm>
            <a:off x="16403220" y="19114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9" name="楕円 18">
            <a:extLst>
              <a:ext uri="{FF2B5EF4-FFF2-40B4-BE49-F238E27FC236}">
                <a16:creationId xmlns:a16="http://schemas.microsoft.com/office/drawing/2014/main" id="{DEC39711-8DA9-418B-9729-83A25C5FCE78}"/>
              </a:ext>
            </a:extLst>
          </xdr:cNvPr>
          <xdr:cNvSpPr/>
        </xdr:nvSpPr>
        <xdr:spPr>
          <a:xfrm>
            <a:off x="16298491" y="2371061"/>
            <a:ext cx="2319646" cy="268351"/>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FD9D58F9-D0F0-4B33-B425-6E043861514A}"/>
              </a:ext>
            </a:extLst>
          </xdr:cNvPr>
          <xdr:cNvSpPr/>
        </xdr:nvSpPr>
        <xdr:spPr>
          <a:xfrm>
            <a:off x="16264405" y="2732555"/>
            <a:ext cx="981389" cy="230676"/>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1" name="楕円 20">
            <a:extLst>
              <a:ext uri="{FF2B5EF4-FFF2-40B4-BE49-F238E27FC236}">
                <a16:creationId xmlns:a16="http://schemas.microsoft.com/office/drawing/2014/main" id="{6AD2144D-C191-4CAF-BEAC-92E9F5137401}"/>
              </a:ext>
            </a:extLst>
          </xdr:cNvPr>
          <xdr:cNvSpPr/>
        </xdr:nvSpPr>
        <xdr:spPr>
          <a:xfrm>
            <a:off x="16403220" y="3797769"/>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矢印: 上 22">
            <a:extLst>
              <a:ext uri="{FF2B5EF4-FFF2-40B4-BE49-F238E27FC236}">
                <a16:creationId xmlns:a16="http://schemas.microsoft.com/office/drawing/2014/main" id="{07AF4230-FD3E-4A4F-8E27-4347CC07848A}"/>
              </a:ext>
            </a:extLst>
          </xdr:cNvPr>
          <xdr:cNvSpPr/>
        </xdr:nvSpPr>
        <xdr:spPr>
          <a:xfrm>
            <a:off x="17758349" y="4563068"/>
            <a:ext cx="318633" cy="383359"/>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 name="テキスト ボックス 23">
            <a:extLst>
              <a:ext uri="{FF2B5EF4-FFF2-40B4-BE49-F238E27FC236}">
                <a16:creationId xmlns:a16="http://schemas.microsoft.com/office/drawing/2014/main" id="{8B36C49C-6BAC-4C1C-9E55-7E82F9C882ED}"/>
              </a:ext>
            </a:extLst>
          </xdr:cNvPr>
          <xdr:cNvSpPr txBox="1"/>
        </xdr:nvSpPr>
        <xdr:spPr>
          <a:xfrm>
            <a:off x="16002990" y="4960200"/>
            <a:ext cx="3991888" cy="274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①上記枠内を設定し「ダウンロードを開始する」をクリック</a:t>
            </a:r>
            <a:endParaRPr kumimoji="1" lang="en-US" altLang="ja-JP" sz="1000" b="1"/>
          </a:p>
        </xdr:txBody>
      </xdr:sp>
    </xdr:grpSp>
    <xdr:clientData/>
  </xdr:twoCellAnchor>
  <xdr:twoCellAnchor>
    <xdr:from>
      <xdr:col>19</xdr:col>
      <xdr:colOff>434340</xdr:colOff>
      <xdr:row>10</xdr:row>
      <xdr:rowOff>160020</xdr:rowOff>
    </xdr:from>
    <xdr:to>
      <xdr:col>23</xdr:col>
      <xdr:colOff>518160</xdr:colOff>
      <xdr:row>21</xdr:row>
      <xdr:rowOff>182880</xdr:rowOff>
    </xdr:to>
    <xdr:cxnSp macro="">
      <xdr:nvCxnSpPr>
        <xdr:cNvPr id="13" name="直線矢印コネクタ 12">
          <a:extLst>
            <a:ext uri="{FF2B5EF4-FFF2-40B4-BE49-F238E27FC236}">
              <a16:creationId xmlns:a16="http://schemas.microsoft.com/office/drawing/2014/main" id="{00000000-0008-0000-0300-00000D000000}"/>
            </a:ext>
          </a:extLst>
        </xdr:cNvPr>
        <xdr:cNvCxnSpPr>
          <a:cxnSpLocks/>
        </xdr:cNvCxnSpPr>
      </xdr:nvCxnSpPr>
      <xdr:spPr>
        <a:xfrm flipH="1" flipV="1">
          <a:off x="13174980" y="2446020"/>
          <a:ext cx="2766060" cy="25374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609600</xdr:colOff>
      <xdr:row>10</xdr:row>
      <xdr:rowOff>59200</xdr:rowOff>
    </xdr:from>
    <xdr:to>
      <xdr:col>18</xdr:col>
      <xdr:colOff>610993</xdr:colOff>
      <xdr:row>20</xdr:row>
      <xdr:rowOff>144780</xdr:rowOff>
    </xdr:to>
    <xdr:cxnSp macro="">
      <xdr:nvCxnSpPr>
        <xdr:cNvPr id="15" name="直線矢印コネクタ 14">
          <a:extLst>
            <a:ext uri="{FF2B5EF4-FFF2-40B4-BE49-F238E27FC236}">
              <a16:creationId xmlns:a16="http://schemas.microsoft.com/office/drawing/2014/main" id="{00000000-0008-0000-0300-00000F000000}"/>
            </a:ext>
          </a:extLst>
        </xdr:cNvPr>
        <xdr:cNvCxnSpPr/>
      </xdr:nvCxnSpPr>
      <xdr:spPr>
        <a:xfrm flipH="1">
          <a:off x="12679680" y="2345200"/>
          <a:ext cx="1393" cy="23715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59055</xdr:colOff>
      <xdr:row>7</xdr:row>
      <xdr:rowOff>38100</xdr:rowOff>
    </xdr:from>
    <xdr:to>
      <xdr:col>22</xdr:col>
      <xdr:colOff>441960</xdr:colOff>
      <xdr:row>10</xdr:row>
      <xdr:rowOff>30481</xdr:rowOff>
    </xdr:to>
    <xdr:grpSp>
      <xdr:nvGrpSpPr>
        <xdr:cNvPr id="30" name="グループ化 29">
          <a:extLst>
            <a:ext uri="{FF2B5EF4-FFF2-40B4-BE49-F238E27FC236}">
              <a16:creationId xmlns:a16="http://schemas.microsoft.com/office/drawing/2014/main" id="{89F064FD-7864-D4C1-F42C-7339F64E7346}"/>
            </a:ext>
          </a:extLst>
        </xdr:cNvPr>
        <xdr:cNvGrpSpPr/>
      </xdr:nvGrpSpPr>
      <xdr:grpSpPr>
        <a:xfrm>
          <a:off x="11191399" y="1621631"/>
          <a:ext cx="3660299" cy="667863"/>
          <a:chOff x="11458575" y="1645587"/>
          <a:chExt cx="3735705" cy="670894"/>
        </a:xfrm>
      </xdr:grpSpPr>
      <xdr:sp macro="" textlink="">
        <xdr:nvSpPr>
          <xdr:cNvPr id="12" name="矢印: 上 11">
            <a:extLst>
              <a:ext uri="{FF2B5EF4-FFF2-40B4-BE49-F238E27FC236}">
                <a16:creationId xmlns:a16="http://schemas.microsoft.com/office/drawing/2014/main" id="{00000000-0008-0000-0300-00000C000000}"/>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300-000009000000}"/>
              </a:ext>
            </a:extLst>
          </xdr:cNvPr>
          <xdr:cNvSpPr txBox="1"/>
        </xdr:nvSpPr>
        <xdr:spPr>
          <a:xfrm>
            <a:off x="11458575" y="1991577"/>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600-000001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86018" name="Button 2" hidden="1">
              <a:extLst>
                <a:ext uri="{63B3BB69-23CF-44E3-9099-C40C66FF867C}">
                  <a14:compatExt spid="_x0000_s86018"/>
                </a:ext>
                <a:ext uri="{FF2B5EF4-FFF2-40B4-BE49-F238E27FC236}">
                  <a16:creationId xmlns:a16="http://schemas.microsoft.com/office/drawing/2014/main" id="{00000000-0008-0000-0600-000002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EA2880D4-3877-479E-A213-1DC1AAE679EA}"/>
            </a:ext>
          </a:extLst>
        </xdr:cNvPr>
        <xdr:cNvSpPr txBox="1"/>
      </xdr:nvSpPr>
      <xdr:spPr>
        <a:xfrm>
          <a:off x="9517380" y="112966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122818</xdr:colOff>
      <xdr:row>18</xdr:row>
      <xdr:rowOff>205741</xdr:rowOff>
    </xdr:to>
    <xdr:grpSp>
      <xdr:nvGrpSpPr>
        <xdr:cNvPr id="3" name="グループ化 2">
          <a:extLst>
            <a:ext uri="{FF2B5EF4-FFF2-40B4-BE49-F238E27FC236}">
              <a16:creationId xmlns:a16="http://schemas.microsoft.com/office/drawing/2014/main" id="{B1B3DAA8-9FF3-47E9-BC5B-98D616F684FF}"/>
            </a:ext>
          </a:extLst>
        </xdr:cNvPr>
        <xdr:cNvGrpSpPr/>
      </xdr:nvGrpSpPr>
      <xdr:grpSpPr>
        <a:xfrm>
          <a:off x="8524875" y="3745232"/>
          <a:ext cx="4345568" cy="924559"/>
          <a:chOff x="9334500" y="4010025"/>
          <a:chExt cx="4557658" cy="958231"/>
        </a:xfrm>
      </xdr:grpSpPr>
      <xdr:sp macro="" textlink="">
        <xdr:nvSpPr>
          <xdr:cNvPr id="4" name="テキスト ボックス 3">
            <a:extLst>
              <a:ext uri="{FF2B5EF4-FFF2-40B4-BE49-F238E27FC236}">
                <a16:creationId xmlns:a16="http://schemas.microsoft.com/office/drawing/2014/main" id="{C4D8DBF4-4FBE-C413-5AC7-0F8CB040020F}"/>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5" name="テキスト ボックス 4">
            <a:extLst>
              <a:ext uri="{FF2B5EF4-FFF2-40B4-BE49-F238E27FC236}">
                <a16:creationId xmlns:a16="http://schemas.microsoft.com/office/drawing/2014/main" id="{1895CA8B-A0A1-4416-2B58-53E2EC537A5E}"/>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240030</xdr:colOff>
      <xdr:row>1</xdr:row>
      <xdr:rowOff>108585</xdr:rowOff>
    </xdr:from>
    <xdr:to>
      <xdr:col>15</xdr:col>
      <xdr:colOff>71685</xdr:colOff>
      <xdr:row>14</xdr:row>
      <xdr:rowOff>90235</xdr:rowOff>
    </xdr:to>
    <xdr:grpSp>
      <xdr:nvGrpSpPr>
        <xdr:cNvPr id="6" name="グループ化 5">
          <a:extLst>
            <a:ext uri="{FF2B5EF4-FFF2-40B4-BE49-F238E27FC236}">
              <a16:creationId xmlns:a16="http://schemas.microsoft.com/office/drawing/2014/main" id="{F35AACF7-CE28-4402-A700-5A2E50CC9BF1}"/>
            </a:ext>
          </a:extLst>
        </xdr:cNvPr>
        <xdr:cNvGrpSpPr/>
      </xdr:nvGrpSpPr>
      <xdr:grpSpPr>
        <a:xfrm>
          <a:off x="8380730" y="686435"/>
          <a:ext cx="3117780" cy="2953450"/>
          <a:chOff x="9688830" y="588645"/>
          <a:chExt cx="3230175" cy="2953450"/>
        </a:xfrm>
      </xdr:grpSpPr>
      <xdr:pic>
        <xdr:nvPicPr>
          <xdr:cNvPr id="7" name="図 6">
            <a:extLst>
              <a:ext uri="{FF2B5EF4-FFF2-40B4-BE49-F238E27FC236}">
                <a16:creationId xmlns:a16="http://schemas.microsoft.com/office/drawing/2014/main" id="{FACE9717-EFE6-0CBF-45EC-ED828D27A772}"/>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8" name="テキスト ボックス 7">
            <a:extLst>
              <a:ext uri="{FF2B5EF4-FFF2-40B4-BE49-F238E27FC236}">
                <a16:creationId xmlns:a16="http://schemas.microsoft.com/office/drawing/2014/main" id="{C946B259-BB64-93D9-A9EE-CA6E120BECB7}"/>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9" name="図 8">
            <a:extLst>
              <a:ext uri="{FF2B5EF4-FFF2-40B4-BE49-F238E27FC236}">
                <a16:creationId xmlns:a16="http://schemas.microsoft.com/office/drawing/2014/main" id="{886AD052-9C00-6CC3-2682-0BD7B8246D1F}"/>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10" name="楕円 9">
            <a:extLst>
              <a:ext uri="{FF2B5EF4-FFF2-40B4-BE49-F238E27FC236}">
                <a16:creationId xmlns:a16="http://schemas.microsoft.com/office/drawing/2014/main" id="{8045FB07-7FC6-AC95-DA55-FEC1999555C3}"/>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11" name="テキスト ボックス 10">
            <a:extLst>
              <a:ext uri="{FF2B5EF4-FFF2-40B4-BE49-F238E27FC236}">
                <a16:creationId xmlns:a16="http://schemas.microsoft.com/office/drawing/2014/main" id="{10B0DC29-4845-D7CA-171B-93ADBC501E9D}"/>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12" name="矢印: 下 11">
            <a:extLst>
              <a:ext uri="{FF2B5EF4-FFF2-40B4-BE49-F238E27FC236}">
                <a16:creationId xmlns:a16="http://schemas.microsoft.com/office/drawing/2014/main" id="{F38CEB0C-7174-C981-6156-2B2C2AE47673}"/>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3" name="テキスト ボックス 12">
            <a:extLst>
              <a:ext uri="{FF2B5EF4-FFF2-40B4-BE49-F238E27FC236}">
                <a16:creationId xmlns:a16="http://schemas.microsoft.com/office/drawing/2014/main" id="{D0E26D48-B664-62B7-F040-E4CF785772BC}"/>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4" name="矢印: 下 13">
            <a:extLst>
              <a:ext uri="{FF2B5EF4-FFF2-40B4-BE49-F238E27FC236}">
                <a16:creationId xmlns:a16="http://schemas.microsoft.com/office/drawing/2014/main" id="{2DC7A28C-FD68-522F-6831-A0C6065ED5C1}"/>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15" name="直線矢印コネクタ 14">
            <a:extLst>
              <a:ext uri="{FF2B5EF4-FFF2-40B4-BE49-F238E27FC236}">
                <a16:creationId xmlns:a16="http://schemas.microsoft.com/office/drawing/2014/main" id="{B0EB7D1E-CF9D-72C2-7518-9A16E31F877D}"/>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9A777684-2B7E-5FCB-D077-DBC5402434CA}"/>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19" name="Button 3" hidden="1">
              <a:extLst>
                <a:ext uri="{63B3BB69-23CF-44E3-9099-C40C66FF867C}">
                  <a14:compatExt spid="_x0000_s86019"/>
                </a:ext>
                <a:ext uri="{FF2B5EF4-FFF2-40B4-BE49-F238E27FC236}">
                  <a16:creationId xmlns:a16="http://schemas.microsoft.com/office/drawing/2014/main" id="{00000000-0008-0000-0600-000003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20" name="Button 4" hidden="1">
              <a:extLst>
                <a:ext uri="{63B3BB69-23CF-44E3-9099-C40C66FF867C}">
                  <a14:compatExt spid="_x0000_s86020"/>
                </a:ext>
                <a:ext uri="{FF2B5EF4-FFF2-40B4-BE49-F238E27FC236}">
                  <a16:creationId xmlns:a16="http://schemas.microsoft.com/office/drawing/2014/main" id="{00000000-0008-0000-0600-000004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21" name="Button 5" hidden="1">
              <a:extLst>
                <a:ext uri="{63B3BB69-23CF-44E3-9099-C40C66FF867C}">
                  <a14:compatExt spid="_x0000_s86021"/>
                </a:ext>
                <a:ext uri="{FF2B5EF4-FFF2-40B4-BE49-F238E27FC236}">
                  <a16:creationId xmlns:a16="http://schemas.microsoft.com/office/drawing/2014/main" id="{00000000-0008-0000-0600-000005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22" name="Button 6" hidden="1">
              <a:extLst>
                <a:ext uri="{63B3BB69-23CF-44E3-9099-C40C66FF867C}">
                  <a14:compatExt spid="_x0000_s86022"/>
                </a:ext>
                <a:ext uri="{FF2B5EF4-FFF2-40B4-BE49-F238E27FC236}">
                  <a16:creationId xmlns:a16="http://schemas.microsoft.com/office/drawing/2014/main" id="{00000000-0008-0000-0600-000006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23" name="Button 7" hidden="1">
              <a:extLst>
                <a:ext uri="{63B3BB69-23CF-44E3-9099-C40C66FF867C}">
                  <a14:compatExt spid="_x0000_s86023"/>
                </a:ext>
                <a:ext uri="{FF2B5EF4-FFF2-40B4-BE49-F238E27FC236}">
                  <a16:creationId xmlns:a16="http://schemas.microsoft.com/office/drawing/2014/main" id="{00000000-0008-0000-0600-000007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24" name="Button 8" hidden="1">
              <a:extLst>
                <a:ext uri="{63B3BB69-23CF-44E3-9099-C40C66FF867C}">
                  <a14:compatExt spid="_x0000_s86024"/>
                </a:ext>
                <a:ext uri="{FF2B5EF4-FFF2-40B4-BE49-F238E27FC236}">
                  <a16:creationId xmlns:a16="http://schemas.microsoft.com/office/drawing/2014/main" id="{00000000-0008-0000-0600-000008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25" name="Button 9" hidden="1">
              <a:extLst>
                <a:ext uri="{63B3BB69-23CF-44E3-9099-C40C66FF867C}">
                  <a14:compatExt spid="_x0000_s86025"/>
                </a:ext>
                <a:ext uri="{FF2B5EF4-FFF2-40B4-BE49-F238E27FC236}">
                  <a16:creationId xmlns:a16="http://schemas.microsoft.com/office/drawing/2014/main" id="{00000000-0008-0000-0600-000009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26" name="Button 10" hidden="1">
              <a:extLst>
                <a:ext uri="{63B3BB69-23CF-44E3-9099-C40C66FF867C}">
                  <a14:compatExt spid="_x0000_s86026"/>
                </a:ext>
                <a:ext uri="{FF2B5EF4-FFF2-40B4-BE49-F238E27FC236}">
                  <a16:creationId xmlns:a16="http://schemas.microsoft.com/office/drawing/2014/main" id="{00000000-0008-0000-0600-00000A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27" name="Button 11" hidden="1">
              <a:extLst>
                <a:ext uri="{63B3BB69-23CF-44E3-9099-C40C66FF867C}">
                  <a14:compatExt spid="_x0000_s86027"/>
                </a:ext>
                <a:ext uri="{FF2B5EF4-FFF2-40B4-BE49-F238E27FC236}">
                  <a16:creationId xmlns:a16="http://schemas.microsoft.com/office/drawing/2014/main" id="{00000000-0008-0000-0600-00000B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28" name="Button 12" hidden="1">
              <a:extLst>
                <a:ext uri="{63B3BB69-23CF-44E3-9099-C40C66FF867C}">
                  <a14:compatExt spid="_x0000_s86028"/>
                </a:ext>
                <a:ext uri="{FF2B5EF4-FFF2-40B4-BE49-F238E27FC236}">
                  <a16:creationId xmlns:a16="http://schemas.microsoft.com/office/drawing/2014/main" id="{00000000-0008-0000-0600-00000C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29" name="Button 13" hidden="1">
              <a:extLst>
                <a:ext uri="{63B3BB69-23CF-44E3-9099-C40C66FF867C}">
                  <a14:compatExt spid="_x0000_s86029"/>
                </a:ext>
                <a:ext uri="{FF2B5EF4-FFF2-40B4-BE49-F238E27FC236}">
                  <a16:creationId xmlns:a16="http://schemas.microsoft.com/office/drawing/2014/main" id="{00000000-0008-0000-0600-00000D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30" name="Button 14" hidden="1">
              <a:extLst>
                <a:ext uri="{63B3BB69-23CF-44E3-9099-C40C66FF867C}">
                  <a14:compatExt spid="_x0000_s86030"/>
                </a:ext>
                <a:ext uri="{FF2B5EF4-FFF2-40B4-BE49-F238E27FC236}">
                  <a16:creationId xmlns:a16="http://schemas.microsoft.com/office/drawing/2014/main" id="{00000000-0008-0000-0600-00000E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31" name="Button 15" hidden="1">
              <a:extLst>
                <a:ext uri="{63B3BB69-23CF-44E3-9099-C40C66FF867C}">
                  <a14:compatExt spid="_x0000_s86031"/>
                </a:ext>
                <a:ext uri="{FF2B5EF4-FFF2-40B4-BE49-F238E27FC236}">
                  <a16:creationId xmlns:a16="http://schemas.microsoft.com/office/drawing/2014/main" id="{00000000-0008-0000-0600-00000F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32" name="Button 16" hidden="1">
              <a:extLst>
                <a:ext uri="{63B3BB69-23CF-44E3-9099-C40C66FF867C}">
                  <a14:compatExt spid="_x0000_s86032"/>
                </a:ext>
                <a:ext uri="{FF2B5EF4-FFF2-40B4-BE49-F238E27FC236}">
                  <a16:creationId xmlns:a16="http://schemas.microsoft.com/office/drawing/2014/main" id="{00000000-0008-0000-0600-000010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33" name="Button 17" hidden="1">
              <a:extLst>
                <a:ext uri="{63B3BB69-23CF-44E3-9099-C40C66FF867C}">
                  <a14:compatExt spid="_x0000_s86033"/>
                </a:ext>
                <a:ext uri="{FF2B5EF4-FFF2-40B4-BE49-F238E27FC236}">
                  <a16:creationId xmlns:a16="http://schemas.microsoft.com/office/drawing/2014/main" id="{00000000-0008-0000-0600-000011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34" name="Button 18" hidden="1">
              <a:extLst>
                <a:ext uri="{63B3BB69-23CF-44E3-9099-C40C66FF867C}">
                  <a14:compatExt spid="_x0000_s86034"/>
                </a:ext>
                <a:ext uri="{FF2B5EF4-FFF2-40B4-BE49-F238E27FC236}">
                  <a16:creationId xmlns:a16="http://schemas.microsoft.com/office/drawing/2014/main" id="{00000000-0008-0000-0600-000012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35" name="Button 19" hidden="1">
              <a:extLst>
                <a:ext uri="{63B3BB69-23CF-44E3-9099-C40C66FF867C}">
                  <a14:compatExt spid="_x0000_s86035"/>
                </a:ext>
                <a:ext uri="{FF2B5EF4-FFF2-40B4-BE49-F238E27FC236}">
                  <a16:creationId xmlns:a16="http://schemas.microsoft.com/office/drawing/2014/main" id="{00000000-0008-0000-0600-000013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36" name="Button 20" hidden="1">
              <a:extLst>
                <a:ext uri="{63B3BB69-23CF-44E3-9099-C40C66FF867C}">
                  <a14:compatExt spid="_x0000_s86036"/>
                </a:ext>
                <a:ext uri="{FF2B5EF4-FFF2-40B4-BE49-F238E27FC236}">
                  <a16:creationId xmlns:a16="http://schemas.microsoft.com/office/drawing/2014/main" id="{00000000-0008-0000-0600-000014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86037" name="Button 21" hidden="1">
              <a:extLst>
                <a:ext uri="{63B3BB69-23CF-44E3-9099-C40C66FF867C}">
                  <a14:compatExt spid="_x0000_s86037"/>
                </a:ext>
                <a:ext uri="{FF2B5EF4-FFF2-40B4-BE49-F238E27FC236}">
                  <a16:creationId xmlns:a16="http://schemas.microsoft.com/office/drawing/2014/main" id="{00000000-0008-0000-0600-000015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38" name="Button 22" hidden="1">
              <a:extLst>
                <a:ext uri="{63B3BB69-23CF-44E3-9099-C40C66FF867C}">
                  <a14:compatExt spid="_x0000_s86038"/>
                </a:ext>
                <a:ext uri="{FF2B5EF4-FFF2-40B4-BE49-F238E27FC236}">
                  <a16:creationId xmlns:a16="http://schemas.microsoft.com/office/drawing/2014/main" id="{00000000-0008-0000-0600-000016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39" name="Button 23" hidden="1">
              <a:extLst>
                <a:ext uri="{63B3BB69-23CF-44E3-9099-C40C66FF867C}">
                  <a14:compatExt spid="_x0000_s86039"/>
                </a:ext>
                <a:ext uri="{FF2B5EF4-FFF2-40B4-BE49-F238E27FC236}">
                  <a16:creationId xmlns:a16="http://schemas.microsoft.com/office/drawing/2014/main" id="{00000000-0008-0000-0600-000017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40" name="Button 24" hidden="1">
              <a:extLst>
                <a:ext uri="{63B3BB69-23CF-44E3-9099-C40C66FF867C}">
                  <a14:compatExt spid="_x0000_s86040"/>
                </a:ext>
                <a:ext uri="{FF2B5EF4-FFF2-40B4-BE49-F238E27FC236}">
                  <a16:creationId xmlns:a16="http://schemas.microsoft.com/office/drawing/2014/main" id="{00000000-0008-0000-0600-000018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41" name="Button 25" hidden="1">
              <a:extLst>
                <a:ext uri="{63B3BB69-23CF-44E3-9099-C40C66FF867C}">
                  <a14:compatExt spid="_x0000_s86041"/>
                </a:ext>
                <a:ext uri="{FF2B5EF4-FFF2-40B4-BE49-F238E27FC236}">
                  <a16:creationId xmlns:a16="http://schemas.microsoft.com/office/drawing/2014/main" id="{00000000-0008-0000-0600-000019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42" name="Button 26" hidden="1">
              <a:extLst>
                <a:ext uri="{63B3BB69-23CF-44E3-9099-C40C66FF867C}">
                  <a14:compatExt spid="_x0000_s86042"/>
                </a:ext>
                <a:ext uri="{FF2B5EF4-FFF2-40B4-BE49-F238E27FC236}">
                  <a16:creationId xmlns:a16="http://schemas.microsoft.com/office/drawing/2014/main" id="{00000000-0008-0000-0600-00001A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43" name="Button 27" hidden="1">
              <a:extLst>
                <a:ext uri="{63B3BB69-23CF-44E3-9099-C40C66FF867C}">
                  <a14:compatExt spid="_x0000_s86043"/>
                </a:ext>
                <a:ext uri="{FF2B5EF4-FFF2-40B4-BE49-F238E27FC236}">
                  <a16:creationId xmlns:a16="http://schemas.microsoft.com/office/drawing/2014/main" id="{00000000-0008-0000-0600-00001B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44" name="Button 28" hidden="1">
              <a:extLst>
                <a:ext uri="{63B3BB69-23CF-44E3-9099-C40C66FF867C}">
                  <a14:compatExt spid="_x0000_s86044"/>
                </a:ext>
                <a:ext uri="{FF2B5EF4-FFF2-40B4-BE49-F238E27FC236}">
                  <a16:creationId xmlns:a16="http://schemas.microsoft.com/office/drawing/2014/main" id="{00000000-0008-0000-0600-00001C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45" name="Button 29" hidden="1">
              <a:extLst>
                <a:ext uri="{63B3BB69-23CF-44E3-9099-C40C66FF867C}">
                  <a14:compatExt spid="_x0000_s86045"/>
                </a:ext>
                <a:ext uri="{FF2B5EF4-FFF2-40B4-BE49-F238E27FC236}">
                  <a16:creationId xmlns:a16="http://schemas.microsoft.com/office/drawing/2014/main" id="{00000000-0008-0000-0600-00001D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46" name="Button 30" hidden="1">
              <a:extLst>
                <a:ext uri="{63B3BB69-23CF-44E3-9099-C40C66FF867C}">
                  <a14:compatExt spid="_x0000_s86046"/>
                </a:ext>
                <a:ext uri="{FF2B5EF4-FFF2-40B4-BE49-F238E27FC236}">
                  <a16:creationId xmlns:a16="http://schemas.microsoft.com/office/drawing/2014/main" id="{00000000-0008-0000-0600-00001E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47" name="Button 31" hidden="1">
              <a:extLst>
                <a:ext uri="{63B3BB69-23CF-44E3-9099-C40C66FF867C}">
                  <a14:compatExt spid="_x0000_s86047"/>
                </a:ext>
                <a:ext uri="{FF2B5EF4-FFF2-40B4-BE49-F238E27FC236}">
                  <a16:creationId xmlns:a16="http://schemas.microsoft.com/office/drawing/2014/main" id="{00000000-0008-0000-0600-00001F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48" name="Button 32" hidden="1">
              <a:extLst>
                <a:ext uri="{63B3BB69-23CF-44E3-9099-C40C66FF867C}">
                  <a14:compatExt spid="_x0000_s86048"/>
                </a:ext>
                <a:ext uri="{FF2B5EF4-FFF2-40B4-BE49-F238E27FC236}">
                  <a16:creationId xmlns:a16="http://schemas.microsoft.com/office/drawing/2014/main" id="{00000000-0008-0000-0600-000020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49" name="Button 33" hidden="1">
              <a:extLst>
                <a:ext uri="{63B3BB69-23CF-44E3-9099-C40C66FF867C}">
                  <a14:compatExt spid="_x0000_s86049"/>
                </a:ext>
                <a:ext uri="{FF2B5EF4-FFF2-40B4-BE49-F238E27FC236}">
                  <a16:creationId xmlns:a16="http://schemas.microsoft.com/office/drawing/2014/main" id="{00000000-0008-0000-0600-000021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50" name="Button 34" hidden="1">
              <a:extLst>
                <a:ext uri="{63B3BB69-23CF-44E3-9099-C40C66FF867C}">
                  <a14:compatExt spid="_x0000_s86050"/>
                </a:ext>
                <a:ext uri="{FF2B5EF4-FFF2-40B4-BE49-F238E27FC236}">
                  <a16:creationId xmlns:a16="http://schemas.microsoft.com/office/drawing/2014/main" id="{00000000-0008-0000-0600-000022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51" name="Button 35" hidden="1">
              <a:extLst>
                <a:ext uri="{63B3BB69-23CF-44E3-9099-C40C66FF867C}">
                  <a14:compatExt spid="_x0000_s86051"/>
                </a:ext>
                <a:ext uri="{FF2B5EF4-FFF2-40B4-BE49-F238E27FC236}">
                  <a16:creationId xmlns:a16="http://schemas.microsoft.com/office/drawing/2014/main" id="{00000000-0008-0000-0600-000023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52" name="Button 36" hidden="1">
              <a:extLst>
                <a:ext uri="{63B3BB69-23CF-44E3-9099-C40C66FF867C}">
                  <a14:compatExt spid="_x0000_s86052"/>
                </a:ext>
                <a:ext uri="{FF2B5EF4-FFF2-40B4-BE49-F238E27FC236}">
                  <a16:creationId xmlns:a16="http://schemas.microsoft.com/office/drawing/2014/main" id="{00000000-0008-0000-0600-000024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53" name="Button 37" hidden="1">
              <a:extLst>
                <a:ext uri="{63B3BB69-23CF-44E3-9099-C40C66FF867C}">
                  <a14:compatExt spid="_x0000_s86053"/>
                </a:ext>
                <a:ext uri="{FF2B5EF4-FFF2-40B4-BE49-F238E27FC236}">
                  <a16:creationId xmlns:a16="http://schemas.microsoft.com/office/drawing/2014/main" id="{00000000-0008-0000-0600-000025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54" name="Button 38" hidden="1">
              <a:extLst>
                <a:ext uri="{63B3BB69-23CF-44E3-9099-C40C66FF867C}">
                  <a14:compatExt spid="_x0000_s86054"/>
                </a:ext>
                <a:ext uri="{FF2B5EF4-FFF2-40B4-BE49-F238E27FC236}">
                  <a16:creationId xmlns:a16="http://schemas.microsoft.com/office/drawing/2014/main" id="{00000000-0008-0000-0600-000026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55" name="Button 39" hidden="1">
              <a:extLst>
                <a:ext uri="{63B3BB69-23CF-44E3-9099-C40C66FF867C}">
                  <a14:compatExt spid="_x0000_s86055"/>
                </a:ext>
                <a:ext uri="{FF2B5EF4-FFF2-40B4-BE49-F238E27FC236}">
                  <a16:creationId xmlns:a16="http://schemas.microsoft.com/office/drawing/2014/main" id="{00000000-0008-0000-0600-000027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86056" name="Button 40" hidden="1">
              <a:extLst>
                <a:ext uri="{63B3BB69-23CF-44E3-9099-C40C66FF867C}">
                  <a14:compatExt spid="_x0000_s86056"/>
                </a:ext>
                <a:ext uri="{FF2B5EF4-FFF2-40B4-BE49-F238E27FC236}">
                  <a16:creationId xmlns:a16="http://schemas.microsoft.com/office/drawing/2014/main" id="{00000000-0008-0000-0600-000028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57" name="Button 41" hidden="1">
              <a:extLst>
                <a:ext uri="{63B3BB69-23CF-44E3-9099-C40C66FF867C}">
                  <a14:compatExt spid="_x0000_s86057"/>
                </a:ext>
                <a:ext uri="{FF2B5EF4-FFF2-40B4-BE49-F238E27FC236}">
                  <a16:creationId xmlns:a16="http://schemas.microsoft.com/office/drawing/2014/main" id="{00000000-0008-0000-0600-000029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58" name="Button 42" hidden="1">
              <a:extLst>
                <a:ext uri="{63B3BB69-23CF-44E3-9099-C40C66FF867C}">
                  <a14:compatExt spid="_x0000_s86058"/>
                </a:ext>
                <a:ext uri="{FF2B5EF4-FFF2-40B4-BE49-F238E27FC236}">
                  <a16:creationId xmlns:a16="http://schemas.microsoft.com/office/drawing/2014/main" id="{00000000-0008-0000-0600-00002A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59" name="Button 43" hidden="1">
              <a:extLst>
                <a:ext uri="{63B3BB69-23CF-44E3-9099-C40C66FF867C}">
                  <a14:compatExt spid="_x0000_s86059"/>
                </a:ext>
                <a:ext uri="{FF2B5EF4-FFF2-40B4-BE49-F238E27FC236}">
                  <a16:creationId xmlns:a16="http://schemas.microsoft.com/office/drawing/2014/main" id="{00000000-0008-0000-0600-00002B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60" name="Button 44" hidden="1">
              <a:extLst>
                <a:ext uri="{63B3BB69-23CF-44E3-9099-C40C66FF867C}">
                  <a14:compatExt spid="_x0000_s86060"/>
                </a:ext>
                <a:ext uri="{FF2B5EF4-FFF2-40B4-BE49-F238E27FC236}">
                  <a16:creationId xmlns:a16="http://schemas.microsoft.com/office/drawing/2014/main" id="{00000000-0008-0000-0600-00002C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61" name="Button 45" hidden="1">
              <a:extLst>
                <a:ext uri="{63B3BB69-23CF-44E3-9099-C40C66FF867C}">
                  <a14:compatExt spid="_x0000_s86061"/>
                </a:ext>
                <a:ext uri="{FF2B5EF4-FFF2-40B4-BE49-F238E27FC236}">
                  <a16:creationId xmlns:a16="http://schemas.microsoft.com/office/drawing/2014/main" id="{00000000-0008-0000-0600-00002D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62" name="Button 46" hidden="1">
              <a:extLst>
                <a:ext uri="{63B3BB69-23CF-44E3-9099-C40C66FF867C}">
                  <a14:compatExt spid="_x0000_s86062"/>
                </a:ext>
                <a:ext uri="{FF2B5EF4-FFF2-40B4-BE49-F238E27FC236}">
                  <a16:creationId xmlns:a16="http://schemas.microsoft.com/office/drawing/2014/main" id="{00000000-0008-0000-0600-00002E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63" name="Button 47" hidden="1">
              <a:extLst>
                <a:ext uri="{63B3BB69-23CF-44E3-9099-C40C66FF867C}">
                  <a14:compatExt spid="_x0000_s86063"/>
                </a:ext>
                <a:ext uri="{FF2B5EF4-FFF2-40B4-BE49-F238E27FC236}">
                  <a16:creationId xmlns:a16="http://schemas.microsoft.com/office/drawing/2014/main" id="{00000000-0008-0000-0600-00002F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64" name="Button 48" hidden="1">
              <a:extLst>
                <a:ext uri="{63B3BB69-23CF-44E3-9099-C40C66FF867C}">
                  <a14:compatExt spid="_x0000_s86064"/>
                </a:ext>
                <a:ext uri="{FF2B5EF4-FFF2-40B4-BE49-F238E27FC236}">
                  <a16:creationId xmlns:a16="http://schemas.microsoft.com/office/drawing/2014/main" id="{00000000-0008-0000-0600-000030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65" name="Button 49" hidden="1">
              <a:extLst>
                <a:ext uri="{63B3BB69-23CF-44E3-9099-C40C66FF867C}">
                  <a14:compatExt spid="_x0000_s86065"/>
                </a:ext>
                <a:ext uri="{FF2B5EF4-FFF2-40B4-BE49-F238E27FC236}">
                  <a16:creationId xmlns:a16="http://schemas.microsoft.com/office/drawing/2014/main" id="{00000000-0008-0000-0600-000031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66" name="Button 50" hidden="1">
              <a:extLst>
                <a:ext uri="{63B3BB69-23CF-44E3-9099-C40C66FF867C}">
                  <a14:compatExt spid="_x0000_s86066"/>
                </a:ext>
                <a:ext uri="{FF2B5EF4-FFF2-40B4-BE49-F238E27FC236}">
                  <a16:creationId xmlns:a16="http://schemas.microsoft.com/office/drawing/2014/main" id="{00000000-0008-0000-0600-000032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67" name="Button 51" hidden="1">
              <a:extLst>
                <a:ext uri="{63B3BB69-23CF-44E3-9099-C40C66FF867C}">
                  <a14:compatExt spid="_x0000_s86067"/>
                </a:ext>
                <a:ext uri="{FF2B5EF4-FFF2-40B4-BE49-F238E27FC236}">
                  <a16:creationId xmlns:a16="http://schemas.microsoft.com/office/drawing/2014/main" id="{00000000-0008-0000-0600-000033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68" name="Button 52" hidden="1">
              <a:extLst>
                <a:ext uri="{63B3BB69-23CF-44E3-9099-C40C66FF867C}">
                  <a14:compatExt spid="_x0000_s86068"/>
                </a:ext>
                <a:ext uri="{FF2B5EF4-FFF2-40B4-BE49-F238E27FC236}">
                  <a16:creationId xmlns:a16="http://schemas.microsoft.com/office/drawing/2014/main" id="{00000000-0008-0000-0600-000034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69" name="Button 53" hidden="1">
              <a:extLst>
                <a:ext uri="{63B3BB69-23CF-44E3-9099-C40C66FF867C}">
                  <a14:compatExt spid="_x0000_s86069"/>
                </a:ext>
                <a:ext uri="{FF2B5EF4-FFF2-40B4-BE49-F238E27FC236}">
                  <a16:creationId xmlns:a16="http://schemas.microsoft.com/office/drawing/2014/main" id="{00000000-0008-0000-0600-000035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70" name="Button 54" hidden="1">
              <a:extLst>
                <a:ext uri="{63B3BB69-23CF-44E3-9099-C40C66FF867C}">
                  <a14:compatExt spid="_x0000_s86070"/>
                </a:ext>
                <a:ext uri="{FF2B5EF4-FFF2-40B4-BE49-F238E27FC236}">
                  <a16:creationId xmlns:a16="http://schemas.microsoft.com/office/drawing/2014/main" id="{00000000-0008-0000-0600-000036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71" name="Button 55" hidden="1">
              <a:extLst>
                <a:ext uri="{63B3BB69-23CF-44E3-9099-C40C66FF867C}">
                  <a14:compatExt spid="_x0000_s86071"/>
                </a:ext>
                <a:ext uri="{FF2B5EF4-FFF2-40B4-BE49-F238E27FC236}">
                  <a16:creationId xmlns:a16="http://schemas.microsoft.com/office/drawing/2014/main" id="{00000000-0008-0000-0600-000037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72" name="Button 56" hidden="1">
              <a:extLst>
                <a:ext uri="{63B3BB69-23CF-44E3-9099-C40C66FF867C}">
                  <a14:compatExt spid="_x0000_s86072"/>
                </a:ext>
                <a:ext uri="{FF2B5EF4-FFF2-40B4-BE49-F238E27FC236}">
                  <a16:creationId xmlns:a16="http://schemas.microsoft.com/office/drawing/2014/main" id="{00000000-0008-0000-0600-000038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73" name="Button 57" hidden="1">
              <a:extLst>
                <a:ext uri="{63B3BB69-23CF-44E3-9099-C40C66FF867C}">
                  <a14:compatExt spid="_x0000_s86073"/>
                </a:ext>
                <a:ext uri="{FF2B5EF4-FFF2-40B4-BE49-F238E27FC236}">
                  <a16:creationId xmlns:a16="http://schemas.microsoft.com/office/drawing/2014/main" id="{00000000-0008-0000-0600-000039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74" name="Button 58" hidden="1">
              <a:extLst>
                <a:ext uri="{63B3BB69-23CF-44E3-9099-C40C66FF867C}">
                  <a14:compatExt spid="_x0000_s86074"/>
                </a:ext>
                <a:ext uri="{FF2B5EF4-FFF2-40B4-BE49-F238E27FC236}">
                  <a16:creationId xmlns:a16="http://schemas.microsoft.com/office/drawing/2014/main" id="{00000000-0008-0000-0600-00003A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86075" name="Button 59" hidden="1">
              <a:extLst>
                <a:ext uri="{63B3BB69-23CF-44E3-9099-C40C66FF867C}">
                  <a14:compatExt spid="_x0000_s86075"/>
                </a:ext>
                <a:ext uri="{FF2B5EF4-FFF2-40B4-BE49-F238E27FC236}">
                  <a16:creationId xmlns:a16="http://schemas.microsoft.com/office/drawing/2014/main" id="{00000000-0008-0000-0600-00003B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76" name="Button 60" hidden="1">
              <a:extLst>
                <a:ext uri="{63B3BB69-23CF-44E3-9099-C40C66FF867C}">
                  <a14:compatExt spid="_x0000_s86076"/>
                </a:ext>
                <a:ext uri="{FF2B5EF4-FFF2-40B4-BE49-F238E27FC236}">
                  <a16:creationId xmlns:a16="http://schemas.microsoft.com/office/drawing/2014/main" id="{00000000-0008-0000-0600-00003C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86077" name="Button 61" hidden="1">
              <a:extLst>
                <a:ext uri="{63B3BB69-23CF-44E3-9099-C40C66FF867C}">
                  <a14:compatExt spid="_x0000_s86077"/>
                </a:ext>
                <a:ext uri="{FF2B5EF4-FFF2-40B4-BE49-F238E27FC236}">
                  <a16:creationId xmlns:a16="http://schemas.microsoft.com/office/drawing/2014/main" id="{00000000-0008-0000-0600-00003D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78" name="Button 62" hidden="1">
              <a:extLst>
                <a:ext uri="{63B3BB69-23CF-44E3-9099-C40C66FF867C}">
                  <a14:compatExt spid="_x0000_s86078"/>
                </a:ext>
                <a:ext uri="{FF2B5EF4-FFF2-40B4-BE49-F238E27FC236}">
                  <a16:creationId xmlns:a16="http://schemas.microsoft.com/office/drawing/2014/main" id="{00000000-0008-0000-0600-00003E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79" name="Button 63" hidden="1">
              <a:extLst>
                <a:ext uri="{63B3BB69-23CF-44E3-9099-C40C66FF867C}">
                  <a14:compatExt spid="_x0000_s86079"/>
                </a:ext>
                <a:ext uri="{FF2B5EF4-FFF2-40B4-BE49-F238E27FC236}">
                  <a16:creationId xmlns:a16="http://schemas.microsoft.com/office/drawing/2014/main" id="{00000000-0008-0000-0600-00003F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80" name="Button 64" hidden="1">
              <a:extLst>
                <a:ext uri="{63B3BB69-23CF-44E3-9099-C40C66FF867C}">
                  <a14:compatExt spid="_x0000_s86080"/>
                </a:ext>
                <a:ext uri="{FF2B5EF4-FFF2-40B4-BE49-F238E27FC236}">
                  <a16:creationId xmlns:a16="http://schemas.microsoft.com/office/drawing/2014/main" id="{00000000-0008-0000-0600-000040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81" name="Button 65" hidden="1">
              <a:extLst>
                <a:ext uri="{63B3BB69-23CF-44E3-9099-C40C66FF867C}">
                  <a14:compatExt spid="_x0000_s86081"/>
                </a:ext>
                <a:ext uri="{FF2B5EF4-FFF2-40B4-BE49-F238E27FC236}">
                  <a16:creationId xmlns:a16="http://schemas.microsoft.com/office/drawing/2014/main" id="{00000000-0008-0000-0600-000041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82" name="Button 66" hidden="1">
              <a:extLst>
                <a:ext uri="{63B3BB69-23CF-44E3-9099-C40C66FF867C}">
                  <a14:compatExt spid="_x0000_s86082"/>
                </a:ext>
                <a:ext uri="{FF2B5EF4-FFF2-40B4-BE49-F238E27FC236}">
                  <a16:creationId xmlns:a16="http://schemas.microsoft.com/office/drawing/2014/main" id="{00000000-0008-0000-0600-000042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83" name="Button 67" hidden="1">
              <a:extLst>
                <a:ext uri="{63B3BB69-23CF-44E3-9099-C40C66FF867C}">
                  <a14:compatExt spid="_x0000_s86083"/>
                </a:ext>
                <a:ext uri="{FF2B5EF4-FFF2-40B4-BE49-F238E27FC236}">
                  <a16:creationId xmlns:a16="http://schemas.microsoft.com/office/drawing/2014/main" id="{00000000-0008-0000-0600-000043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84" name="Button 68" hidden="1">
              <a:extLst>
                <a:ext uri="{63B3BB69-23CF-44E3-9099-C40C66FF867C}">
                  <a14:compatExt spid="_x0000_s86084"/>
                </a:ext>
                <a:ext uri="{FF2B5EF4-FFF2-40B4-BE49-F238E27FC236}">
                  <a16:creationId xmlns:a16="http://schemas.microsoft.com/office/drawing/2014/main" id="{00000000-0008-0000-0600-000044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85" name="Button 69" hidden="1">
              <a:extLst>
                <a:ext uri="{63B3BB69-23CF-44E3-9099-C40C66FF867C}">
                  <a14:compatExt spid="_x0000_s86085"/>
                </a:ext>
                <a:ext uri="{FF2B5EF4-FFF2-40B4-BE49-F238E27FC236}">
                  <a16:creationId xmlns:a16="http://schemas.microsoft.com/office/drawing/2014/main" id="{00000000-0008-0000-0600-000045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86" name="Button 70" hidden="1">
              <a:extLst>
                <a:ext uri="{63B3BB69-23CF-44E3-9099-C40C66FF867C}">
                  <a14:compatExt spid="_x0000_s86086"/>
                </a:ext>
                <a:ext uri="{FF2B5EF4-FFF2-40B4-BE49-F238E27FC236}">
                  <a16:creationId xmlns:a16="http://schemas.microsoft.com/office/drawing/2014/main" id="{00000000-0008-0000-0600-000046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87" name="Button 71" hidden="1">
              <a:extLst>
                <a:ext uri="{63B3BB69-23CF-44E3-9099-C40C66FF867C}">
                  <a14:compatExt spid="_x0000_s86087"/>
                </a:ext>
                <a:ext uri="{FF2B5EF4-FFF2-40B4-BE49-F238E27FC236}">
                  <a16:creationId xmlns:a16="http://schemas.microsoft.com/office/drawing/2014/main" id="{00000000-0008-0000-0600-000047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88" name="Button 72" hidden="1">
              <a:extLst>
                <a:ext uri="{63B3BB69-23CF-44E3-9099-C40C66FF867C}">
                  <a14:compatExt spid="_x0000_s86088"/>
                </a:ext>
                <a:ext uri="{FF2B5EF4-FFF2-40B4-BE49-F238E27FC236}">
                  <a16:creationId xmlns:a16="http://schemas.microsoft.com/office/drawing/2014/main" id="{00000000-0008-0000-0600-000048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89" name="Button 73" hidden="1">
              <a:extLst>
                <a:ext uri="{63B3BB69-23CF-44E3-9099-C40C66FF867C}">
                  <a14:compatExt spid="_x0000_s86089"/>
                </a:ext>
                <a:ext uri="{FF2B5EF4-FFF2-40B4-BE49-F238E27FC236}">
                  <a16:creationId xmlns:a16="http://schemas.microsoft.com/office/drawing/2014/main" id="{00000000-0008-0000-0600-000049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90" name="Button 74" hidden="1">
              <a:extLst>
                <a:ext uri="{63B3BB69-23CF-44E3-9099-C40C66FF867C}">
                  <a14:compatExt spid="_x0000_s86090"/>
                </a:ext>
                <a:ext uri="{FF2B5EF4-FFF2-40B4-BE49-F238E27FC236}">
                  <a16:creationId xmlns:a16="http://schemas.microsoft.com/office/drawing/2014/main" id="{00000000-0008-0000-0600-00004A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91" name="Button 75" hidden="1">
              <a:extLst>
                <a:ext uri="{63B3BB69-23CF-44E3-9099-C40C66FF867C}">
                  <a14:compatExt spid="_x0000_s86091"/>
                </a:ext>
                <a:ext uri="{FF2B5EF4-FFF2-40B4-BE49-F238E27FC236}">
                  <a16:creationId xmlns:a16="http://schemas.microsoft.com/office/drawing/2014/main" id="{00000000-0008-0000-0600-00004B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92" name="Button 76" hidden="1">
              <a:extLst>
                <a:ext uri="{63B3BB69-23CF-44E3-9099-C40C66FF867C}">
                  <a14:compatExt spid="_x0000_s86092"/>
                </a:ext>
                <a:ext uri="{FF2B5EF4-FFF2-40B4-BE49-F238E27FC236}">
                  <a16:creationId xmlns:a16="http://schemas.microsoft.com/office/drawing/2014/main" id="{00000000-0008-0000-0600-00004C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93" name="Button 77" hidden="1">
              <a:extLst>
                <a:ext uri="{63B3BB69-23CF-44E3-9099-C40C66FF867C}">
                  <a14:compatExt spid="_x0000_s86093"/>
                </a:ext>
                <a:ext uri="{FF2B5EF4-FFF2-40B4-BE49-F238E27FC236}">
                  <a16:creationId xmlns:a16="http://schemas.microsoft.com/office/drawing/2014/main" id="{00000000-0008-0000-0600-00004D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94" name="Button 78" hidden="1">
              <a:extLst>
                <a:ext uri="{63B3BB69-23CF-44E3-9099-C40C66FF867C}">
                  <a14:compatExt spid="_x0000_s86094"/>
                </a:ext>
                <a:ext uri="{FF2B5EF4-FFF2-40B4-BE49-F238E27FC236}">
                  <a16:creationId xmlns:a16="http://schemas.microsoft.com/office/drawing/2014/main" id="{00000000-0008-0000-0600-00004E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95" name="Button 79" hidden="1">
              <a:extLst>
                <a:ext uri="{63B3BB69-23CF-44E3-9099-C40C66FF867C}">
                  <a14:compatExt spid="_x0000_s86095"/>
                </a:ext>
                <a:ext uri="{FF2B5EF4-FFF2-40B4-BE49-F238E27FC236}">
                  <a16:creationId xmlns:a16="http://schemas.microsoft.com/office/drawing/2014/main" id="{00000000-0008-0000-0600-00004F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86096" name="Button 80" hidden="1">
              <a:extLst>
                <a:ext uri="{63B3BB69-23CF-44E3-9099-C40C66FF867C}">
                  <a14:compatExt spid="_x0000_s86096"/>
                </a:ext>
                <a:ext uri="{FF2B5EF4-FFF2-40B4-BE49-F238E27FC236}">
                  <a16:creationId xmlns:a16="http://schemas.microsoft.com/office/drawing/2014/main" id="{00000000-0008-0000-0600-000050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97" name="Button 81" hidden="1">
              <a:extLst>
                <a:ext uri="{63B3BB69-23CF-44E3-9099-C40C66FF867C}">
                  <a14:compatExt spid="_x0000_s86097"/>
                </a:ext>
                <a:ext uri="{FF2B5EF4-FFF2-40B4-BE49-F238E27FC236}">
                  <a16:creationId xmlns:a16="http://schemas.microsoft.com/office/drawing/2014/main" id="{00000000-0008-0000-0600-000051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86098" name="Button 82" hidden="1">
              <a:extLst>
                <a:ext uri="{63B3BB69-23CF-44E3-9099-C40C66FF867C}">
                  <a14:compatExt spid="_x0000_s86098"/>
                </a:ext>
                <a:ext uri="{FF2B5EF4-FFF2-40B4-BE49-F238E27FC236}">
                  <a16:creationId xmlns:a16="http://schemas.microsoft.com/office/drawing/2014/main" id="{00000000-0008-0000-0600-000052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99" name="Button 83" hidden="1">
              <a:extLst>
                <a:ext uri="{63B3BB69-23CF-44E3-9099-C40C66FF867C}">
                  <a14:compatExt spid="_x0000_s86099"/>
                </a:ext>
                <a:ext uri="{FF2B5EF4-FFF2-40B4-BE49-F238E27FC236}">
                  <a16:creationId xmlns:a16="http://schemas.microsoft.com/office/drawing/2014/main" id="{00000000-0008-0000-0600-000053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100" name="Button 84" hidden="1">
              <a:extLst>
                <a:ext uri="{63B3BB69-23CF-44E3-9099-C40C66FF867C}">
                  <a14:compatExt spid="_x0000_s86100"/>
                </a:ext>
                <a:ext uri="{FF2B5EF4-FFF2-40B4-BE49-F238E27FC236}">
                  <a16:creationId xmlns:a16="http://schemas.microsoft.com/office/drawing/2014/main" id="{00000000-0008-0000-0600-000054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101" name="Button 85" hidden="1">
              <a:extLst>
                <a:ext uri="{63B3BB69-23CF-44E3-9099-C40C66FF867C}">
                  <a14:compatExt spid="_x0000_s86101"/>
                </a:ext>
                <a:ext uri="{FF2B5EF4-FFF2-40B4-BE49-F238E27FC236}">
                  <a16:creationId xmlns:a16="http://schemas.microsoft.com/office/drawing/2014/main" id="{00000000-0008-0000-0600-000055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102" name="Button 86" hidden="1">
              <a:extLst>
                <a:ext uri="{63B3BB69-23CF-44E3-9099-C40C66FF867C}">
                  <a14:compatExt spid="_x0000_s86102"/>
                </a:ext>
                <a:ext uri="{FF2B5EF4-FFF2-40B4-BE49-F238E27FC236}">
                  <a16:creationId xmlns:a16="http://schemas.microsoft.com/office/drawing/2014/main" id="{00000000-0008-0000-0600-000056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103" name="Button 87" hidden="1">
              <a:extLst>
                <a:ext uri="{63B3BB69-23CF-44E3-9099-C40C66FF867C}">
                  <a14:compatExt spid="_x0000_s86103"/>
                </a:ext>
                <a:ext uri="{FF2B5EF4-FFF2-40B4-BE49-F238E27FC236}">
                  <a16:creationId xmlns:a16="http://schemas.microsoft.com/office/drawing/2014/main" id="{00000000-0008-0000-0600-000057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104" name="Button 88" hidden="1">
              <a:extLst>
                <a:ext uri="{63B3BB69-23CF-44E3-9099-C40C66FF867C}">
                  <a14:compatExt spid="_x0000_s86104"/>
                </a:ext>
                <a:ext uri="{FF2B5EF4-FFF2-40B4-BE49-F238E27FC236}">
                  <a16:creationId xmlns:a16="http://schemas.microsoft.com/office/drawing/2014/main" id="{00000000-0008-0000-0600-000058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105" name="Button 89" hidden="1">
              <a:extLst>
                <a:ext uri="{63B3BB69-23CF-44E3-9099-C40C66FF867C}">
                  <a14:compatExt spid="_x0000_s86105"/>
                </a:ext>
                <a:ext uri="{FF2B5EF4-FFF2-40B4-BE49-F238E27FC236}">
                  <a16:creationId xmlns:a16="http://schemas.microsoft.com/office/drawing/2014/main" id="{00000000-0008-0000-0600-000059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106" name="Button 90" hidden="1">
              <a:extLst>
                <a:ext uri="{63B3BB69-23CF-44E3-9099-C40C66FF867C}">
                  <a14:compatExt spid="_x0000_s86106"/>
                </a:ext>
                <a:ext uri="{FF2B5EF4-FFF2-40B4-BE49-F238E27FC236}">
                  <a16:creationId xmlns:a16="http://schemas.microsoft.com/office/drawing/2014/main" id="{00000000-0008-0000-0600-00005A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107" name="Button 91" hidden="1">
              <a:extLst>
                <a:ext uri="{63B3BB69-23CF-44E3-9099-C40C66FF867C}">
                  <a14:compatExt spid="_x0000_s86107"/>
                </a:ext>
                <a:ext uri="{FF2B5EF4-FFF2-40B4-BE49-F238E27FC236}">
                  <a16:creationId xmlns:a16="http://schemas.microsoft.com/office/drawing/2014/main" id="{00000000-0008-0000-0600-00005B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108" name="Button 92" hidden="1">
              <a:extLst>
                <a:ext uri="{63B3BB69-23CF-44E3-9099-C40C66FF867C}">
                  <a14:compatExt spid="_x0000_s86108"/>
                </a:ext>
                <a:ext uri="{FF2B5EF4-FFF2-40B4-BE49-F238E27FC236}">
                  <a16:creationId xmlns:a16="http://schemas.microsoft.com/office/drawing/2014/main" id="{00000000-0008-0000-0600-00005C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109" name="Button 93" hidden="1">
              <a:extLst>
                <a:ext uri="{63B3BB69-23CF-44E3-9099-C40C66FF867C}">
                  <a14:compatExt spid="_x0000_s86109"/>
                </a:ext>
                <a:ext uri="{FF2B5EF4-FFF2-40B4-BE49-F238E27FC236}">
                  <a16:creationId xmlns:a16="http://schemas.microsoft.com/office/drawing/2014/main" id="{00000000-0008-0000-0600-00005D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110" name="Button 94" hidden="1">
              <a:extLst>
                <a:ext uri="{63B3BB69-23CF-44E3-9099-C40C66FF867C}">
                  <a14:compatExt spid="_x0000_s86110"/>
                </a:ext>
                <a:ext uri="{FF2B5EF4-FFF2-40B4-BE49-F238E27FC236}">
                  <a16:creationId xmlns:a16="http://schemas.microsoft.com/office/drawing/2014/main" id="{00000000-0008-0000-0600-00005E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111" name="Button 95" hidden="1">
              <a:extLst>
                <a:ext uri="{63B3BB69-23CF-44E3-9099-C40C66FF867C}">
                  <a14:compatExt spid="_x0000_s86111"/>
                </a:ext>
                <a:ext uri="{FF2B5EF4-FFF2-40B4-BE49-F238E27FC236}">
                  <a16:creationId xmlns:a16="http://schemas.microsoft.com/office/drawing/2014/main" id="{00000000-0008-0000-0600-00005F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112" name="Button 96" hidden="1">
              <a:extLst>
                <a:ext uri="{63B3BB69-23CF-44E3-9099-C40C66FF867C}">
                  <a14:compatExt spid="_x0000_s86112"/>
                </a:ext>
                <a:ext uri="{FF2B5EF4-FFF2-40B4-BE49-F238E27FC236}">
                  <a16:creationId xmlns:a16="http://schemas.microsoft.com/office/drawing/2014/main" id="{00000000-0008-0000-0600-000060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113" name="Button 97" hidden="1">
              <a:extLst>
                <a:ext uri="{63B3BB69-23CF-44E3-9099-C40C66FF867C}">
                  <a14:compatExt spid="_x0000_s86113"/>
                </a:ext>
                <a:ext uri="{FF2B5EF4-FFF2-40B4-BE49-F238E27FC236}">
                  <a16:creationId xmlns:a16="http://schemas.microsoft.com/office/drawing/2014/main" id="{00000000-0008-0000-0600-000061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114" name="Button 98" hidden="1">
              <a:extLst>
                <a:ext uri="{63B3BB69-23CF-44E3-9099-C40C66FF867C}">
                  <a14:compatExt spid="_x0000_s86114"/>
                </a:ext>
                <a:ext uri="{FF2B5EF4-FFF2-40B4-BE49-F238E27FC236}">
                  <a16:creationId xmlns:a16="http://schemas.microsoft.com/office/drawing/2014/main" id="{00000000-0008-0000-0600-000062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115" name="Button 99" hidden="1">
              <a:extLst>
                <a:ext uri="{63B3BB69-23CF-44E3-9099-C40C66FF867C}">
                  <a14:compatExt spid="_x0000_s86115"/>
                </a:ext>
                <a:ext uri="{FF2B5EF4-FFF2-40B4-BE49-F238E27FC236}">
                  <a16:creationId xmlns:a16="http://schemas.microsoft.com/office/drawing/2014/main" id="{00000000-0008-0000-0600-000063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116" name="Button 100" hidden="1">
              <a:extLst>
                <a:ext uri="{63B3BB69-23CF-44E3-9099-C40C66FF867C}">
                  <a14:compatExt spid="_x0000_s86116"/>
                </a:ext>
                <a:ext uri="{FF2B5EF4-FFF2-40B4-BE49-F238E27FC236}">
                  <a16:creationId xmlns:a16="http://schemas.microsoft.com/office/drawing/2014/main" id="{00000000-0008-0000-0600-000064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86117" name="Button 101" hidden="1">
              <a:extLst>
                <a:ext uri="{63B3BB69-23CF-44E3-9099-C40C66FF867C}">
                  <a14:compatExt spid="_x0000_s86117"/>
                </a:ext>
                <a:ext uri="{FF2B5EF4-FFF2-40B4-BE49-F238E27FC236}">
                  <a16:creationId xmlns:a16="http://schemas.microsoft.com/office/drawing/2014/main" id="{00000000-0008-0000-0600-000065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0700-00000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0700-00000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FAD82B89-62D9-46CC-8B10-12D4CA498818}"/>
            </a:ext>
          </a:extLst>
        </xdr:cNvPr>
        <xdr:cNvSpPr txBox="1"/>
      </xdr:nvSpPr>
      <xdr:spPr>
        <a:xfrm>
          <a:off x="9499600" y="1127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122818</xdr:colOff>
      <xdr:row>18</xdr:row>
      <xdr:rowOff>205741</xdr:rowOff>
    </xdr:to>
    <xdr:grpSp>
      <xdr:nvGrpSpPr>
        <xdr:cNvPr id="3" name="グループ化 2">
          <a:extLst>
            <a:ext uri="{FF2B5EF4-FFF2-40B4-BE49-F238E27FC236}">
              <a16:creationId xmlns:a16="http://schemas.microsoft.com/office/drawing/2014/main" id="{EE3C5530-C90F-4038-868B-32782CEA2AB9}"/>
            </a:ext>
          </a:extLst>
        </xdr:cNvPr>
        <xdr:cNvGrpSpPr/>
      </xdr:nvGrpSpPr>
      <xdr:grpSpPr>
        <a:xfrm>
          <a:off x="8524875" y="3745232"/>
          <a:ext cx="4345568" cy="924559"/>
          <a:chOff x="9334500" y="4010025"/>
          <a:chExt cx="4557658" cy="958231"/>
        </a:xfrm>
      </xdr:grpSpPr>
      <xdr:sp macro="" textlink="">
        <xdr:nvSpPr>
          <xdr:cNvPr id="4" name="テキスト ボックス 3">
            <a:extLst>
              <a:ext uri="{FF2B5EF4-FFF2-40B4-BE49-F238E27FC236}">
                <a16:creationId xmlns:a16="http://schemas.microsoft.com/office/drawing/2014/main" id="{5B97F188-DF30-BCE8-1833-1A9C0E0E96B7}"/>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5" name="テキスト ボックス 4">
            <a:extLst>
              <a:ext uri="{FF2B5EF4-FFF2-40B4-BE49-F238E27FC236}">
                <a16:creationId xmlns:a16="http://schemas.microsoft.com/office/drawing/2014/main" id="{6CAA023D-803C-06E8-EB0D-66DD109BBBFF}"/>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240030</xdr:colOff>
      <xdr:row>1</xdr:row>
      <xdr:rowOff>108585</xdr:rowOff>
    </xdr:from>
    <xdr:to>
      <xdr:col>15</xdr:col>
      <xdr:colOff>71685</xdr:colOff>
      <xdr:row>14</xdr:row>
      <xdr:rowOff>90235</xdr:rowOff>
    </xdr:to>
    <xdr:grpSp>
      <xdr:nvGrpSpPr>
        <xdr:cNvPr id="6" name="グループ化 5">
          <a:extLst>
            <a:ext uri="{FF2B5EF4-FFF2-40B4-BE49-F238E27FC236}">
              <a16:creationId xmlns:a16="http://schemas.microsoft.com/office/drawing/2014/main" id="{3F99720E-E9D2-4B64-A134-33E0152AFB02}"/>
            </a:ext>
          </a:extLst>
        </xdr:cNvPr>
        <xdr:cNvGrpSpPr/>
      </xdr:nvGrpSpPr>
      <xdr:grpSpPr>
        <a:xfrm>
          <a:off x="8380730" y="686435"/>
          <a:ext cx="3117780" cy="2953450"/>
          <a:chOff x="9688830" y="588645"/>
          <a:chExt cx="3230175" cy="2953450"/>
        </a:xfrm>
      </xdr:grpSpPr>
      <xdr:pic>
        <xdr:nvPicPr>
          <xdr:cNvPr id="7" name="図 6">
            <a:extLst>
              <a:ext uri="{FF2B5EF4-FFF2-40B4-BE49-F238E27FC236}">
                <a16:creationId xmlns:a16="http://schemas.microsoft.com/office/drawing/2014/main" id="{A5DE8E49-B4FC-5A7E-6BB9-5A777B4C1261}"/>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8" name="テキスト ボックス 7">
            <a:extLst>
              <a:ext uri="{FF2B5EF4-FFF2-40B4-BE49-F238E27FC236}">
                <a16:creationId xmlns:a16="http://schemas.microsoft.com/office/drawing/2014/main" id="{3E9D772A-8B62-7228-F527-8345DABAD6D8}"/>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9" name="図 8">
            <a:extLst>
              <a:ext uri="{FF2B5EF4-FFF2-40B4-BE49-F238E27FC236}">
                <a16:creationId xmlns:a16="http://schemas.microsoft.com/office/drawing/2014/main" id="{E65C147A-3D41-60B9-F20A-B83DCBE14167}"/>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10" name="楕円 9">
            <a:extLst>
              <a:ext uri="{FF2B5EF4-FFF2-40B4-BE49-F238E27FC236}">
                <a16:creationId xmlns:a16="http://schemas.microsoft.com/office/drawing/2014/main" id="{F6F56460-1354-A70C-D62E-3EC9478DA8D1}"/>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11" name="テキスト ボックス 10">
            <a:extLst>
              <a:ext uri="{FF2B5EF4-FFF2-40B4-BE49-F238E27FC236}">
                <a16:creationId xmlns:a16="http://schemas.microsoft.com/office/drawing/2014/main" id="{C851A03A-C440-496A-FDAB-1E6AA05887CA}"/>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12" name="矢印: 下 11">
            <a:extLst>
              <a:ext uri="{FF2B5EF4-FFF2-40B4-BE49-F238E27FC236}">
                <a16:creationId xmlns:a16="http://schemas.microsoft.com/office/drawing/2014/main" id="{E7BB99AA-A3E7-F298-E97F-B679D8BA417F}"/>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3" name="テキスト ボックス 12">
            <a:extLst>
              <a:ext uri="{FF2B5EF4-FFF2-40B4-BE49-F238E27FC236}">
                <a16:creationId xmlns:a16="http://schemas.microsoft.com/office/drawing/2014/main" id="{18B6A94F-E5C2-898D-1958-6AA6E9DEC908}"/>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4" name="矢印: 下 13">
            <a:extLst>
              <a:ext uri="{FF2B5EF4-FFF2-40B4-BE49-F238E27FC236}">
                <a16:creationId xmlns:a16="http://schemas.microsoft.com/office/drawing/2014/main" id="{57AFDB36-C5AA-8BD3-8446-1DFBB35E1B10}"/>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15" name="直線矢印コネクタ 14">
            <a:extLst>
              <a:ext uri="{FF2B5EF4-FFF2-40B4-BE49-F238E27FC236}">
                <a16:creationId xmlns:a16="http://schemas.microsoft.com/office/drawing/2014/main" id="{964E89CB-9868-87C9-6210-66A2577F0A4B}"/>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64C6B93D-17EE-7C06-9C63-21C448381018}"/>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39" name="Button 3" hidden="1">
              <a:extLst>
                <a:ext uri="{63B3BB69-23CF-44E3-9099-C40C66FF867C}">
                  <a14:compatExt spid="_x0000_s91139"/>
                </a:ext>
                <a:ext uri="{FF2B5EF4-FFF2-40B4-BE49-F238E27FC236}">
                  <a16:creationId xmlns:a16="http://schemas.microsoft.com/office/drawing/2014/main" id="{00000000-0008-0000-0700-00000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140" name="Button 4" hidden="1">
              <a:extLst>
                <a:ext uri="{63B3BB69-23CF-44E3-9099-C40C66FF867C}">
                  <a14:compatExt spid="_x0000_s91140"/>
                </a:ext>
                <a:ext uri="{FF2B5EF4-FFF2-40B4-BE49-F238E27FC236}">
                  <a16:creationId xmlns:a16="http://schemas.microsoft.com/office/drawing/2014/main" id="{00000000-0008-0000-0700-00000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41" name="Button 5" hidden="1">
              <a:extLst>
                <a:ext uri="{63B3BB69-23CF-44E3-9099-C40C66FF867C}">
                  <a14:compatExt spid="_x0000_s91141"/>
                </a:ext>
                <a:ext uri="{FF2B5EF4-FFF2-40B4-BE49-F238E27FC236}">
                  <a16:creationId xmlns:a16="http://schemas.microsoft.com/office/drawing/2014/main" id="{00000000-0008-0000-0700-00000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142" name="Button 6" hidden="1">
              <a:extLst>
                <a:ext uri="{63B3BB69-23CF-44E3-9099-C40C66FF867C}">
                  <a14:compatExt spid="_x0000_s91142"/>
                </a:ext>
                <a:ext uri="{FF2B5EF4-FFF2-40B4-BE49-F238E27FC236}">
                  <a16:creationId xmlns:a16="http://schemas.microsoft.com/office/drawing/2014/main" id="{00000000-0008-0000-0700-00000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43" name="Button 7" hidden="1">
              <a:extLst>
                <a:ext uri="{63B3BB69-23CF-44E3-9099-C40C66FF867C}">
                  <a14:compatExt spid="_x0000_s91143"/>
                </a:ext>
                <a:ext uri="{FF2B5EF4-FFF2-40B4-BE49-F238E27FC236}">
                  <a16:creationId xmlns:a16="http://schemas.microsoft.com/office/drawing/2014/main" id="{00000000-0008-0000-0700-00000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144" name="Button 8" hidden="1">
              <a:extLst>
                <a:ext uri="{63B3BB69-23CF-44E3-9099-C40C66FF867C}">
                  <a14:compatExt spid="_x0000_s91144"/>
                </a:ext>
                <a:ext uri="{FF2B5EF4-FFF2-40B4-BE49-F238E27FC236}">
                  <a16:creationId xmlns:a16="http://schemas.microsoft.com/office/drawing/2014/main" id="{00000000-0008-0000-0700-00000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45" name="Button 9" hidden="1">
              <a:extLst>
                <a:ext uri="{63B3BB69-23CF-44E3-9099-C40C66FF867C}">
                  <a14:compatExt spid="_x0000_s91145"/>
                </a:ext>
                <a:ext uri="{FF2B5EF4-FFF2-40B4-BE49-F238E27FC236}">
                  <a16:creationId xmlns:a16="http://schemas.microsoft.com/office/drawing/2014/main" id="{00000000-0008-0000-0700-00000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46" name="Button 10" hidden="1">
              <a:extLst>
                <a:ext uri="{63B3BB69-23CF-44E3-9099-C40C66FF867C}">
                  <a14:compatExt spid="_x0000_s91146"/>
                </a:ext>
                <a:ext uri="{FF2B5EF4-FFF2-40B4-BE49-F238E27FC236}">
                  <a16:creationId xmlns:a16="http://schemas.microsoft.com/office/drawing/2014/main" id="{00000000-0008-0000-0700-00000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47" name="Button 11" hidden="1">
              <a:extLst>
                <a:ext uri="{63B3BB69-23CF-44E3-9099-C40C66FF867C}">
                  <a14:compatExt spid="_x0000_s91147"/>
                </a:ext>
                <a:ext uri="{FF2B5EF4-FFF2-40B4-BE49-F238E27FC236}">
                  <a16:creationId xmlns:a16="http://schemas.microsoft.com/office/drawing/2014/main" id="{00000000-0008-0000-0700-00000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48" name="Button 12" hidden="1">
              <a:extLst>
                <a:ext uri="{63B3BB69-23CF-44E3-9099-C40C66FF867C}">
                  <a14:compatExt spid="_x0000_s91148"/>
                </a:ext>
                <a:ext uri="{FF2B5EF4-FFF2-40B4-BE49-F238E27FC236}">
                  <a16:creationId xmlns:a16="http://schemas.microsoft.com/office/drawing/2014/main" id="{00000000-0008-0000-0700-00000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49" name="Button 13" hidden="1">
              <a:extLst>
                <a:ext uri="{63B3BB69-23CF-44E3-9099-C40C66FF867C}">
                  <a14:compatExt spid="_x0000_s91149"/>
                </a:ext>
                <a:ext uri="{FF2B5EF4-FFF2-40B4-BE49-F238E27FC236}">
                  <a16:creationId xmlns:a16="http://schemas.microsoft.com/office/drawing/2014/main" id="{00000000-0008-0000-0700-00000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50" name="Button 14" hidden="1">
              <a:extLst>
                <a:ext uri="{63B3BB69-23CF-44E3-9099-C40C66FF867C}">
                  <a14:compatExt spid="_x0000_s91150"/>
                </a:ext>
                <a:ext uri="{FF2B5EF4-FFF2-40B4-BE49-F238E27FC236}">
                  <a16:creationId xmlns:a16="http://schemas.microsoft.com/office/drawing/2014/main" id="{00000000-0008-0000-0700-00000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51" name="Button 15" hidden="1">
              <a:extLst>
                <a:ext uri="{63B3BB69-23CF-44E3-9099-C40C66FF867C}">
                  <a14:compatExt spid="_x0000_s91151"/>
                </a:ext>
                <a:ext uri="{FF2B5EF4-FFF2-40B4-BE49-F238E27FC236}">
                  <a16:creationId xmlns:a16="http://schemas.microsoft.com/office/drawing/2014/main" id="{00000000-0008-0000-0700-00000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52" name="Button 16" hidden="1">
              <a:extLst>
                <a:ext uri="{63B3BB69-23CF-44E3-9099-C40C66FF867C}">
                  <a14:compatExt spid="_x0000_s91152"/>
                </a:ext>
                <a:ext uri="{FF2B5EF4-FFF2-40B4-BE49-F238E27FC236}">
                  <a16:creationId xmlns:a16="http://schemas.microsoft.com/office/drawing/2014/main" id="{00000000-0008-0000-0700-00001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53" name="Button 17" hidden="1">
              <a:extLst>
                <a:ext uri="{63B3BB69-23CF-44E3-9099-C40C66FF867C}">
                  <a14:compatExt spid="_x0000_s91153"/>
                </a:ext>
                <a:ext uri="{FF2B5EF4-FFF2-40B4-BE49-F238E27FC236}">
                  <a16:creationId xmlns:a16="http://schemas.microsoft.com/office/drawing/2014/main" id="{00000000-0008-0000-0700-00001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54" name="Button 18" hidden="1">
              <a:extLst>
                <a:ext uri="{63B3BB69-23CF-44E3-9099-C40C66FF867C}">
                  <a14:compatExt spid="_x0000_s91154"/>
                </a:ext>
                <a:ext uri="{FF2B5EF4-FFF2-40B4-BE49-F238E27FC236}">
                  <a16:creationId xmlns:a16="http://schemas.microsoft.com/office/drawing/2014/main" id="{00000000-0008-0000-0700-00001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55" name="Button 19" hidden="1">
              <a:extLst>
                <a:ext uri="{63B3BB69-23CF-44E3-9099-C40C66FF867C}">
                  <a14:compatExt spid="_x0000_s91155"/>
                </a:ext>
                <a:ext uri="{FF2B5EF4-FFF2-40B4-BE49-F238E27FC236}">
                  <a16:creationId xmlns:a16="http://schemas.microsoft.com/office/drawing/2014/main" id="{00000000-0008-0000-0700-00001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56" name="Button 20" hidden="1">
              <a:extLst>
                <a:ext uri="{63B3BB69-23CF-44E3-9099-C40C66FF867C}">
                  <a14:compatExt spid="_x0000_s91156"/>
                </a:ext>
                <a:ext uri="{FF2B5EF4-FFF2-40B4-BE49-F238E27FC236}">
                  <a16:creationId xmlns:a16="http://schemas.microsoft.com/office/drawing/2014/main" id="{00000000-0008-0000-0700-00001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57" name="Button 21" hidden="1">
              <a:extLst>
                <a:ext uri="{63B3BB69-23CF-44E3-9099-C40C66FF867C}">
                  <a14:compatExt spid="_x0000_s91157"/>
                </a:ext>
                <a:ext uri="{FF2B5EF4-FFF2-40B4-BE49-F238E27FC236}">
                  <a16:creationId xmlns:a16="http://schemas.microsoft.com/office/drawing/2014/main" id="{00000000-0008-0000-0700-00001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58" name="Button 22" hidden="1">
              <a:extLst>
                <a:ext uri="{63B3BB69-23CF-44E3-9099-C40C66FF867C}">
                  <a14:compatExt spid="_x0000_s91158"/>
                </a:ext>
                <a:ext uri="{FF2B5EF4-FFF2-40B4-BE49-F238E27FC236}">
                  <a16:creationId xmlns:a16="http://schemas.microsoft.com/office/drawing/2014/main" id="{00000000-0008-0000-0700-00001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59" name="Button 23" hidden="1">
              <a:extLst>
                <a:ext uri="{63B3BB69-23CF-44E3-9099-C40C66FF867C}">
                  <a14:compatExt spid="_x0000_s91159"/>
                </a:ext>
                <a:ext uri="{FF2B5EF4-FFF2-40B4-BE49-F238E27FC236}">
                  <a16:creationId xmlns:a16="http://schemas.microsoft.com/office/drawing/2014/main" id="{00000000-0008-0000-0700-00001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60" name="Button 24" hidden="1">
              <a:extLst>
                <a:ext uri="{63B3BB69-23CF-44E3-9099-C40C66FF867C}">
                  <a14:compatExt spid="_x0000_s91160"/>
                </a:ext>
                <a:ext uri="{FF2B5EF4-FFF2-40B4-BE49-F238E27FC236}">
                  <a16:creationId xmlns:a16="http://schemas.microsoft.com/office/drawing/2014/main" id="{00000000-0008-0000-0700-00001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61" name="Button 25" hidden="1">
              <a:extLst>
                <a:ext uri="{63B3BB69-23CF-44E3-9099-C40C66FF867C}">
                  <a14:compatExt spid="_x0000_s91161"/>
                </a:ext>
                <a:ext uri="{FF2B5EF4-FFF2-40B4-BE49-F238E27FC236}">
                  <a16:creationId xmlns:a16="http://schemas.microsoft.com/office/drawing/2014/main" id="{00000000-0008-0000-0700-00001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62" name="Button 26" hidden="1">
              <a:extLst>
                <a:ext uri="{63B3BB69-23CF-44E3-9099-C40C66FF867C}">
                  <a14:compatExt spid="_x0000_s91162"/>
                </a:ext>
                <a:ext uri="{FF2B5EF4-FFF2-40B4-BE49-F238E27FC236}">
                  <a16:creationId xmlns:a16="http://schemas.microsoft.com/office/drawing/2014/main" id="{00000000-0008-0000-0700-00001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163" name="Button 27" hidden="1">
              <a:extLst>
                <a:ext uri="{63B3BB69-23CF-44E3-9099-C40C66FF867C}">
                  <a14:compatExt spid="_x0000_s91163"/>
                </a:ext>
                <a:ext uri="{FF2B5EF4-FFF2-40B4-BE49-F238E27FC236}">
                  <a16:creationId xmlns:a16="http://schemas.microsoft.com/office/drawing/2014/main" id="{00000000-0008-0000-0700-00001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64" name="Button 28" hidden="1">
              <a:extLst>
                <a:ext uri="{63B3BB69-23CF-44E3-9099-C40C66FF867C}">
                  <a14:compatExt spid="_x0000_s91164"/>
                </a:ext>
                <a:ext uri="{FF2B5EF4-FFF2-40B4-BE49-F238E27FC236}">
                  <a16:creationId xmlns:a16="http://schemas.microsoft.com/office/drawing/2014/main" id="{00000000-0008-0000-0700-00001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65" name="Button 29" hidden="1">
              <a:extLst>
                <a:ext uri="{63B3BB69-23CF-44E3-9099-C40C66FF867C}">
                  <a14:compatExt spid="_x0000_s91165"/>
                </a:ext>
                <a:ext uri="{FF2B5EF4-FFF2-40B4-BE49-F238E27FC236}">
                  <a16:creationId xmlns:a16="http://schemas.microsoft.com/office/drawing/2014/main" id="{00000000-0008-0000-0700-00001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66" name="Button 30" hidden="1">
              <a:extLst>
                <a:ext uri="{63B3BB69-23CF-44E3-9099-C40C66FF867C}">
                  <a14:compatExt spid="_x0000_s91166"/>
                </a:ext>
                <a:ext uri="{FF2B5EF4-FFF2-40B4-BE49-F238E27FC236}">
                  <a16:creationId xmlns:a16="http://schemas.microsoft.com/office/drawing/2014/main" id="{00000000-0008-0000-0700-00001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67" name="Button 31" hidden="1">
              <a:extLst>
                <a:ext uri="{63B3BB69-23CF-44E3-9099-C40C66FF867C}">
                  <a14:compatExt spid="_x0000_s91167"/>
                </a:ext>
                <a:ext uri="{FF2B5EF4-FFF2-40B4-BE49-F238E27FC236}">
                  <a16:creationId xmlns:a16="http://schemas.microsoft.com/office/drawing/2014/main" id="{00000000-0008-0000-0700-00001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68" name="Button 32" hidden="1">
              <a:extLst>
                <a:ext uri="{63B3BB69-23CF-44E3-9099-C40C66FF867C}">
                  <a14:compatExt spid="_x0000_s91168"/>
                </a:ext>
                <a:ext uri="{FF2B5EF4-FFF2-40B4-BE49-F238E27FC236}">
                  <a16:creationId xmlns:a16="http://schemas.microsoft.com/office/drawing/2014/main" id="{00000000-0008-0000-0700-00002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69" name="Button 33" hidden="1">
              <a:extLst>
                <a:ext uri="{63B3BB69-23CF-44E3-9099-C40C66FF867C}">
                  <a14:compatExt spid="_x0000_s91169"/>
                </a:ext>
                <a:ext uri="{FF2B5EF4-FFF2-40B4-BE49-F238E27FC236}">
                  <a16:creationId xmlns:a16="http://schemas.microsoft.com/office/drawing/2014/main" id="{00000000-0008-0000-0700-00002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70" name="Button 34" hidden="1">
              <a:extLst>
                <a:ext uri="{63B3BB69-23CF-44E3-9099-C40C66FF867C}">
                  <a14:compatExt spid="_x0000_s91170"/>
                </a:ext>
                <a:ext uri="{FF2B5EF4-FFF2-40B4-BE49-F238E27FC236}">
                  <a16:creationId xmlns:a16="http://schemas.microsoft.com/office/drawing/2014/main" id="{00000000-0008-0000-0700-00002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71" name="Button 35" hidden="1">
              <a:extLst>
                <a:ext uri="{63B3BB69-23CF-44E3-9099-C40C66FF867C}">
                  <a14:compatExt spid="_x0000_s91171"/>
                </a:ext>
                <a:ext uri="{FF2B5EF4-FFF2-40B4-BE49-F238E27FC236}">
                  <a16:creationId xmlns:a16="http://schemas.microsoft.com/office/drawing/2014/main" id="{00000000-0008-0000-0700-00002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72" name="Button 36" hidden="1">
              <a:extLst>
                <a:ext uri="{63B3BB69-23CF-44E3-9099-C40C66FF867C}">
                  <a14:compatExt spid="_x0000_s91172"/>
                </a:ext>
                <a:ext uri="{FF2B5EF4-FFF2-40B4-BE49-F238E27FC236}">
                  <a16:creationId xmlns:a16="http://schemas.microsoft.com/office/drawing/2014/main" id="{00000000-0008-0000-0700-00002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73" name="Button 37" hidden="1">
              <a:extLst>
                <a:ext uri="{63B3BB69-23CF-44E3-9099-C40C66FF867C}">
                  <a14:compatExt spid="_x0000_s91173"/>
                </a:ext>
                <a:ext uri="{FF2B5EF4-FFF2-40B4-BE49-F238E27FC236}">
                  <a16:creationId xmlns:a16="http://schemas.microsoft.com/office/drawing/2014/main" id="{00000000-0008-0000-0700-00002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74" name="Button 38" hidden="1">
              <a:extLst>
                <a:ext uri="{63B3BB69-23CF-44E3-9099-C40C66FF867C}">
                  <a14:compatExt spid="_x0000_s91174"/>
                </a:ext>
                <a:ext uri="{FF2B5EF4-FFF2-40B4-BE49-F238E27FC236}">
                  <a16:creationId xmlns:a16="http://schemas.microsoft.com/office/drawing/2014/main" id="{00000000-0008-0000-0700-00002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75" name="Button 39" hidden="1">
              <a:extLst>
                <a:ext uri="{63B3BB69-23CF-44E3-9099-C40C66FF867C}">
                  <a14:compatExt spid="_x0000_s91175"/>
                </a:ext>
                <a:ext uri="{FF2B5EF4-FFF2-40B4-BE49-F238E27FC236}">
                  <a16:creationId xmlns:a16="http://schemas.microsoft.com/office/drawing/2014/main" id="{00000000-0008-0000-0700-00002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76" name="Button 40" hidden="1">
              <a:extLst>
                <a:ext uri="{63B3BB69-23CF-44E3-9099-C40C66FF867C}">
                  <a14:compatExt spid="_x0000_s91176"/>
                </a:ext>
                <a:ext uri="{FF2B5EF4-FFF2-40B4-BE49-F238E27FC236}">
                  <a16:creationId xmlns:a16="http://schemas.microsoft.com/office/drawing/2014/main" id="{00000000-0008-0000-0700-00002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77" name="Button 41" hidden="1">
              <a:extLst>
                <a:ext uri="{63B3BB69-23CF-44E3-9099-C40C66FF867C}">
                  <a14:compatExt spid="_x0000_s91177"/>
                </a:ext>
                <a:ext uri="{FF2B5EF4-FFF2-40B4-BE49-F238E27FC236}">
                  <a16:creationId xmlns:a16="http://schemas.microsoft.com/office/drawing/2014/main" id="{00000000-0008-0000-0700-00002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78" name="Button 42" hidden="1">
              <a:extLst>
                <a:ext uri="{63B3BB69-23CF-44E3-9099-C40C66FF867C}">
                  <a14:compatExt spid="_x0000_s91178"/>
                </a:ext>
                <a:ext uri="{FF2B5EF4-FFF2-40B4-BE49-F238E27FC236}">
                  <a16:creationId xmlns:a16="http://schemas.microsoft.com/office/drawing/2014/main" id="{00000000-0008-0000-0700-00002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79" name="Button 43" hidden="1">
              <a:extLst>
                <a:ext uri="{63B3BB69-23CF-44E3-9099-C40C66FF867C}">
                  <a14:compatExt spid="_x0000_s91179"/>
                </a:ext>
                <a:ext uri="{FF2B5EF4-FFF2-40B4-BE49-F238E27FC236}">
                  <a16:creationId xmlns:a16="http://schemas.microsoft.com/office/drawing/2014/main" id="{00000000-0008-0000-0700-00002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80" name="Button 44" hidden="1">
              <a:extLst>
                <a:ext uri="{63B3BB69-23CF-44E3-9099-C40C66FF867C}">
                  <a14:compatExt spid="_x0000_s91180"/>
                </a:ext>
                <a:ext uri="{FF2B5EF4-FFF2-40B4-BE49-F238E27FC236}">
                  <a16:creationId xmlns:a16="http://schemas.microsoft.com/office/drawing/2014/main" id="{00000000-0008-0000-0700-00002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81" name="Button 45" hidden="1">
              <a:extLst>
                <a:ext uri="{63B3BB69-23CF-44E3-9099-C40C66FF867C}">
                  <a14:compatExt spid="_x0000_s91181"/>
                </a:ext>
                <a:ext uri="{FF2B5EF4-FFF2-40B4-BE49-F238E27FC236}">
                  <a16:creationId xmlns:a16="http://schemas.microsoft.com/office/drawing/2014/main" id="{00000000-0008-0000-0700-00002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182" name="Button 46" hidden="1">
              <a:extLst>
                <a:ext uri="{63B3BB69-23CF-44E3-9099-C40C66FF867C}">
                  <a14:compatExt spid="_x0000_s91182"/>
                </a:ext>
                <a:ext uri="{FF2B5EF4-FFF2-40B4-BE49-F238E27FC236}">
                  <a16:creationId xmlns:a16="http://schemas.microsoft.com/office/drawing/2014/main" id="{00000000-0008-0000-0700-00002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83" name="Button 47" hidden="1">
              <a:extLst>
                <a:ext uri="{63B3BB69-23CF-44E3-9099-C40C66FF867C}">
                  <a14:compatExt spid="_x0000_s91183"/>
                </a:ext>
                <a:ext uri="{FF2B5EF4-FFF2-40B4-BE49-F238E27FC236}">
                  <a16:creationId xmlns:a16="http://schemas.microsoft.com/office/drawing/2014/main" id="{00000000-0008-0000-0700-00002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84" name="Button 48" hidden="1">
              <a:extLst>
                <a:ext uri="{63B3BB69-23CF-44E3-9099-C40C66FF867C}">
                  <a14:compatExt spid="_x0000_s91184"/>
                </a:ext>
                <a:ext uri="{FF2B5EF4-FFF2-40B4-BE49-F238E27FC236}">
                  <a16:creationId xmlns:a16="http://schemas.microsoft.com/office/drawing/2014/main" id="{00000000-0008-0000-0700-00003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85" name="Button 49" hidden="1">
              <a:extLst>
                <a:ext uri="{63B3BB69-23CF-44E3-9099-C40C66FF867C}">
                  <a14:compatExt spid="_x0000_s91185"/>
                </a:ext>
                <a:ext uri="{FF2B5EF4-FFF2-40B4-BE49-F238E27FC236}">
                  <a16:creationId xmlns:a16="http://schemas.microsoft.com/office/drawing/2014/main" id="{00000000-0008-0000-0700-00003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86" name="Button 50" hidden="1">
              <a:extLst>
                <a:ext uri="{63B3BB69-23CF-44E3-9099-C40C66FF867C}">
                  <a14:compatExt spid="_x0000_s91186"/>
                </a:ext>
                <a:ext uri="{FF2B5EF4-FFF2-40B4-BE49-F238E27FC236}">
                  <a16:creationId xmlns:a16="http://schemas.microsoft.com/office/drawing/2014/main" id="{00000000-0008-0000-0700-00003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87" name="Button 51" hidden="1">
              <a:extLst>
                <a:ext uri="{63B3BB69-23CF-44E3-9099-C40C66FF867C}">
                  <a14:compatExt spid="_x0000_s91187"/>
                </a:ext>
                <a:ext uri="{FF2B5EF4-FFF2-40B4-BE49-F238E27FC236}">
                  <a16:creationId xmlns:a16="http://schemas.microsoft.com/office/drawing/2014/main" id="{00000000-0008-0000-0700-00003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88" name="Button 52" hidden="1">
              <a:extLst>
                <a:ext uri="{63B3BB69-23CF-44E3-9099-C40C66FF867C}">
                  <a14:compatExt spid="_x0000_s91188"/>
                </a:ext>
                <a:ext uri="{FF2B5EF4-FFF2-40B4-BE49-F238E27FC236}">
                  <a16:creationId xmlns:a16="http://schemas.microsoft.com/office/drawing/2014/main" id="{00000000-0008-0000-0700-00003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89" name="Button 53" hidden="1">
              <a:extLst>
                <a:ext uri="{63B3BB69-23CF-44E3-9099-C40C66FF867C}">
                  <a14:compatExt spid="_x0000_s91189"/>
                </a:ext>
                <a:ext uri="{FF2B5EF4-FFF2-40B4-BE49-F238E27FC236}">
                  <a16:creationId xmlns:a16="http://schemas.microsoft.com/office/drawing/2014/main" id="{00000000-0008-0000-0700-00003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90" name="Button 54" hidden="1">
              <a:extLst>
                <a:ext uri="{63B3BB69-23CF-44E3-9099-C40C66FF867C}">
                  <a14:compatExt spid="_x0000_s91190"/>
                </a:ext>
                <a:ext uri="{FF2B5EF4-FFF2-40B4-BE49-F238E27FC236}">
                  <a16:creationId xmlns:a16="http://schemas.microsoft.com/office/drawing/2014/main" id="{00000000-0008-0000-0700-00003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91" name="Button 55" hidden="1">
              <a:extLst>
                <a:ext uri="{63B3BB69-23CF-44E3-9099-C40C66FF867C}">
                  <a14:compatExt spid="_x0000_s91191"/>
                </a:ext>
                <a:ext uri="{FF2B5EF4-FFF2-40B4-BE49-F238E27FC236}">
                  <a16:creationId xmlns:a16="http://schemas.microsoft.com/office/drawing/2014/main" id="{00000000-0008-0000-0700-00003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92" name="Button 56" hidden="1">
              <a:extLst>
                <a:ext uri="{63B3BB69-23CF-44E3-9099-C40C66FF867C}">
                  <a14:compatExt spid="_x0000_s91192"/>
                </a:ext>
                <a:ext uri="{FF2B5EF4-FFF2-40B4-BE49-F238E27FC236}">
                  <a16:creationId xmlns:a16="http://schemas.microsoft.com/office/drawing/2014/main" id="{00000000-0008-0000-0700-00003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93" name="Button 57" hidden="1">
              <a:extLst>
                <a:ext uri="{63B3BB69-23CF-44E3-9099-C40C66FF867C}">
                  <a14:compatExt spid="_x0000_s91193"/>
                </a:ext>
                <a:ext uri="{FF2B5EF4-FFF2-40B4-BE49-F238E27FC236}">
                  <a16:creationId xmlns:a16="http://schemas.microsoft.com/office/drawing/2014/main" id="{00000000-0008-0000-0700-00003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94" name="Button 58" hidden="1">
              <a:extLst>
                <a:ext uri="{63B3BB69-23CF-44E3-9099-C40C66FF867C}">
                  <a14:compatExt spid="_x0000_s91194"/>
                </a:ext>
                <a:ext uri="{FF2B5EF4-FFF2-40B4-BE49-F238E27FC236}">
                  <a16:creationId xmlns:a16="http://schemas.microsoft.com/office/drawing/2014/main" id="{00000000-0008-0000-0700-00003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95" name="Button 59" hidden="1">
              <a:extLst>
                <a:ext uri="{63B3BB69-23CF-44E3-9099-C40C66FF867C}">
                  <a14:compatExt spid="_x0000_s91195"/>
                </a:ext>
                <a:ext uri="{FF2B5EF4-FFF2-40B4-BE49-F238E27FC236}">
                  <a16:creationId xmlns:a16="http://schemas.microsoft.com/office/drawing/2014/main" id="{00000000-0008-0000-0700-00003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96" name="Button 60" hidden="1">
              <a:extLst>
                <a:ext uri="{63B3BB69-23CF-44E3-9099-C40C66FF867C}">
                  <a14:compatExt spid="_x0000_s91196"/>
                </a:ext>
                <a:ext uri="{FF2B5EF4-FFF2-40B4-BE49-F238E27FC236}">
                  <a16:creationId xmlns:a16="http://schemas.microsoft.com/office/drawing/2014/main" id="{00000000-0008-0000-0700-00003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97" name="Button 61" hidden="1">
              <a:extLst>
                <a:ext uri="{63B3BB69-23CF-44E3-9099-C40C66FF867C}">
                  <a14:compatExt spid="_x0000_s91197"/>
                </a:ext>
                <a:ext uri="{FF2B5EF4-FFF2-40B4-BE49-F238E27FC236}">
                  <a16:creationId xmlns:a16="http://schemas.microsoft.com/office/drawing/2014/main" id="{00000000-0008-0000-0700-00003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98" name="Button 62" hidden="1">
              <a:extLst>
                <a:ext uri="{63B3BB69-23CF-44E3-9099-C40C66FF867C}">
                  <a14:compatExt spid="_x0000_s91198"/>
                </a:ext>
                <a:ext uri="{FF2B5EF4-FFF2-40B4-BE49-F238E27FC236}">
                  <a16:creationId xmlns:a16="http://schemas.microsoft.com/office/drawing/2014/main" id="{00000000-0008-0000-0700-00003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99" name="Button 63" hidden="1">
              <a:extLst>
                <a:ext uri="{63B3BB69-23CF-44E3-9099-C40C66FF867C}">
                  <a14:compatExt spid="_x0000_s91199"/>
                </a:ext>
                <a:ext uri="{FF2B5EF4-FFF2-40B4-BE49-F238E27FC236}">
                  <a16:creationId xmlns:a16="http://schemas.microsoft.com/office/drawing/2014/main" id="{00000000-0008-0000-0700-00003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00" name="Button 64" hidden="1">
              <a:extLst>
                <a:ext uri="{63B3BB69-23CF-44E3-9099-C40C66FF867C}">
                  <a14:compatExt spid="_x0000_s91200"/>
                </a:ext>
                <a:ext uri="{FF2B5EF4-FFF2-40B4-BE49-F238E27FC236}">
                  <a16:creationId xmlns:a16="http://schemas.microsoft.com/office/drawing/2014/main" id="{00000000-0008-0000-0700-00004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201" name="Button 65" hidden="1">
              <a:extLst>
                <a:ext uri="{63B3BB69-23CF-44E3-9099-C40C66FF867C}">
                  <a14:compatExt spid="_x0000_s91201"/>
                </a:ext>
                <a:ext uri="{FF2B5EF4-FFF2-40B4-BE49-F238E27FC236}">
                  <a16:creationId xmlns:a16="http://schemas.microsoft.com/office/drawing/2014/main" id="{00000000-0008-0000-0700-00004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02" name="Button 66" hidden="1">
              <a:extLst>
                <a:ext uri="{63B3BB69-23CF-44E3-9099-C40C66FF867C}">
                  <a14:compatExt spid="_x0000_s91202"/>
                </a:ext>
                <a:ext uri="{FF2B5EF4-FFF2-40B4-BE49-F238E27FC236}">
                  <a16:creationId xmlns:a16="http://schemas.microsoft.com/office/drawing/2014/main" id="{00000000-0008-0000-0700-00004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03" name="Button 67" hidden="1">
              <a:extLst>
                <a:ext uri="{63B3BB69-23CF-44E3-9099-C40C66FF867C}">
                  <a14:compatExt spid="_x0000_s91203"/>
                </a:ext>
                <a:ext uri="{FF2B5EF4-FFF2-40B4-BE49-F238E27FC236}">
                  <a16:creationId xmlns:a16="http://schemas.microsoft.com/office/drawing/2014/main" id="{00000000-0008-0000-0700-00004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04" name="Button 68" hidden="1">
              <a:extLst>
                <a:ext uri="{63B3BB69-23CF-44E3-9099-C40C66FF867C}">
                  <a14:compatExt spid="_x0000_s91204"/>
                </a:ext>
                <a:ext uri="{FF2B5EF4-FFF2-40B4-BE49-F238E27FC236}">
                  <a16:creationId xmlns:a16="http://schemas.microsoft.com/office/drawing/2014/main" id="{00000000-0008-0000-0700-00004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05" name="Button 69" hidden="1">
              <a:extLst>
                <a:ext uri="{63B3BB69-23CF-44E3-9099-C40C66FF867C}">
                  <a14:compatExt spid="_x0000_s91205"/>
                </a:ext>
                <a:ext uri="{FF2B5EF4-FFF2-40B4-BE49-F238E27FC236}">
                  <a16:creationId xmlns:a16="http://schemas.microsoft.com/office/drawing/2014/main" id="{00000000-0008-0000-0700-00004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06" name="Button 70" hidden="1">
              <a:extLst>
                <a:ext uri="{63B3BB69-23CF-44E3-9099-C40C66FF867C}">
                  <a14:compatExt spid="_x0000_s91206"/>
                </a:ext>
                <a:ext uri="{FF2B5EF4-FFF2-40B4-BE49-F238E27FC236}">
                  <a16:creationId xmlns:a16="http://schemas.microsoft.com/office/drawing/2014/main" id="{00000000-0008-0000-0700-00004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07" name="Button 71" hidden="1">
              <a:extLst>
                <a:ext uri="{63B3BB69-23CF-44E3-9099-C40C66FF867C}">
                  <a14:compatExt spid="_x0000_s91207"/>
                </a:ext>
                <a:ext uri="{FF2B5EF4-FFF2-40B4-BE49-F238E27FC236}">
                  <a16:creationId xmlns:a16="http://schemas.microsoft.com/office/drawing/2014/main" id="{00000000-0008-0000-0700-00004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08" name="Button 72" hidden="1">
              <a:extLst>
                <a:ext uri="{63B3BB69-23CF-44E3-9099-C40C66FF867C}">
                  <a14:compatExt spid="_x0000_s91208"/>
                </a:ext>
                <a:ext uri="{FF2B5EF4-FFF2-40B4-BE49-F238E27FC236}">
                  <a16:creationId xmlns:a16="http://schemas.microsoft.com/office/drawing/2014/main" id="{00000000-0008-0000-0700-00004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09" name="Button 73" hidden="1">
              <a:extLst>
                <a:ext uri="{63B3BB69-23CF-44E3-9099-C40C66FF867C}">
                  <a14:compatExt spid="_x0000_s91209"/>
                </a:ext>
                <a:ext uri="{FF2B5EF4-FFF2-40B4-BE49-F238E27FC236}">
                  <a16:creationId xmlns:a16="http://schemas.microsoft.com/office/drawing/2014/main" id="{00000000-0008-0000-0700-00004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10" name="Button 74" hidden="1">
              <a:extLst>
                <a:ext uri="{63B3BB69-23CF-44E3-9099-C40C66FF867C}">
                  <a14:compatExt spid="_x0000_s91210"/>
                </a:ext>
                <a:ext uri="{FF2B5EF4-FFF2-40B4-BE49-F238E27FC236}">
                  <a16:creationId xmlns:a16="http://schemas.microsoft.com/office/drawing/2014/main" id="{00000000-0008-0000-0700-00004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11" name="Button 75" hidden="1">
              <a:extLst>
                <a:ext uri="{63B3BB69-23CF-44E3-9099-C40C66FF867C}">
                  <a14:compatExt spid="_x0000_s91211"/>
                </a:ext>
                <a:ext uri="{FF2B5EF4-FFF2-40B4-BE49-F238E27FC236}">
                  <a16:creationId xmlns:a16="http://schemas.microsoft.com/office/drawing/2014/main" id="{00000000-0008-0000-0700-00004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12" name="Button 76" hidden="1">
              <a:extLst>
                <a:ext uri="{63B3BB69-23CF-44E3-9099-C40C66FF867C}">
                  <a14:compatExt spid="_x0000_s91212"/>
                </a:ext>
                <a:ext uri="{FF2B5EF4-FFF2-40B4-BE49-F238E27FC236}">
                  <a16:creationId xmlns:a16="http://schemas.microsoft.com/office/drawing/2014/main" id="{00000000-0008-0000-0700-00004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13" name="Button 77" hidden="1">
              <a:extLst>
                <a:ext uri="{63B3BB69-23CF-44E3-9099-C40C66FF867C}">
                  <a14:compatExt spid="_x0000_s91213"/>
                </a:ext>
                <a:ext uri="{FF2B5EF4-FFF2-40B4-BE49-F238E27FC236}">
                  <a16:creationId xmlns:a16="http://schemas.microsoft.com/office/drawing/2014/main" id="{00000000-0008-0000-0700-00004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14" name="Button 78" hidden="1">
              <a:extLst>
                <a:ext uri="{63B3BB69-23CF-44E3-9099-C40C66FF867C}">
                  <a14:compatExt spid="_x0000_s91214"/>
                </a:ext>
                <a:ext uri="{FF2B5EF4-FFF2-40B4-BE49-F238E27FC236}">
                  <a16:creationId xmlns:a16="http://schemas.microsoft.com/office/drawing/2014/main" id="{00000000-0008-0000-0700-00004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15" name="Button 79" hidden="1">
              <a:extLst>
                <a:ext uri="{63B3BB69-23CF-44E3-9099-C40C66FF867C}">
                  <a14:compatExt spid="_x0000_s91215"/>
                </a:ext>
                <a:ext uri="{FF2B5EF4-FFF2-40B4-BE49-F238E27FC236}">
                  <a16:creationId xmlns:a16="http://schemas.microsoft.com/office/drawing/2014/main" id="{00000000-0008-0000-0700-00004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16" name="Button 80" hidden="1">
              <a:extLst>
                <a:ext uri="{63B3BB69-23CF-44E3-9099-C40C66FF867C}">
                  <a14:compatExt spid="_x0000_s91216"/>
                </a:ext>
                <a:ext uri="{FF2B5EF4-FFF2-40B4-BE49-F238E27FC236}">
                  <a16:creationId xmlns:a16="http://schemas.microsoft.com/office/drawing/2014/main" id="{00000000-0008-0000-0700-00005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17" name="Button 81" hidden="1">
              <a:extLst>
                <a:ext uri="{63B3BB69-23CF-44E3-9099-C40C66FF867C}">
                  <a14:compatExt spid="_x0000_s91217"/>
                </a:ext>
                <a:ext uri="{FF2B5EF4-FFF2-40B4-BE49-F238E27FC236}">
                  <a16:creationId xmlns:a16="http://schemas.microsoft.com/office/drawing/2014/main" id="{00000000-0008-0000-0700-00005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18" name="Button 82" hidden="1">
              <a:extLst>
                <a:ext uri="{63B3BB69-23CF-44E3-9099-C40C66FF867C}">
                  <a14:compatExt spid="_x0000_s91218"/>
                </a:ext>
                <a:ext uri="{FF2B5EF4-FFF2-40B4-BE49-F238E27FC236}">
                  <a16:creationId xmlns:a16="http://schemas.microsoft.com/office/drawing/2014/main" id="{00000000-0008-0000-0700-00005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19" name="Button 83" hidden="1">
              <a:extLst>
                <a:ext uri="{63B3BB69-23CF-44E3-9099-C40C66FF867C}">
                  <a14:compatExt spid="_x0000_s91219"/>
                </a:ext>
                <a:ext uri="{FF2B5EF4-FFF2-40B4-BE49-F238E27FC236}">
                  <a16:creationId xmlns:a16="http://schemas.microsoft.com/office/drawing/2014/main" id="{00000000-0008-0000-0700-00005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220" name="Button 84" hidden="1">
              <a:extLst>
                <a:ext uri="{63B3BB69-23CF-44E3-9099-C40C66FF867C}">
                  <a14:compatExt spid="_x0000_s91220"/>
                </a:ext>
                <a:ext uri="{FF2B5EF4-FFF2-40B4-BE49-F238E27FC236}">
                  <a16:creationId xmlns:a16="http://schemas.microsoft.com/office/drawing/2014/main" id="{00000000-0008-0000-0700-00005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21" name="Button 85" hidden="1">
              <a:extLst>
                <a:ext uri="{63B3BB69-23CF-44E3-9099-C40C66FF867C}">
                  <a14:compatExt spid="_x0000_s91221"/>
                </a:ext>
                <a:ext uri="{FF2B5EF4-FFF2-40B4-BE49-F238E27FC236}">
                  <a16:creationId xmlns:a16="http://schemas.microsoft.com/office/drawing/2014/main" id="{00000000-0008-0000-0700-00005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22" name="Button 86" hidden="1">
              <a:extLst>
                <a:ext uri="{63B3BB69-23CF-44E3-9099-C40C66FF867C}">
                  <a14:compatExt spid="_x0000_s91222"/>
                </a:ext>
                <a:ext uri="{FF2B5EF4-FFF2-40B4-BE49-F238E27FC236}">
                  <a16:creationId xmlns:a16="http://schemas.microsoft.com/office/drawing/2014/main" id="{00000000-0008-0000-0700-00005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23" name="Button 87" hidden="1">
              <a:extLst>
                <a:ext uri="{63B3BB69-23CF-44E3-9099-C40C66FF867C}">
                  <a14:compatExt spid="_x0000_s91223"/>
                </a:ext>
                <a:ext uri="{FF2B5EF4-FFF2-40B4-BE49-F238E27FC236}">
                  <a16:creationId xmlns:a16="http://schemas.microsoft.com/office/drawing/2014/main" id="{00000000-0008-0000-0700-00005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24" name="Button 88" hidden="1">
              <a:extLst>
                <a:ext uri="{63B3BB69-23CF-44E3-9099-C40C66FF867C}">
                  <a14:compatExt spid="_x0000_s91224"/>
                </a:ext>
                <a:ext uri="{FF2B5EF4-FFF2-40B4-BE49-F238E27FC236}">
                  <a16:creationId xmlns:a16="http://schemas.microsoft.com/office/drawing/2014/main" id="{00000000-0008-0000-0700-00005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25" name="Button 89" hidden="1">
              <a:extLst>
                <a:ext uri="{63B3BB69-23CF-44E3-9099-C40C66FF867C}">
                  <a14:compatExt spid="_x0000_s91225"/>
                </a:ext>
                <a:ext uri="{FF2B5EF4-FFF2-40B4-BE49-F238E27FC236}">
                  <a16:creationId xmlns:a16="http://schemas.microsoft.com/office/drawing/2014/main" id="{00000000-0008-0000-0700-00005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26" name="Button 90" hidden="1">
              <a:extLst>
                <a:ext uri="{63B3BB69-23CF-44E3-9099-C40C66FF867C}">
                  <a14:compatExt spid="_x0000_s91226"/>
                </a:ext>
                <a:ext uri="{FF2B5EF4-FFF2-40B4-BE49-F238E27FC236}">
                  <a16:creationId xmlns:a16="http://schemas.microsoft.com/office/drawing/2014/main" id="{00000000-0008-0000-0700-00005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27" name="Button 91" hidden="1">
              <a:extLst>
                <a:ext uri="{63B3BB69-23CF-44E3-9099-C40C66FF867C}">
                  <a14:compatExt spid="_x0000_s91227"/>
                </a:ext>
                <a:ext uri="{FF2B5EF4-FFF2-40B4-BE49-F238E27FC236}">
                  <a16:creationId xmlns:a16="http://schemas.microsoft.com/office/drawing/2014/main" id="{00000000-0008-0000-0700-00005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28" name="Button 92" hidden="1">
              <a:extLst>
                <a:ext uri="{63B3BB69-23CF-44E3-9099-C40C66FF867C}">
                  <a14:compatExt spid="_x0000_s91228"/>
                </a:ext>
                <a:ext uri="{FF2B5EF4-FFF2-40B4-BE49-F238E27FC236}">
                  <a16:creationId xmlns:a16="http://schemas.microsoft.com/office/drawing/2014/main" id="{00000000-0008-0000-0700-00005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29" name="Button 93" hidden="1">
              <a:extLst>
                <a:ext uri="{63B3BB69-23CF-44E3-9099-C40C66FF867C}">
                  <a14:compatExt spid="_x0000_s91229"/>
                </a:ext>
                <a:ext uri="{FF2B5EF4-FFF2-40B4-BE49-F238E27FC236}">
                  <a16:creationId xmlns:a16="http://schemas.microsoft.com/office/drawing/2014/main" id="{00000000-0008-0000-0700-00005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30" name="Button 94" hidden="1">
              <a:extLst>
                <a:ext uri="{63B3BB69-23CF-44E3-9099-C40C66FF867C}">
                  <a14:compatExt spid="_x0000_s91230"/>
                </a:ext>
                <a:ext uri="{FF2B5EF4-FFF2-40B4-BE49-F238E27FC236}">
                  <a16:creationId xmlns:a16="http://schemas.microsoft.com/office/drawing/2014/main" id="{00000000-0008-0000-0700-00005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31" name="Button 95" hidden="1">
              <a:extLst>
                <a:ext uri="{63B3BB69-23CF-44E3-9099-C40C66FF867C}">
                  <a14:compatExt spid="_x0000_s91231"/>
                </a:ext>
                <a:ext uri="{FF2B5EF4-FFF2-40B4-BE49-F238E27FC236}">
                  <a16:creationId xmlns:a16="http://schemas.microsoft.com/office/drawing/2014/main" id="{00000000-0008-0000-0700-00005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32" name="Button 96" hidden="1">
              <a:extLst>
                <a:ext uri="{63B3BB69-23CF-44E3-9099-C40C66FF867C}">
                  <a14:compatExt spid="_x0000_s91232"/>
                </a:ext>
                <a:ext uri="{FF2B5EF4-FFF2-40B4-BE49-F238E27FC236}">
                  <a16:creationId xmlns:a16="http://schemas.microsoft.com/office/drawing/2014/main" id="{00000000-0008-0000-0700-00006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33" name="Button 97" hidden="1">
              <a:extLst>
                <a:ext uri="{63B3BB69-23CF-44E3-9099-C40C66FF867C}">
                  <a14:compatExt spid="_x0000_s91233"/>
                </a:ext>
                <a:ext uri="{FF2B5EF4-FFF2-40B4-BE49-F238E27FC236}">
                  <a16:creationId xmlns:a16="http://schemas.microsoft.com/office/drawing/2014/main" id="{00000000-0008-0000-0700-00006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34" name="Button 98" hidden="1">
              <a:extLst>
                <a:ext uri="{63B3BB69-23CF-44E3-9099-C40C66FF867C}">
                  <a14:compatExt spid="_x0000_s91234"/>
                </a:ext>
                <a:ext uri="{FF2B5EF4-FFF2-40B4-BE49-F238E27FC236}">
                  <a16:creationId xmlns:a16="http://schemas.microsoft.com/office/drawing/2014/main" id="{00000000-0008-0000-0700-00006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35" name="Button 99" hidden="1">
              <a:extLst>
                <a:ext uri="{63B3BB69-23CF-44E3-9099-C40C66FF867C}">
                  <a14:compatExt spid="_x0000_s91235"/>
                </a:ext>
                <a:ext uri="{FF2B5EF4-FFF2-40B4-BE49-F238E27FC236}">
                  <a16:creationId xmlns:a16="http://schemas.microsoft.com/office/drawing/2014/main" id="{00000000-0008-0000-0700-00006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36" name="Button 100" hidden="1">
              <a:extLst>
                <a:ext uri="{63B3BB69-23CF-44E3-9099-C40C66FF867C}">
                  <a14:compatExt spid="_x0000_s91236"/>
                </a:ext>
                <a:ext uri="{FF2B5EF4-FFF2-40B4-BE49-F238E27FC236}">
                  <a16:creationId xmlns:a16="http://schemas.microsoft.com/office/drawing/2014/main" id="{00000000-0008-0000-0700-00006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37" name="Button 101" hidden="1">
              <a:extLst>
                <a:ext uri="{63B3BB69-23CF-44E3-9099-C40C66FF867C}">
                  <a14:compatExt spid="_x0000_s91237"/>
                </a:ext>
                <a:ext uri="{FF2B5EF4-FFF2-40B4-BE49-F238E27FC236}">
                  <a16:creationId xmlns:a16="http://schemas.microsoft.com/office/drawing/2014/main" id="{00000000-0008-0000-0700-00006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38" name="Button 102" hidden="1">
              <a:extLst>
                <a:ext uri="{63B3BB69-23CF-44E3-9099-C40C66FF867C}">
                  <a14:compatExt spid="_x0000_s91238"/>
                </a:ext>
                <a:ext uri="{FF2B5EF4-FFF2-40B4-BE49-F238E27FC236}">
                  <a16:creationId xmlns:a16="http://schemas.microsoft.com/office/drawing/2014/main" id="{00000000-0008-0000-0700-00006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239" name="Button 103" hidden="1">
              <a:extLst>
                <a:ext uri="{63B3BB69-23CF-44E3-9099-C40C66FF867C}">
                  <a14:compatExt spid="_x0000_s91239"/>
                </a:ext>
                <a:ext uri="{FF2B5EF4-FFF2-40B4-BE49-F238E27FC236}">
                  <a16:creationId xmlns:a16="http://schemas.microsoft.com/office/drawing/2014/main" id="{00000000-0008-0000-0700-00006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40" name="Button 104" hidden="1">
              <a:extLst>
                <a:ext uri="{63B3BB69-23CF-44E3-9099-C40C66FF867C}">
                  <a14:compatExt spid="_x0000_s91240"/>
                </a:ext>
                <a:ext uri="{FF2B5EF4-FFF2-40B4-BE49-F238E27FC236}">
                  <a16:creationId xmlns:a16="http://schemas.microsoft.com/office/drawing/2014/main" id="{00000000-0008-0000-0700-00006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241" name="Button 105" hidden="1">
              <a:extLst>
                <a:ext uri="{63B3BB69-23CF-44E3-9099-C40C66FF867C}">
                  <a14:compatExt spid="_x0000_s91241"/>
                </a:ext>
                <a:ext uri="{FF2B5EF4-FFF2-40B4-BE49-F238E27FC236}">
                  <a16:creationId xmlns:a16="http://schemas.microsoft.com/office/drawing/2014/main" id="{00000000-0008-0000-0700-00006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42" name="Button 106" hidden="1">
              <a:extLst>
                <a:ext uri="{63B3BB69-23CF-44E3-9099-C40C66FF867C}">
                  <a14:compatExt spid="_x0000_s91242"/>
                </a:ext>
                <a:ext uri="{FF2B5EF4-FFF2-40B4-BE49-F238E27FC236}">
                  <a16:creationId xmlns:a16="http://schemas.microsoft.com/office/drawing/2014/main" id="{00000000-0008-0000-0700-00006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243" name="Button 107" hidden="1">
              <a:extLst>
                <a:ext uri="{63B3BB69-23CF-44E3-9099-C40C66FF867C}">
                  <a14:compatExt spid="_x0000_s91243"/>
                </a:ext>
                <a:ext uri="{FF2B5EF4-FFF2-40B4-BE49-F238E27FC236}">
                  <a16:creationId xmlns:a16="http://schemas.microsoft.com/office/drawing/2014/main" id="{00000000-0008-0000-0700-00006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44" name="Button 108" hidden="1">
              <a:extLst>
                <a:ext uri="{63B3BB69-23CF-44E3-9099-C40C66FF867C}">
                  <a14:compatExt spid="_x0000_s91244"/>
                </a:ext>
                <a:ext uri="{FF2B5EF4-FFF2-40B4-BE49-F238E27FC236}">
                  <a16:creationId xmlns:a16="http://schemas.microsoft.com/office/drawing/2014/main" id="{00000000-0008-0000-0700-00006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245" name="Button 109" hidden="1">
              <a:extLst>
                <a:ext uri="{63B3BB69-23CF-44E3-9099-C40C66FF867C}">
                  <a14:compatExt spid="_x0000_s91245"/>
                </a:ext>
                <a:ext uri="{FF2B5EF4-FFF2-40B4-BE49-F238E27FC236}">
                  <a16:creationId xmlns:a16="http://schemas.microsoft.com/office/drawing/2014/main" id="{00000000-0008-0000-0700-00006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46" name="Button 110" hidden="1">
              <a:extLst>
                <a:ext uri="{63B3BB69-23CF-44E3-9099-C40C66FF867C}">
                  <a14:compatExt spid="_x0000_s91246"/>
                </a:ext>
                <a:ext uri="{FF2B5EF4-FFF2-40B4-BE49-F238E27FC236}">
                  <a16:creationId xmlns:a16="http://schemas.microsoft.com/office/drawing/2014/main" id="{00000000-0008-0000-0700-00006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247" name="Button 111" hidden="1">
              <a:extLst>
                <a:ext uri="{63B3BB69-23CF-44E3-9099-C40C66FF867C}">
                  <a14:compatExt spid="_x0000_s91247"/>
                </a:ext>
                <a:ext uri="{FF2B5EF4-FFF2-40B4-BE49-F238E27FC236}">
                  <a16:creationId xmlns:a16="http://schemas.microsoft.com/office/drawing/2014/main" id="{00000000-0008-0000-0700-00006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48" name="Button 112" hidden="1">
              <a:extLst>
                <a:ext uri="{63B3BB69-23CF-44E3-9099-C40C66FF867C}">
                  <a14:compatExt spid="_x0000_s91248"/>
                </a:ext>
                <a:ext uri="{FF2B5EF4-FFF2-40B4-BE49-F238E27FC236}">
                  <a16:creationId xmlns:a16="http://schemas.microsoft.com/office/drawing/2014/main" id="{00000000-0008-0000-0700-00007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249" name="Button 113" hidden="1">
              <a:extLst>
                <a:ext uri="{63B3BB69-23CF-44E3-9099-C40C66FF867C}">
                  <a14:compatExt spid="_x0000_s91249"/>
                </a:ext>
                <a:ext uri="{FF2B5EF4-FFF2-40B4-BE49-F238E27FC236}">
                  <a16:creationId xmlns:a16="http://schemas.microsoft.com/office/drawing/2014/main" id="{00000000-0008-0000-0700-00007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50" name="Button 114" hidden="1">
              <a:extLst>
                <a:ext uri="{63B3BB69-23CF-44E3-9099-C40C66FF867C}">
                  <a14:compatExt spid="_x0000_s91250"/>
                </a:ext>
                <a:ext uri="{FF2B5EF4-FFF2-40B4-BE49-F238E27FC236}">
                  <a16:creationId xmlns:a16="http://schemas.microsoft.com/office/drawing/2014/main" id="{00000000-0008-0000-0700-00007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51" name="Button 115" hidden="1">
              <a:extLst>
                <a:ext uri="{63B3BB69-23CF-44E3-9099-C40C66FF867C}">
                  <a14:compatExt spid="_x0000_s91251"/>
                </a:ext>
                <a:ext uri="{FF2B5EF4-FFF2-40B4-BE49-F238E27FC236}">
                  <a16:creationId xmlns:a16="http://schemas.microsoft.com/office/drawing/2014/main" id="{00000000-0008-0000-0700-00007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52" name="Button 116" hidden="1">
              <a:extLst>
                <a:ext uri="{63B3BB69-23CF-44E3-9099-C40C66FF867C}">
                  <a14:compatExt spid="_x0000_s91252"/>
                </a:ext>
                <a:ext uri="{FF2B5EF4-FFF2-40B4-BE49-F238E27FC236}">
                  <a16:creationId xmlns:a16="http://schemas.microsoft.com/office/drawing/2014/main" id="{00000000-0008-0000-0700-00007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53" name="Button 117" hidden="1">
              <a:extLst>
                <a:ext uri="{63B3BB69-23CF-44E3-9099-C40C66FF867C}">
                  <a14:compatExt spid="_x0000_s91253"/>
                </a:ext>
                <a:ext uri="{FF2B5EF4-FFF2-40B4-BE49-F238E27FC236}">
                  <a16:creationId xmlns:a16="http://schemas.microsoft.com/office/drawing/2014/main" id="{00000000-0008-0000-0700-00007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54" name="Button 118" hidden="1">
              <a:extLst>
                <a:ext uri="{63B3BB69-23CF-44E3-9099-C40C66FF867C}">
                  <a14:compatExt spid="_x0000_s91254"/>
                </a:ext>
                <a:ext uri="{FF2B5EF4-FFF2-40B4-BE49-F238E27FC236}">
                  <a16:creationId xmlns:a16="http://schemas.microsoft.com/office/drawing/2014/main" id="{00000000-0008-0000-0700-00007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55" name="Button 119" hidden="1">
              <a:extLst>
                <a:ext uri="{63B3BB69-23CF-44E3-9099-C40C66FF867C}">
                  <a14:compatExt spid="_x0000_s91255"/>
                </a:ext>
                <a:ext uri="{FF2B5EF4-FFF2-40B4-BE49-F238E27FC236}">
                  <a16:creationId xmlns:a16="http://schemas.microsoft.com/office/drawing/2014/main" id="{00000000-0008-0000-0700-00007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56" name="Button 120" hidden="1">
              <a:extLst>
                <a:ext uri="{63B3BB69-23CF-44E3-9099-C40C66FF867C}">
                  <a14:compatExt spid="_x0000_s91256"/>
                </a:ext>
                <a:ext uri="{FF2B5EF4-FFF2-40B4-BE49-F238E27FC236}">
                  <a16:creationId xmlns:a16="http://schemas.microsoft.com/office/drawing/2014/main" id="{00000000-0008-0000-0700-00007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57" name="Button 121" hidden="1">
              <a:extLst>
                <a:ext uri="{63B3BB69-23CF-44E3-9099-C40C66FF867C}">
                  <a14:compatExt spid="_x0000_s91257"/>
                </a:ext>
                <a:ext uri="{FF2B5EF4-FFF2-40B4-BE49-F238E27FC236}">
                  <a16:creationId xmlns:a16="http://schemas.microsoft.com/office/drawing/2014/main" id="{00000000-0008-0000-0700-00007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58" name="Button 122" hidden="1">
              <a:extLst>
                <a:ext uri="{63B3BB69-23CF-44E3-9099-C40C66FF867C}">
                  <a14:compatExt spid="_x0000_s91258"/>
                </a:ext>
                <a:ext uri="{FF2B5EF4-FFF2-40B4-BE49-F238E27FC236}">
                  <a16:creationId xmlns:a16="http://schemas.microsoft.com/office/drawing/2014/main" id="{00000000-0008-0000-0700-00007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59" name="Button 123" hidden="1">
              <a:extLst>
                <a:ext uri="{63B3BB69-23CF-44E3-9099-C40C66FF867C}">
                  <a14:compatExt spid="_x0000_s91259"/>
                </a:ext>
                <a:ext uri="{FF2B5EF4-FFF2-40B4-BE49-F238E27FC236}">
                  <a16:creationId xmlns:a16="http://schemas.microsoft.com/office/drawing/2014/main" id="{00000000-0008-0000-0700-00007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60" name="Button 124" hidden="1">
              <a:extLst>
                <a:ext uri="{63B3BB69-23CF-44E3-9099-C40C66FF867C}">
                  <a14:compatExt spid="_x0000_s91260"/>
                </a:ext>
                <a:ext uri="{FF2B5EF4-FFF2-40B4-BE49-F238E27FC236}">
                  <a16:creationId xmlns:a16="http://schemas.microsoft.com/office/drawing/2014/main" id="{00000000-0008-0000-0700-00007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61" name="Button 125" hidden="1">
              <a:extLst>
                <a:ext uri="{63B3BB69-23CF-44E3-9099-C40C66FF867C}">
                  <a14:compatExt spid="_x0000_s91261"/>
                </a:ext>
                <a:ext uri="{FF2B5EF4-FFF2-40B4-BE49-F238E27FC236}">
                  <a16:creationId xmlns:a16="http://schemas.microsoft.com/office/drawing/2014/main" id="{00000000-0008-0000-0700-00007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62" name="Button 126" hidden="1">
              <a:extLst>
                <a:ext uri="{63B3BB69-23CF-44E3-9099-C40C66FF867C}">
                  <a14:compatExt spid="_x0000_s91262"/>
                </a:ext>
                <a:ext uri="{FF2B5EF4-FFF2-40B4-BE49-F238E27FC236}">
                  <a16:creationId xmlns:a16="http://schemas.microsoft.com/office/drawing/2014/main" id="{00000000-0008-0000-0700-00007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63" name="Button 127" hidden="1">
              <a:extLst>
                <a:ext uri="{63B3BB69-23CF-44E3-9099-C40C66FF867C}">
                  <a14:compatExt spid="_x0000_s91263"/>
                </a:ext>
                <a:ext uri="{FF2B5EF4-FFF2-40B4-BE49-F238E27FC236}">
                  <a16:creationId xmlns:a16="http://schemas.microsoft.com/office/drawing/2014/main" id="{00000000-0008-0000-0700-00007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64" name="Button 128" hidden="1">
              <a:extLst>
                <a:ext uri="{63B3BB69-23CF-44E3-9099-C40C66FF867C}">
                  <a14:compatExt spid="_x0000_s91264"/>
                </a:ext>
                <a:ext uri="{FF2B5EF4-FFF2-40B4-BE49-F238E27FC236}">
                  <a16:creationId xmlns:a16="http://schemas.microsoft.com/office/drawing/2014/main" id="{00000000-0008-0000-0700-00008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65" name="Button 129" hidden="1">
              <a:extLst>
                <a:ext uri="{63B3BB69-23CF-44E3-9099-C40C66FF867C}">
                  <a14:compatExt spid="_x0000_s91265"/>
                </a:ext>
                <a:ext uri="{FF2B5EF4-FFF2-40B4-BE49-F238E27FC236}">
                  <a16:creationId xmlns:a16="http://schemas.microsoft.com/office/drawing/2014/main" id="{00000000-0008-0000-0700-00008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66" name="Button 130" hidden="1">
              <a:extLst>
                <a:ext uri="{63B3BB69-23CF-44E3-9099-C40C66FF867C}">
                  <a14:compatExt spid="_x0000_s91266"/>
                </a:ext>
                <a:ext uri="{FF2B5EF4-FFF2-40B4-BE49-F238E27FC236}">
                  <a16:creationId xmlns:a16="http://schemas.microsoft.com/office/drawing/2014/main" id="{00000000-0008-0000-0700-00008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67" name="Button 131" hidden="1">
              <a:extLst>
                <a:ext uri="{63B3BB69-23CF-44E3-9099-C40C66FF867C}">
                  <a14:compatExt spid="_x0000_s91267"/>
                </a:ext>
                <a:ext uri="{FF2B5EF4-FFF2-40B4-BE49-F238E27FC236}">
                  <a16:creationId xmlns:a16="http://schemas.microsoft.com/office/drawing/2014/main" id="{00000000-0008-0000-0700-00008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268" name="Button 132" hidden="1">
              <a:extLst>
                <a:ext uri="{63B3BB69-23CF-44E3-9099-C40C66FF867C}">
                  <a14:compatExt spid="_x0000_s91268"/>
                </a:ext>
                <a:ext uri="{FF2B5EF4-FFF2-40B4-BE49-F238E27FC236}">
                  <a16:creationId xmlns:a16="http://schemas.microsoft.com/office/drawing/2014/main" id="{00000000-0008-0000-0700-00008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69" name="Button 133" hidden="1">
              <a:extLst>
                <a:ext uri="{63B3BB69-23CF-44E3-9099-C40C66FF867C}">
                  <a14:compatExt spid="_x0000_s91269"/>
                </a:ext>
                <a:ext uri="{FF2B5EF4-FFF2-40B4-BE49-F238E27FC236}">
                  <a16:creationId xmlns:a16="http://schemas.microsoft.com/office/drawing/2014/main" id="{00000000-0008-0000-0700-00008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70" name="Button 134" hidden="1">
              <a:extLst>
                <a:ext uri="{63B3BB69-23CF-44E3-9099-C40C66FF867C}">
                  <a14:compatExt spid="_x0000_s91270"/>
                </a:ext>
                <a:ext uri="{FF2B5EF4-FFF2-40B4-BE49-F238E27FC236}">
                  <a16:creationId xmlns:a16="http://schemas.microsoft.com/office/drawing/2014/main" id="{00000000-0008-0000-0700-00008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71" name="Button 135" hidden="1">
              <a:extLst>
                <a:ext uri="{63B3BB69-23CF-44E3-9099-C40C66FF867C}">
                  <a14:compatExt spid="_x0000_s91271"/>
                </a:ext>
                <a:ext uri="{FF2B5EF4-FFF2-40B4-BE49-F238E27FC236}">
                  <a16:creationId xmlns:a16="http://schemas.microsoft.com/office/drawing/2014/main" id="{00000000-0008-0000-0700-00008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72" name="Button 136" hidden="1">
              <a:extLst>
                <a:ext uri="{63B3BB69-23CF-44E3-9099-C40C66FF867C}">
                  <a14:compatExt spid="_x0000_s91272"/>
                </a:ext>
                <a:ext uri="{FF2B5EF4-FFF2-40B4-BE49-F238E27FC236}">
                  <a16:creationId xmlns:a16="http://schemas.microsoft.com/office/drawing/2014/main" id="{00000000-0008-0000-0700-00008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73" name="Button 137" hidden="1">
              <a:extLst>
                <a:ext uri="{63B3BB69-23CF-44E3-9099-C40C66FF867C}">
                  <a14:compatExt spid="_x0000_s91273"/>
                </a:ext>
                <a:ext uri="{FF2B5EF4-FFF2-40B4-BE49-F238E27FC236}">
                  <a16:creationId xmlns:a16="http://schemas.microsoft.com/office/drawing/2014/main" id="{00000000-0008-0000-0700-00008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74" name="Button 138" hidden="1">
              <a:extLst>
                <a:ext uri="{63B3BB69-23CF-44E3-9099-C40C66FF867C}">
                  <a14:compatExt spid="_x0000_s91274"/>
                </a:ext>
                <a:ext uri="{FF2B5EF4-FFF2-40B4-BE49-F238E27FC236}">
                  <a16:creationId xmlns:a16="http://schemas.microsoft.com/office/drawing/2014/main" id="{00000000-0008-0000-0700-00008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75" name="Button 139" hidden="1">
              <a:extLst>
                <a:ext uri="{63B3BB69-23CF-44E3-9099-C40C66FF867C}">
                  <a14:compatExt spid="_x0000_s91275"/>
                </a:ext>
                <a:ext uri="{FF2B5EF4-FFF2-40B4-BE49-F238E27FC236}">
                  <a16:creationId xmlns:a16="http://schemas.microsoft.com/office/drawing/2014/main" id="{00000000-0008-0000-0700-00008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76" name="Button 140" hidden="1">
              <a:extLst>
                <a:ext uri="{63B3BB69-23CF-44E3-9099-C40C66FF867C}">
                  <a14:compatExt spid="_x0000_s91276"/>
                </a:ext>
                <a:ext uri="{FF2B5EF4-FFF2-40B4-BE49-F238E27FC236}">
                  <a16:creationId xmlns:a16="http://schemas.microsoft.com/office/drawing/2014/main" id="{00000000-0008-0000-0700-00008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77" name="Button 141" hidden="1">
              <a:extLst>
                <a:ext uri="{63B3BB69-23CF-44E3-9099-C40C66FF867C}">
                  <a14:compatExt spid="_x0000_s91277"/>
                </a:ext>
                <a:ext uri="{FF2B5EF4-FFF2-40B4-BE49-F238E27FC236}">
                  <a16:creationId xmlns:a16="http://schemas.microsoft.com/office/drawing/2014/main" id="{00000000-0008-0000-0700-00008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78" name="Button 142" hidden="1">
              <a:extLst>
                <a:ext uri="{63B3BB69-23CF-44E3-9099-C40C66FF867C}">
                  <a14:compatExt spid="_x0000_s91278"/>
                </a:ext>
                <a:ext uri="{FF2B5EF4-FFF2-40B4-BE49-F238E27FC236}">
                  <a16:creationId xmlns:a16="http://schemas.microsoft.com/office/drawing/2014/main" id="{00000000-0008-0000-0700-00008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79" name="Button 143" hidden="1">
              <a:extLst>
                <a:ext uri="{63B3BB69-23CF-44E3-9099-C40C66FF867C}">
                  <a14:compatExt spid="_x0000_s91279"/>
                </a:ext>
                <a:ext uri="{FF2B5EF4-FFF2-40B4-BE49-F238E27FC236}">
                  <a16:creationId xmlns:a16="http://schemas.microsoft.com/office/drawing/2014/main" id="{00000000-0008-0000-0700-00008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80" name="Button 144" hidden="1">
              <a:extLst>
                <a:ext uri="{63B3BB69-23CF-44E3-9099-C40C66FF867C}">
                  <a14:compatExt spid="_x0000_s91280"/>
                </a:ext>
                <a:ext uri="{FF2B5EF4-FFF2-40B4-BE49-F238E27FC236}">
                  <a16:creationId xmlns:a16="http://schemas.microsoft.com/office/drawing/2014/main" id="{00000000-0008-0000-0700-00009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81" name="Button 145" hidden="1">
              <a:extLst>
                <a:ext uri="{63B3BB69-23CF-44E3-9099-C40C66FF867C}">
                  <a14:compatExt spid="_x0000_s91281"/>
                </a:ext>
                <a:ext uri="{FF2B5EF4-FFF2-40B4-BE49-F238E27FC236}">
                  <a16:creationId xmlns:a16="http://schemas.microsoft.com/office/drawing/2014/main" id="{00000000-0008-0000-0700-00009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82" name="Button 146" hidden="1">
              <a:extLst>
                <a:ext uri="{63B3BB69-23CF-44E3-9099-C40C66FF867C}">
                  <a14:compatExt spid="_x0000_s91282"/>
                </a:ext>
                <a:ext uri="{FF2B5EF4-FFF2-40B4-BE49-F238E27FC236}">
                  <a16:creationId xmlns:a16="http://schemas.microsoft.com/office/drawing/2014/main" id="{00000000-0008-0000-0700-00009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83" name="Button 147" hidden="1">
              <a:extLst>
                <a:ext uri="{63B3BB69-23CF-44E3-9099-C40C66FF867C}">
                  <a14:compatExt spid="_x0000_s91283"/>
                </a:ext>
                <a:ext uri="{FF2B5EF4-FFF2-40B4-BE49-F238E27FC236}">
                  <a16:creationId xmlns:a16="http://schemas.microsoft.com/office/drawing/2014/main" id="{00000000-0008-0000-0700-00009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84" name="Button 148" hidden="1">
              <a:extLst>
                <a:ext uri="{63B3BB69-23CF-44E3-9099-C40C66FF867C}">
                  <a14:compatExt spid="_x0000_s91284"/>
                </a:ext>
                <a:ext uri="{FF2B5EF4-FFF2-40B4-BE49-F238E27FC236}">
                  <a16:creationId xmlns:a16="http://schemas.microsoft.com/office/drawing/2014/main" id="{00000000-0008-0000-0700-00009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85" name="Button 149" hidden="1">
              <a:extLst>
                <a:ext uri="{63B3BB69-23CF-44E3-9099-C40C66FF867C}">
                  <a14:compatExt spid="_x0000_s91285"/>
                </a:ext>
                <a:ext uri="{FF2B5EF4-FFF2-40B4-BE49-F238E27FC236}">
                  <a16:creationId xmlns:a16="http://schemas.microsoft.com/office/drawing/2014/main" id="{00000000-0008-0000-0700-00009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86" name="Button 150" hidden="1">
              <a:extLst>
                <a:ext uri="{63B3BB69-23CF-44E3-9099-C40C66FF867C}">
                  <a14:compatExt spid="_x0000_s91286"/>
                </a:ext>
                <a:ext uri="{FF2B5EF4-FFF2-40B4-BE49-F238E27FC236}">
                  <a16:creationId xmlns:a16="http://schemas.microsoft.com/office/drawing/2014/main" id="{00000000-0008-0000-0700-00009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287" name="Button 151" hidden="1">
              <a:extLst>
                <a:ext uri="{63B3BB69-23CF-44E3-9099-C40C66FF867C}">
                  <a14:compatExt spid="_x0000_s91287"/>
                </a:ext>
                <a:ext uri="{FF2B5EF4-FFF2-40B4-BE49-F238E27FC236}">
                  <a16:creationId xmlns:a16="http://schemas.microsoft.com/office/drawing/2014/main" id="{00000000-0008-0000-0700-00009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88" name="Button 152" hidden="1">
              <a:extLst>
                <a:ext uri="{63B3BB69-23CF-44E3-9099-C40C66FF867C}">
                  <a14:compatExt spid="_x0000_s91288"/>
                </a:ext>
                <a:ext uri="{FF2B5EF4-FFF2-40B4-BE49-F238E27FC236}">
                  <a16:creationId xmlns:a16="http://schemas.microsoft.com/office/drawing/2014/main" id="{00000000-0008-0000-0700-00009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89" name="Button 153" hidden="1">
              <a:extLst>
                <a:ext uri="{63B3BB69-23CF-44E3-9099-C40C66FF867C}">
                  <a14:compatExt spid="_x0000_s91289"/>
                </a:ext>
                <a:ext uri="{FF2B5EF4-FFF2-40B4-BE49-F238E27FC236}">
                  <a16:creationId xmlns:a16="http://schemas.microsoft.com/office/drawing/2014/main" id="{00000000-0008-0000-0700-00009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90" name="Button 154" hidden="1">
              <a:extLst>
                <a:ext uri="{63B3BB69-23CF-44E3-9099-C40C66FF867C}">
                  <a14:compatExt spid="_x0000_s91290"/>
                </a:ext>
                <a:ext uri="{FF2B5EF4-FFF2-40B4-BE49-F238E27FC236}">
                  <a16:creationId xmlns:a16="http://schemas.microsoft.com/office/drawing/2014/main" id="{00000000-0008-0000-0700-00009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91" name="Button 155" hidden="1">
              <a:extLst>
                <a:ext uri="{63B3BB69-23CF-44E3-9099-C40C66FF867C}">
                  <a14:compatExt spid="_x0000_s91291"/>
                </a:ext>
                <a:ext uri="{FF2B5EF4-FFF2-40B4-BE49-F238E27FC236}">
                  <a16:creationId xmlns:a16="http://schemas.microsoft.com/office/drawing/2014/main" id="{00000000-0008-0000-0700-00009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92" name="Button 156" hidden="1">
              <a:extLst>
                <a:ext uri="{63B3BB69-23CF-44E3-9099-C40C66FF867C}">
                  <a14:compatExt spid="_x0000_s91292"/>
                </a:ext>
                <a:ext uri="{FF2B5EF4-FFF2-40B4-BE49-F238E27FC236}">
                  <a16:creationId xmlns:a16="http://schemas.microsoft.com/office/drawing/2014/main" id="{00000000-0008-0000-0700-00009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93" name="Button 157" hidden="1">
              <a:extLst>
                <a:ext uri="{63B3BB69-23CF-44E3-9099-C40C66FF867C}">
                  <a14:compatExt spid="_x0000_s91293"/>
                </a:ext>
                <a:ext uri="{FF2B5EF4-FFF2-40B4-BE49-F238E27FC236}">
                  <a16:creationId xmlns:a16="http://schemas.microsoft.com/office/drawing/2014/main" id="{00000000-0008-0000-0700-00009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94" name="Button 158" hidden="1">
              <a:extLst>
                <a:ext uri="{63B3BB69-23CF-44E3-9099-C40C66FF867C}">
                  <a14:compatExt spid="_x0000_s91294"/>
                </a:ext>
                <a:ext uri="{FF2B5EF4-FFF2-40B4-BE49-F238E27FC236}">
                  <a16:creationId xmlns:a16="http://schemas.microsoft.com/office/drawing/2014/main" id="{00000000-0008-0000-0700-00009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95" name="Button 159" hidden="1">
              <a:extLst>
                <a:ext uri="{63B3BB69-23CF-44E3-9099-C40C66FF867C}">
                  <a14:compatExt spid="_x0000_s91295"/>
                </a:ext>
                <a:ext uri="{FF2B5EF4-FFF2-40B4-BE49-F238E27FC236}">
                  <a16:creationId xmlns:a16="http://schemas.microsoft.com/office/drawing/2014/main" id="{00000000-0008-0000-0700-00009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96" name="Button 160" hidden="1">
              <a:extLst>
                <a:ext uri="{63B3BB69-23CF-44E3-9099-C40C66FF867C}">
                  <a14:compatExt spid="_x0000_s91296"/>
                </a:ext>
                <a:ext uri="{FF2B5EF4-FFF2-40B4-BE49-F238E27FC236}">
                  <a16:creationId xmlns:a16="http://schemas.microsoft.com/office/drawing/2014/main" id="{00000000-0008-0000-0700-0000A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97" name="Button 161" hidden="1">
              <a:extLst>
                <a:ext uri="{63B3BB69-23CF-44E3-9099-C40C66FF867C}">
                  <a14:compatExt spid="_x0000_s91297"/>
                </a:ext>
                <a:ext uri="{FF2B5EF4-FFF2-40B4-BE49-F238E27FC236}">
                  <a16:creationId xmlns:a16="http://schemas.microsoft.com/office/drawing/2014/main" id="{00000000-0008-0000-0700-0000A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98" name="Button 162" hidden="1">
              <a:extLst>
                <a:ext uri="{63B3BB69-23CF-44E3-9099-C40C66FF867C}">
                  <a14:compatExt spid="_x0000_s91298"/>
                </a:ext>
                <a:ext uri="{FF2B5EF4-FFF2-40B4-BE49-F238E27FC236}">
                  <a16:creationId xmlns:a16="http://schemas.microsoft.com/office/drawing/2014/main" id="{00000000-0008-0000-0700-0000A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99" name="Button 163" hidden="1">
              <a:extLst>
                <a:ext uri="{63B3BB69-23CF-44E3-9099-C40C66FF867C}">
                  <a14:compatExt spid="_x0000_s91299"/>
                </a:ext>
                <a:ext uri="{FF2B5EF4-FFF2-40B4-BE49-F238E27FC236}">
                  <a16:creationId xmlns:a16="http://schemas.microsoft.com/office/drawing/2014/main" id="{00000000-0008-0000-0700-0000A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00" name="Button 164" hidden="1">
              <a:extLst>
                <a:ext uri="{63B3BB69-23CF-44E3-9099-C40C66FF867C}">
                  <a14:compatExt spid="_x0000_s91300"/>
                </a:ext>
                <a:ext uri="{FF2B5EF4-FFF2-40B4-BE49-F238E27FC236}">
                  <a16:creationId xmlns:a16="http://schemas.microsoft.com/office/drawing/2014/main" id="{00000000-0008-0000-0700-0000A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01" name="Button 165" hidden="1">
              <a:extLst>
                <a:ext uri="{63B3BB69-23CF-44E3-9099-C40C66FF867C}">
                  <a14:compatExt spid="_x0000_s91301"/>
                </a:ext>
                <a:ext uri="{FF2B5EF4-FFF2-40B4-BE49-F238E27FC236}">
                  <a16:creationId xmlns:a16="http://schemas.microsoft.com/office/drawing/2014/main" id="{00000000-0008-0000-0700-0000A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02" name="Button 166" hidden="1">
              <a:extLst>
                <a:ext uri="{63B3BB69-23CF-44E3-9099-C40C66FF867C}">
                  <a14:compatExt spid="_x0000_s91302"/>
                </a:ext>
                <a:ext uri="{FF2B5EF4-FFF2-40B4-BE49-F238E27FC236}">
                  <a16:creationId xmlns:a16="http://schemas.microsoft.com/office/drawing/2014/main" id="{00000000-0008-0000-0700-0000A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03" name="Button 167" hidden="1">
              <a:extLst>
                <a:ext uri="{63B3BB69-23CF-44E3-9099-C40C66FF867C}">
                  <a14:compatExt spid="_x0000_s91303"/>
                </a:ext>
                <a:ext uri="{FF2B5EF4-FFF2-40B4-BE49-F238E27FC236}">
                  <a16:creationId xmlns:a16="http://schemas.microsoft.com/office/drawing/2014/main" id="{00000000-0008-0000-0700-0000A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04" name="Button 168" hidden="1">
              <a:extLst>
                <a:ext uri="{63B3BB69-23CF-44E3-9099-C40C66FF867C}">
                  <a14:compatExt spid="_x0000_s91304"/>
                </a:ext>
                <a:ext uri="{FF2B5EF4-FFF2-40B4-BE49-F238E27FC236}">
                  <a16:creationId xmlns:a16="http://schemas.microsoft.com/office/drawing/2014/main" id="{00000000-0008-0000-0700-0000A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05" name="Button 169" hidden="1">
              <a:extLst>
                <a:ext uri="{63B3BB69-23CF-44E3-9099-C40C66FF867C}">
                  <a14:compatExt spid="_x0000_s91305"/>
                </a:ext>
                <a:ext uri="{FF2B5EF4-FFF2-40B4-BE49-F238E27FC236}">
                  <a16:creationId xmlns:a16="http://schemas.microsoft.com/office/drawing/2014/main" id="{00000000-0008-0000-0700-0000A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306" name="Button 170" hidden="1">
              <a:extLst>
                <a:ext uri="{63B3BB69-23CF-44E3-9099-C40C66FF867C}">
                  <a14:compatExt spid="_x0000_s91306"/>
                </a:ext>
                <a:ext uri="{FF2B5EF4-FFF2-40B4-BE49-F238E27FC236}">
                  <a16:creationId xmlns:a16="http://schemas.microsoft.com/office/drawing/2014/main" id="{00000000-0008-0000-0700-0000A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07" name="Button 171" hidden="1">
              <a:extLst>
                <a:ext uri="{63B3BB69-23CF-44E3-9099-C40C66FF867C}">
                  <a14:compatExt spid="_x0000_s91307"/>
                </a:ext>
                <a:ext uri="{FF2B5EF4-FFF2-40B4-BE49-F238E27FC236}">
                  <a16:creationId xmlns:a16="http://schemas.microsoft.com/office/drawing/2014/main" id="{00000000-0008-0000-0700-0000A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08" name="Button 172" hidden="1">
              <a:extLst>
                <a:ext uri="{63B3BB69-23CF-44E3-9099-C40C66FF867C}">
                  <a14:compatExt spid="_x0000_s91308"/>
                </a:ext>
                <a:ext uri="{FF2B5EF4-FFF2-40B4-BE49-F238E27FC236}">
                  <a16:creationId xmlns:a16="http://schemas.microsoft.com/office/drawing/2014/main" id="{00000000-0008-0000-0700-0000A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09" name="Button 173" hidden="1">
              <a:extLst>
                <a:ext uri="{63B3BB69-23CF-44E3-9099-C40C66FF867C}">
                  <a14:compatExt spid="_x0000_s91309"/>
                </a:ext>
                <a:ext uri="{FF2B5EF4-FFF2-40B4-BE49-F238E27FC236}">
                  <a16:creationId xmlns:a16="http://schemas.microsoft.com/office/drawing/2014/main" id="{00000000-0008-0000-0700-0000A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10" name="Button 174" hidden="1">
              <a:extLst>
                <a:ext uri="{63B3BB69-23CF-44E3-9099-C40C66FF867C}">
                  <a14:compatExt spid="_x0000_s91310"/>
                </a:ext>
                <a:ext uri="{FF2B5EF4-FFF2-40B4-BE49-F238E27FC236}">
                  <a16:creationId xmlns:a16="http://schemas.microsoft.com/office/drawing/2014/main" id="{00000000-0008-0000-0700-0000A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11" name="Button 175" hidden="1">
              <a:extLst>
                <a:ext uri="{63B3BB69-23CF-44E3-9099-C40C66FF867C}">
                  <a14:compatExt spid="_x0000_s91311"/>
                </a:ext>
                <a:ext uri="{FF2B5EF4-FFF2-40B4-BE49-F238E27FC236}">
                  <a16:creationId xmlns:a16="http://schemas.microsoft.com/office/drawing/2014/main" id="{00000000-0008-0000-0700-0000A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12" name="Button 176" hidden="1">
              <a:extLst>
                <a:ext uri="{63B3BB69-23CF-44E3-9099-C40C66FF867C}">
                  <a14:compatExt spid="_x0000_s91312"/>
                </a:ext>
                <a:ext uri="{FF2B5EF4-FFF2-40B4-BE49-F238E27FC236}">
                  <a16:creationId xmlns:a16="http://schemas.microsoft.com/office/drawing/2014/main" id="{00000000-0008-0000-0700-0000B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13" name="Button 177" hidden="1">
              <a:extLst>
                <a:ext uri="{63B3BB69-23CF-44E3-9099-C40C66FF867C}">
                  <a14:compatExt spid="_x0000_s91313"/>
                </a:ext>
                <a:ext uri="{FF2B5EF4-FFF2-40B4-BE49-F238E27FC236}">
                  <a16:creationId xmlns:a16="http://schemas.microsoft.com/office/drawing/2014/main" id="{00000000-0008-0000-0700-0000B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14" name="Button 178" hidden="1">
              <a:extLst>
                <a:ext uri="{63B3BB69-23CF-44E3-9099-C40C66FF867C}">
                  <a14:compatExt spid="_x0000_s91314"/>
                </a:ext>
                <a:ext uri="{FF2B5EF4-FFF2-40B4-BE49-F238E27FC236}">
                  <a16:creationId xmlns:a16="http://schemas.microsoft.com/office/drawing/2014/main" id="{00000000-0008-0000-0700-0000B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15" name="Button 179" hidden="1">
              <a:extLst>
                <a:ext uri="{63B3BB69-23CF-44E3-9099-C40C66FF867C}">
                  <a14:compatExt spid="_x0000_s91315"/>
                </a:ext>
                <a:ext uri="{FF2B5EF4-FFF2-40B4-BE49-F238E27FC236}">
                  <a16:creationId xmlns:a16="http://schemas.microsoft.com/office/drawing/2014/main" id="{00000000-0008-0000-0700-0000B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16" name="Button 180" hidden="1">
              <a:extLst>
                <a:ext uri="{63B3BB69-23CF-44E3-9099-C40C66FF867C}">
                  <a14:compatExt spid="_x0000_s91316"/>
                </a:ext>
                <a:ext uri="{FF2B5EF4-FFF2-40B4-BE49-F238E27FC236}">
                  <a16:creationId xmlns:a16="http://schemas.microsoft.com/office/drawing/2014/main" id="{00000000-0008-0000-0700-0000B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17" name="Button 181" hidden="1">
              <a:extLst>
                <a:ext uri="{63B3BB69-23CF-44E3-9099-C40C66FF867C}">
                  <a14:compatExt spid="_x0000_s91317"/>
                </a:ext>
                <a:ext uri="{FF2B5EF4-FFF2-40B4-BE49-F238E27FC236}">
                  <a16:creationId xmlns:a16="http://schemas.microsoft.com/office/drawing/2014/main" id="{00000000-0008-0000-0700-0000B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18" name="Button 182" hidden="1">
              <a:extLst>
                <a:ext uri="{63B3BB69-23CF-44E3-9099-C40C66FF867C}">
                  <a14:compatExt spid="_x0000_s91318"/>
                </a:ext>
                <a:ext uri="{FF2B5EF4-FFF2-40B4-BE49-F238E27FC236}">
                  <a16:creationId xmlns:a16="http://schemas.microsoft.com/office/drawing/2014/main" id="{00000000-0008-0000-0700-0000B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19" name="Button 183" hidden="1">
              <a:extLst>
                <a:ext uri="{63B3BB69-23CF-44E3-9099-C40C66FF867C}">
                  <a14:compatExt spid="_x0000_s91319"/>
                </a:ext>
                <a:ext uri="{FF2B5EF4-FFF2-40B4-BE49-F238E27FC236}">
                  <a16:creationId xmlns:a16="http://schemas.microsoft.com/office/drawing/2014/main" id="{00000000-0008-0000-0700-0000B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20" name="Button 184" hidden="1">
              <a:extLst>
                <a:ext uri="{63B3BB69-23CF-44E3-9099-C40C66FF867C}">
                  <a14:compatExt spid="_x0000_s91320"/>
                </a:ext>
                <a:ext uri="{FF2B5EF4-FFF2-40B4-BE49-F238E27FC236}">
                  <a16:creationId xmlns:a16="http://schemas.microsoft.com/office/drawing/2014/main" id="{00000000-0008-0000-0700-0000B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21" name="Button 185" hidden="1">
              <a:extLst>
                <a:ext uri="{63B3BB69-23CF-44E3-9099-C40C66FF867C}">
                  <a14:compatExt spid="_x0000_s91321"/>
                </a:ext>
                <a:ext uri="{FF2B5EF4-FFF2-40B4-BE49-F238E27FC236}">
                  <a16:creationId xmlns:a16="http://schemas.microsoft.com/office/drawing/2014/main" id="{00000000-0008-0000-0700-0000B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22" name="Button 186" hidden="1">
              <a:extLst>
                <a:ext uri="{63B3BB69-23CF-44E3-9099-C40C66FF867C}">
                  <a14:compatExt spid="_x0000_s91322"/>
                </a:ext>
                <a:ext uri="{FF2B5EF4-FFF2-40B4-BE49-F238E27FC236}">
                  <a16:creationId xmlns:a16="http://schemas.microsoft.com/office/drawing/2014/main" id="{00000000-0008-0000-0700-0000B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23" name="Button 187" hidden="1">
              <a:extLst>
                <a:ext uri="{63B3BB69-23CF-44E3-9099-C40C66FF867C}">
                  <a14:compatExt spid="_x0000_s91323"/>
                </a:ext>
                <a:ext uri="{FF2B5EF4-FFF2-40B4-BE49-F238E27FC236}">
                  <a16:creationId xmlns:a16="http://schemas.microsoft.com/office/drawing/2014/main" id="{00000000-0008-0000-0700-0000B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24" name="Button 188" hidden="1">
              <a:extLst>
                <a:ext uri="{63B3BB69-23CF-44E3-9099-C40C66FF867C}">
                  <a14:compatExt spid="_x0000_s91324"/>
                </a:ext>
                <a:ext uri="{FF2B5EF4-FFF2-40B4-BE49-F238E27FC236}">
                  <a16:creationId xmlns:a16="http://schemas.microsoft.com/office/drawing/2014/main" id="{00000000-0008-0000-0700-0000B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325" name="Button 189" hidden="1">
              <a:extLst>
                <a:ext uri="{63B3BB69-23CF-44E3-9099-C40C66FF867C}">
                  <a14:compatExt spid="_x0000_s91325"/>
                </a:ext>
                <a:ext uri="{FF2B5EF4-FFF2-40B4-BE49-F238E27FC236}">
                  <a16:creationId xmlns:a16="http://schemas.microsoft.com/office/drawing/2014/main" id="{00000000-0008-0000-0700-0000B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26" name="Button 190" hidden="1">
              <a:extLst>
                <a:ext uri="{63B3BB69-23CF-44E3-9099-C40C66FF867C}">
                  <a14:compatExt spid="_x0000_s91326"/>
                </a:ext>
                <a:ext uri="{FF2B5EF4-FFF2-40B4-BE49-F238E27FC236}">
                  <a16:creationId xmlns:a16="http://schemas.microsoft.com/office/drawing/2014/main" id="{00000000-0008-0000-0700-0000B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27" name="Button 191" hidden="1">
              <a:extLst>
                <a:ext uri="{63B3BB69-23CF-44E3-9099-C40C66FF867C}">
                  <a14:compatExt spid="_x0000_s91327"/>
                </a:ext>
                <a:ext uri="{FF2B5EF4-FFF2-40B4-BE49-F238E27FC236}">
                  <a16:creationId xmlns:a16="http://schemas.microsoft.com/office/drawing/2014/main" id="{00000000-0008-0000-0700-0000B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28" name="Button 192" hidden="1">
              <a:extLst>
                <a:ext uri="{63B3BB69-23CF-44E3-9099-C40C66FF867C}">
                  <a14:compatExt spid="_x0000_s91328"/>
                </a:ext>
                <a:ext uri="{FF2B5EF4-FFF2-40B4-BE49-F238E27FC236}">
                  <a16:creationId xmlns:a16="http://schemas.microsoft.com/office/drawing/2014/main" id="{00000000-0008-0000-0700-0000C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29" name="Button 193" hidden="1">
              <a:extLst>
                <a:ext uri="{63B3BB69-23CF-44E3-9099-C40C66FF867C}">
                  <a14:compatExt spid="_x0000_s91329"/>
                </a:ext>
                <a:ext uri="{FF2B5EF4-FFF2-40B4-BE49-F238E27FC236}">
                  <a16:creationId xmlns:a16="http://schemas.microsoft.com/office/drawing/2014/main" id="{00000000-0008-0000-0700-0000C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30" name="Button 194" hidden="1">
              <a:extLst>
                <a:ext uri="{63B3BB69-23CF-44E3-9099-C40C66FF867C}">
                  <a14:compatExt spid="_x0000_s91330"/>
                </a:ext>
                <a:ext uri="{FF2B5EF4-FFF2-40B4-BE49-F238E27FC236}">
                  <a16:creationId xmlns:a16="http://schemas.microsoft.com/office/drawing/2014/main" id="{00000000-0008-0000-0700-0000C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31" name="Button 195" hidden="1">
              <a:extLst>
                <a:ext uri="{63B3BB69-23CF-44E3-9099-C40C66FF867C}">
                  <a14:compatExt spid="_x0000_s91331"/>
                </a:ext>
                <a:ext uri="{FF2B5EF4-FFF2-40B4-BE49-F238E27FC236}">
                  <a16:creationId xmlns:a16="http://schemas.microsoft.com/office/drawing/2014/main" id="{00000000-0008-0000-0700-0000C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32" name="Button 196" hidden="1">
              <a:extLst>
                <a:ext uri="{63B3BB69-23CF-44E3-9099-C40C66FF867C}">
                  <a14:compatExt spid="_x0000_s91332"/>
                </a:ext>
                <a:ext uri="{FF2B5EF4-FFF2-40B4-BE49-F238E27FC236}">
                  <a16:creationId xmlns:a16="http://schemas.microsoft.com/office/drawing/2014/main" id="{00000000-0008-0000-0700-0000C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33" name="Button 197" hidden="1">
              <a:extLst>
                <a:ext uri="{63B3BB69-23CF-44E3-9099-C40C66FF867C}">
                  <a14:compatExt spid="_x0000_s91333"/>
                </a:ext>
                <a:ext uri="{FF2B5EF4-FFF2-40B4-BE49-F238E27FC236}">
                  <a16:creationId xmlns:a16="http://schemas.microsoft.com/office/drawing/2014/main" id="{00000000-0008-0000-0700-0000C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34" name="Button 198" hidden="1">
              <a:extLst>
                <a:ext uri="{63B3BB69-23CF-44E3-9099-C40C66FF867C}">
                  <a14:compatExt spid="_x0000_s91334"/>
                </a:ext>
                <a:ext uri="{FF2B5EF4-FFF2-40B4-BE49-F238E27FC236}">
                  <a16:creationId xmlns:a16="http://schemas.microsoft.com/office/drawing/2014/main" id="{00000000-0008-0000-0700-0000C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35" name="Button 199" hidden="1">
              <a:extLst>
                <a:ext uri="{63B3BB69-23CF-44E3-9099-C40C66FF867C}">
                  <a14:compatExt spid="_x0000_s91335"/>
                </a:ext>
                <a:ext uri="{FF2B5EF4-FFF2-40B4-BE49-F238E27FC236}">
                  <a16:creationId xmlns:a16="http://schemas.microsoft.com/office/drawing/2014/main" id="{00000000-0008-0000-0700-0000C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36" name="Button 200" hidden="1">
              <a:extLst>
                <a:ext uri="{63B3BB69-23CF-44E3-9099-C40C66FF867C}">
                  <a14:compatExt spid="_x0000_s91336"/>
                </a:ext>
                <a:ext uri="{FF2B5EF4-FFF2-40B4-BE49-F238E27FC236}">
                  <a16:creationId xmlns:a16="http://schemas.microsoft.com/office/drawing/2014/main" id="{00000000-0008-0000-0700-0000C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37" name="Button 201" hidden="1">
              <a:extLst>
                <a:ext uri="{63B3BB69-23CF-44E3-9099-C40C66FF867C}">
                  <a14:compatExt spid="_x0000_s91337"/>
                </a:ext>
                <a:ext uri="{FF2B5EF4-FFF2-40B4-BE49-F238E27FC236}">
                  <a16:creationId xmlns:a16="http://schemas.microsoft.com/office/drawing/2014/main" id="{00000000-0008-0000-0700-0000C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38" name="Button 202" hidden="1">
              <a:extLst>
                <a:ext uri="{63B3BB69-23CF-44E3-9099-C40C66FF867C}">
                  <a14:compatExt spid="_x0000_s91338"/>
                </a:ext>
                <a:ext uri="{FF2B5EF4-FFF2-40B4-BE49-F238E27FC236}">
                  <a16:creationId xmlns:a16="http://schemas.microsoft.com/office/drawing/2014/main" id="{00000000-0008-0000-0700-0000C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39" name="Button 203" hidden="1">
              <a:extLst>
                <a:ext uri="{63B3BB69-23CF-44E3-9099-C40C66FF867C}">
                  <a14:compatExt spid="_x0000_s91339"/>
                </a:ext>
                <a:ext uri="{FF2B5EF4-FFF2-40B4-BE49-F238E27FC236}">
                  <a16:creationId xmlns:a16="http://schemas.microsoft.com/office/drawing/2014/main" id="{00000000-0008-0000-0700-0000C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40" name="Button 204" hidden="1">
              <a:extLst>
                <a:ext uri="{63B3BB69-23CF-44E3-9099-C40C66FF867C}">
                  <a14:compatExt spid="_x0000_s91340"/>
                </a:ext>
                <a:ext uri="{FF2B5EF4-FFF2-40B4-BE49-F238E27FC236}">
                  <a16:creationId xmlns:a16="http://schemas.microsoft.com/office/drawing/2014/main" id="{00000000-0008-0000-0700-0000C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41" name="Button 205" hidden="1">
              <a:extLst>
                <a:ext uri="{63B3BB69-23CF-44E3-9099-C40C66FF867C}">
                  <a14:compatExt spid="_x0000_s91341"/>
                </a:ext>
                <a:ext uri="{FF2B5EF4-FFF2-40B4-BE49-F238E27FC236}">
                  <a16:creationId xmlns:a16="http://schemas.microsoft.com/office/drawing/2014/main" id="{00000000-0008-0000-0700-0000C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42" name="Button 206" hidden="1">
              <a:extLst>
                <a:ext uri="{63B3BB69-23CF-44E3-9099-C40C66FF867C}">
                  <a14:compatExt spid="_x0000_s91342"/>
                </a:ext>
                <a:ext uri="{FF2B5EF4-FFF2-40B4-BE49-F238E27FC236}">
                  <a16:creationId xmlns:a16="http://schemas.microsoft.com/office/drawing/2014/main" id="{00000000-0008-0000-0700-0000C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43" name="Button 207" hidden="1">
              <a:extLst>
                <a:ext uri="{63B3BB69-23CF-44E3-9099-C40C66FF867C}">
                  <a14:compatExt spid="_x0000_s91343"/>
                </a:ext>
                <a:ext uri="{FF2B5EF4-FFF2-40B4-BE49-F238E27FC236}">
                  <a16:creationId xmlns:a16="http://schemas.microsoft.com/office/drawing/2014/main" id="{00000000-0008-0000-0700-0000C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344" name="Button 208" hidden="1">
              <a:extLst>
                <a:ext uri="{63B3BB69-23CF-44E3-9099-C40C66FF867C}">
                  <a14:compatExt spid="_x0000_s91344"/>
                </a:ext>
                <a:ext uri="{FF2B5EF4-FFF2-40B4-BE49-F238E27FC236}">
                  <a16:creationId xmlns:a16="http://schemas.microsoft.com/office/drawing/2014/main" id="{00000000-0008-0000-0700-0000D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45" name="Button 209" hidden="1">
              <a:extLst>
                <a:ext uri="{63B3BB69-23CF-44E3-9099-C40C66FF867C}">
                  <a14:compatExt spid="_x0000_s91345"/>
                </a:ext>
                <a:ext uri="{FF2B5EF4-FFF2-40B4-BE49-F238E27FC236}">
                  <a16:creationId xmlns:a16="http://schemas.microsoft.com/office/drawing/2014/main" id="{00000000-0008-0000-0700-0000D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346" name="Button 210" hidden="1">
              <a:extLst>
                <a:ext uri="{63B3BB69-23CF-44E3-9099-C40C66FF867C}">
                  <a14:compatExt spid="_x0000_s91346"/>
                </a:ext>
                <a:ext uri="{FF2B5EF4-FFF2-40B4-BE49-F238E27FC236}">
                  <a16:creationId xmlns:a16="http://schemas.microsoft.com/office/drawing/2014/main" id="{00000000-0008-0000-0700-0000D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47" name="Button 211" hidden="1">
              <a:extLst>
                <a:ext uri="{63B3BB69-23CF-44E3-9099-C40C66FF867C}">
                  <a14:compatExt spid="_x0000_s91347"/>
                </a:ext>
                <a:ext uri="{FF2B5EF4-FFF2-40B4-BE49-F238E27FC236}">
                  <a16:creationId xmlns:a16="http://schemas.microsoft.com/office/drawing/2014/main" id="{00000000-0008-0000-0700-0000D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348" name="Button 212" hidden="1">
              <a:extLst>
                <a:ext uri="{63B3BB69-23CF-44E3-9099-C40C66FF867C}">
                  <a14:compatExt spid="_x0000_s91348"/>
                </a:ext>
                <a:ext uri="{FF2B5EF4-FFF2-40B4-BE49-F238E27FC236}">
                  <a16:creationId xmlns:a16="http://schemas.microsoft.com/office/drawing/2014/main" id="{00000000-0008-0000-0700-0000D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49" name="Button 213" hidden="1">
              <a:extLst>
                <a:ext uri="{63B3BB69-23CF-44E3-9099-C40C66FF867C}">
                  <a14:compatExt spid="_x0000_s91349"/>
                </a:ext>
                <a:ext uri="{FF2B5EF4-FFF2-40B4-BE49-F238E27FC236}">
                  <a16:creationId xmlns:a16="http://schemas.microsoft.com/office/drawing/2014/main" id="{00000000-0008-0000-0700-0000D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350" name="Button 214" hidden="1">
              <a:extLst>
                <a:ext uri="{63B3BB69-23CF-44E3-9099-C40C66FF867C}">
                  <a14:compatExt spid="_x0000_s91350"/>
                </a:ext>
                <a:ext uri="{FF2B5EF4-FFF2-40B4-BE49-F238E27FC236}">
                  <a16:creationId xmlns:a16="http://schemas.microsoft.com/office/drawing/2014/main" id="{00000000-0008-0000-0700-0000D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51" name="Button 215" hidden="1">
              <a:extLst>
                <a:ext uri="{63B3BB69-23CF-44E3-9099-C40C66FF867C}">
                  <a14:compatExt spid="_x0000_s91351"/>
                </a:ext>
                <a:ext uri="{FF2B5EF4-FFF2-40B4-BE49-F238E27FC236}">
                  <a16:creationId xmlns:a16="http://schemas.microsoft.com/office/drawing/2014/main" id="{00000000-0008-0000-0700-0000D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352" name="Button 216" hidden="1">
              <a:extLst>
                <a:ext uri="{63B3BB69-23CF-44E3-9099-C40C66FF867C}">
                  <a14:compatExt spid="_x0000_s91352"/>
                </a:ext>
                <a:ext uri="{FF2B5EF4-FFF2-40B4-BE49-F238E27FC236}">
                  <a16:creationId xmlns:a16="http://schemas.microsoft.com/office/drawing/2014/main" id="{00000000-0008-0000-0700-0000D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53" name="Button 217" hidden="1">
              <a:extLst>
                <a:ext uri="{63B3BB69-23CF-44E3-9099-C40C66FF867C}">
                  <a14:compatExt spid="_x0000_s91353"/>
                </a:ext>
                <a:ext uri="{FF2B5EF4-FFF2-40B4-BE49-F238E27FC236}">
                  <a16:creationId xmlns:a16="http://schemas.microsoft.com/office/drawing/2014/main" id="{00000000-0008-0000-0700-0000D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354" name="Button 218" hidden="1">
              <a:extLst>
                <a:ext uri="{63B3BB69-23CF-44E3-9099-C40C66FF867C}">
                  <a14:compatExt spid="_x0000_s91354"/>
                </a:ext>
                <a:ext uri="{FF2B5EF4-FFF2-40B4-BE49-F238E27FC236}">
                  <a16:creationId xmlns:a16="http://schemas.microsoft.com/office/drawing/2014/main" id="{00000000-0008-0000-0700-0000D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55" name="Button 219" hidden="1">
              <a:extLst>
                <a:ext uri="{63B3BB69-23CF-44E3-9099-C40C66FF867C}">
                  <a14:compatExt spid="_x0000_s91355"/>
                </a:ext>
                <a:ext uri="{FF2B5EF4-FFF2-40B4-BE49-F238E27FC236}">
                  <a16:creationId xmlns:a16="http://schemas.microsoft.com/office/drawing/2014/main" id="{00000000-0008-0000-0700-0000D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56" name="Button 220" hidden="1">
              <a:extLst>
                <a:ext uri="{63B3BB69-23CF-44E3-9099-C40C66FF867C}">
                  <a14:compatExt spid="_x0000_s91356"/>
                </a:ext>
                <a:ext uri="{FF2B5EF4-FFF2-40B4-BE49-F238E27FC236}">
                  <a16:creationId xmlns:a16="http://schemas.microsoft.com/office/drawing/2014/main" id="{00000000-0008-0000-0700-0000D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57" name="Button 221" hidden="1">
              <a:extLst>
                <a:ext uri="{63B3BB69-23CF-44E3-9099-C40C66FF867C}">
                  <a14:compatExt spid="_x0000_s91357"/>
                </a:ext>
                <a:ext uri="{FF2B5EF4-FFF2-40B4-BE49-F238E27FC236}">
                  <a16:creationId xmlns:a16="http://schemas.microsoft.com/office/drawing/2014/main" id="{00000000-0008-0000-0700-0000D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58" name="Button 222" hidden="1">
              <a:extLst>
                <a:ext uri="{63B3BB69-23CF-44E3-9099-C40C66FF867C}">
                  <a14:compatExt spid="_x0000_s91358"/>
                </a:ext>
                <a:ext uri="{FF2B5EF4-FFF2-40B4-BE49-F238E27FC236}">
                  <a16:creationId xmlns:a16="http://schemas.microsoft.com/office/drawing/2014/main" id="{00000000-0008-0000-0700-0000D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59" name="Button 223" hidden="1">
              <a:extLst>
                <a:ext uri="{63B3BB69-23CF-44E3-9099-C40C66FF867C}">
                  <a14:compatExt spid="_x0000_s91359"/>
                </a:ext>
                <a:ext uri="{FF2B5EF4-FFF2-40B4-BE49-F238E27FC236}">
                  <a16:creationId xmlns:a16="http://schemas.microsoft.com/office/drawing/2014/main" id="{00000000-0008-0000-0700-0000D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60" name="Button 224" hidden="1">
              <a:extLst>
                <a:ext uri="{63B3BB69-23CF-44E3-9099-C40C66FF867C}">
                  <a14:compatExt spid="_x0000_s91360"/>
                </a:ext>
                <a:ext uri="{FF2B5EF4-FFF2-40B4-BE49-F238E27FC236}">
                  <a16:creationId xmlns:a16="http://schemas.microsoft.com/office/drawing/2014/main" id="{00000000-0008-0000-0700-0000E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61" name="Button 225" hidden="1">
              <a:extLst>
                <a:ext uri="{63B3BB69-23CF-44E3-9099-C40C66FF867C}">
                  <a14:compatExt spid="_x0000_s91361"/>
                </a:ext>
                <a:ext uri="{FF2B5EF4-FFF2-40B4-BE49-F238E27FC236}">
                  <a16:creationId xmlns:a16="http://schemas.microsoft.com/office/drawing/2014/main" id="{00000000-0008-0000-0700-0000E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62" name="Button 226" hidden="1">
              <a:extLst>
                <a:ext uri="{63B3BB69-23CF-44E3-9099-C40C66FF867C}">
                  <a14:compatExt spid="_x0000_s91362"/>
                </a:ext>
                <a:ext uri="{FF2B5EF4-FFF2-40B4-BE49-F238E27FC236}">
                  <a16:creationId xmlns:a16="http://schemas.microsoft.com/office/drawing/2014/main" id="{00000000-0008-0000-0700-0000E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63" name="Button 227" hidden="1">
              <a:extLst>
                <a:ext uri="{63B3BB69-23CF-44E3-9099-C40C66FF867C}">
                  <a14:compatExt spid="_x0000_s91363"/>
                </a:ext>
                <a:ext uri="{FF2B5EF4-FFF2-40B4-BE49-F238E27FC236}">
                  <a16:creationId xmlns:a16="http://schemas.microsoft.com/office/drawing/2014/main" id="{00000000-0008-0000-0700-0000E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64" name="Button 228" hidden="1">
              <a:extLst>
                <a:ext uri="{63B3BB69-23CF-44E3-9099-C40C66FF867C}">
                  <a14:compatExt spid="_x0000_s91364"/>
                </a:ext>
                <a:ext uri="{FF2B5EF4-FFF2-40B4-BE49-F238E27FC236}">
                  <a16:creationId xmlns:a16="http://schemas.microsoft.com/office/drawing/2014/main" id="{00000000-0008-0000-0700-0000E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65" name="Button 229" hidden="1">
              <a:extLst>
                <a:ext uri="{63B3BB69-23CF-44E3-9099-C40C66FF867C}">
                  <a14:compatExt spid="_x0000_s91365"/>
                </a:ext>
                <a:ext uri="{FF2B5EF4-FFF2-40B4-BE49-F238E27FC236}">
                  <a16:creationId xmlns:a16="http://schemas.microsoft.com/office/drawing/2014/main" id="{00000000-0008-0000-0700-0000E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66" name="Button 230" hidden="1">
              <a:extLst>
                <a:ext uri="{63B3BB69-23CF-44E3-9099-C40C66FF867C}">
                  <a14:compatExt spid="_x0000_s91366"/>
                </a:ext>
                <a:ext uri="{FF2B5EF4-FFF2-40B4-BE49-F238E27FC236}">
                  <a16:creationId xmlns:a16="http://schemas.microsoft.com/office/drawing/2014/main" id="{00000000-0008-0000-0700-0000E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67" name="Button 231" hidden="1">
              <a:extLst>
                <a:ext uri="{63B3BB69-23CF-44E3-9099-C40C66FF867C}">
                  <a14:compatExt spid="_x0000_s91367"/>
                </a:ext>
                <a:ext uri="{FF2B5EF4-FFF2-40B4-BE49-F238E27FC236}">
                  <a16:creationId xmlns:a16="http://schemas.microsoft.com/office/drawing/2014/main" id="{00000000-0008-0000-0700-0000E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68" name="Button 232" hidden="1">
              <a:extLst>
                <a:ext uri="{63B3BB69-23CF-44E3-9099-C40C66FF867C}">
                  <a14:compatExt spid="_x0000_s91368"/>
                </a:ext>
                <a:ext uri="{FF2B5EF4-FFF2-40B4-BE49-F238E27FC236}">
                  <a16:creationId xmlns:a16="http://schemas.microsoft.com/office/drawing/2014/main" id="{00000000-0008-0000-0700-0000E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69" name="Button 233" hidden="1">
              <a:extLst>
                <a:ext uri="{63B3BB69-23CF-44E3-9099-C40C66FF867C}">
                  <a14:compatExt spid="_x0000_s91369"/>
                </a:ext>
                <a:ext uri="{FF2B5EF4-FFF2-40B4-BE49-F238E27FC236}">
                  <a16:creationId xmlns:a16="http://schemas.microsoft.com/office/drawing/2014/main" id="{00000000-0008-0000-0700-0000E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70" name="Button 234" hidden="1">
              <a:extLst>
                <a:ext uri="{63B3BB69-23CF-44E3-9099-C40C66FF867C}">
                  <a14:compatExt spid="_x0000_s91370"/>
                </a:ext>
                <a:ext uri="{FF2B5EF4-FFF2-40B4-BE49-F238E27FC236}">
                  <a16:creationId xmlns:a16="http://schemas.microsoft.com/office/drawing/2014/main" id="{00000000-0008-0000-0700-0000E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71" name="Button 235" hidden="1">
              <a:extLst>
                <a:ext uri="{63B3BB69-23CF-44E3-9099-C40C66FF867C}">
                  <a14:compatExt spid="_x0000_s91371"/>
                </a:ext>
                <a:ext uri="{FF2B5EF4-FFF2-40B4-BE49-F238E27FC236}">
                  <a16:creationId xmlns:a16="http://schemas.microsoft.com/office/drawing/2014/main" id="{00000000-0008-0000-0700-0000E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72" name="Button 236" hidden="1">
              <a:extLst>
                <a:ext uri="{63B3BB69-23CF-44E3-9099-C40C66FF867C}">
                  <a14:compatExt spid="_x0000_s91372"/>
                </a:ext>
                <a:ext uri="{FF2B5EF4-FFF2-40B4-BE49-F238E27FC236}">
                  <a16:creationId xmlns:a16="http://schemas.microsoft.com/office/drawing/2014/main" id="{00000000-0008-0000-0700-0000E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373" name="Button 237" hidden="1">
              <a:extLst>
                <a:ext uri="{63B3BB69-23CF-44E3-9099-C40C66FF867C}">
                  <a14:compatExt spid="_x0000_s91373"/>
                </a:ext>
                <a:ext uri="{FF2B5EF4-FFF2-40B4-BE49-F238E27FC236}">
                  <a16:creationId xmlns:a16="http://schemas.microsoft.com/office/drawing/2014/main" id="{00000000-0008-0000-0700-0000E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74" name="Button 238" hidden="1">
              <a:extLst>
                <a:ext uri="{63B3BB69-23CF-44E3-9099-C40C66FF867C}">
                  <a14:compatExt spid="_x0000_s91374"/>
                </a:ext>
                <a:ext uri="{FF2B5EF4-FFF2-40B4-BE49-F238E27FC236}">
                  <a16:creationId xmlns:a16="http://schemas.microsoft.com/office/drawing/2014/main" id="{00000000-0008-0000-0700-0000E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75" name="Button 239" hidden="1">
              <a:extLst>
                <a:ext uri="{63B3BB69-23CF-44E3-9099-C40C66FF867C}">
                  <a14:compatExt spid="_x0000_s91375"/>
                </a:ext>
                <a:ext uri="{FF2B5EF4-FFF2-40B4-BE49-F238E27FC236}">
                  <a16:creationId xmlns:a16="http://schemas.microsoft.com/office/drawing/2014/main" id="{00000000-0008-0000-0700-0000E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76" name="Button 240" hidden="1">
              <a:extLst>
                <a:ext uri="{63B3BB69-23CF-44E3-9099-C40C66FF867C}">
                  <a14:compatExt spid="_x0000_s91376"/>
                </a:ext>
                <a:ext uri="{FF2B5EF4-FFF2-40B4-BE49-F238E27FC236}">
                  <a16:creationId xmlns:a16="http://schemas.microsoft.com/office/drawing/2014/main" id="{00000000-0008-0000-0700-0000F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77" name="Button 241" hidden="1">
              <a:extLst>
                <a:ext uri="{63B3BB69-23CF-44E3-9099-C40C66FF867C}">
                  <a14:compatExt spid="_x0000_s91377"/>
                </a:ext>
                <a:ext uri="{FF2B5EF4-FFF2-40B4-BE49-F238E27FC236}">
                  <a16:creationId xmlns:a16="http://schemas.microsoft.com/office/drawing/2014/main" id="{00000000-0008-0000-0700-0000F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78" name="Button 242" hidden="1">
              <a:extLst>
                <a:ext uri="{63B3BB69-23CF-44E3-9099-C40C66FF867C}">
                  <a14:compatExt spid="_x0000_s91378"/>
                </a:ext>
                <a:ext uri="{FF2B5EF4-FFF2-40B4-BE49-F238E27FC236}">
                  <a16:creationId xmlns:a16="http://schemas.microsoft.com/office/drawing/2014/main" id="{00000000-0008-0000-0700-0000F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79" name="Button 243" hidden="1">
              <a:extLst>
                <a:ext uri="{63B3BB69-23CF-44E3-9099-C40C66FF867C}">
                  <a14:compatExt spid="_x0000_s91379"/>
                </a:ext>
                <a:ext uri="{FF2B5EF4-FFF2-40B4-BE49-F238E27FC236}">
                  <a16:creationId xmlns:a16="http://schemas.microsoft.com/office/drawing/2014/main" id="{00000000-0008-0000-0700-0000F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80" name="Button 244" hidden="1">
              <a:extLst>
                <a:ext uri="{63B3BB69-23CF-44E3-9099-C40C66FF867C}">
                  <a14:compatExt spid="_x0000_s91380"/>
                </a:ext>
                <a:ext uri="{FF2B5EF4-FFF2-40B4-BE49-F238E27FC236}">
                  <a16:creationId xmlns:a16="http://schemas.microsoft.com/office/drawing/2014/main" id="{00000000-0008-0000-0700-0000F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81" name="Button 245" hidden="1">
              <a:extLst>
                <a:ext uri="{63B3BB69-23CF-44E3-9099-C40C66FF867C}">
                  <a14:compatExt spid="_x0000_s91381"/>
                </a:ext>
                <a:ext uri="{FF2B5EF4-FFF2-40B4-BE49-F238E27FC236}">
                  <a16:creationId xmlns:a16="http://schemas.microsoft.com/office/drawing/2014/main" id="{00000000-0008-0000-0700-0000F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82" name="Button 246" hidden="1">
              <a:extLst>
                <a:ext uri="{63B3BB69-23CF-44E3-9099-C40C66FF867C}">
                  <a14:compatExt spid="_x0000_s91382"/>
                </a:ext>
                <a:ext uri="{FF2B5EF4-FFF2-40B4-BE49-F238E27FC236}">
                  <a16:creationId xmlns:a16="http://schemas.microsoft.com/office/drawing/2014/main" id="{00000000-0008-0000-0700-0000F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83" name="Button 247" hidden="1">
              <a:extLst>
                <a:ext uri="{63B3BB69-23CF-44E3-9099-C40C66FF867C}">
                  <a14:compatExt spid="_x0000_s91383"/>
                </a:ext>
                <a:ext uri="{FF2B5EF4-FFF2-40B4-BE49-F238E27FC236}">
                  <a16:creationId xmlns:a16="http://schemas.microsoft.com/office/drawing/2014/main" id="{00000000-0008-0000-0700-0000F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84" name="Button 248" hidden="1">
              <a:extLst>
                <a:ext uri="{63B3BB69-23CF-44E3-9099-C40C66FF867C}">
                  <a14:compatExt spid="_x0000_s91384"/>
                </a:ext>
                <a:ext uri="{FF2B5EF4-FFF2-40B4-BE49-F238E27FC236}">
                  <a16:creationId xmlns:a16="http://schemas.microsoft.com/office/drawing/2014/main" id="{00000000-0008-0000-0700-0000F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85" name="Button 249" hidden="1">
              <a:extLst>
                <a:ext uri="{63B3BB69-23CF-44E3-9099-C40C66FF867C}">
                  <a14:compatExt spid="_x0000_s91385"/>
                </a:ext>
                <a:ext uri="{FF2B5EF4-FFF2-40B4-BE49-F238E27FC236}">
                  <a16:creationId xmlns:a16="http://schemas.microsoft.com/office/drawing/2014/main" id="{00000000-0008-0000-0700-0000F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86" name="Button 250" hidden="1">
              <a:extLst>
                <a:ext uri="{63B3BB69-23CF-44E3-9099-C40C66FF867C}">
                  <a14:compatExt spid="_x0000_s91386"/>
                </a:ext>
                <a:ext uri="{FF2B5EF4-FFF2-40B4-BE49-F238E27FC236}">
                  <a16:creationId xmlns:a16="http://schemas.microsoft.com/office/drawing/2014/main" id="{00000000-0008-0000-0700-0000F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87" name="Button 251" hidden="1">
              <a:extLst>
                <a:ext uri="{63B3BB69-23CF-44E3-9099-C40C66FF867C}">
                  <a14:compatExt spid="_x0000_s91387"/>
                </a:ext>
                <a:ext uri="{FF2B5EF4-FFF2-40B4-BE49-F238E27FC236}">
                  <a16:creationId xmlns:a16="http://schemas.microsoft.com/office/drawing/2014/main" id="{00000000-0008-0000-0700-0000F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88" name="Button 252" hidden="1">
              <a:extLst>
                <a:ext uri="{63B3BB69-23CF-44E3-9099-C40C66FF867C}">
                  <a14:compatExt spid="_x0000_s91388"/>
                </a:ext>
                <a:ext uri="{FF2B5EF4-FFF2-40B4-BE49-F238E27FC236}">
                  <a16:creationId xmlns:a16="http://schemas.microsoft.com/office/drawing/2014/main" id="{00000000-0008-0000-0700-0000F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89" name="Button 253" hidden="1">
              <a:extLst>
                <a:ext uri="{63B3BB69-23CF-44E3-9099-C40C66FF867C}">
                  <a14:compatExt spid="_x0000_s91389"/>
                </a:ext>
                <a:ext uri="{FF2B5EF4-FFF2-40B4-BE49-F238E27FC236}">
                  <a16:creationId xmlns:a16="http://schemas.microsoft.com/office/drawing/2014/main" id="{00000000-0008-0000-0700-0000F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90" name="Button 254" hidden="1">
              <a:extLst>
                <a:ext uri="{63B3BB69-23CF-44E3-9099-C40C66FF867C}">
                  <a14:compatExt spid="_x0000_s91390"/>
                </a:ext>
                <a:ext uri="{FF2B5EF4-FFF2-40B4-BE49-F238E27FC236}">
                  <a16:creationId xmlns:a16="http://schemas.microsoft.com/office/drawing/2014/main" id="{00000000-0008-0000-0700-0000F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91" name="Button 255" hidden="1">
              <a:extLst>
                <a:ext uri="{63B3BB69-23CF-44E3-9099-C40C66FF867C}">
                  <a14:compatExt spid="_x0000_s91391"/>
                </a:ext>
                <a:ext uri="{FF2B5EF4-FFF2-40B4-BE49-F238E27FC236}">
                  <a16:creationId xmlns:a16="http://schemas.microsoft.com/office/drawing/2014/main" id="{00000000-0008-0000-0700-0000F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392" name="Button 256" hidden="1">
              <a:extLst>
                <a:ext uri="{63B3BB69-23CF-44E3-9099-C40C66FF867C}">
                  <a14:compatExt spid="_x0000_s91392"/>
                </a:ext>
                <a:ext uri="{FF2B5EF4-FFF2-40B4-BE49-F238E27FC236}">
                  <a16:creationId xmlns:a16="http://schemas.microsoft.com/office/drawing/2014/main" id="{00000000-0008-0000-0700-00000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93" name="Button 257" hidden="1">
              <a:extLst>
                <a:ext uri="{63B3BB69-23CF-44E3-9099-C40C66FF867C}">
                  <a14:compatExt spid="_x0000_s91393"/>
                </a:ext>
                <a:ext uri="{FF2B5EF4-FFF2-40B4-BE49-F238E27FC236}">
                  <a16:creationId xmlns:a16="http://schemas.microsoft.com/office/drawing/2014/main" id="{00000000-0008-0000-0700-00000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94" name="Button 258" hidden="1">
              <a:extLst>
                <a:ext uri="{63B3BB69-23CF-44E3-9099-C40C66FF867C}">
                  <a14:compatExt spid="_x0000_s91394"/>
                </a:ext>
                <a:ext uri="{FF2B5EF4-FFF2-40B4-BE49-F238E27FC236}">
                  <a16:creationId xmlns:a16="http://schemas.microsoft.com/office/drawing/2014/main" id="{00000000-0008-0000-0700-00000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95" name="Button 259" hidden="1">
              <a:extLst>
                <a:ext uri="{63B3BB69-23CF-44E3-9099-C40C66FF867C}">
                  <a14:compatExt spid="_x0000_s91395"/>
                </a:ext>
                <a:ext uri="{FF2B5EF4-FFF2-40B4-BE49-F238E27FC236}">
                  <a16:creationId xmlns:a16="http://schemas.microsoft.com/office/drawing/2014/main" id="{00000000-0008-0000-0700-00000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96" name="Button 260" hidden="1">
              <a:extLst>
                <a:ext uri="{63B3BB69-23CF-44E3-9099-C40C66FF867C}">
                  <a14:compatExt spid="_x0000_s91396"/>
                </a:ext>
                <a:ext uri="{FF2B5EF4-FFF2-40B4-BE49-F238E27FC236}">
                  <a16:creationId xmlns:a16="http://schemas.microsoft.com/office/drawing/2014/main" id="{00000000-0008-0000-0700-00000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97" name="Button 261" hidden="1">
              <a:extLst>
                <a:ext uri="{63B3BB69-23CF-44E3-9099-C40C66FF867C}">
                  <a14:compatExt spid="_x0000_s91397"/>
                </a:ext>
                <a:ext uri="{FF2B5EF4-FFF2-40B4-BE49-F238E27FC236}">
                  <a16:creationId xmlns:a16="http://schemas.microsoft.com/office/drawing/2014/main" id="{00000000-0008-0000-0700-00000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98" name="Button 262" hidden="1">
              <a:extLst>
                <a:ext uri="{63B3BB69-23CF-44E3-9099-C40C66FF867C}">
                  <a14:compatExt spid="_x0000_s91398"/>
                </a:ext>
                <a:ext uri="{FF2B5EF4-FFF2-40B4-BE49-F238E27FC236}">
                  <a16:creationId xmlns:a16="http://schemas.microsoft.com/office/drawing/2014/main" id="{00000000-0008-0000-0700-00000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99" name="Button 263" hidden="1">
              <a:extLst>
                <a:ext uri="{63B3BB69-23CF-44E3-9099-C40C66FF867C}">
                  <a14:compatExt spid="_x0000_s91399"/>
                </a:ext>
                <a:ext uri="{FF2B5EF4-FFF2-40B4-BE49-F238E27FC236}">
                  <a16:creationId xmlns:a16="http://schemas.microsoft.com/office/drawing/2014/main" id="{00000000-0008-0000-0700-00000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00" name="Button 264" hidden="1">
              <a:extLst>
                <a:ext uri="{63B3BB69-23CF-44E3-9099-C40C66FF867C}">
                  <a14:compatExt spid="_x0000_s91400"/>
                </a:ext>
                <a:ext uri="{FF2B5EF4-FFF2-40B4-BE49-F238E27FC236}">
                  <a16:creationId xmlns:a16="http://schemas.microsoft.com/office/drawing/2014/main" id="{00000000-0008-0000-0700-00000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01" name="Button 265" hidden="1">
              <a:extLst>
                <a:ext uri="{63B3BB69-23CF-44E3-9099-C40C66FF867C}">
                  <a14:compatExt spid="_x0000_s91401"/>
                </a:ext>
                <a:ext uri="{FF2B5EF4-FFF2-40B4-BE49-F238E27FC236}">
                  <a16:creationId xmlns:a16="http://schemas.microsoft.com/office/drawing/2014/main" id="{00000000-0008-0000-0700-00000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02" name="Button 266" hidden="1">
              <a:extLst>
                <a:ext uri="{63B3BB69-23CF-44E3-9099-C40C66FF867C}">
                  <a14:compatExt spid="_x0000_s91402"/>
                </a:ext>
                <a:ext uri="{FF2B5EF4-FFF2-40B4-BE49-F238E27FC236}">
                  <a16:creationId xmlns:a16="http://schemas.microsoft.com/office/drawing/2014/main" id="{00000000-0008-0000-0700-00000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03" name="Button 267" hidden="1">
              <a:extLst>
                <a:ext uri="{63B3BB69-23CF-44E3-9099-C40C66FF867C}">
                  <a14:compatExt spid="_x0000_s91403"/>
                </a:ext>
                <a:ext uri="{FF2B5EF4-FFF2-40B4-BE49-F238E27FC236}">
                  <a16:creationId xmlns:a16="http://schemas.microsoft.com/office/drawing/2014/main" id="{00000000-0008-0000-0700-00000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04" name="Button 268" hidden="1">
              <a:extLst>
                <a:ext uri="{63B3BB69-23CF-44E3-9099-C40C66FF867C}">
                  <a14:compatExt spid="_x0000_s91404"/>
                </a:ext>
                <a:ext uri="{FF2B5EF4-FFF2-40B4-BE49-F238E27FC236}">
                  <a16:creationId xmlns:a16="http://schemas.microsoft.com/office/drawing/2014/main" id="{00000000-0008-0000-0700-00000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05" name="Button 269" hidden="1">
              <a:extLst>
                <a:ext uri="{63B3BB69-23CF-44E3-9099-C40C66FF867C}">
                  <a14:compatExt spid="_x0000_s91405"/>
                </a:ext>
                <a:ext uri="{FF2B5EF4-FFF2-40B4-BE49-F238E27FC236}">
                  <a16:creationId xmlns:a16="http://schemas.microsoft.com/office/drawing/2014/main" id="{00000000-0008-0000-0700-00000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06" name="Button 270" hidden="1">
              <a:extLst>
                <a:ext uri="{63B3BB69-23CF-44E3-9099-C40C66FF867C}">
                  <a14:compatExt spid="_x0000_s91406"/>
                </a:ext>
                <a:ext uri="{FF2B5EF4-FFF2-40B4-BE49-F238E27FC236}">
                  <a16:creationId xmlns:a16="http://schemas.microsoft.com/office/drawing/2014/main" id="{00000000-0008-0000-0700-00000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07" name="Button 271" hidden="1">
              <a:extLst>
                <a:ext uri="{63B3BB69-23CF-44E3-9099-C40C66FF867C}">
                  <a14:compatExt spid="_x0000_s91407"/>
                </a:ext>
                <a:ext uri="{FF2B5EF4-FFF2-40B4-BE49-F238E27FC236}">
                  <a16:creationId xmlns:a16="http://schemas.microsoft.com/office/drawing/2014/main" id="{00000000-0008-0000-0700-00000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08" name="Button 272" hidden="1">
              <a:extLst>
                <a:ext uri="{63B3BB69-23CF-44E3-9099-C40C66FF867C}">
                  <a14:compatExt spid="_x0000_s91408"/>
                </a:ext>
                <a:ext uri="{FF2B5EF4-FFF2-40B4-BE49-F238E27FC236}">
                  <a16:creationId xmlns:a16="http://schemas.microsoft.com/office/drawing/2014/main" id="{00000000-0008-0000-0700-00001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09" name="Button 273" hidden="1">
              <a:extLst>
                <a:ext uri="{63B3BB69-23CF-44E3-9099-C40C66FF867C}">
                  <a14:compatExt spid="_x0000_s91409"/>
                </a:ext>
                <a:ext uri="{FF2B5EF4-FFF2-40B4-BE49-F238E27FC236}">
                  <a16:creationId xmlns:a16="http://schemas.microsoft.com/office/drawing/2014/main" id="{00000000-0008-0000-0700-00001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10" name="Button 274" hidden="1">
              <a:extLst>
                <a:ext uri="{63B3BB69-23CF-44E3-9099-C40C66FF867C}">
                  <a14:compatExt spid="_x0000_s91410"/>
                </a:ext>
                <a:ext uri="{FF2B5EF4-FFF2-40B4-BE49-F238E27FC236}">
                  <a16:creationId xmlns:a16="http://schemas.microsoft.com/office/drawing/2014/main" id="{00000000-0008-0000-0700-00001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411" name="Button 275" hidden="1">
              <a:extLst>
                <a:ext uri="{63B3BB69-23CF-44E3-9099-C40C66FF867C}">
                  <a14:compatExt spid="_x0000_s91411"/>
                </a:ext>
                <a:ext uri="{FF2B5EF4-FFF2-40B4-BE49-F238E27FC236}">
                  <a16:creationId xmlns:a16="http://schemas.microsoft.com/office/drawing/2014/main" id="{00000000-0008-0000-0700-00001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12" name="Button 276" hidden="1">
              <a:extLst>
                <a:ext uri="{63B3BB69-23CF-44E3-9099-C40C66FF867C}">
                  <a14:compatExt spid="_x0000_s91412"/>
                </a:ext>
                <a:ext uri="{FF2B5EF4-FFF2-40B4-BE49-F238E27FC236}">
                  <a16:creationId xmlns:a16="http://schemas.microsoft.com/office/drawing/2014/main" id="{00000000-0008-0000-0700-00001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13" name="Button 277" hidden="1">
              <a:extLst>
                <a:ext uri="{63B3BB69-23CF-44E3-9099-C40C66FF867C}">
                  <a14:compatExt spid="_x0000_s91413"/>
                </a:ext>
                <a:ext uri="{FF2B5EF4-FFF2-40B4-BE49-F238E27FC236}">
                  <a16:creationId xmlns:a16="http://schemas.microsoft.com/office/drawing/2014/main" id="{00000000-0008-0000-0700-00001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14" name="Button 278" hidden="1">
              <a:extLst>
                <a:ext uri="{63B3BB69-23CF-44E3-9099-C40C66FF867C}">
                  <a14:compatExt spid="_x0000_s91414"/>
                </a:ext>
                <a:ext uri="{FF2B5EF4-FFF2-40B4-BE49-F238E27FC236}">
                  <a16:creationId xmlns:a16="http://schemas.microsoft.com/office/drawing/2014/main" id="{00000000-0008-0000-0700-00001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15" name="Button 279" hidden="1">
              <a:extLst>
                <a:ext uri="{63B3BB69-23CF-44E3-9099-C40C66FF867C}">
                  <a14:compatExt spid="_x0000_s91415"/>
                </a:ext>
                <a:ext uri="{FF2B5EF4-FFF2-40B4-BE49-F238E27FC236}">
                  <a16:creationId xmlns:a16="http://schemas.microsoft.com/office/drawing/2014/main" id="{00000000-0008-0000-0700-00001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16" name="Button 280" hidden="1">
              <a:extLst>
                <a:ext uri="{63B3BB69-23CF-44E3-9099-C40C66FF867C}">
                  <a14:compatExt spid="_x0000_s91416"/>
                </a:ext>
                <a:ext uri="{FF2B5EF4-FFF2-40B4-BE49-F238E27FC236}">
                  <a16:creationId xmlns:a16="http://schemas.microsoft.com/office/drawing/2014/main" id="{00000000-0008-0000-0700-00001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17" name="Button 281" hidden="1">
              <a:extLst>
                <a:ext uri="{63B3BB69-23CF-44E3-9099-C40C66FF867C}">
                  <a14:compatExt spid="_x0000_s91417"/>
                </a:ext>
                <a:ext uri="{FF2B5EF4-FFF2-40B4-BE49-F238E27FC236}">
                  <a16:creationId xmlns:a16="http://schemas.microsoft.com/office/drawing/2014/main" id="{00000000-0008-0000-0700-00001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18" name="Button 282" hidden="1">
              <a:extLst>
                <a:ext uri="{63B3BB69-23CF-44E3-9099-C40C66FF867C}">
                  <a14:compatExt spid="_x0000_s91418"/>
                </a:ext>
                <a:ext uri="{FF2B5EF4-FFF2-40B4-BE49-F238E27FC236}">
                  <a16:creationId xmlns:a16="http://schemas.microsoft.com/office/drawing/2014/main" id="{00000000-0008-0000-0700-00001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19" name="Button 283" hidden="1">
              <a:extLst>
                <a:ext uri="{63B3BB69-23CF-44E3-9099-C40C66FF867C}">
                  <a14:compatExt spid="_x0000_s91419"/>
                </a:ext>
                <a:ext uri="{FF2B5EF4-FFF2-40B4-BE49-F238E27FC236}">
                  <a16:creationId xmlns:a16="http://schemas.microsoft.com/office/drawing/2014/main" id="{00000000-0008-0000-0700-00001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20" name="Button 284" hidden="1">
              <a:extLst>
                <a:ext uri="{63B3BB69-23CF-44E3-9099-C40C66FF867C}">
                  <a14:compatExt spid="_x0000_s91420"/>
                </a:ext>
                <a:ext uri="{FF2B5EF4-FFF2-40B4-BE49-F238E27FC236}">
                  <a16:creationId xmlns:a16="http://schemas.microsoft.com/office/drawing/2014/main" id="{00000000-0008-0000-0700-00001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21" name="Button 285" hidden="1">
              <a:extLst>
                <a:ext uri="{63B3BB69-23CF-44E3-9099-C40C66FF867C}">
                  <a14:compatExt spid="_x0000_s91421"/>
                </a:ext>
                <a:ext uri="{FF2B5EF4-FFF2-40B4-BE49-F238E27FC236}">
                  <a16:creationId xmlns:a16="http://schemas.microsoft.com/office/drawing/2014/main" id="{00000000-0008-0000-0700-00001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22" name="Button 286" hidden="1">
              <a:extLst>
                <a:ext uri="{63B3BB69-23CF-44E3-9099-C40C66FF867C}">
                  <a14:compatExt spid="_x0000_s91422"/>
                </a:ext>
                <a:ext uri="{FF2B5EF4-FFF2-40B4-BE49-F238E27FC236}">
                  <a16:creationId xmlns:a16="http://schemas.microsoft.com/office/drawing/2014/main" id="{00000000-0008-0000-0700-00001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23" name="Button 287" hidden="1">
              <a:extLst>
                <a:ext uri="{63B3BB69-23CF-44E3-9099-C40C66FF867C}">
                  <a14:compatExt spid="_x0000_s91423"/>
                </a:ext>
                <a:ext uri="{FF2B5EF4-FFF2-40B4-BE49-F238E27FC236}">
                  <a16:creationId xmlns:a16="http://schemas.microsoft.com/office/drawing/2014/main" id="{00000000-0008-0000-0700-00001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24" name="Button 288" hidden="1">
              <a:extLst>
                <a:ext uri="{63B3BB69-23CF-44E3-9099-C40C66FF867C}">
                  <a14:compatExt spid="_x0000_s91424"/>
                </a:ext>
                <a:ext uri="{FF2B5EF4-FFF2-40B4-BE49-F238E27FC236}">
                  <a16:creationId xmlns:a16="http://schemas.microsoft.com/office/drawing/2014/main" id="{00000000-0008-0000-0700-00002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25" name="Button 289" hidden="1">
              <a:extLst>
                <a:ext uri="{63B3BB69-23CF-44E3-9099-C40C66FF867C}">
                  <a14:compatExt spid="_x0000_s91425"/>
                </a:ext>
                <a:ext uri="{FF2B5EF4-FFF2-40B4-BE49-F238E27FC236}">
                  <a16:creationId xmlns:a16="http://schemas.microsoft.com/office/drawing/2014/main" id="{00000000-0008-0000-0700-00002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26" name="Button 290" hidden="1">
              <a:extLst>
                <a:ext uri="{63B3BB69-23CF-44E3-9099-C40C66FF867C}">
                  <a14:compatExt spid="_x0000_s91426"/>
                </a:ext>
                <a:ext uri="{FF2B5EF4-FFF2-40B4-BE49-F238E27FC236}">
                  <a16:creationId xmlns:a16="http://schemas.microsoft.com/office/drawing/2014/main" id="{00000000-0008-0000-0700-00002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27" name="Button 291" hidden="1">
              <a:extLst>
                <a:ext uri="{63B3BB69-23CF-44E3-9099-C40C66FF867C}">
                  <a14:compatExt spid="_x0000_s91427"/>
                </a:ext>
                <a:ext uri="{FF2B5EF4-FFF2-40B4-BE49-F238E27FC236}">
                  <a16:creationId xmlns:a16="http://schemas.microsoft.com/office/drawing/2014/main" id="{00000000-0008-0000-0700-00002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28" name="Button 292" hidden="1">
              <a:extLst>
                <a:ext uri="{63B3BB69-23CF-44E3-9099-C40C66FF867C}">
                  <a14:compatExt spid="_x0000_s91428"/>
                </a:ext>
                <a:ext uri="{FF2B5EF4-FFF2-40B4-BE49-F238E27FC236}">
                  <a16:creationId xmlns:a16="http://schemas.microsoft.com/office/drawing/2014/main" id="{00000000-0008-0000-0700-00002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29" name="Button 293" hidden="1">
              <a:extLst>
                <a:ext uri="{63B3BB69-23CF-44E3-9099-C40C66FF867C}">
                  <a14:compatExt spid="_x0000_s91429"/>
                </a:ext>
                <a:ext uri="{FF2B5EF4-FFF2-40B4-BE49-F238E27FC236}">
                  <a16:creationId xmlns:a16="http://schemas.microsoft.com/office/drawing/2014/main" id="{00000000-0008-0000-0700-00002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430" name="Button 294" hidden="1">
              <a:extLst>
                <a:ext uri="{63B3BB69-23CF-44E3-9099-C40C66FF867C}">
                  <a14:compatExt spid="_x0000_s91430"/>
                </a:ext>
                <a:ext uri="{FF2B5EF4-FFF2-40B4-BE49-F238E27FC236}">
                  <a16:creationId xmlns:a16="http://schemas.microsoft.com/office/drawing/2014/main" id="{00000000-0008-0000-0700-00002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31" name="Button 295" hidden="1">
              <a:extLst>
                <a:ext uri="{63B3BB69-23CF-44E3-9099-C40C66FF867C}">
                  <a14:compatExt spid="_x0000_s91431"/>
                </a:ext>
                <a:ext uri="{FF2B5EF4-FFF2-40B4-BE49-F238E27FC236}">
                  <a16:creationId xmlns:a16="http://schemas.microsoft.com/office/drawing/2014/main" id="{00000000-0008-0000-0700-00002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32" name="Button 296" hidden="1">
              <a:extLst>
                <a:ext uri="{63B3BB69-23CF-44E3-9099-C40C66FF867C}">
                  <a14:compatExt spid="_x0000_s91432"/>
                </a:ext>
                <a:ext uri="{FF2B5EF4-FFF2-40B4-BE49-F238E27FC236}">
                  <a16:creationId xmlns:a16="http://schemas.microsoft.com/office/drawing/2014/main" id="{00000000-0008-0000-0700-00002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33" name="Button 297" hidden="1">
              <a:extLst>
                <a:ext uri="{63B3BB69-23CF-44E3-9099-C40C66FF867C}">
                  <a14:compatExt spid="_x0000_s91433"/>
                </a:ext>
                <a:ext uri="{FF2B5EF4-FFF2-40B4-BE49-F238E27FC236}">
                  <a16:creationId xmlns:a16="http://schemas.microsoft.com/office/drawing/2014/main" id="{00000000-0008-0000-0700-00002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34" name="Button 298" hidden="1">
              <a:extLst>
                <a:ext uri="{63B3BB69-23CF-44E3-9099-C40C66FF867C}">
                  <a14:compatExt spid="_x0000_s91434"/>
                </a:ext>
                <a:ext uri="{FF2B5EF4-FFF2-40B4-BE49-F238E27FC236}">
                  <a16:creationId xmlns:a16="http://schemas.microsoft.com/office/drawing/2014/main" id="{00000000-0008-0000-0700-00002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35" name="Button 299" hidden="1">
              <a:extLst>
                <a:ext uri="{63B3BB69-23CF-44E3-9099-C40C66FF867C}">
                  <a14:compatExt spid="_x0000_s91435"/>
                </a:ext>
                <a:ext uri="{FF2B5EF4-FFF2-40B4-BE49-F238E27FC236}">
                  <a16:creationId xmlns:a16="http://schemas.microsoft.com/office/drawing/2014/main" id="{00000000-0008-0000-0700-00002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36" name="Button 300" hidden="1">
              <a:extLst>
                <a:ext uri="{63B3BB69-23CF-44E3-9099-C40C66FF867C}">
                  <a14:compatExt spid="_x0000_s91436"/>
                </a:ext>
                <a:ext uri="{FF2B5EF4-FFF2-40B4-BE49-F238E27FC236}">
                  <a16:creationId xmlns:a16="http://schemas.microsoft.com/office/drawing/2014/main" id="{00000000-0008-0000-0700-00002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37" name="Button 301" hidden="1">
              <a:extLst>
                <a:ext uri="{63B3BB69-23CF-44E3-9099-C40C66FF867C}">
                  <a14:compatExt spid="_x0000_s91437"/>
                </a:ext>
                <a:ext uri="{FF2B5EF4-FFF2-40B4-BE49-F238E27FC236}">
                  <a16:creationId xmlns:a16="http://schemas.microsoft.com/office/drawing/2014/main" id="{00000000-0008-0000-0700-00002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38" name="Button 302" hidden="1">
              <a:extLst>
                <a:ext uri="{63B3BB69-23CF-44E3-9099-C40C66FF867C}">
                  <a14:compatExt spid="_x0000_s91438"/>
                </a:ext>
                <a:ext uri="{FF2B5EF4-FFF2-40B4-BE49-F238E27FC236}">
                  <a16:creationId xmlns:a16="http://schemas.microsoft.com/office/drawing/2014/main" id="{00000000-0008-0000-0700-00002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39" name="Button 303" hidden="1">
              <a:extLst>
                <a:ext uri="{63B3BB69-23CF-44E3-9099-C40C66FF867C}">
                  <a14:compatExt spid="_x0000_s91439"/>
                </a:ext>
                <a:ext uri="{FF2B5EF4-FFF2-40B4-BE49-F238E27FC236}">
                  <a16:creationId xmlns:a16="http://schemas.microsoft.com/office/drawing/2014/main" id="{00000000-0008-0000-0700-00002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40" name="Button 304" hidden="1">
              <a:extLst>
                <a:ext uri="{63B3BB69-23CF-44E3-9099-C40C66FF867C}">
                  <a14:compatExt spid="_x0000_s91440"/>
                </a:ext>
                <a:ext uri="{FF2B5EF4-FFF2-40B4-BE49-F238E27FC236}">
                  <a16:creationId xmlns:a16="http://schemas.microsoft.com/office/drawing/2014/main" id="{00000000-0008-0000-0700-00003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41" name="Button 305" hidden="1">
              <a:extLst>
                <a:ext uri="{63B3BB69-23CF-44E3-9099-C40C66FF867C}">
                  <a14:compatExt spid="_x0000_s91441"/>
                </a:ext>
                <a:ext uri="{FF2B5EF4-FFF2-40B4-BE49-F238E27FC236}">
                  <a16:creationId xmlns:a16="http://schemas.microsoft.com/office/drawing/2014/main" id="{00000000-0008-0000-0700-00003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42" name="Button 306" hidden="1">
              <a:extLst>
                <a:ext uri="{63B3BB69-23CF-44E3-9099-C40C66FF867C}">
                  <a14:compatExt spid="_x0000_s91442"/>
                </a:ext>
                <a:ext uri="{FF2B5EF4-FFF2-40B4-BE49-F238E27FC236}">
                  <a16:creationId xmlns:a16="http://schemas.microsoft.com/office/drawing/2014/main" id="{00000000-0008-0000-0700-00003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43" name="Button 307" hidden="1">
              <a:extLst>
                <a:ext uri="{63B3BB69-23CF-44E3-9099-C40C66FF867C}">
                  <a14:compatExt spid="_x0000_s91443"/>
                </a:ext>
                <a:ext uri="{FF2B5EF4-FFF2-40B4-BE49-F238E27FC236}">
                  <a16:creationId xmlns:a16="http://schemas.microsoft.com/office/drawing/2014/main" id="{00000000-0008-0000-0700-00003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44" name="Button 308" hidden="1">
              <a:extLst>
                <a:ext uri="{63B3BB69-23CF-44E3-9099-C40C66FF867C}">
                  <a14:compatExt spid="_x0000_s91444"/>
                </a:ext>
                <a:ext uri="{FF2B5EF4-FFF2-40B4-BE49-F238E27FC236}">
                  <a16:creationId xmlns:a16="http://schemas.microsoft.com/office/drawing/2014/main" id="{00000000-0008-0000-0700-00003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45" name="Button 309" hidden="1">
              <a:extLst>
                <a:ext uri="{63B3BB69-23CF-44E3-9099-C40C66FF867C}">
                  <a14:compatExt spid="_x0000_s91445"/>
                </a:ext>
                <a:ext uri="{FF2B5EF4-FFF2-40B4-BE49-F238E27FC236}">
                  <a16:creationId xmlns:a16="http://schemas.microsoft.com/office/drawing/2014/main" id="{00000000-0008-0000-0700-00003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46" name="Button 310" hidden="1">
              <a:extLst>
                <a:ext uri="{63B3BB69-23CF-44E3-9099-C40C66FF867C}">
                  <a14:compatExt spid="_x0000_s91446"/>
                </a:ext>
                <a:ext uri="{FF2B5EF4-FFF2-40B4-BE49-F238E27FC236}">
                  <a16:creationId xmlns:a16="http://schemas.microsoft.com/office/drawing/2014/main" id="{00000000-0008-0000-0700-00003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47" name="Button 311" hidden="1">
              <a:extLst>
                <a:ext uri="{63B3BB69-23CF-44E3-9099-C40C66FF867C}">
                  <a14:compatExt spid="_x0000_s91447"/>
                </a:ext>
                <a:ext uri="{FF2B5EF4-FFF2-40B4-BE49-F238E27FC236}">
                  <a16:creationId xmlns:a16="http://schemas.microsoft.com/office/drawing/2014/main" id="{00000000-0008-0000-0700-00003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48" name="Button 312" hidden="1">
              <a:extLst>
                <a:ext uri="{63B3BB69-23CF-44E3-9099-C40C66FF867C}">
                  <a14:compatExt spid="_x0000_s91448"/>
                </a:ext>
                <a:ext uri="{FF2B5EF4-FFF2-40B4-BE49-F238E27FC236}">
                  <a16:creationId xmlns:a16="http://schemas.microsoft.com/office/drawing/2014/main" id="{00000000-0008-0000-0700-00003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449" name="Button 313" hidden="1">
              <a:extLst>
                <a:ext uri="{63B3BB69-23CF-44E3-9099-C40C66FF867C}">
                  <a14:compatExt spid="_x0000_s91449"/>
                </a:ext>
                <a:ext uri="{FF2B5EF4-FFF2-40B4-BE49-F238E27FC236}">
                  <a16:creationId xmlns:a16="http://schemas.microsoft.com/office/drawing/2014/main" id="{00000000-0008-0000-0700-00003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50" name="Button 314" hidden="1">
              <a:extLst>
                <a:ext uri="{63B3BB69-23CF-44E3-9099-C40C66FF867C}">
                  <a14:compatExt spid="_x0000_s91450"/>
                </a:ext>
                <a:ext uri="{FF2B5EF4-FFF2-40B4-BE49-F238E27FC236}">
                  <a16:creationId xmlns:a16="http://schemas.microsoft.com/office/drawing/2014/main" id="{00000000-0008-0000-0700-00003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451" name="Button 315" hidden="1">
              <a:extLst>
                <a:ext uri="{63B3BB69-23CF-44E3-9099-C40C66FF867C}">
                  <a14:compatExt spid="_x0000_s91451"/>
                </a:ext>
                <a:ext uri="{FF2B5EF4-FFF2-40B4-BE49-F238E27FC236}">
                  <a16:creationId xmlns:a16="http://schemas.microsoft.com/office/drawing/2014/main" id="{00000000-0008-0000-0700-00003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52" name="Button 316" hidden="1">
              <a:extLst>
                <a:ext uri="{63B3BB69-23CF-44E3-9099-C40C66FF867C}">
                  <a14:compatExt spid="_x0000_s91452"/>
                </a:ext>
                <a:ext uri="{FF2B5EF4-FFF2-40B4-BE49-F238E27FC236}">
                  <a16:creationId xmlns:a16="http://schemas.microsoft.com/office/drawing/2014/main" id="{00000000-0008-0000-0700-00003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453" name="Button 317" hidden="1">
              <a:extLst>
                <a:ext uri="{63B3BB69-23CF-44E3-9099-C40C66FF867C}">
                  <a14:compatExt spid="_x0000_s91453"/>
                </a:ext>
                <a:ext uri="{FF2B5EF4-FFF2-40B4-BE49-F238E27FC236}">
                  <a16:creationId xmlns:a16="http://schemas.microsoft.com/office/drawing/2014/main" id="{00000000-0008-0000-0700-00003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54" name="Button 318" hidden="1">
              <a:extLst>
                <a:ext uri="{63B3BB69-23CF-44E3-9099-C40C66FF867C}">
                  <a14:compatExt spid="_x0000_s91454"/>
                </a:ext>
                <a:ext uri="{FF2B5EF4-FFF2-40B4-BE49-F238E27FC236}">
                  <a16:creationId xmlns:a16="http://schemas.microsoft.com/office/drawing/2014/main" id="{00000000-0008-0000-0700-00003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455" name="Button 319" hidden="1">
              <a:extLst>
                <a:ext uri="{63B3BB69-23CF-44E3-9099-C40C66FF867C}">
                  <a14:compatExt spid="_x0000_s91455"/>
                </a:ext>
                <a:ext uri="{FF2B5EF4-FFF2-40B4-BE49-F238E27FC236}">
                  <a16:creationId xmlns:a16="http://schemas.microsoft.com/office/drawing/2014/main" id="{00000000-0008-0000-0700-00003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56" name="Button 320" hidden="1">
              <a:extLst>
                <a:ext uri="{63B3BB69-23CF-44E3-9099-C40C66FF867C}">
                  <a14:compatExt spid="_x0000_s91456"/>
                </a:ext>
                <a:ext uri="{FF2B5EF4-FFF2-40B4-BE49-F238E27FC236}">
                  <a16:creationId xmlns:a16="http://schemas.microsoft.com/office/drawing/2014/main" id="{00000000-0008-0000-0700-00004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457" name="Button 321" hidden="1">
              <a:extLst>
                <a:ext uri="{63B3BB69-23CF-44E3-9099-C40C66FF867C}">
                  <a14:compatExt spid="_x0000_s91457"/>
                </a:ext>
                <a:ext uri="{FF2B5EF4-FFF2-40B4-BE49-F238E27FC236}">
                  <a16:creationId xmlns:a16="http://schemas.microsoft.com/office/drawing/2014/main" id="{00000000-0008-0000-0700-00004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58" name="Button 322" hidden="1">
              <a:extLst>
                <a:ext uri="{63B3BB69-23CF-44E3-9099-C40C66FF867C}">
                  <a14:compatExt spid="_x0000_s91458"/>
                </a:ext>
                <a:ext uri="{FF2B5EF4-FFF2-40B4-BE49-F238E27FC236}">
                  <a16:creationId xmlns:a16="http://schemas.microsoft.com/office/drawing/2014/main" id="{00000000-0008-0000-0700-00004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459" name="Button 323" hidden="1">
              <a:extLst>
                <a:ext uri="{63B3BB69-23CF-44E3-9099-C40C66FF867C}">
                  <a14:compatExt spid="_x0000_s91459"/>
                </a:ext>
                <a:ext uri="{FF2B5EF4-FFF2-40B4-BE49-F238E27FC236}">
                  <a16:creationId xmlns:a16="http://schemas.microsoft.com/office/drawing/2014/main" id="{00000000-0008-0000-0700-00004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60" name="Button 324" hidden="1">
              <a:extLst>
                <a:ext uri="{63B3BB69-23CF-44E3-9099-C40C66FF867C}">
                  <a14:compatExt spid="_x0000_s91460"/>
                </a:ext>
                <a:ext uri="{FF2B5EF4-FFF2-40B4-BE49-F238E27FC236}">
                  <a16:creationId xmlns:a16="http://schemas.microsoft.com/office/drawing/2014/main" id="{00000000-0008-0000-0700-00004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61" name="Button 325" hidden="1">
              <a:extLst>
                <a:ext uri="{63B3BB69-23CF-44E3-9099-C40C66FF867C}">
                  <a14:compatExt spid="_x0000_s91461"/>
                </a:ext>
                <a:ext uri="{FF2B5EF4-FFF2-40B4-BE49-F238E27FC236}">
                  <a16:creationId xmlns:a16="http://schemas.microsoft.com/office/drawing/2014/main" id="{00000000-0008-0000-0700-00004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62" name="Button 326" hidden="1">
              <a:extLst>
                <a:ext uri="{63B3BB69-23CF-44E3-9099-C40C66FF867C}">
                  <a14:compatExt spid="_x0000_s91462"/>
                </a:ext>
                <a:ext uri="{FF2B5EF4-FFF2-40B4-BE49-F238E27FC236}">
                  <a16:creationId xmlns:a16="http://schemas.microsoft.com/office/drawing/2014/main" id="{00000000-0008-0000-0700-00004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63" name="Button 327" hidden="1">
              <a:extLst>
                <a:ext uri="{63B3BB69-23CF-44E3-9099-C40C66FF867C}">
                  <a14:compatExt spid="_x0000_s91463"/>
                </a:ext>
                <a:ext uri="{FF2B5EF4-FFF2-40B4-BE49-F238E27FC236}">
                  <a16:creationId xmlns:a16="http://schemas.microsoft.com/office/drawing/2014/main" id="{00000000-0008-0000-0700-00004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64" name="Button 328" hidden="1">
              <a:extLst>
                <a:ext uri="{63B3BB69-23CF-44E3-9099-C40C66FF867C}">
                  <a14:compatExt spid="_x0000_s91464"/>
                </a:ext>
                <a:ext uri="{FF2B5EF4-FFF2-40B4-BE49-F238E27FC236}">
                  <a16:creationId xmlns:a16="http://schemas.microsoft.com/office/drawing/2014/main" id="{00000000-0008-0000-0700-00004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65" name="Button 329" hidden="1">
              <a:extLst>
                <a:ext uri="{63B3BB69-23CF-44E3-9099-C40C66FF867C}">
                  <a14:compatExt spid="_x0000_s91465"/>
                </a:ext>
                <a:ext uri="{FF2B5EF4-FFF2-40B4-BE49-F238E27FC236}">
                  <a16:creationId xmlns:a16="http://schemas.microsoft.com/office/drawing/2014/main" id="{00000000-0008-0000-0700-00004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66" name="Button 330" hidden="1">
              <a:extLst>
                <a:ext uri="{63B3BB69-23CF-44E3-9099-C40C66FF867C}">
                  <a14:compatExt spid="_x0000_s91466"/>
                </a:ext>
                <a:ext uri="{FF2B5EF4-FFF2-40B4-BE49-F238E27FC236}">
                  <a16:creationId xmlns:a16="http://schemas.microsoft.com/office/drawing/2014/main" id="{00000000-0008-0000-0700-00004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67" name="Button 331" hidden="1">
              <a:extLst>
                <a:ext uri="{63B3BB69-23CF-44E3-9099-C40C66FF867C}">
                  <a14:compatExt spid="_x0000_s91467"/>
                </a:ext>
                <a:ext uri="{FF2B5EF4-FFF2-40B4-BE49-F238E27FC236}">
                  <a16:creationId xmlns:a16="http://schemas.microsoft.com/office/drawing/2014/main" id="{00000000-0008-0000-0700-00004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68" name="Button 332" hidden="1">
              <a:extLst>
                <a:ext uri="{63B3BB69-23CF-44E3-9099-C40C66FF867C}">
                  <a14:compatExt spid="_x0000_s91468"/>
                </a:ext>
                <a:ext uri="{FF2B5EF4-FFF2-40B4-BE49-F238E27FC236}">
                  <a16:creationId xmlns:a16="http://schemas.microsoft.com/office/drawing/2014/main" id="{00000000-0008-0000-0700-00004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69" name="Button 333" hidden="1">
              <a:extLst>
                <a:ext uri="{63B3BB69-23CF-44E3-9099-C40C66FF867C}">
                  <a14:compatExt spid="_x0000_s91469"/>
                </a:ext>
                <a:ext uri="{FF2B5EF4-FFF2-40B4-BE49-F238E27FC236}">
                  <a16:creationId xmlns:a16="http://schemas.microsoft.com/office/drawing/2014/main" id="{00000000-0008-0000-0700-00004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70" name="Button 334" hidden="1">
              <a:extLst>
                <a:ext uri="{63B3BB69-23CF-44E3-9099-C40C66FF867C}">
                  <a14:compatExt spid="_x0000_s91470"/>
                </a:ext>
                <a:ext uri="{FF2B5EF4-FFF2-40B4-BE49-F238E27FC236}">
                  <a16:creationId xmlns:a16="http://schemas.microsoft.com/office/drawing/2014/main" id="{00000000-0008-0000-0700-00004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71" name="Button 335" hidden="1">
              <a:extLst>
                <a:ext uri="{63B3BB69-23CF-44E3-9099-C40C66FF867C}">
                  <a14:compatExt spid="_x0000_s91471"/>
                </a:ext>
                <a:ext uri="{FF2B5EF4-FFF2-40B4-BE49-F238E27FC236}">
                  <a16:creationId xmlns:a16="http://schemas.microsoft.com/office/drawing/2014/main" id="{00000000-0008-0000-0700-00004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72" name="Button 336" hidden="1">
              <a:extLst>
                <a:ext uri="{63B3BB69-23CF-44E3-9099-C40C66FF867C}">
                  <a14:compatExt spid="_x0000_s91472"/>
                </a:ext>
                <a:ext uri="{FF2B5EF4-FFF2-40B4-BE49-F238E27FC236}">
                  <a16:creationId xmlns:a16="http://schemas.microsoft.com/office/drawing/2014/main" id="{00000000-0008-0000-0700-00005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73" name="Button 337" hidden="1">
              <a:extLst>
                <a:ext uri="{63B3BB69-23CF-44E3-9099-C40C66FF867C}">
                  <a14:compatExt spid="_x0000_s91473"/>
                </a:ext>
                <a:ext uri="{FF2B5EF4-FFF2-40B4-BE49-F238E27FC236}">
                  <a16:creationId xmlns:a16="http://schemas.microsoft.com/office/drawing/2014/main" id="{00000000-0008-0000-0700-00005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74" name="Button 338" hidden="1">
              <a:extLst>
                <a:ext uri="{63B3BB69-23CF-44E3-9099-C40C66FF867C}">
                  <a14:compatExt spid="_x0000_s91474"/>
                </a:ext>
                <a:ext uri="{FF2B5EF4-FFF2-40B4-BE49-F238E27FC236}">
                  <a16:creationId xmlns:a16="http://schemas.microsoft.com/office/drawing/2014/main" id="{00000000-0008-0000-0700-00005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75" name="Button 339" hidden="1">
              <a:extLst>
                <a:ext uri="{63B3BB69-23CF-44E3-9099-C40C66FF867C}">
                  <a14:compatExt spid="_x0000_s91475"/>
                </a:ext>
                <a:ext uri="{FF2B5EF4-FFF2-40B4-BE49-F238E27FC236}">
                  <a16:creationId xmlns:a16="http://schemas.microsoft.com/office/drawing/2014/main" id="{00000000-0008-0000-0700-00005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76" name="Button 340" hidden="1">
              <a:extLst>
                <a:ext uri="{63B3BB69-23CF-44E3-9099-C40C66FF867C}">
                  <a14:compatExt spid="_x0000_s91476"/>
                </a:ext>
                <a:ext uri="{FF2B5EF4-FFF2-40B4-BE49-F238E27FC236}">
                  <a16:creationId xmlns:a16="http://schemas.microsoft.com/office/drawing/2014/main" id="{00000000-0008-0000-0700-00005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77" name="Button 341" hidden="1">
              <a:extLst>
                <a:ext uri="{63B3BB69-23CF-44E3-9099-C40C66FF867C}">
                  <a14:compatExt spid="_x0000_s91477"/>
                </a:ext>
                <a:ext uri="{FF2B5EF4-FFF2-40B4-BE49-F238E27FC236}">
                  <a16:creationId xmlns:a16="http://schemas.microsoft.com/office/drawing/2014/main" id="{00000000-0008-0000-0700-00005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478" name="Button 342" hidden="1">
              <a:extLst>
                <a:ext uri="{63B3BB69-23CF-44E3-9099-C40C66FF867C}">
                  <a14:compatExt spid="_x0000_s91478"/>
                </a:ext>
                <a:ext uri="{FF2B5EF4-FFF2-40B4-BE49-F238E27FC236}">
                  <a16:creationId xmlns:a16="http://schemas.microsoft.com/office/drawing/2014/main" id="{00000000-0008-0000-0700-00005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79" name="Button 343" hidden="1">
              <a:extLst>
                <a:ext uri="{63B3BB69-23CF-44E3-9099-C40C66FF867C}">
                  <a14:compatExt spid="_x0000_s91479"/>
                </a:ext>
                <a:ext uri="{FF2B5EF4-FFF2-40B4-BE49-F238E27FC236}">
                  <a16:creationId xmlns:a16="http://schemas.microsoft.com/office/drawing/2014/main" id="{00000000-0008-0000-0700-00005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80" name="Button 344" hidden="1">
              <a:extLst>
                <a:ext uri="{63B3BB69-23CF-44E3-9099-C40C66FF867C}">
                  <a14:compatExt spid="_x0000_s91480"/>
                </a:ext>
                <a:ext uri="{FF2B5EF4-FFF2-40B4-BE49-F238E27FC236}">
                  <a16:creationId xmlns:a16="http://schemas.microsoft.com/office/drawing/2014/main" id="{00000000-0008-0000-0700-00005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81" name="Button 345" hidden="1">
              <a:extLst>
                <a:ext uri="{63B3BB69-23CF-44E3-9099-C40C66FF867C}">
                  <a14:compatExt spid="_x0000_s91481"/>
                </a:ext>
                <a:ext uri="{FF2B5EF4-FFF2-40B4-BE49-F238E27FC236}">
                  <a16:creationId xmlns:a16="http://schemas.microsoft.com/office/drawing/2014/main" id="{00000000-0008-0000-0700-00005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82" name="Button 346" hidden="1">
              <a:extLst>
                <a:ext uri="{63B3BB69-23CF-44E3-9099-C40C66FF867C}">
                  <a14:compatExt spid="_x0000_s91482"/>
                </a:ext>
                <a:ext uri="{FF2B5EF4-FFF2-40B4-BE49-F238E27FC236}">
                  <a16:creationId xmlns:a16="http://schemas.microsoft.com/office/drawing/2014/main" id="{00000000-0008-0000-0700-00005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83" name="Button 347" hidden="1">
              <a:extLst>
                <a:ext uri="{63B3BB69-23CF-44E3-9099-C40C66FF867C}">
                  <a14:compatExt spid="_x0000_s91483"/>
                </a:ext>
                <a:ext uri="{FF2B5EF4-FFF2-40B4-BE49-F238E27FC236}">
                  <a16:creationId xmlns:a16="http://schemas.microsoft.com/office/drawing/2014/main" id="{00000000-0008-0000-0700-00005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84" name="Button 348" hidden="1">
              <a:extLst>
                <a:ext uri="{63B3BB69-23CF-44E3-9099-C40C66FF867C}">
                  <a14:compatExt spid="_x0000_s91484"/>
                </a:ext>
                <a:ext uri="{FF2B5EF4-FFF2-40B4-BE49-F238E27FC236}">
                  <a16:creationId xmlns:a16="http://schemas.microsoft.com/office/drawing/2014/main" id="{00000000-0008-0000-0700-00005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85" name="Button 349" hidden="1">
              <a:extLst>
                <a:ext uri="{63B3BB69-23CF-44E3-9099-C40C66FF867C}">
                  <a14:compatExt spid="_x0000_s91485"/>
                </a:ext>
                <a:ext uri="{FF2B5EF4-FFF2-40B4-BE49-F238E27FC236}">
                  <a16:creationId xmlns:a16="http://schemas.microsoft.com/office/drawing/2014/main" id="{00000000-0008-0000-0700-00005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86" name="Button 350" hidden="1">
              <a:extLst>
                <a:ext uri="{63B3BB69-23CF-44E3-9099-C40C66FF867C}">
                  <a14:compatExt spid="_x0000_s91486"/>
                </a:ext>
                <a:ext uri="{FF2B5EF4-FFF2-40B4-BE49-F238E27FC236}">
                  <a16:creationId xmlns:a16="http://schemas.microsoft.com/office/drawing/2014/main" id="{00000000-0008-0000-0700-00005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87" name="Button 351" hidden="1">
              <a:extLst>
                <a:ext uri="{63B3BB69-23CF-44E3-9099-C40C66FF867C}">
                  <a14:compatExt spid="_x0000_s91487"/>
                </a:ext>
                <a:ext uri="{FF2B5EF4-FFF2-40B4-BE49-F238E27FC236}">
                  <a16:creationId xmlns:a16="http://schemas.microsoft.com/office/drawing/2014/main" id="{00000000-0008-0000-0700-00005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88" name="Button 352" hidden="1">
              <a:extLst>
                <a:ext uri="{63B3BB69-23CF-44E3-9099-C40C66FF867C}">
                  <a14:compatExt spid="_x0000_s91488"/>
                </a:ext>
                <a:ext uri="{FF2B5EF4-FFF2-40B4-BE49-F238E27FC236}">
                  <a16:creationId xmlns:a16="http://schemas.microsoft.com/office/drawing/2014/main" id="{00000000-0008-0000-0700-00006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89" name="Button 353" hidden="1">
              <a:extLst>
                <a:ext uri="{63B3BB69-23CF-44E3-9099-C40C66FF867C}">
                  <a14:compatExt spid="_x0000_s91489"/>
                </a:ext>
                <a:ext uri="{FF2B5EF4-FFF2-40B4-BE49-F238E27FC236}">
                  <a16:creationId xmlns:a16="http://schemas.microsoft.com/office/drawing/2014/main" id="{00000000-0008-0000-0700-00006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90" name="Button 354" hidden="1">
              <a:extLst>
                <a:ext uri="{63B3BB69-23CF-44E3-9099-C40C66FF867C}">
                  <a14:compatExt spid="_x0000_s91490"/>
                </a:ext>
                <a:ext uri="{FF2B5EF4-FFF2-40B4-BE49-F238E27FC236}">
                  <a16:creationId xmlns:a16="http://schemas.microsoft.com/office/drawing/2014/main" id="{00000000-0008-0000-0700-00006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91" name="Button 355" hidden="1">
              <a:extLst>
                <a:ext uri="{63B3BB69-23CF-44E3-9099-C40C66FF867C}">
                  <a14:compatExt spid="_x0000_s91491"/>
                </a:ext>
                <a:ext uri="{FF2B5EF4-FFF2-40B4-BE49-F238E27FC236}">
                  <a16:creationId xmlns:a16="http://schemas.microsoft.com/office/drawing/2014/main" id="{00000000-0008-0000-0700-00006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92" name="Button 356" hidden="1">
              <a:extLst>
                <a:ext uri="{63B3BB69-23CF-44E3-9099-C40C66FF867C}">
                  <a14:compatExt spid="_x0000_s91492"/>
                </a:ext>
                <a:ext uri="{FF2B5EF4-FFF2-40B4-BE49-F238E27FC236}">
                  <a16:creationId xmlns:a16="http://schemas.microsoft.com/office/drawing/2014/main" id="{00000000-0008-0000-0700-00006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93" name="Button 357" hidden="1">
              <a:extLst>
                <a:ext uri="{63B3BB69-23CF-44E3-9099-C40C66FF867C}">
                  <a14:compatExt spid="_x0000_s91493"/>
                </a:ext>
                <a:ext uri="{FF2B5EF4-FFF2-40B4-BE49-F238E27FC236}">
                  <a16:creationId xmlns:a16="http://schemas.microsoft.com/office/drawing/2014/main" id="{00000000-0008-0000-0700-00006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94" name="Button 358" hidden="1">
              <a:extLst>
                <a:ext uri="{63B3BB69-23CF-44E3-9099-C40C66FF867C}">
                  <a14:compatExt spid="_x0000_s91494"/>
                </a:ext>
                <a:ext uri="{FF2B5EF4-FFF2-40B4-BE49-F238E27FC236}">
                  <a16:creationId xmlns:a16="http://schemas.microsoft.com/office/drawing/2014/main" id="{00000000-0008-0000-0700-00006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95" name="Button 359" hidden="1">
              <a:extLst>
                <a:ext uri="{63B3BB69-23CF-44E3-9099-C40C66FF867C}">
                  <a14:compatExt spid="_x0000_s91495"/>
                </a:ext>
                <a:ext uri="{FF2B5EF4-FFF2-40B4-BE49-F238E27FC236}">
                  <a16:creationId xmlns:a16="http://schemas.microsoft.com/office/drawing/2014/main" id="{00000000-0008-0000-0700-00006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96" name="Button 360" hidden="1">
              <a:extLst>
                <a:ext uri="{63B3BB69-23CF-44E3-9099-C40C66FF867C}">
                  <a14:compatExt spid="_x0000_s91496"/>
                </a:ext>
                <a:ext uri="{FF2B5EF4-FFF2-40B4-BE49-F238E27FC236}">
                  <a16:creationId xmlns:a16="http://schemas.microsoft.com/office/drawing/2014/main" id="{00000000-0008-0000-0700-00006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497" name="Button 361" hidden="1">
              <a:extLst>
                <a:ext uri="{63B3BB69-23CF-44E3-9099-C40C66FF867C}">
                  <a14:compatExt spid="_x0000_s91497"/>
                </a:ext>
                <a:ext uri="{FF2B5EF4-FFF2-40B4-BE49-F238E27FC236}">
                  <a16:creationId xmlns:a16="http://schemas.microsoft.com/office/drawing/2014/main" id="{00000000-0008-0000-0700-00006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98" name="Button 362" hidden="1">
              <a:extLst>
                <a:ext uri="{63B3BB69-23CF-44E3-9099-C40C66FF867C}">
                  <a14:compatExt spid="_x0000_s91498"/>
                </a:ext>
                <a:ext uri="{FF2B5EF4-FFF2-40B4-BE49-F238E27FC236}">
                  <a16:creationId xmlns:a16="http://schemas.microsoft.com/office/drawing/2014/main" id="{00000000-0008-0000-0700-00006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99" name="Button 363" hidden="1">
              <a:extLst>
                <a:ext uri="{63B3BB69-23CF-44E3-9099-C40C66FF867C}">
                  <a14:compatExt spid="_x0000_s91499"/>
                </a:ext>
                <a:ext uri="{FF2B5EF4-FFF2-40B4-BE49-F238E27FC236}">
                  <a16:creationId xmlns:a16="http://schemas.microsoft.com/office/drawing/2014/main" id="{00000000-0008-0000-0700-00006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00" name="Button 364" hidden="1">
              <a:extLst>
                <a:ext uri="{63B3BB69-23CF-44E3-9099-C40C66FF867C}">
                  <a14:compatExt spid="_x0000_s91500"/>
                </a:ext>
                <a:ext uri="{FF2B5EF4-FFF2-40B4-BE49-F238E27FC236}">
                  <a16:creationId xmlns:a16="http://schemas.microsoft.com/office/drawing/2014/main" id="{00000000-0008-0000-0700-00006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01" name="Button 365" hidden="1">
              <a:extLst>
                <a:ext uri="{63B3BB69-23CF-44E3-9099-C40C66FF867C}">
                  <a14:compatExt spid="_x0000_s91501"/>
                </a:ext>
                <a:ext uri="{FF2B5EF4-FFF2-40B4-BE49-F238E27FC236}">
                  <a16:creationId xmlns:a16="http://schemas.microsoft.com/office/drawing/2014/main" id="{00000000-0008-0000-0700-00006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02" name="Button 366" hidden="1">
              <a:extLst>
                <a:ext uri="{63B3BB69-23CF-44E3-9099-C40C66FF867C}">
                  <a14:compatExt spid="_x0000_s91502"/>
                </a:ext>
                <a:ext uri="{FF2B5EF4-FFF2-40B4-BE49-F238E27FC236}">
                  <a16:creationId xmlns:a16="http://schemas.microsoft.com/office/drawing/2014/main" id="{00000000-0008-0000-0700-00006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03" name="Button 367" hidden="1">
              <a:extLst>
                <a:ext uri="{63B3BB69-23CF-44E3-9099-C40C66FF867C}">
                  <a14:compatExt spid="_x0000_s91503"/>
                </a:ext>
                <a:ext uri="{FF2B5EF4-FFF2-40B4-BE49-F238E27FC236}">
                  <a16:creationId xmlns:a16="http://schemas.microsoft.com/office/drawing/2014/main" id="{00000000-0008-0000-0700-00006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04" name="Button 368" hidden="1">
              <a:extLst>
                <a:ext uri="{63B3BB69-23CF-44E3-9099-C40C66FF867C}">
                  <a14:compatExt spid="_x0000_s91504"/>
                </a:ext>
                <a:ext uri="{FF2B5EF4-FFF2-40B4-BE49-F238E27FC236}">
                  <a16:creationId xmlns:a16="http://schemas.microsoft.com/office/drawing/2014/main" id="{00000000-0008-0000-0700-00007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05" name="Button 369" hidden="1">
              <a:extLst>
                <a:ext uri="{63B3BB69-23CF-44E3-9099-C40C66FF867C}">
                  <a14:compatExt spid="_x0000_s91505"/>
                </a:ext>
                <a:ext uri="{FF2B5EF4-FFF2-40B4-BE49-F238E27FC236}">
                  <a16:creationId xmlns:a16="http://schemas.microsoft.com/office/drawing/2014/main" id="{00000000-0008-0000-0700-00007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06" name="Button 370" hidden="1">
              <a:extLst>
                <a:ext uri="{63B3BB69-23CF-44E3-9099-C40C66FF867C}">
                  <a14:compatExt spid="_x0000_s91506"/>
                </a:ext>
                <a:ext uri="{FF2B5EF4-FFF2-40B4-BE49-F238E27FC236}">
                  <a16:creationId xmlns:a16="http://schemas.microsoft.com/office/drawing/2014/main" id="{00000000-0008-0000-0700-00007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07" name="Button 371" hidden="1">
              <a:extLst>
                <a:ext uri="{63B3BB69-23CF-44E3-9099-C40C66FF867C}">
                  <a14:compatExt spid="_x0000_s91507"/>
                </a:ext>
                <a:ext uri="{FF2B5EF4-FFF2-40B4-BE49-F238E27FC236}">
                  <a16:creationId xmlns:a16="http://schemas.microsoft.com/office/drawing/2014/main" id="{00000000-0008-0000-0700-00007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08" name="Button 372" hidden="1">
              <a:extLst>
                <a:ext uri="{63B3BB69-23CF-44E3-9099-C40C66FF867C}">
                  <a14:compatExt spid="_x0000_s91508"/>
                </a:ext>
                <a:ext uri="{FF2B5EF4-FFF2-40B4-BE49-F238E27FC236}">
                  <a16:creationId xmlns:a16="http://schemas.microsoft.com/office/drawing/2014/main" id="{00000000-0008-0000-0700-00007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09" name="Button 373" hidden="1">
              <a:extLst>
                <a:ext uri="{63B3BB69-23CF-44E3-9099-C40C66FF867C}">
                  <a14:compatExt spid="_x0000_s91509"/>
                </a:ext>
                <a:ext uri="{FF2B5EF4-FFF2-40B4-BE49-F238E27FC236}">
                  <a16:creationId xmlns:a16="http://schemas.microsoft.com/office/drawing/2014/main" id="{00000000-0008-0000-0700-00007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10" name="Button 374" hidden="1">
              <a:extLst>
                <a:ext uri="{63B3BB69-23CF-44E3-9099-C40C66FF867C}">
                  <a14:compatExt spid="_x0000_s91510"/>
                </a:ext>
                <a:ext uri="{FF2B5EF4-FFF2-40B4-BE49-F238E27FC236}">
                  <a16:creationId xmlns:a16="http://schemas.microsoft.com/office/drawing/2014/main" id="{00000000-0008-0000-0700-00007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11" name="Button 375" hidden="1">
              <a:extLst>
                <a:ext uri="{63B3BB69-23CF-44E3-9099-C40C66FF867C}">
                  <a14:compatExt spid="_x0000_s91511"/>
                </a:ext>
                <a:ext uri="{FF2B5EF4-FFF2-40B4-BE49-F238E27FC236}">
                  <a16:creationId xmlns:a16="http://schemas.microsoft.com/office/drawing/2014/main" id="{00000000-0008-0000-0700-00007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12" name="Button 376" hidden="1">
              <a:extLst>
                <a:ext uri="{63B3BB69-23CF-44E3-9099-C40C66FF867C}">
                  <a14:compatExt spid="_x0000_s91512"/>
                </a:ext>
                <a:ext uri="{FF2B5EF4-FFF2-40B4-BE49-F238E27FC236}">
                  <a16:creationId xmlns:a16="http://schemas.microsoft.com/office/drawing/2014/main" id="{00000000-0008-0000-0700-00007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13" name="Button 377" hidden="1">
              <a:extLst>
                <a:ext uri="{63B3BB69-23CF-44E3-9099-C40C66FF867C}">
                  <a14:compatExt spid="_x0000_s91513"/>
                </a:ext>
                <a:ext uri="{FF2B5EF4-FFF2-40B4-BE49-F238E27FC236}">
                  <a16:creationId xmlns:a16="http://schemas.microsoft.com/office/drawing/2014/main" id="{00000000-0008-0000-0700-00007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14" name="Button 378" hidden="1">
              <a:extLst>
                <a:ext uri="{63B3BB69-23CF-44E3-9099-C40C66FF867C}">
                  <a14:compatExt spid="_x0000_s91514"/>
                </a:ext>
                <a:ext uri="{FF2B5EF4-FFF2-40B4-BE49-F238E27FC236}">
                  <a16:creationId xmlns:a16="http://schemas.microsoft.com/office/drawing/2014/main" id="{00000000-0008-0000-0700-00007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15" name="Button 379" hidden="1">
              <a:extLst>
                <a:ext uri="{63B3BB69-23CF-44E3-9099-C40C66FF867C}">
                  <a14:compatExt spid="_x0000_s91515"/>
                </a:ext>
                <a:ext uri="{FF2B5EF4-FFF2-40B4-BE49-F238E27FC236}">
                  <a16:creationId xmlns:a16="http://schemas.microsoft.com/office/drawing/2014/main" id="{00000000-0008-0000-0700-00007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516" name="Button 380" hidden="1">
              <a:extLst>
                <a:ext uri="{63B3BB69-23CF-44E3-9099-C40C66FF867C}">
                  <a14:compatExt spid="_x0000_s91516"/>
                </a:ext>
                <a:ext uri="{FF2B5EF4-FFF2-40B4-BE49-F238E27FC236}">
                  <a16:creationId xmlns:a16="http://schemas.microsoft.com/office/drawing/2014/main" id="{00000000-0008-0000-0700-00007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17" name="Button 381" hidden="1">
              <a:extLst>
                <a:ext uri="{63B3BB69-23CF-44E3-9099-C40C66FF867C}">
                  <a14:compatExt spid="_x0000_s91517"/>
                </a:ext>
                <a:ext uri="{FF2B5EF4-FFF2-40B4-BE49-F238E27FC236}">
                  <a16:creationId xmlns:a16="http://schemas.microsoft.com/office/drawing/2014/main" id="{00000000-0008-0000-0700-00007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18" name="Button 382" hidden="1">
              <a:extLst>
                <a:ext uri="{63B3BB69-23CF-44E3-9099-C40C66FF867C}">
                  <a14:compatExt spid="_x0000_s91518"/>
                </a:ext>
                <a:ext uri="{FF2B5EF4-FFF2-40B4-BE49-F238E27FC236}">
                  <a16:creationId xmlns:a16="http://schemas.microsoft.com/office/drawing/2014/main" id="{00000000-0008-0000-0700-00007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19" name="Button 383" hidden="1">
              <a:extLst>
                <a:ext uri="{63B3BB69-23CF-44E3-9099-C40C66FF867C}">
                  <a14:compatExt spid="_x0000_s91519"/>
                </a:ext>
                <a:ext uri="{FF2B5EF4-FFF2-40B4-BE49-F238E27FC236}">
                  <a16:creationId xmlns:a16="http://schemas.microsoft.com/office/drawing/2014/main" id="{00000000-0008-0000-0700-00007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20" name="Button 384" hidden="1">
              <a:extLst>
                <a:ext uri="{63B3BB69-23CF-44E3-9099-C40C66FF867C}">
                  <a14:compatExt spid="_x0000_s91520"/>
                </a:ext>
                <a:ext uri="{FF2B5EF4-FFF2-40B4-BE49-F238E27FC236}">
                  <a16:creationId xmlns:a16="http://schemas.microsoft.com/office/drawing/2014/main" id="{00000000-0008-0000-0700-00008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21" name="Button 385" hidden="1">
              <a:extLst>
                <a:ext uri="{63B3BB69-23CF-44E3-9099-C40C66FF867C}">
                  <a14:compatExt spid="_x0000_s91521"/>
                </a:ext>
                <a:ext uri="{FF2B5EF4-FFF2-40B4-BE49-F238E27FC236}">
                  <a16:creationId xmlns:a16="http://schemas.microsoft.com/office/drawing/2014/main" id="{00000000-0008-0000-0700-00008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22" name="Button 386" hidden="1">
              <a:extLst>
                <a:ext uri="{63B3BB69-23CF-44E3-9099-C40C66FF867C}">
                  <a14:compatExt spid="_x0000_s91522"/>
                </a:ext>
                <a:ext uri="{FF2B5EF4-FFF2-40B4-BE49-F238E27FC236}">
                  <a16:creationId xmlns:a16="http://schemas.microsoft.com/office/drawing/2014/main" id="{00000000-0008-0000-0700-00008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23" name="Button 387" hidden="1">
              <a:extLst>
                <a:ext uri="{63B3BB69-23CF-44E3-9099-C40C66FF867C}">
                  <a14:compatExt spid="_x0000_s91523"/>
                </a:ext>
                <a:ext uri="{FF2B5EF4-FFF2-40B4-BE49-F238E27FC236}">
                  <a16:creationId xmlns:a16="http://schemas.microsoft.com/office/drawing/2014/main" id="{00000000-0008-0000-0700-00008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24" name="Button 388" hidden="1">
              <a:extLst>
                <a:ext uri="{63B3BB69-23CF-44E3-9099-C40C66FF867C}">
                  <a14:compatExt spid="_x0000_s91524"/>
                </a:ext>
                <a:ext uri="{FF2B5EF4-FFF2-40B4-BE49-F238E27FC236}">
                  <a16:creationId xmlns:a16="http://schemas.microsoft.com/office/drawing/2014/main" id="{00000000-0008-0000-0700-00008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25" name="Button 389" hidden="1">
              <a:extLst>
                <a:ext uri="{63B3BB69-23CF-44E3-9099-C40C66FF867C}">
                  <a14:compatExt spid="_x0000_s91525"/>
                </a:ext>
                <a:ext uri="{FF2B5EF4-FFF2-40B4-BE49-F238E27FC236}">
                  <a16:creationId xmlns:a16="http://schemas.microsoft.com/office/drawing/2014/main" id="{00000000-0008-0000-0700-00008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26" name="Button 390" hidden="1">
              <a:extLst>
                <a:ext uri="{63B3BB69-23CF-44E3-9099-C40C66FF867C}">
                  <a14:compatExt spid="_x0000_s91526"/>
                </a:ext>
                <a:ext uri="{FF2B5EF4-FFF2-40B4-BE49-F238E27FC236}">
                  <a16:creationId xmlns:a16="http://schemas.microsoft.com/office/drawing/2014/main" id="{00000000-0008-0000-0700-00008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27" name="Button 391" hidden="1">
              <a:extLst>
                <a:ext uri="{63B3BB69-23CF-44E3-9099-C40C66FF867C}">
                  <a14:compatExt spid="_x0000_s91527"/>
                </a:ext>
                <a:ext uri="{FF2B5EF4-FFF2-40B4-BE49-F238E27FC236}">
                  <a16:creationId xmlns:a16="http://schemas.microsoft.com/office/drawing/2014/main" id="{00000000-0008-0000-0700-00008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28" name="Button 392" hidden="1">
              <a:extLst>
                <a:ext uri="{63B3BB69-23CF-44E3-9099-C40C66FF867C}">
                  <a14:compatExt spid="_x0000_s91528"/>
                </a:ext>
                <a:ext uri="{FF2B5EF4-FFF2-40B4-BE49-F238E27FC236}">
                  <a16:creationId xmlns:a16="http://schemas.microsoft.com/office/drawing/2014/main" id="{00000000-0008-0000-0700-00008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29" name="Button 393" hidden="1">
              <a:extLst>
                <a:ext uri="{63B3BB69-23CF-44E3-9099-C40C66FF867C}">
                  <a14:compatExt spid="_x0000_s91529"/>
                </a:ext>
                <a:ext uri="{FF2B5EF4-FFF2-40B4-BE49-F238E27FC236}">
                  <a16:creationId xmlns:a16="http://schemas.microsoft.com/office/drawing/2014/main" id="{00000000-0008-0000-0700-00008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30" name="Button 394" hidden="1">
              <a:extLst>
                <a:ext uri="{63B3BB69-23CF-44E3-9099-C40C66FF867C}">
                  <a14:compatExt spid="_x0000_s91530"/>
                </a:ext>
                <a:ext uri="{FF2B5EF4-FFF2-40B4-BE49-F238E27FC236}">
                  <a16:creationId xmlns:a16="http://schemas.microsoft.com/office/drawing/2014/main" id="{00000000-0008-0000-0700-00008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31" name="Button 395" hidden="1">
              <a:extLst>
                <a:ext uri="{63B3BB69-23CF-44E3-9099-C40C66FF867C}">
                  <a14:compatExt spid="_x0000_s91531"/>
                </a:ext>
                <a:ext uri="{FF2B5EF4-FFF2-40B4-BE49-F238E27FC236}">
                  <a16:creationId xmlns:a16="http://schemas.microsoft.com/office/drawing/2014/main" id="{00000000-0008-0000-0700-00008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32" name="Button 396" hidden="1">
              <a:extLst>
                <a:ext uri="{63B3BB69-23CF-44E3-9099-C40C66FF867C}">
                  <a14:compatExt spid="_x0000_s91532"/>
                </a:ext>
                <a:ext uri="{FF2B5EF4-FFF2-40B4-BE49-F238E27FC236}">
                  <a16:creationId xmlns:a16="http://schemas.microsoft.com/office/drawing/2014/main" id="{00000000-0008-0000-0700-00008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33" name="Button 397" hidden="1">
              <a:extLst>
                <a:ext uri="{63B3BB69-23CF-44E3-9099-C40C66FF867C}">
                  <a14:compatExt spid="_x0000_s91533"/>
                </a:ext>
                <a:ext uri="{FF2B5EF4-FFF2-40B4-BE49-F238E27FC236}">
                  <a16:creationId xmlns:a16="http://schemas.microsoft.com/office/drawing/2014/main" id="{00000000-0008-0000-0700-00008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34" name="Button 398" hidden="1">
              <a:extLst>
                <a:ext uri="{63B3BB69-23CF-44E3-9099-C40C66FF867C}">
                  <a14:compatExt spid="_x0000_s91534"/>
                </a:ext>
                <a:ext uri="{FF2B5EF4-FFF2-40B4-BE49-F238E27FC236}">
                  <a16:creationId xmlns:a16="http://schemas.microsoft.com/office/drawing/2014/main" id="{00000000-0008-0000-0700-00008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535" name="Button 399" hidden="1">
              <a:extLst>
                <a:ext uri="{63B3BB69-23CF-44E3-9099-C40C66FF867C}">
                  <a14:compatExt spid="_x0000_s91535"/>
                </a:ext>
                <a:ext uri="{FF2B5EF4-FFF2-40B4-BE49-F238E27FC236}">
                  <a16:creationId xmlns:a16="http://schemas.microsoft.com/office/drawing/2014/main" id="{00000000-0008-0000-0700-00008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36" name="Button 400" hidden="1">
              <a:extLst>
                <a:ext uri="{63B3BB69-23CF-44E3-9099-C40C66FF867C}">
                  <a14:compatExt spid="_x0000_s91536"/>
                </a:ext>
                <a:ext uri="{FF2B5EF4-FFF2-40B4-BE49-F238E27FC236}">
                  <a16:creationId xmlns:a16="http://schemas.microsoft.com/office/drawing/2014/main" id="{00000000-0008-0000-0700-00009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37" name="Button 401" hidden="1">
              <a:extLst>
                <a:ext uri="{63B3BB69-23CF-44E3-9099-C40C66FF867C}">
                  <a14:compatExt spid="_x0000_s91537"/>
                </a:ext>
                <a:ext uri="{FF2B5EF4-FFF2-40B4-BE49-F238E27FC236}">
                  <a16:creationId xmlns:a16="http://schemas.microsoft.com/office/drawing/2014/main" id="{00000000-0008-0000-0700-00009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38" name="Button 402" hidden="1">
              <a:extLst>
                <a:ext uri="{63B3BB69-23CF-44E3-9099-C40C66FF867C}">
                  <a14:compatExt spid="_x0000_s91538"/>
                </a:ext>
                <a:ext uri="{FF2B5EF4-FFF2-40B4-BE49-F238E27FC236}">
                  <a16:creationId xmlns:a16="http://schemas.microsoft.com/office/drawing/2014/main" id="{00000000-0008-0000-0700-00009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39" name="Button 403" hidden="1">
              <a:extLst>
                <a:ext uri="{63B3BB69-23CF-44E3-9099-C40C66FF867C}">
                  <a14:compatExt spid="_x0000_s91539"/>
                </a:ext>
                <a:ext uri="{FF2B5EF4-FFF2-40B4-BE49-F238E27FC236}">
                  <a16:creationId xmlns:a16="http://schemas.microsoft.com/office/drawing/2014/main" id="{00000000-0008-0000-0700-00009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40" name="Button 404" hidden="1">
              <a:extLst>
                <a:ext uri="{63B3BB69-23CF-44E3-9099-C40C66FF867C}">
                  <a14:compatExt spid="_x0000_s91540"/>
                </a:ext>
                <a:ext uri="{FF2B5EF4-FFF2-40B4-BE49-F238E27FC236}">
                  <a16:creationId xmlns:a16="http://schemas.microsoft.com/office/drawing/2014/main" id="{00000000-0008-0000-0700-00009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41" name="Button 405" hidden="1">
              <a:extLst>
                <a:ext uri="{63B3BB69-23CF-44E3-9099-C40C66FF867C}">
                  <a14:compatExt spid="_x0000_s91541"/>
                </a:ext>
                <a:ext uri="{FF2B5EF4-FFF2-40B4-BE49-F238E27FC236}">
                  <a16:creationId xmlns:a16="http://schemas.microsoft.com/office/drawing/2014/main" id="{00000000-0008-0000-0700-00009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42" name="Button 406" hidden="1">
              <a:extLst>
                <a:ext uri="{63B3BB69-23CF-44E3-9099-C40C66FF867C}">
                  <a14:compatExt spid="_x0000_s91542"/>
                </a:ext>
                <a:ext uri="{FF2B5EF4-FFF2-40B4-BE49-F238E27FC236}">
                  <a16:creationId xmlns:a16="http://schemas.microsoft.com/office/drawing/2014/main" id="{00000000-0008-0000-0700-00009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43" name="Button 407" hidden="1">
              <a:extLst>
                <a:ext uri="{63B3BB69-23CF-44E3-9099-C40C66FF867C}">
                  <a14:compatExt spid="_x0000_s91543"/>
                </a:ext>
                <a:ext uri="{FF2B5EF4-FFF2-40B4-BE49-F238E27FC236}">
                  <a16:creationId xmlns:a16="http://schemas.microsoft.com/office/drawing/2014/main" id="{00000000-0008-0000-0700-00009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44" name="Button 408" hidden="1">
              <a:extLst>
                <a:ext uri="{63B3BB69-23CF-44E3-9099-C40C66FF867C}">
                  <a14:compatExt spid="_x0000_s91544"/>
                </a:ext>
                <a:ext uri="{FF2B5EF4-FFF2-40B4-BE49-F238E27FC236}">
                  <a16:creationId xmlns:a16="http://schemas.microsoft.com/office/drawing/2014/main" id="{00000000-0008-0000-0700-00009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45" name="Button 409" hidden="1">
              <a:extLst>
                <a:ext uri="{63B3BB69-23CF-44E3-9099-C40C66FF867C}">
                  <a14:compatExt spid="_x0000_s91545"/>
                </a:ext>
                <a:ext uri="{FF2B5EF4-FFF2-40B4-BE49-F238E27FC236}">
                  <a16:creationId xmlns:a16="http://schemas.microsoft.com/office/drawing/2014/main" id="{00000000-0008-0000-0700-00009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46" name="Button 410" hidden="1">
              <a:extLst>
                <a:ext uri="{63B3BB69-23CF-44E3-9099-C40C66FF867C}">
                  <a14:compatExt spid="_x0000_s91546"/>
                </a:ext>
                <a:ext uri="{FF2B5EF4-FFF2-40B4-BE49-F238E27FC236}">
                  <a16:creationId xmlns:a16="http://schemas.microsoft.com/office/drawing/2014/main" id="{00000000-0008-0000-0700-00009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47" name="Button 411" hidden="1">
              <a:extLst>
                <a:ext uri="{63B3BB69-23CF-44E3-9099-C40C66FF867C}">
                  <a14:compatExt spid="_x0000_s91547"/>
                </a:ext>
                <a:ext uri="{FF2B5EF4-FFF2-40B4-BE49-F238E27FC236}">
                  <a16:creationId xmlns:a16="http://schemas.microsoft.com/office/drawing/2014/main" id="{00000000-0008-0000-0700-00009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48" name="Button 412" hidden="1">
              <a:extLst>
                <a:ext uri="{63B3BB69-23CF-44E3-9099-C40C66FF867C}">
                  <a14:compatExt spid="_x0000_s91548"/>
                </a:ext>
                <a:ext uri="{FF2B5EF4-FFF2-40B4-BE49-F238E27FC236}">
                  <a16:creationId xmlns:a16="http://schemas.microsoft.com/office/drawing/2014/main" id="{00000000-0008-0000-0700-00009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49" name="Button 413" hidden="1">
              <a:extLst>
                <a:ext uri="{63B3BB69-23CF-44E3-9099-C40C66FF867C}">
                  <a14:compatExt spid="_x0000_s91549"/>
                </a:ext>
                <a:ext uri="{FF2B5EF4-FFF2-40B4-BE49-F238E27FC236}">
                  <a16:creationId xmlns:a16="http://schemas.microsoft.com/office/drawing/2014/main" id="{00000000-0008-0000-0700-00009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50" name="Button 414" hidden="1">
              <a:extLst>
                <a:ext uri="{63B3BB69-23CF-44E3-9099-C40C66FF867C}">
                  <a14:compatExt spid="_x0000_s91550"/>
                </a:ext>
                <a:ext uri="{FF2B5EF4-FFF2-40B4-BE49-F238E27FC236}">
                  <a16:creationId xmlns:a16="http://schemas.microsoft.com/office/drawing/2014/main" id="{00000000-0008-0000-0700-00009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51" name="Button 415" hidden="1">
              <a:extLst>
                <a:ext uri="{63B3BB69-23CF-44E3-9099-C40C66FF867C}">
                  <a14:compatExt spid="_x0000_s91551"/>
                </a:ext>
                <a:ext uri="{FF2B5EF4-FFF2-40B4-BE49-F238E27FC236}">
                  <a16:creationId xmlns:a16="http://schemas.microsoft.com/office/drawing/2014/main" id="{00000000-0008-0000-0700-00009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52" name="Button 416" hidden="1">
              <a:extLst>
                <a:ext uri="{63B3BB69-23CF-44E3-9099-C40C66FF867C}">
                  <a14:compatExt spid="_x0000_s91552"/>
                </a:ext>
                <a:ext uri="{FF2B5EF4-FFF2-40B4-BE49-F238E27FC236}">
                  <a16:creationId xmlns:a16="http://schemas.microsoft.com/office/drawing/2014/main" id="{00000000-0008-0000-0700-0000A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53" name="Button 417" hidden="1">
              <a:extLst>
                <a:ext uri="{63B3BB69-23CF-44E3-9099-C40C66FF867C}">
                  <a14:compatExt spid="_x0000_s91553"/>
                </a:ext>
                <a:ext uri="{FF2B5EF4-FFF2-40B4-BE49-F238E27FC236}">
                  <a16:creationId xmlns:a16="http://schemas.microsoft.com/office/drawing/2014/main" id="{00000000-0008-0000-0700-0000A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554" name="Button 418" hidden="1">
              <a:extLst>
                <a:ext uri="{63B3BB69-23CF-44E3-9099-C40C66FF867C}">
                  <a14:compatExt spid="_x0000_s91554"/>
                </a:ext>
                <a:ext uri="{FF2B5EF4-FFF2-40B4-BE49-F238E27FC236}">
                  <a16:creationId xmlns:a16="http://schemas.microsoft.com/office/drawing/2014/main" id="{00000000-0008-0000-0700-0000A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55" name="Button 419" hidden="1">
              <a:extLst>
                <a:ext uri="{63B3BB69-23CF-44E3-9099-C40C66FF867C}">
                  <a14:compatExt spid="_x0000_s91555"/>
                </a:ext>
                <a:ext uri="{FF2B5EF4-FFF2-40B4-BE49-F238E27FC236}">
                  <a16:creationId xmlns:a16="http://schemas.microsoft.com/office/drawing/2014/main" id="{00000000-0008-0000-0700-0000A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556" name="Button 420" hidden="1">
              <a:extLst>
                <a:ext uri="{63B3BB69-23CF-44E3-9099-C40C66FF867C}">
                  <a14:compatExt spid="_x0000_s91556"/>
                </a:ext>
                <a:ext uri="{FF2B5EF4-FFF2-40B4-BE49-F238E27FC236}">
                  <a16:creationId xmlns:a16="http://schemas.microsoft.com/office/drawing/2014/main" id="{00000000-0008-0000-0700-0000A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57" name="Button 421" hidden="1">
              <a:extLst>
                <a:ext uri="{63B3BB69-23CF-44E3-9099-C40C66FF867C}">
                  <a14:compatExt spid="_x0000_s91557"/>
                </a:ext>
                <a:ext uri="{FF2B5EF4-FFF2-40B4-BE49-F238E27FC236}">
                  <a16:creationId xmlns:a16="http://schemas.microsoft.com/office/drawing/2014/main" id="{00000000-0008-0000-0700-0000A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558" name="Button 422" hidden="1">
              <a:extLst>
                <a:ext uri="{63B3BB69-23CF-44E3-9099-C40C66FF867C}">
                  <a14:compatExt spid="_x0000_s91558"/>
                </a:ext>
                <a:ext uri="{FF2B5EF4-FFF2-40B4-BE49-F238E27FC236}">
                  <a16:creationId xmlns:a16="http://schemas.microsoft.com/office/drawing/2014/main" id="{00000000-0008-0000-0700-0000A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59" name="Button 423" hidden="1">
              <a:extLst>
                <a:ext uri="{63B3BB69-23CF-44E3-9099-C40C66FF867C}">
                  <a14:compatExt spid="_x0000_s91559"/>
                </a:ext>
                <a:ext uri="{FF2B5EF4-FFF2-40B4-BE49-F238E27FC236}">
                  <a16:creationId xmlns:a16="http://schemas.microsoft.com/office/drawing/2014/main" id="{00000000-0008-0000-0700-0000A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560" name="Button 424" hidden="1">
              <a:extLst>
                <a:ext uri="{63B3BB69-23CF-44E3-9099-C40C66FF867C}">
                  <a14:compatExt spid="_x0000_s91560"/>
                </a:ext>
                <a:ext uri="{FF2B5EF4-FFF2-40B4-BE49-F238E27FC236}">
                  <a16:creationId xmlns:a16="http://schemas.microsoft.com/office/drawing/2014/main" id="{00000000-0008-0000-0700-0000A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61" name="Button 425" hidden="1">
              <a:extLst>
                <a:ext uri="{63B3BB69-23CF-44E3-9099-C40C66FF867C}">
                  <a14:compatExt spid="_x0000_s91561"/>
                </a:ext>
                <a:ext uri="{FF2B5EF4-FFF2-40B4-BE49-F238E27FC236}">
                  <a16:creationId xmlns:a16="http://schemas.microsoft.com/office/drawing/2014/main" id="{00000000-0008-0000-0700-0000A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562" name="Button 426" hidden="1">
              <a:extLst>
                <a:ext uri="{63B3BB69-23CF-44E3-9099-C40C66FF867C}">
                  <a14:compatExt spid="_x0000_s91562"/>
                </a:ext>
                <a:ext uri="{FF2B5EF4-FFF2-40B4-BE49-F238E27FC236}">
                  <a16:creationId xmlns:a16="http://schemas.microsoft.com/office/drawing/2014/main" id="{00000000-0008-0000-0700-0000A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63" name="Button 427" hidden="1">
              <a:extLst>
                <a:ext uri="{63B3BB69-23CF-44E3-9099-C40C66FF867C}">
                  <a14:compatExt spid="_x0000_s91563"/>
                </a:ext>
                <a:ext uri="{FF2B5EF4-FFF2-40B4-BE49-F238E27FC236}">
                  <a16:creationId xmlns:a16="http://schemas.microsoft.com/office/drawing/2014/main" id="{00000000-0008-0000-0700-0000A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564" name="Button 428" hidden="1">
              <a:extLst>
                <a:ext uri="{63B3BB69-23CF-44E3-9099-C40C66FF867C}">
                  <a14:compatExt spid="_x0000_s91564"/>
                </a:ext>
                <a:ext uri="{FF2B5EF4-FFF2-40B4-BE49-F238E27FC236}">
                  <a16:creationId xmlns:a16="http://schemas.microsoft.com/office/drawing/2014/main" id="{00000000-0008-0000-0700-0000A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65" name="Button 429" hidden="1">
              <a:extLst>
                <a:ext uri="{63B3BB69-23CF-44E3-9099-C40C66FF867C}">
                  <a14:compatExt spid="_x0000_s91565"/>
                </a:ext>
                <a:ext uri="{FF2B5EF4-FFF2-40B4-BE49-F238E27FC236}">
                  <a16:creationId xmlns:a16="http://schemas.microsoft.com/office/drawing/2014/main" id="{00000000-0008-0000-0700-0000A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66" name="Button 430" hidden="1">
              <a:extLst>
                <a:ext uri="{63B3BB69-23CF-44E3-9099-C40C66FF867C}">
                  <a14:compatExt spid="_x0000_s91566"/>
                </a:ext>
                <a:ext uri="{FF2B5EF4-FFF2-40B4-BE49-F238E27FC236}">
                  <a16:creationId xmlns:a16="http://schemas.microsoft.com/office/drawing/2014/main" id="{00000000-0008-0000-0700-0000A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67" name="Button 431" hidden="1">
              <a:extLst>
                <a:ext uri="{63B3BB69-23CF-44E3-9099-C40C66FF867C}">
                  <a14:compatExt spid="_x0000_s91567"/>
                </a:ext>
                <a:ext uri="{FF2B5EF4-FFF2-40B4-BE49-F238E27FC236}">
                  <a16:creationId xmlns:a16="http://schemas.microsoft.com/office/drawing/2014/main" id="{00000000-0008-0000-0700-0000A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68" name="Button 432" hidden="1">
              <a:extLst>
                <a:ext uri="{63B3BB69-23CF-44E3-9099-C40C66FF867C}">
                  <a14:compatExt spid="_x0000_s91568"/>
                </a:ext>
                <a:ext uri="{FF2B5EF4-FFF2-40B4-BE49-F238E27FC236}">
                  <a16:creationId xmlns:a16="http://schemas.microsoft.com/office/drawing/2014/main" id="{00000000-0008-0000-0700-0000B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69" name="Button 433" hidden="1">
              <a:extLst>
                <a:ext uri="{63B3BB69-23CF-44E3-9099-C40C66FF867C}">
                  <a14:compatExt spid="_x0000_s91569"/>
                </a:ext>
                <a:ext uri="{FF2B5EF4-FFF2-40B4-BE49-F238E27FC236}">
                  <a16:creationId xmlns:a16="http://schemas.microsoft.com/office/drawing/2014/main" id="{00000000-0008-0000-0700-0000B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70" name="Button 434" hidden="1">
              <a:extLst>
                <a:ext uri="{63B3BB69-23CF-44E3-9099-C40C66FF867C}">
                  <a14:compatExt spid="_x0000_s91570"/>
                </a:ext>
                <a:ext uri="{FF2B5EF4-FFF2-40B4-BE49-F238E27FC236}">
                  <a16:creationId xmlns:a16="http://schemas.microsoft.com/office/drawing/2014/main" id="{00000000-0008-0000-0700-0000B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71" name="Button 435" hidden="1">
              <a:extLst>
                <a:ext uri="{63B3BB69-23CF-44E3-9099-C40C66FF867C}">
                  <a14:compatExt spid="_x0000_s91571"/>
                </a:ext>
                <a:ext uri="{FF2B5EF4-FFF2-40B4-BE49-F238E27FC236}">
                  <a16:creationId xmlns:a16="http://schemas.microsoft.com/office/drawing/2014/main" id="{00000000-0008-0000-0700-0000B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72" name="Button 436" hidden="1">
              <a:extLst>
                <a:ext uri="{63B3BB69-23CF-44E3-9099-C40C66FF867C}">
                  <a14:compatExt spid="_x0000_s91572"/>
                </a:ext>
                <a:ext uri="{FF2B5EF4-FFF2-40B4-BE49-F238E27FC236}">
                  <a16:creationId xmlns:a16="http://schemas.microsoft.com/office/drawing/2014/main" id="{00000000-0008-0000-0700-0000B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73" name="Button 437" hidden="1">
              <a:extLst>
                <a:ext uri="{63B3BB69-23CF-44E3-9099-C40C66FF867C}">
                  <a14:compatExt spid="_x0000_s91573"/>
                </a:ext>
                <a:ext uri="{FF2B5EF4-FFF2-40B4-BE49-F238E27FC236}">
                  <a16:creationId xmlns:a16="http://schemas.microsoft.com/office/drawing/2014/main" id="{00000000-0008-0000-0700-0000B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74" name="Button 438" hidden="1">
              <a:extLst>
                <a:ext uri="{63B3BB69-23CF-44E3-9099-C40C66FF867C}">
                  <a14:compatExt spid="_x0000_s91574"/>
                </a:ext>
                <a:ext uri="{FF2B5EF4-FFF2-40B4-BE49-F238E27FC236}">
                  <a16:creationId xmlns:a16="http://schemas.microsoft.com/office/drawing/2014/main" id="{00000000-0008-0000-0700-0000B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75" name="Button 439" hidden="1">
              <a:extLst>
                <a:ext uri="{63B3BB69-23CF-44E3-9099-C40C66FF867C}">
                  <a14:compatExt spid="_x0000_s91575"/>
                </a:ext>
                <a:ext uri="{FF2B5EF4-FFF2-40B4-BE49-F238E27FC236}">
                  <a16:creationId xmlns:a16="http://schemas.microsoft.com/office/drawing/2014/main" id="{00000000-0008-0000-0700-0000B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76" name="Button 440" hidden="1">
              <a:extLst>
                <a:ext uri="{63B3BB69-23CF-44E3-9099-C40C66FF867C}">
                  <a14:compatExt spid="_x0000_s91576"/>
                </a:ext>
                <a:ext uri="{FF2B5EF4-FFF2-40B4-BE49-F238E27FC236}">
                  <a16:creationId xmlns:a16="http://schemas.microsoft.com/office/drawing/2014/main" id="{00000000-0008-0000-0700-0000B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77" name="Button 441" hidden="1">
              <a:extLst>
                <a:ext uri="{63B3BB69-23CF-44E3-9099-C40C66FF867C}">
                  <a14:compatExt spid="_x0000_s91577"/>
                </a:ext>
                <a:ext uri="{FF2B5EF4-FFF2-40B4-BE49-F238E27FC236}">
                  <a16:creationId xmlns:a16="http://schemas.microsoft.com/office/drawing/2014/main" id="{00000000-0008-0000-0700-0000B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78" name="Button 442" hidden="1">
              <a:extLst>
                <a:ext uri="{63B3BB69-23CF-44E3-9099-C40C66FF867C}">
                  <a14:compatExt spid="_x0000_s91578"/>
                </a:ext>
                <a:ext uri="{FF2B5EF4-FFF2-40B4-BE49-F238E27FC236}">
                  <a16:creationId xmlns:a16="http://schemas.microsoft.com/office/drawing/2014/main" id="{00000000-0008-0000-0700-0000B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79" name="Button 443" hidden="1">
              <a:extLst>
                <a:ext uri="{63B3BB69-23CF-44E3-9099-C40C66FF867C}">
                  <a14:compatExt spid="_x0000_s91579"/>
                </a:ext>
                <a:ext uri="{FF2B5EF4-FFF2-40B4-BE49-F238E27FC236}">
                  <a16:creationId xmlns:a16="http://schemas.microsoft.com/office/drawing/2014/main" id="{00000000-0008-0000-0700-0000B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80" name="Button 444" hidden="1">
              <a:extLst>
                <a:ext uri="{63B3BB69-23CF-44E3-9099-C40C66FF867C}">
                  <a14:compatExt spid="_x0000_s91580"/>
                </a:ext>
                <a:ext uri="{FF2B5EF4-FFF2-40B4-BE49-F238E27FC236}">
                  <a16:creationId xmlns:a16="http://schemas.microsoft.com/office/drawing/2014/main" id="{00000000-0008-0000-0700-0000B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81" name="Button 445" hidden="1">
              <a:extLst>
                <a:ext uri="{63B3BB69-23CF-44E3-9099-C40C66FF867C}">
                  <a14:compatExt spid="_x0000_s91581"/>
                </a:ext>
                <a:ext uri="{FF2B5EF4-FFF2-40B4-BE49-F238E27FC236}">
                  <a16:creationId xmlns:a16="http://schemas.microsoft.com/office/drawing/2014/main" id="{00000000-0008-0000-0700-0000B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82" name="Button 446" hidden="1">
              <a:extLst>
                <a:ext uri="{63B3BB69-23CF-44E3-9099-C40C66FF867C}">
                  <a14:compatExt spid="_x0000_s91582"/>
                </a:ext>
                <a:ext uri="{FF2B5EF4-FFF2-40B4-BE49-F238E27FC236}">
                  <a16:creationId xmlns:a16="http://schemas.microsoft.com/office/drawing/2014/main" id="{00000000-0008-0000-0700-0000B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583" name="Button 447" hidden="1">
              <a:extLst>
                <a:ext uri="{63B3BB69-23CF-44E3-9099-C40C66FF867C}">
                  <a14:compatExt spid="_x0000_s91583"/>
                </a:ext>
                <a:ext uri="{FF2B5EF4-FFF2-40B4-BE49-F238E27FC236}">
                  <a16:creationId xmlns:a16="http://schemas.microsoft.com/office/drawing/2014/main" id="{00000000-0008-0000-0700-0000B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84" name="Button 448" hidden="1">
              <a:extLst>
                <a:ext uri="{63B3BB69-23CF-44E3-9099-C40C66FF867C}">
                  <a14:compatExt spid="_x0000_s91584"/>
                </a:ext>
                <a:ext uri="{FF2B5EF4-FFF2-40B4-BE49-F238E27FC236}">
                  <a16:creationId xmlns:a16="http://schemas.microsoft.com/office/drawing/2014/main" id="{00000000-0008-0000-0700-0000C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85" name="Button 449" hidden="1">
              <a:extLst>
                <a:ext uri="{63B3BB69-23CF-44E3-9099-C40C66FF867C}">
                  <a14:compatExt spid="_x0000_s91585"/>
                </a:ext>
                <a:ext uri="{FF2B5EF4-FFF2-40B4-BE49-F238E27FC236}">
                  <a16:creationId xmlns:a16="http://schemas.microsoft.com/office/drawing/2014/main" id="{00000000-0008-0000-0700-0000C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86" name="Button 450" hidden="1">
              <a:extLst>
                <a:ext uri="{63B3BB69-23CF-44E3-9099-C40C66FF867C}">
                  <a14:compatExt spid="_x0000_s91586"/>
                </a:ext>
                <a:ext uri="{FF2B5EF4-FFF2-40B4-BE49-F238E27FC236}">
                  <a16:creationId xmlns:a16="http://schemas.microsoft.com/office/drawing/2014/main" id="{00000000-0008-0000-0700-0000C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87" name="Button 451" hidden="1">
              <a:extLst>
                <a:ext uri="{63B3BB69-23CF-44E3-9099-C40C66FF867C}">
                  <a14:compatExt spid="_x0000_s91587"/>
                </a:ext>
                <a:ext uri="{FF2B5EF4-FFF2-40B4-BE49-F238E27FC236}">
                  <a16:creationId xmlns:a16="http://schemas.microsoft.com/office/drawing/2014/main" id="{00000000-0008-0000-0700-0000C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88" name="Button 452" hidden="1">
              <a:extLst>
                <a:ext uri="{63B3BB69-23CF-44E3-9099-C40C66FF867C}">
                  <a14:compatExt spid="_x0000_s91588"/>
                </a:ext>
                <a:ext uri="{FF2B5EF4-FFF2-40B4-BE49-F238E27FC236}">
                  <a16:creationId xmlns:a16="http://schemas.microsoft.com/office/drawing/2014/main" id="{00000000-0008-0000-0700-0000C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89" name="Button 453" hidden="1">
              <a:extLst>
                <a:ext uri="{63B3BB69-23CF-44E3-9099-C40C66FF867C}">
                  <a14:compatExt spid="_x0000_s91589"/>
                </a:ext>
                <a:ext uri="{FF2B5EF4-FFF2-40B4-BE49-F238E27FC236}">
                  <a16:creationId xmlns:a16="http://schemas.microsoft.com/office/drawing/2014/main" id="{00000000-0008-0000-0700-0000C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90" name="Button 454" hidden="1">
              <a:extLst>
                <a:ext uri="{63B3BB69-23CF-44E3-9099-C40C66FF867C}">
                  <a14:compatExt spid="_x0000_s91590"/>
                </a:ext>
                <a:ext uri="{FF2B5EF4-FFF2-40B4-BE49-F238E27FC236}">
                  <a16:creationId xmlns:a16="http://schemas.microsoft.com/office/drawing/2014/main" id="{00000000-0008-0000-0700-0000C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91" name="Button 455" hidden="1">
              <a:extLst>
                <a:ext uri="{63B3BB69-23CF-44E3-9099-C40C66FF867C}">
                  <a14:compatExt spid="_x0000_s91591"/>
                </a:ext>
                <a:ext uri="{FF2B5EF4-FFF2-40B4-BE49-F238E27FC236}">
                  <a16:creationId xmlns:a16="http://schemas.microsoft.com/office/drawing/2014/main" id="{00000000-0008-0000-0700-0000C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92" name="Button 456" hidden="1">
              <a:extLst>
                <a:ext uri="{63B3BB69-23CF-44E3-9099-C40C66FF867C}">
                  <a14:compatExt spid="_x0000_s91592"/>
                </a:ext>
                <a:ext uri="{FF2B5EF4-FFF2-40B4-BE49-F238E27FC236}">
                  <a16:creationId xmlns:a16="http://schemas.microsoft.com/office/drawing/2014/main" id="{00000000-0008-0000-0700-0000C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93" name="Button 457" hidden="1">
              <a:extLst>
                <a:ext uri="{63B3BB69-23CF-44E3-9099-C40C66FF867C}">
                  <a14:compatExt spid="_x0000_s91593"/>
                </a:ext>
                <a:ext uri="{FF2B5EF4-FFF2-40B4-BE49-F238E27FC236}">
                  <a16:creationId xmlns:a16="http://schemas.microsoft.com/office/drawing/2014/main" id="{00000000-0008-0000-0700-0000C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94" name="Button 458" hidden="1">
              <a:extLst>
                <a:ext uri="{63B3BB69-23CF-44E3-9099-C40C66FF867C}">
                  <a14:compatExt spid="_x0000_s91594"/>
                </a:ext>
                <a:ext uri="{FF2B5EF4-FFF2-40B4-BE49-F238E27FC236}">
                  <a16:creationId xmlns:a16="http://schemas.microsoft.com/office/drawing/2014/main" id="{00000000-0008-0000-0700-0000C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95" name="Button 459" hidden="1">
              <a:extLst>
                <a:ext uri="{63B3BB69-23CF-44E3-9099-C40C66FF867C}">
                  <a14:compatExt spid="_x0000_s91595"/>
                </a:ext>
                <a:ext uri="{FF2B5EF4-FFF2-40B4-BE49-F238E27FC236}">
                  <a16:creationId xmlns:a16="http://schemas.microsoft.com/office/drawing/2014/main" id="{00000000-0008-0000-0700-0000C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96" name="Button 460" hidden="1">
              <a:extLst>
                <a:ext uri="{63B3BB69-23CF-44E3-9099-C40C66FF867C}">
                  <a14:compatExt spid="_x0000_s91596"/>
                </a:ext>
                <a:ext uri="{FF2B5EF4-FFF2-40B4-BE49-F238E27FC236}">
                  <a16:creationId xmlns:a16="http://schemas.microsoft.com/office/drawing/2014/main" id="{00000000-0008-0000-0700-0000C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97" name="Button 461" hidden="1">
              <a:extLst>
                <a:ext uri="{63B3BB69-23CF-44E3-9099-C40C66FF867C}">
                  <a14:compatExt spid="_x0000_s91597"/>
                </a:ext>
                <a:ext uri="{FF2B5EF4-FFF2-40B4-BE49-F238E27FC236}">
                  <a16:creationId xmlns:a16="http://schemas.microsoft.com/office/drawing/2014/main" id="{00000000-0008-0000-0700-0000C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98" name="Button 462" hidden="1">
              <a:extLst>
                <a:ext uri="{63B3BB69-23CF-44E3-9099-C40C66FF867C}">
                  <a14:compatExt spid="_x0000_s91598"/>
                </a:ext>
                <a:ext uri="{FF2B5EF4-FFF2-40B4-BE49-F238E27FC236}">
                  <a16:creationId xmlns:a16="http://schemas.microsoft.com/office/drawing/2014/main" id="{00000000-0008-0000-0700-0000C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99" name="Button 463" hidden="1">
              <a:extLst>
                <a:ext uri="{63B3BB69-23CF-44E3-9099-C40C66FF867C}">
                  <a14:compatExt spid="_x0000_s91599"/>
                </a:ext>
                <a:ext uri="{FF2B5EF4-FFF2-40B4-BE49-F238E27FC236}">
                  <a16:creationId xmlns:a16="http://schemas.microsoft.com/office/drawing/2014/main" id="{00000000-0008-0000-0700-0000C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00" name="Button 464" hidden="1">
              <a:extLst>
                <a:ext uri="{63B3BB69-23CF-44E3-9099-C40C66FF867C}">
                  <a14:compatExt spid="_x0000_s91600"/>
                </a:ext>
                <a:ext uri="{FF2B5EF4-FFF2-40B4-BE49-F238E27FC236}">
                  <a16:creationId xmlns:a16="http://schemas.microsoft.com/office/drawing/2014/main" id="{00000000-0008-0000-0700-0000D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01" name="Button 465" hidden="1">
              <a:extLst>
                <a:ext uri="{63B3BB69-23CF-44E3-9099-C40C66FF867C}">
                  <a14:compatExt spid="_x0000_s91601"/>
                </a:ext>
                <a:ext uri="{FF2B5EF4-FFF2-40B4-BE49-F238E27FC236}">
                  <a16:creationId xmlns:a16="http://schemas.microsoft.com/office/drawing/2014/main" id="{00000000-0008-0000-0700-0000D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602" name="Button 466" hidden="1">
              <a:extLst>
                <a:ext uri="{63B3BB69-23CF-44E3-9099-C40C66FF867C}">
                  <a14:compatExt spid="_x0000_s91602"/>
                </a:ext>
                <a:ext uri="{FF2B5EF4-FFF2-40B4-BE49-F238E27FC236}">
                  <a16:creationId xmlns:a16="http://schemas.microsoft.com/office/drawing/2014/main" id="{00000000-0008-0000-0700-0000D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03" name="Button 467" hidden="1">
              <a:extLst>
                <a:ext uri="{63B3BB69-23CF-44E3-9099-C40C66FF867C}">
                  <a14:compatExt spid="_x0000_s91603"/>
                </a:ext>
                <a:ext uri="{FF2B5EF4-FFF2-40B4-BE49-F238E27FC236}">
                  <a16:creationId xmlns:a16="http://schemas.microsoft.com/office/drawing/2014/main" id="{00000000-0008-0000-0700-0000D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04" name="Button 468" hidden="1">
              <a:extLst>
                <a:ext uri="{63B3BB69-23CF-44E3-9099-C40C66FF867C}">
                  <a14:compatExt spid="_x0000_s91604"/>
                </a:ext>
                <a:ext uri="{FF2B5EF4-FFF2-40B4-BE49-F238E27FC236}">
                  <a16:creationId xmlns:a16="http://schemas.microsoft.com/office/drawing/2014/main" id="{00000000-0008-0000-0700-0000D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05" name="Button 469" hidden="1">
              <a:extLst>
                <a:ext uri="{63B3BB69-23CF-44E3-9099-C40C66FF867C}">
                  <a14:compatExt spid="_x0000_s91605"/>
                </a:ext>
                <a:ext uri="{FF2B5EF4-FFF2-40B4-BE49-F238E27FC236}">
                  <a16:creationId xmlns:a16="http://schemas.microsoft.com/office/drawing/2014/main" id="{00000000-0008-0000-0700-0000D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06" name="Button 470" hidden="1">
              <a:extLst>
                <a:ext uri="{63B3BB69-23CF-44E3-9099-C40C66FF867C}">
                  <a14:compatExt spid="_x0000_s91606"/>
                </a:ext>
                <a:ext uri="{FF2B5EF4-FFF2-40B4-BE49-F238E27FC236}">
                  <a16:creationId xmlns:a16="http://schemas.microsoft.com/office/drawing/2014/main" id="{00000000-0008-0000-0700-0000D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07" name="Button 471" hidden="1">
              <a:extLst>
                <a:ext uri="{63B3BB69-23CF-44E3-9099-C40C66FF867C}">
                  <a14:compatExt spid="_x0000_s91607"/>
                </a:ext>
                <a:ext uri="{FF2B5EF4-FFF2-40B4-BE49-F238E27FC236}">
                  <a16:creationId xmlns:a16="http://schemas.microsoft.com/office/drawing/2014/main" id="{00000000-0008-0000-0700-0000D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08" name="Button 472" hidden="1">
              <a:extLst>
                <a:ext uri="{63B3BB69-23CF-44E3-9099-C40C66FF867C}">
                  <a14:compatExt spid="_x0000_s91608"/>
                </a:ext>
                <a:ext uri="{FF2B5EF4-FFF2-40B4-BE49-F238E27FC236}">
                  <a16:creationId xmlns:a16="http://schemas.microsoft.com/office/drawing/2014/main" id="{00000000-0008-0000-0700-0000D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09" name="Button 473" hidden="1">
              <a:extLst>
                <a:ext uri="{63B3BB69-23CF-44E3-9099-C40C66FF867C}">
                  <a14:compatExt spid="_x0000_s91609"/>
                </a:ext>
                <a:ext uri="{FF2B5EF4-FFF2-40B4-BE49-F238E27FC236}">
                  <a16:creationId xmlns:a16="http://schemas.microsoft.com/office/drawing/2014/main" id="{00000000-0008-0000-0700-0000D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10" name="Button 474" hidden="1">
              <a:extLst>
                <a:ext uri="{63B3BB69-23CF-44E3-9099-C40C66FF867C}">
                  <a14:compatExt spid="_x0000_s91610"/>
                </a:ext>
                <a:ext uri="{FF2B5EF4-FFF2-40B4-BE49-F238E27FC236}">
                  <a16:creationId xmlns:a16="http://schemas.microsoft.com/office/drawing/2014/main" id="{00000000-0008-0000-0700-0000D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11" name="Button 475" hidden="1">
              <a:extLst>
                <a:ext uri="{63B3BB69-23CF-44E3-9099-C40C66FF867C}">
                  <a14:compatExt spid="_x0000_s91611"/>
                </a:ext>
                <a:ext uri="{FF2B5EF4-FFF2-40B4-BE49-F238E27FC236}">
                  <a16:creationId xmlns:a16="http://schemas.microsoft.com/office/drawing/2014/main" id="{00000000-0008-0000-0700-0000D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12" name="Button 476" hidden="1">
              <a:extLst>
                <a:ext uri="{63B3BB69-23CF-44E3-9099-C40C66FF867C}">
                  <a14:compatExt spid="_x0000_s91612"/>
                </a:ext>
                <a:ext uri="{FF2B5EF4-FFF2-40B4-BE49-F238E27FC236}">
                  <a16:creationId xmlns:a16="http://schemas.microsoft.com/office/drawing/2014/main" id="{00000000-0008-0000-0700-0000D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13" name="Button 477" hidden="1">
              <a:extLst>
                <a:ext uri="{63B3BB69-23CF-44E3-9099-C40C66FF867C}">
                  <a14:compatExt spid="_x0000_s91613"/>
                </a:ext>
                <a:ext uri="{FF2B5EF4-FFF2-40B4-BE49-F238E27FC236}">
                  <a16:creationId xmlns:a16="http://schemas.microsoft.com/office/drawing/2014/main" id="{00000000-0008-0000-0700-0000D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14" name="Button 478" hidden="1">
              <a:extLst>
                <a:ext uri="{63B3BB69-23CF-44E3-9099-C40C66FF867C}">
                  <a14:compatExt spid="_x0000_s91614"/>
                </a:ext>
                <a:ext uri="{FF2B5EF4-FFF2-40B4-BE49-F238E27FC236}">
                  <a16:creationId xmlns:a16="http://schemas.microsoft.com/office/drawing/2014/main" id="{00000000-0008-0000-0700-0000D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15" name="Button 479" hidden="1">
              <a:extLst>
                <a:ext uri="{63B3BB69-23CF-44E3-9099-C40C66FF867C}">
                  <a14:compatExt spid="_x0000_s91615"/>
                </a:ext>
                <a:ext uri="{FF2B5EF4-FFF2-40B4-BE49-F238E27FC236}">
                  <a16:creationId xmlns:a16="http://schemas.microsoft.com/office/drawing/2014/main" id="{00000000-0008-0000-0700-0000D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16" name="Button 480" hidden="1">
              <a:extLst>
                <a:ext uri="{63B3BB69-23CF-44E3-9099-C40C66FF867C}">
                  <a14:compatExt spid="_x0000_s91616"/>
                </a:ext>
                <a:ext uri="{FF2B5EF4-FFF2-40B4-BE49-F238E27FC236}">
                  <a16:creationId xmlns:a16="http://schemas.microsoft.com/office/drawing/2014/main" id="{00000000-0008-0000-0700-0000E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17" name="Button 481" hidden="1">
              <a:extLst>
                <a:ext uri="{63B3BB69-23CF-44E3-9099-C40C66FF867C}">
                  <a14:compatExt spid="_x0000_s91617"/>
                </a:ext>
                <a:ext uri="{FF2B5EF4-FFF2-40B4-BE49-F238E27FC236}">
                  <a16:creationId xmlns:a16="http://schemas.microsoft.com/office/drawing/2014/main" id="{00000000-0008-0000-0700-0000E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18" name="Button 482" hidden="1">
              <a:extLst>
                <a:ext uri="{63B3BB69-23CF-44E3-9099-C40C66FF867C}">
                  <a14:compatExt spid="_x0000_s91618"/>
                </a:ext>
                <a:ext uri="{FF2B5EF4-FFF2-40B4-BE49-F238E27FC236}">
                  <a16:creationId xmlns:a16="http://schemas.microsoft.com/office/drawing/2014/main" id="{00000000-0008-0000-0700-0000E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19" name="Button 483" hidden="1">
              <a:extLst>
                <a:ext uri="{63B3BB69-23CF-44E3-9099-C40C66FF867C}">
                  <a14:compatExt spid="_x0000_s91619"/>
                </a:ext>
                <a:ext uri="{FF2B5EF4-FFF2-40B4-BE49-F238E27FC236}">
                  <a16:creationId xmlns:a16="http://schemas.microsoft.com/office/drawing/2014/main" id="{00000000-0008-0000-0700-0000E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20" name="Button 484" hidden="1">
              <a:extLst>
                <a:ext uri="{63B3BB69-23CF-44E3-9099-C40C66FF867C}">
                  <a14:compatExt spid="_x0000_s91620"/>
                </a:ext>
                <a:ext uri="{FF2B5EF4-FFF2-40B4-BE49-F238E27FC236}">
                  <a16:creationId xmlns:a16="http://schemas.microsoft.com/office/drawing/2014/main" id="{00000000-0008-0000-0700-0000E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621" name="Button 485" hidden="1">
              <a:extLst>
                <a:ext uri="{63B3BB69-23CF-44E3-9099-C40C66FF867C}">
                  <a14:compatExt spid="_x0000_s91621"/>
                </a:ext>
                <a:ext uri="{FF2B5EF4-FFF2-40B4-BE49-F238E27FC236}">
                  <a16:creationId xmlns:a16="http://schemas.microsoft.com/office/drawing/2014/main" id="{00000000-0008-0000-0700-0000E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22" name="Button 486" hidden="1">
              <a:extLst>
                <a:ext uri="{63B3BB69-23CF-44E3-9099-C40C66FF867C}">
                  <a14:compatExt spid="_x0000_s91622"/>
                </a:ext>
                <a:ext uri="{FF2B5EF4-FFF2-40B4-BE49-F238E27FC236}">
                  <a16:creationId xmlns:a16="http://schemas.microsoft.com/office/drawing/2014/main" id="{00000000-0008-0000-0700-0000E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23" name="Button 487" hidden="1">
              <a:extLst>
                <a:ext uri="{63B3BB69-23CF-44E3-9099-C40C66FF867C}">
                  <a14:compatExt spid="_x0000_s91623"/>
                </a:ext>
                <a:ext uri="{FF2B5EF4-FFF2-40B4-BE49-F238E27FC236}">
                  <a16:creationId xmlns:a16="http://schemas.microsoft.com/office/drawing/2014/main" id="{00000000-0008-0000-0700-0000E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24" name="Button 488" hidden="1">
              <a:extLst>
                <a:ext uri="{63B3BB69-23CF-44E3-9099-C40C66FF867C}">
                  <a14:compatExt spid="_x0000_s91624"/>
                </a:ext>
                <a:ext uri="{FF2B5EF4-FFF2-40B4-BE49-F238E27FC236}">
                  <a16:creationId xmlns:a16="http://schemas.microsoft.com/office/drawing/2014/main" id="{00000000-0008-0000-0700-0000E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25" name="Button 489" hidden="1">
              <a:extLst>
                <a:ext uri="{63B3BB69-23CF-44E3-9099-C40C66FF867C}">
                  <a14:compatExt spid="_x0000_s91625"/>
                </a:ext>
                <a:ext uri="{FF2B5EF4-FFF2-40B4-BE49-F238E27FC236}">
                  <a16:creationId xmlns:a16="http://schemas.microsoft.com/office/drawing/2014/main" id="{00000000-0008-0000-0700-0000E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26" name="Button 490" hidden="1">
              <a:extLst>
                <a:ext uri="{63B3BB69-23CF-44E3-9099-C40C66FF867C}">
                  <a14:compatExt spid="_x0000_s91626"/>
                </a:ext>
                <a:ext uri="{FF2B5EF4-FFF2-40B4-BE49-F238E27FC236}">
                  <a16:creationId xmlns:a16="http://schemas.microsoft.com/office/drawing/2014/main" id="{00000000-0008-0000-0700-0000E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27" name="Button 491" hidden="1">
              <a:extLst>
                <a:ext uri="{63B3BB69-23CF-44E3-9099-C40C66FF867C}">
                  <a14:compatExt spid="_x0000_s91627"/>
                </a:ext>
                <a:ext uri="{FF2B5EF4-FFF2-40B4-BE49-F238E27FC236}">
                  <a16:creationId xmlns:a16="http://schemas.microsoft.com/office/drawing/2014/main" id="{00000000-0008-0000-0700-0000E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28" name="Button 492" hidden="1">
              <a:extLst>
                <a:ext uri="{63B3BB69-23CF-44E3-9099-C40C66FF867C}">
                  <a14:compatExt spid="_x0000_s91628"/>
                </a:ext>
                <a:ext uri="{FF2B5EF4-FFF2-40B4-BE49-F238E27FC236}">
                  <a16:creationId xmlns:a16="http://schemas.microsoft.com/office/drawing/2014/main" id="{00000000-0008-0000-0700-0000E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29" name="Button 493" hidden="1">
              <a:extLst>
                <a:ext uri="{63B3BB69-23CF-44E3-9099-C40C66FF867C}">
                  <a14:compatExt spid="_x0000_s91629"/>
                </a:ext>
                <a:ext uri="{FF2B5EF4-FFF2-40B4-BE49-F238E27FC236}">
                  <a16:creationId xmlns:a16="http://schemas.microsoft.com/office/drawing/2014/main" id="{00000000-0008-0000-0700-0000E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30" name="Button 494" hidden="1">
              <a:extLst>
                <a:ext uri="{63B3BB69-23CF-44E3-9099-C40C66FF867C}">
                  <a14:compatExt spid="_x0000_s91630"/>
                </a:ext>
                <a:ext uri="{FF2B5EF4-FFF2-40B4-BE49-F238E27FC236}">
                  <a16:creationId xmlns:a16="http://schemas.microsoft.com/office/drawing/2014/main" id="{00000000-0008-0000-0700-0000E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31" name="Button 495" hidden="1">
              <a:extLst>
                <a:ext uri="{63B3BB69-23CF-44E3-9099-C40C66FF867C}">
                  <a14:compatExt spid="_x0000_s91631"/>
                </a:ext>
                <a:ext uri="{FF2B5EF4-FFF2-40B4-BE49-F238E27FC236}">
                  <a16:creationId xmlns:a16="http://schemas.microsoft.com/office/drawing/2014/main" id="{00000000-0008-0000-0700-0000E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32" name="Button 496" hidden="1">
              <a:extLst>
                <a:ext uri="{63B3BB69-23CF-44E3-9099-C40C66FF867C}">
                  <a14:compatExt spid="_x0000_s91632"/>
                </a:ext>
                <a:ext uri="{FF2B5EF4-FFF2-40B4-BE49-F238E27FC236}">
                  <a16:creationId xmlns:a16="http://schemas.microsoft.com/office/drawing/2014/main" id="{00000000-0008-0000-0700-0000F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33" name="Button 497" hidden="1">
              <a:extLst>
                <a:ext uri="{63B3BB69-23CF-44E3-9099-C40C66FF867C}">
                  <a14:compatExt spid="_x0000_s91633"/>
                </a:ext>
                <a:ext uri="{FF2B5EF4-FFF2-40B4-BE49-F238E27FC236}">
                  <a16:creationId xmlns:a16="http://schemas.microsoft.com/office/drawing/2014/main" id="{00000000-0008-0000-0700-0000F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34" name="Button 498" hidden="1">
              <a:extLst>
                <a:ext uri="{63B3BB69-23CF-44E3-9099-C40C66FF867C}">
                  <a14:compatExt spid="_x0000_s91634"/>
                </a:ext>
                <a:ext uri="{FF2B5EF4-FFF2-40B4-BE49-F238E27FC236}">
                  <a16:creationId xmlns:a16="http://schemas.microsoft.com/office/drawing/2014/main" id="{00000000-0008-0000-0700-0000F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35" name="Button 499" hidden="1">
              <a:extLst>
                <a:ext uri="{63B3BB69-23CF-44E3-9099-C40C66FF867C}">
                  <a14:compatExt spid="_x0000_s91635"/>
                </a:ext>
                <a:ext uri="{FF2B5EF4-FFF2-40B4-BE49-F238E27FC236}">
                  <a16:creationId xmlns:a16="http://schemas.microsoft.com/office/drawing/2014/main" id="{00000000-0008-0000-0700-0000F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36" name="Button 500" hidden="1">
              <a:extLst>
                <a:ext uri="{63B3BB69-23CF-44E3-9099-C40C66FF867C}">
                  <a14:compatExt spid="_x0000_s91636"/>
                </a:ext>
                <a:ext uri="{FF2B5EF4-FFF2-40B4-BE49-F238E27FC236}">
                  <a16:creationId xmlns:a16="http://schemas.microsoft.com/office/drawing/2014/main" id="{00000000-0008-0000-0700-0000F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37" name="Button 501" hidden="1">
              <a:extLst>
                <a:ext uri="{63B3BB69-23CF-44E3-9099-C40C66FF867C}">
                  <a14:compatExt spid="_x0000_s91637"/>
                </a:ext>
                <a:ext uri="{FF2B5EF4-FFF2-40B4-BE49-F238E27FC236}">
                  <a16:creationId xmlns:a16="http://schemas.microsoft.com/office/drawing/2014/main" id="{00000000-0008-0000-0700-0000F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38" name="Button 502" hidden="1">
              <a:extLst>
                <a:ext uri="{63B3BB69-23CF-44E3-9099-C40C66FF867C}">
                  <a14:compatExt spid="_x0000_s91638"/>
                </a:ext>
                <a:ext uri="{FF2B5EF4-FFF2-40B4-BE49-F238E27FC236}">
                  <a16:creationId xmlns:a16="http://schemas.microsoft.com/office/drawing/2014/main" id="{00000000-0008-0000-0700-0000F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39" name="Button 503" hidden="1">
              <a:extLst>
                <a:ext uri="{63B3BB69-23CF-44E3-9099-C40C66FF867C}">
                  <a14:compatExt spid="_x0000_s91639"/>
                </a:ext>
                <a:ext uri="{FF2B5EF4-FFF2-40B4-BE49-F238E27FC236}">
                  <a16:creationId xmlns:a16="http://schemas.microsoft.com/office/drawing/2014/main" id="{00000000-0008-0000-0700-0000F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640" name="Button 504" hidden="1">
              <a:extLst>
                <a:ext uri="{63B3BB69-23CF-44E3-9099-C40C66FF867C}">
                  <a14:compatExt spid="_x0000_s91640"/>
                </a:ext>
                <a:ext uri="{FF2B5EF4-FFF2-40B4-BE49-F238E27FC236}">
                  <a16:creationId xmlns:a16="http://schemas.microsoft.com/office/drawing/2014/main" id="{00000000-0008-0000-0700-0000F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41" name="Button 505" hidden="1">
              <a:extLst>
                <a:ext uri="{63B3BB69-23CF-44E3-9099-C40C66FF867C}">
                  <a14:compatExt spid="_x0000_s91641"/>
                </a:ext>
                <a:ext uri="{FF2B5EF4-FFF2-40B4-BE49-F238E27FC236}">
                  <a16:creationId xmlns:a16="http://schemas.microsoft.com/office/drawing/2014/main" id="{00000000-0008-0000-0700-0000F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42" name="Button 506" hidden="1">
              <a:extLst>
                <a:ext uri="{63B3BB69-23CF-44E3-9099-C40C66FF867C}">
                  <a14:compatExt spid="_x0000_s91642"/>
                </a:ext>
                <a:ext uri="{FF2B5EF4-FFF2-40B4-BE49-F238E27FC236}">
                  <a16:creationId xmlns:a16="http://schemas.microsoft.com/office/drawing/2014/main" id="{00000000-0008-0000-0700-0000F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43" name="Button 507" hidden="1">
              <a:extLst>
                <a:ext uri="{63B3BB69-23CF-44E3-9099-C40C66FF867C}">
                  <a14:compatExt spid="_x0000_s91643"/>
                </a:ext>
                <a:ext uri="{FF2B5EF4-FFF2-40B4-BE49-F238E27FC236}">
                  <a16:creationId xmlns:a16="http://schemas.microsoft.com/office/drawing/2014/main" id="{00000000-0008-0000-0700-0000F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44" name="Button 508" hidden="1">
              <a:extLst>
                <a:ext uri="{63B3BB69-23CF-44E3-9099-C40C66FF867C}">
                  <a14:compatExt spid="_x0000_s91644"/>
                </a:ext>
                <a:ext uri="{FF2B5EF4-FFF2-40B4-BE49-F238E27FC236}">
                  <a16:creationId xmlns:a16="http://schemas.microsoft.com/office/drawing/2014/main" id="{00000000-0008-0000-0700-0000F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45" name="Button 509" hidden="1">
              <a:extLst>
                <a:ext uri="{63B3BB69-23CF-44E3-9099-C40C66FF867C}">
                  <a14:compatExt spid="_x0000_s91645"/>
                </a:ext>
                <a:ext uri="{FF2B5EF4-FFF2-40B4-BE49-F238E27FC236}">
                  <a16:creationId xmlns:a16="http://schemas.microsoft.com/office/drawing/2014/main" id="{00000000-0008-0000-0700-0000F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46" name="Button 510" hidden="1">
              <a:extLst>
                <a:ext uri="{63B3BB69-23CF-44E3-9099-C40C66FF867C}">
                  <a14:compatExt spid="_x0000_s91646"/>
                </a:ext>
                <a:ext uri="{FF2B5EF4-FFF2-40B4-BE49-F238E27FC236}">
                  <a16:creationId xmlns:a16="http://schemas.microsoft.com/office/drawing/2014/main" id="{00000000-0008-0000-0700-0000F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47" name="Button 511" hidden="1">
              <a:extLst>
                <a:ext uri="{63B3BB69-23CF-44E3-9099-C40C66FF867C}">
                  <a14:compatExt spid="_x0000_s91647"/>
                </a:ext>
                <a:ext uri="{FF2B5EF4-FFF2-40B4-BE49-F238E27FC236}">
                  <a16:creationId xmlns:a16="http://schemas.microsoft.com/office/drawing/2014/main" id="{00000000-0008-0000-0700-0000F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48" name="Button 512" hidden="1">
              <a:extLst>
                <a:ext uri="{63B3BB69-23CF-44E3-9099-C40C66FF867C}">
                  <a14:compatExt spid="_x0000_s91648"/>
                </a:ext>
                <a:ext uri="{FF2B5EF4-FFF2-40B4-BE49-F238E27FC236}">
                  <a16:creationId xmlns:a16="http://schemas.microsoft.com/office/drawing/2014/main" id="{00000000-0008-0000-0700-00000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49" name="Button 513" hidden="1">
              <a:extLst>
                <a:ext uri="{63B3BB69-23CF-44E3-9099-C40C66FF867C}">
                  <a14:compatExt spid="_x0000_s91649"/>
                </a:ext>
                <a:ext uri="{FF2B5EF4-FFF2-40B4-BE49-F238E27FC236}">
                  <a16:creationId xmlns:a16="http://schemas.microsoft.com/office/drawing/2014/main" id="{00000000-0008-0000-0700-00000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50" name="Button 514" hidden="1">
              <a:extLst>
                <a:ext uri="{63B3BB69-23CF-44E3-9099-C40C66FF867C}">
                  <a14:compatExt spid="_x0000_s91650"/>
                </a:ext>
                <a:ext uri="{FF2B5EF4-FFF2-40B4-BE49-F238E27FC236}">
                  <a16:creationId xmlns:a16="http://schemas.microsoft.com/office/drawing/2014/main" id="{00000000-0008-0000-0700-00000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51" name="Button 515" hidden="1">
              <a:extLst>
                <a:ext uri="{63B3BB69-23CF-44E3-9099-C40C66FF867C}">
                  <a14:compatExt spid="_x0000_s91651"/>
                </a:ext>
                <a:ext uri="{FF2B5EF4-FFF2-40B4-BE49-F238E27FC236}">
                  <a16:creationId xmlns:a16="http://schemas.microsoft.com/office/drawing/2014/main" id="{00000000-0008-0000-0700-00000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52" name="Button 516" hidden="1">
              <a:extLst>
                <a:ext uri="{63B3BB69-23CF-44E3-9099-C40C66FF867C}">
                  <a14:compatExt spid="_x0000_s91652"/>
                </a:ext>
                <a:ext uri="{FF2B5EF4-FFF2-40B4-BE49-F238E27FC236}">
                  <a16:creationId xmlns:a16="http://schemas.microsoft.com/office/drawing/2014/main" id="{00000000-0008-0000-0700-00000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53" name="Button 517" hidden="1">
              <a:extLst>
                <a:ext uri="{63B3BB69-23CF-44E3-9099-C40C66FF867C}">
                  <a14:compatExt spid="_x0000_s91653"/>
                </a:ext>
                <a:ext uri="{FF2B5EF4-FFF2-40B4-BE49-F238E27FC236}">
                  <a16:creationId xmlns:a16="http://schemas.microsoft.com/office/drawing/2014/main" id="{00000000-0008-0000-0700-00000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54" name="Button 518" hidden="1">
              <a:extLst>
                <a:ext uri="{63B3BB69-23CF-44E3-9099-C40C66FF867C}">
                  <a14:compatExt spid="_x0000_s91654"/>
                </a:ext>
                <a:ext uri="{FF2B5EF4-FFF2-40B4-BE49-F238E27FC236}">
                  <a16:creationId xmlns:a16="http://schemas.microsoft.com/office/drawing/2014/main" id="{00000000-0008-0000-0700-00000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55" name="Button 519" hidden="1">
              <a:extLst>
                <a:ext uri="{63B3BB69-23CF-44E3-9099-C40C66FF867C}">
                  <a14:compatExt spid="_x0000_s91655"/>
                </a:ext>
                <a:ext uri="{FF2B5EF4-FFF2-40B4-BE49-F238E27FC236}">
                  <a16:creationId xmlns:a16="http://schemas.microsoft.com/office/drawing/2014/main" id="{00000000-0008-0000-0700-00000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56" name="Button 520" hidden="1">
              <a:extLst>
                <a:ext uri="{63B3BB69-23CF-44E3-9099-C40C66FF867C}">
                  <a14:compatExt spid="_x0000_s91656"/>
                </a:ext>
                <a:ext uri="{FF2B5EF4-FFF2-40B4-BE49-F238E27FC236}">
                  <a16:creationId xmlns:a16="http://schemas.microsoft.com/office/drawing/2014/main" id="{00000000-0008-0000-0700-00000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57" name="Button 521" hidden="1">
              <a:extLst>
                <a:ext uri="{63B3BB69-23CF-44E3-9099-C40C66FF867C}">
                  <a14:compatExt spid="_x0000_s91657"/>
                </a:ext>
                <a:ext uri="{FF2B5EF4-FFF2-40B4-BE49-F238E27FC236}">
                  <a16:creationId xmlns:a16="http://schemas.microsoft.com/office/drawing/2014/main" id="{00000000-0008-0000-0700-00000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58" name="Button 522" hidden="1">
              <a:extLst>
                <a:ext uri="{63B3BB69-23CF-44E3-9099-C40C66FF867C}">
                  <a14:compatExt spid="_x0000_s91658"/>
                </a:ext>
                <a:ext uri="{FF2B5EF4-FFF2-40B4-BE49-F238E27FC236}">
                  <a16:creationId xmlns:a16="http://schemas.microsoft.com/office/drawing/2014/main" id="{00000000-0008-0000-0700-00000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659" name="Button 523" hidden="1">
              <a:extLst>
                <a:ext uri="{63B3BB69-23CF-44E3-9099-C40C66FF867C}">
                  <a14:compatExt spid="_x0000_s91659"/>
                </a:ext>
                <a:ext uri="{FF2B5EF4-FFF2-40B4-BE49-F238E27FC236}">
                  <a16:creationId xmlns:a16="http://schemas.microsoft.com/office/drawing/2014/main" id="{00000000-0008-0000-0700-00000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60" name="Button 524" hidden="1">
              <a:extLst>
                <a:ext uri="{63B3BB69-23CF-44E3-9099-C40C66FF867C}">
                  <a14:compatExt spid="_x0000_s91660"/>
                </a:ext>
                <a:ext uri="{FF2B5EF4-FFF2-40B4-BE49-F238E27FC236}">
                  <a16:creationId xmlns:a16="http://schemas.microsoft.com/office/drawing/2014/main" id="{00000000-0008-0000-0700-00000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661" name="Button 525" hidden="1">
              <a:extLst>
                <a:ext uri="{63B3BB69-23CF-44E3-9099-C40C66FF867C}">
                  <a14:compatExt spid="_x0000_s91661"/>
                </a:ext>
                <a:ext uri="{FF2B5EF4-FFF2-40B4-BE49-F238E27FC236}">
                  <a16:creationId xmlns:a16="http://schemas.microsoft.com/office/drawing/2014/main" id="{00000000-0008-0000-0700-00000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62" name="Button 526" hidden="1">
              <a:extLst>
                <a:ext uri="{63B3BB69-23CF-44E3-9099-C40C66FF867C}">
                  <a14:compatExt spid="_x0000_s91662"/>
                </a:ext>
                <a:ext uri="{FF2B5EF4-FFF2-40B4-BE49-F238E27FC236}">
                  <a16:creationId xmlns:a16="http://schemas.microsoft.com/office/drawing/2014/main" id="{00000000-0008-0000-0700-00000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663" name="Button 527" hidden="1">
              <a:extLst>
                <a:ext uri="{63B3BB69-23CF-44E3-9099-C40C66FF867C}">
                  <a14:compatExt spid="_x0000_s91663"/>
                </a:ext>
                <a:ext uri="{FF2B5EF4-FFF2-40B4-BE49-F238E27FC236}">
                  <a16:creationId xmlns:a16="http://schemas.microsoft.com/office/drawing/2014/main" id="{00000000-0008-0000-0700-00000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64" name="Button 528" hidden="1">
              <a:extLst>
                <a:ext uri="{63B3BB69-23CF-44E3-9099-C40C66FF867C}">
                  <a14:compatExt spid="_x0000_s91664"/>
                </a:ext>
                <a:ext uri="{FF2B5EF4-FFF2-40B4-BE49-F238E27FC236}">
                  <a16:creationId xmlns:a16="http://schemas.microsoft.com/office/drawing/2014/main" id="{00000000-0008-0000-0700-00001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665" name="Button 529" hidden="1">
              <a:extLst>
                <a:ext uri="{63B3BB69-23CF-44E3-9099-C40C66FF867C}">
                  <a14:compatExt spid="_x0000_s91665"/>
                </a:ext>
                <a:ext uri="{FF2B5EF4-FFF2-40B4-BE49-F238E27FC236}">
                  <a16:creationId xmlns:a16="http://schemas.microsoft.com/office/drawing/2014/main" id="{00000000-0008-0000-0700-00001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66" name="Button 530" hidden="1">
              <a:extLst>
                <a:ext uri="{63B3BB69-23CF-44E3-9099-C40C66FF867C}">
                  <a14:compatExt spid="_x0000_s91666"/>
                </a:ext>
                <a:ext uri="{FF2B5EF4-FFF2-40B4-BE49-F238E27FC236}">
                  <a16:creationId xmlns:a16="http://schemas.microsoft.com/office/drawing/2014/main" id="{00000000-0008-0000-0700-00001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667" name="Button 531" hidden="1">
              <a:extLst>
                <a:ext uri="{63B3BB69-23CF-44E3-9099-C40C66FF867C}">
                  <a14:compatExt spid="_x0000_s91667"/>
                </a:ext>
                <a:ext uri="{FF2B5EF4-FFF2-40B4-BE49-F238E27FC236}">
                  <a16:creationId xmlns:a16="http://schemas.microsoft.com/office/drawing/2014/main" id="{00000000-0008-0000-0700-00001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68" name="Button 532" hidden="1">
              <a:extLst>
                <a:ext uri="{63B3BB69-23CF-44E3-9099-C40C66FF867C}">
                  <a14:compatExt spid="_x0000_s91668"/>
                </a:ext>
                <a:ext uri="{FF2B5EF4-FFF2-40B4-BE49-F238E27FC236}">
                  <a16:creationId xmlns:a16="http://schemas.microsoft.com/office/drawing/2014/main" id="{00000000-0008-0000-0700-00001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669" name="Button 533" hidden="1">
              <a:extLst>
                <a:ext uri="{63B3BB69-23CF-44E3-9099-C40C66FF867C}">
                  <a14:compatExt spid="_x0000_s91669"/>
                </a:ext>
                <a:ext uri="{FF2B5EF4-FFF2-40B4-BE49-F238E27FC236}">
                  <a16:creationId xmlns:a16="http://schemas.microsoft.com/office/drawing/2014/main" id="{00000000-0008-0000-0700-00001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70" name="Button 534" hidden="1">
              <a:extLst>
                <a:ext uri="{63B3BB69-23CF-44E3-9099-C40C66FF867C}">
                  <a14:compatExt spid="_x0000_s91670"/>
                </a:ext>
                <a:ext uri="{FF2B5EF4-FFF2-40B4-BE49-F238E27FC236}">
                  <a16:creationId xmlns:a16="http://schemas.microsoft.com/office/drawing/2014/main" id="{00000000-0008-0000-0700-00001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71" name="Button 535" hidden="1">
              <a:extLst>
                <a:ext uri="{63B3BB69-23CF-44E3-9099-C40C66FF867C}">
                  <a14:compatExt spid="_x0000_s91671"/>
                </a:ext>
                <a:ext uri="{FF2B5EF4-FFF2-40B4-BE49-F238E27FC236}">
                  <a16:creationId xmlns:a16="http://schemas.microsoft.com/office/drawing/2014/main" id="{00000000-0008-0000-0700-00001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72" name="Button 536" hidden="1">
              <a:extLst>
                <a:ext uri="{63B3BB69-23CF-44E3-9099-C40C66FF867C}">
                  <a14:compatExt spid="_x0000_s91672"/>
                </a:ext>
                <a:ext uri="{FF2B5EF4-FFF2-40B4-BE49-F238E27FC236}">
                  <a16:creationId xmlns:a16="http://schemas.microsoft.com/office/drawing/2014/main" id="{00000000-0008-0000-0700-00001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73" name="Button 537" hidden="1">
              <a:extLst>
                <a:ext uri="{63B3BB69-23CF-44E3-9099-C40C66FF867C}">
                  <a14:compatExt spid="_x0000_s91673"/>
                </a:ext>
                <a:ext uri="{FF2B5EF4-FFF2-40B4-BE49-F238E27FC236}">
                  <a16:creationId xmlns:a16="http://schemas.microsoft.com/office/drawing/2014/main" id="{00000000-0008-0000-0700-00001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74" name="Button 538" hidden="1">
              <a:extLst>
                <a:ext uri="{63B3BB69-23CF-44E3-9099-C40C66FF867C}">
                  <a14:compatExt spid="_x0000_s91674"/>
                </a:ext>
                <a:ext uri="{FF2B5EF4-FFF2-40B4-BE49-F238E27FC236}">
                  <a16:creationId xmlns:a16="http://schemas.microsoft.com/office/drawing/2014/main" id="{00000000-0008-0000-0700-00001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75" name="Button 539" hidden="1">
              <a:extLst>
                <a:ext uri="{63B3BB69-23CF-44E3-9099-C40C66FF867C}">
                  <a14:compatExt spid="_x0000_s91675"/>
                </a:ext>
                <a:ext uri="{FF2B5EF4-FFF2-40B4-BE49-F238E27FC236}">
                  <a16:creationId xmlns:a16="http://schemas.microsoft.com/office/drawing/2014/main" id="{00000000-0008-0000-0700-00001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76" name="Button 540" hidden="1">
              <a:extLst>
                <a:ext uri="{63B3BB69-23CF-44E3-9099-C40C66FF867C}">
                  <a14:compatExt spid="_x0000_s91676"/>
                </a:ext>
                <a:ext uri="{FF2B5EF4-FFF2-40B4-BE49-F238E27FC236}">
                  <a16:creationId xmlns:a16="http://schemas.microsoft.com/office/drawing/2014/main" id="{00000000-0008-0000-0700-00001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77" name="Button 541" hidden="1">
              <a:extLst>
                <a:ext uri="{63B3BB69-23CF-44E3-9099-C40C66FF867C}">
                  <a14:compatExt spid="_x0000_s91677"/>
                </a:ext>
                <a:ext uri="{FF2B5EF4-FFF2-40B4-BE49-F238E27FC236}">
                  <a16:creationId xmlns:a16="http://schemas.microsoft.com/office/drawing/2014/main" id="{00000000-0008-0000-0700-00001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78" name="Button 542" hidden="1">
              <a:extLst>
                <a:ext uri="{63B3BB69-23CF-44E3-9099-C40C66FF867C}">
                  <a14:compatExt spid="_x0000_s91678"/>
                </a:ext>
                <a:ext uri="{FF2B5EF4-FFF2-40B4-BE49-F238E27FC236}">
                  <a16:creationId xmlns:a16="http://schemas.microsoft.com/office/drawing/2014/main" id="{00000000-0008-0000-0700-00001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79" name="Button 543" hidden="1">
              <a:extLst>
                <a:ext uri="{63B3BB69-23CF-44E3-9099-C40C66FF867C}">
                  <a14:compatExt spid="_x0000_s91679"/>
                </a:ext>
                <a:ext uri="{FF2B5EF4-FFF2-40B4-BE49-F238E27FC236}">
                  <a16:creationId xmlns:a16="http://schemas.microsoft.com/office/drawing/2014/main" id="{00000000-0008-0000-0700-00001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80" name="Button 544" hidden="1">
              <a:extLst>
                <a:ext uri="{63B3BB69-23CF-44E3-9099-C40C66FF867C}">
                  <a14:compatExt spid="_x0000_s91680"/>
                </a:ext>
                <a:ext uri="{FF2B5EF4-FFF2-40B4-BE49-F238E27FC236}">
                  <a16:creationId xmlns:a16="http://schemas.microsoft.com/office/drawing/2014/main" id="{00000000-0008-0000-0700-00002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81" name="Button 545" hidden="1">
              <a:extLst>
                <a:ext uri="{63B3BB69-23CF-44E3-9099-C40C66FF867C}">
                  <a14:compatExt spid="_x0000_s91681"/>
                </a:ext>
                <a:ext uri="{FF2B5EF4-FFF2-40B4-BE49-F238E27FC236}">
                  <a16:creationId xmlns:a16="http://schemas.microsoft.com/office/drawing/2014/main" id="{00000000-0008-0000-0700-00002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82" name="Button 546" hidden="1">
              <a:extLst>
                <a:ext uri="{63B3BB69-23CF-44E3-9099-C40C66FF867C}">
                  <a14:compatExt spid="_x0000_s91682"/>
                </a:ext>
                <a:ext uri="{FF2B5EF4-FFF2-40B4-BE49-F238E27FC236}">
                  <a16:creationId xmlns:a16="http://schemas.microsoft.com/office/drawing/2014/main" id="{00000000-0008-0000-0700-00002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83" name="Button 547" hidden="1">
              <a:extLst>
                <a:ext uri="{63B3BB69-23CF-44E3-9099-C40C66FF867C}">
                  <a14:compatExt spid="_x0000_s91683"/>
                </a:ext>
                <a:ext uri="{FF2B5EF4-FFF2-40B4-BE49-F238E27FC236}">
                  <a16:creationId xmlns:a16="http://schemas.microsoft.com/office/drawing/2014/main" id="{00000000-0008-0000-0700-00002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84" name="Button 548" hidden="1">
              <a:extLst>
                <a:ext uri="{63B3BB69-23CF-44E3-9099-C40C66FF867C}">
                  <a14:compatExt spid="_x0000_s91684"/>
                </a:ext>
                <a:ext uri="{FF2B5EF4-FFF2-40B4-BE49-F238E27FC236}">
                  <a16:creationId xmlns:a16="http://schemas.microsoft.com/office/drawing/2014/main" id="{00000000-0008-0000-0700-00002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85" name="Button 549" hidden="1">
              <a:extLst>
                <a:ext uri="{63B3BB69-23CF-44E3-9099-C40C66FF867C}">
                  <a14:compatExt spid="_x0000_s91685"/>
                </a:ext>
                <a:ext uri="{FF2B5EF4-FFF2-40B4-BE49-F238E27FC236}">
                  <a16:creationId xmlns:a16="http://schemas.microsoft.com/office/drawing/2014/main" id="{00000000-0008-0000-0700-00002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86" name="Button 550" hidden="1">
              <a:extLst>
                <a:ext uri="{63B3BB69-23CF-44E3-9099-C40C66FF867C}">
                  <a14:compatExt spid="_x0000_s91686"/>
                </a:ext>
                <a:ext uri="{FF2B5EF4-FFF2-40B4-BE49-F238E27FC236}">
                  <a16:creationId xmlns:a16="http://schemas.microsoft.com/office/drawing/2014/main" id="{00000000-0008-0000-0700-00002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87" name="Button 551" hidden="1">
              <a:extLst>
                <a:ext uri="{63B3BB69-23CF-44E3-9099-C40C66FF867C}">
                  <a14:compatExt spid="_x0000_s91687"/>
                </a:ext>
                <a:ext uri="{FF2B5EF4-FFF2-40B4-BE49-F238E27FC236}">
                  <a16:creationId xmlns:a16="http://schemas.microsoft.com/office/drawing/2014/main" id="{00000000-0008-0000-0700-00002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688" name="Button 552" hidden="1">
              <a:extLst>
                <a:ext uri="{63B3BB69-23CF-44E3-9099-C40C66FF867C}">
                  <a14:compatExt spid="_x0000_s91688"/>
                </a:ext>
                <a:ext uri="{FF2B5EF4-FFF2-40B4-BE49-F238E27FC236}">
                  <a16:creationId xmlns:a16="http://schemas.microsoft.com/office/drawing/2014/main" id="{00000000-0008-0000-0700-00002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89" name="Button 553" hidden="1">
              <a:extLst>
                <a:ext uri="{63B3BB69-23CF-44E3-9099-C40C66FF867C}">
                  <a14:compatExt spid="_x0000_s91689"/>
                </a:ext>
                <a:ext uri="{FF2B5EF4-FFF2-40B4-BE49-F238E27FC236}">
                  <a16:creationId xmlns:a16="http://schemas.microsoft.com/office/drawing/2014/main" id="{00000000-0008-0000-0700-00002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90" name="Button 554" hidden="1">
              <a:extLst>
                <a:ext uri="{63B3BB69-23CF-44E3-9099-C40C66FF867C}">
                  <a14:compatExt spid="_x0000_s91690"/>
                </a:ext>
                <a:ext uri="{FF2B5EF4-FFF2-40B4-BE49-F238E27FC236}">
                  <a16:creationId xmlns:a16="http://schemas.microsoft.com/office/drawing/2014/main" id="{00000000-0008-0000-0700-00002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91" name="Button 555" hidden="1">
              <a:extLst>
                <a:ext uri="{63B3BB69-23CF-44E3-9099-C40C66FF867C}">
                  <a14:compatExt spid="_x0000_s91691"/>
                </a:ext>
                <a:ext uri="{FF2B5EF4-FFF2-40B4-BE49-F238E27FC236}">
                  <a16:creationId xmlns:a16="http://schemas.microsoft.com/office/drawing/2014/main" id="{00000000-0008-0000-0700-00002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92" name="Button 556" hidden="1">
              <a:extLst>
                <a:ext uri="{63B3BB69-23CF-44E3-9099-C40C66FF867C}">
                  <a14:compatExt spid="_x0000_s91692"/>
                </a:ext>
                <a:ext uri="{FF2B5EF4-FFF2-40B4-BE49-F238E27FC236}">
                  <a16:creationId xmlns:a16="http://schemas.microsoft.com/office/drawing/2014/main" id="{00000000-0008-0000-0700-00002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93" name="Button 557" hidden="1">
              <a:extLst>
                <a:ext uri="{63B3BB69-23CF-44E3-9099-C40C66FF867C}">
                  <a14:compatExt spid="_x0000_s91693"/>
                </a:ext>
                <a:ext uri="{FF2B5EF4-FFF2-40B4-BE49-F238E27FC236}">
                  <a16:creationId xmlns:a16="http://schemas.microsoft.com/office/drawing/2014/main" id="{00000000-0008-0000-0700-00002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94" name="Button 558" hidden="1">
              <a:extLst>
                <a:ext uri="{63B3BB69-23CF-44E3-9099-C40C66FF867C}">
                  <a14:compatExt spid="_x0000_s91694"/>
                </a:ext>
                <a:ext uri="{FF2B5EF4-FFF2-40B4-BE49-F238E27FC236}">
                  <a16:creationId xmlns:a16="http://schemas.microsoft.com/office/drawing/2014/main" id="{00000000-0008-0000-0700-00002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95" name="Button 559" hidden="1">
              <a:extLst>
                <a:ext uri="{63B3BB69-23CF-44E3-9099-C40C66FF867C}">
                  <a14:compatExt spid="_x0000_s91695"/>
                </a:ext>
                <a:ext uri="{FF2B5EF4-FFF2-40B4-BE49-F238E27FC236}">
                  <a16:creationId xmlns:a16="http://schemas.microsoft.com/office/drawing/2014/main" id="{00000000-0008-0000-0700-00002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96" name="Button 560" hidden="1">
              <a:extLst>
                <a:ext uri="{63B3BB69-23CF-44E3-9099-C40C66FF867C}">
                  <a14:compatExt spid="_x0000_s91696"/>
                </a:ext>
                <a:ext uri="{FF2B5EF4-FFF2-40B4-BE49-F238E27FC236}">
                  <a16:creationId xmlns:a16="http://schemas.microsoft.com/office/drawing/2014/main" id="{00000000-0008-0000-0700-00003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97" name="Button 561" hidden="1">
              <a:extLst>
                <a:ext uri="{63B3BB69-23CF-44E3-9099-C40C66FF867C}">
                  <a14:compatExt spid="_x0000_s91697"/>
                </a:ext>
                <a:ext uri="{FF2B5EF4-FFF2-40B4-BE49-F238E27FC236}">
                  <a16:creationId xmlns:a16="http://schemas.microsoft.com/office/drawing/2014/main" id="{00000000-0008-0000-0700-00003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98" name="Button 562" hidden="1">
              <a:extLst>
                <a:ext uri="{63B3BB69-23CF-44E3-9099-C40C66FF867C}">
                  <a14:compatExt spid="_x0000_s91698"/>
                </a:ext>
                <a:ext uri="{FF2B5EF4-FFF2-40B4-BE49-F238E27FC236}">
                  <a16:creationId xmlns:a16="http://schemas.microsoft.com/office/drawing/2014/main" id="{00000000-0008-0000-0700-00003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99" name="Button 563" hidden="1">
              <a:extLst>
                <a:ext uri="{63B3BB69-23CF-44E3-9099-C40C66FF867C}">
                  <a14:compatExt spid="_x0000_s91699"/>
                </a:ext>
                <a:ext uri="{FF2B5EF4-FFF2-40B4-BE49-F238E27FC236}">
                  <a16:creationId xmlns:a16="http://schemas.microsoft.com/office/drawing/2014/main" id="{00000000-0008-0000-0700-00003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00" name="Button 564" hidden="1">
              <a:extLst>
                <a:ext uri="{63B3BB69-23CF-44E3-9099-C40C66FF867C}">
                  <a14:compatExt spid="_x0000_s91700"/>
                </a:ext>
                <a:ext uri="{FF2B5EF4-FFF2-40B4-BE49-F238E27FC236}">
                  <a16:creationId xmlns:a16="http://schemas.microsoft.com/office/drawing/2014/main" id="{00000000-0008-0000-0700-00003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01" name="Button 565" hidden="1">
              <a:extLst>
                <a:ext uri="{63B3BB69-23CF-44E3-9099-C40C66FF867C}">
                  <a14:compatExt spid="_x0000_s91701"/>
                </a:ext>
                <a:ext uri="{FF2B5EF4-FFF2-40B4-BE49-F238E27FC236}">
                  <a16:creationId xmlns:a16="http://schemas.microsoft.com/office/drawing/2014/main" id="{00000000-0008-0000-0700-00003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02" name="Button 566" hidden="1">
              <a:extLst>
                <a:ext uri="{63B3BB69-23CF-44E3-9099-C40C66FF867C}">
                  <a14:compatExt spid="_x0000_s91702"/>
                </a:ext>
                <a:ext uri="{FF2B5EF4-FFF2-40B4-BE49-F238E27FC236}">
                  <a16:creationId xmlns:a16="http://schemas.microsoft.com/office/drawing/2014/main" id="{00000000-0008-0000-0700-00003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03" name="Button 567" hidden="1">
              <a:extLst>
                <a:ext uri="{63B3BB69-23CF-44E3-9099-C40C66FF867C}">
                  <a14:compatExt spid="_x0000_s91703"/>
                </a:ext>
                <a:ext uri="{FF2B5EF4-FFF2-40B4-BE49-F238E27FC236}">
                  <a16:creationId xmlns:a16="http://schemas.microsoft.com/office/drawing/2014/main" id="{00000000-0008-0000-0700-00003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04" name="Button 568" hidden="1">
              <a:extLst>
                <a:ext uri="{63B3BB69-23CF-44E3-9099-C40C66FF867C}">
                  <a14:compatExt spid="_x0000_s91704"/>
                </a:ext>
                <a:ext uri="{FF2B5EF4-FFF2-40B4-BE49-F238E27FC236}">
                  <a16:creationId xmlns:a16="http://schemas.microsoft.com/office/drawing/2014/main" id="{00000000-0008-0000-0700-00003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05" name="Button 569" hidden="1">
              <a:extLst>
                <a:ext uri="{63B3BB69-23CF-44E3-9099-C40C66FF867C}">
                  <a14:compatExt spid="_x0000_s91705"/>
                </a:ext>
                <a:ext uri="{FF2B5EF4-FFF2-40B4-BE49-F238E27FC236}">
                  <a16:creationId xmlns:a16="http://schemas.microsoft.com/office/drawing/2014/main" id="{00000000-0008-0000-0700-00003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06" name="Button 570" hidden="1">
              <a:extLst>
                <a:ext uri="{63B3BB69-23CF-44E3-9099-C40C66FF867C}">
                  <a14:compatExt spid="_x0000_s91706"/>
                </a:ext>
                <a:ext uri="{FF2B5EF4-FFF2-40B4-BE49-F238E27FC236}">
                  <a16:creationId xmlns:a16="http://schemas.microsoft.com/office/drawing/2014/main" id="{00000000-0008-0000-0700-00003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707" name="Button 571" hidden="1">
              <a:extLst>
                <a:ext uri="{63B3BB69-23CF-44E3-9099-C40C66FF867C}">
                  <a14:compatExt spid="_x0000_s91707"/>
                </a:ext>
                <a:ext uri="{FF2B5EF4-FFF2-40B4-BE49-F238E27FC236}">
                  <a16:creationId xmlns:a16="http://schemas.microsoft.com/office/drawing/2014/main" id="{00000000-0008-0000-0700-00003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08" name="Button 572" hidden="1">
              <a:extLst>
                <a:ext uri="{63B3BB69-23CF-44E3-9099-C40C66FF867C}">
                  <a14:compatExt spid="_x0000_s91708"/>
                </a:ext>
                <a:ext uri="{FF2B5EF4-FFF2-40B4-BE49-F238E27FC236}">
                  <a16:creationId xmlns:a16="http://schemas.microsoft.com/office/drawing/2014/main" id="{00000000-0008-0000-0700-00003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09" name="Button 573" hidden="1">
              <a:extLst>
                <a:ext uri="{63B3BB69-23CF-44E3-9099-C40C66FF867C}">
                  <a14:compatExt spid="_x0000_s91709"/>
                </a:ext>
                <a:ext uri="{FF2B5EF4-FFF2-40B4-BE49-F238E27FC236}">
                  <a16:creationId xmlns:a16="http://schemas.microsoft.com/office/drawing/2014/main" id="{00000000-0008-0000-0700-00003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10" name="Button 574" hidden="1">
              <a:extLst>
                <a:ext uri="{63B3BB69-23CF-44E3-9099-C40C66FF867C}">
                  <a14:compatExt spid="_x0000_s91710"/>
                </a:ext>
                <a:ext uri="{FF2B5EF4-FFF2-40B4-BE49-F238E27FC236}">
                  <a16:creationId xmlns:a16="http://schemas.microsoft.com/office/drawing/2014/main" id="{00000000-0008-0000-0700-00003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11" name="Button 575" hidden="1">
              <a:extLst>
                <a:ext uri="{63B3BB69-23CF-44E3-9099-C40C66FF867C}">
                  <a14:compatExt spid="_x0000_s91711"/>
                </a:ext>
                <a:ext uri="{FF2B5EF4-FFF2-40B4-BE49-F238E27FC236}">
                  <a16:creationId xmlns:a16="http://schemas.microsoft.com/office/drawing/2014/main" id="{00000000-0008-0000-0700-00003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12" name="Button 576" hidden="1">
              <a:extLst>
                <a:ext uri="{63B3BB69-23CF-44E3-9099-C40C66FF867C}">
                  <a14:compatExt spid="_x0000_s91712"/>
                </a:ext>
                <a:ext uri="{FF2B5EF4-FFF2-40B4-BE49-F238E27FC236}">
                  <a16:creationId xmlns:a16="http://schemas.microsoft.com/office/drawing/2014/main" id="{00000000-0008-0000-0700-00004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13" name="Button 577" hidden="1">
              <a:extLst>
                <a:ext uri="{63B3BB69-23CF-44E3-9099-C40C66FF867C}">
                  <a14:compatExt spid="_x0000_s91713"/>
                </a:ext>
                <a:ext uri="{FF2B5EF4-FFF2-40B4-BE49-F238E27FC236}">
                  <a16:creationId xmlns:a16="http://schemas.microsoft.com/office/drawing/2014/main" id="{00000000-0008-0000-0700-00004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14" name="Button 578" hidden="1">
              <a:extLst>
                <a:ext uri="{63B3BB69-23CF-44E3-9099-C40C66FF867C}">
                  <a14:compatExt spid="_x0000_s91714"/>
                </a:ext>
                <a:ext uri="{FF2B5EF4-FFF2-40B4-BE49-F238E27FC236}">
                  <a16:creationId xmlns:a16="http://schemas.microsoft.com/office/drawing/2014/main" id="{00000000-0008-0000-0700-00004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15" name="Button 579" hidden="1">
              <a:extLst>
                <a:ext uri="{63B3BB69-23CF-44E3-9099-C40C66FF867C}">
                  <a14:compatExt spid="_x0000_s91715"/>
                </a:ext>
                <a:ext uri="{FF2B5EF4-FFF2-40B4-BE49-F238E27FC236}">
                  <a16:creationId xmlns:a16="http://schemas.microsoft.com/office/drawing/2014/main" id="{00000000-0008-0000-0700-00004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16" name="Button 580" hidden="1">
              <a:extLst>
                <a:ext uri="{63B3BB69-23CF-44E3-9099-C40C66FF867C}">
                  <a14:compatExt spid="_x0000_s91716"/>
                </a:ext>
                <a:ext uri="{FF2B5EF4-FFF2-40B4-BE49-F238E27FC236}">
                  <a16:creationId xmlns:a16="http://schemas.microsoft.com/office/drawing/2014/main" id="{00000000-0008-0000-0700-00004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17" name="Button 581" hidden="1">
              <a:extLst>
                <a:ext uri="{63B3BB69-23CF-44E3-9099-C40C66FF867C}">
                  <a14:compatExt spid="_x0000_s91717"/>
                </a:ext>
                <a:ext uri="{FF2B5EF4-FFF2-40B4-BE49-F238E27FC236}">
                  <a16:creationId xmlns:a16="http://schemas.microsoft.com/office/drawing/2014/main" id="{00000000-0008-0000-0700-00004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18" name="Button 582" hidden="1">
              <a:extLst>
                <a:ext uri="{63B3BB69-23CF-44E3-9099-C40C66FF867C}">
                  <a14:compatExt spid="_x0000_s91718"/>
                </a:ext>
                <a:ext uri="{FF2B5EF4-FFF2-40B4-BE49-F238E27FC236}">
                  <a16:creationId xmlns:a16="http://schemas.microsoft.com/office/drawing/2014/main" id="{00000000-0008-0000-0700-00004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19" name="Button 583" hidden="1">
              <a:extLst>
                <a:ext uri="{63B3BB69-23CF-44E3-9099-C40C66FF867C}">
                  <a14:compatExt spid="_x0000_s91719"/>
                </a:ext>
                <a:ext uri="{FF2B5EF4-FFF2-40B4-BE49-F238E27FC236}">
                  <a16:creationId xmlns:a16="http://schemas.microsoft.com/office/drawing/2014/main" id="{00000000-0008-0000-0700-00004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20" name="Button 584" hidden="1">
              <a:extLst>
                <a:ext uri="{63B3BB69-23CF-44E3-9099-C40C66FF867C}">
                  <a14:compatExt spid="_x0000_s91720"/>
                </a:ext>
                <a:ext uri="{FF2B5EF4-FFF2-40B4-BE49-F238E27FC236}">
                  <a16:creationId xmlns:a16="http://schemas.microsoft.com/office/drawing/2014/main" id="{00000000-0008-0000-0700-00004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21" name="Button 585" hidden="1">
              <a:extLst>
                <a:ext uri="{63B3BB69-23CF-44E3-9099-C40C66FF867C}">
                  <a14:compatExt spid="_x0000_s91721"/>
                </a:ext>
                <a:ext uri="{FF2B5EF4-FFF2-40B4-BE49-F238E27FC236}">
                  <a16:creationId xmlns:a16="http://schemas.microsoft.com/office/drawing/2014/main" id="{00000000-0008-0000-0700-00004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22" name="Button 586" hidden="1">
              <a:extLst>
                <a:ext uri="{63B3BB69-23CF-44E3-9099-C40C66FF867C}">
                  <a14:compatExt spid="_x0000_s91722"/>
                </a:ext>
                <a:ext uri="{FF2B5EF4-FFF2-40B4-BE49-F238E27FC236}">
                  <a16:creationId xmlns:a16="http://schemas.microsoft.com/office/drawing/2014/main" id="{00000000-0008-0000-0700-00004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23" name="Button 587" hidden="1">
              <a:extLst>
                <a:ext uri="{63B3BB69-23CF-44E3-9099-C40C66FF867C}">
                  <a14:compatExt spid="_x0000_s91723"/>
                </a:ext>
                <a:ext uri="{FF2B5EF4-FFF2-40B4-BE49-F238E27FC236}">
                  <a16:creationId xmlns:a16="http://schemas.microsoft.com/office/drawing/2014/main" id="{00000000-0008-0000-0700-00004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24" name="Button 588" hidden="1">
              <a:extLst>
                <a:ext uri="{63B3BB69-23CF-44E3-9099-C40C66FF867C}">
                  <a14:compatExt spid="_x0000_s91724"/>
                </a:ext>
                <a:ext uri="{FF2B5EF4-FFF2-40B4-BE49-F238E27FC236}">
                  <a16:creationId xmlns:a16="http://schemas.microsoft.com/office/drawing/2014/main" id="{00000000-0008-0000-0700-00004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25" name="Button 589" hidden="1">
              <a:extLst>
                <a:ext uri="{63B3BB69-23CF-44E3-9099-C40C66FF867C}">
                  <a14:compatExt spid="_x0000_s91725"/>
                </a:ext>
                <a:ext uri="{FF2B5EF4-FFF2-40B4-BE49-F238E27FC236}">
                  <a16:creationId xmlns:a16="http://schemas.microsoft.com/office/drawing/2014/main" id="{00000000-0008-0000-0700-00004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726" name="Button 590" hidden="1">
              <a:extLst>
                <a:ext uri="{63B3BB69-23CF-44E3-9099-C40C66FF867C}">
                  <a14:compatExt spid="_x0000_s91726"/>
                </a:ext>
                <a:ext uri="{FF2B5EF4-FFF2-40B4-BE49-F238E27FC236}">
                  <a16:creationId xmlns:a16="http://schemas.microsoft.com/office/drawing/2014/main" id="{00000000-0008-0000-0700-00004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27" name="Button 591" hidden="1">
              <a:extLst>
                <a:ext uri="{63B3BB69-23CF-44E3-9099-C40C66FF867C}">
                  <a14:compatExt spid="_x0000_s91727"/>
                </a:ext>
                <a:ext uri="{FF2B5EF4-FFF2-40B4-BE49-F238E27FC236}">
                  <a16:creationId xmlns:a16="http://schemas.microsoft.com/office/drawing/2014/main" id="{00000000-0008-0000-0700-00004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28" name="Button 592" hidden="1">
              <a:extLst>
                <a:ext uri="{63B3BB69-23CF-44E3-9099-C40C66FF867C}">
                  <a14:compatExt spid="_x0000_s91728"/>
                </a:ext>
                <a:ext uri="{FF2B5EF4-FFF2-40B4-BE49-F238E27FC236}">
                  <a16:creationId xmlns:a16="http://schemas.microsoft.com/office/drawing/2014/main" id="{00000000-0008-0000-0700-00005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29" name="Button 593" hidden="1">
              <a:extLst>
                <a:ext uri="{63B3BB69-23CF-44E3-9099-C40C66FF867C}">
                  <a14:compatExt spid="_x0000_s91729"/>
                </a:ext>
                <a:ext uri="{FF2B5EF4-FFF2-40B4-BE49-F238E27FC236}">
                  <a16:creationId xmlns:a16="http://schemas.microsoft.com/office/drawing/2014/main" id="{00000000-0008-0000-0700-00005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30" name="Button 594" hidden="1">
              <a:extLst>
                <a:ext uri="{63B3BB69-23CF-44E3-9099-C40C66FF867C}">
                  <a14:compatExt spid="_x0000_s91730"/>
                </a:ext>
                <a:ext uri="{FF2B5EF4-FFF2-40B4-BE49-F238E27FC236}">
                  <a16:creationId xmlns:a16="http://schemas.microsoft.com/office/drawing/2014/main" id="{00000000-0008-0000-0700-00005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31" name="Button 595" hidden="1">
              <a:extLst>
                <a:ext uri="{63B3BB69-23CF-44E3-9099-C40C66FF867C}">
                  <a14:compatExt spid="_x0000_s91731"/>
                </a:ext>
                <a:ext uri="{FF2B5EF4-FFF2-40B4-BE49-F238E27FC236}">
                  <a16:creationId xmlns:a16="http://schemas.microsoft.com/office/drawing/2014/main" id="{00000000-0008-0000-0700-00005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32" name="Button 596" hidden="1">
              <a:extLst>
                <a:ext uri="{63B3BB69-23CF-44E3-9099-C40C66FF867C}">
                  <a14:compatExt spid="_x0000_s91732"/>
                </a:ext>
                <a:ext uri="{FF2B5EF4-FFF2-40B4-BE49-F238E27FC236}">
                  <a16:creationId xmlns:a16="http://schemas.microsoft.com/office/drawing/2014/main" id="{00000000-0008-0000-0700-00005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33" name="Button 597" hidden="1">
              <a:extLst>
                <a:ext uri="{63B3BB69-23CF-44E3-9099-C40C66FF867C}">
                  <a14:compatExt spid="_x0000_s91733"/>
                </a:ext>
                <a:ext uri="{FF2B5EF4-FFF2-40B4-BE49-F238E27FC236}">
                  <a16:creationId xmlns:a16="http://schemas.microsoft.com/office/drawing/2014/main" id="{00000000-0008-0000-0700-00005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34" name="Button 598" hidden="1">
              <a:extLst>
                <a:ext uri="{63B3BB69-23CF-44E3-9099-C40C66FF867C}">
                  <a14:compatExt spid="_x0000_s91734"/>
                </a:ext>
                <a:ext uri="{FF2B5EF4-FFF2-40B4-BE49-F238E27FC236}">
                  <a16:creationId xmlns:a16="http://schemas.microsoft.com/office/drawing/2014/main" id="{00000000-0008-0000-0700-00005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35" name="Button 599" hidden="1">
              <a:extLst>
                <a:ext uri="{63B3BB69-23CF-44E3-9099-C40C66FF867C}">
                  <a14:compatExt spid="_x0000_s91735"/>
                </a:ext>
                <a:ext uri="{FF2B5EF4-FFF2-40B4-BE49-F238E27FC236}">
                  <a16:creationId xmlns:a16="http://schemas.microsoft.com/office/drawing/2014/main" id="{00000000-0008-0000-0700-00005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36" name="Button 600" hidden="1">
              <a:extLst>
                <a:ext uri="{63B3BB69-23CF-44E3-9099-C40C66FF867C}">
                  <a14:compatExt spid="_x0000_s91736"/>
                </a:ext>
                <a:ext uri="{FF2B5EF4-FFF2-40B4-BE49-F238E27FC236}">
                  <a16:creationId xmlns:a16="http://schemas.microsoft.com/office/drawing/2014/main" id="{00000000-0008-0000-0700-00005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37" name="Button 601" hidden="1">
              <a:extLst>
                <a:ext uri="{63B3BB69-23CF-44E3-9099-C40C66FF867C}">
                  <a14:compatExt spid="_x0000_s91737"/>
                </a:ext>
                <a:ext uri="{FF2B5EF4-FFF2-40B4-BE49-F238E27FC236}">
                  <a16:creationId xmlns:a16="http://schemas.microsoft.com/office/drawing/2014/main" id="{00000000-0008-0000-0700-00005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38" name="Button 602" hidden="1">
              <a:extLst>
                <a:ext uri="{63B3BB69-23CF-44E3-9099-C40C66FF867C}">
                  <a14:compatExt spid="_x0000_s91738"/>
                </a:ext>
                <a:ext uri="{FF2B5EF4-FFF2-40B4-BE49-F238E27FC236}">
                  <a16:creationId xmlns:a16="http://schemas.microsoft.com/office/drawing/2014/main" id="{00000000-0008-0000-0700-00005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39" name="Button 603" hidden="1">
              <a:extLst>
                <a:ext uri="{63B3BB69-23CF-44E3-9099-C40C66FF867C}">
                  <a14:compatExt spid="_x0000_s91739"/>
                </a:ext>
                <a:ext uri="{FF2B5EF4-FFF2-40B4-BE49-F238E27FC236}">
                  <a16:creationId xmlns:a16="http://schemas.microsoft.com/office/drawing/2014/main" id="{00000000-0008-0000-0700-00005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40" name="Button 604" hidden="1">
              <a:extLst>
                <a:ext uri="{63B3BB69-23CF-44E3-9099-C40C66FF867C}">
                  <a14:compatExt spid="_x0000_s91740"/>
                </a:ext>
                <a:ext uri="{FF2B5EF4-FFF2-40B4-BE49-F238E27FC236}">
                  <a16:creationId xmlns:a16="http://schemas.microsoft.com/office/drawing/2014/main" id="{00000000-0008-0000-0700-00005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41" name="Button 605" hidden="1">
              <a:extLst>
                <a:ext uri="{63B3BB69-23CF-44E3-9099-C40C66FF867C}">
                  <a14:compatExt spid="_x0000_s91741"/>
                </a:ext>
                <a:ext uri="{FF2B5EF4-FFF2-40B4-BE49-F238E27FC236}">
                  <a16:creationId xmlns:a16="http://schemas.microsoft.com/office/drawing/2014/main" id="{00000000-0008-0000-0700-00005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42" name="Button 606" hidden="1">
              <a:extLst>
                <a:ext uri="{63B3BB69-23CF-44E3-9099-C40C66FF867C}">
                  <a14:compatExt spid="_x0000_s91742"/>
                </a:ext>
                <a:ext uri="{FF2B5EF4-FFF2-40B4-BE49-F238E27FC236}">
                  <a16:creationId xmlns:a16="http://schemas.microsoft.com/office/drawing/2014/main" id="{00000000-0008-0000-0700-00005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43" name="Button 607" hidden="1">
              <a:extLst>
                <a:ext uri="{63B3BB69-23CF-44E3-9099-C40C66FF867C}">
                  <a14:compatExt spid="_x0000_s91743"/>
                </a:ext>
                <a:ext uri="{FF2B5EF4-FFF2-40B4-BE49-F238E27FC236}">
                  <a16:creationId xmlns:a16="http://schemas.microsoft.com/office/drawing/2014/main" id="{00000000-0008-0000-0700-00005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44" name="Button 608" hidden="1">
              <a:extLst>
                <a:ext uri="{63B3BB69-23CF-44E3-9099-C40C66FF867C}">
                  <a14:compatExt spid="_x0000_s91744"/>
                </a:ext>
                <a:ext uri="{FF2B5EF4-FFF2-40B4-BE49-F238E27FC236}">
                  <a16:creationId xmlns:a16="http://schemas.microsoft.com/office/drawing/2014/main" id="{00000000-0008-0000-0700-00006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745" name="Button 609" hidden="1">
              <a:extLst>
                <a:ext uri="{63B3BB69-23CF-44E3-9099-C40C66FF867C}">
                  <a14:compatExt spid="_x0000_s91745"/>
                </a:ext>
                <a:ext uri="{FF2B5EF4-FFF2-40B4-BE49-F238E27FC236}">
                  <a16:creationId xmlns:a16="http://schemas.microsoft.com/office/drawing/2014/main" id="{00000000-0008-0000-0700-00006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46" name="Button 610" hidden="1">
              <a:extLst>
                <a:ext uri="{63B3BB69-23CF-44E3-9099-C40C66FF867C}">
                  <a14:compatExt spid="_x0000_s91746"/>
                </a:ext>
                <a:ext uri="{FF2B5EF4-FFF2-40B4-BE49-F238E27FC236}">
                  <a16:creationId xmlns:a16="http://schemas.microsoft.com/office/drawing/2014/main" id="{00000000-0008-0000-0700-00006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47" name="Button 611" hidden="1">
              <a:extLst>
                <a:ext uri="{63B3BB69-23CF-44E3-9099-C40C66FF867C}">
                  <a14:compatExt spid="_x0000_s91747"/>
                </a:ext>
                <a:ext uri="{FF2B5EF4-FFF2-40B4-BE49-F238E27FC236}">
                  <a16:creationId xmlns:a16="http://schemas.microsoft.com/office/drawing/2014/main" id="{00000000-0008-0000-0700-00006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48" name="Button 612" hidden="1">
              <a:extLst>
                <a:ext uri="{63B3BB69-23CF-44E3-9099-C40C66FF867C}">
                  <a14:compatExt spid="_x0000_s91748"/>
                </a:ext>
                <a:ext uri="{FF2B5EF4-FFF2-40B4-BE49-F238E27FC236}">
                  <a16:creationId xmlns:a16="http://schemas.microsoft.com/office/drawing/2014/main" id="{00000000-0008-0000-0700-00006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49" name="Button 613" hidden="1">
              <a:extLst>
                <a:ext uri="{63B3BB69-23CF-44E3-9099-C40C66FF867C}">
                  <a14:compatExt spid="_x0000_s91749"/>
                </a:ext>
                <a:ext uri="{FF2B5EF4-FFF2-40B4-BE49-F238E27FC236}">
                  <a16:creationId xmlns:a16="http://schemas.microsoft.com/office/drawing/2014/main" id="{00000000-0008-0000-0700-00006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50" name="Button 614" hidden="1">
              <a:extLst>
                <a:ext uri="{63B3BB69-23CF-44E3-9099-C40C66FF867C}">
                  <a14:compatExt spid="_x0000_s91750"/>
                </a:ext>
                <a:ext uri="{FF2B5EF4-FFF2-40B4-BE49-F238E27FC236}">
                  <a16:creationId xmlns:a16="http://schemas.microsoft.com/office/drawing/2014/main" id="{00000000-0008-0000-0700-00006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51" name="Button 615" hidden="1">
              <a:extLst>
                <a:ext uri="{63B3BB69-23CF-44E3-9099-C40C66FF867C}">
                  <a14:compatExt spid="_x0000_s91751"/>
                </a:ext>
                <a:ext uri="{FF2B5EF4-FFF2-40B4-BE49-F238E27FC236}">
                  <a16:creationId xmlns:a16="http://schemas.microsoft.com/office/drawing/2014/main" id="{00000000-0008-0000-0700-00006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52" name="Button 616" hidden="1">
              <a:extLst>
                <a:ext uri="{63B3BB69-23CF-44E3-9099-C40C66FF867C}">
                  <a14:compatExt spid="_x0000_s91752"/>
                </a:ext>
                <a:ext uri="{FF2B5EF4-FFF2-40B4-BE49-F238E27FC236}">
                  <a16:creationId xmlns:a16="http://schemas.microsoft.com/office/drawing/2014/main" id="{00000000-0008-0000-0700-00006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53" name="Button 617" hidden="1">
              <a:extLst>
                <a:ext uri="{63B3BB69-23CF-44E3-9099-C40C66FF867C}">
                  <a14:compatExt spid="_x0000_s91753"/>
                </a:ext>
                <a:ext uri="{FF2B5EF4-FFF2-40B4-BE49-F238E27FC236}">
                  <a16:creationId xmlns:a16="http://schemas.microsoft.com/office/drawing/2014/main" id="{00000000-0008-0000-0700-00006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54" name="Button 618" hidden="1">
              <a:extLst>
                <a:ext uri="{63B3BB69-23CF-44E3-9099-C40C66FF867C}">
                  <a14:compatExt spid="_x0000_s91754"/>
                </a:ext>
                <a:ext uri="{FF2B5EF4-FFF2-40B4-BE49-F238E27FC236}">
                  <a16:creationId xmlns:a16="http://schemas.microsoft.com/office/drawing/2014/main" id="{00000000-0008-0000-0700-00006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55" name="Button 619" hidden="1">
              <a:extLst>
                <a:ext uri="{63B3BB69-23CF-44E3-9099-C40C66FF867C}">
                  <a14:compatExt spid="_x0000_s91755"/>
                </a:ext>
                <a:ext uri="{FF2B5EF4-FFF2-40B4-BE49-F238E27FC236}">
                  <a16:creationId xmlns:a16="http://schemas.microsoft.com/office/drawing/2014/main" id="{00000000-0008-0000-0700-00006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56" name="Button 620" hidden="1">
              <a:extLst>
                <a:ext uri="{63B3BB69-23CF-44E3-9099-C40C66FF867C}">
                  <a14:compatExt spid="_x0000_s91756"/>
                </a:ext>
                <a:ext uri="{FF2B5EF4-FFF2-40B4-BE49-F238E27FC236}">
                  <a16:creationId xmlns:a16="http://schemas.microsoft.com/office/drawing/2014/main" id="{00000000-0008-0000-0700-00006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57" name="Button 621" hidden="1">
              <a:extLst>
                <a:ext uri="{63B3BB69-23CF-44E3-9099-C40C66FF867C}">
                  <a14:compatExt spid="_x0000_s91757"/>
                </a:ext>
                <a:ext uri="{FF2B5EF4-FFF2-40B4-BE49-F238E27FC236}">
                  <a16:creationId xmlns:a16="http://schemas.microsoft.com/office/drawing/2014/main" id="{00000000-0008-0000-0700-00006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58" name="Button 622" hidden="1">
              <a:extLst>
                <a:ext uri="{63B3BB69-23CF-44E3-9099-C40C66FF867C}">
                  <a14:compatExt spid="_x0000_s91758"/>
                </a:ext>
                <a:ext uri="{FF2B5EF4-FFF2-40B4-BE49-F238E27FC236}">
                  <a16:creationId xmlns:a16="http://schemas.microsoft.com/office/drawing/2014/main" id="{00000000-0008-0000-0700-00006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59" name="Button 623" hidden="1">
              <a:extLst>
                <a:ext uri="{63B3BB69-23CF-44E3-9099-C40C66FF867C}">
                  <a14:compatExt spid="_x0000_s91759"/>
                </a:ext>
                <a:ext uri="{FF2B5EF4-FFF2-40B4-BE49-F238E27FC236}">
                  <a16:creationId xmlns:a16="http://schemas.microsoft.com/office/drawing/2014/main" id="{00000000-0008-0000-0700-00006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60" name="Button 624" hidden="1">
              <a:extLst>
                <a:ext uri="{63B3BB69-23CF-44E3-9099-C40C66FF867C}">
                  <a14:compatExt spid="_x0000_s91760"/>
                </a:ext>
                <a:ext uri="{FF2B5EF4-FFF2-40B4-BE49-F238E27FC236}">
                  <a16:creationId xmlns:a16="http://schemas.microsoft.com/office/drawing/2014/main" id="{00000000-0008-0000-0700-00007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61" name="Button 625" hidden="1">
              <a:extLst>
                <a:ext uri="{63B3BB69-23CF-44E3-9099-C40C66FF867C}">
                  <a14:compatExt spid="_x0000_s91761"/>
                </a:ext>
                <a:ext uri="{FF2B5EF4-FFF2-40B4-BE49-F238E27FC236}">
                  <a16:creationId xmlns:a16="http://schemas.microsoft.com/office/drawing/2014/main" id="{00000000-0008-0000-0700-00007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62" name="Button 626" hidden="1">
              <a:extLst>
                <a:ext uri="{63B3BB69-23CF-44E3-9099-C40C66FF867C}">
                  <a14:compatExt spid="_x0000_s91762"/>
                </a:ext>
                <a:ext uri="{FF2B5EF4-FFF2-40B4-BE49-F238E27FC236}">
                  <a16:creationId xmlns:a16="http://schemas.microsoft.com/office/drawing/2014/main" id="{00000000-0008-0000-0700-00007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63" name="Button 627" hidden="1">
              <a:extLst>
                <a:ext uri="{63B3BB69-23CF-44E3-9099-C40C66FF867C}">
                  <a14:compatExt spid="_x0000_s91763"/>
                </a:ext>
                <a:ext uri="{FF2B5EF4-FFF2-40B4-BE49-F238E27FC236}">
                  <a16:creationId xmlns:a16="http://schemas.microsoft.com/office/drawing/2014/main" id="{00000000-0008-0000-0700-00007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764" name="Button 628" hidden="1">
              <a:extLst>
                <a:ext uri="{63B3BB69-23CF-44E3-9099-C40C66FF867C}">
                  <a14:compatExt spid="_x0000_s91764"/>
                </a:ext>
                <a:ext uri="{FF2B5EF4-FFF2-40B4-BE49-F238E27FC236}">
                  <a16:creationId xmlns:a16="http://schemas.microsoft.com/office/drawing/2014/main" id="{00000000-0008-0000-0700-00007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65" name="Button 629" hidden="1">
              <a:extLst>
                <a:ext uri="{63B3BB69-23CF-44E3-9099-C40C66FF867C}">
                  <a14:compatExt spid="_x0000_s91765"/>
                </a:ext>
                <a:ext uri="{FF2B5EF4-FFF2-40B4-BE49-F238E27FC236}">
                  <a16:creationId xmlns:a16="http://schemas.microsoft.com/office/drawing/2014/main" id="{00000000-0008-0000-0700-00007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766" name="Button 630" hidden="1">
              <a:extLst>
                <a:ext uri="{63B3BB69-23CF-44E3-9099-C40C66FF867C}">
                  <a14:compatExt spid="_x0000_s91766"/>
                </a:ext>
                <a:ext uri="{FF2B5EF4-FFF2-40B4-BE49-F238E27FC236}">
                  <a16:creationId xmlns:a16="http://schemas.microsoft.com/office/drawing/2014/main" id="{00000000-0008-0000-0700-00007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67" name="Button 631" hidden="1">
              <a:extLst>
                <a:ext uri="{63B3BB69-23CF-44E3-9099-C40C66FF867C}">
                  <a14:compatExt spid="_x0000_s91767"/>
                </a:ext>
                <a:ext uri="{FF2B5EF4-FFF2-40B4-BE49-F238E27FC236}">
                  <a16:creationId xmlns:a16="http://schemas.microsoft.com/office/drawing/2014/main" id="{00000000-0008-0000-0700-00007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768" name="Button 632" hidden="1">
              <a:extLst>
                <a:ext uri="{63B3BB69-23CF-44E3-9099-C40C66FF867C}">
                  <a14:compatExt spid="_x0000_s91768"/>
                </a:ext>
                <a:ext uri="{FF2B5EF4-FFF2-40B4-BE49-F238E27FC236}">
                  <a16:creationId xmlns:a16="http://schemas.microsoft.com/office/drawing/2014/main" id="{00000000-0008-0000-0700-00007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69" name="Button 633" hidden="1">
              <a:extLst>
                <a:ext uri="{63B3BB69-23CF-44E3-9099-C40C66FF867C}">
                  <a14:compatExt spid="_x0000_s91769"/>
                </a:ext>
                <a:ext uri="{FF2B5EF4-FFF2-40B4-BE49-F238E27FC236}">
                  <a16:creationId xmlns:a16="http://schemas.microsoft.com/office/drawing/2014/main" id="{00000000-0008-0000-0700-00007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770" name="Button 634" hidden="1">
              <a:extLst>
                <a:ext uri="{63B3BB69-23CF-44E3-9099-C40C66FF867C}">
                  <a14:compatExt spid="_x0000_s91770"/>
                </a:ext>
                <a:ext uri="{FF2B5EF4-FFF2-40B4-BE49-F238E27FC236}">
                  <a16:creationId xmlns:a16="http://schemas.microsoft.com/office/drawing/2014/main" id="{00000000-0008-0000-0700-00007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71" name="Button 635" hidden="1">
              <a:extLst>
                <a:ext uri="{63B3BB69-23CF-44E3-9099-C40C66FF867C}">
                  <a14:compatExt spid="_x0000_s91771"/>
                </a:ext>
                <a:ext uri="{FF2B5EF4-FFF2-40B4-BE49-F238E27FC236}">
                  <a16:creationId xmlns:a16="http://schemas.microsoft.com/office/drawing/2014/main" id="{00000000-0008-0000-0700-00007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772" name="Button 636" hidden="1">
              <a:extLst>
                <a:ext uri="{63B3BB69-23CF-44E3-9099-C40C66FF867C}">
                  <a14:compatExt spid="_x0000_s91772"/>
                </a:ext>
                <a:ext uri="{FF2B5EF4-FFF2-40B4-BE49-F238E27FC236}">
                  <a16:creationId xmlns:a16="http://schemas.microsoft.com/office/drawing/2014/main" id="{00000000-0008-0000-0700-00007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73" name="Button 637" hidden="1">
              <a:extLst>
                <a:ext uri="{63B3BB69-23CF-44E3-9099-C40C66FF867C}">
                  <a14:compatExt spid="_x0000_s91773"/>
                </a:ext>
                <a:ext uri="{FF2B5EF4-FFF2-40B4-BE49-F238E27FC236}">
                  <a16:creationId xmlns:a16="http://schemas.microsoft.com/office/drawing/2014/main" id="{00000000-0008-0000-0700-00007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774" name="Button 638" hidden="1">
              <a:extLst>
                <a:ext uri="{63B3BB69-23CF-44E3-9099-C40C66FF867C}">
                  <a14:compatExt spid="_x0000_s91774"/>
                </a:ext>
                <a:ext uri="{FF2B5EF4-FFF2-40B4-BE49-F238E27FC236}">
                  <a16:creationId xmlns:a16="http://schemas.microsoft.com/office/drawing/2014/main" id="{00000000-0008-0000-0700-00007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75" name="Button 639" hidden="1">
              <a:extLst>
                <a:ext uri="{63B3BB69-23CF-44E3-9099-C40C66FF867C}">
                  <a14:compatExt spid="_x0000_s91775"/>
                </a:ext>
                <a:ext uri="{FF2B5EF4-FFF2-40B4-BE49-F238E27FC236}">
                  <a16:creationId xmlns:a16="http://schemas.microsoft.com/office/drawing/2014/main" id="{00000000-0008-0000-0700-00007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76" name="Button 640" hidden="1">
              <a:extLst>
                <a:ext uri="{63B3BB69-23CF-44E3-9099-C40C66FF867C}">
                  <a14:compatExt spid="_x0000_s91776"/>
                </a:ext>
                <a:ext uri="{FF2B5EF4-FFF2-40B4-BE49-F238E27FC236}">
                  <a16:creationId xmlns:a16="http://schemas.microsoft.com/office/drawing/2014/main" id="{00000000-0008-0000-0700-00008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77" name="Button 641" hidden="1">
              <a:extLst>
                <a:ext uri="{63B3BB69-23CF-44E3-9099-C40C66FF867C}">
                  <a14:compatExt spid="_x0000_s91777"/>
                </a:ext>
                <a:ext uri="{FF2B5EF4-FFF2-40B4-BE49-F238E27FC236}">
                  <a16:creationId xmlns:a16="http://schemas.microsoft.com/office/drawing/2014/main" id="{00000000-0008-0000-0700-00008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78" name="Button 642" hidden="1">
              <a:extLst>
                <a:ext uri="{63B3BB69-23CF-44E3-9099-C40C66FF867C}">
                  <a14:compatExt spid="_x0000_s91778"/>
                </a:ext>
                <a:ext uri="{FF2B5EF4-FFF2-40B4-BE49-F238E27FC236}">
                  <a16:creationId xmlns:a16="http://schemas.microsoft.com/office/drawing/2014/main" id="{00000000-0008-0000-0700-00008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79" name="Button 643" hidden="1">
              <a:extLst>
                <a:ext uri="{63B3BB69-23CF-44E3-9099-C40C66FF867C}">
                  <a14:compatExt spid="_x0000_s91779"/>
                </a:ext>
                <a:ext uri="{FF2B5EF4-FFF2-40B4-BE49-F238E27FC236}">
                  <a16:creationId xmlns:a16="http://schemas.microsoft.com/office/drawing/2014/main" id="{00000000-0008-0000-0700-00008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80" name="Button 644" hidden="1">
              <a:extLst>
                <a:ext uri="{63B3BB69-23CF-44E3-9099-C40C66FF867C}">
                  <a14:compatExt spid="_x0000_s91780"/>
                </a:ext>
                <a:ext uri="{FF2B5EF4-FFF2-40B4-BE49-F238E27FC236}">
                  <a16:creationId xmlns:a16="http://schemas.microsoft.com/office/drawing/2014/main" id="{00000000-0008-0000-0700-00008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81" name="Button 645" hidden="1">
              <a:extLst>
                <a:ext uri="{63B3BB69-23CF-44E3-9099-C40C66FF867C}">
                  <a14:compatExt spid="_x0000_s91781"/>
                </a:ext>
                <a:ext uri="{FF2B5EF4-FFF2-40B4-BE49-F238E27FC236}">
                  <a16:creationId xmlns:a16="http://schemas.microsoft.com/office/drawing/2014/main" id="{00000000-0008-0000-0700-00008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82" name="Button 646" hidden="1">
              <a:extLst>
                <a:ext uri="{63B3BB69-23CF-44E3-9099-C40C66FF867C}">
                  <a14:compatExt spid="_x0000_s91782"/>
                </a:ext>
                <a:ext uri="{FF2B5EF4-FFF2-40B4-BE49-F238E27FC236}">
                  <a16:creationId xmlns:a16="http://schemas.microsoft.com/office/drawing/2014/main" id="{00000000-0008-0000-0700-00008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83" name="Button 647" hidden="1">
              <a:extLst>
                <a:ext uri="{63B3BB69-23CF-44E3-9099-C40C66FF867C}">
                  <a14:compatExt spid="_x0000_s91783"/>
                </a:ext>
                <a:ext uri="{FF2B5EF4-FFF2-40B4-BE49-F238E27FC236}">
                  <a16:creationId xmlns:a16="http://schemas.microsoft.com/office/drawing/2014/main" id="{00000000-0008-0000-0700-00008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84" name="Button 648" hidden="1">
              <a:extLst>
                <a:ext uri="{63B3BB69-23CF-44E3-9099-C40C66FF867C}">
                  <a14:compatExt spid="_x0000_s91784"/>
                </a:ext>
                <a:ext uri="{FF2B5EF4-FFF2-40B4-BE49-F238E27FC236}">
                  <a16:creationId xmlns:a16="http://schemas.microsoft.com/office/drawing/2014/main" id="{00000000-0008-0000-0700-00008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85" name="Button 649" hidden="1">
              <a:extLst>
                <a:ext uri="{63B3BB69-23CF-44E3-9099-C40C66FF867C}">
                  <a14:compatExt spid="_x0000_s91785"/>
                </a:ext>
                <a:ext uri="{FF2B5EF4-FFF2-40B4-BE49-F238E27FC236}">
                  <a16:creationId xmlns:a16="http://schemas.microsoft.com/office/drawing/2014/main" id="{00000000-0008-0000-0700-00008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86" name="Button 650" hidden="1">
              <a:extLst>
                <a:ext uri="{63B3BB69-23CF-44E3-9099-C40C66FF867C}">
                  <a14:compatExt spid="_x0000_s91786"/>
                </a:ext>
                <a:ext uri="{FF2B5EF4-FFF2-40B4-BE49-F238E27FC236}">
                  <a16:creationId xmlns:a16="http://schemas.microsoft.com/office/drawing/2014/main" id="{00000000-0008-0000-0700-00008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87" name="Button 651" hidden="1">
              <a:extLst>
                <a:ext uri="{63B3BB69-23CF-44E3-9099-C40C66FF867C}">
                  <a14:compatExt spid="_x0000_s91787"/>
                </a:ext>
                <a:ext uri="{FF2B5EF4-FFF2-40B4-BE49-F238E27FC236}">
                  <a16:creationId xmlns:a16="http://schemas.microsoft.com/office/drawing/2014/main" id="{00000000-0008-0000-0700-00008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88" name="Button 652" hidden="1">
              <a:extLst>
                <a:ext uri="{63B3BB69-23CF-44E3-9099-C40C66FF867C}">
                  <a14:compatExt spid="_x0000_s91788"/>
                </a:ext>
                <a:ext uri="{FF2B5EF4-FFF2-40B4-BE49-F238E27FC236}">
                  <a16:creationId xmlns:a16="http://schemas.microsoft.com/office/drawing/2014/main" id="{00000000-0008-0000-0700-00008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89" name="Button 653" hidden="1">
              <a:extLst>
                <a:ext uri="{63B3BB69-23CF-44E3-9099-C40C66FF867C}">
                  <a14:compatExt spid="_x0000_s91789"/>
                </a:ext>
                <a:ext uri="{FF2B5EF4-FFF2-40B4-BE49-F238E27FC236}">
                  <a16:creationId xmlns:a16="http://schemas.microsoft.com/office/drawing/2014/main" id="{00000000-0008-0000-0700-00008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90" name="Button 654" hidden="1">
              <a:extLst>
                <a:ext uri="{63B3BB69-23CF-44E3-9099-C40C66FF867C}">
                  <a14:compatExt spid="_x0000_s91790"/>
                </a:ext>
                <a:ext uri="{FF2B5EF4-FFF2-40B4-BE49-F238E27FC236}">
                  <a16:creationId xmlns:a16="http://schemas.microsoft.com/office/drawing/2014/main" id="{00000000-0008-0000-0700-00008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91" name="Button 655" hidden="1">
              <a:extLst>
                <a:ext uri="{63B3BB69-23CF-44E3-9099-C40C66FF867C}">
                  <a14:compatExt spid="_x0000_s91791"/>
                </a:ext>
                <a:ext uri="{FF2B5EF4-FFF2-40B4-BE49-F238E27FC236}">
                  <a16:creationId xmlns:a16="http://schemas.microsoft.com/office/drawing/2014/main" id="{00000000-0008-0000-0700-00008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92" name="Button 656" hidden="1">
              <a:extLst>
                <a:ext uri="{63B3BB69-23CF-44E3-9099-C40C66FF867C}">
                  <a14:compatExt spid="_x0000_s91792"/>
                </a:ext>
                <a:ext uri="{FF2B5EF4-FFF2-40B4-BE49-F238E27FC236}">
                  <a16:creationId xmlns:a16="http://schemas.microsoft.com/office/drawing/2014/main" id="{00000000-0008-0000-0700-00009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793" name="Button 657" hidden="1">
              <a:extLst>
                <a:ext uri="{63B3BB69-23CF-44E3-9099-C40C66FF867C}">
                  <a14:compatExt spid="_x0000_s91793"/>
                </a:ext>
                <a:ext uri="{FF2B5EF4-FFF2-40B4-BE49-F238E27FC236}">
                  <a16:creationId xmlns:a16="http://schemas.microsoft.com/office/drawing/2014/main" id="{00000000-0008-0000-0700-00009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94" name="Button 658" hidden="1">
              <a:extLst>
                <a:ext uri="{63B3BB69-23CF-44E3-9099-C40C66FF867C}">
                  <a14:compatExt spid="_x0000_s91794"/>
                </a:ext>
                <a:ext uri="{FF2B5EF4-FFF2-40B4-BE49-F238E27FC236}">
                  <a16:creationId xmlns:a16="http://schemas.microsoft.com/office/drawing/2014/main" id="{00000000-0008-0000-0700-00009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95" name="Button 659" hidden="1">
              <a:extLst>
                <a:ext uri="{63B3BB69-23CF-44E3-9099-C40C66FF867C}">
                  <a14:compatExt spid="_x0000_s91795"/>
                </a:ext>
                <a:ext uri="{FF2B5EF4-FFF2-40B4-BE49-F238E27FC236}">
                  <a16:creationId xmlns:a16="http://schemas.microsoft.com/office/drawing/2014/main" id="{00000000-0008-0000-0700-00009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96" name="Button 660" hidden="1">
              <a:extLst>
                <a:ext uri="{63B3BB69-23CF-44E3-9099-C40C66FF867C}">
                  <a14:compatExt spid="_x0000_s91796"/>
                </a:ext>
                <a:ext uri="{FF2B5EF4-FFF2-40B4-BE49-F238E27FC236}">
                  <a16:creationId xmlns:a16="http://schemas.microsoft.com/office/drawing/2014/main" id="{00000000-0008-0000-0700-00009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97" name="Button 661" hidden="1">
              <a:extLst>
                <a:ext uri="{63B3BB69-23CF-44E3-9099-C40C66FF867C}">
                  <a14:compatExt spid="_x0000_s91797"/>
                </a:ext>
                <a:ext uri="{FF2B5EF4-FFF2-40B4-BE49-F238E27FC236}">
                  <a16:creationId xmlns:a16="http://schemas.microsoft.com/office/drawing/2014/main" id="{00000000-0008-0000-0700-00009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98" name="Button 662" hidden="1">
              <a:extLst>
                <a:ext uri="{63B3BB69-23CF-44E3-9099-C40C66FF867C}">
                  <a14:compatExt spid="_x0000_s91798"/>
                </a:ext>
                <a:ext uri="{FF2B5EF4-FFF2-40B4-BE49-F238E27FC236}">
                  <a16:creationId xmlns:a16="http://schemas.microsoft.com/office/drawing/2014/main" id="{00000000-0008-0000-0700-00009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99" name="Button 663" hidden="1">
              <a:extLst>
                <a:ext uri="{63B3BB69-23CF-44E3-9099-C40C66FF867C}">
                  <a14:compatExt spid="_x0000_s91799"/>
                </a:ext>
                <a:ext uri="{FF2B5EF4-FFF2-40B4-BE49-F238E27FC236}">
                  <a16:creationId xmlns:a16="http://schemas.microsoft.com/office/drawing/2014/main" id="{00000000-0008-0000-0700-00009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00" name="Button 664" hidden="1">
              <a:extLst>
                <a:ext uri="{63B3BB69-23CF-44E3-9099-C40C66FF867C}">
                  <a14:compatExt spid="_x0000_s91800"/>
                </a:ext>
                <a:ext uri="{FF2B5EF4-FFF2-40B4-BE49-F238E27FC236}">
                  <a16:creationId xmlns:a16="http://schemas.microsoft.com/office/drawing/2014/main" id="{00000000-0008-0000-0700-00009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01" name="Button 665" hidden="1">
              <a:extLst>
                <a:ext uri="{63B3BB69-23CF-44E3-9099-C40C66FF867C}">
                  <a14:compatExt spid="_x0000_s91801"/>
                </a:ext>
                <a:ext uri="{FF2B5EF4-FFF2-40B4-BE49-F238E27FC236}">
                  <a16:creationId xmlns:a16="http://schemas.microsoft.com/office/drawing/2014/main" id="{00000000-0008-0000-0700-00009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02" name="Button 666" hidden="1">
              <a:extLst>
                <a:ext uri="{63B3BB69-23CF-44E3-9099-C40C66FF867C}">
                  <a14:compatExt spid="_x0000_s91802"/>
                </a:ext>
                <a:ext uri="{FF2B5EF4-FFF2-40B4-BE49-F238E27FC236}">
                  <a16:creationId xmlns:a16="http://schemas.microsoft.com/office/drawing/2014/main" id="{00000000-0008-0000-0700-00009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03" name="Button 667" hidden="1">
              <a:extLst>
                <a:ext uri="{63B3BB69-23CF-44E3-9099-C40C66FF867C}">
                  <a14:compatExt spid="_x0000_s91803"/>
                </a:ext>
                <a:ext uri="{FF2B5EF4-FFF2-40B4-BE49-F238E27FC236}">
                  <a16:creationId xmlns:a16="http://schemas.microsoft.com/office/drawing/2014/main" id="{00000000-0008-0000-0700-00009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04" name="Button 668" hidden="1">
              <a:extLst>
                <a:ext uri="{63B3BB69-23CF-44E3-9099-C40C66FF867C}">
                  <a14:compatExt spid="_x0000_s91804"/>
                </a:ext>
                <a:ext uri="{FF2B5EF4-FFF2-40B4-BE49-F238E27FC236}">
                  <a16:creationId xmlns:a16="http://schemas.microsoft.com/office/drawing/2014/main" id="{00000000-0008-0000-0700-00009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05" name="Button 669" hidden="1">
              <a:extLst>
                <a:ext uri="{63B3BB69-23CF-44E3-9099-C40C66FF867C}">
                  <a14:compatExt spid="_x0000_s91805"/>
                </a:ext>
                <a:ext uri="{FF2B5EF4-FFF2-40B4-BE49-F238E27FC236}">
                  <a16:creationId xmlns:a16="http://schemas.microsoft.com/office/drawing/2014/main" id="{00000000-0008-0000-0700-00009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06" name="Button 670" hidden="1">
              <a:extLst>
                <a:ext uri="{63B3BB69-23CF-44E3-9099-C40C66FF867C}">
                  <a14:compatExt spid="_x0000_s91806"/>
                </a:ext>
                <a:ext uri="{FF2B5EF4-FFF2-40B4-BE49-F238E27FC236}">
                  <a16:creationId xmlns:a16="http://schemas.microsoft.com/office/drawing/2014/main" id="{00000000-0008-0000-0700-00009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07" name="Button 671" hidden="1">
              <a:extLst>
                <a:ext uri="{63B3BB69-23CF-44E3-9099-C40C66FF867C}">
                  <a14:compatExt spid="_x0000_s91807"/>
                </a:ext>
                <a:ext uri="{FF2B5EF4-FFF2-40B4-BE49-F238E27FC236}">
                  <a16:creationId xmlns:a16="http://schemas.microsoft.com/office/drawing/2014/main" id="{00000000-0008-0000-0700-00009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08" name="Button 672" hidden="1">
              <a:extLst>
                <a:ext uri="{63B3BB69-23CF-44E3-9099-C40C66FF867C}">
                  <a14:compatExt spid="_x0000_s91808"/>
                </a:ext>
                <a:ext uri="{FF2B5EF4-FFF2-40B4-BE49-F238E27FC236}">
                  <a16:creationId xmlns:a16="http://schemas.microsoft.com/office/drawing/2014/main" id="{00000000-0008-0000-0700-0000A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09" name="Button 673" hidden="1">
              <a:extLst>
                <a:ext uri="{63B3BB69-23CF-44E3-9099-C40C66FF867C}">
                  <a14:compatExt spid="_x0000_s91809"/>
                </a:ext>
                <a:ext uri="{FF2B5EF4-FFF2-40B4-BE49-F238E27FC236}">
                  <a16:creationId xmlns:a16="http://schemas.microsoft.com/office/drawing/2014/main" id="{00000000-0008-0000-0700-0000A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10" name="Button 674" hidden="1">
              <a:extLst>
                <a:ext uri="{63B3BB69-23CF-44E3-9099-C40C66FF867C}">
                  <a14:compatExt spid="_x0000_s91810"/>
                </a:ext>
                <a:ext uri="{FF2B5EF4-FFF2-40B4-BE49-F238E27FC236}">
                  <a16:creationId xmlns:a16="http://schemas.microsoft.com/office/drawing/2014/main" id="{00000000-0008-0000-0700-0000A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11" name="Button 675" hidden="1">
              <a:extLst>
                <a:ext uri="{63B3BB69-23CF-44E3-9099-C40C66FF867C}">
                  <a14:compatExt spid="_x0000_s91811"/>
                </a:ext>
                <a:ext uri="{FF2B5EF4-FFF2-40B4-BE49-F238E27FC236}">
                  <a16:creationId xmlns:a16="http://schemas.microsoft.com/office/drawing/2014/main" id="{00000000-0008-0000-0700-0000A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812" name="Button 676" hidden="1">
              <a:extLst>
                <a:ext uri="{63B3BB69-23CF-44E3-9099-C40C66FF867C}">
                  <a14:compatExt spid="_x0000_s91812"/>
                </a:ext>
                <a:ext uri="{FF2B5EF4-FFF2-40B4-BE49-F238E27FC236}">
                  <a16:creationId xmlns:a16="http://schemas.microsoft.com/office/drawing/2014/main" id="{00000000-0008-0000-0700-0000A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13" name="Button 677" hidden="1">
              <a:extLst>
                <a:ext uri="{63B3BB69-23CF-44E3-9099-C40C66FF867C}">
                  <a14:compatExt spid="_x0000_s91813"/>
                </a:ext>
                <a:ext uri="{FF2B5EF4-FFF2-40B4-BE49-F238E27FC236}">
                  <a16:creationId xmlns:a16="http://schemas.microsoft.com/office/drawing/2014/main" id="{00000000-0008-0000-0700-0000A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14" name="Button 678" hidden="1">
              <a:extLst>
                <a:ext uri="{63B3BB69-23CF-44E3-9099-C40C66FF867C}">
                  <a14:compatExt spid="_x0000_s91814"/>
                </a:ext>
                <a:ext uri="{FF2B5EF4-FFF2-40B4-BE49-F238E27FC236}">
                  <a16:creationId xmlns:a16="http://schemas.microsoft.com/office/drawing/2014/main" id="{00000000-0008-0000-0700-0000A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15" name="Button 679" hidden="1">
              <a:extLst>
                <a:ext uri="{63B3BB69-23CF-44E3-9099-C40C66FF867C}">
                  <a14:compatExt spid="_x0000_s91815"/>
                </a:ext>
                <a:ext uri="{FF2B5EF4-FFF2-40B4-BE49-F238E27FC236}">
                  <a16:creationId xmlns:a16="http://schemas.microsoft.com/office/drawing/2014/main" id="{00000000-0008-0000-0700-0000A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16" name="Button 680" hidden="1">
              <a:extLst>
                <a:ext uri="{63B3BB69-23CF-44E3-9099-C40C66FF867C}">
                  <a14:compatExt spid="_x0000_s91816"/>
                </a:ext>
                <a:ext uri="{FF2B5EF4-FFF2-40B4-BE49-F238E27FC236}">
                  <a16:creationId xmlns:a16="http://schemas.microsoft.com/office/drawing/2014/main" id="{00000000-0008-0000-0700-0000A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17" name="Button 681" hidden="1">
              <a:extLst>
                <a:ext uri="{63B3BB69-23CF-44E3-9099-C40C66FF867C}">
                  <a14:compatExt spid="_x0000_s91817"/>
                </a:ext>
                <a:ext uri="{FF2B5EF4-FFF2-40B4-BE49-F238E27FC236}">
                  <a16:creationId xmlns:a16="http://schemas.microsoft.com/office/drawing/2014/main" id="{00000000-0008-0000-0700-0000A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18" name="Button 682" hidden="1">
              <a:extLst>
                <a:ext uri="{63B3BB69-23CF-44E3-9099-C40C66FF867C}">
                  <a14:compatExt spid="_x0000_s91818"/>
                </a:ext>
                <a:ext uri="{FF2B5EF4-FFF2-40B4-BE49-F238E27FC236}">
                  <a16:creationId xmlns:a16="http://schemas.microsoft.com/office/drawing/2014/main" id="{00000000-0008-0000-0700-0000A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19" name="Button 683" hidden="1">
              <a:extLst>
                <a:ext uri="{63B3BB69-23CF-44E3-9099-C40C66FF867C}">
                  <a14:compatExt spid="_x0000_s91819"/>
                </a:ext>
                <a:ext uri="{FF2B5EF4-FFF2-40B4-BE49-F238E27FC236}">
                  <a16:creationId xmlns:a16="http://schemas.microsoft.com/office/drawing/2014/main" id="{00000000-0008-0000-0700-0000A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20" name="Button 684" hidden="1">
              <a:extLst>
                <a:ext uri="{63B3BB69-23CF-44E3-9099-C40C66FF867C}">
                  <a14:compatExt spid="_x0000_s91820"/>
                </a:ext>
                <a:ext uri="{FF2B5EF4-FFF2-40B4-BE49-F238E27FC236}">
                  <a16:creationId xmlns:a16="http://schemas.microsoft.com/office/drawing/2014/main" id="{00000000-0008-0000-0700-0000A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21" name="Button 685" hidden="1">
              <a:extLst>
                <a:ext uri="{63B3BB69-23CF-44E3-9099-C40C66FF867C}">
                  <a14:compatExt spid="_x0000_s91821"/>
                </a:ext>
                <a:ext uri="{FF2B5EF4-FFF2-40B4-BE49-F238E27FC236}">
                  <a16:creationId xmlns:a16="http://schemas.microsoft.com/office/drawing/2014/main" id="{00000000-0008-0000-0700-0000A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22" name="Button 686" hidden="1">
              <a:extLst>
                <a:ext uri="{63B3BB69-23CF-44E3-9099-C40C66FF867C}">
                  <a14:compatExt spid="_x0000_s91822"/>
                </a:ext>
                <a:ext uri="{FF2B5EF4-FFF2-40B4-BE49-F238E27FC236}">
                  <a16:creationId xmlns:a16="http://schemas.microsoft.com/office/drawing/2014/main" id="{00000000-0008-0000-0700-0000A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23" name="Button 687" hidden="1">
              <a:extLst>
                <a:ext uri="{63B3BB69-23CF-44E3-9099-C40C66FF867C}">
                  <a14:compatExt spid="_x0000_s91823"/>
                </a:ext>
                <a:ext uri="{FF2B5EF4-FFF2-40B4-BE49-F238E27FC236}">
                  <a16:creationId xmlns:a16="http://schemas.microsoft.com/office/drawing/2014/main" id="{00000000-0008-0000-0700-0000A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24" name="Button 688" hidden="1">
              <a:extLst>
                <a:ext uri="{63B3BB69-23CF-44E3-9099-C40C66FF867C}">
                  <a14:compatExt spid="_x0000_s91824"/>
                </a:ext>
                <a:ext uri="{FF2B5EF4-FFF2-40B4-BE49-F238E27FC236}">
                  <a16:creationId xmlns:a16="http://schemas.microsoft.com/office/drawing/2014/main" id="{00000000-0008-0000-0700-0000B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25" name="Button 689" hidden="1">
              <a:extLst>
                <a:ext uri="{63B3BB69-23CF-44E3-9099-C40C66FF867C}">
                  <a14:compatExt spid="_x0000_s91825"/>
                </a:ext>
                <a:ext uri="{FF2B5EF4-FFF2-40B4-BE49-F238E27FC236}">
                  <a16:creationId xmlns:a16="http://schemas.microsoft.com/office/drawing/2014/main" id="{00000000-0008-0000-0700-0000B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26" name="Button 690" hidden="1">
              <a:extLst>
                <a:ext uri="{63B3BB69-23CF-44E3-9099-C40C66FF867C}">
                  <a14:compatExt spid="_x0000_s91826"/>
                </a:ext>
                <a:ext uri="{FF2B5EF4-FFF2-40B4-BE49-F238E27FC236}">
                  <a16:creationId xmlns:a16="http://schemas.microsoft.com/office/drawing/2014/main" id="{00000000-0008-0000-0700-0000B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27" name="Button 691" hidden="1">
              <a:extLst>
                <a:ext uri="{63B3BB69-23CF-44E3-9099-C40C66FF867C}">
                  <a14:compatExt spid="_x0000_s91827"/>
                </a:ext>
                <a:ext uri="{FF2B5EF4-FFF2-40B4-BE49-F238E27FC236}">
                  <a16:creationId xmlns:a16="http://schemas.microsoft.com/office/drawing/2014/main" id="{00000000-0008-0000-0700-0000B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28" name="Button 692" hidden="1">
              <a:extLst>
                <a:ext uri="{63B3BB69-23CF-44E3-9099-C40C66FF867C}">
                  <a14:compatExt spid="_x0000_s91828"/>
                </a:ext>
                <a:ext uri="{FF2B5EF4-FFF2-40B4-BE49-F238E27FC236}">
                  <a16:creationId xmlns:a16="http://schemas.microsoft.com/office/drawing/2014/main" id="{00000000-0008-0000-0700-0000B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29" name="Button 693" hidden="1">
              <a:extLst>
                <a:ext uri="{63B3BB69-23CF-44E3-9099-C40C66FF867C}">
                  <a14:compatExt spid="_x0000_s91829"/>
                </a:ext>
                <a:ext uri="{FF2B5EF4-FFF2-40B4-BE49-F238E27FC236}">
                  <a16:creationId xmlns:a16="http://schemas.microsoft.com/office/drawing/2014/main" id="{00000000-0008-0000-0700-0000B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30" name="Button 694" hidden="1">
              <a:extLst>
                <a:ext uri="{63B3BB69-23CF-44E3-9099-C40C66FF867C}">
                  <a14:compatExt spid="_x0000_s91830"/>
                </a:ext>
                <a:ext uri="{FF2B5EF4-FFF2-40B4-BE49-F238E27FC236}">
                  <a16:creationId xmlns:a16="http://schemas.microsoft.com/office/drawing/2014/main" id="{00000000-0008-0000-0700-0000B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831" name="Button 695" hidden="1">
              <a:extLst>
                <a:ext uri="{63B3BB69-23CF-44E3-9099-C40C66FF867C}">
                  <a14:compatExt spid="_x0000_s91831"/>
                </a:ext>
                <a:ext uri="{FF2B5EF4-FFF2-40B4-BE49-F238E27FC236}">
                  <a16:creationId xmlns:a16="http://schemas.microsoft.com/office/drawing/2014/main" id="{00000000-0008-0000-0700-0000B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32" name="Button 696" hidden="1">
              <a:extLst>
                <a:ext uri="{63B3BB69-23CF-44E3-9099-C40C66FF867C}">
                  <a14:compatExt spid="_x0000_s91832"/>
                </a:ext>
                <a:ext uri="{FF2B5EF4-FFF2-40B4-BE49-F238E27FC236}">
                  <a16:creationId xmlns:a16="http://schemas.microsoft.com/office/drawing/2014/main" id="{00000000-0008-0000-0700-0000B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33" name="Button 697" hidden="1">
              <a:extLst>
                <a:ext uri="{63B3BB69-23CF-44E3-9099-C40C66FF867C}">
                  <a14:compatExt spid="_x0000_s91833"/>
                </a:ext>
                <a:ext uri="{FF2B5EF4-FFF2-40B4-BE49-F238E27FC236}">
                  <a16:creationId xmlns:a16="http://schemas.microsoft.com/office/drawing/2014/main" id="{00000000-0008-0000-0700-0000B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34" name="Button 698" hidden="1">
              <a:extLst>
                <a:ext uri="{63B3BB69-23CF-44E3-9099-C40C66FF867C}">
                  <a14:compatExt spid="_x0000_s91834"/>
                </a:ext>
                <a:ext uri="{FF2B5EF4-FFF2-40B4-BE49-F238E27FC236}">
                  <a16:creationId xmlns:a16="http://schemas.microsoft.com/office/drawing/2014/main" id="{00000000-0008-0000-0700-0000B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35" name="Button 699" hidden="1">
              <a:extLst>
                <a:ext uri="{63B3BB69-23CF-44E3-9099-C40C66FF867C}">
                  <a14:compatExt spid="_x0000_s91835"/>
                </a:ext>
                <a:ext uri="{FF2B5EF4-FFF2-40B4-BE49-F238E27FC236}">
                  <a16:creationId xmlns:a16="http://schemas.microsoft.com/office/drawing/2014/main" id="{00000000-0008-0000-0700-0000B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36" name="Button 700" hidden="1">
              <a:extLst>
                <a:ext uri="{63B3BB69-23CF-44E3-9099-C40C66FF867C}">
                  <a14:compatExt spid="_x0000_s91836"/>
                </a:ext>
                <a:ext uri="{FF2B5EF4-FFF2-40B4-BE49-F238E27FC236}">
                  <a16:creationId xmlns:a16="http://schemas.microsoft.com/office/drawing/2014/main" id="{00000000-0008-0000-0700-0000B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37" name="Button 701" hidden="1">
              <a:extLst>
                <a:ext uri="{63B3BB69-23CF-44E3-9099-C40C66FF867C}">
                  <a14:compatExt spid="_x0000_s91837"/>
                </a:ext>
                <a:ext uri="{FF2B5EF4-FFF2-40B4-BE49-F238E27FC236}">
                  <a16:creationId xmlns:a16="http://schemas.microsoft.com/office/drawing/2014/main" id="{00000000-0008-0000-0700-0000B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38" name="Button 702" hidden="1">
              <a:extLst>
                <a:ext uri="{63B3BB69-23CF-44E3-9099-C40C66FF867C}">
                  <a14:compatExt spid="_x0000_s91838"/>
                </a:ext>
                <a:ext uri="{FF2B5EF4-FFF2-40B4-BE49-F238E27FC236}">
                  <a16:creationId xmlns:a16="http://schemas.microsoft.com/office/drawing/2014/main" id="{00000000-0008-0000-0700-0000B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39" name="Button 703" hidden="1">
              <a:extLst>
                <a:ext uri="{63B3BB69-23CF-44E3-9099-C40C66FF867C}">
                  <a14:compatExt spid="_x0000_s91839"/>
                </a:ext>
                <a:ext uri="{FF2B5EF4-FFF2-40B4-BE49-F238E27FC236}">
                  <a16:creationId xmlns:a16="http://schemas.microsoft.com/office/drawing/2014/main" id="{00000000-0008-0000-0700-0000B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40" name="Button 704" hidden="1">
              <a:extLst>
                <a:ext uri="{63B3BB69-23CF-44E3-9099-C40C66FF867C}">
                  <a14:compatExt spid="_x0000_s91840"/>
                </a:ext>
                <a:ext uri="{FF2B5EF4-FFF2-40B4-BE49-F238E27FC236}">
                  <a16:creationId xmlns:a16="http://schemas.microsoft.com/office/drawing/2014/main" id="{00000000-0008-0000-0700-0000C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41" name="Button 705" hidden="1">
              <a:extLst>
                <a:ext uri="{63B3BB69-23CF-44E3-9099-C40C66FF867C}">
                  <a14:compatExt spid="_x0000_s91841"/>
                </a:ext>
                <a:ext uri="{FF2B5EF4-FFF2-40B4-BE49-F238E27FC236}">
                  <a16:creationId xmlns:a16="http://schemas.microsoft.com/office/drawing/2014/main" id="{00000000-0008-0000-0700-0000C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42" name="Button 706" hidden="1">
              <a:extLst>
                <a:ext uri="{63B3BB69-23CF-44E3-9099-C40C66FF867C}">
                  <a14:compatExt spid="_x0000_s91842"/>
                </a:ext>
                <a:ext uri="{FF2B5EF4-FFF2-40B4-BE49-F238E27FC236}">
                  <a16:creationId xmlns:a16="http://schemas.microsoft.com/office/drawing/2014/main" id="{00000000-0008-0000-0700-0000C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43" name="Button 707" hidden="1">
              <a:extLst>
                <a:ext uri="{63B3BB69-23CF-44E3-9099-C40C66FF867C}">
                  <a14:compatExt spid="_x0000_s91843"/>
                </a:ext>
                <a:ext uri="{FF2B5EF4-FFF2-40B4-BE49-F238E27FC236}">
                  <a16:creationId xmlns:a16="http://schemas.microsoft.com/office/drawing/2014/main" id="{00000000-0008-0000-0700-0000C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44" name="Button 708" hidden="1">
              <a:extLst>
                <a:ext uri="{63B3BB69-23CF-44E3-9099-C40C66FF867C}">
                  <a14:compatExt spid="_x0000_s91844"/>
                </a:ext>
                <a:ext uri="{FF2B5EF4-FFF2-40B4-BE49-F238E27FC236}">
                  <a16:creationId xmlns:a16="http://schemas.microsoft.com/office/drawing/2014/main" id="{00000000-0008-0000-0700-0000C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45" name="Button 709" hidden="1">
              <a:extLst>
                <a:ext uri="{63B3BB69-23CF-44E3-9099-C40C66FF867C}">
                  <a14:compatExt spid="_x0000_s91845"/>
                </a:ext>
                <a:ext uri="{FF2B5EF4-FFF2-40B4-BE49-F238E27FC236}">
                  <a16:creationId xmlns:a16="http://schemas.microsoft.com/office/drawing/2014/main" id="{00000000-0008-0000-0700-0000C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46" name="Button 710" hidden="1">
              <a:extLst>
                <a:ext uri="{63B3BB69-23CF-44E3-9099-C40C66FF867C}">
                  <a14:compatExt spid="_x0000_s91846"/>
                </a:ext>
                <a:ext uri="{FF2B5EF4-FFF2-40B4-BE49-F238E27FC236}">
                  <a16:creationId xmlns:a16="http://schemas.microsoft.com/office/drawing/2014/main" id="{00000000-0008-0000-0700-0000C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47" name="Button 711" hidden="1">
              <a:extLst>
                <a:ext uri="{63B3BB69-23CF-44E3-9099-C40C66FF867C}">
                  <a14:compatExt spid="_x0000_s91847"/>
                </a:ext>
                <a:ext uri="{FF2B5EF4-FFF2-40B4-BE49-F238E27FC236}">
                  <a16:creationId xmlns:a16="http://schemas.microsoft.com/office/drawing/2014/main" id="{00000000-0008-0000-0700-0000C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48" name="Button 712" hidden="1">
              <a:extLst>
                <a:ext uri="{63B3BB69-23CF-44E3-9099-C40C66FF867C}">
                  <a14:compatExt spid="_x0000_s91848"/>
                </a:ext>
                <a:ext uri="{FF2B5EF4-FFF2-40B4-BE49-F238E27FC236}">
                  <a16:creationId xmlns:a16="http://schemas.microsoft.com/office/drawing/2014/main" id="{00000000-0008-0000-0700-0000C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49" name="Button 713" hidden="1">
              <a:extLst>
                <a:ext uri="{63B3BB69-23CF-44E3-9099-C40C66FF867C}">
                  <a14:compatExt spid="_x0000_s91849"/>
                </a:ext>
                <a:ext uri="{FF2B5EF4-FFF2-40B4-BE49-F238E27FC236}">
                  <a16:creationId xmlns:a16="http://schemas.microsoft.com/office/drawing/2014/main" id="{00000000-0008-0000-0700-0000C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850" name="Button 714" hidden="1">
              <a:extLst>
                <a:ext uri="{63B3BB69-23CF-44E3-9099-C40C66FF867C}">
                  <a14:compatExt spid="_x0000_s91850"/>
                </a:ext>
                <a:ext uri="{FF2B5EF4-FFF2-40B4-BE49-F238E27FC236}">
                  <a16:creationId xmlns:a16="http://schemas.microsoft.com/office/drawing/2014/main" id="{00000000-0008-0000-0700-0000C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51" name="Button 715" hidden="1">
              <a:extLst>
                <a:ext uri="{63B3BB69-23CF-44E3-9099-C40C66FF867C}">
                  <a14:compatExt spid="_x0000_s91851"/>
                </a:ext>
                <a:ext uri="{FF2B5EF4-FFF2-40B4-BE49-F238E27FC236}">
                  <a16:creationId xmlns:a16="http://schemas.microsoft.com/office/drawing/2014/main" id="{00000000-0008-0000-0700-0000C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52" name="Button 716" hidden="1">
              <a:extLst>
                <a:ext uri="{63B3BB69-23CF-44E3-9099-C40C66FF867C}">
                  <a14:compatExt spid="_x0000_s91852"/>
                </a:ext>
                <a:ext uri="{FF2B5EF4-FFF2-40B4-BE49-F238E27FC236}">
                  <a16:creationId xmlns:a16="http://schemas.microsoft.com/office/drawing/2014/main" id="{00000000-0008-0000-0700-0000C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53" name="Button 717" hidden="1">
              <a:extLst>
                <a:ext uri="{63B3BB69-23CF-44E3-9099-C40C66FF867C}">
                  <a14:compatExt spid="_x0000_s91853"/>
                </a:ext>
                <a:ext uri="{FF2B5EF4-FFF2-40B4-BE49-F238E27FC236}">
                  <a16:creationId xmlns:a16="http://schemas.microsoft.com/office/drawing/2014/main" id="{00000000-0008-0000-0700-0000C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54" name="Button 718" hidden="1">
              <a:extLst>
                <a:ext uri="{63B3BB69-23CF-44E3-9099-C40C66FF867C}">
                  <a14:compatExt spid="_x0000_s91854"/>
                </a:ext>
                <a:ext uri="{FF2B5EF4-FFF2-40B4-BE49-F238E27FC236}">
                  <a16:creationId xmlns:a16="http://schemas.microsoft.com/office/drawing/2014/main" id="{00000000-0008-0000-0700-0000C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55" name="Button 719" hidden="1">
              <a:extLst>
                <a:ext uri="{63B3BB69-23CF-44E3-9099-C40C66FF867C}">
                  <a14:compatExt spid="_x0000_s91855"/>
                </a:ext>
                <a:ext uri="{FF2B5EF4-FFF2-40B4-BE49-F238E27FC236}">
                  <a16:creationId xmlns:a16="http://schemas.microsoft.com/office/drawing/2014/main" id="{00000000-0008-0000-0700-0000C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56" name="Button 720" hidden="1">
              <a:extLst>
                <a:ext uri="{63B3BB69-23CF-44E3-9099-C40C66FF867C}">
                  <a14:compatExt spid="_x0000_s91856"/>
                </a:ext>
                <a:ext uri="{FF2B5EF4-FFF2-40B4-BE49-F238E27FC236}">
                  <a16:creationId xmlns:a16="http://schemas.microsoft.com/office/drawing/2014/main" id="{00000000-0008-0000-0700-0000D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57" name="Button 721" hidden="1">
              <a:extLst>
                <a:ext uri="{63B3BB69-23CF-44E3-9099-C40C66FF867C}">
                  <a14:compatExt spid="_x0000_s91857"/>
                </a:ext>
                <a:ext uri="{FF2B5EF4-FFF2-40B4-BE49-F238E27FC236}">
                  <a16:creationId xmlns:a16="http://schemas.microsoft.com/office/drawing/2014/main" id="{00000000-0008-0000-0700-0000D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58" name="Button 722" hidden="1">
              <a:extLst>
                <a:ext uri="{63B3BB69-23CF-44E3-9099-C40C66FF867C}">
                  <a14:compatExt spid="_x0000_s91858"/>
                </a:ext>
                <a:ext uri="{FF2B5EF4-FFF2-40B4-BE49-F238E27FC236}">
                  <a16:creationId xmlns:a16="http://schemas.microsoft.com/office/drawing/2014/main" id="{00000000-0008-0000-0700-0000D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59" name="Button 723" hidden="1">
              <a:extLst>
                <a:ext uri="{63B3BB69-23CF-44E3-9099-C40C66FF867C}">
                  <a14:compatExt spid="_x0000_s91859"/>
                </a:ext>
                <a:ext uri="{FF2B5EF4-FFF2-40B4-BE49-F238E27FC236}">
                  <a16:creationId xmlns:a16="http://schemas.microsoft.com/office/drawing/2014/main" id="{00000000-0008-0000-0700-0000D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60" name="Button 724" hidden="1">
              <a:extLst>
                <a:ext uri="{63B3BB69-23CF-44E3-9099-C40C66FF867C}">
                  <a14:compatExt spid="_x0000_s91860"/>
                </a:ext>
                <a:ext uri="{FF2B5EF4-FFF2-40B4-BE49-F238E27FC236}">
                  <a16:creationId xmlns:a16="http://schemas.microsoft.com/office/drawing/2014/main" id="{00000000-0008-0000-0700-0000D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61" name="Button 725" hidden="1">
              <a:extLst>
                <a:ext uri="{63B3BB69-23CF-44E3-9099-C40C66FF867C}">
                  <a14:compatExt spid="_x0000_s91861"/>
                </a:ext>
                <a:ext uri="{FF2B5EF4-FFF2-40B4-BE49-F238E27FC236}">
                  <a16:creationId xmlns:a16="http://schemas.microsoft.com/office/drawing/2014/main" id="{00000000-0008-0000-0700-0000D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62" name="Button 726" hidden="1">
              <a:extLst>
                <a:ext uri="{63B3BB69-23CF-44E3-9099-C40C66FF867C}">
                  <a14:compatExt spid="_x0000_s91862"/>
                </a:ext>
                <a:ext uri="{FF2B5EF4-FFF2-40B4-BE49-F238E27FC236}">
                  <a16:creationId xmlns:a16="http://schemas.microsoft.com/office/drawing/2014/main" id="{00000000-0008-0000-0700-0000D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63" name="Button 727" hidden="1">
              <a:extLst>
                <a:ext uri="{63B3BB69-23CF-44E3-9099-C40C66FF867C}">
                  <a14:compatExt spid="_x0000_s91863"/>
                </a:ext>
                <a:ext uri="{FF2B5EF4-FFF2-40B4-BE49-F238E27FC236}">
                  <a16:creationId xmlns:a16="http://schemas.microsoft.com/office/drawing/2014/main" id="{00000000-0008-0000-0700-0000D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64" name="Button 728" hidden="1">
              <a:extLst>
                <a:ext uri="{63B3BB69-23CF-44E3-9099-C40C66FF867C}">
                  <a14:compatExt spid="_x0000_s91864"/>
                </a:ext>
                <a:ext uri="{FF2B5EF4-FFF2-40B4-BE49-F238E27FC236}">
                  <a16:creationId xmlns:a16="http://schemas.microsoft.com/office/drawing/2014/main" id="{00000000-0008-0000-0700-0000D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65" name="Button 729" hidden="1">
              <a:extLst>
                <a:ext uri="{63B3BB69-23CF-44E3-9099-C40C66FF867C}">
                  <a14:compatExt spid="_x0000_s91865"/>
                </a:ext>
                <a:ext uri="{FF2B5EF4-FFF2-40B4-BE49-F238E27FC236}">
                  <a16:creationId xmlns:a16="http://schemas.microsoft.com/office/drawing/2014/main" id="{00000000-0008-0000-0700-0000D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66" name="Button 730" hidden="1">
              <a:extLst>
                <a:ext uri="{63B3BB69-23CF-44E3-9099-C40C66FF867C}">
                  <a14:compatExt spid="_x0000_s91866"/>
                </a:ext>
                <a:ext uri="{FF2B5EF4-FFF2-40B4-BE49-F238E27FC236}">
                  <a16:creationId xmlns:a16="http://schemas.microsoft.com/office/drawing/2014/main" id="{00000000-0008-0000-0700-0000D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67" name="Button 731" hidden="1">
              <a:extLst>
                <a:ext uri="{63B3BB69-23CF-44E3-9099-C40C66FF867C}">
                  <a14:compatExt spid="_x0000_s91867"/>
                </a:ext>
                <a:ext uri="{FF2B5EF4-FFF2-40B4-BE49-F238E27FC236}">
                  <a16:creationId xmlns:a16="http://schemas.microsoft.com/office/drawing/2014/main" id="{00000000-0008-0000-0700-0000D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68" name="Button 732" hidden="1">
              <a:extLst>
                <a:ext uri="{63B3BB69-23CF-44E3-9099-C40C66FF867C}">
                  <a14:compatExt spid="_x0000_s91868"/>
                </a:ext>
                <a:ext uri="{FF2B5EF4-FFF2-40B4-BE49-F238E27FC236}">
                  <a16:creationId xmlns:a16="http://schemas.microsoft.com/office/drawing/2014/main" id="{00000000-0008-0000-0700-0000D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869" name="Button 733" hidden="1">
              <a:extLst>
                <a:ext uri="{63B3BB69-23CF-44E3-9099-C40C66FF867C}">
                  <a14:compatExt spid="_x0000_s91869"/>
                </a:ext>
                <a:ext uri="{FF2B5EF4-FFF2-40B4-BE49-F238E27FC236}">
                  <a16:creationId xmlns:a16="http://schemas.microsoft.com/office/drawing/2014/main" id="{00000000-0008-0000-0700-0000D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70" name="Button 734" hidden="1">
              <a:extLst>
                <a:ext uri="{63B3BB69-23CF-44E3-9099-C40C66FF867C}">
                  <a14:compatExt spid="_x0000_s91870"/>
                </a:ext>
                <a:ext uri="{FF2B5EF4-FFF2-40B4-BE49-F238E27FC236}">
                  <a16:creationId xmlns:a16="http://schemas.microsoft.com/office/drawing/2014/main" id="{00000000-0008-0000-0700-0000D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871" name="Button 735" hidden="1">
              <a:extLst>
                <a:ext uri="{63B3BB69-23CF-44E3-9099-C40C66FF867C}">
                  <a14:compatExt spid="_x0000_s91871"/>
                </a:ext>
                <a:ext uri="{FF2B5EF4-FFF2-40B4-BE49-F238E27FC236}">
                  <a16:creationId xmlns:a16="http://schemas.microsoft.com/office/drawing/2014/main" id="{00000000-0008-0000-0700-0000D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72" name="Button 736" hidden="1">
              <a:extLst>
                <a:ext uri="{63B3BB69-23CF-44E3-9099-C40C66FF867C}">
                  <a14:compatExt spid="_x0000_s91872"/>
                </a:ext>
                <a:ext uri="{FF2B5EF4-FFF2-40B4-BE49-F238E27FC236}">
                  <a16:creationId xmlns:a16="http://schemas.microsoft.com/office/drawing/2014/main" id="{00000000-0008-0000-0700-0000E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873" name="Button 737" hidden="1">
              <a:extLst>
                <a:ext uri="{63B3BB69-23CF-44E3-9099-C40C66FF867C}">
                  <a14:compatExt spid="_x0000_s91873"/>
                </a:ext>
                <a:ext uri="{FF2B5EF4-FFF2-40B4-BE49-F238E27FC236}">
                  <a16:creationId xmlns:a16="http://schemas.microsoft.com/office/drawing/2014/main" id="{00000000-0008-0000-0700-0000E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74" name="Button 738" hidden="1">
              <a:extLst>
                <a:ext uri="{63B3BB69-23CF-44E3-9099-C40C66FF867C}">
                  <a14:compatExt spid="_x0000_s91874"/>
                </a:ext>
                <a:ext uri="{FF2B5EF4-FFF2-40B4-BE49-F238E27FC236}">
                  <a16:creationId xmlns:a16="http://schemas.microsoft.com/office/drawing/2014/main" id="{00000000-0008-0000-0700-0000E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875" name="Button 739" hidden="1">
              <a:extLst>
                <a:ext uri="{63B3BB69-23CF-44E3-9099-C40C66FF867C}">
                  <a14:compatExt spid="_x0000_s91875"/>
                </a:ext>
                <a:ext uri="{FF2B5EF4-FFF2-40B4-BE49-F238E27FC236}">
                  <a16:creationId xmlns:a16="http://schemas.microsoft.com/office/drawing/2014/main" id="{00000000-0008-0000-0700-0000E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76" name="Button 740" hidden="1">
              <a:extLst>
                <a:ext uri="{63B3BB69-23CF-44E3-9099-C40C66FF867C}">
                  <a14:compatExt spid="_x0000_s91876"/>
                </a:ext>
                <a:ext uri="{FF2B5EF4-FFF2-40B4-BE49-F238E27FC236}">
                  <a16:creationId xmlns:a16="http://schemas.microsoft.com/office/drawing/2014/main" id="{00000000-0008-0000-0700-0000E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877" name="Button 741" hidden="1">
              <a:extLst>
                <a:ext uri="{63B3BB69-23CF-44E3-9099-C40C66FF867C}">
                  <a14:compatExt spid="_x0000_s91877"/>
                </a:ext>
                <a:ext uri="{FF2B5EF4-FFF2-40B4-BE49-F238E27FC236}">
                  <a16:creationId xmlns:a16="http://schemas.microsoft.com/office/drawing/2014/main" id="{00000000-0008-0000-0700-0000E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78" name="Button 742" hidden="1">
              <a:extLst>
                <a:ext uri="{63B3BB69-23CF-44E3-9099-C40C66FF867C}">
                  <a14:compatExt spid="_x0000_s91878"/>
                </a:ext>
                <a:ext uri="{FF2B5EF4-FFF2-40B4-BE49-F238E27FC236}">
                  <a16:creationId xmlns:a16="http://schemas.microsoft.com/office/drawing/2014/main" id="{00000000-0008-0000-0700-0000E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879" name="Button 743" hidden="1">
              <a:extLst>
                <a:ext uri="{63B3BB69-23CF-44E3-9099-C40C66FF867C}">
                  <a14:compatExt spid="_x0000_s91879"/>
                </a:ext>
                <a:ext uri="{FF2B5EF4-FFF2-40B4-BE49-F238E27FC236}">
                  <a16:creationId xmlns:a16="http://schemas.microsoft.com/office/drawing/2014/main" id="{00000000-0008-0000-0700-0000E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80" name="Button 744" hidden="1">
              <a:extLst>
                <a:ext uri="{63B3BB69-23CF-44E3-9099-C40C66FF867C}">
                  <a14:compatExt spid="_x0000_s91880"/>
                </a:ext>
                <a:ext uri="{FF2B5EF4-FFF2-40B4-BE49-F238E27FC236}">
                  <a16:creationId xmlns:a16="http://schemas.microsoft.com/office/drawing/2014/main" id="{00000000-0008-0000-0700-0000E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81" name="Button 745" hidden="1">
              <a:extLst>
                <a:ext uri="{63B3BB69-23CF-44E3-9099-C40C66FF867C}">
                  <a14:compatExt spid="_x0000_s91881"/>
                </a:ext>
                <a:ext uri="{FF2B5EF4-FFF2-40B4-BE49-F238E27FC236}">
                  <a16:creationId xmlns:a16="http://schemas.microsoft.com/office/drawing/2014/main" id="{00000000-0008-0000-0700-0000E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82" name="Button 746" hidden="1">
              <a:extLst>
                <a:ext uri="{63B3BB69-23CF-44E3-9099-C40C66FF867C}">
                  <a14:compatExt spid="_x0000_s91882"/>
                </a:ext>
                <a:ext uri="{FF2B5EF4-FFF2-40B4-BE49-F238E27FC236}">
                  <a16:creationId xmlns:a16="http://schemas.microsoft.com/office/drawing/2014/main" id="{00000000-0008-0000-0700-0000E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83" name="Button 747" hidden="1">
              <a:extLst>
                <a:ext uri="{63B3BB69-23CF-44E3-9099-C40C66FF867C}">
                  <a14:compatExt spid="_x0000_s91883"/>
                </a:ext>
                <a:ext uri="{FF2B5EF4-FFF2-40B4-BE49-F238E27FC236}">
                  <a16:creationId xmlns:a16="http://schemas.microsoft.com/office/drawing/2014/main" id="{00000000-0008-0000-0700-0000E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84" name="Button 748" hidden="1">
              <a:extLst>
                <a:ext uri="{63B3BB69-23CF-44E3-9099-C40C66FF867C}">
                  <a14:compatExt spid="_x0000_s91884"/>
                </a:ext>
                <a:ext uri="{FF2B5EF4-FFF2-40B4-BE49-F238E27FC236}">
                  <a16:creationId xmlns:a16="http://schemas.microsoft.com/office/drawing/2014/main" id="{00000000-0008-0000-0700-0000E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85" name="Button 749" hidden="1">
              <a:extLst>
                <a:ext uri="{63B3BB69-23CF-44E3-9099-C40C66FF867C}">
                  <a14:compatExt spid="_x0000_s91885"/>
                </a:ext>
                <a:ext uri="{FF2B5EF4-FFF2-40B4-BE49-F238E27FC236}">
                  <a16:creationId xmlns:a16="http://schemas.microsoft.com/office/drawing/2014/main" id="{00000000-0008-0000-0700-0000E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86" name="Button 750" hidden="1">
              <a:extLst>
                <a:ext uri="{63B3BB69-23CF-44E3-9099-C40C66FF867C}">
                  <a14:compatExt spid="_x0000_s91886"/>
                </a:ext>
                <a:ext uri="{FF2B5EF4-FFF2-40B4-BE49-F238E27FC236}">
                  <a16:creationId xmlns:a16="http://schemas.microsoft.com/office/drawing/2014/main" id="{00000000-0008-0000-0700-0000E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87" name="Button 751" hidden="1">
              <a:extLst>
                <a:ext uri="{63B3BB69-23CF-44E3-9099-C40C66FF867C}">
                  <a14:compatExt spid="_x0000_s91887"/>
                </a:ext>
                <a:ext uri="{FF2B5EF4-FFF2-40B4-BE49-F238E27FC236}">
                  <a16:creationId xmlns:a16="http://schemas.microsoft.com/office/drawing/2014/main" id="{00000000-0008-0000-0700-0000E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88" name="Button 752" hidden="1">
              <a:extLst>
                <a:ext uri="{63B3BB69-23CF-44E3-9099-C40C66FF867C}">
                  <a14:compatExt spid="_x0000_s91888"/>
                </a:ext>
                <a:ext uri="{FF2B5EF4-FFF2-40B4-BE49-F238E27FC236}">
                  <a16:creationId xmlns:a16="http://schemas.microsoft.com/office/drawing/2014/main" id="{00000000-0008-0000-0700-0000F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89" name="Button 753" hidden="1">
              <a:extLst>
                <a:ext uri="{63B3BB69-23CF-44E3-9099-C40C66FF867C}">
                  <a14:compatExt spid="_x0000_s91889"/>
                </a:ext>
                <a:ext uri="{FF2B5EF4-FFF2-40B4-BE49-F238E27FC236}">
                  <a16:creationId xmlns:a16="http://schemas.microsoft.com/office/drawing/2014/main" id="{00000000-0008-0000-0700-0000F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90" name="Button 754" hidden="1">
              <a:extLst>
                <a:ext uri="{63B3BB69-23CF-44E3-9099-C40C66FF867C}">
                  <a14:compatExt spid="_x0000_s91890"/>
                </a:ext>
                <a:ext uri="{FF2B5EF4-FFF2-40B4-BE49-F238E27FC236}">
                  <a16:creationId xmlns:a16="http://schemas.microsoft.com/office/drawing/2014/main" id="{00000000-0008-0000-0700-0000F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91" name="Button 755" hidden="1">
              <a:extLst>
                <a:ext uri="{63B3BB69-23CF-44E3-9099-C40C66FF867C}">
                  <a14:compatExt spid="_x0000_s91891"/>
                </a:ext>
                <a:ext uri="{FF2B5EF4-FFF2-40B4-BE49-F238E27FC236}">
                  <a16:creationId xmlns:a16="http://schemas.microsoft.com/office/drawing/2014/main" id="{00000000-0008-0000-0700-0000F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92" name="Button 756" hidden="1">
              <a:extLst>
                <a:ext uri="{63B3BB69-23CF-44E3-9099-C40C66FF867C}">
                  <a14:compatExt spid="_x0000_s91892"/>
                </a:ext>
                <a:ext uri="{FF2B5EF4-FFF2-40B4-BE49-F238E27FC236}">
                  <a16:creationId xmlns:a16="http://schemas.microsoft.com/office/drawing/2014/main" id="{00000000-0008-0000-0700-0000F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93" name="Button 757" hidden="1">
              <a:extLst>
                <a:ext uri="{63B3BB69-23CF-44E3-9099-C40C66FF867C}">
                  <a14:compatExt spid="_x0000_s91893"/>
                </a:ext>
                <a:ext uri="{FF2B5EF4-FFF2-40B4-BE49-F238E27FC236}">
                  <a16:creationId xmlns:a16="http://schemas.microsoft.com/office/drawing/2014/main" id="{00000000-0008-0000-0700-0000F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94" name="Button 758" hidden="1">
              <a:extLst>
                <a:ext uri="{63B3BB69-23CF-44E3-9099-C40C66FF867C}">
                  <a14:compatExt spid="_x0000_s91894"/>
                </a:ext>
                <a:ext uri="{FF2B5EF4-FFF2-40B4-BE49-F238E27FC236}">
                  <a16:creationId xmlns:a16="http://schemas.microsoft.com/office/drawing/2014/main" id="{00000000-0008-0000-0700-0000F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95" name="Button 759" hidden="1">
              <a:extLst>
                <a:ext uri="{63B3BB69-23CF-44E3-9099-C40C66FF867C}">
                  <a14:compatExt spid="_x0000_s91895"/>
                </a:ext>
                <a:ext uri="{FF2B5EF4-FFF2-40B4-BE49-F238E27FC236}">
                  <a16:creationId xmlns:a16="http://schemas.microsoft.com/office/drawing/2014/main" id="{00000000-0008-0000-0700-0000F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96" name="Button 760" hidden="1">
              <a:extLst>
                <a:ext uri="{63B3BB69-23CF-44E3-9099-C40C66FF867C}">
                  <a14:compatExt spid="_x0000_s91896"/>
                </a:ext>
                <a:ext uri="{FF2B5EF4-FFF2-40B4-BE49-F238E27FC236}">
                  <a16:creationId xmlns:a16="http://schemas.microsoft.com/office/drawing/2014/main" id="{00000000-0008-0000-0700-0000F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97" name="Button 761" hidden="1">
              <a:extLst>
                <a:ext uri="{63B3BB69-23CF-44E3-9099-C40C66FF867C}">
                  <a14:compatExt spid="_x0000_s91897"/>
                </a:ext>
                <a:ext uri="{FF2B5EF4-FFF2-40B4-BE49-F238E27FC236}">
                  <a16:creationId xmlns:a16="http://schemas.microsoft.com/office/drawing/2014/main" id="{00000000-0008-0000-0700-0000F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898" name="Button 762" hidden="1">
              <a:extLst>
                <a:ext uri="{63B3BB69-23CF-44E3-9099-C40C66FF867C}">
                  <a14:compatExt spid="_x0000_s91898"/>
                </a:ext>
                <a:ext uri="{FF2B5EF4-FFF2-40B4-BE49-F238E27FC236}">
                  <a16:creationId xmlns:a16="http://schemas.microsoft.com/office/drawing/2014/main" id="{00000000-0008-0000-0700-0000F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99" name="Button 763" hidden="1">
              <a:extLst>
                <a:ext uri="{63B3BB69-23CF-44E3-9099-C40C66FF867C}">
                  <a14:compatExt spid="_x0000_s91899"/>
                </a:ext>
                <a:ext uri="{FF2B5EF4-FFF2-40B4-BE49-F238E27FC236}">
                  <a16:creationId xmlns:a16="http://schemas.microsoft.com/office/drawing/2014/main" id="{00000000-0008-0000-0700-0000F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00" name="Button 764" hidden="1">
              <a:extLst>
                <a:ext uri="{63B3BB69-23CF-44E3-9099-C40C66FF867C}">
                  <a14:compatExt spid="_x0000_s91900"/>
                </a:ext>
                <a:ext uri="{FF2B5EF4-FFF2-40B4-BE49-F238E27FC236}">
                  <a16:creationId xmlns:a16="http://schemas.microsoft.com/office/drawing/2014/main" id="{00000000-0008-0000-0700-0000F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01" name="Button 765" hidden="1">
              <a:extLst>
                <a:ext uri="{63B3BB69-23CF-44E3-9099-C40C66FF867C}">
                  <a14:compatExt spid="_x0000_s91901"/>
                </a:ext>
                <a:ext uri="{FF2B5EF4-FFF2-40B4-BE49-F238E27FC236}">
                  <a16:creationId xmlns:a16="http://schemas.microsoft.com/office/drawing/2014/main" id="{00000000-0008-0000-0700-0000F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02" name="Button 766" hidden="1">
              <a:extLst>
                <a:ext uri="{63B3BB69-23CF-44E3-9099-C40C66FF867C}">
                  <a14:compatExt spid="_x0000_s91902"/>
                </a:ext>
                <a:ext uri="{FF2B5EF4-FFF2-40B4-BE49-F238E27FC236}">
                  <a16:creationId xmlns:a16="http://schemas.microsoft.com/office/drawing/2014/main" id="{00000000-0008-0000-0700-0000F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03" name="Button 767" hidden="1">
              <a:extLst>
                <a:ext uri="{63B3BB69-23CF-44E3-9099-C40C66FF867C}">
                  <a14:compatExt spid="_x0000_s91903"/>
                </a:ext>
                <a:ext uri="{FF2B5EF4-FFF2-40B4-BE49-F238E27FC236}">
                  <a16:creationId xmlns:a16="http://schemas.microsoft.com/office/drawing/2014/main" id="{00000000-0008-0000-0700-0000F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04" name="Button 768" hidden="1">
              <a:extLst>
                <a:ext uri="{63B3BB69-23CF-44E3-9099-C40C66FF867C}">
                  <a14:compatExt spid="_x0000_s91904"/>
                </a:ext>
                <a:ext uri="{FF2B5EF4-FFF2-40B4-BE49-F238E27FC236}">
                  <a16:creationId xmlns:a16="http://schemas.microsoft.com/office/drawing/2014/main" id="{00000000-0008-0000-0700-00000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05" name="Button 769" hidden="1">
              <a:extLst>
                <a:ext uri="{63B3BB69-23CF-44E3-9099-C40C66FF867C}">
                  <a14:compatExt spid="_x0000_s91905"/>
                </a:ext>
                <a:ext uri="{FF2B5EF4-FFF2-40B4-BE49-F238E27FC236}">
                  <a16:creationId xmlns:a16="http://schemas.microsoft.com/office/drawing/2014/main" id="{00000000-0008-0000-0700-00000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06" name="Button 770" hidden="1">
              <a:extLst>
                <a:ext uri="{63B3BB69-23CF-44E3-9099-C40C66FF867C}">
                  <a14:compatExt spid="_x0000_s91906"/>
                </a:ext>
                <a:ext uri="{FF2B5EF4-FFF2-40B4-BE49-F238E27FC236}">
                  <a16:creationId xmlns:a16="http://schemas.microsoft.com/office/drawing/2014/main" id="{00000000-0008-0000-0700-00000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07" name="Button 771" hidden="1">
              <a:extLst>
                <a:ext uri="{63B3BB69-23CF-44E3-9099-C40C66FF867C}">
                  <a14:compatExt spid="_x0000_s91907"/>
                </a:ext>
                <a:ext uri="{FF2B5EF4-FFF2-40B4-BE49-F238E27FC236}">
                  <a16:creationId xmlns:a16="http://schemas.microsoft.com/office/drawing/2014/main" id="{00000000-0008-0000-0700-00000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08" name="Button 772" hidden="1">
              <a:extLst>
                <a:ext uri="{63B3BB69-23CF-44E3-9099-C40C66FF867C}">
                  <a14:compatExt spid="_x0000_s91908"/>
                </a:ext>
                <a:ext uri="{FF2B5EF4-FFF2-40B4-BE49-F238E27FC236}">
                  <a16:creationId xmlns:a16="http://schemas.microsoft.com/office/drawing/2014/main" id="{00000000-0008-0000-0700-00000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09" name="Button 773" hidden="1">
              <a:extLst>
                <a:ext uri="{63B3BB69-23CF-44E3-9099-C40C66FF867C}">
                  <a14:compatExt spid="_x0000_s91909"/>
                </a:ext>
                <a:ext uri="{FF2B5EF4-FFF2-40B4-BE49-F238E27FC236}">
                  <a16:creationId xmlns:a16="http://schemas.microsoft.com/office/drawing/2014/main" id="{00000000-0008-0000-0700-00000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10" name="Button 774" hidden="1">
              <a:extLst>
                <a:ext uri="{63B3BB69-23CF-44E3-9099-C40C66FF867C}">
                  <a14:compatExt spid="_x0000_s91910"/>
                </a:ext>
                <a:ext uri="{FF2B5EF4-FFF2-40B4-BE49-F238E27FC236}">
                  <a16:creationId xmlns:a16="http://schemas.microsoft.com/office/drawing/2014/main" id="{00000000-0008-0000-0700-00000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11" name="Button 775" hidden="1">
              <a:extLst>
                <a:ext uri="{63B3BB69-23CF-44E3-9099-C40C66FF867C}">
                  <a14:compatExt spid="_x0000_s91911"/>
                </a:ext>
                <a:ext uri="{FF2B5EF4-FFF2-40B4-BE49-F238E27FC236}">
                  <a16:creationId xmlns:a16="http://schemas.microsoft.com/office/drawing/2014/main" id="{00000000-0008-0000-0700-00000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12" name="Button 776" hidden="1">
              <a:extLst>
                <a:ext uri="{63B3BB69-23CF-44E3-9099-C40C66FF867C}">
                  <a14:compatExt spid="_x0000_s91912"/>
                </a:ext>
                <a:ext uri="{FF2B5EF4-FFF2-40B4-BE49-F238E27FC236}">
                  <a16:creationId xmlns:a16="http://schemas.microsoft.com/office/drawing/2014/main" id="{00000000-0008-0000-0700-00000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13" name="Button 777" hidden="1">
              <a:extLst>
                <a:ext uri="{63B3BB69-23CF-44E3-9099-C40C66FF867C}">
                  <a14:compatExt spid="_x0000_s91913"/>
                </a:ext>
                <a:ext uri="{FF2B5EF4-FFF2-40B4-BE49-F238E27FC236}">
                  <a16:creationId xmlns:a16="http://schemas.microsoft.com/office/drawing/2014/main" id="{00000000-0008-0000-0700-00000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14" name="Button 778" hidden="1">
              <a:extLst>
                <a:ext uri="{63B3BB69-23CF-44E3-9099-C40C66FF867C}">
                  <a14:compatExt spid="_x0000_s91914"/>
                </a:ext>
                <a:ext uri="{FF2B5EF4-FFF2-40B4-BE49-F238E27FC236}">
                  <a16:creationId xmlns:a16="http://schemas.microsoft.com/office/drawing/2014/main" id="{00000000-0008-0000-0700-00000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15" name="Button 779" hidden="1">
              <a:extLst>
                <a:ext uri="{63B3BB69-23CF-44E3-9099-C40C66FF867C}">
                  <a14:compatExt spid="_x0000_s91915"/>
                </a:ext>
                <a:ext uri="{FF2B5EF4-FFF2-40B4-BE49-F238E27FC236}">
                  <a16:creationId xmlns:a16="http://schemas.microsoft.com/office/drawing/2014/main" id="{00000000-0008-0000-0700-00000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16" name="Button 780" hidden="1">
              <a:extLst>
                <a:ext uri="{63B3BB69-23CF-44E3-9099-C40C66FF867C}">
                  <a14:compatExt spid="_x0000_s91916"/>
                </a:ext>
                <a:ext uri="{FF2B5EF4-FFF2-40B4-BE49-F238E27FC236}">
                  <a16:creationId xmlns:a16="http://schemas.microsoft.com/office/drawing/2014/main" id="{00000000-0008-0000-0700-00000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917" name="Button 781" hidden="1">
              <a:extLst>
                <a:ext uri="{63B3BB69-23CF-44E3-9099-C40C66FF867C}">
                  <a14:compatExt spid="_x0000_s91917"/>
                </a:ext>
                <a:ext uri="{FF2B5EF4-FFF2-40B4-BE49-F238E27FC236}">
                  <a16:creationId xmlns:a16="http://schemas.microsoft.com/office/drawing/2014/main" id="{00000000-0008-0000-0700-00000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18" name="Button 782" hidden="1">
              <a:extLst>
                <a:ext uri="{63B3BB69-23CF-44E3-9099-C40C66FF867C}">
                  <a14:compatExt spid="_x0000_s91918"/>
                </a:ext>
                <a:ext uri="{FF2B5EF4-FFF2-40B4-BE49-F238E27FC236}">
                  <a16:creationId xmlns:a16="http://schemas.microsoft.com/office/drawing/2014/main" id="{00000000-0008-0000-0700-00000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19" name="Button 783" hidden="1">
              <a:extLst>
                <a:ext uri="{63B3BB69-23CF-44E3-9099-C40C66FF867C}">
                  <a14:compatExt spid="_x0000_s91919"/>
                </a:ext>
                <a:ext uri="{FF2B5EF4-FFF2-40B4-BE49-F238E27FC236}">
                  <a16:creationId xmlns:a16="http://schemas.microsoft.com/office/drawing/2014/main" id="{00000000-0008-0000-0700-00000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20" name="Button 784" hidden="1">
              <a:extLst>
                <a:ext uri="{63B3BB69-23CF-44E3-9099-C40C66FF867C}">
                  <a14:compatExt spid="_x0000_s91920"/>
                </a:ext>
                <a:ext uri="{FF2B5EF4-FFF2-40B4-BE49-F238E27FC236}">
                  <a16:creationId xmlns:a16="http://schemas.microsoft.com/office/drawing/2014/main" id="{00000000-0008-0000-0700-00001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21" name="Button 785" hidden="1">
              <a:extLst>
                <a:ext uri="{63B3BB69-23CF-44E3-9099-C40C66FF867C}">
                  <a14:compatExt spid="_x0000_s91921"/>
                </a:ext>
                <a:ext uri="{FF2B5EF4-FFF2-40B4-BE49-F238E27FC236}">
                  <a16:creationId xmlns:a16="http://schemas.microsoft.com/office/drawing/2014/main" id="{00000000-0008-0000-0700-00001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22" name="Button 786" hidden="1">
              <a:extLst>
                <a:ext uri="{63B3BB69-23CF-44E3-9099-C40C66FF867C}">
                  <a14:compatExt spid="_x0000_s91922"/>
                </a:ext>
                <a:ext uri="{FF2B5EF4-FFF2-40B4-BE49-F238E27FC236}">
                  <a16:creationId xmlns:a16="http://schemas.microsoft.com/office/drawing/2014/main" id="{00000000-0008-0000-0700-00001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23" name="Button 787" hidden="1">
              <a:extLst>
                <a:ext uri="{63B3BB69-23CF-44E3-9099-C40C66FF867C}">
                  <a14:compatExt spid="_x0000_s91923"/>
                </a:ext>
                <a:ext uri="{FF2B5EF4-FFF2-40B4-BE49-F238E27FC236}">
                  <a16:creationId xmlns:a16="http://schemas.microsoft.com/office/drawing/2014/main" id="{00000000-0008-0000-0700-00001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24" name="Button 788" hidden="1">
              <a:extLst>
                <a:ext uri="{63B3BB69-23CF-44E3-9099-C40C66FF867C}">
                  <a14:compatExt spid="_x0000_s91924"/>
                </a:ext>
                <a:ext uri="{FF2B5EF4-FFF2-40B4-BE49-F238E27FC236}">
                  <a16:creationId xmlns:a16="http://schemas.microsoft.com/office/drawing/2014/main" id="{00000000-0008-0000-0700-00001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25" name="Button 789" hidden="1">
              <a:extLst>
                <a:ext uri="{63B3BB69-23CF-44E3-9099-C40C66FF867C}">
                  <a14:compatExt spid="_x0000_s91925"/>
                </a:ext>
                <a:ext uri="{FF2B5EF4-FFF2-40B4-BE49-F238E27FC236}">
                  <a16:creationId xmlns:a16="http://schemas.microsoft.com/office/drawing/2014/main" id="{00000000-0008-0000-0700-00001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26" name="Button 790" hidden="1">
              <a:extLst>
                <a:ext uri="{63B3BB69-23CF-44E3-9099-C40C66FF867C}">
                  <a14:compatExt spid="_x0000_s91926"/>
                </a:ext>
                <a:ext uri="{FF2B5EF4-FFF2-40B4-BE49-F238E27FC236}">
                  <a16:creationId xmlns:a16="http://schemas.microsoft.com/office/drawing/2014/main" id="{00000000-0008-0000-0700-00001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27" name="Button 791" hidden="1">
              <a:extLst>
                <a:ext uri="{63B3BB69-23CF-44E3-9099-C40C66FF867C}">
                  <a14:compatExt spid="_x0000_s91927"/>
                </a:ext>
                <a:ext uri="{FF2B5EF4-FFF2-40B4-BE49-F238E27FC236}">
                  <a16:creationId xmlns:a16="http://schemas.microsoft.com/office/drawing/2014/main" id="{00000000-0008-0000-0700-00001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28" name="Button 792" hidden="1">
              <a:extLst>
                <a:ext uri="{63B3BB69-23CF-44E3-9099-C40C66FF867C}">
                  <a14:compatExt spid="_x0000_s91928"/>
                </a:ext>
                <a:ext uri="{FF2B5EF4-FFF2-40B4-BE49-F238E27FC236}">
                  <a16:creationId xmlns:a16="http://schemas.microsoft.com/office/drawing/2014/main" id="{00000000-0008-0000-0700-00001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29" name="Button 793" hidden="1">
              <a:extLst>
                <a:ext uri="{63B3BB69-23CF-44E3-9099-C40C66FF867C}">
                  <a14:compatExt spid="_x0000_s91929"/>
                </a:ext>
                <a:ext uri="{FF2B5EF4-FFF2-40B4-BE49-F238E27FC236}">
                  <a16:creationId xmlns:a16="http://schemas.microsoft.com/office/drawing/2014/main" id="{00000000-0008-0000-0700-00001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30" name="Button 794" hidden="1">
              <a:extLst>
                <a:ext uri="{63B3BB69-23CF-44E3-9099-C40C66FF867C}">
                  <a14:compatExt spid="_x0000_s91930"/>
                </a:ext>
                <a:ext uri="{FF2B5EF4-FFF2-40B4-BE49-F238E27FC236}">
                  <a16:creationId xmlns:a16="http://schemas.microsoft.com/office/drawing/2014/main" id="{00000000-0008-0000-0700-00001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31" name="Button 795" hidden="1">
              <a:extLst>
                <a:ext uri="{63B3BB69-23CF-44E3-9099-C40C66FF867C}">
                  <a14:compatExt spid="_x0000_s91931"/>
                </a:ext>
                <a:ext uri="{FF2B5EF4-FFF2-40B4-BE49-F238E27FC236}">
                  <a16:creationId xmlns:a16="http://schemas.microsoft.com/office/drawing/2014/main" id="{00000000-0008-0000-0700-00001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32" name="Button 796" hidden="1">
              <a:extLst>
                <a:ext uri="{63B3BB69-23CF-44E3-9099-C40C66FF867C}">
                  <a14:compatExt spid="_x0000_s91932"/>
                </a:ext>
                <a:ext uri="{FF2B5EF4-FFF2-40B4-BE49-F238E27FC236}">
                  <a16:creationId xmlns:a16="http://schemas.microsoft.com/office/drawing/2014/main" id="{00000000-0008-0000-0700-00001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33" name="Button 797" hidden="1">
              <a:extLst>
                <a:ext uri="{63B3BB69-23CF-44E3-9099-C40C66FF867C}">
                  <a14:compatExt spid="_x0000_s91933"/>
                </a:ext>
                <a:ext uri="{FF2B5EF4-FFF2-40B4-BE49-F238E27FC236}">
                  <a16:creationId xmlns:a16="http://schemas.microsoft.com/office/drawing/2014/main" id="{00000000-0008-0000-0700-00001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34" name="Button 798" hidden="1">
              <a:extLst>
                <a:ext uri="{63B3BB69-23CF-44E3-9099-C40C66FF867C}">
                  <a14:compatExt spid="_x0000_s91934"/>
                </a:ext>
                <a:ext uri="{FF2B5EF4-FFF2-40B4-BE49-F238E27FC236}">
                  <a16:creationId xmlns:a16="http://schemas.microsoft.com/office/drawing/2014/main" id="{00000000-0008-0000-0700-00001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35" name="Button 799" hidden="1">
              <a:extLst>
                <a:ext uri="{63B3BB69-23CF-44E3-9099-C40C66FF867C}">
                  <a14:compatExt spid="_x0000_s91935"/>
                </a:ext>
                <a:ext uri="{FF2B5EF4-FFF2-40B4-BE49-F238E27FC236}">
                  <a16:creationId xmlns:a16="http://schemas.microsoft.com/office/drawing/2014/main" id="{00000000-0008-0000-0700-00001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936" name="Button 800" hidden="1">
              <a:extLst>
                <a:ext uri="{63B3BB69-23CF-44E3-9099-C40C66FF867C}">
                  <a14:compatExt spid="_x0000_s91936"/>
                </a:ext>
                <a:ext uri="{FF2B5EF4-FFF2-40B4-BE49-F238E27FC236}">
                  <a16:creationId xmlns:a16="http://schemas.microsoft.com/office/drawing/2014/main" id="{00000000-0008-0000-0700-00002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37" name="Button 801" hidden="1">
              <a:extLst>
                <a:ext uri="{63B3BB69-23CF-44E3-9099-C40C66FF867C}">
                  <a14:compatExt spid="_x0000_s91937"/>
                </a:ext>
                <a:ext uri="{FF2B5EF4-FFF2-40B4-BE49-F238E27FC236}">
                  <a16:creationId xmlns:a16="http://schemas.microsoft.com/office/drawing/2014/main" id="{00000000-0008-0000-0700-00002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38" name="Button 802" hidden="1">
              <a:extLst>
                <a:ext uri="{63B3BB69-23CF-44E3-9099-C40C66FF867C}">
                  <a14:compatExt spid="_x0000_s91938"/>
                </a:ext>
                <a:ext uri="{FF2B5EF4-FFF2-40B4-BE49-F238E27FC236}">
                  <a16:creationId xmlns:a16="http://schemas.microsoft.com/office/drawing/2014/main" id="{00000000-0008-0000-0700-00002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39" name="Button 803" hidden="1">
              <a:extLst>
                <a:ext uri="{63B3BB69-23CF-44E3-9099-C40C66FF867C}">
                  <a14:compatExt spid="_x0000_s91939"/>
                </a:ext>
                <a:ext uri="{FF2B5EF4-FFF2-40B4-BE49-F238E27FC236}">
                  <a16:creationId xmlns:a16="http://schemas.microsoft.com/office/drawing/2014/main" id="{00000000-0008-0000-0700-00002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40" name="Button 804" hidden="1">
              <a:extLst>
                <a:ext uri="{63B3BB69-23CF-44E3-9099-C40C66FF867C}">
                  <a14:compatExt spid="_x0000_s91940"/>
                </a:ext>
                <a:ext uri="{FF2B5EF4-FFF2-40B4-BE49-F238E27FC236}">
                  <a16:creationId xmlns:a16="http://schemas.microsoft.com/office/drawing/2014/main" id="{00000000-0008-0000-0700-00002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41" name="Button 805" hidden="1">
              <a:extLst>
                <a:ext uri="{63B3BB69-23CF-44E3-9099-C40C66FF867C}">
                  <a14:compatExt spid="_x0000_s91941"/>
                </a:ext>
                <a:ext uri="{FF2B5EF4-FFF2-40B4-BE49-F238E27FC236}">
                  <a16:creationId xmlns:a16="http://schemas.microsoft.com/office/drawing/2014/main" id="{00000000-0008-0000-0700-00002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42" name="Button 806" hidden="1">
              <a:extLst>
                <a:ext uri="{63B3BB69-23CF-44E3-9099-C40C66FF867C}">
                  <a14:compatExt spid="_x0000_s91942"/>
                </a:ext>
                <a:ext uri="{FF2B5EF4-FFF2-40B4-BE49-F238E27FC236}">
                  <a16:creationId xmlns:a16="http://schemas.microsoft.com/office/drawing/2014/main" id="{00000000-0008-0000-0700-00002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43" name="Button 807" hidden="1">
              <a:extLst>
                <a:ext uri="{63B3BB69-23CF-44E3-9099-C40C66FF867C}">
                  <a14:compatExt spid="_x0000_s91943"/>
                </a:ext>
                <a:ext uri="{FF2B5EF4-FFF2-40B4-BE49-F238E27FC236}">
                  <a16:creationId xmlns:a16="http://schemas.microsoft.com/office/drawing/2014/main" id="{00000000-0008-0000-0700-00002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44" name="Button 808" hidden="1">
              <a:extLst>
                <a:ext uri="{63B3BB69-23CF-44E3-9099-C40C66FF867C}">
                  <a14:compatExt spid="_x0000_s91944"/>
                </a:ext>
                <a:ext uri="{FF2B5EF4-FFF2-40B4-BE49-F238E27FC236}">
                  <a16:creationId xmlns:a16="http://schemas.microsoft.com/office/drawing/2014/main" id="{00000000-0008-0000-0700-00002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45" name="Button 809" hidden="1">
              <a:extLst>
                <a:ext uri="{63B3BB69-23CF-44E3-9099-C40C66FF867C}">
                  <a14:compatExt spid="_x0000_s91945"/>
                </a:ext>
                <a:ext uri="{FF2B5EF4-FFF2-40B4-BE49-F238E27FC236}">
                  <a16:creationId xmlns:a16="http://schemas.microsoft.com/office/drawing/2014/main" id="{00000000-0008-0000-0700-00002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46" name="Button 810" hidden="1">
              <a:extLst>
                <a:ext uri="{63B3BB69-23CF-44E3-9099-C40C66FF867C}">
                  <a14:compatExt spid="_x0000_s91946"/>
                </a:ext>
                <a:ext uri="{FF2B5EF4-FFF2-40B4-BE49-F238E27FC236}">
                  <a16:creationId xmlns:a16="http://schemas.microsoft.com/office/drawing/2014/main" id="{00000000-0008-0000-0700-00002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47" name="Button 811" hidden="1">
              <a:extLst>
                <a:ext uri="{63B3BB69-23CF-44E3-9099-C40C66FF867C}">
                  <a14:compatExt spid="_x0000_s91947"/>
                </a:ext>
                <a:ext uri="{FF2B5EF4-FFF2-40B4-BE49-F238E27FC236}">
                  <a16:creationId xmlns:a16="http://schemas.microsoft.com/office/drawing/2014/main" id="{00000000-0008-0000-0700-00002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48" name="Button 812" hidden="1">
              <a:extLst>
                <a:ext uri="{63B3BB69-23CF-44E3-9099-C40C66FF867C}">
                  <a14:compatExt spid="_x0000_s91948"/>
                </a:ext>
                <a:ext uri="{FF2B5EF4-FFF2-40B4-BE49-F238E27FC236}">
                  <a16:creationId xmlns:a16="http://schemas.microsoft.com/office/drawing/2014/main" id="{00000000-0008-0000-0700-00002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49" name="Button 813" hidden="1">
              <a:extLst>
                <a:ext uri="{63B3BB69-23CF-44E3-9099-C40C66FF867C}">
                  <a14:compatExt spid="_x0000_s91949"/>
                </a:ext>
                <a:ext uri="{FF2B5EF4-FFF2-40B4-BE49-F238E27FC236}">
                  <a16:creationId xmlns:a16="http://schemas.microsoft.com/office/drawing/2014/main" id="{00000000-0008-0000-0700-00002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50" name="Button 814" hidden="1">
              <a:extLst>
                <a:ext uri="{63B3BB69-23CF-44E3-9099-C40C66FF867C}">
                  <a14:compatExt spid="_x0000_s91950"/>
                </a:ext>
                <a:ext uri="{FF2B5EF4-FFF2-40B4-BE49-F238E27FC236}">
                  <a16:creationId xmlns:a16="http://schemas.microsoft.com/office/drawing/2014/main" id="{00000000-0008-0000-0700-00002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51" name="Button 815" hidden="1">
              <a:extLst>
                <a:ext uri="{63B3BB69-23CF-44E3-9099-C40C66FF867C}">
                  <a14:compatExt spid="_x0000_s91951"/>
                </a:ext>
                <a:ext uri="{FF2B5EF4-FFF2-40B4-BE49-F238E27FC236}">
                  <a16:creationId xmlns:a16="http://schemas.microsoft.com/office/drawing/2014/main" id="{00000000-0008-0000-0700-00002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52" name="Button 816" hidden="1">
              <a:extLst>
                <a:ext uri="{63B3BB69-23CF-44E3-9099-C40C66FF867C}">
                  <a14:compatExt spid="_x0000_s91952"/>
                </a:ext>
                <a:ext uri="{FF2B5EF4-FFF2-40B4-BE49-F238E27FC236}">
                  <a16:creationId xmlns:a16="http://schemas.microsoft.com/office/drawing/2014/main" id="{00000000-0008-0000-0700-00003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53" name="Button 817" hidden="1">
              <a:extLst>
                <a:ext uri="{63B3BB69-23CF-44E3-9099-C40C66FF867C}">
                  <a14:compatExt spid="_x0000_s91953"/>
                </a:ext>
                <a:ext uri="{FF2B5EF4-FFF2-40B4-BE49-F238E27FC236}">
                  <a16:creationId xmlns:a16="http://schemas.microsoft.com/office/drawing/2014/main" id="{00000000-0008-0000-0700-00003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54" name="Button 818" hidden="1">
              <a:extLst>
                <a:ext uri="{63B3BB69-23CF-44E3-9099-C40C66FF867C}">
                  <a14:compatExt spid="_x0000_s91954"/>
                </a:ext>
                <a:ext uri="{FF2B5EF4-FFF2-40B4-BE49-F238E27FC236}">
                  <a16:creationId xmlns:a16="http://schemas.microsoft.com/office/drawing/2014/main" id="{00000000-0008-0000-0700-00003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955" name="Button 819" hidden="1">
              <a:extLst>
                <a:ext uri="{63B3BB69-23CF-44E3-9099-C40C66FF867C}">
                  <a14:compatExt spid="_x0000_s91955"/>
                </a:ext>
                <a:ext uri="{FF2B5EF4-FFF2-40B4-BE49-F238E27FC236}">
                  <a16:creationId xmlns:a16="http://schemas.microsoft.com/office/drawing/2014/main" id="{00000000-0008-0000-0700-00003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56" name="Button 820" hidden="1">
              <a:extLst>
                <a:ext uri="{63B3BB69-23CF-44E3-9099-C40C66FF867C}">
                  <a14:compatExt spid="_x0000_s91956"/>
                </a:ext>
                <a:ext uri="{FF2B5EF4-FFF2-40B4-BE49-F238E27FC236}">
                  <a16:creationId xmlns:a16="http://schemas.microsoft.com/office/drawing/2014/main" id="{00000000-0008-0000-0700-00003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57" name="Button 821" hidden="1">
              <a:extLst>
                <a:ext uri="{63B3BB69-23CF-44E3-9099-C40C66FF867C}">
                  <a14:compatExt spid="_x0000_s91957"/>
                </a:ext>
                <a:ext uri="{FF2B5EF4-FFF2-40B4-BE49-F238E27FC236}">
                  <a16:creationId xmlns:a16="http://schemas.microsoft.com/office/drawing/2014/main" id="{00000000-0008-0000-0700-00003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58" name="Button 822" hidden="1">
              <a:extLst>
                <a:ext uri="{63B3BB69-23CF-44E3-9099-C40C66FF867C}">
                  <a14:compatExt spid="_x0000_s91958"/>
                </a:ext>
                <a:ext uri="{FF2B5EF4-FFF2-40B4-BE49-F238E27FC236}">
                  <a16:creationId xmlns:a16="http://schemas.microsoft.com/office/drawing/2014/main" id="{00000000-0008-0000-0700-00003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59" name="Button 823" hidden="1">
              <a:extLst>
                <a:ext uri="{63B3BB69-23CF-44E3-9099-C40C66FF867C}">
                  <a14:compatExt spid="_x0000_s91959"/>
                </a:ext>
                <a:ext uri="{FF2B5EF4-FFF2-40B4-BE49-F238E27FC236}">
                  <a16:creationId xmlns:a16="http://schemas.microsoft.com/office/drawing/2014/main" id="{00000000-0008-0000-0700-00003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60" name="Button 824" hidden="1">
              <a:extLst>
                <a:ext uri="{63B3BB69-23CF-44E3-9099-C40C66FF867C}">
                  <a14:compatExt spid="_x0000_s91960"/>
                </a:ext>
                <a:ext uri="{FF2B5EF4-FFF2-40B4-BE49-F238E27FC236}">
                  <a16:creationId xmlns:a16="http://schemas.microsoft.com/office/drawing/2014/main" id="{00000000-0008-0000-0700-00003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61" name="Button 825" hidden="1">
              <a:extLst>
                <a:ext uri="{63B3BB69-23CF-44E3-9099-C40C66FF867C}">
                  <a14:compatExt spid="_x0000_s91961"/>
                </a:ext>
                <a:ext uri="{FF2B5EF4-FFF2-40B4-BE49-F238E27FC236}">
                  <a16:creationId xmlns:a16="http://schemas.microsoft.com/office/drawing/2014/main" id="{00000000-0008-0000-0700-00003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62" name="Button 826" hidden="1">
              <a:extLst>
                <a:ext uri="{63B3BB69-23CF-44E3-9099-C40C66FF867C}">
                  <a14:compatExt spid="_x0000_s91962"/>
                </a:ext>
                <a:ext uri="{FF2B5EF4-FFF2-40B4-BE49-F238E27FC236}">
                  <a16:creationId xmlns:a16="http://schemas.microsoft.com/office/drawing/2014/main" id="{00000000-0008-0000-0700-00003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63" name="Button 827" hidden="1">
              <a:extLst>
                <a:ext uri="{63B3BB69-23CF-44E3-9099-C40C66FF867C}">
                  <a14:compatExt spid="_x0000_s91963"/>
                </a:ext>
                <a:ext uri="{FF2B5EF4-FFF2-40B4-BE49-F238E27FC236}">
                  <a16:creationId xmlns:a16="http://schemas.microsoft.com/office/drawing/2014/main" id="{00000000-0008-0000-0700-00003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64" name="Button 828" hidden="1">
              <a:extLst>
                <a:ext uri="{63B3BB69-23CF-44E3-9099-C40C66FF867C}">
                  <a14:compatExt spid="_x0000_s91964"/>
                </a:ext>
                <a:ext uri="{FF2B5EF4-FFF2-40B4-BE49-F238E27FC236}">
                  <a16:creationId xmlns:a16="http://schemas.microsoft.com/office/drawing/2014/main" id="{00000000-0008-0000-0700-00003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65" name="Button 829" hidden="1">
              <a:extLst>
                <a:ext uri="{63B3BB69-23CF-44E3-9099-C40C66FF867C}">
                  <a14:compatExt spid="_x0000_s91965"/>
                </a:ext>
                <a:ext uri="{FF2B5EF4-FFF2-40B4-BE49-F238E27FC236}">
                  <a16:creationId xmlns:a16="http://schemas.microsoft.com/office/drawing/2014/main" id="{00000000-0008-0000-0700-00003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66" name="Button 830" hidden="1">
              <a:extLst>
                <a:ext uri="{63B3BB69-23CF-44E3-9099-C40C66FF867C}">
                  <a14:compatExt spid="_x0000_s91966"/>
                </a:ext>
                <a:ext uri="{FF2B5EF4-FFF2-40B4-BE49-F238E27FC236}">
                  <a16:creationId xmlns:a16="http://schemas.microsoft.com/office/drawing/2014/main" id="{00000000-0008-0000-0700-00003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67" name="Button 831" hidden="1">
              <a:extLst>
                <a:ext uri="{63B3BB69-23CF-44E3-9099-C40C66FF867C}">
                  <a14:compatExt spid="_x0000_s91967"/>
                </a:ext>
                <a:ext uri="{FF2B5EF4-FFF2-40B4-BE49-F238E27FC236}">
                  <a16:creationId xmlns:a16="http://schemas.microsoft.com/office/drawing/2014/main" id="{00000000-0008-0000-0700-00003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68" name="Button 832" hidden="1">
              <a:extLst>
                <a:ext uri="{63B3BB69-23CF-44E3-9099-C40C66FF867C}">
                  <a14:compatExt spid="_x0000_s91968"/>
                </a:ext>
                <a:ext uri="{FF2B5EF4-FFF2-40B4-BE49-F238E27FC236}">
                  <a16:creationId xmlns:a16="http://schemas.microsoft.com/office/drawing/2014/main" id="{00000000-0008-0000-0700-00004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69" name="Button 833" hidden="1">
              <a:extLst>
                <a:ext uri="{63B3BB69-23CF-44E3-9099-C40C66FF867C}">
                  <a14:compatExt spid="_x0000_s91969"/>
                </a:ext>
                <a:ext uri="{FF2B5EF4-FFF2-40B4-BE49-F238E27FC236}">
                  <a16:creationId xmlns:a16="http://schemas.microsoft.com/office/drawing/2014/main" id="{00000000-0008-0000-0700-00004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70" name="Button 834" hidden="1">
              <a:extLst>
                <a:ext uri="{63B3BB69-23CF-44E3-9099-C40C66FF867C}">
                  <a14:compatExt spid="_x0000_s91970"/>
                </a:ext>
                <a:ext uri="{FF2B5EF4-FFF2-40B4-BE49-F238E27FC236}">
                  <a16:creationId xmlns:a16="http://schemas.microsoft.com/office/drawing/2014/main" id="{00000000-0008-0000-0700-00004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71" name="Button 835" hidden="1">
              <a:extLst>
                <a:ext uri="{63B3BB69-23CF-44E3-9099-C40C66FF867C}">
                  <a14:compatExt spid="_x0000_s91971"/>
                </a:ext>
                <a:ext uri="{FF2B5EF4-FFF2-40B4-BE49-F238E27FC236}">
                  <a16:creationId xmlns:a16="http://schemas.microsoft.com/office/drawing/2014/main" id="{00000000-0008-0000-0700-00004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72" name="Button 836" hidden="1">
              <a:extLst>
                <a:ext uri="{63B3BB69-23CF-44E3-9099-C40C66FF867C}">
                  <a14:compatExt spid="_x0000_s91972"/>
                </a:ext>
                <a:ext uri="{FF2B5EF4-FFF2-40B4-BE49-F238E27FC236}">
                  <a16:creationId xmlns:a16="http://schemas.microsoft.com/office/drawing/2014/main" id="{00000000-0008-0000-0700-00004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73" name="Button 837" hidden="1">
              <a:extLst>
                <a:ext uri="{63B3BB69-23CF-44E3-9099-C40C66FF867C}">
                  <a14:compatExt spid="_x0000_s91973"/>
                </a:ext>
                <a:ext uri="{FF2B5EF4-FFF2-40B4-BE49-F238E27FC236}">
                  <a16:creationId xmlns:a16="http://schemas.microsoft.com/office/drawing/2014/main" id="{00000000-0008-0000-0700-00004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974" name="Button 838" hidden="1">
              <a:extLst>
                <a:ext uri="{63B3BB69-23CF-44E3-9099-C40C66FF867C}">
                  <a14:compatExt spid="_x0000_s91974"/>
                </a:ext>
                <a:ext uri="{FF2B5EF4-FFF2-40B4-BE49-F238E27FC236}">
                  <a16:creationId xmlns:a16="http://schemas.microsoft.com/office/drawing/2014/main" id="{00000000-0008-0000-0700-00004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75" name="Button 839" hidden="1">
              <a:extLst>
                <a:ext uri="{63B3BB69-23CF-44E3-9099-C40C66FF867C}">
                  <a14:compatExt spid="_x0000_s91975"/>
                </a:ext>
                <a:ext uri="{FF2B5EF4-FFF2-40B4-BE49-F238E27FC236}">
                  <a16:creationId xmlns:a16="http://schemas.microsoft.com/office/drawing/2014/main" id="{00000000-0008-0000-0700-00004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976" name="Button 840" hidden="1">
              <a:extLst>
                <a:ext uri="{63B3BB69-23CF-44E3-9099-C40C66FF867C}">
                  <a14:compatExt spid="_x0000_s91976"/>
                </a:ext>
                <a:ext uri="{FF2B5EF4-FFF2-40B4-BE49-F238E27FC236}">
                  <a16:creationId xmlns:a16="http://schemas.microsoft.com/office/drawing/2014/main" id="{00000000-0008-0000-0700-00004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77" name="Button 841" hidden="1">
              <a:extLst>
                <a:ext uri="{63B3BB69-23CF-44E3-9099-C40C66FF867C}">
                  <a14:compatExt spid="_x0000_s91977"/>
                </a:ext>
                <a:ext uri="{FF2B5EF4-FFF2-40B4-BE49-F238E27FC236}">
                  <a16:creationId xmlns:a16="http://schemas.microsoft.com/office/drawing/2014/main" id="{00000000-0008-0000-0700-00004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978" name="Button 842" hidden="1">
              <a:extLst>
                <a:ext uri="{63B3BB69-23CF-44E3-9099-C40C66FF867C}">
                  <a14:compatExt spid="_x0000_s91978"/>
                </a:ext>
                <a:ext uri="{FF2B5EF4-FFF2-40B4-BE49-F238E27FC236}">
                  <a16:creationId xmlns:a16="http://schemas.microsoft.com/office/drawing/2014/main" id="{00000000-0008-0000-0700-00004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79" name="Button 843" hidden="1">
              <a:extLst>
                <a:ext uri="{63B3BB69-23CF-44E3-9099-C40C66FF867C}">
                  <a14:compatExt spid="_x0000_s91979"/>
                </a:ext>
                <a:ext uri="{FF2B5EF4-FFF2-40B4-BE49-F238E27FC236}">
                  <a16:creationId xmlns:a16="http://schemas.microsoft.com/office/drawing/2014/main" id="{00000000-0008-0000-0700-00004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980" name="Button 844" hidden="1">
              <a:extLst>
                <a:ext uri="{63B3BB69-23CF-44E3-9099-C40C66FF867C}">
                  <a14:compatExt spid="_x0000_s91980"/>
                </a:ext>
                <a:ext uri="{FF2B5EF4-FFF2-40B4-BE49-F238E27FC236}">
                  <a16:creationId xmlns:a16="http://schemas.microsoft.com/office/drawing/2014/main" id="{00000000-0008-0000-0700-00004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81" name="Button 845" hidden="1">
              <a:extLst>
                <a:ext uri="{63B3BB69-23CF-44E3-9099-C40C66FF867C}">
                  <a14:compatExt spid="_x0000_s91981"/>
                </a:ext>
                <a:ext uri="{FF2B5EF4-FFF2-40B4-BE49-F238E27FC236}">
                  <a16:creationId xmlns:a16="http://schemas.microsoft.com/office/drawing/2014/main" id="{00000000-0008-0000-0700-00004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982" name="Button 846" hidden="1">
              <a:extLst>
                <a:ext uri="{63B3BB69-23CF-44E3-9099-C40C66FF867C}">
                  <a14:compatExt spid="_x0000_s91982"/>
                </a:ext>
                <a:ext uri="{FF2B5EF4-FFF2-40B4-BE49-F238E27FC236}">
                  <a16:creationId xmlns:a16="http://schemas.microsoft.com/office/drawing/2014/main" id="{00000000-0008-0000-0700-00004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83" name="Button 847" hidden="1">
              <a:extLst>
                <a:ext uri="{63B3BB69-23CF-44E3-9099-C40C66FF867C}">
                  <a14:compatExt spid="_x0000_s91983"/>
                </a:ext>
                <a:ext uri="{FF2B5EF4-FFF2-40B4-BE49-F238E27FC236}">
                  <a16:creationId xmlns:a16="http://schemas.microsoft.com/office/drawing/2014/main" id="{00000000-0008-0000-0700-00004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984" name="Button 848" hidden="1">
              <a:extLst>
                <a:ext uri="{63B3BB69-23CF-44E3-9099-C40C66FF867C}">
                  <a14:compatExt spid="_x0000_s91984"/>
                </a:ext>
                <a:ext uri="{FF2B5EF4-FFF2-40B4-BE49-F238E27FC236}">
                  <a16:creationId xmlns:a16="http://schemas.microsoft.com/office/drawing/2014/main" id="{00000000-0008-0000-0700-00005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85" name="Button 849" hidden="1">
              <a:extLst>
                <a:ext uri="{63B3BB69-23CF-44E3-9099-C40C66FF867C}">
                  <a14:compatExt spid="_x0000_s91985"/>
                </a:ext>
                <a:ext uri="{FF2B5EF4-FFF2-40B4-BE49-F238E27FC236}">
                  <a16:creationId xmlns:a16="http://schemas.microsoft.com/office/drawing/2014/main" id="{00000000-0008-0000-0700-00005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86" name="Button 850" hidden="1">
              <a:extLst>
                <a:ext uri="{63B3BB69-23CF-44E3-9099-C40C66FF867C}">
                  <a14:compatExt spid="_x0000_s91986"/>
                </a:ext>
                <a:ext uri="{FF2B5EF4-FFF2-40B4-BE49-F238E27FC236}">
                  <a16:creationId xmlns:a16="http://schemas.microsoft.com/office/drawing/2014/main" id="{00000000-0008-0000-0700-00005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87" name="Button 851" hidden="1">
              <a:extLst>
                <a:ext uri="{63B3BB69-23CF-44E3-9099-C40C66FF867C}">
                  <a14:compatExt spid="_x0000_s91987"/>
                </a:ext>
                <a:ext uri="{FF2B5EF4-FFF2-40B4-BE49-F238E27FC236}">
                  <a16:creationId xmlns:a16="http://schemas.microsoft.com/office/drawing/2014/main" id="{00000000-0008-0000-0700-00005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88" name="Button 852" hidden="1">
              <a:extLst>
                <a:ext uri="{63B3BB69-23CF-44E3-9099-C40C66FF867C}">
                  <a14:compatExt spid="_x0000_s91988"/>
                </a:ext>
                <a:ext uri="{FF2B5EF4-FFF2-40B4-BE49-F238E27FC236}">
                  <a16:creationId xmlns:a16="http://schemas.microsoft.com/office/drawing/2014/main" id="{00000000-0008-0000-0700-00005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89" name="Button 853" hidden="1">
              <a:extLst>
                <a:ext uri="{63B3BB69-23CF-44E3-9099-C40C66FF867C}">
                  <a14:compatExt spid="_x0000_s91989"/>
                </a:ext>
                <a:ext uri="{FF2B5EF4-FFF2-40B4-BE49-F238E27FC236}">
                  <a16:creationId xmlns:a16="http://schemas.microsoft.com/office/drawing/2014/main" id="{00000000-0008-0000-0700-00005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90" name="Button 854" hidden="1">
              <a:extLst>
                <a:ext uri="{63B3BB69-23CF-44E3-9099-C40C66FF867C}">
                  <a14:compatExt spid="_x0000_s91990"/>
                </a:ext>
                <a:ext uri="{FF2B5EF4-FFF2-40B4-BE49-F238E27FC236}">
                  <a16:creationId xmlns:a16="http://schemas.microsoft.com/office/drawing/2014/main" id="{00000000-0008-0000-0700-00005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91" name="Button 855" hidden="1">
              <a:extLst>
                <a:ext uri="{63B3BB69-23CF-44E3-9099-C40C66FF867C}">
                  <a14:compatExt spid="_x0000_s91991"/>
                </a:ext>
                <a:ext uri="{FF2B5EF4-FFF2-40B4-BE49-F238E27FC236}">
                  <a16:creationId xmlns:a16="http://schemas.microsoft.com/office/drawing/2014/main" id="{00000000-0008-0000-0700-00005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92" name="Button 856" hidden="1">
              <a:extLst>
                <a:ext uri="{63B3BB69-23CF-44E3-9099-C40C66FF867C}">
                  <a14:compatExt spid="_x0000_s91992"/>
                </a:ext>
                <a:ext uri="{FF2B5EF4-FFF2-40B4-BE49-F238E27FC236}">
                  <a16:creationId xmlns:a16="http://schemas.microsoft.com/office/drawing/2014/main" id="{00000000-0008-0000-0700-00005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93" name="Button 857" hidden="1">
              <a:extLst>
                <a:ext uri="{63B3BB69-23CF-44E3-9099-C40C66FF867C}">
                  <a14:compatExt spid="_x0000_s91993"/>
                </a:ext>
                <a:ext uri="{FF2B5EF4-FFF2-40B4-BE49-F238E27FC236}">
                  <a16:creationId xmlns:a16="http://schemas.microsoft.com/office/drawing/2014/main" id="{00000000-0008-0000-0700-00005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94" name="Button 858" hidden="1">
              <a:extLst>
                <a:ext uri="{63B3BB69-23CF-44E3-9099-C40C66FF867C}">
                  <a14:compatExt spid="_x0000_s91994"/>
                </a:ext>
                <a:ext uri="{FF2B5EF4-FFF2-40B4-BE49-F238E27FC236}">
                  <a16:creationId xmlns:a16="http://schemas.microsoft.com/office/drawing/2014/main" id="{00000000-0008-0000-0700-00005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95" name="Button 859" hidden="1">
              <a:extLst>
                <a:ext uri="{63B3BB69-23CF-44E3-9099-C40C66FF867C}">
                  <a14:compatExt spid="_x0000_s91995"/>
                </a:ext>
                <a:ext uri="{FF2B5EF4-FFF2-40B4-BE49-F238E27FC236}">
                  <a16:creationId xmlns:a16="http://schemas.microsoft.com/office/drawing/2014/main" id="{00000000-0008-0000-0700-00005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96" name="Button 860" hidden="1">
              <a:extLst>
                <a:ext uri="{63B3BB69-23CF-44E3-9099-C40C66FF867C}">
                  <a14:compatExt spid="_x0000_s91996"/>
                </a:ext>
                <a:ext uri="{FF2B5EF4-FFF2-40B4-BE49-F238E27FC236}">
                  <a16:creationId xmlns:a16="http://schemas.microsoft.com/office/drawing/2014/main" id="{00000000-0008-0000-0700-00005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97" name="Button 861" hidden="1">
              <a:extLst>
                <a:ext uri="{63B3BB69-23CF-44E3-9099-C40C66FF867C}">
                  <a14:compatExt spid="_x0000_s91997"/>
                </a:ext>
                <a:ext uri="{FF2B5EF4-FFF2-40B4-BE49-F238E27FC236}">
                  <a16:creationId xmlns:a16="http://schemas.microsoft.com/office/drawing/2014/main" id="{00000000-0008-0000-0700-00005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98" name="Button 862" hidden="1">
              <a:extLst>
                <a:ext uri="{63B3BB69-23CF-44E3-9099-C40C66FF867C}">
                  <a14:compatExt spid="_x0000_s91998"/>
                </a:ext>
                <a:ext uri="{FF2B5EF4-FFF2-40B4-BE49-F238E27FC236}">
                  <a16:creationId xmlns:a16="http://schemas.microsoft.com/office/drawing/2014/main" id="{00000000-0008-0000-0700-00005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99" name="Button 863" hidden="1">
              <a:extLst>
                <a:ext uri="{63B3BB69-23CF-44E3-9099-C40C66FF867C}">
                  <a14:compatExt spid="_x0000_s91999"/>
                </a:ext>
                <a:ext uri="{FF2B5EF4-FFF2-40B4-BE49-F238E27FC236}">
                  <a16:creationId xmlns:a16="http://schemas.microsoft.com/office/drawing/2014/main" id="{00000000-0008-0000-0700-00005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00" name="Button 864" hidden="1">
              <a:extLst>
                <a:ext uri="{63B3BB69-23CF-44E3-9099-C40C66FF867C}">
                  <a14:compatExt spid="_x0000_s92000"/>
                </a:ext>
                <a:ext uri="{FF2B5EF4-FFF2-40B4-BE49-F238E27FC236}">
                  <a16:creationId xmlns:a16="http://schemas.microsoft.com/office/drawing/2014/main" id="{00000000-0008-0000-0700-00006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01" name="Button 865" hidden="1">
              <a:extLst>
                <a:ext uri="{63B3BB69-23CF-44E3-9099-C40C66FF867C}">
                  <a14:compatExt spid="_x0000_s92001"/>
                </a:ext>
                <a:ext uri="{FF2B5EF4-FFF2-40B4-BE49-F238E27FC236}">
                  <a16:creationId xmlns:a16="http://schemas.microsoft.com/office/drawing/2014/main" id="{00000000-0008-0000-0700-00006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02" name="Button 866" hidden="1">
              <a:extLst>
                <a:ext uri="{63B3BB69-23CF-44E3-9099-C40C66FF867C}">
                  <a14:compatExt spid="_x0000_s92002"/>
                </a:ext>
                <a:ext uri="{FF2B5EF4-FFF2-40B4-BE49-F238E27FC236}">
                  <a16:creationId xmlns:a16="http://schemas.microsoft.com/office/drawing/2014/main" id="{00000000-0008-0000-0700-00006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2003" name="Button 867" hidden="1">
              <a:extLst>
                <a:ext uri="{63B3BB69-23CF-44E3-9099-C40C66FF867C}">
                  <a14:compatExt spid="_x0000_s92003"/>
                </a:ext>
                <a:ext uri="{FF2B5EF4-FFF2-40B4-BE49-F238E27FC236}">
                  <a16:creationId xmlns:a16="http://schemas.microsoft.com/office/drawing/2014/main" id="{00000000-0008-0000-0700-00006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04" name="Button 868" hidden="1">
              <a:extLst>
                <a:ext uri="{63B3BB69-23CF-44E3-9099-C40C66FF867C}">
                  <a14:compatExt spid="_x0000_s92004"/>
                </a:ext>
                <a:ext uri="{FF2B5EF4-FFF2-40B4-BE49-F238E27FC236}">
                  <a16:creationId xmlns:a16="http://schemas.microsoft.com/office/drawing/2014/main" id="{00000000-0008-0000-0700-00006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05" name="Button 869" hidden="1">
              <a:extLst>
                <a:ext uri="{63B3BB69-23CF-44E3-9099-C40C66FF867C}">
                  <a14:compatExt spid="_x0000_s92005"/>
                </a:ext>
                <a:ext uri="{FF2B5EF4-FFF2-40B4-BE49-F238E27FC236}">
                  <a16:creationId xmlns:a16="http://schemas.microsoft.com/office/drawing/2014/main" id="{00000000-0008-0000-0700-00006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06" name="Button 870" hidden="1">
              <a:extLst>
                <a:ext uri="{63B3BB69-23CF-44E3-9099-C40C66FF867C}">
                  <a14:compatExt spid="_x0000_s92006"/>
                </a:ext>
                <a:ext uri="{FF2B5EF4-FFF2-40B4-BE49-F238E27FC236}">
                  <a16:creationId xmlns:a16="http://schemas.microsoft.com/office/drawing/2014/main" id="{00000000-0008-0000-0700-00006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07" name="Button 871" hidden="1">
              <a:extLst>
                <a:ext uri="{63B3BB69-23CF-44E3-9099-C40C66FF867C}">
                  <a14:compatExt spid="_x0000_s92007"/>
                </a:ext>
                <a:ext uri="{FF2B5EF4-FFF2-40B4-BE49-F238E27FC236}">
                  <a16:creationId xmlns:a16="http://schemas.microsoft.com/office/drawing/2014/main" id="{00000000-0008-0000-0700-00006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08" name="Button 872" hidden="1">
              <a:extLst>
                <a:ext uri="{63B3BB69-23CF-44E3-9099-C40C66FF867C}">
                  <a14:compatExt spid="_x0000_s92008"/>
                </a:ext>
                <a:ext uri="{FF2B5EF4-FFF2-40B4-BE49-F238E27FC236}">
                  <a16:creationId xmlns:a16="http://schemas.microsoft.com/office/drawing/2014/main" id="{00000000-0008-0000-0700-00006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09" name="Button 873" hidden="1">
              <a:extLst>
                <a:ext uri="{63B3BB69-23CF-44E3-9099-C40C66FF867C}">
                  <a14:compatExt spid="_x0000_s92009"/>
                </a:ext>
                <a:ext uri="{FF2B5EF4-FFF2-40B4-BE49-F238E27FC236}">
                  <a16:creationId xmlns:a16="http://schemas.microsoft.com/office/drawing/2014/main" id="{00000000-0008-0000-0700-00006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10" name="Button 874" hidden="1">
              <a:extLst>
                <a:ext uri="{63B3BB69-23CF-44E3-9099-C40C66FF867C}">
                  <a14:compatExt spid="_x0000_s92010"/>
                </a:ext>
                <a:ext uri="{FF2B5EF4-FFF2-40B4-BE49-F238E27FC236}">
                  <a16:creationId xmlns:a16="http://schemas.microsoft.com/office/drawing/2014/main" id="{00000000-0008-0000-0700-00006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11" name="Button 875" hidden="1">
              <a:extLst>
                <a:ext uri="{63B3BB69-23CF-44E3-9099-C40C66FF867C}">
                  <a14:compatExt spid="_x0000_s92011"/>
                </a:ext>
                <a:ext uri="{FF2B5EF4-FFF2-40B4-BE49-F238E27FC236}">
                  <a16:creationId xmlns:a16="http://schemas.microsoft.com/office/drawing/2014/main" id="{00000000-0008-0000-0700-00006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12" name="Button 876" hidden="1">
              <a:extLst>
                <a:ext uri="{63B3BB69-23CF-44E3-9099-C40C66FF867C}">
                  <a14:compatExt spid="_x0000_s92012"/>
                </a:ext>
                <a:ext uri="{FF2B5EF4-FFF2-40B4-BE49-F238E27FC236}">
                  <a16:creationId xmlns:a16="http://schemas.microsoft.com/office/drawing/2014/main" id="{00000000-0008-0000-0700-00006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13" name="Button 877" hidden="1">
              <a:extLst>
                <a:ext uri="{63B3BB69-23CF-44E3-9099-C40C66FF867C}">
                  <a14:compatExt spid="_x0000_s92013"/>
                </a:ext>
                <a:ext uri="{FF2B5EF4-FFF2-40B4-BE49-F238E27FC236}">
                  <a16:creationId xmlns:a16="http://schemas.microsoft.com/office/drawing/2014/main" id="{00000000-0008-0000-0700-00006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14" name="Button 878" hidden="1">
              <a:extLst>
                <a:ext uri="{63B3BB69-23CF-44E3-9099-C40C66FF867C}">
                  <a14:compatExt spid="_x0000_s92014"/>
                </a:ext>
                <a:ext uri="{FF2B5EF4-FFF2-40B4-BE49-F238E27FC236}">
                  <a16:creationId xmlns:a16="http://schemas.microsoft.com/office/drawing/2014/main" id="{00000000-0008-0000-0700-00006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15" name="Button 879" hidden="1">
              <a:extLst>
                <a:ext uri="{63B3BB69-23CF-44E3-9099-C40C66FF867C}">
                  <a14:compatExt spid="_x0000_s92015"/>
                </a:ext>
                <a:ext uri="{FF2B5EF4-FFF2-40B4-BE49-F238E27FC236}">
                  <a16:creationId xmlns:a16="http://schemas.microsoft.com/office/drawing/2014/main" id="{00000000-0008-0000-0700-00006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16" name="Button 880" hidden="1">
              <a:extLst>
                <a:ext uri="{63B3BB69-23CF-44E3-9099-C40C66FF867C}">
                  <a14:compatExt spid="_x0000_s92016"/>
                </a:ext>
                <a:ext uri="{FF2B5EF4-FFF2-40B4-BE49-F238E27FC236}">
                  <a16:creationId xmlns:a16="http://schemas.microsoft.com/office/drawing/2014/main" id="{00000000-0008-0000-0700-00007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17" name="Button 881" hidden="1">
              <a:extLst>
                <a:ext uri="{63B3BB69-23CF-44E3-9099-C40C66FF867C}">
                  <a14:compatExt spid="_x0000_s92017"/>
                </a:ext>
                <a:ext uri="{FF2B5EF4-FFF2-40B4-BE49-F238E27FC236}">
                  <a16:creationId xmlns:a16="http://schemas.microsoft.com/office/drawing/2014/main" id="{00000000-0008-0000-0700-00007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18" name="Button 882" hidden="1">
              <a:extLst>
                <a:ext uri="{63B3BB69-23CF-44E3-9099-C40C66FF867C}">
                  <a14:compatExt spid="_x0000_s92018"/>
                </a:ext>
                <a:ext uri="{FF2B5EF4-FFF2-40B4-BE49-F238E27FC236}">
                  <a16:creationId xmlns:a16="http://schemas.microsoft.com/office/drawing/2014/main" id="{00000000-0008-0000-0700-00007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19" name="Button 883" hidden="1">
              <a:extLst>
                <a:ext uri="{63B3BB69-23CF-44E3-9099-C40C66FF867C}">
                  <a14:compatExt spid="_x0000_s92019"/>
                </a:ext>
                <a:ext uri="{FF2B5EF4-FFF2-40B4-BE49-F238E27FC236}">
                  <a16:creationId xmlns:a16="http://schemas.microsoft.com/office/drawing/2014/main" id="{00000000-0008-0000-0700-00007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20" name="Button 884" hidden="1">
              <a:extLst>
                <a:ext uri="{63B3BB69-23CF-44E3-9099-C40C66FF867C}">
                  <a14:compatExt spid="_x0000_s92020"/>
                </a:ext>
                <a:ext uri="{FF2B5EF4-FFF2-40B4-BE49-F238E27FC236}">
                  <a16:creationId xmlns:a16="http://schemas.microsoft.com/office/drawing/2014/main" id="{00000000-0008-0000-0700-00007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21" name="Button 885" hidden="1">
              <a:extLst>
                <a:ext uri="{63B3BB69-23CF-44E3-9099-C40C66FF867C}">
                  <a14:compatExt spid="_x0000_s92021"/>
                </a:ext>
                <a:ext uri="{FF2B5EF4-FFF2-40B4-BE49-F238E27FC236}">
                  <a16:creationId xmlns:a16="http://schemas.microsoft.com/office/drawing/2014/main" id="{00000000-0008-0000-0700-00007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2022" name="Button 886" hidden="1">
              <a:extLst>
                <a:ext uri="{63B3BB69-23CF-44E3-9099-C40C66FF867C}">
                  <a14:compatExt spid="_x0000_s92022"/>
                </a:ext>
                <a:ext uri="{FF2B5EF4-FFF2-40B4-BE49-F238E27FC236}">
                  <a16:creationId xmlns:a16="http://schemas.microsoft.com/office/drawing/2014/main" id="{00000000-0008-0000-0700-00007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23" name="Button 887" hidden="1">
              <a:extLst>
                <a:ext uri="{63B3BB69-23CF-44E3-9099-C40C66FF867C}">
                  <a14:compatExt spid="_x0000_s92023"/>
                </a:ext>
                <a:ext uri="{FF2B5EF4-FFF2-40B4-BE49-F238E27FC236}">
                  <a16:creationId xmlns:a16="http://schemas.microsoft.com/office/drawing/2014/main" id="{00000000-0008-0000-0700-00007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24" name="Button 888" hidden="1">
              <a:extLst>
                <a:ext uri="{63B3BB69-23CF-44E3-9099-C40C66FF867C}">
                  <a14:compatExt spid="_x0000_s92024"/>
                </a:ext>
                <a:ext uri="{FF2B5EF4-FFF2-40B4-BE49-F238E27FC236}">
                  <a16:creationId xmlns:a16="http://schemas.microsoft.com/office/drawing/2014/main" id="{00000000-0008-0000-0700-00007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25" name="Button 889" hidden="1">
              <a:extLst>
                <a:ext uri="{63B3BB69-23CF-44E3-9099-C40C66FF867C}">
                  <a14:compatExt spid="_x0000_s92025"/>
                </a:ext>
                <a:ext uri="{FF2B5EF4-FFF2-40B4-BE49-F238E27FC236}">
                  <a16:creationId xmlns:a16="http://schemas.microsoft.com/office/drawing/2014/main" id="{00000000-0008-0000-0700-00007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26" name="Button 890" hidden="1">
              <a:extLst>
                <a:ext uri="{63B3BB69-23CF-44E3-9099-C40C66FF867C}">
                  <a14:compatExt spid="_x0000_s92026"/>
                </a:ext>
                <a:ext uri="{FF2B5EF4-FFF2-40B4-BE49-F238E27FC236}">
                  <a16:creationId xmlns:a16="http://schemas.microsoft.com/office/drawing/2014/main" id="{00000000-0008-0000-0700-00007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27" name="Button 891" hidden="1">
              <a:extLst>
                <a:ext uri="{63B3BB69-23CF-44E3-9099-C40C66FF867C}">
                  <a14:compatExt spid="_x0000_s92027"/>
                </a:ext>
                <a:ext uri="{FF2B5EF4-FFF2-40B4-BE49-F238E27FC236}">
                  <a16:creationId xmlns:a16="http://schemas.microsoft.com/office/drawing/2014/main" id="{00000000-0008-0000-0700-00007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28" name="Button 892" hidden="1">
              <a:extLst>
                <a:ext uri="{63B3BB69-23CF-44E3-9099-C40C66FF867C}">
                  <a14:compatExt spid="_x0000_s92028"/>
                </a:ext>
                <a:ext uri="{FF2B5EF4-FFF2-40B4-BE49-F238E27FC236}">
                  <a16:creationId xmlns:a16="http://schemas.microsoft.com/office/drawing/2014/main" id="{00000000-0008-0000-0700-00007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29" name="Button 893" hidden="1">
              <a:extLst>
                <a:ext uri="{63B3BB69-23CF-44E3-9099-C40C66FF867C}">
                  <a14:compatExt spid="_x0000_s92029"/>
                </a:ext>
                <a:ext uri="{FF2B5EF4-FFF2-40B4-BE49-F238E27FC236}">
                  <a16:creationId xmlns:a16="http://schemas.microsoft.com/office/drawing/2014/main" id="{00000000-0008-0000-0700-00007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30" name="Button 894" hidden="1">
              <a:extLst>
                <a:ext uri="{63B3BB69-23CF-44E3-9099-C40C66FF867C}">
                  <a14:compatExt spid="_x0000_s92030"/>
                </a:ext>
                <a:ext uri="{FF2B5EF4-FFF2-40B4-BE49-F238E27FC236}">
                  <a16:creationId xmlns:a16="http://schemas.microsoft.com/office/drawing/2014/main" id="{00000000-0008-0000-0700-00007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31" name="Button 895" hidden="1">
              <a:extLst>
                <a:ext uri="{63B3BB69-23CF-44E3-9099-C40C66FF867C}">
                  <a14:compatExt spid="_x0000_s92031"/>
                </a:ext>
                <a:ext uri="{FF2B5EF4-FFF2-40B4-BE49-F238E27FC236}">
                  <a16:creationId xmlns:a16="http://schemas.microsoft.com/office/drawing/2014/main" id="{00000000-0008-0000-0700-00007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32" name="Button 896" hidden="1">
              <a:extLst>
                <a:ext uri="{63B3BB69-23CF-44E3-9099-C40C66FF867C}">
                  <a14:compatExt spid="_x0000_s92032"/>
                </a:ext>
                <a:ext uri="{FF2B5EF4-FFF2-40B4-BE49-F238E27FC236}">
                  <a16:creationId xmlns:a16="http://schemas.microsoft.com/office/drawing/2014/main" id="{00000000-0008-0000-0700-00008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33" name="Button 897" hidden="1">
              <a:extLst>
                <a:ext uri="{63B3BB69-23CF-44E3-9099-C40C66FF867C}">
                  <a14:compatExt spid="_x0000_s92033"/>
                </a:ext>
                <a:ext uri="{FF2B5EF4-FFF2-40B4-BE49-F238E27FC236}">
                  <a16:creationId xmlns:a16="http://schemas.microsoft.com/office/drawing/2014/main" id="{00000000-0008-0000-0700-00008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34" name="Button 898" hidden="1">
              <a:extLst>
                <a:ext uri="{63B3BB69-23CF-44E3-9099-C40C66FF867C}">
                  <a14:compatExt spid="_x0000_s92034"/>
                </a:ext>
                <a:ext uri="{FF2B5EF4-FFF2-40B4-BE49-F238E27FC236}">
                  <a16:creationId xmlns:a16="http://schemas.microsoft.com/office/drawing/2014/main" id="{00000000-0008-0000-0700-00008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35" name="Button 899" hidden="1">
              <a:extLst>
                <a:ext uri="{63B3BB69-23CF-44E3-9099-C40C66FF867C}">
                  <a14:compatExt spid="_x0000_s92035"/>
                </a:ext>
                <a:ext uri="{FF2B5EF4-FFF2-40B4-BE49-F238E27FC236}">
                  <a16:creationId xmlns:a16="http://schemas.microsoft.com/office/drawing/2014/main" id="{00000000-0008-0000-0700-00008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36" name="Button 900" hidden="1">
              <a:extLst>
                <a:ext uri="{63B3BB69-23CF-44E3-9099-C40C66FF867C}">
                  <a14:compatExt spid="_x0000_s92036"/>
                </a:ext>
                <a:ext uri="{FF2B5EF4-FFF2-40B4-BE49-F238E27FC236}">
                  <a16:creationId xmlns:a16="http://schemas.microsoft.com/office/drawing/2014/main" id="{00000000-0008-0000-0700-00008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37" name="Button 901" hidden="1">
              <a:extLst>
                <a:ext uri="{63B3BB69-23CF-44E3-9099-C40C66FF867C}">
                  <a14:compatExt spid="_x0000_s92037"/>
                </a:ext>
                <a:ext uri="{FF2B5EF4-FFF2-40B4-BE49-F238E27FC236}">
                  <a16:creationId xmlns:a16="http://schemas.microsoft.com/office/drawing/2014/main" id="{00000000-0008-0000-0700-00008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38" name="Button 902" hidden="1">
              <a:extLst>
                <a:ext uri="{63B3BB69-23CF-44E3-9099-C40C66FF867C}">
                  <a14:compatExt spid="_x0000_s92038"/>
                </a:ext>
                <a:ext uri="{FF2B5EF4-FFF2-40B4-BE49-F238E27FC236}">
                  <a16:creationId xmlns:a16="http://schemas.microsoft.com/office/drawing/2014/main" id="{00000000-0008-0000-0700-00008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39" name="Button 903" hidden="1">
              <a:extLst>
                <a:ext uri="{63B3BB69-23CF-44E3-9099-C40C66FF867C}">
                  <a14:compatExt spid="_x0000_s92039"/>
                </a:ext>
                <a:ext uri="{FF2B5EF4-FFF2-40B4-BE49-F238E27FC236}">
                  <a16:creationId xmlns:a16="http://schemas.microsoft.com/office/drawing/2014/main" id="{00000000-0008-0000-0700-00008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40" name="Button 904" hidden="1">
              <a:extLst>
                <a:ext uri="{63B3BB69-23CF-44E3-9099-C40C66FF867C}">
                  <a14:compatExt spid="_x0000_s92040"/>
                </a:ext>
                <a:ext uri="{FF2B5EF4-FFF2-40B4-BE49-F238E27FC236}">
                  <a16:creationId xmlns:a16="http://schemas.microsoft.com/office/drawing/2014/main" id="{00000000-0008-0000-0700-00008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2041" name="Button 905" hidden="1">
              <a:extLst>
                <a:ext uri="{63B3BB69-23CF-44E3-9099-C40C66FF867C}">
                  <a14:compatExt spid="_x0000_s92041"/>
                </a:ext>
                <a:ext uri="{FF2B5EF4-FFF2-40B4-BE49-F238E27FC236}">
                  <a16:creationId xmlns:a16="http://schemas.microsoft.com/office/drawing/2014/main" id="{00000000-0008-0000-0700-00008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42" name="Button 906" hidden="1">
              <a:extLst>
                <a:ext uri="{63B3BB69-23CF-44E3-9099-C40C66FF867C}">
                  <a14:compatExt spid="_x0000_s92042"/>
                </a:ext>
                <a:ext uri="{FF2B5EF4-FFF2-40B4-BE49-F238E27FC236}">
                  <a16:creationId xmlns:a16="http://schemas.microsoft.com/office/drawing/2014/main" id="{00000000-0008-0000-0700-00008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43" name="Button 907" hidden="1">
              <a:extLst>
                <a:ext uri="{63B3BB69-23CF-44E3-9099-C40C66FF867C}">
                  <a14:compatExt spid="_x0000_s92043"/>
                </a:ext>
                <a:ext uri="{FF2B5EF4-FFF2-40B4-BE49-F238E27FC236}">
                  <a16:creationId xmlns:a16="http://schemas.microsoft.com/office/drawing/2014/main" id="{00000000-0008-0000-0700-00008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44" name="Button 908" hidden="1">
              <a:extLst>
                <a:ext uri="{63B3BB69-23CF-44E3-9099-C40C66FF867C}">
                  <a14:compatExt spid="_x0000_s92044"/>
                </a:ext>
                <a:ext uri="{FF2B5EF4-FFF2-40B4-BE49-F238E27FC236}">
                  <a16:creationId xmlns:a16="http://schemas.microsoft.com/office/drawing/2014/main" id="{00000000-0008-0000-0700-00008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45" name="Button 909" hidden="1">
              <a:extLst>
                <a:ext uri="{63B3BB69-23CF-44E3-9099-C40C66FF867C}">
                  <a14:compatExt spid="_x0000_s92045"/>
                </a:ext>
                <a:ext uri="{FF2B5EF4-FFF2-40B4-BE49-F238E27FC236}">
                  <a16:creationId xmlns:a16="http://schemas.microsoft.com/office/drawing/2014/main" id="{00000000-0008-0000-0700-00008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46" name="Button 910" hidden="1">
              <a:extLst>
                <a:ext uri="{63B3BB69-23CF-44E3-9099-C40C66FF867C}">
                  <a14:compatExt spid="_x0000_s92046"/>
                </a:ext>
                <a:ext uri="{FF2B5EF4-FFF2-40B4-BE49-F238E27FC236}">
                  <a16:creationId xmlns:a16="http://schemas.microsoft.com/office/drawing/2014/main" id="{00000000-0008-0000-0700-00008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47" name="Button 911" hidden="1">
              <a:extLst>
                <a:ext uri="{63B3BB69-23CF-44E3-9099-C40C66FF867C}">
                  <a14:compatExt spid="_x0000_s92047"/>
                </a:ext>
                <a:ext uri="{FF2B5EF4-FFF2-40B4-BE49-F238E27FC236}">
                  <a16:creationId xmlns:a16="http://schemas.microsoft.com/office/drawing/2014/main" id="{00000000-0008-0000-0700-00008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48" name="Button 912" hidden="1">
              <a:extLst>
                <a:ext uri="{63B3BB69-23CF-44E3-9099-C40C66FF867C}">
                  <a14:compatExt spid="_x0000_s92048"/>
                </a:ext>
                <a:ext uri="{FF2B5EF4-FFF2-40B4-BE49-F238E27FC236}">
                  <a16:creationId xmlns:a16="http://schemas.microsoft.com/office/drawing/2014/main" id="{00000000-0008-0000-0700-00009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49" name="Button 913" hidden="1">
              <a:extLst>
                <a:ext uri="{63B3BB69-23CF-44E3-9099-C40C66FF867C}">
                  <a14:compatExt spid="_x0000_s92049"/>
                </a:ext>
                <a:ext uri="{FF2B5EF4-FFF2-40B4-BE49-F238E27FC236}">
                  <a16:creationId xmlns:a16="http://schemas.microsoft.com/office/drawing/2014/main" id="{00000000-0008-0000-0700-00009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50" name="Button 914" hidden="1">
              <a:extLst>
                <a:ext uri="{63B3BB69-23CF-44E3-9099-C40C66FF867C}">
                  <a14:compatExt spid="_x0000_s92050"/>
                </a:ext>
                <a:ext uri="{FF2B5EF4-FFF2-40B4-BE49-F238E27FC236}">
                  <a16:creationId xmlns:a16="http://schemas.microsoft.com/office/drawing/2014/main" id="{00000000-0008-0000-0700-00009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51" name="Button 915" hidden="1">
              <a:extLst>
                <a:ext uri="{63B3BB69-23CF-44E3-9099-C40C66FF867C}">
                  <a14:compatExt spid="_x0000_s92051"/>
                </a:ext>
                <a:ext uri="{FF2B5EF4-FFF2-40B4-BE49-F238E27FC236}">
                  <a16:creationId xmlns:a16="http://schemas.microsoft.com/office/drawing/2014/main" id="{00000000-0008-0000-0700-00009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52" name="Button 916" hidden="1">
              <a:extLst>
                <a:ext uri="{63B3BB69-23CF-44E3-9099-C40C66FF867C}">
                  <a14:compatExt spid="_x0000_s92052"/>
                </a:ext>
                <a:ext uri="{FF2B5EF4-FFF2-40B4-BE49-F238E27FC236}">
                  <a16:creationId xmlns:a16="http://schemas.microsoft.com/office/drawing/2014/main" id="{00000000-0008-0000-0700-00009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53" name="Button 917" hidden="1">
              <a:extLst>
                <a:ext uri="{63B3BB69-23CF-44E3-9099-C40C66FF867C}">
                  <a14:compatExt spid="_x0000_s92053"/>
                </a:ext>
                <a:ext uri="{FF2B5EF4-FFF2-40B4-BE49-F238E27FC236}">
                  <a16:creationId xmlns:a16="http://schemas.microsoft.com/office/drawing/2014/main" id="{00000000-0008-0000-0700-00009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54" name="Button 918" hidden="1">
              <a:extLst>
                <a:ext uri="{63B3BB69-23CF-44E3-9099-C40C66FF867C}">
                  <a14:compatExt spid="_x0000_s92054"/>
                </a:ext>
                <a:ext uri="{FF2B5EF4-FFF2-40B4-BE49-F238E27FC236}">
                  <a16:creationId xmlns:a16="http://schemas.microsoft.com/office/drawing/2014/main" id="{00000000-0008-0000-0700-00009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55" name="Button 919" hidden="1">
              <a:extLst>
                <a:ext uri="{63B3BB69-23CF-44E3-9099-C40C66FF867C}">
                  <a14:compatExt spid="_x0000_s92055"/>
                </a:ext>
                <a:ext uri="{FF2B5EF4-FFF2-40B4-BE49-F238E27FC236}">
                  <a16:creationId xmlns:a16="http://schemas.microsoft.com/office/drawing/2014/main" id="{00000000-0008-0000-0700-00009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56" name="Button 920" hidden="1">
              <a:extLst>
                <a:ext uri="{63B3BB69-23CF-44E3-9099-C40C66FF867C}">
                  <a14:compatExt spid="_x0000_s92056"/>
                </a:ext>
                <a:ext uri="{FF2B5EF4-FFF2-40B4-BE49-F238E27FC236}">
                  <a16:creationId xmlns:a16="http://schemas.microsoft.com/office/drawing/2014/main" id="{00000000-0008-0000-0700-00009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57" name="Button 921" hidden="1">
              <a:extLst>
                <a:ext uri="{63B3BB69-23CF-44E3-9099-C40C66FF867C}">
                  <a14:compatExt spid="_x0000_s92057"/>
                </a:ext>
                <a:ext uri="{FF2B5EF4-FFF2-40B4-BE49-F238E27FC236}">
                  <a16:creationId xmlns:a16="http://schemas.microsoft.com/office/drawing/2014/main" id="{00000000-0008-0000-0700-00009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58" name="Button 922" hidden="1">
              <a:extLst>
                <a:ext uri="{63B3BB69-23CF-44E3-9099-C40C66FF867C}">
                  <a14:compatExt spid="_x0000_s92058"/>
                </a:ext>
                <a:ext uri="{FF2B5EF4-FFF2-40B4-BE49-F238E27FC236}">
                  <a16:creationId xmlns:a16="http://schemas.microsoft.com/office/drawing/2014/main" id="{00000000-0008-0000-0700-00009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59" name="Button 923" hidden="1">
              <a:extLst>
                <a:ext uri="{63B3BB69-23CF-44E3-9099-C40C66FF867C}">
                  <a14:compatExt spid="_x0000_s92059"/>
                </a:ext>
                <a:ext uri="{FF2B5EF4-FFF2-40B4-BE49-F238E27FC236}">
                  <a16:creationId xmlns:a16="http://schemas.microsoft.com/office/drawing/2014/main" id="{00000000-0008-0000-0700-00009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2060" name="Button 924" hidden="1">
              <a:extLst>
                <a:ext uri="{63B3BB69-23CF-44E3-9099-C40C66FF867C}">
                  <a14:compatExt spid="_x0000_s92060"/>
                </a:ext>
                <a:ext uri="{FF2B5EF4-FFF2-40B4-BE49-F238E27FC236}">
                  <a16:creationId xmlns:a16="http://schemas.microsoft.com/office/drawing/2014/main" id="{00000000-0008-0000-0700-00009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61" name="Button 925" hidden="1">
              <a:extLst>
                <a:ext uri="{63B3BB69-23CF-44E3-9099-C40C66FF867C}">
                  <a14:compatExt spid="_x0000_s92061"/>
                </a:ext>
                <a:ext uri="{FF2B5EF4-FFF2-40B4-BE49-F238E27FC236}">
                  <a16:creationId xmlns:a16="http://schemas.microsoft.com/office/drawing/2014/main" id="{00000000-0008-0000-0700-00009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62" name="Button 926" hidden="1">
              <a:extLst>
                <a:ext uri="{63B3BB69-23CF-44E3-9099-C40C66FF867C}">
                  <a14:compatExt spid="_x0000_s92062"/>
                </a:ext>
                <a:ext uri="{FF2B5EF4-FFF2-40B4-BE49-F238E27FC236}">
                  <a16:creationId xmlns:a16="http://schemas.microsoft.com/office/drawing/2014/main" id="{00000000-0008-0000-0700-00009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63" name="Button 927" hidden="1">
              <a:extLst>
                <a:ext uri="{63B3BB69-23CF-44E3-9099-C40C66FF867C}">
                  <a14:compatExt spid="_x0000_s92063"/>
                </a:ext>
                <a:ext uri="{FF2B5EF4-FFF2-40B4-BE49-F238E27FC236}">
                  <a16:creationId xmlns:a16="http://schemas.microsoft.com/office/drawing/2014/main" id="{00000000-0008-0000-0700-00009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64" name="Button 928" hidden="1">
              <a:extLst>
                <a:ext uri="{63B3BB69-23CF-44E3-9099-C40C66FF867C}">
                  <a14:compatExt spid="_x0000_s92064"/>
                </a:ext>
                <a:ext uri="{FF2B5EF4-FFF2-40B4-BE49-F238E27FC236}">
                  <a16:creationId xmlns:a16="http://schemas.microsoft.com/office/drawing/2014/main" id="{00000000-0008-0000-0700-0000A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65" name="Button 929" hidden="1">
              <a:extLst>
                <a:ext uri="{63B3BB69-23CF-44E3-9099-C40C66FF867C}">
                  <a14:compatExt spid="_x0000_s92065"/>
                </a:ext>
                <a:ext uri="{FF2B5EF4-FFF2-40B4-BE49-F238E27FC236}">
                  <a16:creationId xmlns:a16="http://schemas.microsoft.com/office/drawing/2014/main" id="{00000000-0008-0000-0700-0000A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66" name="Button 930" hidden="1">
              <a:extLst>
                <a:ext uri="{63B3BB69-23CF-44E3-9099-C40C66FF867C}">
                  <a14:compatExt spid="_x0000_s92066"/>
                </a:ext>
                <a:ext uri="{FF2B5EF4-FFF2-40B4-BE49-F238E27FC236}">
                  <a16:creationId xmlns:a16="http://schemas.microsoft.com/office/drawing/2014/main" id="{00000000-0008-0000-0700-0000A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67" name="Button 931" hidden="1">
              <a:extLst>
                <a:ext uri="{63B3BB69-23CF-44E3-9099-C40C66FF867C}">
                  <a14:compatExt spid="_x0000_s92067"/>
                </a:ext>
                <a:ext uri="{FF2B5EF4-FFF2-40B4-BE49-F238E27FC236}">
                  <a16:creationId xmlns:a16="http://schemas.microsoft.com/office/drawing/2014/main" id="{00000000-0008-0000-0700-0000A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68" name="Button 932" hidden="1">
              <a:extLst>
                <a:ext uri="{63B3BB69-23CF-44E3-9099-C40C66FF867C}">
                  <a14:compatExt spid="_x0000_s92068"/>
                </a:ext>
                <a:ext uri="{FF2B5EF4-FFF2-40B4-BE49-F238E27FC236}">
                  <a16:creationId xmlns:a16="http://schemas.microsoft.com/office/drawing/2014/main" id="{00000000-0008-0000-0700-0000A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69" name="Button 933" hidden="1">
              <a:extLst>
                <a:ext uri="{63B3BB69-23CF-44E3-9099-C40C66FF867C}">
                  <a14:compatExt spid="_x0000_s92069"/>
                </a:ext>
                <a:ext uri="{FF2B5EF4-FFF2-40B4-BE49-F238E27FC236}">
                  <a16:creationId xmlns:a16="http://schemas.microsoft.com/office/drawing/2014/main" id="{00000000-0008-0000-0700-0000A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70" name="Button 934" hidden="1">
              <a:extLst>
                <a:ext uri="{63B3BB69-23CF-44E3-9099-C40C66FF867C}">
                  <a14:compatExt spid="_x0000_s92070"/>
                </a:ext>
                <a:ext uri="{FF2B5EF4-FFF2-40B4-BE49-F238E27FC236}">
                  <a16:creationId xmlns:a16="http://schemas.microsoft.com/office/drawing/2014/main" id="{00000000-0008-0000-0700-0000A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71" name="Button 935" hidden="1">
              <a:extLst>
                <a:ext uri="{63B3BB69-23CF-44E3-9099-C40C66FF867C}">
                  <a14:compatExt spid="_x0000_s92071"/>
                </a:ext>
                <a:ext uri="{FF2B5EF4-FFF2-40B4-BE49-F238E27FC236}">
                  <a16:creationId xmlns:a16="http://schemas.microsoft.com/office/drawing/2014/main" id="{00000000-0008-0000-0700-0000A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72" name="Button 936" hidden="1">
              <a:extLst>
                <a:ext uri="{63B3BB69-23CF-44E3-9099-C40C66FF867C}">
                  <a14:compatExt spid="_x0000_s92072"/>
                </a:ext>
                <a:ext uri="{FF2B5EF4-FFF2-40B4-BE49-F238E27FC236}">
                  <a16:creationId xmlns:a16="http://schemas.microsoft.com/office/drawing/2014/main" id="{00000000-0008-0000-0700-0000A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73" name="Button 937" hidden="1">
              <a:extLst>
                <a:ext uri="{63B3BB69-23CF-44E3-9099-C40C66FF867C}">
                  <a14:compatExt spid="_x0000_s92073"/>
                </a:ext>
                <a:ext uri="{FF2B5EF4-FFF2-40B4-BE49-F238E27FC236}">
                  <a16:creationId xmlns:a16="http://schemas.microsoft.com/office/drawing/2014/main" id="{00000000-0008-0000-0700-0000A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74" name="Button 938" hidden="1">
              <a:extLst>
                <a:ext uri="{63B3BB69-23CF-44E3-9099-C40C66FF867C}">
                  <a14:compatExt spid="_x0000_s92074"/>
                </a:ext>
                <a:ext uri="{FF2B5EF4-FFF2-40B4-BE49-F238E27FC236}">
                  <a16:creationId xmlns:a16="http://schemas.microsoft.com/office/drawing/2014/main" id="{00000000-0008-0000-0700-0000A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75" name="Button 939" hidden="1">
              <a:extLst>
                <a:ext uri="{63B3BB69-23CF-44E3-9099-C40C66FF867C}">
                  <a14:compatExt spid="_x0000_s92075"/>
                </a:ext>
                <a:ext uri="{FF2B5EF4-FFF2-40B4-BE49-F238E27FC236}">
                  <a16:creationId xmlns:a16="http://schemas.microsoft.com/office/drawing/2014/main" id="{00000000-0008-0000-0700-0000A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76" name="Button 940" hidden="1">
              <a:extLst>
                <a:ext uri="{63B3BB69-23CF-44E3-9099-C40C66FF867C}">
                  <a14:compatExt spid="_x0000_s92076"/>
                </a:ext>
                <a:ext uri="{FF2B5EF4-FFF2-40B4-BE49-F238E27FC236}">
                  <a16:creationId xmlns:a16="http://schemas.microsoft.com/office/drawing/2014/main" id="{00000000-0008-0000-0700-0000A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77" name="Button 941" hidden="1">
              <a:extLst>
                <a:ext uri="{63B3BB69-23CF-44E3-9099-C40C66FF867C}">
                  <a14:compatExt spid="_x0000_s92077"/>
                </a:ext>
                <a:ext uri="{FF2B5EF4-FFF2-40B4-BE49-F238E27FC236}">
                  <a16:creationId xmlns:a16="http://schemas.microsoft.com/office/drawing/2014/main" id="{00000000-0008-0000-0700-0000A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78" name="Button 942" hidden="1">
              <a:extLst>
                <a:ext uri="{63B3BB69-23CF-44E3-9099-C40C66FF867C}">
                  <a14:compatExt spid="_x0000_s92078"/>
                </a:ext>
                <a:ext uri="{FF2B5EF4-FFF2-40B4-BE49-F238E27FC236}">
                  <a16:creationId xmlns:a16="http://schemas.microsoft.com/office/drawing/2014/main" id="{00000000-0008-0000-0700-0000A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2079" name="Button 943" hidden="1">
              <a:extLst>
                <a:ext uri="{63B3BB69-23CF-44E3-9099-C40C66FF867C}">
                  <a14:compatExt spid="_x0000_s92079"/>
                </a:ext>
                <a:ext uri="{FF2B5EF4-FFF2-40B4-BE49-F238E27FC236}">
                  <a16:creationId xmlns:a16="http://schemas.microsoft.com/office/drawing/2014/main" id="{00000000-0008-0000-0700-0000A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80" name="Button 944" hidden="1">
              <a:extLst>
                <a:ext uri="{63B3BB69-23CF-44E3-9099-C40C66FF867C}">
                  <a14:compatExt spid="_x0000_s92080"/>
                </a:ext>
                <a:ext uri="{FF2B5EF4-FFF2-40B4-BE49-F238E27FC236}">
                  <a16:creationId xmlns:a16="http://schemas.microsoft.com/office/drawing/2014/main" id="{00000000-0008-0000-0700-0000B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2081" name="Button 945" hidden="1">
              <a:extLst>
                <a:ext uri="{63B3BB69-23CF-44E3-9099-C40C66FF867C}">
                  <a14:compatExt spid="_x0000_s92081"/>
                </a:ext>
                <a:ext uri="{FF2B5EF4-FFF2-40B4-BE49-F238E27FC236}">
                  <a16:creationId xmlns:a16="http://schemas.microsoft.com/office/drawing/2014/main" id="{00000000-0008-0000-0700-0000B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82" name="Button 946" hidden="1">
              <a:extLst>
                <a:ext uri="{63B3BB69-23CF-44E3-9099-C40C66FF867C}">
                  <a14:compatExt spid="_x0000_s92082"/>
                </a:ext>
                <a:ext uri="{FF2B5EF4-FFF2-40B4-BE49-F238E27FC236}">
                  <a16:creationId xmlns:a16="http://schemas.microsoft.com/office/drawing/2014/main" id="{00000000-0008-0000-0700-0000B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2083" name="Button 947" hidden="1">
              <a:extLst>
                <a:ext uri="{63B3BB69-23CF-44E3-9099-C40C66FF867C}">
                  <a14:compatExt spid="_x0000_s92083"/>
                </a:ext>
                <a:ext uri="{FF2B5EF4-FFF2-40B4-BE49-F238E27FC236}">
                  <a16:creationId xmlns:a16="http://schemas.microsoft.com/office/drawing/2014/main" id="{00000000-0008-0000-0700-0000B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84" name="Button 948" hidden="1">
              <a:extLst>
                <a:ext uri="{63B3BB69-23CF-44E3-9099-C40C66FF867C}">
                  <a14:compatExt spid="_x0000_s92084"/>
                </a:ext>
                <a:ext uri="{FF2B5EF4-FFF2-40B4-BE49-F238E27FC236}">
                  <a16:creationId xmlns:a16="http://schemas.microsoft.com/office/drawing/2014/main" id="{00000000-0008-0000-0700-0000B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2085" name="Button 949" hidden="1">
              <a:extLst>
                <a:ext uri="{63B3BB69-23CF-44E3-9099-C40C66FF867C}">
                  <a14:compatExt spid="_x0000_s92085"/>
                </a:ext>
                <a:ext uri="{FF2B5EF4-FFF2-40B4-BE49-F238E27FC236}">
                  <a16:creationId xmlns:a16="http://schemas.microsoft.com/office/drawing/2014/main" id="{00000000-0008-0000-0700-0000B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86" name="Button 950" hidden="1">
              <a:extLst>
                <a:ext uri="{63B3BB69-23CF-44E3-9099-C40C66FF867C}">
                  <a14:compatExt spid="_x0000_s92086"/>
                </a:ext>
                <a:ext uri="{FF2B5EF4-FFF2-40B4-BE49-F238E27FC236}">
                  <a16:creationId xmlns:a16="http://schemas.microsoft.com/office/drawing/2014/main" id="{00000000-0008-0000-0700-0000B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2087" name="Button 951" hidden="1">
              <a:extLst>
                <a:ext uri="{63B3BB69-23CF-44E3-9099-C40C66FF867C}">
                  <a14:compatExt spid="_x0000_s92087"/>
                </a:ext>
                <a:ext uri="{FF2B5EF4-FFF2-40B4-BE49-F238E27FC236}">
                  <a16:creationId xmlns:a16="http://schemas.microsoft.com/office/drawing/2014/main" id="{00000000-0008-0000-0700-0000B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88" name="Button 952" hidden="1">
              <a:extLst>
                <a:ext uri="{63B3BB69-23CF-44E3-9099-C40C66FF867C}">
                  <a14:compatExt spid="_x0000_s92088"/>
                </a:ext>
                <a:ext uri="{FF2B5EF4-FFF2-40B4-BE49-F238E27FC236}">
                  <a16:creationId xmlns:a16="http://schemas.microsoft.com/office/drawing/2014/main" id="{00000000-0008-0000-0700-0000B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2089" name="Button 953" hidden="1">
              <a:extLst>
                <a:ext uri="{63B3BB69-23CF-44E3-9099-C40C66FF867C}">
                  <a14:compatExt spid="_x0000_s92089"/>
                </a:ext>
                <a:ext uri="{FF2B5EF4-FFF2-40B4-BE49-F238E27FC236}">
                  <a16:creationId xmlns:a16="http://schemas.microsoft.com/office/drawing/2014/main" id="{00000000-0008-0000-0700-0000B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90" name="Button 954" hidden="1">
              <a:extLst>
                <a:ext uri="{63B3BB69-23CF-44E3-9099-C40C66FF867C}">
                  <a14:compatExt spid="_x0000_s92090"/>
                </a:ext>
                <a:ext uri="{FF2B5EF4-FFF2-40B4-BE49-F238E27FC236}">
                  <a16:creationId xmlns:a16="http://schemas.microsoft.com/office/drawing/2014/main" id="{00000000-0008-0000-0700-0000B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91" name="Button 955" hidden="1">
              <a:extLst>
                <a:ext uri="{63B3BB69-23CF-44E3-9099-C40C66FF867C}">
                  <a14:compatExt spid="_x0000_s92091"/>
                </a:ext>
                <a:ext uri="{FF2B5EF4-FFF2-40B4-BE49-F238E27FC236}">
                  <a16:creationId xmlns:a16="http://schemas.microsoft.com/office/drawing/2014/main" id="{00000000-0008-0000-0700-0000B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92" name="Button 956" hidden="1">
              <a:extLst>
                <a:ext uri="{63B3BB69-23CF-44E3-9099-C40C66FF867C}">
                  <a14:compatExt spid="_x0000_s92092"/>
                </a:ext>
                <a:ext uri="{FF2B5EF4-FFF2-40B4-BE49-F238E27FC236}">
                  <a16:creationId xmlns:a16="http://schemas.microsoft.com/office/drawing/2014/main" id="{00000000-0008-0000-0700-0000B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93" name="Button 957" hidden="1">
              <a:extLst>
                <a:ext uri="{63B3BB69-23CF-44E3-9099-C40C66FF867C}">
                  <a14:compatExt spid="_x0000_s92093"/>
                </a:ext>
                <a:ext uri="{FF2B5EF4-FFF2-40B4-BE49-F238E27FC236}">
                  <a16:creationId xmlns:a16="http://schemas.microsoft.com/office/drawing/2014/main" id="{00000000-0008-0000-0700-0000B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94" name="Button 958" hidden="1">
              <a:extLst>
                <a:ext uri="{63B3BB69-23CF-44E3-9099-C40C66FF867C}">
                  <a14:compatExt spid="_x0000_s92094"/>
                </a:ext>
                <a:ext uri="{FF2B5EF4-FFF2-40B4-BE49-F238E27FC236}">
                  <a16:creationId xmlns:a16="http://schemas.microsoft.com/office/drawing/2014/main" id="{00000000-0008-0000-0700-0000B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95" name="Button 959" hidden="1">
              <a:extLst>
                <a:ext uri="{63B3BB69-23CF-44E3-9099-C40C66FF867C}">
                  <a14:compatExt spid="_x0000_s92095"/>
                </a:ext>
                <a:ext uri="{FF2B5EF4-FFF2-40B4-BE49-F238E27FC236}">
                  <a16:creationId xmlns:a16="http://schemas.microsoft.com/office/drawing/2014/main" id="{00000000-0008-0000-0700-0000B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96" name="Button 960" hidden="1">
              <a:extLst>
                <a:ext uri="{63B3BB69-23CF-44E3-9099-C40C66FF867C}">
                  <a14:compatExt spid="_x0000_s92096"/>
                </a:ext>
                <a:ext uri="{FF2B5EF4-FFF2-40B4-BE49-F238E27FC236}">
                  <a16:creationId xmlns:a16="http://schemas.microsoft.com/office/drawing/2014/main" id="{00000000-0008-0000-0700-0000C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97" name="Button 961" hidden="1">
              <a:extLst>
                <a:ext uri="{63B3BB69-23CF-44E3-9099-C40C66FF867C}">
                  <a14:compatExt spid="_x0000_s92097"/>
                </a:ext>
                <a:ext uri="{FF2B5EF4-FFF2-40B4-BE49-F238E27FC236}">
                  <a16:creationId xmlns:a16="http://schemas.microsoft.com/office/drawing/2014/main" id="{00000000-0008-0000-0700-0000C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98" name="Button 962" hidden="1">
              <a:extLst>
                <a:ext uri="{63B3BB69-23CF-44E3-9099-C40C66FF867C}">
                  <a14:compatExt spid="_x0000_s92098"/>
                </a:ext>
                <a:ext uri="{FF2B5EF4-FFF2-40B4-BE49-F238E27FC236}">
                  <a16:creationId xmlns:a16="http://schemas.microsoft.com/office/drawing/2014/main" id="{00000000-0008-0000-0700-0000C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99" name="Button 963" hidden="1">
              <a:extLst>
                <a:ext uri="{63B3BB69-23CF-44E3-9099-C40C66FF867C}">
                  <a14:compatExt spid="_x0000_s92099"/>
                </a:ext>
                <a:ext uri="{FF2B5EF4-FFF2-40B4-BE49-F238E27FC236}">
                  <a16:creationId xmlns:a16="http://schemas.microsoft.com/office/drawing/2014/main" id="{00000000-0008-0000-0700-0000C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00" name="Button 964" hidden="1">
              <a:extLst>
                <a:ext uri="{63B3BB69-23CF-44E3-9099-C40C66FF867C}">
                  <a14:compatExt spid="_x0000_s92100"/>
                </a:ext>
                <a:ext uri="{FF2B5EF4-FFF2-40B4-BE49-F238E27FC236}">
                  <a16:creationId xmlns:a16="http://schemas.microsoft.com/office/drawing/2014/main" id="{00000000-0008-0000-0700-0000C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01" name="Button 965" hidden="1">
              <a:extLst>
                <a:ext uri="{63B3BB69-23CF-44E3-9099-C40C66FF867C}">
                  <a14:compatExt spid="_x0000_s92101"/>
                </a:ext>
                <a:ext uri="{FF2B5EF4-FFF2-40B4-BE49-F238E27FC236}">
                  <a16:creationId xmlns:a16="http://schemas.microsoft.com/office/drawing/2014/main" id="{00000000-0008-0000-0700-0000C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02" name="Button 966" hidden="1">
              <a:extLst>
                <a:ext uri="{63B3BB69-23CF-44E3-9099-C40C66FF867C}">
                  <a14:compatExt spid="_x0000_s92102"/>
                </a:ext>
                <a:ext uri="{FF2B5EF4-FFF2-40B4-BE49-F238E27FC236}">
                  <a16:creationId xmlns:a16="http://schemas.microsoft.com/office/drawing/2014/main" id="{00000000-0008-0000-0700-0000C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03" name="Button 967" hidden="1">
              <a:extLst>
                <a:ext uri="{63B3BB69-23CF-44E3-9099-C40C66FF867C}">
                  <a14:compatExt spid="_x0000_s92103"/>
                </a:ext>
                <a:ext uri="{FF2B5EF4-FFF2-40B4-BE49-F238E27FC236}">
                  <a16:creationId xmlns:a16="http://schemas.microsoft.com/office/drawing/2014/main" id="{00000000-0008-0000-0700-0000C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04" name="Button 968" hidden="1">
              <a:extLst>
                <a:ext uri="{63B3BB69-23CF-44E3-9099-C40C66FF867C}">
                  <a14:compatExt spid="_x0000_s92104"/>
                </a:ext>
                <a:ext uri="{FF2B5EF4-FFF2-40B4-BE49-F238E27FC236}">
                  <a16:creationId xmlns:a16="http://schemas.microsoft.com/office/drawing/2014/main" id="{00000000-0008-0000-0700-0000C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05" name="Button 969" hidden="1">
              <a:extLst>
                <a:ext uri="{63B3BB69-23CF-44E3-9099-C40C66FF867C}">
                  <a14:compatExt spid="_x0000_s92105"/>
                </a:ext>
                <a:ext uri="{FF2B5EF4-FFF2-40B4-BE49-F238E27FC236}">
                  <a16:creationId xmlns:a16="http://schemas.microsoft.com/office/drawing/2014/main" id="{00000000-0008-0000-0700-0000C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06" name="Button 970" hidden="1">
              <a:extLst>
                <a:ext uri="{63B3BB69-23CF-44E3-9099-C40C66FF867C}">
                  <a14:compatExt spid="_x0000_s92106"/>
                </a:ext>
                <a:ext uri="{FF2B5EF4-FFF2-40B4-BE49-F238E27FC236}">
                  <a16:creationId xmlns:a16="http://schemas.microsoft.com/office/drawing/2014/main" id="{00000000-0008-0000-0700-0000C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07" name="Button 971" hidden="1">
              <a:extLst>
                <a:ext uri="{63B3BB69-23CF-44E3-9099-C40C66FF867C}">
                  <a14:compatExt spid="_x0000_s92107"/>
                </a:ext>
                <a:ext uri="{FF2B5EF4-FFF2-40B4-BE49-F238E27FC236}">
                  <a16:creationId xmlns:a16="http://schemas.microsoft.com/office/drawing/2014/main" id="{00000000-0008-0000-0700-0000C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2108" name="Button 972" hidden="1">
              <a:extLst>
                <a:ext uri="{63B3BB69-23CF-44E3-9099-C40C66FF867C}">
                  <a14:compatExt spid="_x0000_s92108"/>
                </a:ext>
                <a:ext uri="{FF2B5EF4-FFF2-40B4-BE49-F238E27FC236}">
                  <a16:creationId xmlns:a16="http://schemas.microsoft.com/office/drawing/2014/main" id="{00000000-0008-0000-0700-0000C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09" name="Button 973" hidden="1">
              <a:extLst>
                <a:ext uri="{63B3BB69-23CF-44E3-9099-C40C66FF867C}">
                  <a14:compatExt spid="_x0000_s92109"/>
                </a:ext>
                <a:ext uri="{FF2B5EF4-FFF2-40B4-BE49-F238E27FC236}">
                  <a16:creationId xmlns:a16="http://schemas.microsoft.com/office/drawing/2014/main" id="{00000000-0008-0000-0700-0000C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10" name="Button 974" hidden="1">
              <a:extLst>
                <a:ext uri="{63B3BB69-23CF-44E3-9099-C40C66FF867C}">
                  <a14:compatExt spid="_x0000_s92110"/>
                </a:ext>
                <a:ext uri="{FF2B5EF4-FFF2-40B4-BE49-F238E27FC236}">
                  <a16:creationId xmlns:a16="http://schemas.microsoft.com/office/drawing/2014/main" id="{00000000-0008-0000-0700-0000C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11" name="Button 975" hidden="1">
              <a:extLst>
                <a:ext uri="{63B3BB69-23CF-44E3-9099-C40C66FF867C}">
                  <a14:compatExt spid="_x0000_s92111"/>
                </a:ext>
                <a:ext uri="{FF2B5EF4-FFF2-40B4-BE49-F238E27FC236}">
                  <a16:creationId xmlns:a16="http://schemas.microsoft.com/office/drawing/2014/main" id="{00000000-0008-0000-0700-0000C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12" name="Button 976" hidden="1">
              <a:extLst>
                <a:ext uri="{63B3BB69-23CF-44E3-9099-C40C66FF867C}">
                  <a14:compatExt spid="_x0000_s92112"/>
                </a:ext>
                <a:ext uri="{FF2B5EF4-FFF2-40B4-BE49-F238E27FC236}">
                  <a16:creationId xmlns:a16="http://schemas.microsoft.com/office/drawing/2014/main" id="{00000000-0008-0000-0700-0000D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13" name="Button 977" hidden="1">
              <a:extLst>
                <a:ext uri="{63B3BB69-23CF-44E3-9099-C40C66FF867C}">
                  <a14:compatExt spid="_x0000_s92113"/>
                </a:ext>
                <a:ext uri="{FF2B5EF4-FFF2-40B4-BE49-F238E27FC236}">
                  <a16:creationId xmlns:a16="http://schemas.microsoft.com/office/drawing/2014/main" id="{00000000-0008-0000-0700-0000D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14" name="Button 978" hidden="1">
              <a:extLst>
                <a:ext uri="{63B3BB69-23CF-44E3-9099-C40C66FF867C}">
                  <a14:compatExt spid="_x0000_s92114"/>
                </a:ext>
                <a:ext uri="{FF2B5EF4-FFF2-40B4-BE49-F238E27FC236}">
                  <a16:creationId xmlns:a16="http://schemas.microsoft.com/office/drawing/2014/main" id="{00000000-0008-0000-0700-0000D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15" name="Button 979" hidden="1">
              <a:extLst>
                <a:ext uri="{63B3BB69-23CF-44E3-9099-C40C66FF867C}">
                  <a14:compatExt spid="_x0000_s92115"/>
                </a:ext>
                <a:ext uri="{FF2B5EF4-FFF2-40B4-BE49-F238E27FC236}">
                  <a16:creationId xmlns:a16="http://schemas.microsoft.com/office/drawing/2014/main" id="{00000000-0008-0000-0700-0000D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16" name="Button 980" hidden="1">
              <a:extLst>
                <a:ext uri="{63B3BB69-23CF-44E3-9099-C40C66FF867C}">
                  <a14:compatExt spid="_x0000_s92116"/>
                </a:ext>
                <a:ext uri="{FF2B5EF4-FFF2-40B4-BE49-F238E27FC236}">
                  <a16:creationId xmlns:a16="http://schemas.microsoft.com/office/drawing/2014/main" id="{00000000-0008-0000-0700-0000D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17" name="Button 981" hidden="1">
              <a:extLst>
                <a:ext uri="{63B3BB69-23CF-44E3-9099-C40C66FF867C}">
                  <a14:compatExt spid="_x0000_s92117"/>
                </a:ext>
                <a:ext uri="{FF2B5EF4-FFF2-40B4-BE49-F238E27FC236}">
                  <a16:creationId xmlns:a16="http://schemas.microsoft.com/office/drawing/2014/main" id="{00000000-0008-0000-0700-0000D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18" name="Button 982" hidden="1">
              <a:extLst>
                <a:ext uri="{63B3BB69-23CF-44E3-9099-C40C66FF867C}">
                  <a14:compatExt spid="_x0000_s92118"/>
                </a:ext>
                <a:ext uri="{FF2B5EF4-FFF2-40B4-BE49-F238E27FC236}">
                  <a16:creationId xmlns:a16="http://schemas.microsoft.com/office/drawing/2014/main" id="{00000000-0008-0000-0700-0000D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19" name="Button 983" hidden="1">
              <a:extLst>
                <a:ext uri="{63B3BB69-23CF-44E3-9099-C40C66FF867C}">
                  <a14:compatExt spid="_x0000_s92119"/>
                </a:ext>
                <a:ext uri="{FF2B5EF4-FFF2-40B4-BE49-F238E27FC236}">
                  <a16:creationId xmlns:a16="http://schemas.microsoft.com/office/drawing/2014/main" id="{00000000-0008-0000-0700-0000D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20" name="Button 984" hidden="1">
              <a:extLst>
                <a:ext uri="{63B3BB69-23CF-44E3-9099-C40C66FF867C}">
                  <a14:compatExt spid="_x0000_s92120"/>
                </a:ext>
                <a:ext uri="{FF2B5EF4-FFF2-40B4-BE49-F238E27FC236}">
                  <a16:creationId xmlns:a16="http://schemas.microsoft.com/office/drawing/2014/main" id="{00000000-0008-0000-0700-0000D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21" name="Button 985" hidden="1">
              <a:extLst>
                <a:ext uri="{63B3BB69-23CF-44E3-9099-C40C66FF867C}">
                  <a14:compatExt spid="_x0000_s92121"/>
                </a:ext>
                <a:ext uri="{FF2B5EF4-FFF2-40B4-BE49-F238E27FC236}">
                  <a16:creationId xmlns:a16="http://schemas.microsoft.com/office/drawing/2014/main" id="{00000000-0008-0000-0700-0000D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22" name="Button 986" hidden="1">
              <a:extLst>
                <a:ext uri="{63B3BB69-23CF-44E3-9099-C40C66FF867C}">
                  <a14:compatExt spid="_x0000_s92122"/>
                </a:ext>
                <a:ext uri="{FF2B5EF4-FFF2-40B4-BE49-F238E27FC236}">
                  <a16:creationId xmlns:a16="http://schemas.microsoft.com/office/drawing/2014/main" id="{00000000-0008-0000-0700-0000D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23" name="Button 987" hidden="1">
              <a:extLst>
                <a:ext uri="{63B3BB69-23CF-44E3-9099-C40C66FF867C}">
                  <a14:compatExt spid="_x0000_s92123"/>
                </a:ext>
                <a:ext uri="{FF2B5EF4-FFF2-40B4-BE49-F238E27FC236}">
                  <a16:creationId xmlns:a16="http://schemas.microsoft.com/office/drawing/2014/main" id="{00000000-0008-0000-0700-0000D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24" name="Button 988" hidden="1">
              <a:extLst>
                <a:ext uri="{63B3BB69-23CF-44E3-9099-C40C66FF867C}">
                  <a14:compatExt spid="_x0000_s92124"/>
                </a:ext>
                <a:ext uri="{FF2B5EF4-FFF2-40B4-BE49-F238E27FC236}">
                  <a16:creationId xmlns:a16="http://schemas.microsoft.com/office/drawing/2014/main" id="{00000000-0008-0000-0700-0000D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25" name="Button 989" hidden="1">
              <a:extLst>
                <a:ext uri="{63B3BB69-23CF-44E3-9099-C40C66FF867C}">
                  <a14:compatExt spid="_x0000_s92125"/>
                </a:ext>
                <a:ext uri="{FF2B5EF4-FFF2-40B4-BE49-F238E27FC236}">
                  <a16:creationId xmlns:a16="http://schemas.microsoft.com/office/drawing/2014/main" id="{00000000-0008-0000-0700-0000D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26" name="Button 990" hidden="1">
              <a:extLst>
                <a:ext uri="{63B3BB69-23CF-44E3-9099-C40C66FF867C}">
                  <a14:compatExt spid="_x0000_s92126"/>
                </a:ext>
                <a:ext uri="{FF2B5EF4-FFF2-40B4-BE49-F238E27FC236}">
                  <a16:creationId xmlns:a16="http://schemas.microsoft.com/office/drawing/2014/main" id="{00000000-0008-0000-0700-0000D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2127" name="Button 991" hidden="1">
              <a:extLst>
                <a:ext uri="{63B3BB69-23CF-44E3-9099-C40C66FF867C}">
                  <a14:compatExt spid="_x0000_s92127"/>
                </a:ext>
                <a:ext uri="{FF2B5EF4-FFF2-40B4-BE49-F238E27FC236}">
                  <a16:creationId xmlns:a16="http://schemas.microsoft.com/office/drawing/2014/main" id="{00000000-0008-0000-0700-0000D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28" name="Button 992" hidden="1">
              <a:extLst>
                <a:ext uri="{63B3BB69-23CF-44E3-9099-C40C66FF867C}">
                  <a14:compatExt spid="_x0000_s92128"/>
                </a:ext>
                <a:ext uri="{FF2B5EF4-FFF2-40B4-BE49-F238E27FC236}">
                  <a16:creationId xmlns:a16="http://schemas.microsoft.com/office/drawing/2014/main" id="{00000000-0008-0000-0700-0000E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29" name="Button 993" hidden="1">
              <a:extLst>
                <a:ext uri="{63B3BB69-23CF-44E3-9099-C40C66FF867C}">
                  <a14:compatExt spid="_x0000_s92129"/>
                </a:ext>
                <a:ext uri="{FF2B5EF4-FFF2-40B4-BE49-F238E27FC236}">
                  <a16:creationId xmlns:a16="http://schemas.microsoft.com/office/drawing/2014/main" id="{00000000-0008-0000-0700-0000E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30" name="Button 994" hidden="1">
              <a:extLst>
                <a:ext uri="{63B3BB69-23CF-44E3-9099-C40C66FF867C}">
                  <a14:compatExt spid="_x0000_s92130"/>
                </a:ext>
                <a:ext uri="{FF2B5EF4-FFF2-40B4-BE49-F238E27FC236}">
                  <a16:creationId xmlns:a16="http://schemas.microsoft.com/office/drawing/2014/main" id="{00000000-0008-0000-0700-0000E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31" name="Button 995" hidden="1">
              <a:extLst>
                <a:ext uri="{63B3BB69-23CF-44E3-9099-C40C66FF867C}">
                  <a14:compatExt spid="_x0000_s92131"/>
                </a:ext>
                <a:ext uri="{FF2B5EF4-FFF2-40B4-BE49-F238E27FC236}">
                  <a16:creationId xmlns:a16="http://schemas.microsoft.com/office/drawing/2014/main" id="{00000000-0008-0000-0700-0000E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32" name="Button 996" hidden="1">
              <a:extLst>
                <a:ext uri="{63B3BB69-23CF-44E3-9099-C40C66FF867C}">
                  <a14:compatExt spid="_x0000_s92132"/>
                </a:ext>
                <a:ext uri="{FF2B5EF4-FFF2-40B4-BE49-F238E27FC236}">
                  <a16:creationId xmlns:a16="http://schemas.microsoft.com/office/drawing/2014/main" id="{00000000-0008-0000-0700-0000E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33" name="Button 997" hidden="1">
              <a:extLst>
                <a:ext uri="{63B3BB69-23CF-44E3-9099-C40C66FF867C}">
                  <a14:compatExt spid="_x0000_s92133"/>
                </a:ext>
                <a:ext uri="{FF2B5EF4-FFF2-40B4-BE49-F238E27FC236}">
                  <a16:creationId xmlns:a16="http://schemas.microsoft.com/office/drawing/2014/main" id="{00000000-0008-0000-0700-0000E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34" name="Button 998" hidden="1">
              <a:extLst>
                <a:ext uri="{63B3BB69-23CF-44E3-9099-C40C66FF867C}">
                  <a14:compatExt spid="_x0000_s92134"/>
                </a:ext>
                <a:ext uri="{FF2B5EF4-FFF2-40B4-BE49-F238E27FC236}">
                  <a16:creationId xmlns:a16="http://schemas.microsoft.com/office/drawing/2014/main" id="{00000000-0008-0000-0700-0000E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35" name="Button 999" hidden="1">
              <a:extLst>
                <a:ext uri="{63B3BB69-23CF-44E3-9099-C40C66FF867C}">
                  <a14:compatExt spid="_x0000_s92135"/>
                </a:ext>
                <a:ext uri="{FF2B5EF4-FFF2-40B4-BE49-F238E27FC236}">
                  <a16:creationId xmlns:a16="http://schemas.microsoft.com/office/drawing/2014/main" id="{00000000-0008-0000-0700-0000E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36" name="Button 1000" hidden="1">
              <a:extLst>
                <a:ext uri="{63B3BB69-23CF-44E3-9099-C40C66FF867C}">
                  <a14:compatExt spid="_x0000_s92136"/>
                </a:ext>
                <a:ext uri="{FF2B5EF4-FFF2-40B4-BE49-F238E27FC236}">
                  <a16:creationId xmlns:a16="http://schemas.microsoft.com/office/drawing/2014/main" id="{00000000-0008-0000-0700-0000E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37" name="Button 1001" hidden="1">
              <a:extLst>
                <a:ext uri="{63B3BB69-23CF-44E3-9099-C40C66FF867C}">
                  <a14:compatExt spid="_x0000_s92137"/>
                </a:ext>
                <a:ext uri="{FF2B5EF4-FFF2-40B4-BE49-F238E27FC236}">
                  <a16:creationId xmlns:a16="http://schemas.microsoft.com/office/drawing/2014/main" id="{00000000-0008-0000-0700-0000E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38" name="Button 1002" hidden="1">
              <a:extLst>
                <a:ext uri="{63B3BB69-23CF-44E3-9099-C40C66FF867C}">
                  <a14:compatExt spid="_x0000_s92138"/>
                </a:ext>
                <a:ext uri="{FF2B5EF4-FFF2-40B4-BE49-F238E27FC236}">
                  <a16:creationId xmlns:a16="http://schemas.microsoft.com/office/drawing/2014/main" id="{00000000-0008-0000-0700-0000E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39" name="Button 1003" hidden="1">
              <a:extLst>
                <a:ext uri="{63B3BB69-23CF-44E3-9099-C40C66FF867C}">
                  <a14:compatExt spid="_x0000_s92139"/>
                </a:ext>
                <a:ext uri="{FF2B5EF4-FFF2-40B4-BE49-F238E27FC236}">
                  <a16:creationId xmlns:a16="http://schemas.microsoft.com/office/drawing/2014/main" id="{00000000-0008-0000-0700-0000E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40" name="Button 1004" hidden="1">
              <a:extLst>
                <a:ext uri="{63B3BB69-23CF-44E3-9099-C40C66FF867C}">
                  <a14:compatExt spid="_x0000_s92140"/>
                </a:ext>
                <a:ext uri="{FF2B5EF4-FFF2-40B4-BE49-F238E27FC236}">
                  <a16:creationId xmlns:a16="http://schemas.microsoft.com/office/drawing/2014/main" id="{00000000-0008-0000-0700-0000E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41" name="Button 1005" hidden="1">
              <a:extLst>
                <a:ext uri="{63B3BB69-23CF-44E3-9099-C40C66FF867C}">
                  <a14:compatExt spid="_x0000_s92141"/>
                </a:ext>
                <a:ext uri="{FF2B5EF4-FFF2-40B4-BE49-F238E27FC236}">
                  <a16:creationId xmlns:a16="http://schemas.microsoft.com/office/drawing/2014/main" id="{00000000-0008-0000-0700-0000E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42" name="Button 1006" hidden="1">
              <a:extLst>
                <a:ext uri="{63B3BB69-23CF-44E3-9099-C40C66FF867C}">
                  <a14:compatExt spid="_x0000_s92142"/>
                </a:ext>
                <a:ext uri="{FF2B5EF4-FFF2-40B4-BE49-F238E27FC236}">
                  <a16:creationId xmlns:a16="http://schemas.microsoft.com/office/drawing/2014/main" id="{00000000-0008-0000-0700-0000E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43" name="Button 1007" hidden="1">
              <a:extLst>
                <a:ext uri="{63B3BB69-23CF-44E3-9099-C40C66FF867C}">
                  <a14:compatExt spid="_x0000_s92143"/>
                </a:ext>
                <a:ext uri="{FF2B5EF4-FFF2-40B4-BE49-F238E27FC236}">
                  <a16:creationId xmlns:a16="http://schemas.microsoft.com/office/drawing/2014/main" id="{00000000-0008-0000-0700-0000E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44" name="Button 1008" hidden="1">
              <a:extLst>
                <a:ext uri="{63B3BB69-23CF-44E3-9099-C40C66FF867C}">
                  <a14:compatExt spid="_x0000_s92144"/>
                </a:ext>
                <a:ext uri="{FF2B5EF4-FFF2-40B4-BE49-F238E27FC236}">
                  <a16:creationId xmlns:a16="http://schemas.microsoft.com/office/drawing/2014/main" id="{00000000-0008-0000-0700-0000F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45" name="Button 1009" hidden="1">
              <a:extLst>
                <a:ext uri="{63B3BB69-23CF-44E3-9099-C40C66FF867C}">
                  <a14:compatExt spid="_x0000_s92145"/>
                </a:ext>
                <a:ext uri="{FF2B5EF4-FFF2-40B4-BE49-F238E27FC236}">
                  <a16:creationId xmlns:a16="http://schemas.microsoft.com/office/drawing/2014/main" id="{00000000-0008-0000-0700-0000F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2146" name="Button 1010" hidden="1">
              <a:extLst>
                <a:ext uri="{63B3BB69-23CF-44E3-9099-C40C66FF867C}">
                  <a14:compatExt spid="_x0000_s92146"/>
                </a:ext>
                <a:ext uri="{FF2B5EF4-FFF2-40B4-BE49-F238E27FC236}">
                  <a16:creationId xmlns:a16="http://schemas.microsoft.com/office/drawing/2014/main" id="{00000000-0008-0000-0700-0000F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47" name="Button 1011" hidden="1">
              <a:extLst>
                <a:ext uri="{63B3BB69-23CF-44E3-9099-C40C66FF867C}">
                  <a14:compatExt spid="_x0000_s92147"/>
                </a:ext>
                <a:ext uri="{FF2B5EF4-FFF2-40B4-BE49-F238E27FC236}">
                  <a16:creationId xmlns:a16="http://schemas.microsoft.com/office/drawing/2014/main" id="{00000000-0008-0000-0700-0000F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48" name="Button 1012" hidden="1">
              <a:extLst>
                <a:ext uri="{63B3BB69-23CF-44E3-9099-C40C66FF867C}">
                  <a14:compatExt spid="_x0000_s92148"/>
                </a:ext>
                <a:ext uri="{FF2B5EF4-FFF2-40B4-BE49-F238E27FC236}">
                  <a16:creationId xmlns:a16="http://schemas.microsoft.com/office/drawing/2014/main" id="{00000000-0008-0000-0700-0000F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49" name="Button 1013" hidden="1">
              <a:extLst>
                <a:ext uri="{63B3BB69-23CF-44E3-9099-C40C66FF867C}">
                  <a14:compatExt spid="_x0000_s92149"/>
                </a:ext>
                <a:ext uri="{FF2B5EF4-FFF2-40B4-BE49-F238E27FC236}">
                  <a16:creationId xmlns:a16="http://schemas.microsoft.com/office/drawing/2014/main" id="{00000000-0008-0000-0700-0000F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50" name="Button 1014" hidden="1">
              <a:extLst>
                <a:ext uri="{63B3BB69-23CF-44E3-9099-C40C66FF867C}">
                  <a14:compatExt spid="_x0000_s92150"/>
                </a:ext>
                <a:ext uri="{FF2B5EF4-FFF2-40B4-BE49-F238E27FC236}">
                  <a16:creationId xmlns:a16="http://schemas.microsoft.com/office/drawing/2014/main" id="{00000000-0008-0000-0700-0000F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51" name="Button 1015" hidden="1">
              <a:extLst>
                <a:ext uri="{63B3BB69-23CF-44E3-9099-C40C66FF867C}">
                  <a14:compatExt spid="_x0000_s92151"/>
                </a:ext>
                <a:ext uri="{FF2B5EF4-FFF2-40B4-BE49-F238E27FC236}">
                  <a16:creationId xmlns:a16="http://schemas.microsoft.com/office/drawing/2014/main" id="{00000000-0008-0000-0700-0000F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52" name="Button 1016" hidden="1">
              <a:extLst>
                <a:ext uri="{63B3BB69-23CF-44E3-9099-C40C66FF867C}">
                  <a14:compatExt spid="_x0000_s92152"/>
                </a:ext>
                <a:ext uri="{FF2B5EF4-FFF2-40B4-BE49-F238E27FC236}">
                  <a16:creationId xmlns:a16="http://schemas.microsoft.com/office/drawing/2014/main" id="{00000000-0008-0000-0700-0000F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53" name="Button 1017" hidden="1">
              <a:extLst>
                <a:ext uri="{63B3BB69-23CF-44E3-9099-C40C66FF867C}">
                  <a14:compatExt spid="_x0000_s92153"/>
                </a:ext>
                <a:ext uri="{FF2B5EF4-FFF2-40B4-BE49-F238E27FC236}">
                  <a16:creationId xmlns:a16="http://schemas.microsoft.com/office/drawing/2014/main" id="{00000000-0008-0000-0700-0000F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54" name="Button 1018" hidden="1">
              <a:extLst>
                <a:ext uri="{63B3BB69-23CF-44E3-9099-C40C66FF867C}">
                  <a14:compatExt spid="_x0000_s92154"/>
                </a:ext>
                <a:ext uri="{FF2B5EF4-FFF2-40B4-BE49-F238E27FC236}">
                  <a16:creationId xmlns:a16="http://schemas.microsoft.com/office/drawing/2014/main" id="{00000000-0008-0000-0700-0000F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55" name="Button 1019" hidden="1">
              <a:extLst>
                <a:ext uri="{63B3BB69-23CF-44E3-9099-C40C66FF867C}">
                  <a14:compatExt spid="_x0000_s92155"/>
                </a:ext>
                <a:ext uri="{FF2B5EF4-FFF2-40B4-BE49-F238E27FC236}">
                  <a16:creationId xmlns:a16="http://schemas.microsoft.com/office/drawing/2014/main" id="{00000000-0008-0000-0700-0000F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56" name="Button 1020" hidden="1">
              <a:extLst>
                <a:ext uri="{63B3BB69-23CF-44E3-9099-C40C66FF867C}">
                  <a14:compatExt spid="_x0000_s92156"/>
                </a:ext>
                <a:ext uri="{FF2B5EF4-FFF2-40B4-BE49-F238E27FC236}">
                  <a16:creationId xmlns:a16="http://schemas.microsoft.com/office/drawing/2014/main" id="{00000000-0008-0000-0700-0000F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57" name="Button 1021" hidden="1">
              <a:extLst>
                <a:ext uri="{63B3BB69-23CF-44E3-9099-C40C66FF867C}">
                  <a14:compatExt spid="_x0000_s92157"/>
                </a:ext>
                <a:ext uri="{FF2B5EF4-FFF2-40B4-BE49-F238E27FC236}">
                  <a16:creationId xmlns:a16="http://schemas.microsoft.com/office/drawing/2014/main" id="{00000000-0008-0000-0700-0000F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58" name="Button 1022" hidden="1">
              <a:extLst>
                <a:ext uri="{63B3BB69-23CF-44E3-9099-C40C66FF867C}">
                  <a14:compatExt spid="_x0000_s92158"/>
                </a:ext>
                <a:ext uri="{FF2B5EF4-FFF2-40B4-BE49-F238E27FC236}">
                  <a16:creationId xmlns:a16="http://schemas.microsoft.com/office/drawing/2014/main" id="{00000000-0008-0000-0700-0000F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59" name="Button 1023" hidden="1">
              <a:extLst>
                <a:ext uri="{63B3BB69-23CF-44E3-9099-C40C66FF867C}">
                  <a14:compatExt spid="_x0000_s92159"/>
                </a:ext>
                <a:ext uri="{FF2B5EF4-FFF2-40B4-BE49-F238E27FC236}">
                  <a16:creationId xmlns:a16="http://schemas.microsoft.com/office/drawing/2014/main" id="{00000000-0008-0000-0700-0000F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56" name="Button 1024" hidden="1">
              <a:extLst>
                <a:ext uri="{63B3BB69-23CF-44E3-9099-C40C66FF867C}">
                  <a14:compatExt spid="_x0000_s96256"/>
                </a:ext>
                <a:ext uri="{FF2B5EF4-FFF2-40B4-BE49-F238E27FC236}">
                  <a16:creationId xmlns:a16="http://schemas.microsoft.com/office/drawing/2014/main" id="{00000000-0008-0000-0700-00000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57" name="Button 1025" hidden="1">
              <a:extLst>
                <a:ext uri="{63B3BB69-23CF-44E3-9099-C40C66FF867C}">
                  <a14:compatExt spid="_x0000_s96257"/>
                </a:ext>
                <a:ext uri="{FF2B5EF4-FFF2-40B4-BE49-F238E27FC236}">
                  <a16:creationId xmlns:a16="http://schemas.microsoft.com/office/drawing/2014/main" id="{00000000-0008-0000-0700-00000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58" name="Button 1026" hidden="1">
              <a:extLst>
                <a:ext uri="{63B3BB69-23CF-44E3-9099-C40C66FF867C}">
                  <a14:compatExt spid="_x0000_s96258"/>
                </a:ext>
                <a:ext uri="{FF2B5EF4-FFF2-40B4-BE49-F238E27FC236}">
                  <a16:creationId xmlns:a16="http://schemas.microsoft.com/office/drawing/2014/main" id="{00000000-0008-0000-0700-00000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59" name="Button 1027" hidden="1">
              <a:extLst>
                <a:ext uri="{63B3BB69-23CF-44E3-9099-C40C66FF867C}">
                  <a14:compatExt spid="_x0000_s96259"/>
                </a:ext>
                <a:ext uri="{FF2B5EF4-FFF2-40B4-BE49-F238E27FC236}">
                  <a16:creationId xmlns:a16="http://schemas.microsoft.com/office/drawing/2014/main" id="{00000000-0008-0000-0700-00000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60" name="Button 1028" hidden="1">
              <a:extLst>
                <a:ext uri="{63B3BB69-23CF-44E3-9099-C40C66FF867C}">
                  <a14:compatExt spid="_x0000_s96260"/>
                </a:ext>
                <a:ext uri="{FF2B5EF4-FFF2-40B4-BE49-F238E27FC236}">
                  <a16:creationId xmlns:a16="http://schemas.microsoft.com/office/drawing/2014/main" id="{00000000-0008-0000-0700-00000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261" name="Button 1029" hidden="1">
              <a:extLst>
                <a:ext uri="{63B3BB69-23CF-44E3-9099-C40C66FF867C}">
                  <a14:compatExt spid="_x0000_s96261"/>
                </a:ext>
                <a:ext uri="{FF2B5EF4-FFF2-40B4-BE49-F238E27FC236}">
                  <a16:creationId xmlns:a16="http://schemas.microsoft.com/office/drawing/2014/main" id="{00000000-0008-0000-0700-00000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62" name="Button 1030" hidden="1">
              <a:extLst>
                <a:ext uri="{63B3BB69-23CF-44E3-9099-C40C66FF867C}">
                  <a14:compatExt spid="_x0000_s96262"/>
                </a:ext>
                <a:ext uri="{FF2B5EF4-FFF2-40B4-BE49-F238E27FC236}">
                  <a16:creationId xmlns:a16="http://schemas.microsoft.com/office/drawing/2014/main" id="{00000000-0008-0000-0700-00000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63" name="Button 1031" hidden="1">
              <a:extLst>
                <a:ext uri="{63B3BB69-23CF-44E3-9099-C40C66FF867C}">
                  <a14:compatExt spid="_x0000_s96263"/>
                </a:ext>
                <a:ext uri="{FF2B5EF4-FFF2-40B4-BE49-F238E27FC236}">
                  <a16:creationId xmlns:a16="http://schemas.microsoft.com/office/drawing/2014/main" id="{00000000-0008-0000-0700-00000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64" name="Button 1032" hidden="1">
              <a:extLst>
                <a:ext uri="{63B3BB69-23CF-44E3-9099-C40C66FF867C}">
                  <a14:compatExt spid="_x0000_s96264"/>
                </a:ext>
                <a:ext uri="{FF2B5EF4-FFF2-40B4-BE49-F238E27FC236}">
                  <a16:creationId xmlns:a16="http://schemas.microsoft.com/office/drawing/2014/main" id="{00000000-0008-0000-0700-00000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65" name="Button 1033" hidden="1">
              <a:extLst>
                <a:ext uri="{63B3BB69-23CF-44E3-9099-C40C66FF867C}">
                  <a14:compatExt spid="_x0000_s96265"/>
                </a:ext>
                <a:ext uri="{FF2B5EF4-FFF2-40B4-BE49-F238E27FC236}">
                  <a16:creationId xmlns:a16="http://schemas.microsoft.com/office/drawing/2014/main" id="{00000000-0008-0000-0700-00000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66" name="Button 1034" hidden="1">
              <a:extLst>
                <a:ext uri="{63B3BB69-23CF-44E3-9099-C40C66FF867C}">
                  <a14:compatExt spid="_x0000_s96266"/>
                </a:ext>
                <a:ext uri="{FF2B5EF4-FFF2-40B4-BE49-F238E27FC236}">
                  <a16:creationId xmlns:a16="http://schemas.microsoft.com/office/drawing/2014/main" id="{00000000-0008-0000-0700-00000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67" name="Button 1035" hidden="1">
              <a:extLst>
                <a:ext uri="{63B3BB69-23CF-44E3-9099-C40C66FF867C}">
                  <a14:compatExt spid="_x0000_s96267"/>
                </a:ext>
                <a:ext uri="{FF2B5EF4-FFF2-40B4-BE49-F238E27FC236}">
                  <a16:creationId xmlns:a16="http://schemas.microsoft.com/office/drawing/2014/main" id="{00000000-0008-0000-0700-00000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68" name="Button 1036" hidden="1">
              <a:extLst>
                <a:ext uri="{63B3BB69-23CF-44E3-9099-C40C66FF867C}">
                  <a14:compatExt spid="_x0000_s96268"/>
                </a:ext>
                <a:ext uri="{FF2B5EF4-FFF2-40B4-BE49-F238E27FC236}">
                  <a16:creationId xmlns:a16="http://schemas.microsoft.com/office/drawing/2014/main" id="{00000000-0008-0000-0700-00000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69" name="Button 1037" hidden="1">
              <a:extLst>
                <a:ext uri="{63B3BB69-23CF-44E3-9099-C40C66FF867C}">
                  <a14:compatExt spid="_x0000_s96269"/>
                </a:ext>
                <a:ext uri="{FF2B5EF4-FFF2-40B4-BE49-F238E27FC236}">
                  <a16:creationId xmlns:a16="http://schemas.microsoft.com/office/drawing/2014/main" id="{00000000-0008-0000-0700-00000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70" name="Button 1038" hidden="1">
              <a:extLst>
                <a:ext uri="{63B3BB69-23CF-44E3-9099-C40C66FF867C}">
                  <a14:compatExt spid="_x0000_s96270"/>
                </a:ext>
                <a:ext uri="{FF2B5EF4-FFF2-40B4-BE49-F238E27FC236}">
                  <a16:creationId xmlns:a16="http://schemas.microsoft.com/office/drawing/2014/main" id="{00000000-0008-0000-0700-00000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71" name="Button 1039" hidden="1">
              <a:extLst>
                <a:ext uri="{63B3BB69-23CF-44E3-9099-C40C66FF867C}">
                  <a14:compatExt spid="_x0000_s96271"/>
                </a:ext>
                <a:ext uri="{FF2B5EF4-FFF2-40B4-BE49-F238E27FC236}">
                  <a16:creationId xmlns:a16="http://schemas.microsoft.com/office/drawing/2014/main" id="{00000000-0008-0000-0700-00000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72" name="Button 1040" hidden="1">
              <a:extLst>
                <a:ext uri="{63B3BB69-23CF-44E3-9099-C40C66FF867C}">
                  <a14:compatExt spid="_x0000_s96272"/>
                </a:ext>
                <a:ext uri="{FF2B5EF4-FFF2-40B4-BE49-F238E27FC236}">
                  <a16:creationId xmlns:a16="http://schemas.microsoft.com/office/drawing/2014/main" id="{00000000-0008-0000-0700-00001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73" name="Button 1041" hidden="1">
              <a:extLst>
                <a:ext uri="{63B3BB69-23CF-44E3-9099-C40C66FF867C}">
                  <a14:compatExt spid="_x0000_s96273"/>
                </a:ext>
                <a:ext uri="{FF2B5EF4-FFF2-40B4-BE49-F238E27FC236}">
                  <a16:creationId xmlns:a16="http://schemas.microsoft.com/office/drawing/2014/main" id="{00000000-0008-0000-0700-00001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74" name="Button 1042" hidden="1">
              <a:extLst>
                <a:ext uri="{63B3BB69-23CF-44E3-9099-C40C66FF867C}">
                  <a14:compatExt spid="_x0000_s96274"/>
                </a:ext>
                <a:ext uri="{FF2B5EF4-FFF2-40B4-BE49-F238E27FC236}">
                  <a16:creationId xmlns:a16="http://schemas.microsoft.com/office/drawing/2014/main" id="{00000000-0008-0000-0700-00001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75" name="Button 1043" hidden="1">
              <a:extLst>
                <a:ext uri="{63B3BB69-23CF-44E3-9099-C40C66FF867C}">
                  <a14:compatExt spid="_x0000_s96275"/>
                </a:ext>
                <a:ext uri="{FF2B5EF4-FFF2-40B4-BE49-F238E27FC236}">
                  <a16:creationId xmlns:a16="http://schemas.microsoft.com/office/drawing/2014/main" id="{00000000-0008-0000-0700-00001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76" name="Button 1044" hidden="1">
              <a:extLst>
                <a:ext uri="{63B3BB69-23CF-44E3-9099-C40C66FF867C}">
                  <a14:compatExt spid="_x0000_s96276"/>
                </a:ext>
                <a:ext uri="{FF2B5EF4-FFF2-40B4-BE49-F238E27FC236}">
                  <a16:creationId xmlns:a16="http://schemas.microsoft.com/office/drawing/2014/main" id="{00000000-0008-0000-0700-00001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77" name="Button 1045" hidden="1">
              <a:extLst>
                <a:ext uri="{63B3BB69-23CF-44E3-9099-C40C66FF867C}">
                  <a14:compatExt spid="_x0000_s96277"/>
                </a:ext>
                <a:ext uri="{FF2B5EF4-FFF2-40B4-BE49-F238E27FC236}">
                  <a16:creationId xmlns:a16="http://schemas.microsoft.com/office/drawing/2014/main" id="{00000000-0008-0000-0700-00001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78" name="Button 1046" hidden="1">
              <a:extLst>
                <a:ext uri="{63B3BB69-23CF-44E3-9099-C40C66FF867C}">
                  <a14:compatExt spid="_x0000_s96278"/>
                </a:ext>
                <a:ext uri="{FF2B5EF4-FFF2-40B4-BE49-F238E27FC236}">
                  <a16:creationId xmlns:a16="http://schemas.microsoft.com/office/drawing/2014/main" id="{00000000-0008-0000-0700-00001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79" name="Button 1047" hidden="1">
              <a:extLst>
                <a:ext uri="{63B3BB69-23CF-44E3-9099-C40C66FF867C}">
                  <a14:compatExt spid="_x0000_s96279"/>
                </a:ext>
                <a:ext uri="{FF2B5EF4-FFF2-40B4-BE49-F238E27FC236}">
                  <a16:creationId xmlns:a16="http://schemas.microsoft.com/office/drawing/2014/main" id="{00000000-0008-0000-0700-00001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280" name="Button 1048" hidden="1">
              <a:extLst>
                <a:ext uri="{63B3BB69-23CF-44E3-9099-C40C66FF867C}">
                  <a14:compatExt spid="_x0000_s96280"/>
                </a:ext>
                <a:ext uri="{FF2B5EF4-FFF2-40B4-BE49-F238E27FC236}">
                  <a16:creationId xmlns:a16="http://schemas.microsoft.com/office/drawing/2014/main" id="{00000000-0008-0000-0700-00001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81" name="Button 1049" hidden="1">
              <a:extLst>
                <a:ext uri="{63B3BB69-23CF-44E3-9099-C40C66FF867C}">
                  <a14:compatExt spid="_x0000_s96281"/>
                </a:ext>
                <a:ext uri="{FF2B5EF4-FFF2-40B4-BE49-F238E27FC236}">
                  <a16:creationId xmlns:a16="http://schemas.microsoft.com/office/drawing/2014/main" id="{00000000-0008-0000-0700-00001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282" name="Button 1050" hidden="1">
              <a:extLst>
                <a:ext uri="{63B3BB69-23CF-44E3-9099-C40C66FF867C}">
                  <a14:compatExt spid="_x0000_s96282"/>
                </a:ext>
                <a:ext uri="{FF2B5EF4-FFF2-40B4-BE49-F238E27FC236}">
                  <a16:creationId xmlns:a16="http://schemas.microsoft.com/office/drawing/2014/main" id="{00000000-0008-0000-0700-00001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83" name="Button 1051" hidden="1">
              <a:extLst>
                <a:ext uri="{63B3BB69-23CF-44E3-9099-C40C66FF867C}">
                  <a14:compatExt spid="_x0000_s96283"/>
                </a:ext>
                <a:ext uri="{FF2B5EF4-FFF2-40B4-BE49-F238E27FC236}">
                  <a16:creationId xmlns:a16="http://schemas.microsoft.com/office/drawing/2014/main" id="{00000000-0008-0000-0700-00001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284" name="Button 1052" hidden="1">
              <a:extLst>
                <a:ext uri="{63B3BB69-23CF-44E3-9099-C40C66FF867C}">
                  <a14:compatExt spid="_x0000_s96284"/>
                </a:ext>
                <a:ext uri="{FF2B5EF4-FFF2-40B4-BE49-F238E27FC236}">
                  <a16:creationId xmlns:a16="http://schemas.microsoft.com/office/drawing/2014/main" id="{00000000-0008-0000-0700-00001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85" name="Button 1053" hidden="1">
              <a:extLst>
                <a:ext uri="{63B3BB69-23CF-44E3-9099-C40C66FF867C}">
                  <a14:compatExt spid="_x0000_s96285"/>
                </a:ext>
                <a:ext uri="{FF2B5EF4-FFF2-40B4-BE49-F238E27FC236}">
                  <a16:creationId xmlns:a16="http://schemas.microsoft.com/office/drawing/2014/main" id="{00000000-0008-0000-0700-00001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286" name="Button 1054" hidden="1">
              <a:extLst>
                <a:ext uri="{63B3BB69-23CF-44E3-9099-C40C66FF867C}">
                  <a14:compatExt spid="_x0000_s96286"/>
                </a:ext>
                <a:ext uri="{FF2B5EF4-FFF2-40B4-BE49-F238E27FC236}">
                  <a16:creationId xmlns:a16="http://schemas.microsoft.com/office/drawing/2014/main" id="{00000000-0008-0000-0700-00001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87" name="Button 1055" hidden="1">
              <a:extLst>
                <a:ext uri="{63B3BB69-23CF-44E3-9099-C40C66FF867C}">
                  <a14:compatExt spid="_x0000_s96287"/>
                </a:ext>
                <a:ext uri="{FF2B5EF4-FFF2-40B4-BE49-F238E27FC236}">
                  <a16:creationId xmlns:a16="http://schemas.microsoft.com/office/drawing/2014/main" id="{00000000-0008-0000-0700-00001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288" name="Button 1056" hidden="1">
              <a:extLst>
                <a:ext uri="{63B3BB69-23CF-44E3-9099-C40C66FF867C}">
                  <a14:compatExt spid="_x0000_s96288"/>
                </a:ext>
                <a:ext uri="{FF2B5EF4-FFF2-40B4-BE49-F238E27FC236}">
                  <a16:creationId xmlns:a16="http://schemas.microsoft.com/office/drawing/2014/main" id="{00000000-0008-0000-0700-00002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89" name="Button 1057" hidden="1">
              <a:extLst>
                <a:ext uri="{63B3BB69-23CF-44E3-9099-C40C66FF867C}">
                  <a14:compatExt spid="_x0000_s96289"/>
                </a:ext>
                <a:ext uri="{FF2B5EF4-FFF2-40B4-BE49-F238E27FC236}">
                  <a16:creationId xmlns:a16="http://schemas.microsoft.com/office/drawing/2014/main" id="{00000000-0008-0000-0700-00002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290" name="Button 1058" hidden="1">
              <a:extLst>
                <a:ext uri="{63B3BB69-23CF-44E3-9099-C40C66FF867C}">
                  <a14:compatExt spid="_x0000_s96290"/>
                </a:ext>
                <a:ext uri="{FF2B5EF4-FFF2-40B4-BE49-F238E27FC236}">
                  <a16:creationId xmlns:a16="http://schemas.microsoft.com/office/drawing/2014/main" id="{00000000-0008-0000-0700-00002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91" name="Button 1059" hidden="1">
              <a:extLst>
                <a:ext uri="{63B3BB69-23CF-44E3-9099-C40C66FF867C}">
                  <a14:compatExt spid="_x0000_s96291"/>
                </a:ext>
                <a:ext uri="{FF2B5EF4-FFF2-40B4-BE49-F238E27FC236}">
                  <a16:creationId xmlns:a16="http://schemas.microsoft.com/office/drawing/2014/main" id="{00000000-0008-0000-0700-00002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92" name="Button 1060" hidden="1">
              <a:extLst>
                <a:ext uri="{63B3BB69-23CF-44E3-9099-C40C66FF867C}">
                  <a14:compatExt spid="_x0000_s96292"/>
                </a:ext>
                <a:ext uri="{FF2B5EF4-FFF2-40B4-BE49-F238E27FC236}">
                  <a16:creationId xmlns:a16="http://schemas.microsoft.com/office/drawing/2014/main" id="{00000000-0008-0000-0700-00002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93" name="Button 1061" hidden="1">
              <a:extLst>
                <a:ext uri="{63B3BB69-23CF-44E3-9099-C40C66FF867C}">
                  <a14:compatExt spid="_x0000_s96293"/>
                </a:ext>
                <a:ext uri="{FF2B5EF4-FFF2-40B4-BE49-F238E27FC236}">
                  <a16:creationId xmlns:a16="http://schemas.microsoft.com/office/drawing/2014/main" id="{00000000-0008-0000-0700-00002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94" name="Button 1062" hidden="1">
              <a:extLst>
                <a:ext uri="{63B3BB69-23CF-44E3-9099-C40C66FF867C}">
                  <a14:compatExt spid="_x0000_s96294"/>
                </a:ext>
                <a:ext uri="{FF2B5EF4-FFF2-40B4-BE49-F238E27FC236}">
                  <a16:creationId xmlns:a16="http://schemas.microsoft.com/office/drawing/2014/main" id="{00000000-0008-0000-0700-00002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95" name="Button 1063" hidden="1">
              <a:extLst>
                <a:ext uri="{63B3BB69-23CF-44E3-9099-C40C66FF867C}">
                  <a14:compatExt spid="_x0000_s96295"/>
                </a:ext>
                <a:ext uri="{FF2B5EF4-FFF2-40B4-BE49-F238E27FC236}">
                  <a16:creationId xmlns:a16="http://schemas.microsoft.com/office/drawing/2014/main" id="{00000000-0008-0000-0700-00002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96" name="Button 1064" hidden="1">
              <a:extLst>
                <a:ext uri="{63B3BB69-23CF-44E3-9099-C40C66FF867C}">
                  <a14:compatExt spid="_x0000_s96296"/>
                </a:ext>
                <a:ext uri="{FF2B5EF4-FFF2-40B4-BE49-F238E27FC236}">
                  <a16:creationId xmlns:a16="http://schemas.microsoft.com/office/drawing/2014/main" id="{00000000-0008-0000-0700-00002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97" name="Button 1065" hidden="1">
              <a:extLst>
                <a:ext uri="{63B3BB69-23CF-44E3-9099-C40C66FF867C}">
                  <a14:compatExt spid="_x0000_s96297"/>
                </a:ext>
                <a:ext uri="{FF2B5EF4-FFF2-40B4-BE49-F238E27FC236}">
                  <a16:creationId xmlns:a16="http://schemas.microsoft.com/office/drawing/2014/main" id="{00000000-0008-0000-0700-00002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98" name="Button 1066" hidden="1">
              <a:extLst>
                <a:ext uri="{63B3BB69-23CF-44E3-9099-C40C66FF867C}">
                  <a14:compatExt spid="_x0000_s96298"/>
                </a:ext>
                <a:ext uri="{FF2B5EF4-FFF2-40B4-BE49-F238E27FC236}">
                  <a16:creationId xmlns:a16="http://schemas.microsoft.com/office/drawing/2014/main" id="{00000000-0008-0000-0700-00002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99" name="Button 1067" hidden="1">
              <a:extLst>
                <a:ext uri="{63B3BB69-23CF-44E3-9099-C40C66FF867C}">
                  <a14:compatExt spid="_x0000_s96299"/>
                </a:ext>
                <a:ext uri="{FF2B5EF4-FFF2-40B4-BE49-F238E27FC236}">
                  <a16:creationId xmlns:a16="http://schemas.microsoft.com/office/drawing/2014/main" id="{00000000-0008-0000-0700-00002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00" name="Button 1068" hidden="1">
              <a:extLst>
                <a:ext uri="{63B3BB69-23CF-44E3-9099-C40C66FF867C}">
                  <a14:compatExt spid="_x0000_s96300"/>
                </a:ext>
                <a:ext uri="{FF2B5EF4-FFF2-40B4-BE49-F238E27FC236}">
                  <a16:creationId xmlns:a16="http://schemas.microsoft.com/office/drawing/2014/main" id="{00000000-0008-0000-0700-00002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01" name="Button 1069" hidden="1">
              <a:extLst>
                <a:ext uri="{63B3BB69-23CF-44E3-9099-C40C66FF867C}">
                  <a14:compatExt spid="_x0000_s96301"/>
                </a:ext>
                <a:ext uri="{FF2B5EF4-FFF2-40B4-BE49-F238E27FC236}">
                  <a16:creationId xmlns:a16="http://schemas.microsoft.com/office/drawing/2014/main" id="{00000000-0008-0000-0700-00002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02" name="Button 1070" hidden="1">
              <a:extLst>
                <a:ext uri="{63B3BB69-23CF-44E3-9099-C40C66FF867C}">
                  <a14:compatExt spid="_x0000_s96302"/>
                </a:ext>
                <a:ext uri="{FF2B5EF4-FFF2-40B4-BE49-F238E27FC236}">
                  <a16:creationId xmlns:a16="http://schemas.microsoft.com/office/drawing/2014/main" id="{00000000-0008-0000-0700-00002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03" name="Button 1071" hidden="1">
              <a:extLst>
                <a:ext uri="{63B3BB69-23CF-44E3-9099-C40C66FF867C}">
                  <a14:compatExt spid="_x0000_s96303"/>
                </a:ext>
                <a:ext uri="{FF2B5EF4-FFF2-40B4-BE49-F238E27FC236}">
                  <a16:creationId xmlns:a16="http://schemas.microsoft.com/office/drawing/2014/main" id="{00000000-0008-0000-0700-00002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04" name="Button 1072" hidden="1">
              <a:extLst>
                <a:ext uri="{63B3BB69-23CF-44E3-9099-C40C66FF867C}">
                  <a14:compatExt spid="_x0000_s96304"/>
                </a:ext>
                <a:ext uri="{FF2B5EF4-FFF2-40B4-BE49-F238E27FC236}">
                  <a16:creationId xmlns:a16="http://schemas.microsoft.com/office/drawing/2014/main" id="{00000000-0008-0000-0700-00003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05" name="Button 1073" hidden="1">
              <a:extLst>
                <a:ext uri="{63B3BB69-23CF-44E3-9099-C40C66FF867C}">
                  <a14:compatExt spid="_x0000_s96305"/>
                </a:ext>
                <a:ext uri="{FF2B5EF4-FFF2-40B4-BE49-F238E27FC236}">
                  <a16:creationId xmlns:a16="http://schemas.microsoft.com/office/drawing/2014/main" id="{00000000-0008-0000-0700-00003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06" name="Button 1074" hidden="1">
              <a:extLst>
                <a:ext uri="{63B3BB69-23CF-44E3-9099-C40C66FF867C}">
                  <a14:compatExt spid="_x0000_s96306"/>
                </a:ext>
                <a:ext uri="{FF2B5EF4-FFF2-40B4-BE49-F238E27FC236}">
                  <a16:creationId xmlns:a16="http://schemas.microsoft.com/office/drawing/2014/main" id="{00000000-0008-0000-0700-00003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07" name="Button 1075" hidden="1">
              <a:extLst>
                <a:ext uri="{63B3BB69-23CF-44E3-9099-C40C66FF867C}">
                  <a14:compatExt spid="_x0000_s96307"/>
                </a:ext>
                <a:ext uri="{FF2B5EF4-FFF2-40B4-BE49-F238E27FC236}">
                  <a16:creationId xmlns:a16="http://schemas.microsoft.com/office/drawing/2014/main" id="{00000000-0008-0000-0700-00003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08" name="Button 1076" hidden="1">
              <a:extLst>
                <a:ext uri="{63B3BB69-23CF-44E3-9099-C40C66FF867C}">
                  <a14:compatExt spid="_x0000_s96308"/>
                </a:ext>
                <a:ext uri="{FF2B5EF4-FFF2-40B4-BE49-F238E27FC236}">
                  <a16:creationId xmlns:a16="http://schemas.microsoft.com/office/drawing/2014/main" id="{00000000-0008-0000-0700-00003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309" name="Button 1077" hidden="1">
              <a:extLst>
                <a:ext uri="{63B3BB69-23CF-44E3-9099-C40C66FF867C}">
                  <a14:compatExt spid="_x0000_s96309"/>
                </a:ext>
                <a:ext uri="{FF2B5EF4-FFF2-40B4-BE49-F238E27FC236}">
                  <a16:creationId xmlns:a16="http://schemas.microsoft.com/office/drawing/2014/main" id="{00000000-0008-0000-0700-00003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10" name="Button 1078" hidden="1">
              <a:extLst>
                <a:ext uri="{63B3BB69-23CF-44E3-9099-C40C66FF867C}">
                  <a14:compatExt spid="_x0000_s96310"/>
                </a:ext>
                <a:ext uri="{FF2B5EF4-FFF2-40B4-BE49-F238E27FC236}">
                  <a16:creationId xmlns:a16="http://schemas.microsoft.com/office/drawing/2014/main" id="{00000000-0008-0000-0700-00003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11" name="Button 1079" hidden="1">
              <a:extLst>
                <a:ext uri="{63B3BB69-23CF-44E3-9099-C40C66FF867C}">
                  <a14:compatExt spid="_x0000_s96311"/>
                </a:ext>
                <a:ext uri="{FF2B5EF4-FFF2-40B4-BE49-F238E27FC236}">
                  <a16:creationId xmlns:a16="http://schemas.microsoft.com/office/drawing/2014/main" id="{00000000-0008-0000-0700-00003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12" name="Button 1080" hidden="1">
              <a:extLst>
                <a:ext uri="{63B3BB69-23CF-44E3-9099-C40C66FF867C}">
                  <a14:compatExt spid="_x0000_s96312"/>
                </a:ext>
                <a:ext uri="{FF2B5EF4-FFF2-40B4-BE49-F238E27FC236}">
                  <a16:creationId xmlns:a16="http://schemas.microsoft.com/office/drawing/2014/main" id="{00000000-0008-0000-0700-00003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13" name="Button 1081" hidden="1">
              <a:extLst>
                <a:ext uri="{63B3BB69-23CF-44E3-9099-C40C66FF867C}">
                  <a14:compatExt spid="_x0000_s96313"/>
                </a:ext>
                <a:ext uri="{FF2B5EF4-FFF2-40B4-BE49-F238E27FC236}">
                  <a16:creationId xmlns:a16="http://schemas.microsoft.com/office/drawing/2014/main" id="{00000000-0008-0000-0700-00003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14" name="Button 1082" hidden="1">
              <a:extLst>
                <a:ext uri="{63B3BB69-23CF-44E3-9099-C40C66FF867C}">
                  <a14:compatExt spid="_x0000_s96314"/>
                </a:ext>
                <a:ext uri="{FF2B5EF4-FFF2-40B4-BE49-F238E27FC236}">
                  <a16:creationId xmlns:a16="http://schemas.microsoft.com/office/drawing/2014/main" id="{00000000-0008-0000-0700-00003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15" name="Button 1083" hidden="1">
              <a:extLst>
                <a:ext uri="{63B3BB69-23CF-44E3-9099-C40C66FF867C}">
                  <a14:compatExt spid="_x0000_s96315"/>
                </a:ext>
                <a:ext uri="{FF2B5EF4-FFF2-40B4-BE49-F238E27FC236}">
                  <a16:creationId xmlns:a16="http://schemas.microsoft.com/office/drawing/2014/main" id="{00000000-0008-0000-0700-00003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16" name="Button 1084" hidden="1">
              <a:extLst>
                <a:ext uri="{63B3BB69-23CF-44E3-9099-C40C66FF867C}">
                  <a14:compatExt spid="_x0000_s96316"/>
                </a:ext>
                <a:ext uri="{FF2B5EF4-FFF2-40B4-BE49-F238E27FC236}">
                  <a16:creationId xmlns:a16="http://schemas.microsoft.com/office/drawing/2014/main" id="{00000000-0008-0000-0700-00003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17" name="Button 1085" hidden="1">
              <a:extLst>
                <a:ext uri="{63B3BB69-23CF-44E3-9099-C40C66FF867C}">
                  <a14:compatExt spid="_x0000_s96317"/>
                </a:ext>
                <a:ext uri="{FF2B5EF4-FFF2-40B4-BE49-F238E27FC236}">
                  <a16:creationId xmlns:a16="http://schemas.microsoft.com/office/drawing/2014/main" id="{00000000-0008-0000-0700-00003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18" name="Button 1086" hidden="1">
              <a:extLst>
                <a:ext uri="{63B3BB69-23CF-44E3-9099-C40C66FF867C}">
                  <a14:compatExt spid="_x0000_s96318"/>
                </a:ext>
                <a:ext uri="{FF2B5EF4-FFF2-40B4-BE49-F238E27FC236}">
                  <a16:creationId xmlns:a16="http://schemas.microsoft.com/office/drawing/2014/main" id="{00000000-0008-0000-0700-00003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19" name="Button 1087" hidden="1">
              <a:extLst>
                <a:ext uri="{63B3BB69-23CF-44E3-9099-C40C66FF867C}">
                  <a14:compatExt spid="_x0000_s96319"/>
                </a:ext>
                <a:ext uri="{FF2B5EF4-FFF2-40B4-BE49-F238E27FC236}">
                  <a16:creationId xmlns:a16="http://schemas.microsoft.com/office/drawing/2014/main" id="{00000000-0008-0000-0700-00003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20" name="Button 1088" hidden="1">
              <a:extLst>
                <a:ext uri="{63B3BB69-23CF-44E3-9099-C40C66FF867C}">
                  <a14:compatExt spid="_x0000_s96320"/>
                </a:ext>
                <a:ext uri="{FF2B5EF4-FFF2-40B4-BE49-F238E27FC236}">
                  <a16:creationId xmlns:a16="http://schemas.microsoft.com/office/drawing/2014/main" id="{00000000-0008-0000-0700-00004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21" name="Button 1089" hidden="1">
              <a:extLst>
                <a:ext uri="{63B3BB69-23CF-44E3-9099-C40C66FF867C}">
                  <a14:compatExt spid="_x0000_s96321"/>
                </a:ext>
                <a:ext uri="{FF2B5EF4-FFF2-40B4-BE49-F238E27FC236}">
                  <a16:creationId xmlns:a16="http://schemas.microsoft.com/office/drawing/2014/main" id="{00000000-0008-0000-0700-00004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22" name="Button 1090" hidden="1">
              <a:extLst>
                <a:ext uri="{63B3BB69-23CF-44E3-9099-C40C66FF867C}">
                  <a14:compatExt spid="_x0000_s96322"/>
                </a:ext>
                <a:ext uri="{FF2B5EF4-FFF2-40B4-BE49-F238E27FC236}">
                  <a16:creationId xmlns:a16="http://schemas.microsoft.com/office/drawing/2014/main" id="{00000000-0008-0000-0700-00004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23" name="Button 1091" hidden="1">
              <a:extLst>
                <a:ext uri="{63B3BB69-23CF-44E3-9099-C40C66FF867C}">
                  <a14:compatExt spid="_x0000_s96323"/>
                </a:ext>
                <a:ext uri="{FF2B5EF4-FFF2-40B4-BE49-F238E27FC236}">
                  <a16:creationId xmlns:a16="http://schemas.microsoft.com/office/drawing/2014/main" id="{00000000-0008-0000-0700-00004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24" name="Button 1092" hidden="1">
              <a:extLst>
                <a:ext uri="{63B3BB69-23CF-44E3-9099-C40C66FF867C}">
                  <a14:compatExt spid="_x0000_s96324"/>
                </a:ext>
                <a:ext uri="{FF2B5EF4-FFF2-40B4-BE49-F238E27FC236}">
                  <a16:creationId xmlns:a16="http://schemas.microsoft.com/office/drawing/2014/main" id="{00000000-0008-0000-0700-00004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25" name="Button 1093" hidden="1">
              <a:extLst>
                <a:ext uri="{63B3BB69-23CF-44E3-9099-C40C66FF867C}">
                  <a14:compatExt spid="_x0000_s96325"/>
                </a:ext>
                <a:ext uri="{FF2B5EF4-FFF2-40B4-BE49-F238E27FC236}">
                  <a16:creationId xmlns:a16="http://schemas.microsoft.com/office/drawing/2014/main" id="{00000000-0008-0000-0700-00004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26" name="Button 1094" hidden="1">
              <a:extLst>
                <a:ext uri="{63B3BB69-23CF-44E3-9099-C40C66FF867C}">
                  <a14:compatExt spid="_x0000_s96326"/>
                </a:ext>
                <a:ext uri="{FF2B5EF4-FFF2-40B4-BE49-F238E27FC236}">
                  <a16:creationId xmlns:a16="http://schemas.microsoft.com/office/drawing/2014/main" id="{00000000-0008-0000-0700-00004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27" name="Button 1095" hidden="1">
              <a:extLst>
                <a:ext uri="{63B3BB69-23CF-44E3-9099-C40C66FF867C}">
                  <a14:compatExt spid="_x0000_s96327"/>
                </a:ext>
                <a:ext uri="{FF2B5EF4-FFF2-40B4-BE49-F238E27FC236}">
                  <a16:creationId xmlns:a16="http://schemas.microsoft.com/office/drawing/2014/main" id="{00000000-0008-0000-0700-00004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328" name="Button 1096" hidden="1">
              <a:extLst>
                <a:ext uri="{63B3BB69-23CF-44E3-9099-C40C66FF867C}">
                  <a14:compatExt spid="_x0000_s96328"/>
                </a:ext>
                <a:ext uri="{FF2B5EF4-FFF2-40B4-BE49-F238E27FC236}">
                  <a16:creationId xmlns:a16="http://schemas.microsoft.com/office/drawing/2014/main" id="{00000000-0008-0000-0700-00004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29" name="Button 1097" hidden="1">
              <a:extLst>
                <a:ext uri="{63B3BB69-23CF-44E3-9099-C40C66FF867C}">
                  <a14:compatExt spid="_x0000_s96329"/>
                </a:ext>
                <a:ext uri="{FF2B5EF4-FFF2-40B4-BE49-F238E27FC236}">
                  <a16:creationId xmlns:a16="http://schemas.microsoft.com/office/drawing/2014/main" id="{00000000-0008-0000-0700-00004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30" name="Button 1098" hidden="1">
              <a:extLst>
                <a:ext uri="{63B3BB69-23CF-44E3-9099-C40C66FF867C}">
                  <a14:compatExt spid="_x0000_s96330"/>
                </a:ext>
                <a:ext uri="{FF2B5EF4-FFF2-40B4-BE49-F238E27FC236}">
                  <a16:creationId xmlns:a16="http://schemas.microsoft.com/office/drawing/2014/main" id="{00000000-0008-0000-0700-00004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31" name="Button 1099" hidden="1">
              <a:extLst>
                <a:ext uri="{63B3BB69-23CF-44E3-9099-C40C66FF867C}">
                  <a14:compatExt spid="_x0000_s96331"/>
                </a:ext>
                <a:ext uri="{FF2B5EF4-FFF2-40B4-BE49-F238E27FC236}">
                  <a16:creationId xmlns:a16="http://schemas.microsoft.com/office/drawing/2014/main" id="{00000000-0008-0000-0700-00004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32" name="Button 1100" hidden="1">
              <a:extLst>
                <a:ext uri="{63B3BB69-23CF-44E3-9099-C40C66FF867C}">
                  <a14:compatExt spid="_x0000_s96332"/>
                </a:ext>
                <a:ext uri="{FF2B5EF4-FFF2-40B4-BE49-F238E27FC236}">
                  <a16:creationId xmlns:a16="http://schemas.microsoft.com/office/drawing/2014/main" id="{00000000-0008-0000-0700-00004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33" name="Button 1101" hidden="1">
              <a:extLst>
                <a:ext uri="{63B3BB69-23CF-44E3-9099-C40C66FF867C}">
                  <a14:compatExt spid="_x0000_s96333"/>
                </a:ext>
                <a:ext uri="{FF2B5EF4-FFF2-40B4-BE49-F238E27FC236}">
                  <a16:creationId xmlns:a16="http://schemas.microsoft.com/office/drawing/2014/main" id="{00000000-0008-0000-0700-00004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34" name="Button 1102" hidden="1">
              <a:extLst>
                <a:ext uri="{63B3BB69-23CF-44E3-9099-C40C66FF867C}">
                  <a14:compatExt spid="_x0000_s96334"/>
                </a:ext>
                <a:ext uri="{FF2B5EF4-FFF2-40B4-BE49-F238E27FC236}">
                  <a16:creationId xmlns:a16="http://schemas.microsoft.com/office/drawing/2014/main" id="{00000000-0008-0000-0700-00004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35" name="Button 1103" hidden="1">
              <a:extLst>
                <a:ext uri="{63B3BB69-23CF-44E3-9099-C40C66FF867C}">
                  <a14:compatExt spid="_x0000_s96335"/>
                </a:ext>
                <a:ext uri="{FF2B5EF4-FFF2-40B4-BE49-F238E27FC236}">
                  <a16:creationId xmlns:a16="http://schemas.microsoft.com/office/drawing/2014/main" id="{00000000-0008-0000-0700-00004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36" name="Button 1104" hidden="1">
              <a:extLst>
                <a:ext uri="{63B3BB69-23CF-44E3-9099-C40C66FF867C}">
                  <a14:compatExt spid="_x0000_s96336"/>
                </a:ext>
                <a:ext uri="{FF2B5EF4-FFF2-40B4-BE49-F238E27FC236}">
                  <a16:creationId xmlns:a16="http://schemas.microsoft.com/office/drawing/2014/main" id="{00000000-0008-0000-0700-00005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37" name="Button 1105" hidden="1">
              <a:extLst>
                <a:ext uri="{63B3BB69-23CF-44E3-9099-C40C66FF867C}">
                  <a14:compatExt spid="_x0000_s96337"/>
                </a:ext>
                <a:ext uri="{FF2B5EF4-FFF2-40B4-BE49-F238E27FC236}">
                  <a16:creationId xmlns:a16="http://schemas.microsoft.com/office/drawing/2014/main" id="{00000000-0008-0000-0700-00005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38" name="Button 1106" hidden="1">
              <a:extLst>
                <a:ext uri="{63B3BB69-23CF-44E3-9099-C40C66FF867C}">
                  <a14:compatExt spid="_x0000_s96338"/>
                </a:ext>
                <a:ext uri="{FF2B5EF4-FFF2-40B4-BE49-F238E27FC236}">
                  <a16:creationId xmlns:a16="http://schemas.microsoft.com/office/drawing/2014/main" id="{00000000-0008-0000-0700-00005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39" name="Button 1107" hidden="1">
              <a:extLst>
                <a:ext uri="{63B3BB69-23CF-44E3-9099-C40C66FF867C}">
                  <a14:compatExt spid="_x0000_s96339"/>
                </a:ext>
                <a:ext uri="{FF2B5EF4-FFF2-40B4-BE49-F238E27FC236}">
                  <a16:creationId xmlns:a16="http://schemas.microsoft.com/office/drawing/2014/main" id="{00000000-0008-0000-0700-00005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40" name="Button 1108" hidden="1">
              <a:extLst>
                <a:ext uri="{63B3BB69-23CF-44E3-9099-C40C66FF867C}">
                  <a14:compatExt spid="_x0000_s96340"/>
                </a:ext>
                <a:ext uri="{FF2B5EF4-FFF2-40B4-BE49-F238E27FC236}">
                  <a16:creationId xmlns:a16="http://schemas.microsoft.com/office/drawing/2014/main" id="{00000000-0008-0000-0700-00005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41" name="Button 1109" hidden="1">
              <a:extLst>
                <a:ext uri="{63B3BB69-23CF-44E3-9099-C40C66FF867C}">
                  <a14:compatExt spid="_x0000_s96341"/>
                </a:ext>
                <a:ext uri="{FF2B5EF4-FFF2-40B4-BE49-F238E27FC236}">
                  <a16:creationId xmlns:a16="http://schemas.microsoft.com/office/drawing/2014/main" id="{00000000-0008-0000-0700-00005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42" name="Button 1110" hidden="1">
              <a:extLst>
                <a:ext uri="{63B3BB69-23CF-44E3-9099-C40C66FF867C}">
                  <a14:compatExt spid="_x0000_s96342"/>
                </a:ext>
                <a:ext uri="{FF2B5EF4-FFF2-40B4-BE49-F238E27FC236}">
                  <a16:creationId xmlns:a16="http://schemas.microsoft.com/office/drawing/2014/main" id="{00000000-0008-0000-0700-00005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43" name="Button 1111" hidden="1">
              <a:extLst>
                <a:ext uri="{63B3BB69-23CF-44E3-9099-C40C66FF867C}">
                  <a14:compatExt spid="_x0000_s96343"/>
                </a:ext>
                <a:ext uri="{FF2B5EF4-FFF2-40B4-BE49-F238E27FC236}">
                  <a16:creationId xmlns:a16="http://schemas.microsoft.com/office/drawing/2014/main" id="{00000000-0008-0000-0700-00005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44" name="Button 1112" hidden="1">
              <a:extLst>
                <a:ext uri="{63B3BB69-23CF-44E3-9099-C40C66FF867C}">
                  <a14:compatExt spid="_x0000_s96344"/>
                </a:ext>
                <a:ext uri="{FF2B5EF4-FFF2-40B4-BE49-F238E27FC236}">
                  <a16:creationId xmlns:a16="http://schemas.microsoft.com/office/drawing/2014/main" id="{00000000-0008-0000-0700-00005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45" name="Button 1113" hidden="1">
              <a:extLst>
                <a:ext uri="{63B3BB69-23CF-44E3-9099-C40C66FF867C}">
                  <a14:compatExt spid="_x0000_s96345"/>
                </a:ext>
                <a:ext uri="{FF2B5EF4-FFF2-40B4-BE49-F238E27FC236}">
                  <a16:creationId xmlns:a16="http://schemas.microsoft.com/office/drawing/2014/main" id="{00000000-0008-0000-0700-00005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46" name="Button 1114" hidden="1">
              <a:extLst>
                <a:ext uri="{63B3BB69-23CF-44E3-9099-C40C66FF867C}">
                  <a14:compatExt spid="_x0000_s96346"/>
                </a:ext>
                <a:ext uri="{FF2B5EF4-FFF2-40B4-BE49-F238E27FC236}">
                  <a16:creationId xmlns:a16="http://schemas.microsoft.com/office/drawing/2014/main" id="{00000000-0008-0000-0700-00005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347" name="Button 1115" hidden="1">
              <a:extLst>
                <a:ext uri="{63B3BB69-23CF-44E3-9099-C40C66FF867C}">
                  <a14:compatExt spid="_x0000_s96347"/>
                </a:ext>
                <a:ext uri="{FF2B5EF4-FFF2-40B4-BE49-F238E27FC236}">
                  <a16:creationId xmlns:a16="http://schemas.microsoft.com/office/drawing/2014/main" id="{00000000-0008-0000-0700-00005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48" name="Button 1116" hidden="1">
              <a:extLst>
                <a:ext uri="{63B3BB69-23CF-44E3-9099-C40C66FF867C}">
                  <a14:compatExt spid="_x0000_s96348"/>
                </a:ext>
                <a:ext uri="{FF2B5EF4-FFF2-40B4-BE49-F238E27FC236}">
                  <a16:creationId xmlns:a16="http://schemas.microsoft.com/office/drawing/2014/main" id="{00000000-0008-0000-0700-00005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49" name="Button 1117" hidden="1">
              <a:extLst>
                <a:ext uri="{63B3BB69-23CF-44E3-9099-C40C66FF867C}">
                  <a14:compatExt spid="_x0000_s96349"/>
                </a:ext>
                <a:ext uri="{FF2B5EF4-FFF2-40B4-BE49-F238E27FC236}">
                  <a16:creationId xmlns:a16="http://schemas.microsoft.com/office/drawing/2014/main" id="{00000000-0008-0000-0700-00005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50" name="Button 1118" hidden="1">
              <a:extLst>
                <a:ext uri="{63B3BB69-23CF-44E3-9099-C40C66FF867C}">
                  <a14:compatExt spid="_x0000_s96350"/>
                </a:ext>
                <a:ext uri="{FF2B5EF4-FFF2-40B4-BE49-F238E27FC236}">
                  <a16:creationId xmlns:a16="http://schemas.microsoft.com/office/drawing/2014/main" id="{00000000-0008-0000-0700-00005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51" name="Button 1119" hidden="1">
              <a:extLst>
                <a:ext uri="{63B3BB69-23CF-44E3-9099-C40C66FF867C}">
                  <a14:compatExt spid="_x0000_s96351"/>
                </a:ext>
                <a:ext uri="{FF2B5EF4-FFF2-40B4-BE49-F238E27FC236}">
                  <a16:creationId xmlns:a16="http://schemas.microsoft.com/office/drawing/2014/main" id="{00000000-0008-0000-0700-00005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52" name="Button 1120" hidden="1">
              <a:extLst>
                <a:ext uri="{63B3BB69-23CF-44E3-9099-C40C66FF867C}">
                  <a14:compatExt spid="_x0000_s96352"/>
                </a:ext>
                <a:ext uri="{FF2B5EF4-FFF2-40B4-BE49-F238E27FC236}">
                  <a16:creationId xmlns:a16="http://schemas.microsoft.com/office/drawing/2014/main" id="{00000000-0008-0000-0700-00006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53" name="Button 1121" hidden="1">
              <a:extLst>
                <a:ext uri="{63B3BB69-23CF-44E3-9099-C40C66FF867C}">
                  <a14:compatExt spid="_x0000_s96353"/>
                </a:ext>
                <a:ext uri="{FF2B5EF4-FFF2-40B4-BE49-F238E27FC236}">
                  <a16:creationId xmlns:a16="http://schemas.microsoft.com/office/drawing/2014/main" id="{00000000-0008-0000-0700-00006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54" name="Button 1122" hidden="1">
              <a:extLst>
                <a:ext uri="{63B3BB69-23CF-44E3-9099-C40C66FF867C}">
                  <a14:compatExt spid="_x0000_s96354"/>
                </a:ext>
                <a:ext uri="{FF2B5EF4-FFF2-40B4-BE49-F238E27FC236}">
                  <a16:creationId xmlns:a16="http://schemas.microsoft.com/office/drawing/2014/main" id="{00000000-0008-0000-0700-00006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55" name="Button 1123" hidden="1">
              <a:extLst>
                <a:ext uri="{63B3BB69-23CF-44E3-9099-C40C66FF867C}">
                  <a14:compatExt spid="_x0000_s96355"/>
                </a:ext>
                <a:ext uri="{FF2B5EF4-FFF2-40B4-BE49-F238E27FC236}">
                  <a16:creationId xmlns:a16="http://schemas.microsoft.com/office/drawing/2014/main" id="{00000000-0008-0000-0700-00006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56" name="Button 1124" hidden="1">
              <a:extLst>
                <a:ext uri="{63B3BB69-23CF-44E3-9099-C40C66FF867C}">
                  <a14:compatExt spid="_x0000_s96356"/>
                </a:ext>
                <a:ext uri="{FF2B5EF4-FFF2-40B4-BE49-F238E27FC236}">
                  <a16:creationId xmlns:a16="http://schemas.microsoft.com/office/drawing/2014/main" id="{00000000-0008-0000-0700-00006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57" name="Button 1125" hidden="1">
              <a:extLst>
                <a:ext uri="{63B3BB69-23CF-44E3-9099-C40C66FF867C}">
                  <a14:compatExt spid="_x0000_s96357"/>
                </a:ext>
                <a:ext uri="{FF2B5EF4-FFF2-40B4-BE49-F238E27FC236}">
                  <a16:creationId xmlns:a16="http://schemas.microsoft.com/office/drawing/2014/main" id="{00000000-0008-0000-0700-00006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58" name="Button 1126" hidden="1">
              <a:extLst>
                <a:ext uri="{63B3BB69-23CF-44E3-9099-C40C66FF867C}">
                  <a14:compatExt spid="_x0000_s96358"/>
                </a:ext>
                <a:ext uri="{FF2B5EF4-FFF2-40B4-BE49-F238E27FC236}">
                  <a16:creationId xmlns:a16="http://schemas.microsoft.com/office/drawing/2014/main" id="{00000000-0008-0000-0700-00006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59" name="Button 1127" hidden="1">
              <a:extLst>
                <a:ext uri="{63B3BB69-23CF-44E3-9099-C40C66FF867C}">
                  <a14:compatExt spid="_x0000_s96359"/>
                </a:ext>
                <a:ext uri="{FF2B5EF4-FFF2-40B4-BE49-F238E27FC236}">
                  <a16:creationId xmlns:a16="http://schemas.microsoft.com/office/drawing/2014/main" id="{00000000-0008-0000-0700-00006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60" name="Button 1128" hidden="1">
              <a:extLst>
                <a:ext uri="{63B3BB69-23CF-44E3-9099-C40C66FF867C}">
                  <a14:compatExt spid="_x0000_s96360"/>
                </a:ext>
                <a:ext uri="{FF2B5EF4-FFF2-40B4-BE49-F238E27FC236}">
                  <a16:creationId xmlns:a16="http://schemas.microsoft.com/office/drawing/2014/main" id="{00000000-0008-0000-0700-00006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61" name="Button 1129" hidden="1">
              <a:extLst>
                <a:ext uri="{63B3BB69-23CF-44E3-9099-C40C66FF867C}">
                  <a14:compatExt spid="_x0000_s96361"/>
                </a:ext>
                <a:ext uri="{FF2B5EF4-FFF2-40B4-BE49-F238E27FC236}">
                  <a16:creationId xmlns:a16="http://schemas.microsoft.com/office/drawing/2014/main" id="{00000000-0008-0000-0700-00006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62" name="Button 1130" hidden="1">
              <a:extLst>
                <a:ext uri="{63B3BB69-23CF-44E3-9099-C40C66FF867C}">
                  <a14:compatExt spid="_x0000_s96362"/>
                </a:ext>
                <a:ext uri="{FF2B5EF4-FFF2-40B4-BE49-F238E27FC236}">
                  <a16:creationId xmlns:a16="http://schemas.microsoft.com/office/drawing/2014/main" id="{00000000-0008-0000-0700-00006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63" name="Button 1131" hidden="1">
              <a:extLst>
                <a:ext uri="{63B3BB69-23CF-44E3-9099-C40C66FF867C}">
                  <a14:compatExt spid="_x0000_s96363"/>
                </a:ext>
                <a:ext uri="{FF2B5EF4-FFF2-40B4-BE49-F238E27FC236}">
                  <a16:creationId xmlns:a16="http://schemas.microsoft.com/office/drawing/2014/main" id="{00000000-0008-0000-0700-00006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64" name="Button 1132" hidden="1">
              <a:extLst>
                <a:ext uri="{63B3BB69-23CF-44E3-9099-C40C66FF867C}">
                  <a14:compatExt spid="_x0000_s96364"/>
                </a:ext>
                <a:ext uri="{FF2B5EF4-FFF2-40B4-BE49-F238E27FC236}">
                  <a16:creationId xmlns:a16="http://schemas.microsoft.com/office/drawing/2014/main" id="{00000000-0008-0000-0700-00006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65" name="Button 1133" hidden="1">
              <a:extLst>
                <a:ext uri="{63B3BB69-23CF-44E3-9099-C40C66FF867C}">
                  <a14:compatExt spid="_x0000_s96365"/>
                </a:ext>
                <a:ext uri="{FF2B5EF4-FFF2-40B4-BE49-F238E27FC236}">
                  <a16:creationId xmlns:a16="http://schemas.microsoft.com/office/drawing/2014/main" id="{00000000-0008-0000-0700-00006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366" name="Button 1134" hidden="1">
              <a:extLst>
                <a:ext uri="{63B3BB69-23CF-44E3-9099-C40C66FF867C}">
                  <a14:compatExt spid="_x0000_s96366"/>
                </a:ext>
                <a:ext uri="{FF2B5EF4-FFF2-40B4-BE49-F238E27FC236}">
                  <a16:creationId xmlns:a16="http://schemas.microsoft.com/office/drawing/2014/main" id="{00000000-0008-0000-0700-00006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67" name="Button 1135" hidden="1">
              <a:extLst>
                <a:ext uri="{63B3BB69-23CF-44E3-9099-C40C66FF867C}">
                  <a14:compatExt spid="_x0000_s96367"/>
                </a:ext>
                <a:ext uri="{FF2B5EF4-FFF2-40B4-BE49-F238E27FC236}">
                  <a16:creationId xmlns:a16="http://schemas.microsoft.com/office/drawing/2014/main" id="{00000000-0008-0000-0700-00006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68" name="Button 1136" hidden="1">
              <a:extLst>
                <a:ext uri="{63B3BB69-23CF-44E3-9099-C40C66FF867C}">
                  <a14:compatExt spid="_x0000_s96368"/>
                </a:ext>
                <a:ext uri="{FF2B5EF4-FFF2-40B4-BE49-F238E27FC236}">
                  <a16:creationId xmlns:a16="http://schemas.microsoft.com/office/drawing/2014/main" id="{00000000-0008-0000-0700-00007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69" name="Button 1137" hidden="1">
              <a:extLst>
                <a:ext uri="{63B3BB69-23CF-44E3-9099-C40C66FF867C}">
                  <a14:compatExt spid="_x0000_s96369"/>
                </a:ext>
                <a:ext uri="{FF2B5EF4-FFF2-40B4-BE49-F238E27FC236}">
                  <a16:creationId xmlns:a16="http://schemas.microsoft.com/office/drawing/2014/main" id="{00000000-0008-0000-0700-00007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70" name="Button 1138" hidden="1">
              <a:extLst>
                <a:ext uri="{63B3BB69-23CF-44E3-9099-C40C66FF867C}">
                  <a14:compatExt spid="_x0000_s96370"/>
                </a:ext>
                <a:ext uri="{FF2B5EF4-FFF2-40B4-BE49-F238E27FC236}">
                  <a16:creationId xmlns:a16="http://schemas.microsoft.com/office/drawing/2014/main" id="{00000000-0008-0000-0700-00007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71" name="Button 1139" hidden="1">
              <a:extLst>
                <a:ext uri="{63B3BB69-23CF-44E3-9099-C40C66FF867C}">
                  <a14:compatExt spid="_x0000_s96371"/>
                </a:ext>
                <a:ext uri="{FF2B5EF4-FFF2-40B4-BE49-F238E27FC236}">
                  <a16:creationId xmlns:a16="http://schemas.microsoft.com/office/drawing/2014/main" id="{00000000-0008-0000-0700-00007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72" name="Button 1140" hidden="1">
              <a:extLst>
                <a:ext uri="{63B3BB69-23CF-44E3-9099-C40C66FF867C}">
                  <a14:compatExt spid="_x0000_s96372"/>
                </a:ext>
                <a:ext uri="{FF2B5EF4-FFF2-40B4-BE49-F238E27FC236}">
                  <a16:creationId xmlns:a16="http://schemas.microsoft.com/office/drawing/2014/main" id="{00000000-0008-0000-0700-00007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73" name="Button 1141" hidden="1">
              <a:extLst>
                <a:ext uri="{63B3BB69-23CF-44E3-9099-C40C66FF867C}">
                  <a14:compatExt spid="_x0000_s96373"/>
                </a:ext>
                <a:ext uri="{FF2B5EF4-FFF2-40B4-BE49-F238E27FC236}">
                  <a16:creationId xmlns:a16="http://schemas.microsoft.com/office/drawing/2014/main" id="{00000000-0008-0000-0700-00007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74" name="Button 1142" hidden="1">
              <a:extLst>
                <a:ext uri="{63B3BB69-23CF-44E3-9099-C40C66FF867C}">
                  <a14:compatExt spid="_x0000_s96374"/>
                </a:ext>
                <a:ext uri="{FF2B5EF4-FFF2-40B4-BE49-F238E27FC236}">
                  <a16:creationId xmlns:a16="http://schemas.microsoft.com/office/drawing/2014/main" id="{00000000-0008-0000-0700-00007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75" name="Button 1143" hidden="1">
              <a:extLst>
                <a:ext uri="{63B3BB69-23CF-44E3-9099-C40C66FF867C}">
                  <a14:compatExt spid="_x0000_s96375"/>
                </a:ext>
                <a:ext uri="{FF2B5EF4-FFF2-40B4-BE49-F238E27FC236}">
                  <a16:creationId xmlns:a16="http://schemas.microsoft.com/office/drawing/2014/main" id="{00000000-0008-0000-0700-00007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76" name="Button 1144" hidden="1">
              <a:extLst>
                <a:ext uri="{63B3BB69-23CF-44E3-9099-C40C66FF867C}">
                  <a14:compatExt spid="_x0000_s96376"/>
                </a:ext>
                <a:ext uri="{FF2B5EF4-FFF2-40B4-BE49-F238E27FC236}">
                  <a16:creationId xmlns:a16="http://schemas.microsoft.com/office/drawing/2014/main" id="{00000000-0008-0000-0700-00007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77" name="Button 1145" hidden="1">
              <a:extLst>
                <a:ext uri="{63B3BB69-23CF-44E3-9099-C40C66FF867C}">
                  <a14:compatExt spid="_x0000_s96377"/>
                </a:ext>
                <a:ext uri="{FF2B5EF4-FFF2-40B4-BE49-F238E27FC236}">
                  <a16:creationId xmlns:a16="http://schemas.microsoft.com/office/drawing/2014/main" id="{00000000-0008-0000-0700-00007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78" name="Button 1146" hidden="1">
              <a:extLst>
                <a:ext uri="{63B3BB69-23CF-44E3-9099-C40C66FF867C}">
                  <a14:compatExt spid="_x0000_s96378"/>
                </a:ext>
                <a:ext uri="{FF2B5EF4-FFF2-40B4-BE49-F238E27FC236}">
                  <a16:creationId xmlns:a16="http://schemas.microsoft.com/office/drawing/2014/main" id="{00000000-0008-0000-0700-00007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79" name="Button 1147" hidden="1">
              <a:extLst>
                <a:ext uri="{63B3BB69-23CF-44E3-9099-C40C66FF867C}">
                  <a14:compatExt spid="_x0000_s96379"/>
                </a:ext>
                <a:ext uri="{FF2B5EF4-FFF2-40B4-BE49-F238E27FC236}">
                  <a16:creationId xmlns:a16="http://schemas.microsoft.com/office/drawing/2014/main" id="{00000000-0008-0000-0700-00007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80" name="Button 1148" hidden="1">
              <a:extLst>
                <a:ext uri="{63B3BB69-23CF-44E3-9099-C40C66FF867C}">
                  <a14:compatExt spid="_x0000_s96380"/>
                </a:ext>
                <a:ext uri="{FF2B5EF4-FFF2-40B4-BE49-F238E27FC236}">
                  <a16:creationId xmlns:a16="http://schemas.microsoft.com/office/drawing/2014/main" id="{00000000-0008-0000-0700-00007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81" name="Button 1149" hidden="1">
              <a:extLst>
                <a:ext uri="{63B3BB69-23CF-44E3-9099-C40C66FF867C}">
                  <a14:compatExt spid="_x0000_s96381"/>
                </a:ext>
                <a:ext uri="{FF2B5EF4-FFF2-40B4-BE49-F238E27FC236}">
                  <a16:creationId xmlns:a16="http://schemas.microsoft.com/office/drawing/2014/main" id="{00000000-0008-0000-0700-00007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82" name="Button 1150" hidden="1">
              <a:extLst>
                <a:ext uri="{63B3BB69-23CF-44E3-9099-C40C66FF867C}">
                  <a14:compatExt spid="_x0000_s96382"/>
                </a:ext>
                <a:ext uri="{FF2B5EF4-FFF2-40B4-BE49-F238E27FC236}">
                  <a16:creationId xmlns:a16="http://schemas.microsoft.com/office/drawing/2014/main" id="{00000000-0008-0000-0700-00007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83" name="Button 1151" hidden="1">
              <a:extLst>
                <a:ext uri="{63B3BB69-23CF-44E3-9099-C40C66FF867C}">
                  <a14:compatExt spid="_x0000_s96383"/>
                </a:ext>
                <a:ext uri="{FF2B5EF4-FFF2-40B4-BE49-F238E27FC236}">
                  <a16:creationId xmlns:a16="http://schemas.microsoft.com/office/drawing/2014/main" id="{00000000-0008-0000-0700-00007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84" name="Button 1152" hidden="1">
              <a:extLst>
                <a:ext uri="{63B3BB69-23CF-44E3-9099-C40C66FF867C}">
                  <a14:compatExt spid="_x0000_s96384"/>
                </a:ext>
                <a:ext uri="{FF2B5EF4-FFF2-40B4-BE49-F238E27FC236}">
                  <a16:creationId xmlns:a16="http://schemas.microsoft.com/office/drawing/2014/main" id="{00000000-0008-0000-0700-00008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385" name="Button 1153" hidden="1">
              <a:extLst>
                <a:ext uri="{63B3BB69-23CF-44E3-9099-C40C66FF867C}">
                  <a14:compatExt spid="_x0000_s96385"/>
                </a:ext>
                <a:ext uri="{FF2B5EF4-FFF2-40B4-BE49-F238E27FC236}">
                  <a16:creationId xmlns:a16="http://schemas.microsoft.com/office/drawing/2014/main" id="{00000000-0008-0000-0700-00008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86" name="Button 1154" hidden="1">
              <a:extLst>
                <a:ext uri="{63B3BB69-23CF-44E3-9099-C40C66FF867C}">
                  <a14:compatExt spid="_x0000_s96386"/>
                </a:ext>
                <a:ext uri="{FF2B5EF4-FFF2-40B4-BE49-F238E27FC236}">
                  <a16:creationId xmlns:a16="http://schemas.microsoft.com/office/drawing/2014/main" id="{00000000-0008-0000-0700-00008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387" name="Button 1155" hidden="1">
              <a:extLst>
                <a:ext uri="{63B3BB69-23CF-44E3-9099-C40C66FF867C}">
                  <a14:compatExt spid="_x0000_s96387"/>
                </a:ext>
                <a:ext uri="{FF2B5EF4-FFF2-40B4-BE49-F238E27FC236}">
                  <a16:creationId xmlns:a16="http://schemas.microsoft.com/office/drawing/2014/main" id="{00000000-0008-0000-0700-00008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88" name="Button 1156" hidden="1">
              <a:extLst>
                <a:ext uri="{63B3BB69-23CF-44E3-9099-C40C66FF867C}">
                  <a14:compatExt spid="_x0000_s96388"/>
                </a:ext>
                <a:ext uri="{FF2B5EF4-FFF2-40B4-BE49-F238E27FC236}">
                  <a16:creationId xmlns:a16="http://schemas.microsoft.com/office/drawing/2014/main" id="{00000000-0008-0000-0700-00008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389" name="Button 1157" hidden="1">
              <a:extLst>
                <a:ext uri="{63B3BB69-23CF-44E3-9099-C40C66FF867C}">
                  <a14:compatExt spid="_x0000_s96389"/>
                </a:ext>
                <a:ext uri="{FF2B5EF4-FFF2-40B4-BE49-F238E27FC236}">
                  <a16:creationId xmlns:a16="http://schemas.microsoft.com/office/drawing/2014/main" id="{00000000-0008-0000-0700-00008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90" name="Button 1158" hidden="1">
              <a:extLst>
                <a:ext uri="{63B3BB69-23CF-44E3-9099-C40C66FF867C}">
                  <a14:compatExt spid="_x0000_s96390"/>
                </a:ext>
                <a:ext uri="{FF2B5EF4-FFF2-40B4-BE49-F238E27FC236}">
                  <a16:creationId xmlns:a16="http://schemas.microsoft.com/office/drawing/2014/main" id="{00000000-0008-0000-0700-00008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391" name="Button 1159" hidden="1">
              <a:extLst>
                <a:ext uri="{63B3BB69-23CF-44E3-9099-C40C66FF867C}">
                  <a14:compatExt spid="_x0000_s96391"/>
                </a:ext>
                <a:ext uri="{FF2B5EF4-FFF2-40B4-BE49-F238E27FC236}">
                  <a16:creationId xmlns:a16="http://schemas.microsoft.com/office/drawing/2014/main" id="{00000000-0008-0000-0700-00008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92" name="Button 1160" hidden="1">
              <a:extLst>
                <a:ext uri="{63B3BB69-23CF-44E3-9099-C40C66FF867C}">
                  <a14:compatExt spid="_x0000_s96392"/>
                </a:ext>
                <a:ext uri="{FF2B5EF4-FFF2-40B4-BE49-F238E27FC236}">
                  <a16:creationId xmlns:a16="http://schemas.microsoft.com/office/drawing/2014/main" id="{00000000-0008-0000-0700-00008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393" name="Button 1161" hidden="1">
              <a:extLst>
                <a:ext uri="{63B3BB69-23CF-44E3-9099-C40C66FF867C}">
                  <a14:compatExt spid="_x0000_s96393"/>
                </a:ext>
                <a:ext uri="{FF2B5EF4-FFF2-40B4-BE49-F238E27FC236}">
                  <a16:creationId xmlns:a16="http://schemas.microsoft.com/office/drawing/2014/main" id="{00000000-0008-0000-0700-00008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94" name="Button 1162" hidden="1">
              <a:extLst>
                <a:ext uri="{63B3BB69-23CF-44E3-9099-C40C66FF867C}">
                  <a14:compatExt spid="_x0000_s96394"/>
                </a:ext>
                <a:ext uri="{FF2B5EF4-FFF2-40B4-BE49-F238E27FC236}">
                  <a16:creationId xmlns:a16="http://schemas.microsoft.com/office/drawing/2014/main" id="{00000000-0008-0000-0700-00008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395" name="Button 1163" hidden="1">
              <a:extLst>
                <a:ext uri="{63B3BB69-23CF-44E3-9099-C40C66FF867C}">
                  <a14:compatExt spid="_x0000_s96395"/>
                </a:ext>
                <a:ext uri="{FF2B5EF4-FFF2-40B4-BE49-F238E27FC236}">
                  <a16:creationId xmlns:a16="http://schemas.microsoft.com/office/drawing/2014/main" id="{00000000-0008-0000-0700-00008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96" name="Button 1164" hidden="1">
              <a:extLst>
                <a:ext uri="{63B3BB69-23CF-44E3-9099-C40C66FF867C}">
                  <a14:compatExt spid="_x0000_s96396"/>
                </a:ext>
                <a:ext uri="{FF2B5EF4-FFF2-40B4-BE49-F238E27FC236}">
                  <a16:creationId xmlns:a16="http://schemas.microsoft.com/office/drawing/2014/main" id="{00000000-0008-0000-0700-00008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97" name="Button 1165" hidden="1">
              <a:extLst>
                <a:ext uri="{63B3BB69-23CF-44E3-9099-C40C66FF867C}">
                  <a14:compatExt spid="_x0000_s96397"/>
                </a:ext>
                <a:ext uri="{FF2B5EF4-FFF2-40B4-BE49-F238E27FC236}">
                  <a16:creationId xmlns:a16="http://schemas.microsoft.com/office/drawing/2014/main" id="{00000000-0008-0000-0700-00008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98" name="Button 1166" hidden="1">
              <a:extLst>
                <a:ext uri="{63B3BB69-23CF-44E3-9099-C40C66FF867C}">
                  <a14:compatExt spid="_x0000_s96398"/>
                </a:ext>
                <a:ext uri="{FF2B5EF4-FFF2-40B4-BE49-F238E27FC236}">
                  <a16:creationId xmlns:a16="http://schemas.microsoft.com/office/drawing/2014/main" id="{00000000-0008-0000-0700-00008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99" name="Button 1167" hidden="1">
              <a:extLst>
                <a:ext uri="{63B3BB69-23CF-44E3-9099-C40C66FF867C}">
                  <a14:compatExt spid="_x0000_s96399"/>
                </a:ext>
                <a:ext uri="{FF2B5EF4-FFF2-40B4-BE49-F238E27FC236}">
                  <a16:creationId xmlns:a16="http://schemas.microsoft.com/office/drawing/2014/main" id="{00000000-0008-0000-0700-00008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00" name="Button 1168" hidden="1">
              <a:extLst>
                <a:ext uri="{63B3BB69-23CF-44E3-9099-C40C66FF867C}">
                  <a14:compatExt spid="_x0000_s96400"/>
                </a:ext>
                <a:ext uri="{FF2B5EF4-FFF2-40B4-BE49-F238E27FC236}">
                  <a16:creationId xmlns:a16="http://schemas.microsoft.com/office/drawing/2014/main" id="{00000000-0008-0000-0700-00009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01" name="Button 1169" hidden="1">
              <a:extLst>
                <a:ext uri="{63B3BB69-23CF-44E3-9099-C40C66FF867C}">
                  <a14:compatExt spid="_x0000_s96401"/>
                </a:ext>
                <a:ext uri="{FF2B5EF4-FFF2-40B4-BE49-F238E27FC236}">
                  <a16:creationId xmlns:a16="http://schemas.microsoft.com/office/drawing/2014/main" id="{00000000-0008-0000-0700-00009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02" name="Button 1170" hidden="1">
              <a:extLst>
                <a:ext uri="{63B3BB69-23CF-44E3-9099-C40C66FF867C}">
                  <a14:compatExt spid="_x0000_s96402"/>
                </a:ext>
                <a:ext uri="{FF2B5EF4-FFF2-40B4-BE49-F238E27FC236}">
                  <a16:creationId xmlns:a16="http://schemas.microsoft.com/office/drawing/2014/main" id="{00000000-0008-0000-0700-00009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03" name="Button 1171" hidden="1">
              <a:extLst>
                <a:ext uri="{63B3BB69-23CF-44E3-9099-C40C66FF867C}">
                  <a14:compatExt spid="_x0000_s96403"/>
                </a:ext>
                <a:ext uri="{FF2B5EF4-FFF2-40B4-BE49-F238E27FC236}">
                  <a16:creationId xmlns:a16="http://schemas.microsoft.com/office/drawing/2014/main" id="{00000000-0008-0000-0700-00009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04" name="Button 1172" hidden="1">
              <a:extLst>
                <a:ext uri="{63B3BB69-23CF-44E3-9099-C40C66FF867C}">
                  <a14:compatExt spid="_x0000_s96404"/>
                </a:ext>
                <a:ext uri="{FF2B5EF4-FFF2-40B4-BE49-F238E27FC236}">
                  <a16:creationId xmlns:a16="http://schemas.microsoft.com/office/drawing/2014/main" id="{00000000-0008-0000-0700-00009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05" name="Button 1173" hidden="1">
              <a:extLst>
                <a:ext uri="{63B3BB69-23CF-44E3-9099-C40C66FF867C}">
                  <a14:compatExt spid="_x0000_s96405"/>
                </a:ext>
                <a:ext uri="{FF2B5EF4-FFF2-40B4-BE49-F238E27FC236}">
                  <a16:creationId xmlns:a16="http://schemas.microsoft.com/office/drawing/2014/main" id="{00000000-0008-0000-0700-00009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06" name="Button 1174" hidden="1">
              <a:extLst>
                <a:ext uri="{63B3BB69-23CF-44E3-9099-C40C66FF867C}">
                  <a14:compatExt spid="_x0000_s96406"/>
                </a:ext>
                <a:ext uri="{FF2B5EF4-FFF2-40B4-BE49-F238E27FC236}">
                  <a16:creationId xmlns:a16="http://schemas.microsoft.com/office/drawing/2014/main" id="{00000000-0008-0000-0700-00009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07" name="Button 1175" hidden="1">
              <a:extLst>
                <a:ext uri="{63B3BB69-23CF-44E3-9099-C40C66FF867C}">
                  <a14:compatExt spid="_x0000_s96407"/>
                </a:ext>
                <a:ext uri="{FF2B5EF4-FFF2-40B4-BE49-F238E27FC236}">
                  <a16:creationId xmlns:a16="http://schemas.microsoft.com/office/drawing/2014/main" id="{00000000-0008-0000-0700-00009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08" name="Button 1176" hidden="1">
              <a:extLst>
                <a:ext uri="{63B3BB69-23CF-44E3-9099-C40C66FF867C}">
                  <a14:compatExt spid="_x0000_s96408"/>
                </a:ext>
                <a:ext uri="{FF2B5EF4-FFF2-40B4-BE49-F238E27FC236}">
                  <a16:creationId xmlns:a16="http://schemas.microsoft.com/office/drawing/2014/main" id="{00000000-0008-0000-0700-00009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09" name="Button 1177" hidden="1">
              <a:extLst>
                <a:ext uri="{63B3BB69-23CF-44E3-9099-C40C66FF867C}">
                  <a14:compatExt spid="_x0000_s96409"/>
                </a:ext>
                <a:ext uri="{FF2B5EF4-FFF2-40B4-BE49-F238E27FC236}">
                  <a16:creationId xmlns:a16="http://schemas.microsoft.com/office/drawing/2014/main" id="{00000000-0008-0000-0700-00009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10" name="Button 1178" hidden="1">
              <a:extLst>
                <a:ext uri="{63B3BB69-23CF-44E3-9099-C40C66FF867C}">
                  <a14:compatExt spid="_x0000_s96410"/>
                </a:ext>
                <a:ext uri="{FF2B5EF4-FFF2-40B4-BE49-F238E27FC236}">
                  <a16:creationId xmlns:a16="http://schemas.microsoft.com/office/drawing/2014/main" id="{00000000-0008-0000-0700-00009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11" name="Button 1179" hidden="1">
              <a:extLst>
                <a:ext uri="{63B3BB69-23CF-44E3-9099-C40C66FF867C}">
                  <a14:compatExt spid="_x0000_s96411"/>
                </a:ext>
                <a:ext uri="{FF2B5EF4-FFF2-40B4-BE49-F238E27FC236}">
                  <a16:creationId xmlns:a16="http://schemas.microsoft.com/office/drawing/2014/main" id="{00000000-0008-0000-0700-00009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12" name="Button 1180" hidden="1">
              <a:extLst>
                <a:ext uri="{63B3BB69-23CF-44E3-9099-C40C66FF867C}">
                  <a14:compatExt spid="_x0000_s96412"/>
                </a:ext>
                <a:ext uri="{FF2B5EF4-FFF2-40B4-BE49-F238E27FC236}">
                  <a16:creationId xmlns:a16="http://schemas.microsoft.com/office/drawing/2014/main" id="{00000000-0008-0000-0700-00009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13" name="Button 1181" hidden="1">
              <a:extLst>
                <a:ext uri="{63B3BB69-23CF-44E3-9099-C40C66FF867C}">
                  <a14:compatExt spid="_x0000_s96413"/>
                </a:ext>
                <a:ext uri="{FF2B5EF4-FFF2-40B4-BE49-F238E27FC236}">
                  <a16:creationId xmlns:a16="http://schemas.microsoft.com/office/drawing/2014/main" id="{00000000-0008-0000-0700-00009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414" name="Button 1182" hidden="1">
              <a:extLst>
                <a:ext uri="{63B3BB69-23CF-44E3-9099-C40C66FF867C}">
                  <a14:compatExt spid="_x0000_s96414"/>
                </a:ext>
                <a:ext uri="{FF2B5EF4-FFF2-40B4-BE49-F238E27FC236}">
                  <a16:creationId xmlns:a16="http://schemas.microsoft.com/office/drawing/2014/main" id="{00000000-0008-0000-0700-00009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15" name="Button 1183" hidden="1">
              <a:extLst>
                <a:ext uri="{63B3BB69-23CF-44E3-9099-C40C66FF867C}">
                  <a14:compatExt spid="_x0000_s96415"/>
                </a:ext>
                <a:ext uri="{FF2B5EF4-FFF2-40B4-BE49-F238E27FC236}">
                  <a16:creationId xmlns:a16="http://schemas.microsoft.com/office/drawing/2014/main" id="{00000000-0008-0000-0700-00009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16" name="Button 1184" hidden="1">
              <a:extLst>
                <a:ext uri="{63B3BB69-23CF-44E3-9099-C40C66FF867C}">
                  <a14:compatExt spid="_x0000_s96416"/>
                </a:ext>
                <a:ext uri="{FF2B5EF4-FFF2-40B4-BE49-F238E27FC236}">
                  <a16:creationId xmlns:a16="http://schemas.microsoft.com/office/drawing/2014/main" id="{00000000-0008-0000-0700-0000A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17" name="Button 1185" hidden="1">
              <a:extLst>
                <a:ext uri="{63B3BB69-23CF-44E3-9099-C40C66FF867C}">
                  <a14:compatExt spid="_x0000_s96417"/>
                </a:ext>
                <a:ext uri="{FF2B5EF4-FFF2-40B4-BE49-F238E27FC236}">
                  <a16:creationId xmlns:a16="http://schemas.microsoft.com/office/drawing/2014/main" id="{00000000-0008-0000-0700-0000A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18" name="Button 1186" hidden="1">
              <a:extLst>
                <a:ext uri="{63B3BB69-23CF-44E3-9099-C40C66FF867C}">
                  <a14:compatExt spid="_x0000_s96418"/>
                </a:ext>
                <a:ext uri="{FF2B5EF4-FFF2-40B4-BE49-F238E27FC236}">
                  <a16:creationId xmlns:a16="http://schemas.microsoft.com/office/drawing/2014/main" id="{00000000-0008-0000-0700-0000A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19" name="Button 1187" hidden="1">
              <a:extLst>
                <a:ext uri="{63B3BB69-23CF-44E3-9099-C40C66FF867C}">
                  <a14:compatExt spid="_x0000_s96419"/>
                </a:ext>
                <a:ext uri="{FF2B5EF4-FFF2-40B4-BE49-F238E27FC236}">
                  <a16:creationId xmlns:a16="http://schemas.microsoft.com/office/drawing/2014/main" id="{00000000-0008-0000-0700-0000A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20" name="Button 1188" hidden="1">
              <a:extLst>
                <a:ext uri="{63B3BB69-23CF-44E3-9099-C40C66FF867C}">
                  <a14:compatExt spid="_x0000_s96420"/>
                </a:ext>
                <a:ext uri="{FF2B5EF4-FFF2-40B4-BE49-F238E27FC236}">
                  <a16:creationId xmlns:a16="http://schemas.microsoft.com/office/drawing/2014/main" id="{00000000-0008-0000-0700-0000A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21" name="Button 1189" hidden="1">
              <a:extLst>
                <a:ext uri="{63B3BB69-23CF-44E3-9099-C40C66FF867C}">
                  <a14:compatExt spid="_x0000_s96421"/>
                </a:ext>
                <a:ext uri="{FF2B5EF4-FFF2-40B4-BE49-F238E27FC236}">
                  <a16:creationId xmlns:a16="http://schemas.microsoft.com/office/drawing/2014/main" id="{00000000-0008-0000-0700-0000A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22" name="Button 1190" hidden="1">
              <a:extLst>
                <a:ext uri="{63B3BB69-23CF-44E3-9099-C40C66FF867C}">
                  <a14:compatExt spid="_x0000_s96422"/>
                </a:ext>
                <a:ext uri="{FF2B5EF4-FFF2-40B4-BE49-F238E27FC236}">
                  <a16:creationId xmlns:a16="http://schemas.microsoft.com/office/drawing/2014/main" id="{00000000-0008-0000-0700-0000A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23" name="Button 1191" hidden="1">
              <a:extLst>
                <a:ext uri="{63B3BB69-23CF-44E3-9099-C40C66FF867C}">
                  <a14:compatExt spid="_x0000_s96423"/>
                </a:ext>
                <a:ext uri="{FF2B5EF4-FFF2-40B4-BE49-F238E27FC236}">
                  <a16:creationId xmlns:a16="http://schemas.microsoft.com/office/drawing/2014/main" id="{00000000-0008-0000-0700-0000A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24" name="Button 1192" hidden="1">
              <a:extLst>
                <a:ext uri="{63B3BB69-23CF-44E3-9099-C40C66FF867C}">
                  <a14:compatExt spid="_x0000_s96424"/>
                </a:ext>
                <a:ext uri="{FF2B5EF4-FFF2-40B4-BE49-F238E27FC236}">
                  <a16:creationId xmlns:a16="http://schemas.microsoft.com/office/drawing/2014/main" id="{00000000-0008-0000-0700-0000A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25" name="Button 1193" hidden="1">
              <a:extLst>
                <a:ext uri="{63B3BB69-23CF-44E3-9099-C40C66FF867C}">
                  <a14:compatExt spid="_x0000_s96425"/>
                </a:ext>
                <a:ext uri="{FF2B5EF4-FFF2-40B4-BE49-F238E27FC236}">
                  <a16:creationId xmlns:a16="http://schemas.microsoft.com/office/drawing/2014/main" id="{00000000-0008-0000-0700-0000A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26" name="Button 1194" hidden="1">
              <a:extLst>
                <a:ext uri="{63B3BB69-23CF-44E3-9099-C40C66FF867C}">
                  <a14:compatExt spid="_x0000_s96426"/>
                </a:ext>
                <a:ext uri="{FF2B5EF4-FFF2-40B4-BE49-F238E27FC236}">
                  <a16:creationId xmlns:a16="http://schemas.microsoft.com/office/drawing/2014/main" id="{00000000-0008-0000-0700-0000A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27" name="Button 1195" hidden="1">
              <a:extLst>
                <a:ext uri="{63B3BB69-23CF-44E3-9099-C40C66FF867C}">
                  <a14:compatExt spid="_x0000_s96427"/>
                </a:ext>
                <a:ext uri="{FF2B5EF4-FFF2-40B4-BE49-F238E27FC236}">
                  <a16:creationId xmlns:a16="http://schemas.microsoft.com/office/drawing/2014/main" id="{00000000-0008-0000-0700-0000A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28" name="Button 1196" hidden="1">
              <a:extLst>
                <a:ext uri="{63B3BB69-23CF-44E3-9099-C40C66FF867C}">
                  <a14:compatExt spid="_x0000_s96428"/>
                </a:ext>
                <a:ext uri="{FF2B5EF4-FFF2-40B4-BE49-F238E27FC236}">
                  <a16:creationId xmlns:a16="http://schemas.microsoft.com/office/drawing/2014/main" id="{00000000-0008-0000-0700-0000A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29" name="Button 1197" hidden="1">
              <a:extLst>
                <a:ext uri="{63B3BB69-23CF-44E3-9099-C40C66FF867C}">
                  <a14:compatExt spid="_x0000_s96429"/>
                </a:ext>
                <a:ext uri="{FF2B5EF4-FFF2-40B4-BE49-F238E27FC236}">
                  <a16:creationId xmlns:a16="http://schemas.microsoft.com/office/drawing/2014/main" id="{00000000-0008-0000-0700-0000A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30" name="Button 1198" hidden="1">
              <a:extLst>
                <a:ext uri="{63B3BB69-23CF-44E3-9099-C40C66FF867C}">
                  <a14:compatExt spid="_x0000_s96430"/>
                </a:ext>
                <a:ext uri="{FF2B5EF4-FFF2-40B4-BE49-F238E27FC236}">
                  <a16:creationId xmlns:a16="http://schemas.microsoft.com/office/drawing/2014/main" id="{00000000-0008-0000-0700-0000A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31" name="Button 1199" hidden="1">
              <a:extLst>
                <a:ext uri="{63B3BB69-23CF-44E3-9099-C40C66FF867C}">
                  <a14:compatExt spid="_x0000_s96431"/>
                </a:ext>
                <a:ext uri="{FF2B5EF4-FFF2-40B4-BE49-F238E27FC236}">
                  <a16:creationId xmlns:a16="http://schemas.microsoft.com/office/drawing/2014/main" id="{00000000-0008-0000-0700-0000A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32" name="Button 1200" hidden="1">
              <a:extLst>
                <a:ext uri="{63B3BB69-23CF-44E3-9099-C40C66FF867C}">
                  <a14:compatExt spid="_x0000_s96432"/>
                </a:ext>
                <a:ext uri="{FF2B5EF4-FFF2-40B4-BE49-F238E27FC236}">
                  <a16:creationId xmlns:a16="http://schemas.microsoft.com/office/drawing/2014/main" id="{00000000-0008-0000-0700-0000B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433" name="Button 1201" hidden="1">
              <a:extLst>
                <a:ext uri="{63B3BB69-23CF-44E3-9099-C40C66FF867C}">
                  <a14:compatExt spid="_x0000_s96433"/>
                </a:ext>
                <a:ext uri="{FF2B5EF4-FFF2-40B4-BE49-F238E27FC236}">
                  <a16:creationId xmlns:a16="http://schemas.microsoft.com/office/drawing/2014/main" id="{00000000-0008-0000-0700-0000B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34" name="Button 1202" hidden="1">
              <a:extLst>
                <a:ext uri="{63B3BB69-23CF-44E3-9099-C40C66FF867C}">
                  <a14:compatExt spid="_x0000_s96434"/>
                </a:ext>
                <a:ext uri="{FF2B5EF4-FFF2-40B4-BE49-F238E27FC236}">
                  <a16:creationId xmlns:a16="http://schemas.microsoft.com/office/drawing/2014/main" id="{00000000-0008-0000-0700-0000B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35" name="Button 1203" hidden="1">
              <a:extLst>
                <a:ext uri="{63B3BB69-23CF-44E3-9099-C40C66FF867C}">
                  <a14:compatExt spid="_x0000_s96435"/>
                </a:ext>
                <a:ext uri="{FF2B5EF4-FFF2-40B4-BE49-F238E27FC236}">
                  <a16:creationId xmlns:a16="http://schemas.microsoft.com/office/drawing/2014/main" id="{00000000-0008-0000-0700-0000B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36" name="Button 1204" hidden="1">
              <a:extLst>
                <a:ext uri="{63B3BB69-23CF-44E3-9099-C40C66FF867C}">
                  <a14:compatExt spid="_x0000_s96436"/>
                </a:ext>
                <a:ext uri="{FF2B5EF4-FFF2-40B4-BE49-F238E27FC236}">
                  <a16:creationId xmlns:a16="http://schemas.microsoft.com/office/drawing/2014/main" id="{00000000-0008-0000-0700-0000B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37" name="Button 1205" hidden="1">
              <a:extLst>
                <a:ext uri="{63B3BB69-23CF-44E3-9099-C40C66FF867C}">
                  <a14:compatExt spid="_x0000_s96437"/>
                </a:ext>
                <a:ext uri="{FF2B5EF4-FFF2-40B4-BE49-F238E27FC236}">
                  <a16:creationId xmlns:a16="http://schemas.microsoft.com/office/drawing/2014/main" id="{00000000-0008-0000-0700-0000B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38" name="Button 1206" hidden="1">
              <a:extLst>
                <a:ext uri="{63B3BB69-23CF-44E3-9099-C40C66FF867C}">
                  <a14:compatExt spid="_x0000_s96438"/>
                </a:ext>
                <a:ext uri="{FF2B5EF4-FFF2-40B4-BE49-F238E27FC236}">
                  <a16:creationId xmlns:a16="http://schemas.microsoft.com/office/drawing/2014/main" id="{00000000-0008-0000-0700-0000B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39" name="Button 1207" hidden="1">
              <a:extLst>
                <a:ext uri="{63B3BB69-23CF-44E3-9099-C40C66FF867C}">
                  <a14:compatExt spid="_x0000_s96439"/>
                </a:ext>
                <a:ext uri="{FF2B5EF4-FFF2-40B4-BE49-F238E27FC236}">
                  <a16:creationId xmlns:a16="http://schemas.microsoft.com/office/drawing/2014/main" id="{00000000-0008-0000-0700-0000B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40" name="Button 1208" hidden="1">
              <a:extLst>
                <a:ext uri="{63B3BB69-23CF-44E3-9099-C40C66FF867C}">
                  <a14:compatExt spid="_x0000_s96440"/>
                </a:ext>
                <a:ext uri="{FF2B5EF4-FFF2-40B4-BE49-F238E27FC236}">
                  <a16:creationId xmlns:a16="http://schemas.microsoft.com/office/drawing/2014/main" id="{00000000-0008-0000-0700-0000B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41" name="Button 1209" hidden="1">
              <a:extLst>
                <a:ext uri="{63B3BB69-23CF-44E3-9099-C40C66FF867C}">
                  <a14:compatExt spid="_x0000_s96441"/>
                </a:ext>
                <a:ext uri="{FF2B5EF4-FFF2-40B4-BE49-F238E27FC236}">
                  <a16:creationId xmlns:a16="http://schemas.microsoft.com/office/drawing/2014/main" id="{00000000-0008-0000-0700-0000B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42" name="Button 1210" hidden="1">
              <a:extLst>
                <a:ext uri="{63B3BB69-23CF-44E3-9099-C40C66FF867C}">
                  <a14:compatExt spid="_x0000_s96442"/>
                </a:ext>
                <a:ext uri="{FF2B5EF4-FFF2-40B4-BE49-F238E27FC236}">
                  <a16:creationId xmlns:a16="http://schemas.microsoft.com/office/drawing/2014/main" id="{00000000-0008-0000-0700-0000B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43" name="Button 1211" hidden="1">
              <a:extLst>
                <a:ext uri="{63B3BB69-23CF-44E3-9099-C40C66FF867C}">
                  <a14:compatExt spid="_x0000_s96443"/>
                </a:ext>
                <a:ext uri="{FF2B5EF4-FFF2-40B4-BE49-F238E27FC236}">
                  <a16:creationId xmlns:a16="http://schemas.microsoft.com/office/drawing/2014/main" id="{00000000-0008-0000-0700-0000B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44" name="Button 1212" hidden="1">
              <a:extLst>
                <a:ext uri="{63B3BB69-23CF-44E3-9099-C40C66FF867C}">
                  <a14:compatExt spid="_x0000_s96444"/>
                </a:ext>
                <a:ext uri="{FF2B5EF4-FFF2-40B4-BE49-F238E27FC236}">
                  <a16:creationId xmlns:a16="http://schemas.microsoft.com/office/drawing/2014/main" id="{00000000-0008-0000-0700-0000B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45" name="Button 1213" hidden="1">
              <a:extLst>
                <a:ext uri="{63B3BB69-23CF-44E3-9099-C40C66FF867C}">
                  <a14:compatExt spid="_x0000_s96445"/>
                </a:ext>
                <a:ext uri="{FF2B5EF4-FFF2-40B4-BE49-F238E27FC236}">
                  <a16:creationId xmlns:a16="http://schemas.microsoft.com/office/drawing/2014/main" id="{00000000-0008-0000-0700-0000B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46" name="Button 1214" hidden="1">
              <a:extLst>
                <a:ext uri="{63B3BB69-23CF-44E3-9099-C40C66FF867C}">
                  <a14:compatExt spid="_x0000_s96446"/>
                </a:ext>
                <a:ext uri="{FF2B5EF4-FFF2-40B4-BE49-F238E27FC236}">
                  <a16:creationId xmlns:a16="http://schemas.microsoft.com/office/drawing/2014/main" id="{00000000-0008-0000-0700-0000B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47" name="Button 1215" hidden="1">
              <a:extLst>
                <a:ext uri="{63B3BB69-23CF-44E3-9099-C40C66FF867C}">
                  <a14:compatExt spid="_x0000_s96447"/>
                </a:ext>
                <a:ext uri="{FF2B5EF4-FFF2-40B4-BE49-F238E27FC236}">
                  <a16:creationId xmlns:a16="http://schemas.microsoft.com/office/drawing/2014/main" id="{00000000-0008-0000-0700-0000B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48" name="Button 1216" hidden="1">
              <a:extLst>
                <a:ext uri="{63B3BB69-23CF-44E3-9099-C40C66FF867C}">
                  <a14:compatExt spid="_x0000_s96448"/>
                </a:ext>
                <a:ext uri="{FF2B5EF4-FFF2-40B4-BE49-F238E27FC236}">
                  <a16:creationId xmlns:a16="http://schemas.microsoft.com/office/drawing/2014/main" id="{00000000-0008-0000-0700-0000C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49" name="Button 1217" hidden="1">
              <a:extLst>
                <a:ext uri="{63B3BB69-23CF-44E3-9099-C40C66FF867C}">
                  <a14:compatExt spid="_x0000_s96449"/>
                </a:ext>
                <a:ext uri="{FF2B5EF4-FFF2-40B4-BE49-F238E27FC236}">
                  <a16:creationId xmlns:a16="http://schemas.microsoft.com/office/drawing/2014/main" id="{00000000-0008-0000-0700-0000C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50" name="Button 1218" hidden="1">
              <a:extLst>
                <a:ext uri="{63B3BB69-23CF-44E3-9099-C40C66FF867C}">
                  <a14:compatExt spid="_x0000_s96450"/>
                </a:ext>
                <a:ext uri="{FF2B5EF4-FFF2-40B4-BE49-F238E27FC236}">
                  <a16:creationId xmlns:a16="http://schemas.microsoft.com/office/drawing/2014/main" id="{00000000-0008-0000-0700-0000C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51" name="Button 1219" hidden="1">
              <a:extLst>
                <a:ext uri="{63B3BB69-23CF-44E3-9099-C40C66FF867C}">
                  <a14:compatExt spid="_x0000_s96451"/>
                </a:ext>
                <a:ext uri="{FF2B5EF4-FFF2-40B4-BE49-F238E27FC236}">
                  <a16:creationId xmlns:a16="http://schemas.microsoft.com/office/drawing/2014/main" id="{00000000-0008-0000-0700-0000C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452" name="Button 1220" hidden="1">
              <a:extLst>
                <a:ext uri="{63B3BB69-23CF-44E3-9099-C40C66FF867C}">
                  <a14:compatExt spid="_x0000_s96452"/>
                </a:ext>
                <a:ext uri="{FF2B5EF4-FFF2-40B4-BE49-F238E27FC236}">
                  <a16:creationId xmlns:a16="http://schemas.microsoft.com/office/drawing/2014/main" id="{00000000-0008-0000-0700-0000C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53" name="Button 1221" hidden="1">
              <a:extLst>
                <a:ext uri="{63B3BB69-23CF-44E3-9099-C40C66FF867C}">
                  <a14:compatExt spid="_x0000_s96453"/>
                </a:ext>
                <a:ext uri="{FF2B5EF4-FFF2-40B4-BE49-F238E27FC236}">
                  <a16:creationId xmlns:a16="http://schemas.microsoft.com/office/drawing/2014/main" id="{00000000-0008-0000-0700-0000C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54" name="Button 1222" hidden="1">
              <a:extLst>
                <a:ext uri="{63B3BB69-23CF-44E3-9099-C40C66FF867C}">
                  <a14:compatExt spid="_x0000_s96454"/>
                </a:ext>
                <a:ext uri="{FF2B5EF4-FFF2-40B4-BE49-F238E27FC236}">
                  <a16:creationId xmlns:a16="http://schemas.microsoft.com/office/drawing/2014/main" id="{00000000-0008-0000-0700-0000C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55" name="Button 1223" hidden="1">
              <a:extLst>
                <a:ext uri="{63B3BB69-23CF-44E3-9099-C40C66FF867C}">
                  <a14:compatExt spid="_x0000_s96455"/>
                </a:ext>
                <a:ext uri="{FF2B5EF4-FFF2-40B4-BE49-F238E27FC236}">
                  <a16:creationId xmlns:a16="http://schemas.microsoft.com/office/drawing/2014/main" id="{00000000-0008-0000-0700-0000C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56" name="Button 1224" hidden="1">
              <a:extLst>
                <a:ext uri="{63B3BB69-23CF-44E3-9099-C40C66FF867C}">
                  <a14:compatExt spid="_x0000_s96456"/>
                </a:ext>
                <a:ext uri="{FF2B5EF4-FFF2-40B4-BE49-F238E27FC236}">
                  <a16:creationId xmlns:a16="http://schemas.microsoft.com/office/drawing/2014/main" id="{00000000-0008-0000-0700-0000C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57" name="Button 1225" hidden="1">
              <a:extLst>
                <a:ext uri="{63B3BB69-23CF-44E3-9099-C40C66FF867C}">
                  <a14:compatExt spid="_x0000_s96457"/>
                </a:ext>
                <a:ext uri="{FF2B5EF4-FFF2-40B4-BE49-F238E27FC236}">
                  <a16:creationId xmlns:a16="http://schemas.microsoft.com/office/drawing/2014/main" id="{00000000-0008-0000-0700-0000C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58" name="Button 1226" hidden="1">
              <a:extLst>
                <a:ext uri="{63B3BB69-23CF-44E3-9099-C40C66FF867C}">
                  <a14:compatExt spid="_x0000_s96458"/>
                </a:ext>
                <a:ext uri="{FF2B5EF4-FFF2-40B4-BE49-F238E27FC236}">
                  <a16:creationId xmlns:a16="http://schemas.microsoft.com/office/drawing/2014/main" id="{00000000-0008-0000-0700-0000C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59" name="Button 1227" hidden="1">
              <a:extLst>
                <a:ext uri="{63B3BB69-23CF-44E3-9099-C40C66FF867C}">
                  <a14:compatExt spid="_x0000_s96459"/>
                </a:ext>
                <a:ext uri="{FF2B5EF4-FFF2-40B4-BE49-F238E27FC236}">
                  <a16:creationId xmlns:a16="http://schemas.microsoft.com/office/drawing/2014/main" id="{00000000-0008-0000-0700-0000C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60" name="Button 1228" hidden="1">
              <a:extLst>
                <a:ext uri="{63B3BB69-23CF-44E3-9099-C40C66FF867C}">
                  <a14:compatExt spid="_x0000_s96460"/>
                </a:ext>
                <a:ext uri="{FF2B5EF4-FFF2-40B4-BE49-F238E27FC236}">
                  <a16:creationId xmlns:a16="http://schemas.microsoft.com/office/drawing/2014/main" id="{00000000-0008-0000-0700-0000C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61" name="Button 1229" hidden="1">
              <a:extLst>
                <a:ext uri="{63B3BB69-23CF-44E3-9099-C40C66FF867C}">
                  <a14:compatExt spid="_x0000_s96461"/>
                </a:ext>
                <a:ext uri="{FF2B5EF4-FFF2-40B4-BE49-F238E27FC236}">
                  <a16:creationId xmlns:a16="http://schemas.microsoft.com/office/drawing/2014/main" id="{00000000-0008-0000-0700-0000C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62" name="Button 1230" hidden="1">
              <a:extLst>
                <a:ext uri="{63B3BB69-23CF-44E3-9099-C40C66FF867C}">
                  <a14:compatExt spid="_x0000_s96462"/>
                </a:ext>
                <a:ext uri="{FF2B5EF4-FFF2-40B4-BE49-F238E27FC236}">
                  <a16:creationId xmlns:a16="http://schemas.microsoft.com/office/drawing/2014/main" id="{00000000-0008-0000-0700-0000C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63" name="Button 1231" hidden="1">
              <a:extLst>
                <a:ext uri="{63B3BB69-23CF-44E3-9099-C40C66FF867C}">
                  <a14:compatExt spid="_x0000_s96463"/>
                </a:ext>
                <a:ext uri="{FF2B5EF4-FFF2-40B4-BE49-F238E27FC236}">
                  <a16:creationId xmlns:a16="http://schemas.microsoft.com/office/drawing/2014/main" id="{00000000-0008-0000-0700-0000C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64" name="Button 1232" hidden="1">
              <a:extLst>
                <a:ext uri="{63B3BB69-23CF-44E3-9099-C40C66FF867C}">
                  <a14:compatExt spid="_x0000_s96464"/>
                </a:ext>
                <a:ext uri="{FF2B5EF4-FFF2-40B4-BE49-F238E27FC236}">
                  <a16:creationId xmlns:a16="http://schemas.microsoft.com/office/drawing/2014/main" id="{00000000-0008-0000-0700-0000D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65" name="Button 1233" hidden="1">
              <a:extLst>
                <a:ext uri="{63B3BB69-23CF-44E3-9099-C40C66FF867C}">
                  <a14:compatExt spid="_x0000_s96465"/>
                </a:ext>
                <a:ext uri="{FF2B5EF4-FFF2-40B4-BE49-F238E27FC236}">
                  <a16:creationId xmlns:a16="http://schemas.microsoft.com/office/drawing/2014/main" id="{00000000-0008-0000-0700-0000D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66" name="Button 1234" hidden="1">
              <a:extLst>
                <a:ext uri="{63B3BB69-23CF-44E3-9099-C40C66FF867C}">
                  <a14:compatExt spid="_x0000_s96466"/>
                </a:ext>
                <a:ext uri="{FF2B5EF4-FFF2-40B4-BE49-F238E27FC236}">
                  <a16:creationId xmlns:a16="http://schemas.microsoft.com/office/drawing/2014/main" id="{00000000-0008-0000-0700-0000D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67" name="Button 1235" hidden="1">
              <a:extLst>
                <a:ext uri="{63B3BB69-23CF-44E3-9099-C40C66FF867C}">
                  <a14:compatExt spid="_x0000_s96467"/>
                </a:ext>
                <a:ext uri="{FF2B5EF4-FFF2-40B4-BE49-F238E27FC236}">
                  <a16:creationId xmlns:a16="http://schemas.microsoft.com/office/drawing/2014/main" id="{00000000-0008-0000-0700-0000D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68" name="Button 1236" hidden="1">
              <a:extLst>
                <a:ext uri="{63B3BB69-23CF-44E3-9099-C40C66FF867C}">
                  <a14:compatExt spid="_x0000_s96468"/>
                </a:ext>
                <a:ext uri="{FF2B5EF4-FFF2-40B4-BE49-F238E27FC236}">
                  <a16:creationId xmlns:a16="http://schemas.microsoft.com/office/drawing/2014/main" id="{00000000-0008-0000-0700-0000D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69" name="Button 1237" hidden="1">
              <a:extLst>
                <a:ext uri="{63B3BB69-23CF-44E3-9099-C40C66FF867C}">
                  <a14:compatExt spid="_x0000_s96469"/>
                </a:ext>
                <a:ext uri="{FF2B5EF4-FFF2-40B4-BE49-F238E27FC236}">
                  <a16:creationId xmlns:a16="http://schemas.microsoft.com/office/drawing/2014/main" id="{00000000-0008-0000-0700-0000D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70" name="Button 1238" hidden="1">
              <a:extLst>
                <a:ext uri="{63B3BB69-23CF-44E3-9099-C40C66FF867C}">
                  <a14:compatExt spid="_x0000_s96470"/>
                </a:ext>
                <a:ext uri="{FF2B5EF4-FFF2-40B4-BE49-F238E27FC236}">
                  <a16:creationId xmlns:a16="http://schemas.microsoft.com/office/drawing/2014/main" id="{00000000-0008-0000-0700-0000D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471" name="Button 1239" hidden="1">
              <a:extLst>
                <a:ext uri="{63B3BB69-23CF-44E3-9099-C40C66FF867C}">
                  <a14:compatExt spid="_x0000_s96471"/>
                </a:ext>
                <a:ext uri="{FF2B5EF4-FFF2-40B4-BE49-F238E27FC236}">
                  <a16:creationId xmlns:a16="http://schemas.microsoft.com/office/drawing/2014/main" id="{00000000-0008-0000-0700-0000D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72" name="Button 1240" hidden="1">
              <a:extLst>
                <a:ext uri="{63B3BB69-23CF-44E3-9099-C40C66FF867C}">
                  <a14:compatExt spid="_x0000_s96472"/>
                </a:ext>
                <a:ext uri="{FF2B5EF4-FFF2-40B4-BE49-F238E27FC236}">
                  <a16:creationId xmlns:a16="http://schemas.microsoft.com/office/drawing/2014/main" id="{00000000-0008-0000-0700-0000D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73" name="Button 1241" hidden="1">
              <a:extLst>
                <a:ext uri="{63B3BB69-23CF-44E3-9099-C40C66FF867C}">
                  <a14:compatExt spid="_x0000_s96473"/>
                </a:ext>
                <a:ext uri="{FF2B5EF4-FFF2-40B4-BE49-F238E27FC236}">
                  <a16:creationId xmlns:a16="http://schemas.microsoft.com/office/drawing/2014/main" id="{00000000-0008-0000-0700-0000D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74" name="Button 1242" hidden="1">
              <a:extLst>
                <a:ext uri="{63B3BB69-23CF-44E3-9099-C40C66FF867C}">
                  <a14:compatExt spid="_x0000_s96474"/>
                </a:ext>
                <a:ext uri="{FF2B5EF4-FFF2-40B4-BE49-F238E27FC236}">
                  <a16:creationId xmlns:a16="http://schemas.microsoft.com/office/drawing/2014/main" id="{00000000-0008-0000-0700-0000D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75" name="Button 1243" hidden="1">
              <a:extLst>
                <a:ext uri="{63B3BB69-23CF-44E3-9099-C40C66FF867C}">
                  <a14:compatExt spid="_x0000_s96475"/>
                </a:ext>
                <a:ext uri="{FF2B5EF4-FFF2-40B4-BE49-F238E27FC236}">
                  <a16:creationId xmlns:a16="http://schemas.microsoft.com/office/drawing/2014/main" id="{00000000-0008-0000-0700-0000D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76" name="Button 1244" hidden="1">
              <a:extLst>
                <a:ext uri="{63B3BB69-23CF-44E3-9099-C40C66FF867C}">
                  <a14:compatExt spid="_x0000_s96476"/>
                </a:ext>
                <a:ext uri="{FF2B5EF4-FFF2-40B4-BE49-F238E27FC236}">
                  <a16:creationId xmlns:a16="http://schemas.microsoft.com/office/drawing/2014/main" id="{00000000-0008-0000-0700-0000D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77" name="Button 1245" hidden="1">
              <a:extLst>
                <a:ext uri="{63B3BB69-23CF-44E3-9099-C40C66FF867C}">
                  <a14:compatExt spid="_x0000_s96477"/>
                </a:ext>
                <a:ext uri="{FF2B5EF4-FFF2-40B4-BE49-F238E27FC236}">
                  <a16:creationId xmlns:a16="http://schemas.microsoft.com/office/drawing/2014/main" id="{00000000-0008-0000-0700-0000D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78" name="Button 1246" hidden="1">
              <a:extLst>
                <a:ext uri="{63B3BB69-23CF-44E3-9099-C40C66FF867C}">
                  <a14:compatExt spid="_x0000_s96478"/>
                </a:ext>
                <a:ext uri="{FF2B5EF4-FFF2-40B4-BE49-F238E27FC236}">
                  <a16:creationId xmlns:a16="http://schemas.microsoft.com/office/drawing/2014/main" id="{00000000-0008-0000-0700-0000D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79" name="Button 1247" hidden="1">
              <a:extLst>
                <a:ext uri="{63B3BB69-23CF-44E3-9099-C40C66FF867C}">
                  <a14:compatExt spid="_x0000_s96479"/>
                </a:ext>
                <a:ext uri="{FF2B5EF4-FFF2-40B4-BE49-F238E27FC236}">
                  <a16:creationId xmlns:a16="http://schemas.microsoft.com/office/drawing/2014/main" id="{00000000-0008-0000-0700-0000D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80" name="Button 1248" hidden="1">
              <a:extLst>
                <a:ext uri="{63B3BB69-23CF-44E3-9099-C40C66FF867C}">
                  <a14:compatExt spid="_x0000_s96480"/>
                </a:ext>
                <a:ext uri="{FF2B5EF4-FFF2-40B4-BE49-F238E27FC236}">
                  <a16:creationId xmlns:a16="http://schemas.microsoft.com/office/drawing/2014/main" id="{00000000-0008-0000-0700-0000E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81" name="Button 1249" hidden="1">
              <a:extLst>
                <a:ext uri="{63B3BB69-23CF-44E3-9099-C40C66FF867C}">
                  <a14:compatExt spid="_x0000_s96481"/>
                </a:ext>
                <a:ext uri="{FF2B5EF4-FFF2-40B4-BE49-F238E27FC236}">
                  <a16:creationId xmlns:a16="http://schemas.microsoft.com/office/drawing/2014/main" id="{00000000-0008-0000-0700-0000E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82" name="Button 1250" hidden="1">
              <a:extLst>
                <a:ext uri="{63B3BB69-23CF-44E3-9099-C40C66FF867C}">
                  <a14:compatExt spid="_x0000_s96482"/>
                </a:ext>
                <a:ext uri="{FF2B5EF4-FFF2-40B4-BE49-F238E27FC236}">
                  <a16:creationId xmlns:a16="http://schemas.microsoft.com/office/drawing/2014/main" id="{00000000-0008-0000-0700-0000E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83" name="Button 1251" hidden="1">
              <a:extLst>
                <a:ext uri="{63B3BB69-23CF-44E3-9099-C40C66FF867C}">
                  <a14:compatExt spid="_x0000_s96483"/>
                </a:ext>
                <a:ext uri="{FF2B5EF4-FFF2-40B4-BE49-F238E27FC236}">
                  <a16:creationId xmlns:a16="http://schemas.microsoft.com/office/drawing/2014/main" id="{00000000-0008-0000-0700-0000E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84" name="Button 1252" hidden="1">
              <a:extLst>
                <a:ext uri="{63B3BB69-23CF-44E3-9099-C40C66FF867C}">
                  <a14:compatExt spid="_x0000_s96484"/>
                </a:ext>
                <a:ext uri="{FF2B5EF4-FFF2-40B4-BE49-F238E27FC236}">
                  <a16:creationId xmlns:a16="http://schemas.microsoft.com/office/drawing/2014/main" id="{00000000-0008-0000-0700-0000E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85" name="Button 1253" hidden="1">
              <a:extLst>
                <a:ext uri="{63B3BB69-23CF-44E3-9099-C40C66FF867C}">
                  <a14:compatExt spid="_x0000_s96485"/>
                </a:ext>
                <a:ext uri="{FF2B5EF4-FFF2-40B4-BE49-F238E27FC236}">
                  <a16:creationId xmlns:a16="http://schemas.microsoft.com/office/drawing/2014/main" id="{00000000-0008-0000-0700-0000E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86" name="Button 1254" hidden="1">
              <a:extLst>
                <a:ext uri="{63B3BB69-23CF-44E3-9099-C40C66FF867C}">
                  <a14:compatExt spid="_x0000_s96486"/>
                </a:ext>
                <a:ext uri="{FF2B5EF4-FFF2-40B4-BE49-F238E27FC236}">
                  <a16:creationId xmlns:a16="http://schemas.microsoft.com/office/drawing/2014/main" id="{00000000-0008-0000-0700-0000E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87" name="Button 1255" hidden="1">
              <a:extLst>
                <a:ext uri="{63B3BB69-23CF-44E3-9099-C40C66FF867C}">
                  <a14:compatExt spid="_x0000_s96487"/>
                </a:ext>
                <a:ext uri="{FF2B5EF4-FFF2-40B4-BE49-F238E27FC236}">
                  <a16:creationId xmlns:a16="http://schemas.microsoft.com/office/drawing/2014/main" id="{00000000-0008-0000-0700-0000E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88" name="Button 1256" hidden="1">
              <a:extLst>
                <a:ext uri="{63B3BB69-23CF-44E3-9099-C40C66FF867C}">
                  <a14:compatExt spid="_x0000_s96488"/>
                </a:ext>
                <a:ext uri="{FF2B5EF4-FFF2-40B4-BE49-F238E27FC236}">
                  <a16:creationId xmlns:a16="http://schemas.microsoft.com/office/drawing/2014/main" id="{00000000-0008-0000-0700-0000E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89" name="Button 1257" hidden="1">
              <a:extLst>
                <a:ext uri="{63B3BB69-23CF-44E3-9099-C40C66FF867C}">
                  <a14:compatExt spid="_x0000_s96489"/>
                </a:ext>
                <a:ext uri="{FF2B5EF4-FFF2-40B4-BE49-F238E27FC236}">
                  <a16:creationId xmlns:a16="http://schemas.microsoft.com/office/drawing/2014/main" id="{00000000-0008-0000-0700-0000E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490" name="Button 1258" hidden="1">
              <a:extLst>
                <a:ext uri="{63B3BB69-23CF-44E3-9099-C40C66FF867C}">
                  <a14:compatExt spid="_x0000_s96490"/>
                </a:ext>
                <a:ext uri="{FF2B5EF4-FFF2-40B4-BE49-F238E27FC236}">
                  <a16:creationId xmlns:a16="http://schemas.microsoft.com/office/drawing/2014/main" id="{00000000-0008-0000-0700-0000E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91" name="Button 1259" hidden="1">
              <a:extLst>
                <a:ext uri="{63B3BB69-23CF-44E3-9099-C40C66FF867C}">
                  <a14:compatExt spid="_x0000_s96491"/>
                </a:ext>
                <a:ext uri="{FF2B5EF4-FFF2-40B4-BE49-F238E27FC236}">
                  <a16:creationId xmlns:a16="http://schemas.microsoft.com/office/drawing/2014/main" id="{00000000-0008-0000-0700-0000E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492" name="Button 1260" hidden="1">
              <a:extLst>
                <a:ext uri="{63B3BB69-23CF-44E3-9099-C40C66FF867C}">
                  <a14:compatExt spid="_x0000_s96492"/>
                </a:ext>
                <a:ext uri="{FF2B5EF4-FFF2-40B4-BE49-F238E27FC236}">
                  <a16:creationId xmlns:a16="http://schemas.microsoft.com/office/drawing/2014/main" id="{00000000-0008-0000-0700-0000E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93" name="Button 1261" hidden="1">
              <a:extLst>
                <a:ext uri="{63B3BB69-23CF-44E3-9099-C40C66FF867C}">
                  <a14:compatExt spid="_x0000_s96493"/>
                </a:ext>
                <a:ext uri="{FF2B5EF4-FFF2-40B4-BE49-F238E27FC236}">
                  <a16:creationId xmlns:a16="http://schemas.microsoft.com/office/drawing/2014/main" id="{00000000-0008-0000-0700-0000E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494" name="Button 1262" hidden="1">
              <a:extLst>
                <a:ext uri="{63B3BB69-23CF-44E3-9099-C40C66FF867C}">
                  <a14:compatExt spid="_x0000_s96494"/>
                </a:ext>
                <a:ext uri="{FF2B5EF4-FFF2-40B4-BE49-F238E27FC236}">
                  <a16:creationId xmlns:a16="http://schemas.microsoft.com/office/drawing/2014/main" id="{00000000-0008-0000-0700-0000E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95" name="Button 1263" hidden="1">
              <a:extLst>
                <a:ext uri="{63B3BB69-23CF-44E3-9099-C40C66FF867C}">
                  <a14:compatExt spid="_x0000_s96495"/>
                </a:ext>
                <a:ext uri="{FF2B5EF4-FFF2-40B4-BE49-F238E27FC236}">
                  <a16:creationId xmlns:a16="http://schemas.microsoft.com/office/drawing/2014/main" id="{00000000-0008-0000-0700-0000E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496" name="Button 1264" hidden="1">
              <a:extLst>
                <a:ext uri="{63B3BB69-23CF-44E3-9099-C40C66FF867C}">
                  <a14:compatExt spid="_x0000_s96496"/>
                </a:ext>
                <a:ext uri="{FF2B5EF4-FFF2-40B4-BE49-F238E27FC236}">
                  <a16:creationId xmlns:a16="http://schemas.microsoft.com/office/drawing/2014/main" id="{00000000-0008-0000-0700-0000F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97" name="Button 1265" hidden="1">
              <a:extLst>
                <a:ext uri="{63B3BB69-23CF-44E3-9099-C40C66FF867C}">
                  <a14:compatExt spid="_x0000_s96497"/>
                </a:ext>
                <a:ext uri="{FF2B5EF4-FFF2-40B4-BE49-F238E27FC236}">
                  <a16:creationId xmlns:a16="http://schemas.microsoft.com/office/drawing/2014/main" id="{00000000-0008-0000-0700-0000F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498" name="Button 1266" hidden="1">
              <a:extLst>
                <a:ext uri="{63B3BB69-23CF-44E3-9099-C40C66FF867C}">
                  <a14:compatExt spid="_x0000_s96498"/>
                </a:ext>
                <a:ext uri="{FF2B5EF4-FFF2-40B4-BE49-F238E27FC236}">
                  <a16:creationId xmlns:a16="http://schemas.microsoft.com/office/drawing/2014/main" id="{00000000-0008-0000-0700-0000F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99" name="Button 1267" hidden="1">
              <a:extLst>
                <a:ext uri="{63B3BB69-23CF-44E3-9099-C40C66FF867C}">
                  <a14:compatExt spid="_x0000_s96499"/>
                </a:ext>
                <a:ext uri="{FF2B5EF4-FFF2-40B4-BE49-F238E27FC236}">
                  <a16:creationId xmlns:a16="http://schemas.microsoft.com/office/drawing/2014/main" id="{00000000-0008-0000-0700-0000F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500" name="Button 1268" hidden="1">
              <a:extLst>
                <a:ext uri="{63B3BB69-23CF-44E3-9099-C40C66FF867C}">
                  <a14:compatExt spid="_x0000_s96500"/>
                </a:ext>
                <a:ext uri="{FF2B5EF4-FFF2-40B4-BE49-F238E27FC236}">
                  <a16:creationId xmlns:a16="http://schemas.microsoft.com/office/drawing/2014/main" id="{00000000-0008-0000-0700-0000F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01" name="Button 1269" hidden="1">
              <a:extLst>
                <a:ext uri="{63B3BB69-23CF-44E3-9099-C40C66FF867C}">
                  <a14:compatExt spid="_x0000_s96501"/>
                </a:ext>
                <a:ext uri="{FF2B5EF4-FFF2-40B4-BE49-F238E27FC236}">
                  <a16:creationId xmlns:a16="http://schemas.microsoft.com/office/drawing/2014/main" id="{00000000-0008-0000-0700-0000F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02" name="Button 1270" hidden="1">
              <a:extLst>
                <a:ext uri="{63B3BB69-23CF-44E3-9099-C40C66FF867C}">
                  <a14:compatExt spid="_x0000_s96502"/>
                </a:ext>
                <a:ext uri="{FF2B5EF4-FFF2-40B4-BE49-F238E27FC236}">
                  <a16:creationId xmlns:a16="http://schemas.microsoft.com/office/drawing/2014/main" id="{00000000-0008-0000-0700-0000F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03" name="Button 1271" hidden="1">
              <a:extLst>
                <a:ext uri="{63B3BB69-23CF-44E3-9099-C40C66FF867C}">
                  <a14:compatExt spid="_x0000_s96503"/>
                </a:ext>
                <a:ext uri="{FF2B5EF4-FFF2-40B4-BE49-F238E27FC236}">
                  <a16:creationId xmlns:a16="http://schemas.microsoft.com/office/drawing/2014/main" id="{00000000-0008-0000-0700-0000F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04" name="Button 1272" hidden="1">
              <a:extLst>
                <a:ext uri="{63B3BB69-23CF-44E3-9099-C40C66FF867C}">
                  <a14:compatExt spid="_x0000_s96504"/>
                </a:ext>
                <a:ext uri="{FF2B5EF4-FFF2-40B4-BE49-F238E27FC236}">
                  <a16:creationId xmlns:a16="http://schemas.microsoft.com/office/drawing/2014/main" id="{00000000-0008-0000-0700-0000F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05" name="Button 1273" hidden="1">
              <a:extLst>
                <a:ext uri="{63B3BB69-23CF-44E3-9099-C40C66FF867C}">
                  <a14:compatExt spid="_x0000_s96505"/>
                </a:ext>
                <a:ext uri="{FF2B5EF4-FFF2-40B4-BE49-F238E27FC236}">
                  <a16:creationId xmlns:a16="http://schemas.microsoft.com/office/drawing/2014/main" id="{00000000-0008-0000-0700-0000F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06" name="Button 1274" hidden="1">
              <a:extLst>
                <a:ext uri="{63B3BB69-23CF-44E3-9099-C40C66FF867C}">
                  <a14:compatExt spid="_x0000_s96506"/>
                </a:ext>
                <a:ext uri="{FF2B5EF4-FFF2-40B4-BE49-F238E27FC236}">
                  <a16:creationId xmlns:a16="http://schemas.microsoft.com/office/drawing/2014/main" id="{00000000-0008-0000-0700-0000F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07" name="Button 1275" hidden="1">
              <a:extLst>
                <a:ext uri="{63B3BB69-23CF-44E3-9099-C40C66FF867C}">
                  <a14:compatExt spid="_x0000_s96507"/>
                </a:ext>
                <a:ext uri="{FF2B5EF4-FFF2-40B4-BE49-F238E27FC236}">
                  <a16:creationId xmlns:a16="http://schemas.microsoft.com/office/drawing/2014/main" id="{00000000-0008-0000-0700-0000F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08" name="Button 1276" hidden="1">
              <a:extLst>
                <a:ext uri="{63B3BB69-23CF-44E3-9099-C40C66FF867C}">
                  <a14:compatExt spid="_x0000_s96508"/>
                </a:ext>
                <a:ext uri="{FF2B5EF4-FFF2-40B4-BE49-F238E27FC236}">
                  <a16:creationId xmlns:a16="http://schemas.microsoft.com/office/drawing/2014/main" id="{00000000-0008-0000-0700-0000F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09" name="Button 1277" hidden="1">
              <a:extLst>
                <a:ext uri="{63B3BB69-23CF-44E3-9099-C40C66FF867C}">
                  <a14:compatExt spid="_x0000_s96509"/>
                </a:ext>
                <a:ext uri="{FF2B5EF4-FFF2-40B4-BE49-F238E27FC236}">
                  <a16:creationId xmlns:a16="http://schemas.microsoft.com/office/drawing/2014/main" id="{00000000-0008-0000-0700-0000F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10" name="Button 1278" hidden="1">
              <a:extLst>
                <a:ext uri="{63B3BB69-23CF-44E3-9099-C40C66FF867C}">
                  <a14:compatExt spid="_x0000_s96510"/>
                </a:ext>
                <a:ext uri="{FF2B5EF4-FFF2-40B4-BE49-F238E27FC236}">
                  <a16:creationId xmlns:a16="http://schemas.microsoft.com/office/drawing/2014/main" id="{00000000-0008-0000-0700-0000F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11" name="Button 1279" hidden="1">
              <a:extLst>
                <a:ext uri="{63B3BB69-23CF-44E3-9099-C40C66FF867C}">
                  <a14:compatExt spid="_x0000_s96511"/>
                </a:ext>
                <a:ext uri="{FF2B5EF4-FFF2-40B4-BE49-F238E27FC236}">
                  <a16:creationId xmlns:a16="http://schemas.microsoft.com/office/drawing/2014/main" id="{00000000-0008-0000-0700-0000F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12" name="Button 1280" hidden="1">
              <a:extLst>
                <a:ext uri="{63B3BB69-23CF-44E3-9099-C40C66FF867C}">
                  <a14:compatExt spid="_x0000_s96512"/>
                </a:ext>
                <a:ext uri="{FF2B5EF4-FFF2-40B4-BE49-F238E27FC236}">
                  <a16:creationId xmlns:a16="http://schemas.microsoft.com/office/drawing/2014/main" id="{00000000-0008-0000-0700-00000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13" name="Button 1281" hidden="1">
              <a:extLst>
                <a:ext uri="{63B3BB69-23CF-44E3-9099-C40C66FF867C}">
                  <a14:compatExt spid="_x0000_s96513"/>
                </a:ext>
                <a:ext uri="{FF2B5EF4-FFF2-40B4-BE49-F238E27FC236}">
                  <a16:creationId xmlns:a16="http://schemas.microsoft.com/office/drawing/2014/main" id="{00000000-0008-0000-0700-00000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14" name="Button 1282" hidden="1">
              <a:extLst>
                <a:ext uri="{63B3BB69-23CF-44E3-9099-C40C66FF867C}">
                  <a14:compatExt spid="_x0000_s96514"/>
                </a:ext>
                <a:ext uri="{FF2B5EF4-FFF2-40B4-BE49-F238E27FC236}">
                  <a16:creationId xmlns:a16="http://schemas.microsoft.com/office/drawing/2014/main" id="{00000000-0008-0000-0700-00000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15" name="Button 1283" hidden="1">
              <a:extLst>
                <a:ext uri="{63B3BB69-23CF-44E3-9099-C40C66FF867C}">
                  <a14:compatExt spid="_x0000_s96515"/>
                </a:ext>
                <a:ext uri="{FF2B5EF4-FFF2-40B4-BE49-F238E27FC236}">
                  <a16:creationId xmlns:a16="http://schemas.microsoft.com/office/drawing/2014/main" id="{00000000-0008-0000-0700-00000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16" name="Button 1284" hidden="1">
              <a:extLst>
                <a:ext uri="{63B3BB69-23CF-44E3-9099-C40C66FF867C}">
                  <a14:compatExt spid="_x0000_s96516"/>
                </a:ext>
                <a:ext uri="{FF2B5EF4-FFF2-40B4-BE49-F238E27FC236}">
                  <a16:creationId xmlns:a16="http://schemas.microsoft.com/office/drawing/2014/main" id="{00000000-0008-0000-0700-00000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17" name="Button 1285" hidden="1">
              <a:extLst>
                <a:ext uri="{63B3BB69-23CF-44E3-9099-C40C66FF867C}">
                  <a14:compatExt spid="_x0000_s96517"/>
                </a:ext>
                <a:ext uri="{FF2B5EF4-FFF2-40B4-BE49-F238E27FC236}">
                  <a16:creationId xmlns:a16="http://schemas.microsoft.com/office/drawing/2014/main" id="{00000000-0008-0000-0700-00000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18" name="Button 1286" hidden="1">
              <a:extLst>
                <a:ext uri="{63B3BB69-23CF-44E3-9099-C40C66FF867C}">
                  <a14:compatExt spid="_x0000_s96518"/>
                </a:ext>
                <a:ext uri="{FF2B5EF4-FFF2-40B4-BE49-F238E27FC236}">
                  <a16:creationId xmlns:a16="http://schemas.microsoft.com/office/drawing/2014/main" id="{00000000-0008-0000-0700-00000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519" name="Button 1287" hidden="1">
              <a:extLst>
                <a:ext uri="{63B3BB69-23CF-44E3-9099-C40C66FF867C}">
                  <a14:compatExt spid="_x0000_s96519"/>
                </a:ext>
                <a:ext uri="{FF2B5EF4-FFF2-40B4-BE49-F238E27FC236}">
                  <a16:creationId xmlns:a16="http://schemas.microsoft.com/office/drawing/2014/main" id="{00000000-0008-0000-0700-00000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20" name="Button 1288" hidden="1">
              <a:extLst>
                <a:ext uri="{63B3BB69-23CF-44E3-9099-C40C66FF867C}">
                  <a14:compatExt spid="_x0000_s96520"/>
                </a:ext>
                <a:ext uri="{FF2B5EF4-FFF2-40B4-BE49-F238E27FC236}">
                  <a16:creationId xmlns:a16="http://schemas.microsoft.com/office/drawing/2014/main" id="{00000000-0008-0000-0700-00000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21" name="Button 1289" hidden="1">
              <a:extLst>
                <a:ext uri="{63B3BB69-23CF-44E3-9099-C40C66FF867C}">
                  <a14:compatExt spid="_x0000_s96521"/>
                </a:ext>
                <a:ext uri="{FF2B5EF4-FFF2-40B4-BE49-F238E27FC236}">
                  <a16:creationId xmlns:a16="http://schemas.microsoft.com/office/drawing/2014/main" id="{00000000-0008-0000-0700-00000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22" name="Button 1290" hidden="1">
              <a:extLst>
                <a:ext uri="{63B3BB69-23CF-44E3-9099-C40C66FF867C}">
                  <a14:compatExt spid="_x0000_s96522"/>
                </a:ext>
                <a:ext uri="{FF2B5EF4-FFF2-40B4-BE49-F238E27FC236}">
                  <a16:creationId xmlns:a16="http://schemas.microsoft.com/office/drawing/2014/main" id="{00000000-0008-0000-0700-00000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23" name="Button 1291" hidden="1">
              <a:extLst>
                <a:ext uri="{63B3BB69-23CF-44E3-9099-C40C66FF867C}">
                  <a14:compatExt spid="_x0000_s96523"/>
                </a:ext>
                <a:ext uri="{FF2B5EF4-FFF2-40B4-BE49-F238E27FC236}">
                  <a16:creationId xmlns:a16="http://schemas.microsoft.com/office/drawing/2014/main" id="{00000000-0008-0000-0700-00000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24" name="Button 1292" hidden="1">
              <a:extLst>
                <a:ext uri="{63B3BB69-23CF-44E3-9099-C40C66FF867C}">
                  <a14:compatExt spid="_x0000_s96524"/>
                </a:ext>
                <a:ext uri="{FF2B5EF4-FFF2-40B4-BE49-F238E27FC236}">
                  <a16:creationId xmlns:a16="http://schemas.microsoft.com/office/drawing/2014/main" id="{00000000-0008-0000-0700-00000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25" name="Button 1293" hidden="1">
              <a:extLst>
                <a:ext uri="{63B3BB69-23CF-44E3-9099-C40C66FF867C}">
                  <a14:compatExt spid="_x0000_s96525"/>
                </a:ext>
                <a:ext uri="{FF2B5EF4-FFF2-40B4-BE49-F238E27FC236}">
                  <a16:creationId xmlns:a16="http://schemas.microsoft.com/office/drawing/2014/main" id="{00000000-0008-0000-0700-00000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26" name="Button 1294" hidden="1">
              <a:extLst>
                <a:ext uri="{63B3BB69-23CF-44E3-9099-C40C66FF867C}">
                  <a14:compatExt spid="_x0000_s96526"/>
                </a:ext>
                <a:ext uri="{FF2B5EF4-FFF2-40B4-BE49-F238E27FC236}">
                  <a16:creationId xmlns:a16="http://schemas.microsoft.com/office/drawing/2014/main" id="{00000000-0008-0000-0700-00000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27" name="Button 1295" hidden="1">
              <a:extLst>
                <a:ext uri="{63B3BB69-23CF-44E3-9099-C40C66FF867C}">
                  <a14:compatExt spid="_x0000_s96527"/>
                </a:ext>
                <a:ext uri="{FF2B5EF4-FFF2-40B4-BE49-F238E27FC236}">
                  <a16:creationId xmlns:a16="http://schemas.microsoft.com/office/drawing/2014/main" id="{00000000-0008-0000-0700-00000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28" name="Button 1296" hidden="1">
              <a:extLst>
                <a:ext uri="{63B3BB69-23CF-44E3-9099-C40C66FF867C}">
                  <a14:compatExt spid="_x0000_s96528"/>
                </a:ext>
                <a:ext uri="{FF2B5EF4-FFF2-40B4-BE49-F238E27FC236}">
                  <a16:creationId xmlns:a16="http://schemas.microsoft.com/office/drawing/2014/main" id="{00000000-0008-0000-0700-00001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29" name="Button 1297" hidden="1">
              <a:extLst>
                <a:ext uri="{63B3BB69-23CF-44E3-9099-C40C66FF867C}">
                  <a14:compatExt spid="_x0000_s96529"/>
                </a:ext>
                <a:ext uri="{FF2B5EF4-FFF2-40B4-BE49-F238E27FC236}">
                  <a16:creationId xmlns:a16="http://schemas.microsoft.com/office/drawing/2014/main" id="{00000000-0008-0000-0700-00001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30" name="Button 1298" hidden="1">
              <a:extLst>
                <a:ext uri="{63B3BB69-23CF-44E3-9099-C40C66FF867C}">
                  <a14:compatExt spid="_x0000_s96530"/>
                </a:ext>
                <a:ext uri="{FF2B5EF4-FFF2-40B4-BE49-F238E27FC236}">
                  <a16:creationId xmlns:a16="http://schemas.microsoft.com/office/drawing/2014/main" id="{00000000-0008-0000-0700-00001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31" name="Button 1299" hidden="1">
              <a:extLst>
                <a:ext uri="{63B3BB69-23CF-44E3-9099-C40C66FF867C}">
                  <a14:compatExt spid="_x0000_s96531"/>
                </a:ext>
                <a:ext uri="{FF2B5EF4-FFF2-40B4-BE49-F238E27FC236}">
                  <a16:creationId xmlns:a16="http://schemas.microsoft.com/office/drawing/2014/main" id="{00000000-0008-0000-0700-00001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32" name="Button 1300" hidden="1">
              <a:extLst>
                <a:ext uri="{63B3BB69-23CF-44E3-9099-C40C66FF867C}">
                  <a14:compatExt spid="_x0000_s96532"/>
                </a:ext>
                <a:ext uri="{FF2B5EF4-FFF2-40B4-BE49-F238E27FC236}">
                  <a16:creationId xmlns:a16="http://schemas.microsoft.com/office/drawing/2014/main" id="{00000000-0008-0000-0700-00001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33" name="Button 1301" hidden="1">
              <a:extLst>
                <a:ext uri="{63B3BB69-23CF-44E3-9099-C40C66FF867C}">
                  <a14:compatExt spid="_x0000_s96533"/>
                </a:ext>
                <a:ext uri="{FF2B5EF4-FFF2-40B4-BE49-F238E27FC236}">
                  <a16:creationId xmlns:a16="http://schemas.microsoft.com/office/drawing/2014/main" id="{00000000-0008-0000-0700-00001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34" name="Button 1302" hidden="1">
              <a:extLst>
                <a:ext uri="{63B3BB69-23CF-44E3-9099-C40C66FF867C}">
                  <a14:compatExt spid="_x0000_s96534"/>
                </a:ext>
                <a:ext uri="{FF2B5EF4-FFF2-40B4-BE49-F238E27FC236}">
                  <a16:creationId xmlns:a16="http://schemas.microsoft.com/office/drawing/2014/main" id="{00000000-0008-0000-0700-00001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35" name="Button 1303" hidden="1">
              <a:extLst>
                <a:ext uri="{63B3BB69-23CF-44E3-9099-C40C66FF867C}">
                  <a14:compatExt spid="_x0000_s96535"/>
                </a:ext>
                <a:ext uri="{FF2B5EF4-FFF2-40B4-BE49-F238E27FC236}">
                  <a16:creationId xmlns:a16="http://schemas.microsoft.com/office/drawing/2014/main" id="{00000000-0008-0000-0700-00001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36" name="Button 1304" hidden="1">
              <a:extLst>
                <a:ext uri="{63B3BB69-23CF-44E3-9099-C40C66FF867C}">
                  <a14:compatExt spid="_x0000_s96536"/>
                </a:ext>
                <a:ext uri="{FF2B5EF4-FFF2-40B4-BE49-F238E27FC236}">
                  <a16:creationId xmlns:a16="http://schemas.microsoft.com/office/drawing/2014/main" id="{00000000-0008-0000-0700-00001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37" name="Button 1305" hidden="1">
              <a:extLst>
                <a:ext uri="{63B3BB69-23CF-44E3-9099-C40C66FF867C}">
                  <a14:compatExt spid="_x0000_s96537"/>
                </a:ext>
                <a:ext uri="{FF2B5EF4-FFF2-40B4-BE49-F238E27FC236}">
                  <a16:creationId xmlns:a16="http://schemas.microsoft.com/office/drawing/2014/main" id="{00000000-0008-0000-0700-00001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538" name="Button 1306" hidden="1">
              <a:extLst>
                <a:ext uri="{63B3BB69-23CF-44E3-9099-C40C66FF867C}">
                  <a14:compatExt spid="_x0000_s96538"/>
                </a:ext>
                <a:ext uri="{FF2B5EF4-FFF2-40B4-BE49-F238E27FC236}">
                  <a16:creationId xmlns:a16="http://schemas.microsoft.com/office/drawing/2014/main" id="{00000000-0008-0000-0700-00001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39" name="Button 1307" hidden="1">
              <a:extLst>
                <a:ext uri="{63B3BB69-23CF-44E3-9099-C40C66FF867C}">
                  <a14:compatExt spid="_x0000_s96539"/>
                </a:ext>
                <a:ext uri="{FF2B5EF4-FFF2-40B4-BE49-F238E27FC236}">
                  <a16:creationId xmlns:a16="http://schemas.microsoft.com/office/drawing/2014/main" id="{00000000-0008-0000-0700-00001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40" name="Button 1308" hidden="1">
              <a:extLst>
                <a:ext uri="{63B3BB69-23CF-44E3-9099-C40C66FF867C}">
                  <a14:compatExt spid="_x0000_s96540"/>
                </a:ext>
                <a:ext uri="{FF2B5EF4-FFF2-40B4-BE49-F238E27FC236}">
                  <a16:creationId xmlns:a16="http://schemas.microsoft.com/office/drawing/2014/main" id="{00000000-0008-0000-0700-00001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41" name="Button 1309" hidden="1">
              <a:extLst>
                <a:ext uri="{63B3BB69-23CF-44E3-9099-C40C66FF867C}">
                  <a14:compatExt spid="_x0000_s96541"/>
                </a:ext>
                <a:ext uri="{FF2B5EF4-FFF2-40B4-BE49-F238E27FC236}">
                  <a16:creationId xmlns:a16="http://schemas.microsoft.com/office/drawing/2014/main" id="{00000000-0008-0000-0700-00001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42" name="Button 1310" hidden="1">
              <a:extLst>
                <a:ext uri="{63B3BB69-23CF-44E3-9099-C40C66FF867C}">
                  <a14:compatExt spid="_x0000_s96542"/>
                </a:ext>
                <a:ext uri="{FF2B5EF4-FFF2-40B4-BE49-F238E27FC236}">
                  <a16:creationId xmlns:a16="http://schemas.microsoft.com/office/drawing/2014/main" id="{00000000-0008-0000-0700-00001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43" name="Button 1311" hidden="1">
              <a:extLst>
                <a:ext uri="{63B3BB69-23CF-44E3-9099-C40C66FF867C}">
                  <a14:compatExt spid="_x0000_s96543"/>
                </a:ext>
                <a:ext uri="{FF2B5EF4-FFF2-40B4-BE49-F238E27FC236}">
                  <a16:creationId xmlns:a16="http://schemas.microsoft.com/office/drawing/2014/main" id="{00000000-0008-0000-0700-00001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44" name="Button 1312" hidden="1">
              <a:extLst>
                <a:ext uri="{63B3BB69-23CF-44E3-9099-C40C66FF867C}">
                  <a14:compatExt spid="_x0000_s96544"/>
                </a:ext>
                <a:ext uri="{FF2B5EF4-FFF2-40B4-BE49-F238E27FC236}">
                  <a16:creationId xmlns:a16="http://schemas.microsoft.com/office/drawing/2014/main" id="{00000000-0008-0000-0700-00002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45" name="Button 1313" hidden="1">
              <a:extLst>
                <a:ext uri="{63B3BB69-23CF-44E3-9099-C40C66FF867C}">
                  <a14:compatExt spid="_x0000_s96545"/>
                </a:ext>
                <a:ext uri="{FF2B5EF4-FFF2-40B4-BE49-F238E27FC236}">
                  <a16:creationId xmlns:a16="http://schemas.microsoft.com/office/drawing/2014/main" id="{00000000-0008-0000-0700-00002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46" name="Button 1314" hidden="1">
              <a:extLst>
                <a:ext uri="{63B3BB69-23CF-44E3-9099-C40C66FF867C}">
                  <a14:compatExt spid="_x0000_s96546"/>
                </a:ext>
                <a:ext uri="{FF2B5EF4-FFF2-40B4-BE49-F238E27FC236}">
                  <a16:creationId xmlns:a16="http://schemas.microsoft.com/office/drawing/2014/main" id="{00000000-0008-0000-0700-00002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47" name="Button 1315" hidden="1">
              <a:extLst>
                <a:ext uri="{63B3BB69-23CF-44E3-9099-C40C66FF867C}">
                  <a14:compatExt spid="_x0000_s96547"/>
                </a:ext>
                <a:ext uri="{FF2B5EF4-FFF2-40B4-BE49-F238E27FC236}">
                  <a16:creationId xmlns:a16="http://schemas.microsoft.com/office/drawing/2014/main" id="{00000000-0008-0000-0700-00002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48" name="Button 1316" hidden="1">
              <a:extLst>
                <a:ext uri="{63B3BB69-23CF-44E3-9099-C40C66FF867C}">
                  <a14:compatExt spid="_x0000_s96548"/>
                </a:ext>
                <a:ext uri="{FF2B5EF4-FFF2-40B4-BE49-F238E27FC236}">
                  <a16:creationId xmlns:a16="http://schemas.microsoft.com/office/drawing/2014/main" id="{00000000-0008-0000-0700-00002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49" name="Button 1317" hidden="1">
              <a:extLst>
                <a:ext uri="{63B3BB69-23CF-44E3-9099-C40C66FF867C}">
                  <a14:compatExt spid="_x0000_s96549"/>
                </a:ext>
                <a:ext uri="{FF2B5EF4-FFF2-40B4-BE49-F238E27FC236}">
                  <a16:creationId xmlns:a16="http://schemas.microsoft.com/office/drawing/2014/main" id="{00000000-0008-0000-0700-00002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50" name="Button 1318" hidden="1">
              <a:extLst>
                <a:ext uri="{63B3BB69-23CF-44E3-9099-C40C66FF867C}">
                  <a14:compatExt spid="_x0000_s96550"/>
                </a:ext>
                <a:ext uri="{FF2B5EF4-FFF2-40B4-BE49-F238E27FC236}">
                  <a16:creationId xmlns:a16="http://schemas.microsoft.com/office/drawing/2014/main" id="{00000000-0008-0000-0700-00002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51" name="Button 1319" hidden="1">
              <a:extLst>
                <a:ext uri="{63B3BB69-23CF-44E3-9099-C40C66FF867C}">
                  <a14:compatExt spid="_x0000_s96551"/>
                </a:ext>
                <a:ext uri="{FF2B5EF4-FFF2-40B4-BE49-F238E27FC236}">
                  <a16:creationId xmlns:a16="http://schemas.microsoft.com/office/drawing/2014/main" id="{00000000-0008-0000-0700-00002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52" name="Button 1320" hidden="1">
              <a:extLst>
                <a:ext uri="{63B3BB69-23CF-44E3-9099-C40C66FF867C}">
                  <a14:compatExt spid="_x0000_s96552"/>
                </a:ext>
                <a:ext uri="{FF2B5EF4-FFF2-40B4-BE49-F238E27FC236}">
                  <a16:creationId xmlns:a16="http://schemas.microsoft.com/office/drawing/2014/main" id="{00000000-0008-0000-0700-00002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53" name="Button 1321" hidden="1">
              <a:extLst>
                <a:ext uri="{63B3BB69-23CF-44E3-9099-C40C66FF867C}">
                  <a14:compatExt spid="_x0000_s96553"/>
                </a:ext>
                <a:ext uri="{FF2B5EF4-FFF2-40B4-BE49-F238E27FC236}">
                  <a16:creationId xmlns:a16="http://schemas.microsoft.com/office/drawing/2014/main" id="{00000000-0008-0000-0700-00002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54" name="Button 1322" hidden="1">
              <a:extLst>
                <a:ext uri="{63B3BB69-23CF-44E3-9099-C40C66FF867C}">
                  <a14:compatExt spid="_x0000_s96554"/>
                </a:ext>
                <a:ext uri="{FF2B5EF4-FFF2-40B4-BE49-F238E27FC236}">
                  <a16:creationId xmlns:a16="http://schemas.microsoft.com/office/drawing/2014/main" id="{00000000-0008-0000-0700-00002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55" name="Button 1323" hidden="1">
              <a:extLst>
                <a:ext uri="{63B3BB69-23CF-44E3-9099-C40C66FF867C}">
                  <a14:compatExt spid="_x0000_s96555"/>
                </a:ext>
                <a:ext uri="{FF2B5EF4-FFF2-40B4-BE49-F238E27FC236}">
                  <a16:creationId xmlns:a16="http://schemas.microsoft.com/office/drawing/2014/main" id="{00000000-0008-0000-0700-00002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56" name="Button 1324" hidden="1">
              <a:extLst>
                <a:ext uri="{63B3BB69-23CF-44E3-9099-C40C66FF867C}">
                  <a14:compatExt spid="_x0000_s96556"/>
                </a:ext>
                <a:ext uri="{FF2B5EF4-FFF2-40B4-BE49-F238E27FC236}">
                  <a16:creationId xmlns:a16="http://schemas.microsoft.com/office/drawing/2014/main" id="{00000000-0008-0000-0700-00002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557" name="Button 1325" hidden="1">
              <a:extLst>
                <a:ext uri="{63B3BB69-23CF-44E3-9099-C40C66FF867C}">
                  <a14:compatExt spid="_x0000_s96557"/>
                </a:ext>
                <a:ext uri="{FF2B5EF4-FFF2-40B4-BE49-F238E27FC236}">
                  <a16:creationId xmlns:a16="http://schemas.microsoft.com/office/drawing/2014/main" id="{00000000-0008-0000-0700-00002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58" name="Button 1326" hidden="1">
              <a:extLst>
                <a:ext uri="{63B3BB69-23CF-44E3-9099-C40C66FF867C}">
                  <a14:compatExt spid="_x0000_s96558"/>
                </a:ext>
                <a:ext uri="{FF2B5EF4-FFF2-40B4-BE49-F238E27FC236}">
                  <a16:creationId xmlns:a16="http://schemas.microsoft.com/office/drawing/2014/main" id="{00000000-0008-0000-0700-00002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59" name="Button 1327" hidden="1">
              <a:extLst>
                <a:ext uri="{63B3BB69-23CF-44E3-9099-C40C66FF867C}">
                  <a14:compatExt spid="_x0000_s96559"/>
                </a:ext>
                <a:ext uri="{FF2B5EF4-FFF2-40B4-BE49-F238E27FC236}">
                  <a16:creationId xmlns:a16="http://schemas.microsoft.com/office/drawing/2014/main" id="{00000000-0008-0000-0700-00002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60" name="Button 1328" hidden="1">
              <a:extLst>
                <a:ext uri="{63B3BB69-23CF-44E3-9099-C40C66FF867C}">
                  <a14:compatExt spid="_x0000_s96560"/>
                </a:ext>
                <a:ext uri="{FF2B5EF4-FFF2-40B4-BE49-F238E27FC236}">
                  <a16:creationId xmlns:a16="http://schemas.microsoft.com/office/drawing/2014/main" id="{00000000-0008-0000-0700-00003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61" name="Button 1329" hidden="1">
              <a:extLst>
                <a:ext uri="{63B3BB69-23CF-44E3-9099-C40C66FF867C}">
                  <a14:compatExt spid="_x0000_s96561"/>
                </a:ext>
                <a:ext uri="{FF2B5EF4-FFF2-40B4-BE49-F238E27FC236}">
                  <a16:creationId xmlns:a16="http://schemas.microsoft.com/office/drawing/2014/main" id="{00000000-0008-0000-0700-00003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62" name="Button 1330" hidden="1">
              <a:extLst>
                <a:ext uri="{63B3BB69-23CF-44E3-9099-C40C66FF867C}">
                  <a14:compatExt spid="_x0000_s96562"/>
                </a:ext>
                <a:ext uri="{FF2B5EF4-FFF2-40B4-BE49-F238E27FC236}">
                  <a16:creationId xmlns:a16="http://schemas.microsoft.com/office/drawing/2014/main" id="{00000000-0008-0000-0700-00003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63" name="Button 1331" hidden="1">
              <a:extLst>
                <a:ext uri="{63B3BB69-23CF-44E3-9099-C40C66FF867C}">
                  <a14:compatExt spid="_x0000_s96563"/>
                </a:ext>
                <a:ext uri="{FF2B5EF4-FFF2-40B4-BE49-F238E27FC236}">
                  <a16:creationId xmlns:a16="http://schemas.microsoft.com/office/drawing/2014/main" id="{00000000-0008-0000-0700-00003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64" name="Button 1332" hidden="1">
              <a:extLst>
                <a:ext uri="{63B3BB69-23CF-44E3-9099-C40C66FF867C}">
                  <a14:compatExt spid="_x0000_s96564"/>
                </a:ext>
                <a:ext uri="{FF2B5EF4-FFF2-40B4-BE49-F238E27FC236}">
                  <a16:creationId xmlns:a16="http://schemas.microsoft.com/office/drawing/2014/main" id="{00000000-0008-0000-0700-00003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65" name="Button 1333" hidden="1">
              <a:extLst>
                <a:ext uri="{63B3BB69-23CF-44E3-9099-C40C66FF867C}">
                  <a14:compatExt spid="_x0000_s96565"/>
                </a:ext>
                <a:ext uri="{FF2B5EF4-FFF2-40B4-BE49-F238E27FC236}">
                  <a16:creationId xmlns:a16="http://schemas.microsoft.com/office/drawing/2014/main" id="{00000000-0008-0000-0700-00003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66" name="Button 1334" hidden="1">
              <a:extLst>
                <a:ext uri="{63B3BB69-23CF-44E3-9099-C40C66FF867C}">
                  <a14:compatExt spid="_x0000_s96566"/>
                </a:ext>
                <a:ext uri="{FF2B5EF4-FFF2-40B4-BE49-F238E27FC236}">
                  <a16:creationId xmlns:a16="http://schemas.microsoft.com/office/drawing/2014/main" id="{00000000-0008-0000-0700-00003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67" name="Button 1335" hidden="1">
              <a:extLst>
                <a:ext uri="{63B3BB69-23CF-44E3-9099-C40C66FF867C}">
                  <a14:compatExt spid="_x0000_s96567"/>
                </a:ext>
                <a:ext uri="{FF2B5EF4-FFF2-40B4-BE49-F238E27FC236}">
                  <a16:creationId xmlns:a16="http://schemas.microsoft.com/office/drawing/2014/main" id="{00000000-0008-0000-0700-00003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68" name="Button 1336" hidden="1">
              <a:extLst>
                <a:ext uri="{63B3BB69-23CF-44E3-9099-C40C66FF867C}">
                  <a14:compatExt spid="_x0000_s96568"/>
                </a:ext>
                <a:ext uri="{FF2B5EF4-FFF2-40B4-BE49-F238E27FC236}">
                  <a16:creationId xmlns:a16="http://schemas.microsoft.com/office/drawing/2014/main" id="{00000000-0008-0000-0700-00003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69" name="Button 1337" hidden="1">
              <a:extLst>
                <a:ext uri="{63B3BB69-23CF-44E3-9099-C40C66FF867C}">
                  <a14:compatExt spid="_x0000_s96569"/>
                </a:ext>
                <a:ext uri="{FF2B5EF4-FFF2-40B4-BE49-F238E27FC236}">
                  <a16:creationId xmlns:a16="http://schemas.microsoft.com/office/drawing/2014/main" id="{00000000-0008-0000-0700-00003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70" name="Button 1338" hidden="1">
              <a:extLst>
                <a:ext uri="{63B3BB69-23CF-44E3-9099-C40C66FF867C}">
                  <a14:compatExt spid="_x0000_s96570"/>
                </a:ext>
                <a:ext uri="{FF2B5EF4-FFF2-40B4-BE49-F238E27FC236}">
                  <a16:creationId xmlns:a16="http://schemas.microsoft.com/office/drawing/2014/main" id="{00000000-0008-0000-0700-00003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71" name="Button 1339" hidden="1">
              <a:extLst>
                <a:ext uri="{63B3BB69-23CF-44E3-9099-C40C66FF867C}">
                  <a14:compatExt spid="_x0000_s96571"/>
                </a:ext>
                <a:ext uri="{FF2B5EF4-FFF2-40B4-BE49-F238E27FC236}">
                  <a16:creationId xmlns:a16="http://schemas.microsoft.com/office/drawing/2014/main" id="{00000000-0008-0000-0700-00003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72" name="Button 1340" hidden="1">
              <a:extLst>
                <a:ext uri="{63B3BB69-23CF-44E3-9099-C40C66FF867C}">
                  <a14:compatExt spid="_x0000_s96572"/>
                </a:ext>
                <a:ext uri="{FF2B5EF4-FFF2-40B4-BE49-F238E27FC236}">
                  <a16:creationId xmlns:a16="http://schemas.microsoft.com/office/drawing/2014/main" id="{00000000-0008-0000-0700-00003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73" name="Button 1341" hidden="1">
              <a:extLst>
                <a:ext uri="{63B3BB69-23CF-44E3-9099-C40C66FF867C}">
                  <a14:compatExt spid="_x0000_s96573"/>
                </a:ext>
                <a:ext uri="{FF2B5EF4-FFF2-40B4-BE49-F238E27FC236}">
                  <a16:creationId xmlns:a16="http://schemas.microsoft.com/office/drawing/2014/main" id="{00000000-0008-0000-0700-00003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74" name="Button 1342" hidden="1">
              <a:extLst>
                <a:ext uri="{63B3BB69-23CF-44E3-9099-C40C66FF867C}">
                  <a14:compatExt spid="_x0000_s96574"/>
                </a:ext>
                <a:ext uri="{FF2B5EF4-FFF2-40B4-BE49-F238E27FC236}">
                  <a16:creationId xmlns:a16="http://schemas.microsoft.com/office/drawing/2014/main" id="{00000000-0008-0000-0700-00003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75" name="Button 1343" hidden="1">
              <a:extLst>
                <a:ext uri="{63B3BB69-23CF-44E3-9099-C40C66FF867C}">
                  <a14:compatExt spid="_x0000_s96575"/>
                </a:ext>
                <a:ext uri="{FF2B5EF4-FFF2-40B4-BE49-F238E27FC236}">
                  <a16:creationId xmlns:a16="http://schemas.microsoft.com/office/drawing/2014/main" id="{00000000-0008-0000-0700-00003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576" name="Button 1344" hidden="1">
              <a:extLst>
                <a:ext uri="{63B3BB69-23CF-44E3-9099-C40C66FF867C}">
                  <a14:compatExt spid="_x0000_s96576"/>
                </a:ext>
                <a:ext uri="{FF2B5EF4-FFF2-40B4-BE49-F238E27FC236}">
                  <a16:creationId xmlns:a16="http://schemas.microsoft.com/office/drawing/2014/main" id="{00000000-0008-0000-0700-00004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77" name="Button 1345" hidden="1">
              <a:extLst>
                <a:ext uri="{63B3BB69-23CF-44E3-9099-C40C66FF867C}">
                  <a14:compatExt spid="_x0000_s96577"/>
                </a:ext>
                <a:ext uri="{FF2B5EF4-FFF2-40B4-BE49-F238E27FC236}">
                  <a16:creationId xmlns:a16="http://schemas.microsoft.com/office/drawing/2014/main" id="{00000000-0008-0000-0700-00004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78" name="Button 1346" hidden="1">
              <a:extLst>
                <a:ext uri="{63B3BB69-23CF-44E3-9099-C40C66FF867C}">
                  <a14:compatExt spid="_x0000_s96578"/>
                </a:ext>
                <a:ext uri="{FF2B5EF4-FFF2-40B4-BE49-F238E27FC236}">
                  <a16:creationId xmlns:a16="http://schemas.microsoft.com/office/drawing/2014/main" id="{00000000-0008-0000-0700-00004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79" name="Button 1347" hidden="1">
              <a:extLst>
                <a:ext uri="{63B3BB69-23CF-44E3-9099-C40C66FF867C}">
                  <a14:compatExt spid="_x0000_s96579"/>
                </a:ext>
                <a:ext uri="{FF2B5EF4-FFF2-40B4-BE49-F238E27FC236}">
                  <a16:creationId xmlns:a16="http://schemas.microsoft.com/office/drawing/2014/main" id="{00000000-0008-0000-0700-00004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80" name="Button 1348" hidden="1">
              <a:extLst>
                <a:ext uri="{63B3BB69-23CF-44E3-9099-C40C66FF867C}">
                  <a14:compatExt spid="_x0000_s96580"/>
                </a:ext>
                <a:ext uri="{FF2B5EF4-FFF2-40B4-BE49-F238E27FC236}">
                  <a16:creationId xmlns:a16="http://schemas.microsoft.com/office/drawing/2014/main" id="{00000000-0008-0000-0700-00004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81" name="Button 1349" hidden="1">
              <a:extLst>
                <a:ext uri="{63B3BB69-23CF-44E3-9099-C40C66FF867C}">
                  <a14:compatExt spid="_x0000_s96581"/>
                </a:ext>
                <a:ext uri="{FF2B5EF4-FFF2-40B4-BE49-F238E27FC236}">
                  <a16:creationId xmlns:a16="http://schemas.microsoft.com/office/drawing/2014/main" id="{00000000-0008-0000-0700-00004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82" name="Button 1350" hidden="1">
              <a:extLst>
                <a:ext uri="{63B3BB69-23CF-44E3-9099-C40C66FF867C}">
                  <a14:compatExt spid="_x0000_s96582"/>
                </a:ext>
                <a:ext uri="{FF2B5EF4-FFF2-40B4-BE49-F238E27FC236}">
                  <a16:creationId xmlns:a16="http://schemas.microsoft.com/office/drawing/2014/main" id="{00000000-0008-0000-0700-00004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83" name="Button 1351" hidden="1">
              <a:extLst>
                <a:ext uri="{63B3BB69-23CF-44E3-9099-C40C66FF867C}">
                  <a14:compatExt spid="_x0000_s96583"/>
                </a:ext>
                <a:ext uri="{FF2B5EF4-FFF2-40B4-BE49-F238E27FC236}">
                  <a16:creationId xmlns:a16="http://schemas.microsoft.com/office/drawing/2014/main" id="{00000000-0008-0000-0700-00004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84" name="Button 1352" hidden="1">
              <a:extLst>
                <a:ext uri="{63B3BB69-23CF-44E3-9099-C40C66FF867C}">
                  <a14:compatExt spid="_x0000_s96584"/>
                </a:ext>
                <a:ext uri="{FF2B5EF4-FFF2-40B4-BE49-F238E27FC236}">
                  <a16:creationId xmlns:a16="http://schemas.microsoft.com/office/drawing/2014/main" id="{00000000-0008-0000-0700-00004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85" name="Button 1353" hidden="1">
              <a:extLst>
                <a:ext uri="{63B3BB69-23CF-44E3-9099-C40C66FF867C}">
                  <a14:compatExt spid="_x0000_s96585"/>
                </a:ext>
                <a:ext uri="{FF2B5EF4-FFF2-40B4-BE49-F238E27FC236}">
                  <a16:creationId xmlns:a16="http://schemas.microsoft.com/office/drawing/2014/main" id="{00000000-0008-0000-0700-00004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86" name="Button 1354" hidden="1">
              <a:extLst>
                <a:ext uri="{63B3BB69-23CF-44E3-9099-C40C66FF867C}">
                  <a14:compatExt spid="_x0000_s96586"/>
                </a:ext>
                <a:ext uri="{FF2B5EF4-FFF2-40B4-BE49-F238E27FC236}">
                  <a16:creationId xmlns:a16="http://schemas.microsoft.com/office/drawing/2014/main" id="{00000000-0008-0000-0700-00004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87" name="Button 1355" hidden="1">
              <a:extLst>
                <a:ext uri="{63B3BB69-23CF-44E3-9099-C40C66FF867C}">
                  <a14:compatExt spid="_x0000_s96587"/>
                </a:ext>
                <a:ext uri="{FF2B5EF4-FFF2-40B4-BE49-F238E27FC236}">
                  <a16:creationId xmlns:a16="http://schemas.microsoft.com/office/drawing/2014/main" id="{00000000-0008-0000-0700-00004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88" name="Button 1356" hidden="1">
              <a:extLst>
                <a:ext uri="{63B3BB69-23CF-44E3-9099-C40C66FF867C}">
                  <a14:compatExt spid="_x0000_s96588"/>
                </a:ext>
                <a:ext uri="{FF2B5EF4-FFF2-40B4-BE49-F238E27FC236}">
                  <a16:creationId xmlns:a16="http://schemas.microsoft.com/office/drawing/2014/main" id="{00000000-0008-0000-0700-00004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89" name="Button 1357" hidden="1">
              <a:extLst>
                <a:ext uri="{63B3BB69-23CF-44E3-9099-C40C66FF867C}">
                  <a14:compatExt spid="_x0000_s96589"/>
                </a:ext>
                <a:ext uri="{FF2B5EF4-FFF2-40B4-BE49-F238E27FC236}">
                  <a16:creationId xmlns:a16="http://schemas.microsoft.com/office/drawing/2014/main" id="{00000000-0008-0000-0700-00004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90" name="Button 1358" hidden="1">
              <a:extLst>
                <a:ext uri="{63B3BB69-23CF-44E3-9099-C40C66FF867C}">
                  <a14:compatExt spid="_x0000_s96590"/>
                </a:ext>
                <a:ext uri="{FF2B5EF4-FFF2-40B4-BE49-F238E27FC236}">
                  <a16:creationId xmlns:a16="http://schemas.microsoft.com/office/drawing/2014/main" id="{00000000-0008-0000-0700-00004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91" name="Button 1359" hidden="1">
              <a:extLst>
                <a:ext uri="{63B3BB69-23CF-44E3-9099-C40C66FF867C}">
                  <a14:compatExt spid="_x0000_s96591"/>
                </a:ext>
                <a:ext uri="{FF2B5EF4-FFF2-40B4-BE49-F238E27FC236}">
                  <a16:creationId xmlns:a16="http://schemas.microsoft.com/office/drawing/2014/main" id="{00000000-0008-0000-0700-00004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92" name="Button 1360" hidden="1">
              <a:extLst>
                <a:ext uri="{63B3BB69-23CF-44E3-9099-C40C66FF867C}">
                  <a14:compatExt spid="_x0000_s96592"/>
                </a:ext>
                <a:ext uri="{FF2B5EF4-FFF2-40B4-BE49-F238E27FC236}">
                  <a16:creationId xmlns:a16="http://schemas.microsoft.com/office/drawing/2014/main" id="{00000000-0008-0000-0700-00005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93" name="Button 1361" hidden="1">
              <a:extLst>
                <a:ext uri="{63B3BB69-23CF-44E3-9099-C40C66FF867C}">
                  <a14:compatExt spid="_x0000_s96593"/>
                </a:ext>
                <a:ext uri="{FF2B5EF4-FFF2-40B4-BE49-F238E27FC236}">
                  <a16:creationId xmlns:a16="http://schemas.microsoft.com/office/drawing/2014/main" id="{00000000-0008-0000-0700-00005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94" name="Button 1362" hidden="1">
              <a:extLst>
                <a:ext uri="{63B3BB69-23CF-44E3-9099-C40C66FF867C}">
                  <a14:compatExt spid="_x0000_s96594"/>
                </a:ext>
                <a:ext uri="{FF2B5EF4-FFF2-40B4-BE49-F238E27FC236}">
                  <a16:creationId xmlns:a16="http://schemas.microsoft.com/office/drawing/2014/main" id="{00000000-0008-0000-0700-00005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595" name="Button 1363" hidden="1">
              <a:extLst>
                <a:ext uri="{63B3BB69-23CF-44E3-9099-C40C66FF867C}">
                  <a14:compatExt spid="_x0000_s96595"/>
                </a:ext>
                <a:ext uri="{FF2B5EF4-FFF2-40B4-BE49-F238E27FC236}">
                  <a16:creationId xmlns:a16="http://schemas.microsoft.com/office/drawing/2014/main" id="{00000000-0008-0000-0700-00005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96" name="Button 1364" hidden="1">
              <a:extLst>
                <a:ext uri="{63B3BB69-23CF-44E3-9099-C40C66FF867C}">
                  <a14:compatExt spid="_x0000_s96596"/>
                </a:ext>
                <a:ext uri="{FF2B5EF4-FFF2-40B4-BE49-F238E27FC236}">
                  <a16:creationId xmlns:a16="http://schemas.microsoft.com/office/drawing/2014/main" id="{00000000-0008-0000-0700-00005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597" name="Button 1365" hidden="1">
              <a:extLst>
                <a:ext uri="{63B3BB69-23CF-44E3-9099-C40C66FF867C}">
                  <a14:compatExt spid="_x0000_s96597"/>
                </a:ext>
                <a:ext uri="{FF2B5EF4-FFF2-40B4-BE49-F238E27FC236}">
                  <a16:creationId xmlns:a16="http://schemas.microsoft.com/office/drawing/2014/main" id="{00000000-0008-0000-0700-00005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98" name="Button 1366" hidden="1">
              <a:extLst>
                <a:ext uri="{63B3BB69-23CF-44E3-9099-C40C66FF867C}">
                  <a14:compatExt spid="_x0000_s96598"/>
                </a:ext>
                <a:ext uri="{FF2B5EF4-FFF2-40B4-BE49-F238E27FC236}">
                  <a16:creationId xmlns:a16="http://schemas.microsoft.com/office/drawing/2014/main" id="{00000000-0008-0000-0700-00005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599" name="Button 1367" hidden="1">
              <a:extLst>
                <a:ext uri="{63B3BB69-23CF-44E3-9099-C40C66FF867C}">
                  <a14:compatExt spid="_x0000_s96599"/>
                </a:ext>
                <a:ext uri="{FF2B5EF4-FFF2-40B4-BE49-F238E27FC236}">
                  <a16:creationId xmlns:a16="http://schemas.microsoft.com/office/drawing/2014/main" id="{00000000-0008-0000-0700-00005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00" name="Button 1368" hidden="1">
              <a:extLst>
                <a:ext uri="{63B3BB69-23CF-44E3-9099-C40C66FF867C}">
                  <a14:compatExt spid="_x0000_s96600"/>
                </a:ext>
                <a:ext uri="{FF2B5EF4-FFF2-40B4-BE49-F238E27FC236}">
                  <a16:creationId xmlns:a16="http://schemas.microsoft.com/office/drawing/2014/main" id="{00000000-0008-0000-0700-00005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601" name="Button 1369" hidden="1">
              <a:extLst>
                <a:ext uri="{63B3BB69-23CF-44E3-9099-C40C66FF867C}">
                  <a14:compatExt spid="_x0000_s96601"/>
                </a:ext>
                <a:ext uri="{FF2B5EF4-FFF2-40B4-BE49-F238E27FC236}">
                  <a16:creationId xmlns:a16="http://schemas.microsoft.com/office/drawing/2014/main" id="{00000000-0008-0000-0700-00005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02" name="Button 1370" hidden="1">
              <a:extLst>
                <a:ext uri="{63B3BB69-23CF-44E3-9099-C40C66FF867C}">
                  <a14:compatExt spid="_x0000_s96602"/>
                </a:ext>
                <a:ext uri="{FF2B5EF4-FFF2-40B4-BE49-F238E27FC236}">
                  <a16:creationId xmlns:a16="http://schemas.microsoft.com/office/drawing/2014/main" id="{00000000-0008-0000-0700-00005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603" name="Button 1371" hidden="1">
              <a:extLst>
                <a:ext uri="{63B3BB69-23CF-44E3-9099-C40C66FF867C}">
                  <a14:compatExt spid="_x0000_s96603"/>
                </a:ext>
                <a:ext uri="{FF2B5EF4-FFF2-40B4-BE49-F238E27FC236}">
                  <a16:creationId xmlns:a16="http://schemas.microsoft.com/office/drawing/2014/main" id="{00000000-0008-0000-0700-00005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04" name="Button 1372" hidden="1">
              <a:extLst>
                <a:ext uri="{63B3BB69-23CF-44E3-9099-C40C66FF867C}">
                  <a14:compatExt spid="_x0000_s96604"/>
                </a:ext>
                <a:ext uri="{FF2B5EF4-FFF2-40B4-BE49-F238E27FC236}">
                  <a16:creationId xmlns:a16="http://schemas.microsoft.com/office/drawing/2014/main" id="{00000000-0008-0000-0700-00005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605" name="Button 1373" hidden="1">
              <a:extLst>
                <a:ext uri="{63B3BB69-23CF-44E3-9099-C40C66FF867C}">
                  <a14:compatExt spid="_x0000_s96605"/>
                </a:ext>
                <a:ext uri="{FF2B5EF4-FFF2-40B4-BE49-F238E27FC236}">
                  <a16:creationId xmlns:a16="http://schemas.microsoft.com/office/drawing/2014/main" id="{00000000-0008-0000-0700-00005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06" name="Button 1374" hidden="1">
              <a:extLst>
                <a:ext uri="{63B3BB69-23CF-44E3-9099-C40C66FF867C}">
                  <a14:compatExt spid="_x0000_s96606"/>
                </a:ext>
                <a:ext uri="{FF2B5EF4-FFF2-40B4-BE49-F238E27FC236}">
                  <a16:creationId xmlns:a16="http://schemas.microsoft.com/office/drawing/2014/main" id="{00000000-0008-0000-0700-00005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07" name="Button 1375" hidden="1">
              <a:extLst>
                <a:ext uri="{63B3BB69-23CF-44E3-9099-C40C66FF867C}">
                  <a14:compatExt spid="_x0000_s96607"/>
                </a:ext>
                <a:ext uri="{FF2B5EF4-FFF2-40B4-BE49-F238E27FC236}">
                  <a16:creationId xmlns:a16="http://schemas.microsoft.com/office/drawing/2014/main" id="{00000000-0008-0000-0700-00005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08" name="Button 1376" hidden="1">
              <a:extLst>
                <a:ext uri="{63B3BB69-23CF-44E3-9099-C40C66FF867C}">
                  <a14:compatExt spid="_x0000_s96608"/>
                </a:ext>
                <a:ext uri="{FF2B5EF4-FFF2-40B4-BE49-F238E27FC236}">
                  <a16:creationId xmlns:a16="http://schemas.microsoft.com/office/drawing/2014/main" id="{00000000-0008-0000-0700-00006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09" name="Button 1377" hidden="1">
              <a:extLst>
                <a:ext uri="{63B3BB69-23CF-44E3-9099-C40C66FF867C}">
                  <a14:compatExt spid="_x0000_s96609"/>
                </a:ext>
                <a:ext uri="{FF2B5EF4-FFF2-40B4-BE49-F238E27FC236}">
                  <a16:creationId xmlns:a16="http://schemas.microsoft.com/office/drawing/2014/main" id="{00000000-0008-0000-0700-00006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10" name="Button 1378" hidden="1">
              <a:extLst>
                <a:ext uri="{63B3BB69-23CF-44E3-9099-C40C66FF867C}">
                  <a14:compatExt spid="_x0000_s96610"/>
                </a:ext>
                <a:ext uri="{FF2B5EF4-FFF2-40B4-BE49-F238E27FC236}">
                  <a16:creationId xmlns:a16="http://schemas.microsoft.com/office/drawing/2014/main" id="{00000000-0008-0000-0700-00006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11" name="Button 1379" hidden="1">
              <a:extLst>
                <a:ext uri="{63B3BB69-23CF-44E3-9099-C40C66FF867C}">
                  <a14:compatExt spid="_x0000_s96611"/>
                </a:ext>
                <a:ext uri="{FF2B5EF4-FFF2-40B4-BE49-F238E27FC236}">
                  <a16:creationId xmlns:a16="http://schemas.microsoft.com/office/drawing/2014/main" id="{00000000-0008-0000-0700-00006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12" name="Button 1380" hidden="1">
              <a:extLst>
                <a:ext uri="{63B3BB69-23CF-44E3-9099-C40C66FF867C}">
                  <a14:compatExt spid="_x0000_s96612"/>
                </a:ext>
                <a:ext uri="{FF2B5EF4-FFF2-40B4-BE49-F238E27FC236}">
                  <a16:creationId xmlns:a16="http://schemas.microsoft.com/office/drawing/2014/main" id="{00000000-0008-0000-0700-00006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13" name="Button 1381" hidden="1">
              <a:extLst>
                <a:ext uri="{63B3BB69-23CF-44E3-9099-C40C66FF867C}">
                  <a14:compatExt spid="_x0000_s96613"/>
                </a:ext>
                <a:ext uri="{FF2B5EF4-FFF2-40B4-BE49-F238E27FC236}">
                  <a16:creationId xmlns:a16="http://schemas.microsoft.com/office/drawing/2014/main" id="{00000000-0008-0000-0700-00006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14" name="Button 1382" hidden="1">
              <a:extLst>
                <a:ext uri="{63B3BB69-23CF-44E3-9099-C40C66FF867C}">
                  <a14:compatExt spid="_x0000_s96614"/>
                </a:ext>
                <a:ext uri="{FF2B5EF4-FFF2-40B4-BE49-F238E27FC236}">
                  <a16:creationId xmlns:a16="http://schemas.microsoft.com/office/drawing/2014/main" id="{00000000-0008-0000-0700-00006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15" name="Button 1383" hidden="1">
              <a:extLst>
                <a:ext uri="{63B3BB69-23CF-44E3-9099-C40C66FF867C}">
                  <a14:compatExt spid="_x0000_s96615"/>
                </a:ext>
                <a:ext uri="{FF2B5EF4-FFF2-40B4-BE49-F238E27FC236}">
                  <a16:creationId xmlns:a16="http://schemas.microsoft.com/office/drawing/2014/main" id="{00000000-0008-0000-0700-00006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16" name="Button 1384" hidden="1">
              <a:extLst>
                <a:ext uri="{63B3BB69-23CF-44E3-9099-C40C66FF867C}">
                  <a14:compatExt spid="_x0000_s96616"/>
                </a:ext>
                <a:ext uri="{FF2B5EF4-FFF2-40B4-BE49-F238E27FC236}">
                  <a16:creationId xmlns:a16="http://schemas.microsoft.com/office/drawing/2014/main" id="{00000000-0008-0000-0700-00006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17" name="Button 1385" hidden="1">
              <a:extLst>
                <a:ext uri="{63B3BB69-23CF-44E3-9099-C40C66FF867C}">
                  <a14:compatExt spid="_x0000_s96617"/>
                </a:ext>
                <a:ext uri="{FF2B5EF4-FFF2-40B4-BE49-F238E27FC236}">
                  <a16:creationId xmlns:a16="http://schemas.microsoft.com/office/drawing/2014/main" id="{00000000-0008-0000-0700-00006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18" name="Button 1386" hidden="1">
              <a:extLst>
                <a:ext uri="{63B3BB69-23CF-44E3-9099-C40C66FF867C}">
                  <a14:compatExt spid="_x0000_s96618"/>
                </a:ext>
                <a:ext uri="{FF2B5EF4-FFF2-40B4-BE49-F238E27FC236}">
                  <a16:creationId xmlns:a16="http://schemas.microsoft.com/office/drawing/2014/main" id="{00000000-0008-0000-0700-00006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19" name="Button 1387" hidden="1">
              <a:extLst>
                <a:ext uri="{63B3BB69-23CF-44E3-9099-C40C66FF867C}">
                  <a14:compatExt spid="_x0000_s96619"/>
                </a:ext>
                <a:ext uri="{FF2B5EF4-FFF2-40B4-BE49-F238E27FC236}">
                  <a16:creationId xmlns:a16="http://schemas.microsoft.com/office/drawing/2014/main" id="{00000000-0008-0000-0700-00006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20" name="Button 1388" hidden="1">
              <a:extLst>
                <a:ext uri="{63B3BB69-23CF-44E3-9099-C40C66FF867C}">
                  <a14:compatExt spid="_x0000_s96620"/>
                </a:ext>
                <a:ext uri="{FF2B5EF4-FFF2-40B4-BE49-F238E27FC236}">
                  <a16:creationId xmlns:a16="http://schemas.microsoft.com/office/drawing/2014/main" id="{00000000-0008-0000-0700-00006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21" name="Button 1389" hidden="1">
              <a:extLst>
                <a:ext uri="{63B3BB69-23CF-44E3-9099-C40C66FF867C}">
                  <a14:compatExt spid="_x0000_s96621"/>
                </a:ext>
                <a:ext uri="{FF2B5EF4-FFF2-40B4-BE49-F238E27FC236}">
                  <a16:creationId xmlns:a16="http://schemas.microsoft.com/office/drawing/2014/main" id="{00000000-0008-0000-0700-00006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22" name="Button 1390" hidden="1">
              <a:extLst>
                <a:ext uri="{63B3BB69-23CF-44E3-9099-C40C66FF867C}">
                  <a14:compatExt spid="_x0000_s96622"/>
                </a:ext>
                <a:ext uri="{FF2B5EF4-FFF2-40B4-BE49-F238E27FC236}">
                  <a16:creationId xmlns:a16="http://schemas.microsoft.com/office/drawing/2014/main" id="{00000000-0008-0000-0700-00006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23" name="Button 1391" hidden="1">
              <a:extLst>
                <a:ext uri="{63B3BB69-23CF-44E3-9099-C40C66FF867C}">
                  <a14:compatExt spid="_x0000_s96623"/>
                </a:ext>
                <a:ext uri="{FF2B5EF4-FFF2-40B4-BE49-F238E27FC236}">
                  <a16:creationId xmlns:a16="http://schemas.microsoft.com/office/drawing/2014/main" id="{00000000-0008-0000-0700-00006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624" name="Button 1392" hidden="1">
              <a:extLst>
                <a:ext uri="{63B3BB69-23CF-44E3-9099-C40C66FF867C}">
                  <a14:compatExt spid="_x0000_s96624"/>
                </a:ext>
                <a:ext uri="{FF2B5EF4-FFF2-40B4-BE49-F238E27FC236}">
                  <a16:creationId xmlns:a16="http://schemas.microsoft.com/office/drawing/2014/main" id="{00000000-0008-0000-0700-00007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25" name="Button 1393" hidden="1">
              <a:extLst>
                <a:ext uri="{63B3BB69-23CF-44E3-9099-C40C66FF867C}">
                  <a14:compatExt spid="_x0000_s96625"/>
                </a:ext>
                <a:ext uri="{FF2B5EF4-FFF2-40B4-BE49-F238E27FC236}">
                  <a16:creationId xmlns:a16="http://schemas.microsoft.com/office/drawing/2014/main" id="{00000000-0008-0000-0700-00007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26" name="Button 1394" hidden="1">
              <a:extLst>
                <a:ext uri="{63B3BB69-23CF-44E3-9099-C40C66FF867C}">
                  <a14:compatExt spid="_x0000_s96626"/>
                </a:ext>
                <a:ext uri="{FF2B5EF4-FFF2-40B4-BE49-F238E27FC236}">
                  <a16:creationId xmlns:a16="http://schemas.microsoft.com/office/drawing/2014/main" id="{00000000-0008-0000-0700-00007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27" name="Button 1395" hidden="1">
              <a:extLst>
                <a:ext uri="{63B3BB69-23CF-44E3-9099-C40C66FF867C}">
                  <a14:compatExt spid="_x0000_s96627"/>
                </a:ext>
                <a:ext uri="{FF2B5EF4-FFF2-40B4-BE49-F238E27FC236}">
                  <a16:creationId xmlns:a16="http://schemas.microsoft.com/office/drawing/2014/main" id="{00000000-0008-0000-0700-00007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28" name="Button 1396" hidden="1">
              <a:extLst>
                <a:ext uri="{63B3BB69-23CF-44E3-9099-C40C66FF867C}">
                  <a14:compatExt spid="_x0000_s96628"/>
                </a:ext>
                <a:ext uri="{FF2B5EF4-FFF2-40B4-BE49-F238E27FC236}">
                  <a16:creationId xmlns:a16="http://schemas.microsoft.com/office/drawing/2014/main" id="{00000000-0008-0000-0700-00007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29" name="Button 1397" hidden="1">
              <a:extLst>
                <a:ext uri="{63B3BB69-23CF-44E3-9099-C40C66FF867C}">
                  <a14:compatExt spid="_x0000_s96629"/>
                </a:ext>
                <a:ext uri="{FF2B5EF4-FFF2-40B4-BE49-F238E27FC236}">
                  <a16:creationId xmlns:a16="http://schemas.microsoft.com/office/drawing/2014/main" id="{00000000-0008-0000-0700-00007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30" name="Button 1398" hidden="1">
              <a:extLst>
                <a:ext uri="{63B3BB69-23CF-44E3-9099-C40C66FF867C}">
                  <a14:compatExt spid="_x0000_s96630"/>
                </a:ext>
                <a:ext uri="{FF2B5EF4-FFF2-40B4-BE49-F238E27FC236}">
                  <a16:creationId xmlns:a16="http://schemas.microsoft.com/office/drawing/2014/main" id="{00000000-0008-0000-0700-00007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31" name="Button 1399" hidden="1">
              <a:extLst>
                <a:ext uri="{63B3BB69-23CF-44E3-9099-C40C66FF867C}">
                  <a14:compatExt spid="_x0000_s96631"/>
                </a:ext>
                <a:ext uri="{FF2B5EF4-FFF2-40B4-BE49-F238E27FC236}">
                  <a16:creationId xmlns:a16="http://schemas.microsoft.com/office/drawing/2014/main" id="{00000000-0008-0000-0700-00007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32" name="Button 1400" hidden="1">
              <a:extLst>
                <a:ext uri="{63B3BB69-23CF-44E3-9099-C40C66FF867C}">
                  <a14:compatExt spid="_x0000_s96632"/>
                </a:ext>
                <a:ext uri="{FF2B5EF4-FFF2-40B4-BE49-F238E27FC236}">
                  <a16:creationId xmlns:a16="http://schemas.microsoft.com/office/drawing/2014/main" id="{00000000-0008-0000-0700-00007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33" name="Button 1401" hidden="1">
              <a:extLst>
                <a:ext uri="{63B3BB69-23CF-44E3-9099-C40C66FF867C}">
                  <a14:compatExt spid="_x0000_s96633"/>
                </a:ext>
                <a:ext uri="{FF2B5EF4-FFF2-40B4-BE49-F238E27FC236}">
                  <a16:creationId xmlns:a16="http://schemas.microsoft.com/office/drawing/2014/main" id="{00000000-0008-0000-0700-00007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34" name="Button 1402" hidden="1">
              <a:extLst>
                <a:ext uri="{63B3BB69-23CF-44E3-9099-C40C66FF867C}">
                  <a14:compatExt spid="_x0000_s96634"/>
                </a:ext>
                <a:ext uri="{FF2B5EF4-FFF2-40B4-BE49-F238E27FC236}">
                  <a16:creationId xmlns:a16="http://schemas.microsoft.com/office/drawing/2014/main" id="{00000000-0008-0000-0700-00007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35" name="Button 1403" hidden="1">
              <a:extLst>
                <a:ext uri="{63B3BB69-23CF-44E3-9099-C40C66FF867C}">
                  <a14:compatExt spid="_x0000_s96635"/>
                </a:ext>
                <a:ext uri="{FF2B5EF4-FFF2-40B4-BE49-F238E27FC236}">
                  <a16:creationId xmlns:a16="http://schemas.microsoft.com/office/drawing/2014/main" id="{00000000-0008-0000-0700-00007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36" name="Button 1404" hidden="1">
              <a:extLst>
                <a:ext uri="{63B3BB69-23CF-44E3-9099-C40C66FF867C}">
                  <a14:compatExt spid="_x0000_s96636"/>
                </a:ext>
                <a:ext uri="{FF2B5EF4-FFF2-40B4-BE49-F238E27FC236}">
                  <a16:creationId xmlns:a16="http://schemas.microsoft.com/office/drawing/2014/main" id="{00000000-0008-0000-0700-00007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37" name="Button 1405" hidden="1">
              <a:extLst>
                <a:ext uri="{63B3BB69-23CF-44E3-9099-C40C66FF867C}">
                  <a14:compatExt spid="_x0000_s96637"/>
                </a:ext>
                <a:ext uri="{FF2B5EF4-FFF2-40B4-BE49-F238E27FC236}">
                  <a16:creationId xmlns:a16="http://schemas.microsoft.com/office/drawing/2014/main" id="{00000000-0008-0000-0700-00007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38" name="Button 1406" hidden="1">
              <a:extLst>
                <a:ext uri="{63B3BB69-23CF-44E3-9099-C40C66FF867C}">
                  <a14:compatExt spid="_x0000_s96638"/>
                </a:ext>
                <a:ext uri="{FF2B5EF4-FFF2-40B4-BE49-F238E27FC236}">
                  <a16:creationId xmlns:a16="http://schemas.microsoft.com/office/drawing/2014/main" id="{00000000-0008-0000-0700-00007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39" name="Button 1407" hidden="1">
              <a:extLst>
                <a:ext uri="{63B3BB69-23CF-44E3-9099-C40C66FF867C}">
                  <a14:compatExt spid="_x0000_s96639"/>
                </a:ext>
                <a:ext uri="{FF2B5EF4-FFF2-40B4-BE49-F238E27FC236}">
                  <a16:creationId xmlns:a16="http://schemas.microsoft.com/office/drawing/2014/main" id="{00000000-0008-0000-0700-00007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40" name="Button 1408" hidden="1">
              <a:extLst>
                <a:ext uri="{63B3BB69-23CF-44E3-9099-C40C66FF867C}">
                  <a14:compatExt spid="_x0000_s96640"/>
                </a:ext>
                <a:ext uri="{FF2B5EF4-FFF2-40B4-BE49-F238E27FC236}">
                  <a16:creationId xmlns:a16="http://schemas.microsoft.com/office/drawing/2014/main" id="{00000000-0008-0000-0700-00008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41" name="Button 1409" hidden="1">
              <a:extLst>
                <a:ext uri="{63B3BB69-23CF-44E3-9099-C40C66FF867C}">
                  <a14:compatExt spid="_x0000_s96641"/>
                </a:ext>
                <a:ext uri="{FF2B5EF4-FFF2-40B4-BE49-F238E27FC236}">
                  <a16:creationId xmlns:a16="http://schemas.microsoft.com/office/drawing/2014/main" id="{00000000-0008-0000-0700-00008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42" name="Button 1410" hidden="1">
              <a:extLst>
                <a:ext uri="{63B3BB69-23CF-44E3-9099-C40C66FF867C}">
                  <a14:compatExt spid="_x0000_s96642"/>
                </a:ext>
                <a:ext uri="{FF2B5EF4-FFF2-40B4-BE49-F238E27FC236}">
                  <a16:creationId xmlns:a16="http://schemas.microsoft.com/office/drawing/2014/main" id="{00000000-0008-0000-0700-00008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643" name="Button 1411" hidden="1">
              <a:extLst>
                <a:ext uri="{63B3BB69-23CF-44E3-9099-C40C66FF867C}">
                  <a14:compatExt spid="_x0000_s96643"/>
                </a:ext>
                <a:ext uri="{FF2B5EF4-FFF2-40B4-BE49-F238E27FC236}">
                  <a16:creationId xmlns:a16="http://schemas.microsoft.com/office/drawing/2014/main" id="{00000000-0008-0000-0700-00008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44" name="Button 1412" hidden="1">
              <a:extLst>
                <a:ext uri="{63B3BB69-23CF-44E3-9099-C40C66FF867C}">
                  <a14:compatExt spid="_x0000_s96644"/>
                </a:ext>
                <a:ext uri="{FF2B5EF4-FFF2-40B4-BE49-F238E27FC236}">
                  <a16:creationId xmlns:a16="http://schemas.microsoft.com/office/drawing/2014/main" id="{00000000-0008-0000-0700-00008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45" name="Button 1413" hidden="1">
              <a:extLst>
                <a:ext uri="{63B3BB69-23CF-44E3-9099-C40C66FF867C}">
                  <a14:compatExt spid="_x0000_s96645"/>
                </a:ext>
                <a:ext uri="{FF2B5EF4-FFF2-40B4-BE49-F238E27FC236}">
                  <a16:creationId xmlns:a16="http://schemas.microsoft.com/office/drawing/2014/main" id="{00000000-0008-0000-0700-00008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46" name="Button 1414" hidden="1">
              <a:extLst>
                <a:ext uri="{63B3BB69-23CF-44E3-9099-C40C66FF867C}">
                  <a14:compatExt spid="_x0000_s96646"/>
                </a:ext>
                <a:ext uri="{FF2B5EF4-FFF2-40B4-BE49-F238E27FC236}">
                  <a16:creationId xmlns:a16="http://schemas.microsoft.com/office/drawing/2014/main" id="{00000000-0008-0000-0700-00008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47" name="Button 1415" hidden="1">
              <a:extLst>
                <a:ext uri="{63B3BB69-23CF-44E3-9099-C40C66FF867C}">
                  <a14:compatExt spid="_x0000_s96647"/>
                </a:ext>
                <a:ext uri="{FF2B5EF4-FFF2-40B4-BE49-F238E27FC236}">
                  <a16:creationId xmlns:a16="http://schemas.microsoft.com/office/drawing/2014/main" id="{00000000-0008-0000-0700-00008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48" name="Button 1416" hidden="1">
              <a:extLst>
                <a:ext uri="{63B3BB69-23CF-44E3-9099-C40C66FF867C}">
                  <a14:compatExt spid="_x0000_s96648"/>
                </a:ext>
                <a:ext uri="{FF2B5EF4-FFF2-40B4-BE49-F238E27FC236}">
                  <a16:creationId xmlns:a16="http://schemas.microsoft.com/office/drawing/2014/main" id="{00000000-0008-0000-0700-00008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49" name="Button 1417" hidden="1">
              <a:extLst>
                <a:ext uri="{63B3BB69-23CF-44E3-9099-C40C66FF867C}">
                  <a14:compatExt spid="_x0000_s96649"/>
                </a:ext>
                <a:ext uri="{FF2B5EF4-FFF2-40B4-BE49-F238E27FC236}">
                  <a16:creationId xmlns:a16="http://schemas.microsoft.com/office/drawing/2014/main" id="{00000000-0008-0000-0700-00008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50" name="Button 1418" hidden="1">
              <a:extLst>
                <a:ext uri="{63B3BB69-23CF-44E3-9099-C40C66FF867C}">
                  <a14:compatExt spid="_x0000_s96650"/>
                </a:ext>
                <a:ext uri="{FF2B5EF4-FFF2-40B4-BE49-F238E27FC236}">
                  <a16:creationId xmlns:a16="http://schemas.microsoft.com/office/drawing/2014/main" id="{00000000-0008-0000-0700-00008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51" name="Button 1419" hidden="1">
              <a:extLst>
                <a:ext uri="{63B3BB69-23CF-44E3-9099-C40C66FF867C}">
                  <a14:compatExt spid="_x0000_s96651"/>
                </a:ext>
                <a:ext uri="{FF2B5EF4-FFF2-40B4-BE49-F238E27FC236}">
                  <a16:creationId xmlns:a16="http://schemas.microsoft.com/office/drawing/2014/main" id="{00000000-0008-0000-0700-00008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52" name="Button 1420" hidden="1">
              <a:extLst>
                <a:ext uri="{63B3BB69-23CF-44E3-9099-C40C66FF867C}">
                  <a14:compatExt spid="_x0000_s96652"/>
                </a:ext>
                <a:ext uri="{FF2B5EF4-FFF2-40B4-BE49-F238E27FC236}">
                  <a16:creationId xmlns:a16="http://schemas.microsoft.com/office/drawing/2014/main" id="{00000000-0008-0000-0700-00008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53" name="Button 1421" hidden="1">
              <a:extLst>
                <a:ext uri="{63B3BB69-23CF-44E3-9099-C40C66FF867C}">
                  <a14:compatExt spid="_x0000_s96653"/>
                </a:ext>
                <a:ext uri="{FF2B5EF4-FFF2-40B4-BE49-F238E27FC236}">
                  <a16:creationId xmlns:a16="http://schemas.microsoft.com/office/drawing/2014/main" id="{00000000-0008-0000-0700-00008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54" name="Button 1422" hidden="1">
              <a:extLst>
                <a:ext uri="{63B3BB69-23CF-44E3-9099-C40C66FF867C}">
                  <a14:compatExt spid="_x0000_s96654"/>
                </a:ext>
                <a:ext uri="{FF2B5EF4-FFF2-40B4-BE49-F238E27FC236}">
                  <a16:creationId xmlns:a16="http://schemas.microsoft.com/office/drawing/2014/main" id="{00000000-0008-0000-0700-00008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55" name="Button 1423" hidden="1">
              <a:extLst>
                <a:ext uri="{63B3BB69-23CF-44E3-9099-C40C66FF867C}">
                  <a14:compatExt spid="_x0000_s96655"/>
                </a:ext>
                <a:ext uri="{FF2B5EF4-FFF2-40B4-BE49-F238E27FC236}">
                  <a16:creationId xmlns:a16="http://schemas.microsoft.com/office/drawing/2014/main" id="{00000000-0008-0000-0700-00008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56" name="Button 1424" hidden="1">
              <a:extLst>
                <a:ext uri="{63B3BB69-23CF-44E3-9099-C40C66FF867C}">
                  <a14:compatExt spid="_x0000_s96656"/>
                </a:ext>
                <a:ext uri="{FF2B5EF4-FFF2-40B4-BE49-F238E27FC236}">
                  <a16:creationId xmlns:a16="http://schemas.microsoft.com/office/drawing/2014/main" id="{00000000-0008-0000-0700-00009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57" name="Button 1425" hidden="1">
              <a:extLst>
                <a:ext uri="{63B3BB69-23CF-44E3-9099-C40C66FF867C}">
                  <a14:compatExt spid="_x0000_s96657"/>
                </a:ext>
                <a:ext uri="{FF2B5EF4-FFF2-40B4-BE49-F238E27FC236}">
                  <a16:creationId xmlns:a16="http://schemas.microsoft.com/office/drawing/2014/main" id="{00000000-0008-0000-0700-00009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58" name="Button 1426" hidden="1">
              <a:extLst>
                <a:ext uri="{63B3BB69-23CF-44E3-9099-C40C66FF867C}">
                  <a14:compatExt spid="_x0000_s96658"/>
                </a:ext>
                <a:ext uri="{FF2B5EF4-FFF2-40B4-BE49-F238E27FC236}">
                  <a16:creationId xmlns:a16="http://schemas.microsoft.com/office/drawing/2014/main" id="{00000000-0008-0000-0700-00009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59" name="Button 1427" hidden="1">
              <a:extLst>
                <a:ext uri="{63B3BB69-23CF-44E3-9099-C40C66FF867C}">
                  <a14:compatExt spid="_x0000_s96659"/>
                </a:ext>
                <a:ext uri="{FF2B5EF4-FFF2-40B4-BE49-F238E27FC236}">
                  <a16:creationId xmlns:a16="http://schemas.microsoft.com/office/drawing/2014/main" id="{00000000-0008-0000-0700-00009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60" name="Button 1428" hidden="1">
              <a:extLst>
                <a:ext uri="{63B3BB69-23CF-44E3-9099-C40C66FF867C}">
                  <a14:compatExt spid="_x0000_s96660"/>
                </a:ext>
                <a:ext uri="{FF2B5EF4-FFF2-40B4-BE49-F238E27FC236}">
                  <a16:creationId xmlns:a16="http://schemas.microsoft.com/office/drawing/2014/main" id="{00000000-0008-0000-0700-00009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61" name="Button 1429" hidden="1">
              <a:extLst>
                <a:ext uri="{63B3BB69-23CF-44E3-9099-C40C66FF867C}">
                  <a14:compatExt spid="_x0000_s96661"/>
                </a:ext>
                <a:ext uri="{FF2B5EF4-FFF2-40B4-BE49-F238E27FC236}">
                  <a16:creationId xmlns:a16="http://schemas.microsoft.com/office/drawing/2014/main" id="{00000000-0008-0000-0700-00009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662" name="Button 1430" hidden="1">
              <a:extLst>
                <a:ext uri="{63B3BB69-23CF-44E3-9099-C40C66FF867C}">
                  <a14:compatExt spid="_x0000_s96662"/>
                </a:ext>
                <a:ext uri="{FF2B5EF4-FFF2-40B4-BE49-F238E27FC236}">
                  <a16:creationId xmlns:a16="http://schemas.microsoft.com/office/drawing/2014/main" id="{00000000-0008-0000-0700-00009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63" name="Button 1431" hidden="1">
              <a:extLst>
                <a:ext uri="{63B3BB69-23CF-44E3-9099-C40C66FF867C}">
                  <a14:compatExt spid="_x0000_s96663"/>
                </a:ext>
                <a:ext uri="{FF2B5EF4-FFF2-40B4-BE49-F238E27FC236}">
                  <a16:creationId xmlns:a16="http://schemas.microsoft.com/office/drawing/2014/main" id="{00000000-0008-0000-0700-00009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64" name="Button 1432" hidden="1">
              <a:extLst>
                <a:ext uri="{63B3BB69-23CF-44E3-9099-C40C66FF867C}">
                  <a14:compatExt spid="_x0000_s96664"/>
                </a:ext>
                <a:ext uri="{FF2B5EF4-FFF2-40B4-BE49-F238E27FC236}">
                  <a16:creationId xmlns:a16="http://schemas.microsoft.com/office/drawing/2014/main" id="{00000000-0008-0000-0700-00009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65" name="Button 1433" hidden="1">
              <a:extLst>
                <a:ext uri="{63B3BB69-23CF-44E3-9099-C40C66FF867C}">
                  <a14:compatExt spid="_x0000_s96665"/>
                </a:ext>
                <a:ext uri="{FF2B5EF4-FFF2-40B4-BE49-F238E27FC236}">
                  <a16:creationId xmlns:a16="http://schemas.microsoft.com/office/drawing/2014/main" id="{00000000-0008-0000-0700-00009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66" name="Button 1434" hidden="1">
              <a:extLst>
                <a:ext uri="{63B3BB69-23CF-44E3-9099-C40C66FF867C}">
                  <a14:compatExt spid="_x0000_s96666"/>
                </a:ext>
                <a:ext uri="{FF2B5EF4-FFF2-40B4-BE49-F238E27FC236}">
                  <a16:creationId xmlns:a16="http://schemas.microsoft.com/office/drawing/2014/main" id="{00000000-0008-0000-0700-00009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67" name="Button 1435" hidden="1">
              <a:extLst>
                <a:ext uri="{63B3BB69-23CF-44E3-9099-C40C66FF867C}">
                  <a14:compatExt spid="_x0000_s96667"/>
                </a:ext>
                <a:ext uri="{FF2B5EF4-FFF2-40B4-BE49-F238E27FC236}">
                  <a16:creationId xmlns:a16="http://schemas.microsoft.com/office/drawing/2014/main" id="{00000000-0008-0000-0700-00009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68" name="Button 1436" hidden="1">
              <a:extLst>
                <a:ext uri="{63B3BB69-23CF-44E3-9099-C40C66FF867C}">
                  <a14:compatExt spid="_x0000_s96668"/>
                </a:ext>
                <a:ext uri="{FF2B5EF4-FFF2-40B4-BE49-F238E27FC236}">
                  <a16:creationId xmlns:a16="http://schemas.microsoft.com/office/drawing/2014/main" id="{00000000-0008-0000-0700-00009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69" name="Button 1437" hidden="1">
              <a:extLst>
                <a:ext uri="{63B3BB69-23CF-44E3-9099-C40C66FF867C}">
                  <a14:compatExt spid="_x0000_s96669"/>
                </a:ext>
                <a:ext uri="{FF2B5EF4-FFF2-40B4-BE49-F238E27FC236}">
                  <a16:creationId xmlns:a16="http://schemas.microsoft.com/office/drawing/2014/main" id="{00000000-0008-0000-0700-00009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70" name="Button 1438" hidden="1">
              <a:extLst>
                <a:ext uri="{63B3BB69-23CF-44E3-9099-C40C66FF867C}">
                  <a14:compatExt spid="_x0000_s96670"/>
                </a:ext>
                <a:ext uri="{FF2B5EF4-FFF2-40B4-BE49-F238E27FC236}">
                  <a16:creationId xmlns:a16="http://schemas.microsoft.com/office/drawing/2014/main" id="{00000000-0008-0000-0700-00009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71" name="Button 1439" hidden="1">
              <a:extLst>
                <a:ext uri="{63B3BB69-23CF-44E3-9099-C40C66FF867C}">
                  <a14:compatExt spid="_x0000_s96671"/>
                </a:ext>
                <a:ext uri="{FF2B5EF4-FFF2-40B4-BE49-F238E27FC236}">
                  <a16:creationId xmlns:a16="http://schemas.microsoft.com/office/drawing/2014/main" id="{00000000-0008-0000-0700-00009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72" name="Button 1440" hidden="1">
              <a:extLst>
                <a:ext uri="{63B3BB69-23CF-44E3-9099-C40C66FF867C}">
                  <a14:compatExt spid="_x0000_s96672"/>
                </a:ext>
                <a:ext uri="{FF2B5EF4-FFF2-40B4-BE49-F238E27FC236}">
                  <a16:creationId xmlns:a16="http://schemas.microsoft.com/office/drawing/2014/main" id="{00000000-0008-0000-0700-0000A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73" name="Button 1441" hidden="1">
              <a:extLst>
                <a:ext uri="{63B3BB69-23CF-44E3-9099-C40C66FF867C}">
                  <a14:compatExt spid="_x0000_s96673"/>
                </a:ext>
                <a:ext uri="{FF2B5EF4-FFF2-40B4-BE49-F238E27FC236}">
                  <a16:creationId xmlns:a16="http://schemas.microsoft.com/office/drawing/2014/main" id="{00000000-0008-0000-0700-0000A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74" name="Button 1442" hidden="1">
              <a:extLst>
                <a:ext uri="{63B3BB69-23CF-44E3-9099-C40C66FF867C}">
                  <a14:compatExt spid="_x0000_s96674"/>
                </a:ext>
                <a:ext uri="{FF2B5EF4-FFF2-40B4-BE49-F238E27FC236}">
                  <a16:creationId xmlns:a16="http://schemas.microsoft.com/office/drawing/2014/main" id="{00000000-0008-0000-0700-0000A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75" name="Button 1443" hidden="1">
              <a:extLst>
                <a:ext uri="{63B3BB69-23CF-44E3-9099-C40C66FF867C}">
                  <a14:compatExt spid="_x0000_s96675"/>
                </a:ext>
                <a:ext uri="{FF2B5EF4-FFF2-40B4-BE49-F238E27FC236}">
                  <a16:creationId xmlns:a16="http://schemas.microsoft.com/office/drawing/2014/main" id="{00000000-0008-0000-0700-0000A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76" name="Button 1444" hidden="1">
              <a:extLst>
                <a:ext uri="{63B3BB69-23CF-44E3-9099-C40C66FF867C}">
                  <a14:compatExt spid="_x0000_s96676"/>
                </a:ext>
                <a:ext uri="{FF2B5EF4-FFF2-40B4-BE49-F238E27FC236}">
                  <a16:creationId xmlns:a16="http://schemas.microsoft.com/office/drawing/2014/main" id="{00000000-0008-0000-0700-0000A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77" name="Button 1445" hidden="1">
              <a:extLst>
                <a:ext uri="{63B3BB69-23CF-44E3-9099-C40C66FF867C}">
                  <a14:compatExt spid="_x0000_s96677"/>
                </a:ext>
                <a:ext uri="{FF2B5EF4-FFF2-40B4-BE49-F238E27FC236}">
                  <a16:creationId xmlns:a16="http://schemas.microsoft.com/office/drawing/2014/main" id="{00000000-0008-0000-0700-0000A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78" name="Button 1446" hidden="1">
              <a:extLst>
                <a:ext uri="{63B3BB69-23CF-44E3-9099-C40C66FF867C}">
                  <a14:compatExt spid="_x0000_s96678"/>
                </a:ext>
                <a:ext uri="{FF2B5EF4-FFF2-40B4-BE49-F238E27FC236}">
                  <a16:creationId xmlns:a16="http://schemas.microsoft.com/office/drawing/2014/main" id="{00000000-0008-0000-0700-0000A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79" name="Button 1447" hidden="1">
              <a:extLst>
                <a:ext uri="{63B3BB69-23CF-44E3-9099-C40C66FF867C}">
                  <a14:compatExt spid="_x0000_s96679"/>
                </a:ext>
                <a:ext uri="{FF2B5EF4-FFF2-40B4-BE49-F238E27FC236}">
                  <a16:creationId xmlns:a16="http://schemas.microsoft.com/office/drawing/2014/main" id="{00000000-0008-0000-0700-0000A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80" name="Button 1448" hidden="1">
              <a:extLst>
                <a:ext uri="{63B3BB69-23CF-44E3-9099-C40C66FF867C}">
                  <a14:compatExt spid="_x0000_s96680"/>
                </a:ext>
                <a:ext uri="{FF2B5EF4-FFF2-40B4-BE49-F238E27FC236}">
                  <a16:creationId xmlns:a16="http://schemas.microsoft.com/office/drawing/2014/main" id="{00000000-0008-0000-0700-0000A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681" name="Button 1449" hidden="1">
              <a:extLst>
                <a:ext uri="{63B3BB69-23CF-44E3-9099-C40C66FF867C}">
                  <a14:compatExt spid="_x0000_s96681"/>
                </a:ext>
                <a:ext uri="{FF2B5EF4-FFF2-40B4-BE49-F238E27FC236}">
                  <a16:creationId xmlns:a16="http://schemas.microsoft.com/office/drawing/2014/main" id="{00000000-0008-0000-0700-0000A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82" name="Button 1450" hidden="1">
              <a:extLst>
                <a:ext uri="{63B3BB69-23CF-44E3-9099-C40C66FF867C}">
                  <a14:compatExt spid="_x0000_s96682"/>
                </a:ext>
                <a:ext uri="{FF2B5EF4-FFF2-40B4-BE49-F238E27FC236}">
                  <a16:creationId xmlns:a16="http://schemas.microsoft.com/office/drawing/2014/main" id="{00000000-0008-0000-0700-0000A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83" name="Button 1451" hidden="1">
              <a:extLst>
                <a:ext uri="{63B3BB69-23CF-44E3-9099-C40C66FF867C}">
                  <a14:compatExt spid="_x0000_s96683"/>
                </a:ext>
                <a:ext uri="{FF2B5EF4-FFF2-40B4-BE49-F238E27FC236}">
                  <a16:creationId xmlns:a16="http://schemas.microsoft.com/office/drawing/2014/main" id="{00000000-0008-0000-0700-0000A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84" name="Button 1452" hidden="1">
              <a:extLst>
                <a:ext uri="{63B3BB69-23CF-44E3-9099-C40C66FF867C}">
                  <a14:compatExt spid="_x0000_s96684"/>
                </a:ext>
                <a:ext uri="{FF2B5EF4-FFF2-40B4-BE49-F238E27FC236}">
                  <a16:creationId xmlns:a16="http://schemas.microsoft.com/office/drawing/2014/main" id="{00000000-0008-0000-0700-0000A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85" name="Button 1453" hidden="1">
              <a:extLst>
                <a:ext uri="{63B3BB69-23CF-44E3-9099-C40C66FF867C}">
                  <a14:compatExt spid="_x0000_s96685"/>
                </a:ext>
                <a:ext uri="{FF2B5EF4-FFF2-40B4-BE49-F238E27FC236}">
                  <a16:creationId xmlns:a16="http://schemas.microsoft.com/office/drawing/2014/main" id="{00000000-0008-0000-0700-0000A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86" name="Button 1454" hidden="1">
              <a:extLst>
                <a:ext uri="{63B3BB69-23CF-44E3-9099-C40C66FF867C}">
                  <a14:compatExt spid="_x0000_s96686"/>
                </a:ext>
                <a:ext uri="{FF2B5EF4-FFF2-40B4-BE49-F238E27FC236}">
                  <a16:creationId xmlns:a16="http://schemas.microsoft.com/office/drawing/2014/main" id="{00000000-0008-0000-0700-0000A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87" name="Button 1455" hidden="1">
              <a:extLst>
                <a:ext uri="{63B3BB69-23CF-44E3-9099-C40C66FF867C}">
                  <a14:compatExt spid="_x0000_s96687"/>
                </a:ext>
                <a:ext uri="{FF2B5EF4-FFF2-40B4-BE49-F238E27FC236}">
                  <a16:creationId xmlns:a16="http://schemas.microsoft.com/office/drawing/2014/main" id="{00000000-0008-0000-0700-0000A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88" name="Button 1456" hidden="1">
              <a:extLst>
                <a:ext uri="{63B3BB69-23CF-44E3-9099-C40C66FF867C}">
                  <a14:compatExt spid="_x0000_s96688"/>
                </a:ext>
                <a:ext uri="{FF2B5EF4-FFF2-40B4-BE49-F238E27FC236}">
                  <a16:creationId xmlns:a16="http://schemas.microsoft.com/office/drawing/2014/main" id="{00000000-0008-0000-0700-0000B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89" name="Button 1457" hidden="1">
              <a:extLst>
                <a:ext uri="{63B3BB69-23CF-44E3-9099-C40C66FF867C}">
                  <a14:compatExt spid="_x0000_s96689"/>
                </a:ext>
                <a:ext uri="{FF2B5EF4-FFF2-40B4-BE49-F238E27FC236}">
                  <a16:creationId xmlns:a16="http://schemas.microsoft.com/office/drawing/2014/main" id="{00000000-0008-0000-0700-0000B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90" name="Button 1458" hidden="1">
              <a:extLst>
                <a:ext uri="{63B3BB69-23CF-44E3-9099-C40C66FF867C}">
                  <a14:compatExt spid="_x0000_s96690"/>
                </a:ext>
                <a:ext uri="{FF2B5EF4-FFF2-40B4-BE49-F238E27FC236}">
                  <a16:creationId xmlns:a16="http://schemas.microsoft.com/office/drawing/2014/main" id="{00000000-0008-0000-0700-0000B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91" name="Button 1459" hidden="1">
              <a:extLst>
                <a:ext uri="{63B3BB69-23CF-44E3-9099-C40C66FF867C}">
                  <a14:compatExt spid="_x0000_s96691"/>
                </a:ext>
                <a:ext uri="{FF2B5EF4-FFF2-40B4-BE49-F238E27FC236}">
                  <a16:creationId xmlns:a16="http://schemas.microsoft.com/office/drawing/2014/main" id="{00000000-0008-0000-0700-0000B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92" name="Button 1460" hidden="1">
              <a:extLst>
                <a:ext uri="{63B3BB69-23CF-44E3-9099-C40C66FF867C}">
                  <a14:compatExt spid="_x0000_s96692"/>
                </a:ext>
                <a:ext uri="{FF2B5EF4-FFF2-40B4-BE49-F238E27FC236}">
                  <a16:creationId xmlns:a16="http://schemas.microsoft.com/office/drawing/2014/main" id="{00000000-0008-0000-0700-0000B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93" name="Button 1461" hidden="1">
              <a:extLst>
                <a:ext uri="{63B3BB69-23CF-44E3-9099-C40C66FF867C}">
                  <a14:compatExt spid="_x0000_s96693"/>
                </a:ext>
                <a:ext uri="{FF2B5EF4-FFF2-40B4-BE49-F238E27FC236}">
                  <a16:creationId xmlns:a16="http://schemas.microsoft.com/office/drawing/2014/main" id="{00000000-0008-0000-0700-0000B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94" name="Button 1462" hidden="1">
              <a:extLst>
                <a:ext uri="{63B3BB69-23CF-44E3-9099-C40C66FF867C}">
                  <a14:compatExt spid="_x0000_s96694"/>
                </a:ext>
                <a:ext uri="{FF2B5EF4-FFF2-40B4-BE49-F238E27FC236}">
                  <a16:creationId xmlns:a16="http://schemas.microsoft.com/office/drawing/2014/main" id="{00000000-0008-0000-0700-0000B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95" name="Button 1463" hidden="1">
              <a:extLst>
                <a:ext uri="{63B3BB69-23CF-44E3-9099-C40C66FF867C}">
                  <a14:compatExt spid="_x0000_s96695"/>
                </a:ext>
                <a:ext uri="{FF2B5EF4-FFF2-40B4-BE49-F238E27FC236}">
                  <a16:creationId xmlns:a16="http://schemas.microsoft.com/office/drawing/2014/main" id="{00000000-0008-0000-0700-0000B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96" name="Button 1464" hidden="1">
              <a:extLst>
                <a:ext uri="{63B3BB69-23CF-44E3-9099-C40C66FF867C}">
                  <a14:compatExt spid="_x0000_s96696"/>
                </a:ext>
                <a:ext uri="{FF2B5EF4-FFF2-40B4-BE49-F238E27FC236}">
                  <a16:creationId xmlns:a16="http://schemas.microsoft.com/office/drawing/2014/main" id="{00000000-0008-0000-0700-0000B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97" name="Button 1465" hidden="1">
              <a:extLst>
                <a:ext uri="{63B3BB69-23CF-44E3-9099-C40C66FF867C}">
                  <a14:compatExt spid="_x0000_s96697"/>
                </a:ext>
                <a:ext uri="{FF2B5EF4-FFF2-40B4-BE49-F238E27FC236}">
                  <a16:creationId xmlns:a16="http://schemas.microsoft.com/office/drawing/2014/main" id="{00000000-0008-0000-0700-0000B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98" name="Button 1466" hidden="1">
              <a:extLst>
                <a:ext uri="{63B3BB69-23CF-44E3-9099-C40C66FF867C}">
                  <a14:compatExt spid="_x0000_s96698"/>
                </a:ext>
                <a:ext uri="{FF2B5EF4-FFF2-40B4-BE49-F238E27FC236}">
                  <a16:creationId xmlns:a16="http://schemas.microsoft.com/office/drawing/2014/main" id="{00000000-0008-0000-0700-0000B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99" name="Button 1467" hidden="1">
              <a:extLst>
                <a:ext uri="{63B3BB69-23CF-44E3-9099-C40C66FF867C}">
                  <a14:compatExt spid="_x0000_s96699"/>
                </a:ext>
                <a:ext uri="{FF2B5EF4-FFF2-40B4-BE49-F238E27FC236}">
                  <a16:creationId xmlns:a16="http://schemas.microsoft.com/office/drawing/2014/main" id="{00000000-0008-0000-0700-0000B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700" name="Button 1468" hidden="1">
              <a:extLst>
                <a:ext uri="{63B3BB69-23CF-44E3-9099-C40C66FF867C}">
                  <a14:compatExt spid="_x0000_s96700"/>
                </a:ext>
                <a:ext uri="{FF2B5EF4-FFF2-40B4-BE49-F238E27FC236}">
                  <a16:creationId xmlns:a16="http://schemas.microsoft.com/office/drawing/2014/main" id="{00000000-0008-0000-0700-0000B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01" name="Button 1469" hidden="1">
              <a:extLst>
                <a:ext uri="{63B3BB69-23CF-44E3-9099-C40C66FF867C}">
                  <a14:compatExt spid="_x0000_s96701"/>
                </a:ext>
                <a:ext uri="{FF2B5EF4-FFF2-40B4-BE49-F238E27FC236}">
                  <a16:creationId xmlns:a16="http://schemas.microsoft.com/office/drawing/2014/main" id="{00000000-0008-0000-0700-0000B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702" name="Button 1470" hidden="1">
              <a:extLst>
                <a:ext uri="{63B3BB69-23CF-44E3-9099-C40C66FF867C}">
                  <a14:compatExt spid="_x0000_s96702"/>
                </a:ext>
                <a:ext uri="{FF2B5EF4-FFF2-40B4-BE49-F238E27FC236}">
                  <a16:creationId xmlns:a16="http://schemas.microsoft.com/office/drawing/2014/main" id="{00000000-0008-0000-0700-0000B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03" name="Button 1471" hidden="1">
              <a:extLst>
                <a:ext uri="{63B3BB69-23CF-44E3-9099-C40C66FF867C}">
                  <a14:compatExt spid="_x0000_s96703"/>
                </a:ext>
                <a:ext uri="{FF2B5EF4-FFF2-40B4-BE49-F238E27FC236}">
                  <a16:creationId xmlns:a16="http://schemas.microsoft.com/office/drawing/2014/main" id="{00000000-0008-0000-0700-0000B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704" name="Button 1472" hidden="1">
              <a:extLst>
                <a:ext uri="{63B3BB69-23CF-44E3-9099-C40C66FF867C}">
                  <a14:compatExt spid="_x0000_s96704"/>
                </a:ext>
                <a:ext uri="{FF2B5EF4-FFF2-40B4-BE49-F238E27FC236}">
                  <a16:creationId xmlns:a16="http://schemas.microsoft.com/office/drawing/2014/main" id="{00000000-0008-0000-0700-0000C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05" name="Button 1473" hidden="1">
              <a:extLst>
                <a:ext uri="{63B3BB69-23CF-44E3-9099-C40C66FF867C}">
                  <a14:compatExt spid="_x0000_s96705"/>
                </a:ext>
                <a:ext uri="{FF2B5EF4-FFF2-40B4-BE49-F238E27FC236}">
                  <a16:creationId xmlns:a16="http://schemas.microsoft.com/office/drawing/2014/main" id="{00000000-0008-0000-0700-0000C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706" name="Button 1474" hidden="1">
              <a:extLst>
                <a:ext uri="{63B3BB69-23CF-44E3-9099-C40C66FF867C}">
                  <a14:compatExt spid="_x0000_s96706"/>
                </a:ext>
                <a:ext uri="{FF2B5EF4-FFF2-40B4-BE49-F238E27FC236}">
                  <a16:creationId xmlns:a16="http://schemas.microsoft.com/office/drawing/2014/main" id="{00000000-0008-0000-0700-0000C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07" name="Button 1475" hidden="1">
              <a:extLst>
                <a:ext uri="{63B3BB69-23CF-44E3-9099-C40C66FF867C}">
                  <a14:compatExt spid="_x0000_s96707"/>
                </a:ext>
                <a:ext uri="{FF2B5EF4-FFF2-40B4-BE49-F238E27FC236}">
                  <a16:creationId xmlns:a16="http://schemas.microsoft.com/office/drawing/2014/main" id="{00000000-0008-0000-0700-0000C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708" name="Button 1476" hidden="1">
              <a:extLst>
                <a:ext uri="{63B3BB69-23CF-44E3-9099-C40C66FF867C}">
                  <a14:compatExt spid="_x0000_s96708"/>
                </a:ext>
                <a:ext uri="{FF2B5EF4-FFF2-40B4-BE49-F238E27FC236}">
                  <a16:creationId xmlns:a16="http://schemas.microsoft.com/office/drawing/2014/main" id="{00000000-0008-0000-0700-0000C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09" name="Button 1477" hidden="1">
              <a:extLst>
                <a:ext uri="{63B3BB69-23CF-44E3-9099-C40C66FF867C}">
                  <a14:compatExt spid="_x0000_s96709"/>
                </a:ext>
                <a:ext uri="{FF2B5EF4-FFF2-40B4-BE49-F238E27FC236}">
                  <a16:creationId xmlns:a16="http://schemas.microsoft.com/office/drawing/2014/main" id="{00000000-0008-0000-0700-0000C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710" name="Button 1478" hidden="1">
              <a:extLst>
                <a:ext uri="{63B3BB69-23CF-44E3-9099-C40C66FF867C}">
                  <a14:compatExt spid="_x0000_s96710"/>
                </a:ext>
                <a:ext uri="{FF2B5EF4-FFF2-40B4-BE49-F238E27FC236}">
                  <a16:creationId xmlns:a16="http://schemas.microsoft.com/office/drawing/2014/main" id="{00000000-0008-0000-0700-0000C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11" name="Button 1479" hidden="1">
              <a:extLst>
                <a:ext uri="{63B3BB69-23CF-44E3-9099-C40C66FF867C}">
                  <a14:compatExt spid="_x0000_s96711"/>
                </a:ext>
                <a:ext uri="{FF2B5EF4-FFF2-40B4-BE49-F238E27FC236}">
                  <a16:creationId xmlns:a16="http://schemas.microsoft.com/office/drawing/2014/main" id="{00000000-0008-0000-0700-0000C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12" name="Button 1480" hidden="1">
              <a:extLst>
                <a:ext uri="{63B3BB69-23CF-44E3-9099-C40C66FF867C}">
                  <a14:compatExt spid="_x0000_s96712"/>
                </a:ext>
                <a:ext uri="{FF2B5EF4-FFF2-40B4-BE49-F238E27FC236}">
                  <a16:creationId xmlns:a16="http://schemas.microsoft.com/office/drawing/2014/main" id="{00000000-0008-0000-0700-0000C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13" name="Button 1481" hidden="1">
              <a:extLst>
                <a:ext uri="{63B3BB69-23CF-44E3-9099-C40C66FF867C}">
                  <a14:compatExt spid="_x0000_s96713"/>
                </a:ext>
                <a:ext uri="{FF2B5EF4-FFF2-40B4-BE49-F238E27FC236}">
                  <a16:creationId xmlns:a16="http://schemas.microsoft.com/office/drawing/2014/main" id="{00000000-0008-0000-0700-0000C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14" name="Button 1482" hidden="1">
              <a:extLst>
                <a:ext uri="{63B3BB69-23CF-44E3-9099-C40C66FF867C}">
                  <a14:compatExt spid="_x0000_s96714"/>
                </a:ext>
                <a:ext uri="{FF2B5EF4-FFF2-40B4-BE49-F238E27FC236}">
                  <a16:creationId xmlns:a16="http://schemas.microsoft.com/office/drawing/2014/main" id="{00000000-0008-0000-0700-0000C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15" name="Button 1483" hidden="1">
              <a:extLst>
                <a:ext uri="{63B3BB69-23CF-44E3-9099-C40C66FF867C}">
                  <a14:compatExt spid="_x0000_s96715"/>
                </a:ext>
                <a:ext uri="{FF2B5EF4-FFF2-40B4-BE49-F238E27FC236}">
                  <a16:creationId xmlns:a16="http://schemas.microsoft.com/office/drawing/2014/main" id="{00000000-0008-0000-0700-0000C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16" name="Button 1484" hidden="1">
              <a:extLst>
                <a:ext uri="{63B3BB69-23CF-44E3-9099-C40C66FF867C}">
                  <a14:compatExt spid="_x0000_s96716"/>
                </a:ext>
                <a:ext uri="{FF2B5EF4-FFF2-40B4-BE49-F238E27FC236}">
                  <a16:creationId xmlns:a16="http://schemas.microsoft.com/office/drawing/2014/main" id="{00000000-0008-0000-0700-0000C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17" name="Button 1485" hidden="1">
              <a:extLst>
                <a:ext uri="{63B3BB69-23CF-44E3-9099-C40C66FF867C}">
                  <a14:compatExt spid="_x0000_s96717"/>
                </a:ext>
                <a:ext uri="{FF2B5EF4-FFF2-40B4-BE49-F238E27FC236}">
                  <a16:creationId xmlns:a16="http://schemas.microsoft.com/office/drawing/2014/main" id="{00000000-0008-0000-0700-0000C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18" name="Button 1486" hidden="1">
              <a:extLst>
                <a:ext uri="{63B3BB69-23CF-44E3-9099-C40C66FF867C}">
                  <a14:compatExt spid="_x0000_s96718"/>
                </a:ext>
                <a:ext uri="{FF2B5EF4-FFF2-40B4-BE49-F238E27FC236}">
                  <a16:creationId xmlns:a16="http://schemas.microsoft.com/office/drawing/2014/main" id="{00000000-0008-0000-0700-0000C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19" name="Button 1487" hidden="1">
              <a:extLst>
                <a:ext uri="{63B3BB69-23CF-44E3-9099-C40C66FF867C}">
                  <a14:compatExt spid="_x0000_s96719"/>
                </a:ext>
                <a:ext uri="{FF2B5EF4-FFF2-40B4-BE49-F238E27FC236}">
                  <a16:creationId xmlns:a16="http://schemas.microsoft.com/office/drawing/2014/main" id="{00000000-0008-0000-0700-0000C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20" name="Button 1488" hidden="1">
              <a:extLst>
                <a:ext uri="{63B3BB69-23CF-44E3-9099-C40C66FF867C}">
                  <a14:compatExt spid="_x0000_s96720"/>
                </a:ext>
                <a:ext uri="{FF2B5EF4-FFF2-40B4-BE49-F238E27FC236}">
                  <a16:creationId xmlns:a16="http://schemas.microsoft.com/office/drawing/2014/main" id="{00000000-0008-0000-0700-0000D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21" name="Button 1489" hidden="1">
              <a:extLst>
                <a:ext uri="{63B3BB69-23CF-44E3-9099-C40C66FF867C}">
                  <a14:compatExt spid="_x0000_s96721"/>
                </a:ext>
                <a:ext uri="{FF2B5EF4-FFF2-40B4-BE49-F238E27FC236}">
                  <a16:creationId xmlns:a16="http://schemas.microsoft.com/office/drawing/2014/main" id="{00000000-0008-0000-0700-0000D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22" name="Button 1490" hidden="1">
              <a:extLst>
                <a:ext uri="{63B3BB69-23CF-44E3-9099-C40C66FF867C}">
                  <a14:compatExt spid="_x0000_s96722"/>
                </a:ext>
                <a:ext uri="{FF2B5EF4-FFF2-40B4-BE49-F238E27FC236}">
                  <a16:creationId xmlns:a16="http://schemas.microsoft.com/office/drawing/2014/main" id="{00000000-0008-0000-0700-0000D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23" name="Button 1491" hidden="1">
              <a:extLst>
                <a:ext uri="{63B3BB69-23CF-44E3-9099-C40C66FF867C}">
                  <a14:compatExt spid="_x0000_s96723"/>
                </a:ext>
                <a:ext uri="{FF2B5EF4-FFF2-40B4-BE49-F238E27FC236}">
                  <a16:creationId xmlns:a16="http://schemas.microsoft.com/office/drawing/2014/main" id="{00000000-0008-0000-0700-0000D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24" name="Button 1492" hidden="1">
              <a:extLst>
                <a:ext uri="{63B3BB69-23CF-44E3-9099-C40C66FF867C}">
                  <a14:compatExt spid="_x0000_s96724"/>
                </a:ext>
                <a:ext uri="{FF2B5EF4-FFF2-40B4-BE49-F238E27FC236}">
                  <a16:creationId xmlns:a16="http://schemas.microsoft.com/office/drawing/2014/main" id="{00000000-0008-0000-0700-0000D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25" name="Button 1493" hidden="1">
              <a:extLst>
                <a:ext uri="{63B3BB69-23CF-44E3-9099-C40C66FF867C}">
                  <a14:compatExt spid="_x0000_s96725"/>
                </a:ext>
                <a:ext uri="{FF2B5EF4-FFF2-40B4-BE49-F238E27FC236}">
                  <a16:creationId xmlns:a16="http://schemas.microsoft.com/office/drawing/2014/main" id="{00000000-0008-0000-0700-0000D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26" name="Button 1494" hidden="1">
              <a:extLst>
                <a:ext uri="{63B3BB69-23CF-44E3-9099-C40C66FF867C}">
                  <a14:compatExt spid="_x0000_s96726"/>
                </a:ext>
                <a:ext uri="{FF2B5EF4-FFF2-40B4-BE49-F238E27FC236}">
                  <a16:creationId xmlns:a16="http://schemas.microsoft.com/office/drawing/2014/main" id="{00000000-0008-0000-0700-0000D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27" name="Button 1495" hidden="1">
              <a:extLst>
                <a:ext uri="{63B3BB69-23CF-44E3-9099-C40C66FF867C}">
                  <a14:compatExt spid="_x0000_s96727"/>
                </a:ext>
                <a:ext uri="{FF2B5EF4-FFF2-40B4-BE49-F238E27FC236}">
                  <a16:creationId xmlns:a16="http://schemas.microsoft.com/office/drawing/2014/main" id="{00000000-0008-0000-0700-0000D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28" name="Button 1496" hidden="1">
              <a:extLst>
                <a:ext uri="{63B3BB69-23CF-44E3-9099-C40C66FF867C}">
                  <a14:compatExt spid="_x0000_s96728"/>
                </a:ext>
                <a:ext uri="{FF2B5EF4-FFF2-40B4-BE49-F238E27FC236}">
                  <a16:creationId xmlns:a16="http://schemas.microsoft.com/office/drawing/2014/main" id="{00000000-0008-0000-0700-0000D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729" name="Button 1497" hidden="1">
              <a:extLst>
                <a:ext uri="{63B3BB69-23CF-44E3-9099-C40C66FF867C}">
                  <a14:compatExt spid="_x0000_s96729"/>
                </a:ext>
                <a:ext uri="{FF2B5EF4-FFF2-40B4-BE49-F238E27FC236}">
                  <a16:creationId xmlns:a16="http://schemas.microsoft.com/office/drawing/2014/main" id="{00000000-0008-0000-0700-0000D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30" name="Button 1498" hidden="1">
              <a:extLst>
                <a:ext uri="{63B3BB69-23CF-44E3-9099-C40C66FF867C}">
                  <a14:compatExt spid="_x0000_s96730"/>
                </a:ext>
                <a:ext uri="{FF2B5EF4-FFF2-40B4-BE49-F238E27FC236}">
                  <a16:creationId xmlns:a16="http://schemas.microsoft.com/office/drawing/2014/main" id="{00000000-0008-0000-0700-0000D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31" name="Button 1499" hidden="1">
              <a:extLst>
                <a:ext uri="{63B3BB69-23CF-44E3-9099-C40C66FF867C}">
                  <a14:compatExt spid="_x0000_s96731"/>
                </a:ext>
                <a:ext uri="{FF2B5EF4-FFF2-40B4-BE49-F238E27FC236}">
                  <a16:creationId xmlns:a16="http://schemas.microsoft.com/office/drawing/2014/main" id="{00000000-0008-0000-0700-0000D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32" name="Button 1500" hidden="1">
              <a:extLst>
                <a:ext uri="{63B3BB69-23CF-44E3-9099-C40C66FF867C}">
                  <a14:compatExt spid="_x0000_s96732"/>
                </a:ext>
                <a:ext uri="{FF2B5EF4-FFF2-40B4-BE49-F238E27FC236}">
                  <a16:creationId xmlns:a16="http://schemas.microsoft.com/office/drawing/2014/main" id="{00000000-0008-0000-0700-0000D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33" name="Button 1501" hidden="1">
              <a:extLst>
                <a:ext uri="{63B3BB69-23CF-44E3-9099-C40C66FF867C}">
                  <a14:compatExt spid="_x0000_s96733"/>
                </a:ext>
                <a:ext uri="{FF2B5EF4-FFF2-40B4-BE49-F238E27FC236}">
                  <a16:creationId xmlns:a16="http://schemas.microsoft.com/office/drawing/2014/main" id="{00000000-0008-0000-0700-0000D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34" name="Button 1502" hidden="1">
              <a:extLst>
                <a:ext uri="{63B3BB69-23CF-44E3-9099-C40C66FF867C}">
                  <a14:compatExt spid="_x0000_s96734"/>
                </a:ext>
                <a:ext uri="{FF2B5EF4-FFF2-40B4-BE49-F238E27FC236}">
                  <a16:creationId xmlns:a16="http://schemas.microsoft.com/office/drawing/2014/main" id="{00000000-0008-0000-0700-0000D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35" name="Button 1503" hidden="1">
              <a:extLst>
                <a:ext uri="{63B3BB69-23CF-44E3-9099-C40C66FF867C}">
                  <a14:compatExt spid="_x0000_s96735"/>
                </a:ext>
                <a:ext uri="{FF2B5EF4-FFF2-40B4-BE49-F238E27FC236}">
                  <a16:creationId xmlns:a16="http://schemas.microsoft.com/office/drawing/2014/main" id="{00000000-0008-0000-0700-0000D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36" name="Button 1504" hidden="1">
              <a:extLst>
                <a:ext uri="{63B3BB69-23CF-44E3-9099-C40C66FF867C}">
                  <a14:compatExt spid="_x0000_s96736"/>
                </a:ext>
                <a:ext uri="{FF2B5EF4-FFF2-40B4-BE49-F238E27FC236}">
                  <a16:creationId xmlns:a16="http://schemas.microsoft.com/office/drawing/2014/main" id="{00000000-0008-0000-0700-0000E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37" name="Button 1505" hidden="1">
              <a:extLst>
                <a:ext uri="{63B3BB69-23CF-44E3-9099-C40C66FF867C}">
                  <a14:compatExt spid="_x0000_s96737"/>
                </a:ext>
                <a:ext uri="{FF2B5EF4-FFF2-40B4-BE49-F238E27FC236}">
                  <a16:creationId xmlns:a16="http://schemas.microsoft.com/office/drawing/2014/main" id="{00000000-0008-0000-0700-0000E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38" name="Button 1506" hidden="1">
              <a:extLst>
                <a:ext uri="{63B3BB69-23CF-44E3-9099-C40C66FF867C}">
                  <a14:compatExt spid="_x0000_s96738"/>
                </a:ext>
                <a:ext uri="{FF2B5EF4-FFF2-40B4-BE49-F238E27FC236}">
                  <a16:creationId xmlns:a16="http://schemas.microsoft.com/office/drawing/2014/main" id="{00000000-0008-0000-0700-0000E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39" name="Button 1507" hidden="1">
              <a:extLst>
                <a:ext uri="{63B3BB69-23CF-44E3-9099-C40C66FF867C}">
                  <a14:compatExt spid="_x0000_s96739"/>
                </a:ext>
                <a:ext uri="{FF2B5EF4-FFF2-40B4-BE49-F238E27FC236}">
                  <a16:creationId xmlns:a16="http://schemas.microsoft.com/office/drawing/2014/main" id="{00000000-0008-0000-0700-0000E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40" name="Button 1508" hidden="1">
              <a:extLst>
                <a:ext uri="{63B3BB69-23CF-44E3-9099-C40C66FF867C}">
                  <a14:compatExt spid="_x0000_s96740"/>
                </a:ext>
                <a:ext uri="{FF2B5EF4-FFF2-40B4-BE49-F238E27FC236}">
                  <a16:creationId xmlns:a16="http://schemas.microsoft.com/office/drawing/2014/main" id="{00000000-0008-0000-0700-0000E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41" name="Button 1509" hidden="1">
              <a:extLst>
                <a:ext uri="{63B3BB69-23CF-44E3-9099-C40C66FF867C}">
                  <a14:compatExt spid="_x0000_s96741"/>
                </a:ext>
                <a:ext uri="{FF2B5EF4-FFF2-40B4-BE49-F238E27FC236}">
                  <a16:creationId xmlns:a16="http://schemas.microsoft.com/office/drawing/2014/main" id="{00000000-0008-0000-0700-0000E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42" name="Button 1510" hidden="1">
              <a:extLst>
                <a:ext uri="{63B3BB69-23CF-44E3-9099-C40C66FF867C}">
                  <a14:compatExt spid="_x0000_s96742"/>
                </a:ext>
                <a:ext uri="{FF2B5EF4-FFF2-40B4-BE49-F238E27FC236}">
                  <a16:creationId xmlns:a16="http://schemas.microsoft.com/office/drawing/2014/main" id="{00000000-0008-0000-0700-0000E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43" name="Button 1511" hidden="1">
              <a:extLst>
                <a:ext uri="{63B3BB69-23CF-44E3-9099-C40C66FF867C}">
                  <a14:compatExt spid="_x0000_s96743"/>
                </a:ext>
                <a:ext uri="{FF2B5EF4-FFF2-40B4-BE49-F238E27FC236}">
                  <a16:creationId xmlns:a16="http://schemas.microsoft.com/office/drawing/2014/main" id="{00000000-0008-0000-0700-0000E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44" name="Button 1512" hidden="1">
              <a:extLst>
                <a:ext uri="{63B3BB69-23CF-44E3-9099-C40C66FF867C}">
                  <a14:compatExt spid="_x0000_s96744"/>
                </a:ext>
                <a:ext uri="{FF2B5EF4-FFF2-40B4-BE49-F238E27FC236}">
                  <a16:creationId xmlns:a16="http://schemas.microsoft.com/office/drawing/2014/main" id="{00000000-0008-0000-0700-0000E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45" name="Button 1513" hidden="1">
              <a:extLst>
                <a:ext uri="{63B3BB69-23CF-44E3-9099-C40C66FF867C}">
                  <a14:compatExt spid="_x0000_s96745"/>
                </a:ext>
                <a:ext uri="{FF2B5EF4-FFF2-40B4-BE49-F238E27FC236}">
                  <a16:creationId xmlns:a16="http://schemas.microsoft.com/office/drawing/2014/main" id="{00000000-0008-0000-0700-0000E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46" name="Button 1514" hidden="1">
              <a:extLst>
                <a:ext uri="{63B3BB69-23CF-44E3-9099-C40C66FF867C}">
                  <a14:compatExt spid="_x0000_s96746"/>
                </a:ext>
                <a:ext uri="{FF2B5EF4-FFF2-40B4-BE49-F238E27FC236}">
                  <a16:creationId xmlns:a16="http://schemas.microsoft.com/office/drawing/2014/main" id="{00000000-0008-0000-0700-0000E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47" name="Button 1515" hidden="1">
              <a:extLst>
                <a:ext uri="{63B3BB69-23CF-44E3-9099-C40C66FF867C}">
                  <a14:compatExt spid="_x0000_s96747"/>
                </a:ext>
                <a:ext uri="{FF2B5EF4-FFF2-40B4-BE49-F238E27FC236}">
                  <a16:creationId xmlns:a16="http://schemas.microsoft.com/office/drawing/2014/main" id="{00000000-0008-0000-0700-0000E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748" name="Button 1516" hidden="1">
              <a:extLst>
                <a:ext uri="{63B3BB69-23CF-44E3-9099-C40C66FF867C}">
                  <a14:compatExt spid="_x0000_s96748"/>
                </a:ext>
                <a:ext uri="{FF2B5EF4-FFF2-40B4-BE49-F238E27FC236}">
                  <a16:creationId xmlns:a16="http://schemas.microsoft.com/office/drawing/2014/main" id="{00000000-0008-0000-0700-0000E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49" name="Button 1517" hidden="1">
              <a:extLst>
                <a:ext uri="{63B3BB69-23CF-44E3-9099-C40C66FF867C}">
                  <a14:compatExt spid="_x0000_s96749"/>
                </a:ext>
                <a:ext uri="{FF2B5EF4-FFF2-40B4-BE49-F238E27FC236}">
                  <a16:creationId xmlns:a16="http://schemas.microsoft.com/office/drawing/2014/main" id="{00000000-0008-0000-0700-0000E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50" name="Button 1518" hidden="1">
              <a:extLst>
                <a:ext uri="{63B3BB69-23CF-44E3-9099-C40C66FF867C}">
                  <a14:compatExt spid="_x0000_s96750"/>
                </a:ext>
                <a:ext uri="{FF2B5EF4-FFF2-40B4-BE49-F238E27FC236}">
                  <a16:creationId xmlns:a16="http://schemas.microsoft.com/office/drawing/2014/main" id="{00000000-0008-0000-0700-0000E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51" name="Button 1519" hidden="1">
              <a:extLst>
                <a:ext uri="{63B3BB69-23CF-44E3-9099-C40C66FF867C}">
                  <a14:compatExt spid="_x0000_s96751"/>
                </a:ext>
                <a:ext uri="{FF2B5EF4-FFF2-40B4-BE49-F238E27FC236}">
                  <a16:creationId xmlns:a16="http://schemas.microsoft.com/office/drawing/2014/main" id="{00000000-0008-0000-0700-0000E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52" name="Button 1520" hidden="1">
              <a:extLst>
                <a:ext uri="{63B3BB69-23CF-44E3-9099-C40C66FF867C}">
                  <a14:compatExt spid="_x0000_s96752"/>
                </a:ext>
                <a:ext uri="{FF2B5EF4-FFF2-40B4-BE49-F238E27FC236}">
                  <a16:creationId xmlns:a16="http://schemas.microsoft.com/office/drawing/2014/main" id="{00000000-0008-0000-0700-0000F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53" name="Button 1521" hidden="1">
              <a:extLst>
                <a:ext uri="{63B3BB69-23CF-44E3-9099-C40C66FF867C}">
                  <a14:compatExt spid="_x0000_s96753"/>
                </a:ext>
                <a:ext uri="{FF2B5EF4-FFF2-40B4-BE49-F238E27FC236}">
                  <a16:creationId xmlns:a16="http://schemas.microsoft.com/office/drawing/2014/main" id="{00000000-0008-0000-0700-0000F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54" name="Button 1522" hidden="1">
              <a:extLst>
                <a:ext uri="{63B3BB69-23CF-44E3-9099-C40C66FF867C}">
                  <a14:compatExt spid="_x0000_s96754"/>
                </a:ext>
                <a:ext uri="{FF2B5EF4-FFF2-40B4-BE49-F238E27FC236}">
                  <a16:creationId xmlns:a16="http://schemas.microsoft.com/office/drawing/2014/main" id="{00000000-0008-0000-0700-0000F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55" name="Button 1523" hidden="1">
              <a:extLst>
                <a:ext uri="{63B3BB69-23CF-44E3-9099-C40C66FF867C}">
                  <a14:compatExt spid="_x0000_s96755"/>
                </a:ext>
                <a:ext uri="{FF2B5EF4-FFF2-40B4-BE49-F238E27FC236}">
                  <a16:creationId xmlns:a16="http://schemas.microsoft.com/office/drawing/2014/main" id="{00000000-0008-0000-0700-0000F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56" name="Button 1524" hidden="1">
              <a:extLst>
                <a:ext uri="{63B3BB69-23CF-44E3-9099-C40C66FF867C}">
                  <a14:compatExt spid="_x0000_s96756"/>
                </a:ext>
                <a:ext uri="{FF2B5EF4-FFF2-40B4-BE49-F238E27FC236}">
                  <a16:creationId xmlns:a16="http://schemas.microsoft.com/office/drawing/2014/main" id="{00000000-0008-0000-0700-0000F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57" name="Button 1525" hidden="1">
              <a:extLst>
                <a:ext uri="{63B3BB69-23CF-44E3-9099-C40C66FF867C}">
                  <a14:compatExt spid="_x0000_s96757"/>
                </a:ext>
                <a:ext uri="{FF2B5EF4-FFF2-40B4-BE49-F238E27FC236}">
                  <a16:creationId xmlns:a16="http://schemas.microsoft.com/office/drawing/2014/main" id="{00000000-0008-0000-0700-0000F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58" name="Button 1526" hidden="1">
              <a:extLst>
                <a:ext uri="{63B3BB69-23CF-44E3-9099-C40C66FF867C}">
                  <a14:compatExt spid="_x0000_s96758"/>
                </a:ext>
                <a:ext uri="{FF2B5EF4-FFF2-40B4-BE49-F238E27FC236}">
                  <a16:creationId xmlns:a16="http://schemas.microsoft.com/office/drawing/2014/main" id="{00000000-0008-0000-0700-0000F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59" name="Button 1527" hidden="1">
              <a:extLst>
                <a:ext uri="{63B3BB69-23CF-44E3-9099-C40C66FF867C}">
                  <a14:compatExt spid="_x0000_s96759"/>
                </a:ext>
                <a:ext uri="{FF2B5EF4-FFF2-40B4-BE49-F238E27FC236}">
                  <a16:creationId xmlns:a16="http://schemas.microsoft.com/office/drawing/2014/main" id="{00000000-0008-0000-0700-0000F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60" name="Button 1528" hidden="1">
              <a:extLst>
                <a:ext uri="{63B3BB69-23CF-44E3-9099-C40C66FF867C}">
                  <a14:compatExt spid="_x0000_s96760"/>
                </a:ext>
                <a:ext uri="{FF2B5EF4-FFF2-40B4-BE49-F238E27FC236}">
                  <a16:creationId xmlns:a16="http://schemas.microsoft.com/office/drawing/2014/main" id="{00000000-0008-0000-0700-0000F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61" name="Button 1529" hidden="1">
              <a:extLst>
                <a:ext uri="{63B3BB69-23CF-44E3-9099-C40C66FF867C}">
                  <a14:compatExt spid="_x0000_s96761"/>
                </a:ext>
                <a:ext uri="{FF2B5EF4-FFF2-40B4-BE49-F238E27FC236}">
                  <a16:creationId xmlns:a16="http://schemas.microsoft.com/office/drawing/2014/main" id="{00000000-0008-0000-0700-0000F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62" name="Button 1530" hidden="1">
              <a:extLst>
                <a:ext uri="{63B3BB69-23CF-44E3-9099-C40C66FF867C}">
                  <a14:compatExt spid="_x0000_s96762"/>
                </a:ext>
                <a:ext uri="{FF2B5EF4-FFF2-40B4-BE49-F238E27FC236}">
                  <a16:creationId xmlns:a16="http://schemas.microsoft.com/office/drawing/2014/main" id="{00000000-0008-0000-0700-0000F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63" name="Button 1531" hidden="1">
              <a:extLst>
                <a:ext uri="{63B3BB69-23CF-44E3-9099-C40C66FF867C}">
                  <a14:compatExt spid="_x0000_s96763"/>
                </a:ext>
                <a:ext uri="{FF2B5EF4-FFF2-40B4-BE49-F238E27FC236}">
                  <a16:creationId xmlns:a16="http://schemas.microsoft.com/office/drawing/2014/main" id="{00000000-0008-0000-0700-0000F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64" name="Button 1532" hidden="1">
              <a:extLst>
                <a:ext uri="{63B3BB69-23CF-44E3-9099-C40C66FF867C}">
                  <a14:compatExt spid="_x0000_s96764"/>
                </a:ext>
                <a:ext uri="{FF2B5EF4-FFF2-40B4-BE49-F238E27FC236}">
                  <a16:creationId xmlns:a16="http://schemas.microsoft.com/office/drawing/2014/main" id="{00000000-0008-0000-0700-0000F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65" name="Button 1533" hidden="1">
              <a:extLst>
                <a:ext uri="{63B3BB69-23CF-44E3-9099-C40C66FF867C}">
                  <a14:compatExt spid="_x0000_s96765"/>
                </a:ext>
                <a:ext uri="{FF2B5EF4-FFF2-40B4-BE49-F238E27FC236}">
                  <a16:creationId xmlns:a16="http://schemas.microsoft.com/office/drawing/2014/main" id="{00000000-0008-0000-0700-0000F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66" name="Button 1534" hidden="1">
              <a:extLst>
                <a:ext uri="{63B3BB69-23CF-44E3-9099-C40C66FF867C}">
                  <a14:compatExt spid="_x0000_s96766"/>
                </a:ext>
                <a:ext uri="{FF2B5EF4-FFF2-40B4-BE49-F238E27FC236}">
                  <a16:creationId xmlns:a16="http://schemas.microsoft.com/office/drawing/2014/main" id="{00000000-0008-0000-0700-0000F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767" name="Button 1535" hidden="1">
              <a:extLst>
                <a:ext uri="{63B3BB69-23CF-44E3-9099-C40C66FF867C}">
                  <a14:compatExt spid="_x0000_s96767"/>
                </a:ext>
                <a:ext uri="{FF2B5EF4-FFF2-40B4-BE49-F238E27FC236}">
                  <a16:creationId xmlns:a16="http://schemas.microsoft.com/office/drawing/2014/main" id="{00000000-0008-0000-0700-0000F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68" name="Button 1536" hidden="1">
              <a:extLst>
                <a:ext uri="{63B3BB69-23CF-44E3-9099-C40C66FF867C}">
                  <a14:compatExt spid="_x0000_s96768"/>
                </a:ext>
                <a:ext uri="{FF2B5EF4-FFF2-40B4-BE49-F238E27FC236}">
                  <a16:creationId xmlns:a16="http://schemas.microsoft.com/office/drawing/2014/main" id="{00000000-0008-0000-0700-00000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69" name="Button 1537" hidden="1">
              <a:extLst>
                <a:ext uri="{63B3BB69-23CF-44E3-9099-C40C66FF867C}">
                  <a14:compatExt spid="_x0000_s96769"/>
                </a:ext>
                <a:ext uri="{FF2B5EF4-FFF2-40B4-BE49-F238E27FC236}">
                  <a16:creationId xmlns:a16="http://schemas.microsoft.com/office/drawing/2014/main" id="{00000000-0008-0000-0700-00000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70" name="Button 1538" hidden="1">
              <a:extLst>
                <a:ext uri="{63B3BB69-23CF-44E3-9099-C40C66FF867C}">
                  <a14:compatExt spid="_x0000_s96770"/>
                </a:ext>
                <a:ext uri="{FF2B5EF4-FFF2-40B4-BE49-F238E27FC236}">
                  <a16:creationId xmlns:a16="http://schemas.microsoft.com/office/drawing/2014/main" id="{00000000-0008-0000-0700-00000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71" name="Button 1539" hidden="1">
              <a:extLst>
                <a:ext uri="{63B3BB69-23CF-44E3-9099-C40C66FF867C}">
                  <a14:compatExt spid="_x0000_s96771"/>
                </a:ext>
                <a:ext uri="{FF2B5EF4-FFF2-40B4-BE49-F238E27FC236}">
                  <a16:creationId xmlns:a16="http://schemas.microsoft.com/office/drawing/2014/main" id="{00000000-0008-0000-0700-00000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72" name="Button 1540" hidden="1">
              <a:extLst>
                <a:ext uri="{63B3BB69-23CF-44E3-9099-C40C66FF867C}">
                  <a14:compatExt spid="_x0000_s96772"/>
                </a:ext>
                <a:ext uri="{FF2B5EF4-FFF2-40B4-BE49-F238E27FC236}">
                  <a16:creationId xmlns:a16="http://schemas.microsoft.com/office/drawing/2014/main" id="{00000000-0008-0000-0700-00000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73" name="Button 1541" hidden="1">
              <a:extLst>
                <a:ext uri="{63B3BB69-23CF-44E3-9099-C40C66FF867C}">
                  <a14:compatExt spid="_x0000_s96773"/>
                </a:ext>
                <a:ext uri="{FF2B5EF4-FFF2-40B4-BE49-F238E27FC236}">
                  <a16:creationId xmlns:a16="http://schemas.microsoft.com/office/drawing/2014/main" id="{00000000-0008-0000-0700-00000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74" name="Button 1542" hidden="1">
              <a:extLst>
                <a:ext uri="{63B3BB69-23CF-44E3-9099-C40C66FF867C}">
                  <a14:compatExt spid="_x0000_s96774"/>
                </a:ext>
                <a:ext uri="{FF2B5EF4-FFF2-40B4-BE49-F238E27FC236}">
                  <a16:creationId xmlns:a16="http://schemas.microsoft.com/office/drawing/2014/main" id="{00000000-0008-0000-0700-00000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75" name="Button 1543" hidden="1">
              <a:extLst>
                <a:ext uri="{63B3BB69-23CF-44E3-9099-C40C66FF867C}">
                  <a14:compatExt spid="_x0000_s96775"/>
                </a:ext>
                <a:ext uri="{FF2B5EF4-FFF2-40B4-BE49-F238E27FC236}">
                  <a16:creationId xmlns:a16="http://schemas.microsoft.com/office/drawing/2014/main" id="{00000000-0008-0000-0700-00000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76" name="Button 1544" hidden="1">
              <a:extLst>
                <a:ext uri="{63B3BB69-23CF-44E3-9099-C40C66FF867C}">
                  <a14:compatExt spid="_x0000_s96776"/>
                </a:ext>
                <a:ext uri="{FF2B5EF4-FFF2-40B4-BE49-F238E27FC236}">
                  <a16:creationId xmlns:a16="http://schemas.microsoft.com/office/drawing/2014/main" id="{00000000-0008-0000-0700-00000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77" name="Button 1545" hidden="1">
              <a:extLst>
                <a:ext uri="{63B3BB69-23CF-44E3-9099-C40C66FF867C}">
                  <a14:compatExt spid="_x0000_s96777"/>
                </a:ext>
                <a:ext uri="{FF2B5EF4-FFF2-40B4-BE49-F238E27FC236}">
                  <a16:creationId xmlns:a16="http://schemas.microsoft.com/office/drawing/2014/main" id="{00000000-0008-0000-0700-00000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78" name="Button 1546" hidden="1">
              <a:extLst>
                <a:ext uri="{63B3BB69-23CF-44E3-9099-C40C66FF867C}">
                  <a14:compatExt spid="_x0000_s96778"/>
                </a:ext>
                <a:ext uri="{FF2B5EF4-FFF2-40B4-BE49-F238E27FC236}">
                  <a16:creationId xmlns:a16="http://schemas.microsoft.com/office/drawing/2014/main" id="{00000000-0008-0000-0700-00000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79" name="Button 1547" hidden="1">
              <a:extLst>
                <a:ext uri="{63B3BB69-23CF-44E3-9099-C40C66FF867C}">
                  <a14:compatExt spid="_x0000_s96779"/>
                </a:ext>
                <a:ext uri="{FF2B5EF4-FFF2-40B4-BE49-F238E27FC236}">
                  <a16:creationId xmlns:a16="http://schemas.microsoft.com/office/drawing/2014/main" id="{00000000-0008-0000-0700-00000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80" name="Button 1548" hidden="1">
              <a:extLst>
                <a:ext uri="{63B3BB69-23CF-44E3-9099-C40C66FF867C}">
                  <a14:compatExt spid="_x0000_s96780"/>
                </a:ext>
                <a:ext uri="{FF2B5EF4-FFF2-40B4-BE49-F238E27FC236}">
                  <a16:creationId xmlns:a16="http://schemas.microsoft.com/office/drawing/2014/main" id="{00000000-0008-0000-0700-00000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81" name="Button 1549" hidden="1">
              <a:extLst>
                <a:ext uri="{63B3BB69-23CF-44E3-9099-C40C66FF867C}">
                  <a14:compatExt spid="_x0000_s96781"/>
                </a:ext>
                <a:ext uri="{FF2B5EF4-FFF2-40B4-BE49-F238E27FC236}">
                  <a16:creationId xmlns:a16="http://schemas.microsoft.com/office/drawing/2014/main" id="{00000000-0008-0000-0700-00000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82" name="Button 1550" hidden="1">
              <a:extLst>
                <a:ext uri="{63B3BB69-23CF-44E3-9099-C40C66FF867C}">
                  <a14:compatExt spid="_x0000_s96782"/>
                </a:ext>
                <a:ext uri="{FF2B5EF4-FFF2-40B4-BE49-F238E27FC236}">
                  <a16:creationId xmlns:a16="http://schemas.microsoft.com/office/drawing/2014/main" id="{00000000-0008-0000-0700-00000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83" name="Button 1551" hidden="1">
              <a:extLst>
                <a:ext uri="{63B3BB69-23CF-44E3-9099-C40C66FF867C}">
                  <a14:compatExt spid="_x0000_s96783"/>
                </a:ext>
                <a:ext uri="{FF2B5EF4-FFF2-40B4-BE49-F238E27FC236}">
                  <a16:creationId xmlns:a16="http://schemas.microsoft.com/office/drawing/2014/main" id="{00000000-0008-0000-0700-00000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84" name="Button 1552" hidden="1">
              <a:extLst>
                <a:ext uri="{63B3BB69-23CF-44E3-9099-C40C66FF867C}">
                  <a14:compatExt spid="_x0000_s96784"/>
                </a:ext>
                <a:ext uri="{FF2B5EF4-FFF2-40B4-BE49-F238E27FC236}">
                  <a16:creationId xmlns:a16="http://schemas.microsoft.com/office/drawing/2014/main" id="{00000000-0008-0000-0700-00001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85" name="Button 1553" hidden="1">
              <a:extLst>
                <a:ext uri="{63B3BB69-23CF-44E3-9099-C40C66FF867C}">
                  <a14:compatExt spid="_x0000_s96785"/>
                </a:ext>
                <a:ext uri="{FF2B5EF4-FFF2-40B4-BE49-F238E27FC236}">
                  <a16:creationId xmlns:a16="http://schemas.microsoft.com/office/drawing/2014/main" id="{00000000-0008-0000-0700-00001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786" name="Button 1554" hidden="1">
              <a:extLst>
                <a:ext uri="{63B3BB69-23CF-44E3-9099-C40C66FF867C}">
                  <a14:compatExt spid="_x0000_s96786"/>
                </a:ext>
                <a:ext uri="{FF2B5EF4-FFF2-40B4-BE49-F238E27FC236}">
                  <a16:creationId xmlns:a16="http://schemas.microsoft.com/office/drawing/2014/main" id="{00000000-0008-0000-0700-00001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87" name="Button 1555" hidden="1">
              <a:extLst>
                <a:ext uri="{63B3BB69-23CF-44E3-9099-C40C66FF867C}">
                  <a14:compatExt spid="_x0000_s96787"/>
                </a:ext>
                <a:ext uri="{FF2B5EF4-FFF2-40B4-BE49-F238E27FC236}">
                  <a16:creationId xmlns:a16="http://schemas.microsoft.com/office/drawing/2014/main" id="{00000000-0008-0000-0700-00001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88" name="Button 1556" hidden="1">
              <a:extLst>
                <a:ext uri="{63B3BB69-23CF-44E3-9099-C40C66FF867C}">
                  <a14:compatExt spid="_x0000_s96788"/>
                </a:ext>
                <a:ext uri="{FF2B5EF4-FFF2-40B4-BE49-F238E27FC236}">
                  <a16:creationId xmlns:a16="http://schemas.microsoft.com/office/drawing/2014/main" id="{00000000-0008-0000-0700-00001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89" name="Button 1557" hidden="1">
              <a:extLst>
                <a:ext uri="{63B3BB69-23CF-44E3-9099-C40C66FF867C}">
                  <a14:compatExt spid="_x0000_s96789"/>
                </a:ext>
                <a:ext uri="{FF2B5EF4-FFF2-40B4-BE49-F238E27FC236}">
                  <a16:creationId xmlns:a16="http://schemas.microsoft.com/office/drawing/2014/main" id="{00000000-0008-0000-0700-00001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90" name="Button 1558" hidden="1">
              <a:extLst>
                <a:ext uri="{63B3BB69-23CF-44E3-9099-C40C66FF867C}">
                  <a14:compatExt spid="_x0000_s96790"/>
                </a:ext>
                <a:ext uri="{FF2B5EF4-FFF2-40B4-BE49-F238E27FC236}">
                  <a16:creationId xmlns:a16="http://schemas.microsoft.com/office/drawing/2014/main" id="{00000000-0008-0000-0700-00001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91" name="Button 1559" hidden="1">
              <a:extLst>
                <a:ext uri="{63B3BB69-23CF-44E3-9099-C40C66FF867C}">
                  <a14:compatExt spid="_x0000_s96791"/>
                </a:ext>
                <a:ext uri="{FF2B5EF4-FFF2-40B4-BE49-F238E27FC236}">
                  <a16:creationId xmlns:a16="http://schemas.microsoft.com/office/drawing/2014/main" id="{00000000-0008-0000-0700-00001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92" name="Button 1560" hidden="1">
              <a:extLst>
                <a:ext uri="{63B3BB69-23CF-44E3-9099-C40C66FF867C}">
                  <a14:compatExt spid="_x0000_s96792"/>
                </a:ext>
                <a:ext uri="{FF2B5EF4-FFF2-40B4-BE49-F238E27FC236}">
                  <a16:creationId xmlns:a16="http://schemas.microsoft.com/office/drawing/2014/main" id="{00000000-0008-0000-0700-00001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93" name="Button 1561" hidden="1">
              <a:extLst>
                <a:ext uri="{63B3BB69-23CF-44E3-9099-C40C66FF867C}">
                  <a14:compatExt spid="_x0000_s96793"/>
                </a:ext>
                <a:ext uri="{FF2B5EF4-FFF2-40B4-BE49-F238E27FC236}">
                  <a16:creationId xmlns:a16="http://schemas.microsoft.com/office/drawing/2014/main" id="{00000000-0008-0000-0700-00001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94" name="Button 1562" hidden="1">
              <a:extLst>
                <a:ext uri="{63B3BB69-23CF-44E3-9099-C40C66FF867C}">
                  <a14:compatExt spid="_x0000_s96794"/>
                </a:ext>
                <a:ext uri="{FF2B5EF4-FFF2-40B4-BE49-F238E27FC236}">
                  <a16:creationId xmlns:a16="http://schemas.microsoft.com/office/drawing/2014/main" id="{00000000-0008-0000-0700-00001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95" name="Button 1563" hidden="1">
              <a:extLst>
                <a:ext uri="{63B3BB69-23CF-44E3-9099-C40C66FF867C}">
                  <a14:compatExt spid="_x0000_s96795"/>
                </a:ext>
                <a:ext uri="{FF2B5EF4-FFF2-40B4-BE49-F238E27FC236}">
                  <a16:creationId xmlns:a16="http://schemas.microsoft.com/office/drawing/2014/main" id="{00000000-0008-0000-0700-00001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96" name="Button 1564" hidden="1">
              <a:extLst>
                <a:ext uri="{63B3BB69-23CF-44E3-9099-C40C66FF867C}">
                  <a14:compatExt spid="_x0000_s96796"/>
                </a:ext>
                <a:ext uri="{FF2B5EF4-FFF2-40B4-BE49-F238E27FC236}">
                  <a16:creationId xmlns:a16="http://schemas.microsoft.com/office/drawing/2014/main" id="{00000000-0008-0000-0700-00001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97" name="Button 1565" hidden="1">
              <a:extLst>
                <a:ext uri="{63B3BB69-23CF-44E3-9099-C40C66FF867C}">
                  <a14:compatExt spid="_x0000_s96797"/>
                </a:ext>
                <a:ext uri="{FF2B5EF4-FFF2-40B4-BE49-F238E27FC236}">
                  <a16:creationId xmlns:a16="http://schemas.microsoft.com/office/drawing/2014/main" id="{00000000-0008-0000-0700-00001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98" name="Button 1566" hidden="1">
              <a:extLst>
                <a:ext uri="{63B3BB69-23CF-44E3-9099-C40C66FF867C}">
                  <a14:compatExt spid="_x0000_s96798"/>
                </a:ext>
                <a:ext uri="{FF2B5EF4-FFF2-40B4-BE49-F238E27FC236}">
                  <a16:creationId xmlns:a16="http://schemas.microsoft.com/office/drawing/2014/main" id="{00000000-0008-0000-0700-00001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99" name="Button 1567" hidden="1">
              <a:extLst>
                <a:ext uri="{63B3BB69-23CF-44E3-9099-C40C66FF867C}">
                  <a14:compatExt spid="_x0000_s96799"/>
                </a:ext>
                <a:ext uri="{FF2B5EF4-FFF2-40B4-BE49-F238E27FC236}">
                  <a16:creationId xmlns:a16="http://schemas.microsoft.com/office/drawing/2014/main" id="{00000000-0008-0000-0700-00001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00" name="Button 1568" hidden="1">
              <a:extLst>
                <a:ext uri="{63B3BB69-23CF-44E3-9099-C40C66FF867C}">
                  <a14:compatExt spid="_x0000_s96800"/>
                </a:ext>
                <a:ext uri="{FF2B5EF4-FFF2-40B4-BE49-F238E27FC236}">
                  <a16:creationId xmlns:a16="http://schemas.microsoft.com/office/drawing/2014/main" id="{00000000-0008-0000-0700-00002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01" name="Button 1569" hidden="1">
              <a:extLst>
                <a:ext uri="{63B3BB69-23CF-44E3-9099-C40C66FF867C}">
                  <a14:compatExt spid="_x0000_s96801"/>
                </a:ext>
                <a:ext uri="{FF2B5EF4-FFF2-40B4-BE49-F238E27FC236}">
                  <a16:creationId xmlns:a16="http://schemas.microsoft.com/office/drawing/2014/main" id="{00000000-0008-0000-0700-00002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02" name="Button 1570" hidden="1">
              <a:extLst>
                <a:ext uri="{63B3BB69-23CF-44E3-9099-C40C66FF867C}">
                  <a14:compatExt spid="_x0000_s96802"/>
                </a:ext>
                <a:ext uri="{FF2B5EF4-FFF2-40B4-BE49-F238E27FC236}">
                  <a16:creationId xmlns:a16="http://schemas.microsoft.com/office/drawing/2014/main" id="{00000000-0008-0000-0700-00002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03" name="Button 1571" hidden="1">
              <a:extLst>
                <a:ext uri="{63B3BB69-23CF-44E3-9099-C40C66FF867C}">
                  <a14:compatExt spid="_x0000_s96803"/>
                </a:ext>
                <a:ext uri="{FF2B5EF4-FFF2-40B4-BE49-F238E27FC236}">
                  <a16:creationId xmlns:a16="http://schemas.microsoft.com/office/drawing/2014/main" id="{00000000-0008-0000-0700-00002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04" name="Button 1572" hidden="1">
              <a:extLst>
                <a:ext uri="{63B3BB69-23CF-44E3-9099-C40C66FF867C}">
                  <a14:compatExt spid="_x0000_s96804"/>
                </a:ext>
                <a:ext uri="{FF2B5EF4-FFF2-40B4-BE49-F238E27FC236}">
                  <a16:creationId xmlns:a16="http://schemas.microsoft.com/office/drawing/2014/main" id="{00000000-0008-0000-0700-00002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805" name="Button 1573" hidden="1">
              <a:extLst>
                <a:ext uri="{63B3BB69-23CF-44E3-9099-C40C66FF867C}">
                  <a14:compatExt spid="_x0000_s96805"/>
                </a:ext>
                <a:ext uri="{FF2B5EF4-FFF2-40B4-BE49-F238E27FC236}">
                  <a16:creationId xmlns:a16="http://schemas.microsoft.com/office/drawing/2014/main" id="{00000000-0008-0000-0700-00002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06" name="Button 1574" hidden="1">
              <a:extLst>
                <a:ext uri="{63B3BB69-23CF-44E3-9099-C40C66FF867C}">
                  <a14:compatExt spid="_x0000_s96806"/>
                </a:ext>
                <a:ext uri="{FF2B5EF4-FFF2-40B4-BE49-F238E27FC236}">
                  <a16:creationId xmlns:a16="http://schemas.microsoft.com/office/drawing/2014/main" id="{00000000-0008-0000-0700-00002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807" name="Button 1575" hidden="1">
              <a:extLst>
                <a:ext uri="{63B3BB69-23CF-44E3-9099-C40C66FF867C}">
                  <a14:compatExt spid="_x0000_s96807"/>
                </a:ext>
                <a:ext uri="{FF2B5EF4-FFF2-40B4-BE49-F238E27FC236}">
                  <a16:creationId xmlns:a16="http://schemas.microsoft.com/office/drawing/2014/main" id="{00000000-0008-0000-0700-00002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08" name="Button 1576" hidden="1">
              <a:extLst>
                <a:ext uri="{63B3BB69-23CF-44E3-9099-C40C66FF867C}">
                  <a14:compatExt spid="_x0000_s96808"/>
                </a:ext>
                <a:ext uri="{FF2B5EF4-FFF2-40B4-BE49-F238E27FC236}">
                  <a16:creationId xmlns:a16="http://schemas.microsoft.com/office/drawing/2014/main" id="{00000000-0008-0000-0700-00002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809" name="Button 1577" hidden="1">
              <a:extLst>
                <a:ext uri="{63B3BB69-23CF-44E3-9099-C40C66FF867C}">
                  <a14:compatExt spid="_x0000_s96809"/>
                </a:ext>
                <a:ext uri="{FF2B5EF4-FFF2-40B4-BE49-F238E27FC236}">
                  <a16:creationId xmlns:a16="http://schemas.microsoft.com/office/drawing/2014/main" id="{00000000-0008-0000-0700-00002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10" name="Button 1578" hidden="1">
              <a:extLst>
                <a:ext uri="{63B3BB69-23CF-44E3-9099-C40C66FF867C}">
                  <a14:compatExt spid="_x0000_s96810"/>
                </a:ext>
                <a:ext uri="{FF2B5EF4-FFF2-40B4-BE49-F238E27FC236}">
                  <a16:creationId xmlns:a16="http://schemas.microsoft.com/office/drawing/2014/main" id="{00000000-0008-0000-0700-00002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811" name="Button 1579" hidden="1">
              <a:extLst>
                <a:ext uri="{63B3BB69-23CF-44E3-9099-C40C66FF867C}">
                  <a14:compatExt spid="_x0000_s96811"/>
                </a:ext>
                <a:ext uri="{FF2B5EF4-FFF2-40B4-BE49-F238E27FC236}">
                  <a16:creationId xmlns:a16="http://schemas.microsoft.com/office/drawing/2014/main" id="{00000000-0008-0000-0700-00002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12" name="Button 1580" hidden="1">
              <a:extLst>
                <a:ext uri="{63B3BB69-23CF-44E3-9099-C40C66FF867C}">
                  <a14:compatExt spid="_x0000_s96812"/>
                </a:ext>
                <a:ext uri="{FF2B5EF4-FFF2-40B4-BE49-F238E27FC236}">
                  <a16:creationId xmlns:a16="http://schemas.microsoft.com/office/drawing/2014/main" id="{00000000-0008-0000-0700-00002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813" name="Button 1581" hidden="1">
              <a:extLst>
                <a:ext uri="{63B3BB69-23CF-44E3-9099-C40C66FF867C}">
                  <a14:compatExt spid="_x0000_s96813"/>
                </a:ext>
                <a:ext uri="{FF2B5EF4-FFF2-40B4-BE49-F238E27FC236}">
                  <a16:creationId xmlns:a16="http://schemas.microsoft.com/office/drawing/2014/main" id="{00000000-0008-0000-0700-00002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14" name="Button 1582" hidden="1">
              <a:extLst>
                <a:ext uri="{63B3BB69-23CF-44E3-9099-C40C66FF867C}">
                  <a14:compatExt spid="_x0000_s96814"/>
                </a:ext>
                <a:ext uri="{FF2B5EF4-FFF2-40B4-BE49-F238E27FC236}">
                  <a16:creationId xmlns:a16="http://schemas.microsoft.com/office/drawing/2014/main" id="{00000000-0008-0000-0700-00002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815" name="Button 1583" hidden="1">
              <a:extLst>
                <a:ext uri="{63B3BB69-23CF-44E3-9099-C40C66FF867C}">
                  <a14:compatExt spid="_x0000_s96815"/>
                </a:ext>
                <a:ext uri="{FF2B5EF4-FFF2-40B4-BE49-F238E27FC236}">
                  <a16:creationId xmlns:a16="http://schemas.microsoft.com/office/drawing/2014/main" id="{00000000-0008-0000-0700-00002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16" name="Button 1584" hidden="1">
              <a:extLst>
                <a:ext uri="{63B3BB69-23CF-44E3-9099-C40C66FF867C}">
                  <a14:compatExt spid="_x0000_s96816"/>
                </a:ext>
                <a:ext uri="{FF2B5EF4-FFF2-40B4-BE49-F238E27FC236}">
                  <a16:creationId xmlns:a16="http://schemas.microsoft.com/office/drawing/2014/main" id="{00000000-0008-0000-0700-00003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17" name="Button 1585" hidden="1">
              <a:extLst>
                <a:ext uri="{63B3BB69-23CF-44E3-9099-C40C66FF867C}">
                  <a14:compatExt spid="_x0000_s96817"/>
                </a:ext>
                <a:ext uri="{FF2B5EF4-FFF2-40B4-BE49-F238E27FC236}">
                  <a16:creationId xmlns:a16="http://schemas.microsoft.com/office/drawing/2014/main" id="{00000000-0008-0000-0700-00003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18" name="Button 1586" hidden="1">
              <a:extLst>
                <a:ext uri="{63B3BB69-23CF-44E3-9099-C40C66FF867C}">
                  <a14:compatExt spid="_x0000_s96818"/>
                </a:ext>
                <a:ext uri="{FF2B5EF4-FFF2-40B4-BE49-F238E27FC236}">
                  <a16:creationId xmlns:a16="http://schemas.microsoft.com/office/drawing/2014/main" id="{00000000-0008-0000-0700-00003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19" name="Button 1587" hidden="1">
              <a:extLst>
                <a:ext uri="{63B3BB69-23CF-44E3-9099-C40C66FF867C}">
                  <a14:compatExt spid="_x0000_s96819"/>
                </a:ext>
                <a:ext uri="{FF2B5EF4-FFF2-40B4-BE49-F238E27FC236}">
                  <a16:creationId xmlns:a16="http://schemas.microsoft.com/office/drawing/2014/main" id="{00000000-0008-0000-0700-00003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20" name="Button 1588" hidden="1">
              <a:extLst>
                <a:ext uri="{63B3BB69-23CF-44E3-9099-C40C66FF867C}">
                  <a14:compatExt spid="_x0000_s96820"/>
                </a:ext>
                <a:ext uri="{FF2B5EF4-FFF2-40B4-BE49-F238E27FC236}">
                  <a16:creationId xmlns:a16="http://schemas.microsoft.com/office/drawing/2014/main" id="{00000000-0008-0000-0700-00003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21" name="Button 1589" hidden="1">
              <a:extLst>
                <a:ext uri="{63B3BB69-23CF-44E3-9099-C40C66FF867C}">
                  <a14:compatExt spid="_x0000_s96821"/>
                </a:ext>
                <a:ext uri="{FF2B5EF4-FFF2-40B4-BE49-F238E27FC236}">
                  <a16:creationId xmlns:a16="http://schemas.microsoft.com/office/drawing/2014/main" id="{00000000-0008-0000-0700-00003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22" name="Button 1590" hidden="1">
              <a:extLst>
                <a:ext uri="{63B3BB69-23CF-44E3-9099-C40C66FF867C}">
                  <a14:compatExt spid="_x0000_s96822"/>
                </a:ext>
                <a:ext uri="{FF2B5EF4-FFF2-40B4-BE49-F238E27FC236}">
                  <a16:creationId xmlns:a16="http://schemas.microsoft.com/office/drawing/2014/main" id="{00000000-0008-0000-0700-00003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23" name="Button 1591" hidden="1">
              <a:extLst>
                <a:ext uri="{63B3BB69-23CF-44E3-9099-C40C66FF867C}">
                  <a14:compatExt spid="_x0000_s96823"/>
                </a:ext>
                <a:ext uri="{FF2B5EF4-FFF2-40B4-BE49-F238E27FC236}">
                  <a16:creationId xmlns:a16="http://schemas.microsoft.com/office/drawing/2014/main" id="{00000000-0008-0000-0700-00003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24" name="Button 1592" hidden="1">
              <a:extLst>
                <a:ext uri="{63B3BB69-23CF-44E3-9099-C40C66FF867C}">
                  <a14:compatExt spid="_x0000_s96824"/>
                </a:ext>
                <a:ext uri="{FF2B5EF4-FFF2-40B4-BE49-F238E27FC236}">
                  <a16:creationId xmlns:a16="http://schemas.microsoft.com/office/drawing/2014/main" id="{00000000-0008-0000-0700-00003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25" name="Button 1593" hidden="1">
              <a:extLst>
                <a:ext uri="{63B3BB69-23CF-44E3-9099-C40C66FF867C}">
                  <a14:compatExt spid="_x0000_s96825"/>
                </a:ext>
                <a:ext uri="{FF2B5EF4-FFF2-40B4-BE49-F238E27FC236}">
                  <a16:creationId xmlns:a16="http://schemas.microsoft.com/office/drawing/2014/main" id="{00000000-0008-0000-0700-00003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26" name="Button 1594" hidden="1">
              <a:extLst>
                <a:ext uri="{63B3BB69-23CF-44E3-9099-C40C66FF867C}">
                  <a14:compatExt spid="_x0000_s96826"/>
                </a:ext>
                <a:ext uri="{FF2B5EF4-FFF2-40B4-BE49-F238E27FC236}">
                  <a16:creationId xmlns:a16="http://schemas.microsoft.com/office/drawing/2014/main" id="{00000000-0008-0000-0700-00003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27" name="Button 1595" hidden="1">
              <a:extLst>
                <a:ext uri="{63B3BB69-23CF-44E3-9099-C40C66FF867C}">
                  <a14:compatExt spid="_x0000_s96827"/>
                </a:ext>
                <a:ext uri="{FF2B5EF4-FFF2-40B4-BE49-F238E27FC236}">
                  <a16:creationId xmlns:a16="http://schemas.microsoft.com/office/drawing/2014/main" id="{00000000-0008-0000-0700-00003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28" name="Button 1596" hidden="1">
              <a:extLst>
                <a:ext uri="{63B3BB69-23CF-44E3-9099-C40C66FF867C}">
                  <a14:compatExt spid="_x0000_s96828"/>
                </a:ext>
                <a:ext uri="{FF2B5EF4-FFF2-40B4-BE49-F238E27FC236}">
                  <a16:creationId xmlns:a16="http://schemas.microsoft.com/office/drawing/2014/main" id="{00000000-0008-0000-0700-00003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29" name="Button 1597" hidden="1">
              <a:extLst>
                <a:ext uri="{63B3BB69-23CF-44E3-9099-C40C66FF867C}">
                  <a14:compatExt spid="_x0000_s96829"/>
                </a:ext>
                <a:ext uri="{FF2B5EF4-FFF2-40B4-BE49-F238E27FC236}">
                  <a16:creationId xmlns:a16="http://schemas.microsoft.com/office/drawing/2014/main" id="{00000000-0008-0000-0700-00003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30" name="Button 1598" hidden="1">
              <a:extLst>
                <a:ext uri="{63B3BB69-23CF-44E3-9099-C40C66FF867C}">
                  <a14:compatExt spid="_x0000_s96830"/>
                </a:ext>
                <a:ext uri="{FF2B5EF4-FFF2-40B4-BE49-F238E27FC236}">
                  <a16:creationId xmlns:a16="http://schemas.microsoft.com/office/drawing/2014/main" id="{00000000-0008-0000-0700-00003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31" name="Button 1599" hidden="1">
              <a:extLst>
                <a:ext uri="{63B3BB69-23CF-44E3-9099-C40C66FF867C}">
                  <a14:compatExt spid="_x0000_s96831"/>
                </a:ext>
                <a:ext uri="{FF2B5EF4-FFF2-40B4-BE49-F238E27FC236}">
                  <a16:creationId xmlns:a16="http://schemas.microsoft.com/office/drawing/2014/main" id="{00000000-0008-0000-0700-00003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32" name="Button 1600" hidden="1">
              <a:extLst>
                <a:ext uri="{63B3BB69-23CF-44E3-9099-C40C66FF867C}">
                  <a14:compatExt spid="_x0000_s96832"/>
                </a:ext>
                <a:ext uri="{FF2B5EF4-FFF2-40B4-BE49-F238E27FC236}">
                  <a16:creationId xmlns:a16="http://schemas.microsoft.com/office/drawing/2014/main" id="{00000000-0008-0000-0700-00004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33" name="Button 1601" hidden="1">
              <a:extLst>
                <a:ext uri="{63B3BB69-23CF-44E3-9099-C40C66FF867C}">
                  <a14:compatExt spid="_x0000_s96833"/>
                </a:ext>
                <a:ext uri="{FF2B5EF4-FFF2-40B4-BE49-F238E27FC236}">
                  <a16:creationId xmlns:a16="http://schemas.microsoft.com/office/drawing/2014/main" id="{00000000-0008-0000-0700-00004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834" name="Button 1602" hidden="1">
              <a:extLst>
                <a:ext uri="{63B3BB69-23CF-44E3-9099-C40C66FF867C}">
                  <a14:compatExt spid="_x0000_s96834"/>
                </a:ext>
                <a:ext uri="{FF2B5EF4-FFF2-40B4-BE49-F238E27FC236}">
                  <a16:creationId xmlns:a16="http://schemas.microsoft.com/office/drawing/2014/main" id="{00000000-0008-0000-0700-00004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35" name="Button 1603" hidden="1">
              <a:extLst>
                <a:ext uri="{63B3BB69-23CF-44E3-9099-C40C66FF867C}">
                  <a14:compatExt spid="_x0000_s96835"/>
                </a:ext>
                <a:ext uri="{FF2B5EF4-FFF2-40B4-BE49-F238E27FC236}">
                  <a16:creationId xmlns:a16="http://schemas.microsoft.com/office/drawing/2014/main" id="{00000000-0008-0000-0700-00004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36" name="Button 1604" hidden="1">
              <a:extLst>
                <a:ext uri="{63B3BB69-23CF-44E3-9099-C40C66FF867C}">
                  <a14:compatExt spid="_x0000_s96836"/>
                </a:ext>
                <a:ext uri="{FF2B5EF4-FFF2-40B4-BE49-F238E27FC236}">
                  <a16:creationId xmlns:a16="http://schemas.microsoft.com/office/drawing/2014/main" id="{00000000-0008-0000-0700-00004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37" name="Button 1605" hidden="1">
              <a:extLst>
                <a:ext uri="{63B3BB69-23CF-44E3-9099-C40C66FF867C}">
                  <a14:compatExt spid="_x0000_s96837"/>
                </a:ext>
                <a:ext uri="{FF2B5EF4-FFF2-40B4-BE49-F238E27FC236}">
                  <a16:creationId xmlns:a16="http://schemas.microsoft.com/office/drawing/2014/main" id="{00000000-0008-0000-0700-00004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38" name="Button 1606" hidden="1">
              <a:extLst>
                <a:ext uri="{63B3BB69-23CF-44E3-9099-C40C66FF867C}">
                  <a14:compatExt spid="_x0000_s96838"/>
                </a:ext>
                <a:ext uri="{FF2B5EF4-FFF2-40B4-BE49-F238E27FC236}">
                  <a16:creationId xmlns:a16="http://schemas.microsoft.com/office/drawing/2014/main" id="{00000000-0008-0000-0700-00004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39" name="Button 1607" hidden="1">
              <a:extLst>
                <a:ext uri="{63B3BB69-23CF-44E3-9099-C40C66FF867C}">
                  <a14:compatExt spid="_x0000_s96839"/>
                </a:ext>
                <a:ext uri="{FF2B5EF4-FFF2-40B4-BE49-F238E27FC236}">
                  <a16:creationId xmlns:a16="http://schemas.microsoft.com/office/drawing/2014/main" id="{00000000-0008-0000-0700-00004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40" name="Button 1608" hidden="1">
              <a:extLst>
                <a:ext uri="{63B3BB69-23CF-44E3-9099-C40C66FF867C}">
                  <a14:compatExt spid="_x0000_s96840"/>
                </a:ext>
                <a:ext uri="{FF2B5EF4-FFF2-40B4-BE49-F238E27FC236}">
                  <a16:creationId xmlns:a16="http://schemas.microsoft.com/office/drawing/2014/main" id="{00000000-0008-0000-0700-00004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41" name="Button 1609" hidden="1">
              <a:extLst>
                <a:ext uri="{63B3BB69-23CF-44E3-9099-C40C66FF867C}">
                  <a14:compatExt spid="_x0000_s96841"/>
                </a:ext>
                <a:ext uri="{FF2B5EF4-FFF2-40B4-BE49-F238E27FC236}">
                  <a16:creationId xmlns:a16="http://schemas.microsoft.com/office/drawing/2014/main" id="{00000000-0008-0000-0700-00004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42" name="Button 1610" hidden="1">
              <a:extLst>
                <a:ext uri="{63B3BB69-23CF-44E3-9099-C40C66FF867C}">
                  <a14:compatExt spid="_x0000_s96842"/>
                </a:ext>
                <a:ext uri="{FF2B5EF4-FFF2-40B4-BE49-F238E27FC236}">
                  <a16:creationId xmlns:a16="http://schemas.microsoft.com/office/drawing/2014/main" id="{00000000-0008-0000-0700-00004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43" name="Button 1611" hidden="1">
              <a:extLst>
                <a:ext uri="{63B3BB69-23CF-44E3-9099-C40C66FF867C}">
                  <a14:compatExt spid="_x0000_s96843"/>
                </a:ext>
                <a:ext uri="{FF2B5EF4-FFF2-40B4-BE49-F238E27FC236}">
                  <a16:creationId xmlns:a16="http://schemas.microsoft.com/office/drawing/2014/main" id="{00000000-0008-0000-0700-00004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44" name="Button 1612" hidden="1">
              <a:extLst>
                <a:ext uri="{63B3BB69-23CF-44E3-9099-C40C66FF867C}">
                  <a14:compatExt spid="_x0000_s96844"/>
                </a:ext>
                <a:ext uri="{FF2B5EF4-FFF2-40B4-BE49-F238E27FC236}">
                  <a16:creationId xmlns:a16="http://schemas.microsoft.com/office/drawing/2014/main" id="{00000000-0008-0000-0700-00004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45" name="Button 1613" hidden="1">
              <a:extLst>
                <a:ext uri="{63B3BB69-23CF-44E3-9099-C40C66FF867C}">
                  <a14:compatExt spid="_x0000_s96845"/>
                </a:ext>
                <a:ext uri="{FF2B5EF4-FFF2-40B4-BE49-F238E27FC236}">
                  <a16:creationId xmlns:a16="http://schemas.microsoft.com/office/drawing/2014/main" id="{00000000-0008-0000-0700-00004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46" name="Button 1614" hidden="1">
              <a:extLst>
                <a:ext uri="{63B3BB69-23CF-44E3-9099-C40C66FF867C}">
                  <a14:compatExt spid="_x0000_s96846"/>
                </a:ext>
                <a:ext uri="{FF2B5EF4-FFF2-40B4-BE49-F238E27FC236}">
                  <a16:creationId xmlns:a16="http://schemas.microsoft.com/office/drawing/2014/main" id="{00000000-0008-0000-0700-00004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47" name="Button 1615" hidden="1">
              <a:extLst>
                <a:ext uri="{63B3BB69-23CF-44E3-9099-C40C66FF867C}">
                  <a14:compatExt spid="_x0000_s96847"/>
                </a:ext>
                <a:ext uri="{FF2B5EF4-FFF2-40B4-BE49-F238E27FC236}">
                  <a16:creationId xmlns:a16="http://schemas.microsoft.com/office/drawing/2014/main" id="{00000000-0008-0000-0700-00004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48" name="Button 1616" hidden="1">
              <a:extLst>
                <a:ext uri="{63B3BB69-23CF-44E3-9099-C40C66FF867C}">
                  <a14:compatExt spid="_x0000_s96848"/>
                </a:ext>
                <a:ext uri="{FF2B5EF4-FFF2-40B4-BE49-F238E27FC236}">
                  <a16:creationId xmlns:a16="http://schemas.microsoft.com/office/drawing/2014/main" id="{00000000-0008-0000-0700-00005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49" name="Button 1617" hidden="1">
              <a:extLst>
                <a:ext uri="{63B3BB69-23CF-44E3-9099-C40C66FF867C}">
                  <a14:compatExt spid="_x0000_s96849"/>
                </a:ext>
                <a:ext uri="{FF2B5EF4-FFF2-40B4-BE49-F238E27FC236}">
                  <a16:creationId xmlns:a16="http://schemas.microsoft.com/office/drawing/2014/main" id="{00000000-0008-0000-0700-00005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50" name="Button 1618" hidden="1">
              <a:extLst>
                <a:ext uri="{63B3BB69-23CF-44E3-9099-C40C66FF867C}">
                  <a14:compatExt spid="_x0000_s96850"/>
                </a:ext>
                <a:ext uri="{FF2B5EF4-FFF2-40B4-BE49-F238E27FC236}">
                  <a16:creationId xmlns:a16="http://schemas.microsoft.com/office/drawing/2014/main" id="{00000000-0008-0000-0700-00005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51" name="Button 1619" hidden="1">
              <a:extLst>
                <a:ext uri="{63B3BB69-23CF-44E3-9099-C40C66FF867C}">
                  <a14:compatExt spid="_x0000_s96851"/>
                </a:ext>
                <a:ext uri="{FF2B5EF4-FFF2-40B4-BE49-F238E27FC236}">
                  <a16:creationId xmlns:a16="http://schemas.microsoft.com/office/drawing/2014/main" id="{00000000-0008-0000-0700-00005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52" name="Button 1620" hidden="1">
              <a:extLst>
                <a:ext uri="{63B3BB69-23CF-44E3-9099-C40C66FF867C}">
                  <a14:compatExt spid="_x0000_s96852"/>
                </a:ext>
                <a:ext uri="{FF2B5EF4-FFF2-40B4-BE49-F238E27FC236}">
                  <a16:creationId xmlns:a16="http://schemas.microsoft.com/office/drawing/2014/main" id="{00000000-0008-0000-0700-00005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853" name="Button 1621" hidden="1">
              <a:extLst>
                <a:ext uri="{63B3BB69-23CF-44E3-9099-C40C66FF867C}">
                  <a14:compatExt spid="_x0000_s96853"/>
                </a:ext>
                <a:ext uri="{FF2B5EF4-FFF2-40B4-BE49-F238E27FC236}">
                  <a16:creationId xmlns:a16="http://schemas.microsoft.com/office/drawing/2014/main" id="{00000000-0008-0000-0700-00005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54" name="Button 1622" hidden="1">
              <a:extLst>
                <a:ext uri="{63B3BB69-23CF-44E3-9099-C40C66FF867C}">
                  <a14:compatExt spid="_x0000_s96854"/>
                </a:ext>
                <a:ext uri="{FF2B5EF4-FFF2-40B4-BE49-F238E27FC236}">
                  <a16:creationId xmlns:a16="http://schemas.microsoft.com/office/drawing/2014/main" id="{00000000-0008-0000-0700-00005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55" name="Button 1623" hidden="1">
              <a:extLst>
                <a:ext uri="{63B3BB69-23CF-44E3-9099-C40C66FF867C}">
                  <a14:compatExt spid="_x0000_s96855"/>
                </a:ext>
                <a:ext uri="{FF2B5EF4-FFF2-40B4-BE49-F238E27FC236}">
                  <a16:creationId xmlns:a16="http://schemas.microsoft.com/office/drawing/2014/main" id="{00000000-0008-0000-0700-00005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56" name="Button 1624" hidden="1">
              <a:extLst>
                <a:ext uri="{63B3BB69-23CF-44E3-9099-C40C66FF867C}">
                  <a14:compatExt spid="_x0000_s96856"/>
                </a:ext>
                <a:ext uri="{FF2B5EF4-FFF2-40B4-BE49-F238E27FC236}">
                  <a16:creationId xmlns:a16="http://schemas.microsoft.com/office/drawing/2014/main" id="{00000000-0008-0000-0700-00005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57" name="Button 1625" hidden="1">
              <a:extLst>
                <a:ext uri="{63B3BB69-23CF-44E3-9099-C40C66FF867C}">
                  <a14:compatExt spid="_x0000_s96857"/>
                </a:ext>
                <a:ext uri="{FF2B5EF4-FFF2-40B4-BE49-F238E27FC236}">
                  <a16:creationId xmlns:a16="http://schemas.microsoft.com/office/drawing/2014/main" id="{00000000-0008-0000-0700-00005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58" name="Button 1626" hidden="1">
              <a:extLst>
                <a:ext uri="{63B3BB69-23CF-44E3-9099-C40C66FF867C}">
                  <a14:compatExt spid="_x0000_s96858"/>
                </a:ext>
                <a:ext uri="{FF2B5EF4-FFF2-40B4-BE49-F238E27FC236}">
                  <a16:creationId xmlns:a16="http://schemas.microsoft.com/office/drawing/2014/main" id="{00000000-0008-0000-0700-00005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59" name="Button 1627" hidden="1">
              <a:extLst>
                <a:ext uri="{63B3BB69-23CF-44E3-9099-C40C66FF867C}">
                  <a14:compatExt spid="_x0000_s96859"/>
                </a:ext>
                <a:ext uri="{FF2B5EF4-FFF2-40B4-BE49-F238E27FC236}">
                  <a16:creationId xmlns:a16="http://schemas.microsoft.com/office/drawing/2014/main" id="{00000000-0008-0000-0700-00005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60" name="Button 1628" hidden="1">
              <a:extLst>
                <a:ext uri="{63B3BB69-23CF-44E3-9099-C40C66FF867C}">
                  <a14:compatExt spid="_x0000_s96860"/>
                </a:ext>
                <a:ext uri="{FF2B5EF4-FFF2-40B4-BE49-F238E27FC236}">
                  <a16:creationId xmlns:a16="http://schemas.microsoft.com/office/drawing/2014/main" id="{00000000-0008-0000-0700-00005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61" name="Button 1629" hidden="1">
              <a:extLst>
                <a:ext uri="{63B3BB69-23CF-44E3-9099-C40C66FF867C}">
                  <a14:compatExt spid="_x0000_s96861"/>
                </a:ext>
                <a:ext uri="{FF2B5EF4-FFF2-40B4-BE49-F238E27FC236}">
                  <a16:creationId xmlns:a16="http://schemas.microsoft.com/office/drawing/2014/main" id="{00000000-0008-0000-0700-00005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62" name="Button 1630" hidden="1">
              <a:extLst>
                <a:ext uri="{63B3BB69-23CF-44E3-9099-C40C66FF867C}">
                  <a14:compatExt spid="_x0000_s96862"/>
                </a:ext>
                <a:ext uri="{FF2B5EF4-FFF2-40B4-BE49-F238E27FC236}">
                  <a16:creationId xmlns:a16="http://schemas.microsoft.com/office/drawing/2014/main" id="{00000000-0008-0000-0700-00005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63" name="Button 1631" hidden="1">
              <a:extLst>
                <a:ext uri="{63B3BB69-23CF-44E3-9099-C40C66FF867C}">
                  <a14:compatExt spid="_x0000_s96863"/>
                </a:ext>
                <a:ext uri="{FF2B5EF4-FFF2-40B4-BE49-F238E27FC236}">
                  <a16:creationId xmlns:a16="http://schemas.microsoft.com/office/drawing/2014/main" id="{00000000-0008-0000-0700-00005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64" name="Button 1632" hidden="1">
              <a:extLst>
                <a:ext uri="{63B3BB69-23CF-44E3-9099-C40C66FF867C}">
                  <a14:compatExt spid="_x0000_s96864"/>
                </a:ext>
                <a:ext uri="{FF2B5EF4-FFF2-40B4-BE49-F238E27FC236}">
                  <a16:creationId xmlns:a16="http://schemas.microsoft.com/office/drawing/2014/main" id="{00000000-0008-0000-0700-00006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65" name="Button 1633" hidden="1">
              <a:extLst>
                <a:ext uri="{63B3BB69-23CF-44E3-9099-C40C66FF867C}">
                  <a14:compatExt spid="_x0000_s96865"/>
                </a:ext>
                <a:ext uri="{FF2B5EF4-FFF2-40B4-BE49-F238E27FC236}">
                  <a16:creationId xmlns:a16="http://schemas.microsoft.com/office/drawing/2014/main" id="{00000000-0008-0000-0700-00006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66" name="Button 1634" hidden="1">
              <a:extLst>
                <a:ext uri="{63B3BB69-23CF-44E3-9099-C40C66FF867C}">
                  <a14:compatExt spid="_x0000_s96866"/>
                </a:ext>
                <a:ext uri="{FF2B5EF4-FFF2-40B4-BE49-F238E27FC236}">
                  <a16:creationId xmlns:a16="http://schemas.microsoft.com/office/drawing/2014/main" id="{00000000-0008-0000-0700-00006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67" name="Button 1635" hidden="1">
              <a:extLst>
                <a:ext uri="{63B3BB69-23CF-44E3-9099-C40C66FF867C}">
                  <a14:compatExt spid="_x0000_s96867"/>
                </a:ext>
                <a:ext uri="{FF2B5EF4-FFF2-40B4-BE49-F238E27FC236}">
                  <a16:creationId xmlns:a16="http://schemas.microsoft.com/office/drawing/2014/main" id="{00000000-0008-0000-0700-00006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68" name="Button 1636" hidden="1">
              <a:extLst>
                <a:ext uri="{63B3BB69-23CF-44E3-9099-C40C66FF867C}">
                  <a14:compatExt spid="_x0000_s96868"/>
                </a:ext>
                <a:ext uri="{FF2B5EF4-FFF2-40B4-BE49-F238E27FC236}">
                  <a16:creationId xmlns:a16="http://schemas.microsoft.com/office/drawing/2014/main" id="{00000000-0008-0000-0700-00006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69" name="Button 1637" hidden="1">
              <a:extLst>
                <a:ext uri="{63B3BB69-23CF-44E3-9099-C40C66FF867C}">
                  <a14:compatExt spid="_x0000_s96869"/>
                </a:ext>
                <a:ext uri="{FF2B5EF4-FFF2-40B4-BE49-F238E27FC236}">
                  <a16:creationId xmlns:a16="http://schemas.microsoft.com/office/drawing/2014/main" id="{00000000-0008-0000-0700-00006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70" name="Button 1638" hidden="1">
              <a:extLst>
                <a:ext uri="{63B3BB69-23CF-44E3-9099-C40C66FF867C}">
                  <a14:compatExt spid="_x0000_s96870"/>
                </a:ext>
                <a:ext uri="{FF2B5EF4-FFF2-40B4-BE49-F238E27FC236}">
                  <a16:creationId xmlns:a16="http://schemas.microsoft.com/office/drawing/2014/main" id="{00000000-0008-0000-0700-00006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71" name="Button 1639" hidden="1">
              <a:extLst>
                <a:ext uri="{63B3BB69-23CF-44E3-9099-C40C66FF867C}">
                  <a14:compatExt spid="_x0000_s96871"/>
                </a:ext>
                <a:ext uri="{FF2B5EF4-FFF2-40B4-BE49-F238E27FC236}">
                  <a16:creationId xmlns:a16="http://schemas.microsoft.com/office/drawing/2014/main" id="{00000000-0008-0000-0700-00006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872" name="Button 1640" hidden="1">
              <a:extLst>
                <a:ext uri="{63B3BB69-23CF-44E3-9099-C40C66FF867C}">
                  <a14:compatExt spid="_x0000_s96872"/>
                </a:ext>
                <a:ext uri="{FF2B5EF4-FFF2-40B4-BE49-F238E27FC236}">
                  <a16:creationId xmlns:a16="http://schemas.microsoft.com/office/drawing/2014/main" id="{00000000-0008-0000-0700-00006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73" name="Button 1641" hidden="1">
              <a:extLst>
                <a:ext uri="{63B3BB69-23CF-44E3-9099-C40C66FF867C}">
                  <a14:compatExt spid="_x0000_s96873"/>
                </a:ext>
                <a:ext uri="{FF2B5EF4-FFF2-40B4-BE49-F238E27FC236}">
                  <a16:creationId xmlns:a16="http://schemas.microsoft.com/office/drawing/2014/main" id="{00000000-0008-0000-0700-00006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74" name="Button 1642" hidden="1">
              <a:extLst>
                <a:ext uri="{63B3BB69-23CF-44E3-9099-C40C66FF867C}">
                  <a14:compatExt spid="_x0000_s96874"/>
                </a:ext>
                <a:ext uri="{FF2B5EF4-FFF2-40B4-BE49-F238E27FC236}">
                  <a16:creationId xmlns:a16="http://schemas.microsoft.com/office/drawing/2014/main" id="{00000000-0008-0000-0700-00006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75" name="Button 1643" hidden="1">
              <a:extLst>
                <a:ext uri="{63B3BB69-23CF-44E3-9099-C40C66FF867C}">
                  <a14:compatExt spid="_x0000_s96875"/>
                </a:ext>
                <a:ext uri="{FF2B5EF4-FFF2-40B4-BE49-F238E27FC236}">
                  <a16:creationId xmlns:a16="http://schemas.microsoft.com/office/drawing/2014/main" id="{00000000-0008-0000-0700-00006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76" name="Button 1644" hidden="1">
              <a:extLst>
                <a:ext uri="{63B3BB69-23CF-44E3-9099-C40C66FF867C}">
                  <a14:compatExt spid="_x0000_s96876"/>
                </a:ext>
                <a:ext uri="{FF2B5EF4-FFF2-40B4-BE49-F238E27FC236}">
                  <a16:creationId xmlns:a16="http://schemas.microsoft.com/office/drawing/2014/main" id="{00000000-0008-0000-0700-00006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77" name="Button 1645" hidden="1">
              <a:extLst>
                <a:ext uri="{63B3BB69-23CF-44E3-9099-C40C66FF867C}">
                  <a14:compatExt spid="_x0000_s96877"/>
                </a:ext>
                <a:ext uri="{FF2B5EF4-FFF2-40B4-BE49-F238E27FC236}">
                  <a16:creationId xmlns:a16="http://schemas.microsoft.com/office/drawing/2014/main" id="{00000000-0008-0000-0700-00006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78" name="Button 1646" hidden="1">
              <a:extLst>
                <a:ext uri="{63B3BB69-23CF-44E3-9099-C40C66FF867C}">
                  <a14:compatExt spid="_x0000_s96878"/>
                </a:ext>
                <a:ext uri="{FF2B5EF4-FFF2-40B4-BE49-F238E27FC236}">
                  <a16:creationId xmlns:a16="http://schemas.microsoft.com/office/drawing/2014/main" id="{00000000-0008-0000-0700-00006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79" name="Button 1647" hidden="1">
              <a:extLst>
                <a:ext uri="{63B3BB69-23CF-44E3-9099-C40C66FF867C}">
                  <a14:compatExt spid="_x0000_s96879"/>
                </a:ext>
                <a:ext uri="{FF2B5EF4-FFF2-40B4-BE49-F238E27FC236}">
                  <a16:creationId xmlns:a16="http://schemas.microsoft.com/office/drawing/2014/main" id="{00000000-0008-0000-0700-00006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80" name="Button 1648" hidden="1">
              <a:extLst>
                <a:ext uri="{63B3BB69-23CF-44E3-9099-C40C66FF867C}">
                  <a14:compatExt spid="_x0000_s96880"/>
                </a:ext>
                <a:ext uri="{FF2B5EF4-FFF2-40B4-BE49-F238E27FC236}">
                  <a16:creationId xmlns:a16="http://schemas.microsoft.com/office/drawing/2014/main" id="{00000000-0008-0000-0700-00007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81" name="Button 1649" hidden="1">
              <a:extLst>
                <a:ext uri="{63B3BB69-23CF-44E3-9099-C40C66FF867C}">
                  <a14:compatExt spid="_x0000_s96881"/>
                </a:ext>
                <a:ext uri="{FF2B5EF4-FFF2-40B4-BE49-F238E27FC236}">
                  <a16:creationId xmlns:a16="http://schemas.microsoft.com/office/drawing/2014/main" id="{00000000-0008-0000-0700-00007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82" name="Button 1650" hidden="1">
              <a:extLst>
                <a:ext uri="{63B3BB69-23CF-44E3-9099-C40C66FF867C}">
                  <a14:compatExt spid="_x0000_s96882"/>
                </a:ext>
                <a:ext uri="{FF2B5EF4-FFF2-40B4-BE49-F238E27FC236}">
                  <a16:creationId xmlns:a16="http://schemas.microsoft.com/office/drawing/2014/main" id="{00000000-0008-0000-0700-00007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83" name="Button 1651" hidden="1">
              <a:extLst>
                <a:ext uri="{63B3BB69-23CF-44E3-9099-C40C66FF867C}">
                  <a14:compatExt spid="_x0000_s96883"/>
                </a:ext>
                <a:ext uri="{FF2B5EF4-FFF2-40B4-BE49-F238E27FC236}">
                  <a16:creationId xmlns:a16="http://schemas.microsoft.com/office/drawing/2014/main" id="{00000000-0008-0000-0700-00007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84" name="Button 1652" hidden="1">
              <a:extLst>
                <a:ext uri="{63B3BB69-23CF-44E3-9099-C40C66FF867C}">
                  <a14:compatExt spid="_x0000_s96884"/>
                </a:ext>
                <a:ext uri="{FF2B5EF4-FFF2-40B4-BE49-F238E27FC236}">
                  <a16:creationId xmlns:a16="http://schemas.microsoft.com/office/drawing/2014/main" id="{00000000-0008-0000-0700-00007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85" name="Button 1653" hidden="1">
              <a:extLst>
                <a:ext uri="{63B3BB69-23CF-44E3-9099-C40C66FF867C}">
                  <a14:compatExt spid="_x0000_s96885"/>
                </a:ext>
                <a:ext uri="{FF2B5EF4-FFF2-40B4-BE49-F238E27FC236}">
                  <a16:creationId xmlns:a16="http://schemas.microsoft.com/office/drawing/2014/main" id="{00000000-0008-0000-0700-00007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86" name="Button 1654" hidden="1">
              <a:extLst>
                <a:ext uri="{63B3BB69-23CF-44E3-9099-C40C66FF867C}">
                  <a14:compatExt spid="_x0000_s96886"/>
                </a:ext>
                <a:ext uri="{FF2B5EF4-FFF2-40B4-BE49-F238E27FC236}">
                  <a16:creationId xmlns:a16="http://schemas.microsoft.com/office/drawing/2014/main" id="{00000000-0008-0000-0700-00007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87" name="Button 1655" hidden="1">
              <a:extLst>
                <a:ext uri="{63B3BB69-23CF-44E3-9099-C40C66FF867C}">
                  <a14:compatExt spid="_x0000_s96887"/>
                </a:ext>
                <a:ext uri="{FF2B5EF4-FFF2-40B4-BE49-F238E27FC236}">
                  <a16:creationId xmlns:a16="http://schemas.microsoft.com/office/drawing/2014/main" id="{00000000-0008-0000-0700-00007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88" name="Button 1656" hidden="1">
              <a:extLst>
                <a:ext uri="{63B3BB69-23CF-44E3-9099-C40C66FF867C}">
                  <a14:compatExt spid="_x0000_s96888"/>
                </a:ext>
                <a:ext uri="{FF2B5EF4-FFF2-40B4-BE49-F238E27FC236}">
                  <a16:creationId xmlns:a16="http://schemas.microsoft.com/office/drawing/2014/main" id="{00000000-0008-0000-0700-00007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89" name="Button 1657" hidden="1">
              <a:extLst>
                <a:ext uri="{63B3BB69-23CF-44E3-9099-C40C66FF867C}">
                  <a14:compatExt spid="_x0000_s96889"/>
                </a:ext>
                <a:ext uri="{FF2B5EF4-FFF2-40B4-BE49-F238E27FC236}">
                  <a16:creationId xmlns:a16="http://schemas.microsoft.com/office/drawing/2014/main" id="{00000000-0008-0000-0700-00007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90" name="Button 1658" hidden="1">
              <a:extLst>
                <a:ext uri="{63B3BB69-23CF-44E3-9099-C40C66FF867C}">
                  <a14:compatExt spid="_x0000_s96890"/>
                </a:ext>
                <a:ext uri="{FF2B5EF4-FFF2-40B4-BE49-F238E27FC236}">
                  <a16:creationId xmlns:a16="http://schemas.microsoft.com/office/drawing/2014/main" id="{00000000-0008-0000-0700-00007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891" name="Button 1659" hidden="1">
              <a:extLst>
                <a:ext uri="{63B3BB69-23CF-44E3-9099-C40C66FF867C}">
                  <a14:compatExt spid="_x0000_s96891"/>
                </a:ext>
                <a:ext uri="{FF2B5EF4-FFF2-40B4-BE49-F238E27FC236}">
                  <a16:creationId xmlns:a16="http://schemas.microsoft.com/office/drawing/2014/main" id="{00000000-0008-0000-0700-00007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92" name="Button 1660" hidden="1">
              <a:extLst>
                <a:ext uri="{63B3BB69-23CF-44E3-9099-C40C66FF867C}">
                  <a14:compatExt spid="_x0000_s96892"/>
                </a:ext>
                <a:ext uri="{FF2B5EF4-FFF2-40B4-BE49-F238E27FC236}">
                  <a16:creationId xmlns:a16="http://schemas.microsoft.com/office/drawing/2014/main" id="{00000000-0008-0000-0700-00007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93" name="Button 1661" hidden="1">
              <a:extLst>
                <a:ext uri="{63B3BB69-23CF-44E3-9099-C40C66FF867C}">
                  <a14:compatExt spid="_x0000_s96893"/>
                </a:ext>
                <a:ext uri="{FF2B5EF4-FFF2-40B4-BE49-F238E27FC236}">
                  <a16:creationId xmlns:a16="http://schemas.microsoft.com/office/drawing/2014/main" id="{00000000-0008-0000-0700-00007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94" name="Button 1662" hidden="1">
              <a:extLst>
                <a:ext uri="{63B3BB69-23CF-44E3-9099-C40C66FF867C}">
                  <a14:compatExt spid="_x0000_s96894"/>
                </a:ext>
                <a:ext uri="{FF2B5EF4-FFF2-40B4-BE49-F238E27FC236}">
                  <a16:creationId xmlns:a16="http://schemas.microsoft.com/office/drawing/2014/main" id="{00000000-0008-0000-0700-00007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95" name="Button 1663" hidden="1">
              <a:extLst>
                <a:ext uri="{63B3BB69-23CF-44E3-9099-C40C66FF867C}">
                  <a14:compatExt spid="_x0000_s96895"/>
                </a:ext>
                <a:ext uri="{FF2B5EF4-FFF2-40B4-BE49-F238E27FC236}">
                  <a16:creationId xmlns:a16="http://schemas.microsoft.com/office/drawing/2014/main" id="{00000000-0008-0000-0700-00007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96" name="Button 1664" hidden="1">
              <a:extLst>
                <a:ext uri="{63B3BB69-23CF-44E3-9099-C40C66FF867C}">
                  <a14:compatExt spid="_x0000_s96896"/>
                </a:ext>
                <a:ext uri="{FF2B5EF4-FFF2-40B4-BE49-F238E27FC236}">
                  <a16:creationId xmlns:a16="http://schemas.microsoft.com/office/drawing/2014/main" id="{00000000-0008-0000-0700-00008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97" name="Button 1665" hidden="1">
              <a:extLst>
                <a:ext uri="{63B3BB69-23CF-44E3-9099-C40C66FF867C}">
                  <a14:compatExt spid="_x0000_s96897"/>
                </a:ext>
                <a:ext uri="{FF2B5EF4-FFF2-40B4-BE49-F238E27FC236}">
                  <a16:creationId xmlns:a16="http://schemas.microsoft.com/office/drawing/2014/main" id="{00000000-0008-0000-0700-00008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98" name="Button 1666" hidden="1">
              <a:extLst>
                <a:ext uri="{63B3BB69-23CF-44E3-9099-C40C66FF867C}">
                  <a14:compatExt spid="_x0000_s96898"/>
                </a:ext>
                <a:ext uri="{FF2B5EF4-FFF2-40B4-BE49-F238E27FC236}">
                  <a16:creationId xmlns:a16="http://schemas.microsoft.com/office/drawing/2014/main" id="{00000000-0008-0000-0700-00008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99" name="Button 1667" hidden="1">
              <a:extLst>
                <a:ext uri="{63B3BB69-23CF-44E3-9099-C40C66FF867C}">
                  <a14:compatExt spid="_x0000_s96899"/>
                </a:ext>
                <a:ext uri="{FF2B5EF4-FFF2-40B4-BE49-F238E27FC236}">
                  <a16:creationId xmlns:a16="http://schemas.microsoft.com/office/drawing/2014/main" id="{00000000-0008-0000-0700-00008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00" name="Button 1668" hidden="1">
              <a:extLst>
                <a:ext uri="{63B3BB69-23CF-44E3-9099-C40C66FF867C}">
                  <a14:compatExt spid="_x0000_s96900"/>
                </a:ext>
                <a:ext uri="{FF2B5EF4-FFF2-40B4-BE49-F238E27FC236}">
                  <a16:creationId xmlns:a16="http://schemas.microsoft.com/office/drawing/2014/main" id="{00000000-0008-0000-0700-00008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01" name="Button 1669" hidden="1">
              <a:extLst>
                <a:ext uri="{63B3BB69-23CF-44E3-9099-C40C66FF867C}">
                  <a14:compatExt spid="_x0000_s96901"/>
                </a:ext>
                <a:ext uri="{FF2B5EF4-FFF2-40B4-BE49-F238E27FC236}">
                  <a16:creationId xmlns:a16="http://schemas.microsoft.com/office/drawing/2014/main" id="{00000000-0008-0000-0700-00008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02" name="Button 1670" hidden="1">
              <a:extLst>
                <a:ext uri="{63B3BB69-23CF-44E3-9099-C40C66FF867C}">
                  <a14:compatExt spid="_x0000_s96902"/>
                </a:ext>
                <a:ext uri="{FF2B5EF4-FFF2-40B4-BE49-F238E27FC236}">
                  <a16:creationId xmlns:a16="http://schemas.microsoft.com/office/drawing/2014/main" id="{00000000-0008-0000-0700-00008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03" name="Button 1671" hidden="1">
              <a:extLst>
                <a:ext uri="{63B3BB69-23CF-44E3-9099-C40C66FF867C}">
                  <a14:compatExt spid="_x0000_s96903"/>
                </a:ext>
                <a:ext uri="{FF2B5EF4-FFF2-40B4-BE49-F238E27FC236}">
                  <a16:creationId xmlns:a16="http://schemas.microsoft.com/office/drawing/2014/main" id="{00000000-0008-0000-0700-00008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04" name="Button 1672" hidden="1">
              <a:extLst>
                <a:ext uri="{63B3BB69-23CF-44E3-9099-C40C66FF867C}">
                  <a14:compatExt spid="_x0000_s96904"/>
                </a:ext>
                <a:ext uri="{FF2B5EF4-FFF2-40B4-BE49-F238E27FC236}">
                  <a16:creationId xmlns:a16="http://schemas.microsoft.com/office/drawing/2014/main" id="{00000000-0008-0000-0700-00008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05" name="Button 1673" hidden="1">
              <a:extLst>
                <a:ext uri="{63B3BB69-23CF-44E3-9099-C40C66FF867C}">
                  <a14:compatExt spid="_x0000_s96905"/>
                </a:ext>
                <a:ext uri="{FF2B5EF4-FFF2-40B4-BE49-F238E27FC236}">
                  <a16:creationId xmlns:a16="http://schemas.microsoft.com/office/drawing/2014/main" id="{00000000-0008-0000-0700-00008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06" name="Button 1674" hidden="1">
              <a:extLst>
                <a:ext uri="{63B3BB69-23CF-44E3-9099-C40C66FF867C}">
                  <a14:compatExt spid="_x0000_s96906"/>
                </a:ext>
                <a:ext uri="{FF2B5EF4-FFF2-40B4-BE49-F238E27FC236}">
                  <a16:creationId xmlns:a16="http://schemas.microsoft.com/office/drawing/2014/main" id="{00000000-0008-0000-0700-00008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07" name="Button 1675" hidden="1">
              <a:extLst>
                <a:ext uri="{63B3BB69-23CF-44E3-9099-C40C66FF867C}">
                  <a14:compatExt spid="_x0000_s96907"/>
                </a:ext>
                <a:ext uri="{FF2B5EF4-FFF2-40B4-BE49-F238E27FC236}">
                  <a16:creationId xmlns:a16="http://schemas.microsoft.com/office/drawing/2014/main" id="{00000000-0008-0000-0700-00008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08" name="Button 1676" hidden="1">
              <a:extLst>
                <a:ext uri="{63B3BB69-23CF-44E3-9099-C40C66FF867C}">
                  <a14:compatExt spid="_x0000_s96908"/>
                </a:ext>
                <a:ext uri="{FF2B5EF4-FFF2-40B4-BE49-F238E27FC236}">
                  <a16:creationId xmlns:a16="http://schemas.microsoft.com/office/drawing/2014/main" id="{00000000-0008-0000-0700-00008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09" name="Button 1677" hidden="1">
              <a:extLst>
                <a:ext uri="{63B3BB69-23CF-44E3-9099-C40C66FF867C}">
                  <a14:compatExt spid="_x0000_s96909"/>
                </a:ext>
                <a:ext uri="{FF2B5EF4-FFF2-40B4-BE49-F238E27FC236}">
                  <a16:creationId xmlns:a16="http://schemas.microsoft.com/office/drawing/2014/main" id="{00000000-0008-0000-0700-00008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910" name="Button 1678" hidden="1">
              <a:extLst>
                <a:ext uri="{63B3BB69-23CF-44E3-9099-C40C66FF867C}">
                  <a14:compatExt spid="_x0000_s96910"/>
                </a:ext>
                <a:ext uri="{FF2B5EF4-FFF2-40B4-BE49-F238E27FC236}">
                  <a16:creationId xmlns:a16="http://schemas.microsoft.com/office/drawing/2014/main" id="{00000000-0008-0000-0700-00008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11" name="Button 1679" hidden="1">
              <a:extLst>
                <a:ext uri="{63B3BB69-23CF-44E3-9099-C40C66FF867C}">
                  <a14:compatExt spid="_x0000_s96911"/>
                </a:ext>
                <a:ext uri="{FF2B5EF4-FFF2-40B4-BE49-F238E27FC236}">
                  <a16:creationId xmlns:a16="http://schemas.microsoft.com/office/drawing/2014/main" id="{00000000-0008-0000-0700-00008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912" name="Button 1680" hidden="1">
              <a:extLst>
                <a:ext uri="{63B3BB69-23CF-44E3-9099-C40C66FF867C}">
                  <a14:compatExt spid="_x0000_s96912"/>
                </a:ext>
                <a:ext uri="{FF2B5EF4-FFF2-40B4-BE49-F238E27FC236}">
                  <a16:creationId xmlns:a16="http://schemas.microsoft.com/office/drawing/2014/main" id="{00000000-0008-0000-0700-00009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13" name="Button 1681" hidden="1">
              <a:extLst>
                <a:ext uri="{63B3BB69-23CF-44E3-9099-C40C66FF867C}">
                  <a14:compatExt spid="_x0000_s96913"/>
                </a:ext>
                <a:ext uri="{FF2B5EF4-FFF2-40B4-BE49-F238E27FC236}">
                  <a16:creationId xmlns:a16="http://schemas.microsoft.com/office/drawing/2014/main" id="{00000000-0008-0000-0700-00009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14" name="Button 1682" hidden="1">
              <a:extLst>
                <a:ext uri="{63B3BB69-23CF-44E3-9099-C40C66FF867C}">
                  <a14:compatExt spid="_x0000_s96914"/>
                </a:ext>
                <a:ext uri="{FF2B5EF4-FFF2-40B4-BE49-F238E27FC236}">
                  <a16:creationId xmlns:a16="http://schemas.microsoft.com/office/drawing/2014/main" id="{00000000-0008-0000-0700-00009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15" name="Button 1683" hidden="1">
              <a:extLst>
                <a:ext uri="{63B3BB69-23CF-44E3-9099-C40C66FF867C}">
                  <a14:compatExt spid="_x0000_s96915"/>
                </a:ext>
                <a:ext uri="{FF2B5EF4-FFF2-40B4-BE49-F238E27FC236}">
                  <a16:creationId xmlns:a16="http://schemas.microsoft.com/office/drawing/2014/main" id="{00000000-0008-0000-0700-00009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16" name="Button 1684" hidden="1">
              <a:extLst>
                <a:ext uri="{63B3BB69-23CF-44E3-9099-C40C66FF867C}">
                  <a14:compatExt spid="_x0000_s96916"/>
                </a:ext>
                <a:ext uri="{FF2B5EF4-FFF2-40B4-BE49-F238E27FC236}">
                  <a16:creationId xmlns:a16="http://schemas.microsoft.com/office/drawing/2014/main" id="{00000000-0008-0000-0700-00009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17" name="Button 1685" hidden="1">
              <a:extLst>
                <a:ext uri="{63B3BB69-23CF-44E3-9099-C40C66FF867C}">
                  <a14:compatExt spid="_x0000_s96917"/>
                </a:ext>
                <a:ext uri="{FF2B5EF4-FFF2-40B4-BE49-F238E27FC236}">
                  <a16:creationId xmlns:a16="http://schemas.microsoft.com/office/drawing/2014/main" id="{00000000-0008-0000-0700-00009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18" name="Button 1686" hidden="1">
              <a:extLst>
                <a:ext uri="{63B3BB69-23CF-44E3-9099-C40C66FF867C}">
                  <a14:compatExt spid="_x0000_s96918"/>
                </a:ext>
                <a:ext uri="{FF2B5EF4-FFF2-40B4-BE49-F238E27FC236}">
                  <a16:creationId xmlns:a16="http://schemas.microsoft.com/office/drawing/2014/main" id="{00000000-0008-0000-0700-00009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19" name="Button 1687" hidden="1">
              <a:extLst>
                <a:ext uri="{63B3BB69-23CF-44E3-9099-C40C66FF867C}">
                  <a14:compatExt spid="_x0000_s96919"/>
                </a:ext>
                <a:ext uri="{FF2B5EF4-FFF2-40B4-BE49-F238E27FC236}">
                  <a16:creationId xmlns:a16="http://schemas.microsoft.com/office/drawing/2014/main" id="{00000000-0008-0000-0700-00009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20" name="Button 1688" hidden="1">
              <a:extLst>
                <a:ext uri="{63B3BB69-23CF-44E3-9099-C40C66FF867C}">
                  <a14:compatExt spid="_x0000_s96920"/>
                </a:ext>
                <a:ext uri="{FF2B5EF4-FFF2-40B4-BE49-F238E27FC236}">
                  <a16:creationId xmlns:a16="http://schemas.microsoft.com/office/drawing/2014/main" id="{00000000-0008-0000-0700-00009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21" name="Button 1689" hidden="1">
              <a:extLst>
                <a:ext uri="{63B3BB69-23CF-44E3-9099-C40C66FF867C}">
                  <a14:compatExt spid="_x0000_s96921"/>
                </a:ext>
                <a:ext uri="{FF2B5EF4-FFF2-40B4-BE49-F238E27FC236}">
                  <a16:creationId xmlns:a16="http://schemas.microsoft.com/office/drawing/2014/main" id="{00000000-0008-0000-0700-00009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22" name="Button 1690" hidden="1">
              <a:extLst>
                <a:ext uri="{63B3BB69-23CF-44E3-9099-C40C66FF867C}">
                  <a14:compatExt spid="_x0000_s96922"/>
                </a:ext>
                <a:ext uri="{FF2B5EF4-FFF2-40B4-BE49-F238E27FC236}">
                  <a16:creationId xmlns:a16="http://schemas.microsoft.com/office/drawing/2014/main" id="{00000000-0008-0000-0700-00009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23" name="Button 1691" hidden="1">
              <a:extLst>
                <a:ext uri="{63B3BB69-23CF-44E3-9099-C40C66FF867C}">
                  <a14:compatExt spid="_x0000_s96923"/>
                </a:ext>
                <a:ext uri="{FF2B5EF4-FFF2-40B4-BE49-F238E27FC236}">
                  <a16:creationId xmlns:a16="http://schemas.microsoft.com/office/drawing/2014/main" id="{00000000-0008-0000-0700-00009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24" name="Button 1692" hidden="1">
              <a:extLst>
                <a:ext uri="{63B3BB69-23CF-44E3-9099-C40C66FF867C}">
                  <a14:compatExt spid="_x0000_s96924"/>
                </a:ext>
                <a:ext uri="{FF2B5EF4-FFF2-40B4-BE49-F238E27FC236}">
                  <a16:creationId xmlns:a16="http://schemas.microsoft.com/office/drawing/2014/main" id="{00000000-0008-0000-0700-00009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25" name="Button 1693" hidden="1">
              <a:extLst>
                <a:ext uri="{63B3BB69-23CF-44E3-9099-C40C66FF867C}">
                  <a14:compatExt spid="_x0000_s96925"/>
                </a:ext>
                <a:ext uri="{FF2B5EF4-FFF2-40B4-BE49-F238E27FC236}">
                  <a16:creationId xmlns:a16="http://schemas.microsoft.com/office/drawing/2014/main" id="{00000000-0008-0000-0700-00009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26" name="Button 1694" hidden="1">
              <a:extLst>
                <a:ext uri="{63B3BB69-23CF-44E3-9099-C40C66FF867C}">
                  <a14:compatExt spid="_x0000_s96926"/>
                </a:ext>
                <a:ext uri="{FF2B5EF4-FFF2-40B4-BE49-F238E27FC236}">
                  <a16:creationId xmlns:a16="http://schemas.microsoft.com/office/drawing/2014/main" id="{00000000-0008-0000-0700-00009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27" name="Button 1695" hidden="1">
              <a:extLst>
                <a:ext uri="{63B3BB69-23CF-44E3-9099-C40C66FF867C}">
                  <a14:compatExt spid="_x0000_s96927"/>
                </a:ext>
                <a:ext uri="{FF2B5EF4-FFF2-40B4-BE49-F238E27FC236}">
                  <a16:creationId xmlns:a16="http://schemas.microsoft.com/office/drawing/2014/main" id="{00000000-0008-0000-0700-00009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28" name="Button 1696" hidden="1">
              <a:extLst>
                <a:ext uri="{63B3BB69-23CF-44E3-9099-C40C66FF867C}">
                  <a14:compatExt spid="_x0000_s96928"/>
                </a:ext>
                <a:ext uri="{FF2B5EF4-FFF2-40B4-BE49-F238E27FC236}">
                  <a16:creationId xmlns:a16="http://schemas.microsoft.com/office/drawing/2014/main" id="{00000000-0008-0000-0700-0000A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29" name="Button 1697" hidden="1">
              <a:extLst>
                <a:ext uri="{63B3BB69-23CF-44E3-9099-C40C66FF867C}">
                  <a14:compatExt spid="_x0000_s96929"/>
                </a:ext>
                <a:ext uri="{FF2B5EF4-FFF2-40B4-BE49-F238E27FC236}">
                  <a16:creationId xmlns:a16="http://schemas.microsoft.com/office/drawing/2014/main" id="{00000000-0008-0000-0700-0000A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30" name="Button 1698" hidden="1">
              <a:extLst>
                <a:ext uri="{63B3BB69-23CF-44E3-9099-C40C66FF867C}">
                  <a14:compatExt spid="_x0000_s96930"/>
                </a:ext>
                <a:ext uri="{FF2B5EF4-FFF2-40B4-BE49-F238E27FC236}">
                  <a16:creationId xmlns:a16="http://schemas.microsoft.com/office/drawing/2014/main" id="{00000000-0008-0000-0700-0000A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931" name="Button 1699" hidden="1">
              <a:extLst>
                <a:ext uri="{63B3BB69-23CF-44E3-9099-C40C66FF867C}">
                  <a14:compatExt spid="_x0000_s96931"/>
                </a:ext>
                <a:ext uri="{FF2B5EF4-FFF2-40B4-BE49-F238E27FC236}">
                  <a16:creationId xmlns:a16="http://schemas.microsoft.com/office/drawing/2014/main" id="{00000000-0008-0000-0700-0000A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32" name="Button 1700" hidden="1">
              <a:extLst>
                <a:ext uri="{63B3BB69-23CF-44E3-9099-C40C66FF867C}">
                  <a14:compatExt spid="_x0000_s96932"/>
                </a:ext>
                <a:ext uri="{FF2B5EF4-FFF2-40B4-BE49-F238E27FC236}">
                  <a16:creationId xmlns:a16="http://schemas.microsoft.com/office/drawing/2014/main" id="{00000000-0008-0000-0700-0000A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933" name="Button 1701" hidden="1">
              <a:extLst>
                <a:ext uri="{63B3BB69-23CF-44E3-9099-C40C66FF867C}">
                  <a14:compatExt spid="_x0000_s96933"/>
                </a:ext>
                <a:ext uri="{FF2B5EF4-FFF2-40B4-BE49-F238E27FC236}">
                  <a16:creationId xmlns:a16="http://schemas.microsoft.com/office/drawing/2014/main" id="{00000000-0008-0000-0700-0000A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34" name="Button 1702" hidden="1">
              <a:extLst>
                <a:ext uri="{63B3BB69-23CF-44E3-9099-C40C66FF867C}">
                  <a14:compatExt spid="_x0000_s96934"/>
                </a:ext>
                <a:ext uri="{FF2B5EF4-FFF2-40B4-BE49-F238E27FC236}">
                  <a16:creationId xmlns:a16="http://schemas.microsoft.com/office/drawing/2014/main" id="{00000000-0008-0000-0700-0000A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35" name="Button 1703" hidden="1">
              <a:extLst>
                <a:ext uri="{63B3BB69-23CF-44E3-9099-C40C66FF867C}">
                  <a14:compatExt spid="_x0000_s96935"/>
                </a:ext>
                <a:ext uri="{FF2B5EF4-FFF2-40B4-BE49-F238E27FC236}">
                  <a16:creationId xmlns:a16="http://schemas.microsoft.com/office/drawing/2014/main" id="{00000000-0008-0000-0700-0000A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36" name="Button 1704" hidden="1">
              <a:extLst>
                <a:ext uri="{63B3BB69-23CF-44E3-9099-C40C66FF867C}">
                  <a14:compatExt spid="_x0000_s96936"/>
                </a:ext>
                <a:ext uri="{FF2B5EF4-FFF2-40B4-BE49-F238E27FC236}">
                  <a16:creationId xmlns:a16="http://schemas.microsoft.com/office/drawing/2014/main" id="{00000000-0008-0000-0700-0000A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37" name="Button 1705" hidden="1">
              <a:extLst>
                <a:ext uri="{63B3BB69-23CF-44E3-9099-C40C66FF867C}">
                  <a14:compatExt spid="_x0000_s96937"/>
                </a:ext>
                <a:ext uri="{FF2B5EF4-FFF2-40B4-BE49-F238E27FC236}">
                  <a16:creationId xmlns:a16="http://schemas.microsoft.com/office/drawing/2014/main" id="{00000000-0008-0000-0700-0000A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38" name="Button 1706" hidden="1">
              <a:extLst>
                <a:ext uri="{63B3BB69-23CF-44E3-9099-C40C66FF867C}">
                  <a14:compatExt spid="_x0000_s96938"/>
                </a:ext>
                <a:ext uri="{FF2B5EF4-FFF2-40B4-BE49-F238E27FC236}">
                  <a16:creationId xmlns:a16="http://schemas.microsoft.com/office/drawing/2014/main" id="{00000000-0008-0000-0700-0000A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39" name="Button 1707" hidden="1">
              <a:extLst>
                <a:ext uri="{63B3BB69-23CF-44E3-9099-C40C66FF867C}">
                  <a14:compatExt spid="_x0000_s96939"/>
                </a:ext>
                <a:ext uri="{FF2B5EF4-FFF2-40B4-BE49-F238E27FC236}">
                  <a16:creationId xmlns:a16="http://schemas.microsoft.com/office/drawing/2014/main" id="{00000000-0008-0000-0700-0000A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40" name="Button 1708" hidden="1">
              <a:extLst>
                <a:ext uri="{63B3BB69-23CF-44E3-9099-C40C66FF867C}">
                  <a14:compatExt spid="_x0000_s96940"/>
                </a:ext>
                <a:ext uri="{FF2B5EF4-FFF2-40B4-BE49-F238E27FC236}">
                  <a16:creationId xmlns:a16="http://schemas.microsoft.com/office/drawing/2014/main" id="{00000000-0008-0000-0700-0000A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41" name="Button 1709" hidden="1">
              <a:extLst>
                <a:ext uri="{63B3BB69-23CF-44E3-9099-C40C66FF867C}">
                  <a14:compatExt spid="_x0000_s96941"/>
                </a:ext>
                <a:ext uri="{FF2B5EF4-FFF2-40B4-BE49-F238E27FC236}">
                  <a16:creationId xmlns:a16="http://schemas.microsoft.com/office/drawing/2014/main" id="{00000000-0008-0000-0700-0000A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42" name="Button 1710" hidden="1">
              <a:extLst>
                <a:ext uri="{63B3BB69-23CF-44E3-9099-C40C66FF867C}">
                  <a14:compatExt spid="_x0000_s96942"/>
                </a:ext>
                <a:ext uri="{FF2B5EF4-FFF2-40B4-BE49-F238E27FC236}">
                  <a16:creationId xmlns:a16="http://schemas.microsoft.com/office/drawing/2014/main" id="{00000000-0008-0000-0700-0000A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43" name="Button 1711" hidden="1">
              <a:extLst>
                <a:ext uri="{63B3BB69-23CF-44E3-9099-C40C66FF867C}">
                  <a14:compatExt spid="_x0000_s96943"/>
                </a:ext>
                <a:ext uri="{FF2B5EF4-FFF2-40B4-BE49-F238E27FC236}">
                  <a16:creationId xmlns:a16="http://schemas.microsoft.com/office/drawing/2014/main" id="{00000000-0008-0000-0700-0000A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44" name="Button 1712" hidden="1">
              <a:extLst>
                <a:ext uri="{63B3BB69-23CF-44E3-9099-C40C66FF867C}">
                  <a14:compatExt spid="_x0000_s96944"/>
                </a:ext>
                <a:ext uri="{FF2B5EF4-FFF2-40B4-BE49-F238E27FC236}">
                  <a16:creationId xmlns:a16="http://schemas.microsoft.com/office/drawing/2014/main" id="{00000000-0008-0000-0700-0000B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45" name="Button 1713" hidden="1">
              <a:extLst>
                <a:ext uri="{63B3BB69-23CF-44E3-9099-C40C66FF867C}">
                  <a14:compatExt spid="_x0000_s96945"/>
                </a:ext>
                <a:ext uri="{FF2B5EF4-FFF2-40B4-BE49-F238E27FC236}">
                  <a16:creationId xmlns:a16="http://schemas.microsoft.com/office/drawing/2014/main" id="{00000000-0008-0000-0700-0000B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46" name="Button 1714" hidden="1">
              <a:extLst>
                <a:ext uri="{63B3BB69-23CF-44E3-9099-C40C66FF867C}">
                  <a14:compatExt spid="_x0000_s96946"/>
                </a:ext>
                <a:ext uri="{FF2B5EF4-FFF2-40B4-BE49-F238E27FC236}">
                  <a16:creationId xmlns:a16="http://schemas.microsoft.com/office/drawing/2014/main" id="{00000000-0008-0000-0700-0000B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47" name="Button 1715" hidden="1">
              <a:extLst>
                <a:ext uri="{63B3BB69-23CF-44E3-9099-C40C66FF867C}">
                  <a14:compatExt spid="_x0000_s96947"/>
                </a:ext>
                <a:ext uri="{FF2B5EF4-FFF2-40B4-BE49-F238E27FC236}">
                  <a16:creationId xmlns:a16="http://schemas.microsoft.com/office/drawing/2014/main" id="{00000000-0008-0000-0700-0000B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48" name="Button 1716" hidden="1">
              <a:extLst>
                <a:ext uri="{63B3BB69-23CF-44E3-9099-C40C66FF867C}">
                  <a14:compatExt spid="_x0000_s96948"/>
                </a:ext>
                <a:ext uri="{FF2B5EF4-FFF2-40B4-BE49-F238E27FC236}">
                  <a16:creationId xmlns:a16="http://schemas.microsoft.com/office/drawing/2014/main" id="{00000000-0008-0000-0700-0000B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49" name="Button 1717" hidden="1">
              <a:extLst>
                <a:ext uri="{63B3BB69-23CF-44E3-9099-C40C66FF867C}">
                  <a14:compatExt spid="_x0000_s96949"/>
                </a:ext>
                <a:ext uri="{FF2B5EF4-FFF2-40B4-BE49-F238E27FC236}">
                  <a16:creationId xmlns:a16="http://schemas.microsoft.com/office/drawing/2014/main" id="{00000000-0008-0000-0700-0000B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50" name="Button 1718" hidden="1">
              <a:extLst>
                <a:ext uri="{63B3BB69-23CF-44E3-9099-C40C66FF867C}">
                  <a14:compatExt spid="_x0000_s96950"/>
                </a:ext>
                <a:ext uri="{FF2B5EF4-FFF2-40B4-BE49-F238E27FC236}">
                  <a16:creationId xmlns:a16="http://schemas.microsoft.com/office/drawing/2014/main" id="{00000000-0008-0000-0700-0000B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51" name="Button 1719" hidden="1">
              <a:extLst>
                <a:ext uri="{63B3BB69-23CF-44E3-9099-C40C66FF867C}">
                  <a14:compatExt spid="_x0000_s96951"/>
                </a:ext>
                <a:ext uri="{FF2B5EF4-FFF2-40B4-BE49-F238E27FC236}">
                  <a16:creationId xmlns:a16="http://schemas.microsoft.com/office/drawing/2014/main" id="{00000000-0008-0000-0700-0000B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952" name="Button 1720" hidden="1">
              <a:extLst>
                <a:ext uri="{63B3BB69-23CF-44E3-9099-C40C66FF867C}">
                  <a14:compatExt spid="_x0000_s96952"/>
                </a:ext>
                <a:ext uri="{FF2B5EF4-FFF2-40B4-BE49-F238E27FC236}">
                  <a16:creationId xmlns:a16="http://schemas.microsoft.com/office/drawing/2014/main" id="{00000000-0008-0000-0700-0000B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53" name="Button 1721" hidden="1">
              <a:extLst>
                <a:ext uri="{63B3BB69-23CF-44E3-9099-C40C66FF867C}">
                  <a14:compatExt spid="_x0000_s96953"/>
                </a:ext>
                <a:ext uri="{FF2B5EF4-FFF2-40B4-BE49-F238E27FC236}">
                  <a16:creationId xmlns:a16="http://schemas.microsoft.com/office/drawing/2014/main" id="{00000000-0008-0000-0700-0000B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954" name="Button 1722" hidden="1">
              <a:extLst>
                <a:ext uri="{63B3BB69-23CF-44E3-9099-C40C66FF867C}">
                  <a14:compatExt spid="_x0000_s96954"/>
                </a:ext>
                <a:ext uri="{FF2B5EF4-FFF2-40B4-BE49-F238E27FC236}">
                  <a16:creationId xmlns:a16="http://schemas.microsoft.com/office/drawing/2014/main" id="{00000000-0008-0000-0700-0000B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55" name="Button 1723" hidden="1">
              <a:extLst>
                <a:ext uri="{63B3BB69-23CF-44E3-9099-C40C66FF867C}">
                  <a14:compatExt spid="_x0000_s96955"/>
                </a:ext>
                <a:ext uri="{FF2B5EF4-FFF2-40B4-BE49-F238E27FC236}">
                  <a16:creationId xmlns:a16="http://schemas.microsoft.com/office/drawing/2014/main" id="{00000000-0008-0000-0700-0000B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56" name="Button 1724" hidden="1">
              <a:extLst>
                <a:ext uri="{63B3BB69-23CF-44E3-9099-C40C66FF867C}">
                  <a14:compatExt spid="_x0000_s96956"/>
                </a:ext>
                <a:ext uri="{FF2B5EF4-FFF2-40B4-BE49-F238E27FC236}">
                  <a16:creationId xmlns:a16="http://schemas.microsoft.com/office/drawing/2014/main" id="{00000000-0008-0000-0700-0000B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57" name="Button 1725" hidden="1">
              <a:extLst>
                <a:ext uri="{63B3BB69-23CF-44E3-9099-C40C66FF867C}">
                  <a14:compatExt spid="_x0000_s96957"/>
                </a:ext>
                <a:ext uri="{FF2B5EF4-FFF2-40B4-BE49-F238E27FC236}">
                  <a16:creationId xmlns:a16="http://schemas.microsoft.com/office/drawing/2014/main" id="{00000000-0008-0000-0700-0000B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58" name="Button 1726" hidden="1">
              <a:extLst>
                <a:ext uri="{63B3BB69-23CF-44E3-9099-C40C66FF867C}">
                  <a14:compatExt spid="_x0000_s96958"/>
                </a:ext>
                <a:ext uri="{FF2B5EF4-FFF2-40B4-BE49-F238E27FC236}">
                  <a16:creationId xmlns:a16="http://schemas.microsoft.com/office/drawing/2014/main" id="{00000000-0008-0000-0700-0000B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59" name="Button 1727" hidden="1">
              <a:extLst>
                <a:ext uri="{63B3BB69-23CF-44E3-9099-C40C66FF867C}">
                  <a14:compatExt spid="_x0000_s96959"/>
                </a:ext>
                <a:ext uri="{FF2B5EF4-FFF2-40B4-BE49-F238E27FC236}">
                  <a16:creationId xmlns:a16="http://schemas.microsoft.com/office/drawing/2014/main" id="{00000000-0008-0000-0700-0000B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60" name="Button 1728" hidden="1">
              <a:extLst>
                <a:ext uri="{63B3BB69-23CF-44E3-9099-C40C66FF867C}">
                  <a14:compatExt spid="_x0000_s96960"/>
                </a:ext>
                <a:ext uri="{FF2B5EF4-FFF2-40B4-BE49-F238E27FC236}">
                  <a16:creationId xmlns:a16="http://schemas.microsoft.com/office/drawing/2014/main" id="{00000000-0008-0000-0700-0000C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61" name="Button 1729" hidden="1">
              <a:extLst>
                <a:ext uri="{63B3BB69-23CF-44E3-9099-C40C66FF867C}">
                  <a14:compatExt spid="_x0000_s96961"/>
                </a:ext>
                <a:ext uri="{FF2B5EF4-FFF2-40B4-BE49-F238E27FC236}">
                  <a16:creationId xmlns:a16="http://schemas.microsoft.com/office/drawing/2014/main" id="{00000000-0008-0000-0700-0000C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62" name="Button 1730" hidden="1">
              <a:extLst>
                <a:ext uri="{63B3BB69-23CF-44E3-9099-C40C66FF867C}">
                  <a14:compatExt spid="_x0000_s96962"/>
                </a:ext>
                <a:ext uri="{FF2B5EF4-FFF2-40B4-BE49-F238E27FC236}">
                  <a16:creationId xmlns:a16="http://schemas.microsoft.com/office/drawing/2014/main" id="{00000000-0008-0000-0700-0000C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63" name="Button 1731" hidden="1">
              <a:extLst>
                <a:ext uri="{63B3BB69-23CF-44E3-9099-C40C66FF867C}">
                  <a14:compatExt spid="_x0000_s96963"/>
                </a:ext>
                <a:ext uri="{FF2B5EF4-FFF2-40B4-BE49-F238E27FC236}">
                  <a16:creationId xmlns:a16="http://schemas.microsoft.com/office/drawing/2014/main" id="{00000000-0008-0000-0700-0000C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64" name="Button 1732" hidden="1">
              <a:extLst>
                <a:ext uri="{63B3BB69-23CF-44E3-9099-C40C66FF867C}">
                  <a14:compatExt spid="_x0000_s96964"/>
                </a:ext>
                <a:ext uri="{FF2B5EF4-FFF2-40B4-BE49-F238E27FC236}">
                  <a16:creationId xmlns:a16="http://schemas.microsoft.com/office/drawing/2014/main" id="{00000000-0008-0000-0700-0000C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65" name="Button 1733" hidden="1">
              <a:extLst>
                <a:ext uri="{63B3BB69-23CF-44E3-9099-C40C66FF867C}">
                  <a14:compatExt spid="_x0000_s96965"/>
                </a:ext>
                <a:ext uri="{FF2B5EF4-FFF2-40B4-BE49-F238E27FC236}">
                  <a16:creationId xmlns:a16="http://schemas.microsoft.com/office/drawing/2014/main" id="{00000000-0008-0000-0700-0000C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66" name="Button 1734" hidden="1">
              <a:extLst>
                <a:ext uri="{63B3BB69-23CF-44E3-9099-C40C66FF867C}">
                  <a14:compatExt spid="_x0000_s96966"/>
                </a:ext>
                <a:ext uri="{FF2B5EF4-FFF2-40B4-BE49-F238E27FC236}">
                  <a16:creationId xmlns:a16="http://schemas.microsoft.com/office/drawing/2014/main" id="{00000000-0008-0000-0700-0000C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67" name="Button 1735" hidden="1">
              <a:extLst>
                <a:ext uri="{63B3BB69-23CF-44E3-9099-C40C66FF867C}">
                  <a14:compatExt spid="_x0000_s96967"/>
                </a:ext>
                <a:ext uri="{FF2B5EF4-FFF2-40B4-BE49-F238E27FC236}">
                  <a16:creationId xmlns:a16="http://schemas.microsoft.com/office/drawing/2014/main" id="{00000000-0008-0000-0700-0000C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68" name="Button 1736" hidden="1">
              <a:extLst>
                <a:ext uri="{63B3BB69-23CF-44E3-9099-C40C66FF867C}">
                  <a14:compatExt spid="_x0000_s96968"/>
                </a:ext>
                <a:ext uri="{FF2B5EF4-FFF2-40B4-BE49-F238E27FC236}">
                  <a16:creationId xmlns:a16="http://schemas.microsoft.com/office/drawing/2014/main" id="{00000000-0008-0000-0700-0000C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69" name="Button 1737" hidden="1">
              <a:extLst>
                <a:ext uri="{63B3BB69-23CF-44E3-9099-C40C66FF867C}">
                  <a14:compatExt spid="_x0000_s96969"/>
                </a:ext>
                <a:ext uri="{FF2B5EF4-FFF2-40B4-BE49-F238E27FC236}">
                  <a16:creationId xmlns:a16="http://schemas.microsoft.com/office/drawing/2014/main" id="{00000000-0008-0000-0700-0000C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70" name="Button 1738" hidden="1">
              <a:extLst>
                <a:ext uri="{63B3BB69-23CF-44E3-9099-C40C66FF867C}">
                  <a14:compatExt spid="_x0000_s96970"/>
                </a:ext>
                <a:ext uri="{FF2B5EF4-FFF2-40B4-BE49-F238E27FC236}">
                  <a16:creationId xmlns:a16="http://schemas.microsoft.com/office/drawing/2014/main" id="{00000000-0008-0000-0700-0000C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71" name="Button 1739" hidden="1">
              <a:extLst>
                <a:ext uri="{63B3BB69-23CF-44E3-9099-C40C66FF867C}">
                  <a14:compatExt spid="_x0000_s96971"/>
                </a:ext>
                <a:ext uri="{FF2B5EF4-FFF2-40B4-BE49-F238E27FC236}">
                  <a16:creationId xmlns:a16="http://schemas.microsoft.com/office/drawing/2014/main" id="{00000000-0008-0000-0700-0000C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72" name="Button 1740" hidden="1">
              <a:extLst>
                <a:ext uri="{63B3BB69-23CF-44E3-9099-C40C66FF867C}">
                  <a14:compatExt spid="_x0000_s96972"/>
                </a:ext>
                <a:ext uri="{FF2B5EF4-FFF2-40B4-BE49-F238E27FC236}">
                  <a16:creationId xmlns:a16="http://schemas.microsoft.com/office/drawing/2014/main" id="{00000000-0008-0000-0700-0000C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973" name="Button 1741" hidden="1">
              <a:extLst>
                <a:ext uri="{63B3BB69-23CF-44E3-9099-C40C66FF867C}">
                  <a14:compatExt spid="_x0000_s96973"/>
                </a:ext>
                <a:ext uri="{FF2B5EF4-FFF2-40B4-BE49-F238E27FC236}">
                  <a16:creationId xmlns:a16="http://schemas.microsoft.com/office/drawing/2014/main" id="{00000000-0008-0000-0700-0000C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74" name="Button 1742" hidden="1">
              <a:extLst>
                <a:ext uri="{63B3BB69-23CF-44E3-9099-C40C66FF867C}">
                  <a14:compatExt spid="_x0000_s96974"/>
                </a:ext>
                <a:ext uri="{FF2B5EF4-FFF2-40B4-BE49-F238E27FC236}">
                  <a16:creationId xmlns:a16="http://schemas.microsoft.com/office/drawing/2014/main" id="{00000000-0008-0000-0700-0000C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975" name="Button 1743" hidden="1">
              <a:extLst>
                <a:ext uri="{63B3BB69-23CF-44E3-9099-C40C66FF867C}">
                  <a14:compatExt spid="_x0000_s96975"/>
                </a:ext>
                <a:ext uri="{FF2B5EF4-FFF2-40B4-BE49-F238E27FC236}">
                  <a16:creationId xmlns:a16="http://schemas.microsoft.com/office/drawing/2014/main" id="{00000000-0008-0000-0700-0000C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76" name="Button 1744" hidden="1">
              <a:extLst>
                <a:ext uri="{63B3BB69-23CF-44E3-9099-C40C66FF867C}">
                  <a14:compatExt spid="_x0000_s96976"/>
                </a:ext>
                <a:ext uri="{FF2B5EF4-FFF2-40B4-BE49-F238E27FC236}">
                  <a16:creationId xmlns:a16="http://schemas.microsoft.com/office/drawing/2014/main" id="{00000000-0008-0000-0700-0000D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77" name="Button 1745" hidden="1">
              <a:extLst>
                <a:ext uri="{63B3BB69-23CF-44E3-9099-C40C66FF867C}">
                  <a14:compatExt spid="_x0000_s96977"/>
                </a:ext>
                <a:ext uri="{FF2B5EF4-FFF2-40B4-BE49-F238E27FC236}">
                  <a16:creationId xmlns:a16="http://schemas.microsoft.com/office/drawing/2014/main" id="{00000000-0008-0000-0700-0000D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78" name="Button 1746" hidden="1">
              <a:extLst>
                <a:ext uri="{63B3BB69-23CF-44E3-9099-C40C66FF867C}">
                  <a14:compatExt spid="_x0000_s96978"/>
                </a:ext>
                <a:ext uri="{FF2B5EF4-FFF2-40B4-BE49-F238E27FC236}">
                  <a16:creationId xmlns:a16="http://schemas.microsoft.com/office/drawing/2014/main" id="{00000000-0008-0000-0700-0000D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79" name="Button 1747" hidden="1">
              <a:extLst>
                <a:ext uri="{63B3BB69-23CF-44E3-9099-C40C66FF867C}">
                  <a14:compatExt spid="_x0000_s96979"/>
                </a:ext>
                <a:ext uri="{FF2B5EF4-FFF2-40B4-BE49-F238E27FC236}">
                  <a16:creationId xmlns:a16="http://schemas.microsoft.com/office/drawing/2014/main" id="{00000000-0008-0000-0700-0000D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80" name="Button 1748" hidden="1">
              <a:extLst>
                <a:ext uri="{63B3BB69-23CF-44E3-9099-C40C66FF867C}">
                  <a14:compatExt spid="_x0000_s96980"/>
                </a:ext>
                <a:ext uri="{FF2B5EF4-FFF2-40B4-BE49-F238E27FC236}">
                  <a16:creationId xmlns:a16="http://schemas.microsoft.com/office/drawing/2014/main" id="{00000000-0008-0000-0700-0000D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81" name="Button 1749" hidden="1">
              <a:extLst>
                <a:ext uri="{63B3BB69-23CF-44E3-9099-C40C66FF867C}">
                  <a14:compatExt spid="_x0000_s96981"/>
                </a:ext>
                <a:ext uri="{FF2B5EF4-FFF2-40B4-BE49-F238E27FC236}">
                  <a16:creationId xmlns:a16="http://schemas.microsoft.com/office/drawing/2014/main" id="{00000000-0008-0000-0700-0000D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82" name="Button 1750" hidden="1">
              <a:extLst>
                <a:ext uri="{63B3BB69-23CF-44E3-9099-C40C66FF867C}">
                  <a14:compatExt spid="_x0000_s96982"/>
                </a:ext>
                <a:ext uri="{FF2B5EF4-FFF2-40B4-BE49-F238E27FC236}">
                  <a16:creationId xmlns:a16="http://schemas.microsoft.com/office/drawing/2014/main" id="{00000000-0008-0000-0700-0000D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83" name="Button 1751" hidden="1">
              <a:extLst>
                <a:ext uri="{63B3BB69-23CF-44E3-9099-C40C66FF867C}">
                  <a14:compatExt spid="_x0000_s96983"/>
                </a:ext>
                <a:ext uri="{FF2B5EF4-FFF2-40B4-BE49-F238E27FC236}">
                  <a16:creationId xmlns:a16="http://schemas.microsoft.com/office/drawing/2014/main" id="{00000000-0008-0000-0700-0000D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84" name="Button 1752" hidden="1">
              <a:extLst>
                <a:ext uri="{63B3BB69-23CF-44E3-9099-C40C66FF867C}">
                  <a14:compatExt spid="_x0000_s96984"/>
                </a:ext>
                <a:ext uri="{FF2B5EF4-FFF2-40B4-BE49-F238E27FC236}">
                  <a16:creationId xmlns:a16="http://schemas.microsoft.com/office/drawing/2014/main" id="{00000000-0008-0000-0700-0000D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85" name="Button 1753" hidden="1">
              <a:extLst>
                <a:ext uri="{63B3BB69-23CF-44E3-9099-C40C66FF867C}">
                  <a14:compatExt spid="_x0000_s96985"/>
                </a:ext>
                <a:ext uri="{FF2B5EF4-FFF2-40B4-BE49-F238E27FC236}">
                  <a16:creationId xmlns:a16="http://schemas.microsoft.com/office/drawing/2014/main" id="{00000000-0008-0000-0700-0000D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86" name="Button 1754" hidden="1">
              <a:extLst>
                <a:ext uri="{63B3BB69-23CF-44E3-9099-C40C66FF867C}">
                  <a14:compatExt spid="_x0000_s96986"/>
                </a:ext>
                <a:ext uri="{FF2B5EF4-FFF2-40B4-BE49-F238E27FC236}">
                  <a16:creationId xmlns:a16="http://schemas.microsoft.com/office/drawing/2014/main" id="{00000000-0008-0000-0700-0000D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87" name="Button 1755" hidden="1">
              <a:extLst>
                <a:ext uri="{63B3BB69-23CF-44E3-9099-C40C66FF867C}">
                  <a14:compatExt spid="_x0000_s96987"/>
                </a:ext>
                <a:ext uri="{FF2B5EF4-FFF2-40B4-BE49-F238E27FC236}">
                  <a16:creationId xmlns:a16="http://schemas.microsoft.com/office/drawing/2014/main" id="{00000000-0008-0000-0700-0000D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88" name="Button 1756" hidden="1">
              <a:extLst>
                <a:ext uri="{63B3BB69-23CF-44E3-9099-C40C66FF867C}">
                  <a14:compatExt spid="_x0000_s96988"/>
                </a:ext>
                <a:ext uri="{FF2B5EF4-FFF2-40B4-BE49-F238E27FC236}">
                  <a16:creationId xmlns:a16="http://schemas.microsoft.com/office/drawing/2014/main" id="{00000000-0008-0000-0700-0000D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89" name="Button 1757" hidden="1">
              <a:extLst>
                <a:ext uri="{63B3BB69-23CF-44E3-9099-C40C66FF867C}">
                  <a14:compatExt spid="_x0000_s96989"/>
                </a:ext>
                <a:ext uri="{FF2B5EF4-FFF2-40B4-BE49-F238E27FC236}">
                  <a16:creationId xmlns:a16="http://schemas.microsoft.com/office/drawing/2014/main" id="{00000000-0008-0000-0700-0000D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90" name="Button 1758" hidden="1">
              <a:extLst>
                <a:ext uri="{63B3BB69-23CF-44E3-9099-C40C66FF867C}">
                  <a14:compatExt spid="_x0000_s96990"/>
                </a:ext>
                <a:ext uri="{FF2B5EF4-FFF2-40B4-BE49-F238E27FC236}">
                  <a16:creationId xmlns:a16="http://schemas.microsoft.com/office/drawing/2014/main" id="{00000000-0008-0000-0700-0000D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91" name="Button 1759" hidden="1">
              <a:extLst>
                <a:ext uri="{63B3BB69-23CF-44E3-9099-C40C66FF867C}">
                  <a14:compatExt spid="_x0000_s96991"/>
                </a:ext>
                <a:ext uri="{FF2B5EF4-FFF2-40B4-BE49-F238E27FC236}">
                  <a16:creationId xmlns:a16="http://schemas.microsoft.com/office/drawing/2014/main" id="{00000000-0008-0000-0700-0000D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92" name="Button 1760" hidden="1">
              <a:extLst>
                <a:ext uri="{63B3BB69-23CF-44E3-9099-C40C66FF867C}">
                  <a14:compatExt spid="_x0000_s96992"/>
                </a:ext>
                <a:ext uri="{FF2B5EF4-FFF2-40B4-BE49-F238E27FC236}">
                  <a16:creationId xmlns:a16="http://schemas.microsoft.com/office/drawing/2014/main" id="{00000000-0008-0000-0700-0000E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127000</xdr:colOff>
          <xdr:row>0</xdr:row>
          <xdr:rowOff>101600</xdr:rowOff>
        </xdr:from>
        <xdr:to>
          <xdr:col>2</xdr:col>
          <xdr:colOff>908050</xdr:colOff>
          <xdr:row>0</xdr:row>
          <xdr:rowOff>292100</xdr:rowOff>
        </xdr:to>
        <xdr:sp macro="" textlink="">
          <xdr:nvSpPr>
            <xdr:cNvPr id="96993" name="Button 1761" hidden="1">
              <a:extLst>
                <a:ext uri="{63B3BB69-23CF-44E3-9099-C40C66FF867C}">
                  <a14:compatExt spid="_x0000_s96993"/>
                </a:ext>
                <a:ext uri="{FF2B5EF4-FFF2-40B4-BE49-F238E27FC236}">
                  <a16:creationId xmlns:a16="http://schemas.microsoft.com/office/drawing/2014/main" id="{00000000-0008-0000-0700-0000E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994" name="Button 1762" hidden="1">
              <a:extLst>
                <a:ext uri="{63B3BB69-23CF-44E3-9099-C40C66FF867C}">
                  <a14:compatExt spid="_x0000_s96994"/>
                </a:ext>
                <a:ext uri="{FF2B5EF4-FFF2-40B4-BE49-F238E27FC236}">
                  <a16:creationId xmlns:a16="http://schemas.microsoft.com/office/drawing/2014/main" id="{00000000-0008-0000-0700-0000E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95" name="Button 1763" hidden="1">
              <a:extLst>
                <a:ext uri="{63B3BB69-23CF-44E3-9099-C40C66FF867C}">
                  <a14:compatExt spid="_x0000_s96995"/>
                </a:ext>
                <a:ext uri="{FF2B5EF4-FFF2-40B4-BE49-F238E27FC236}">
                  <a16:creationId xmlns:a16="http://schemas.microsoft.com/office/drawing/2014/main" id="{00000000-0008-0000-0700-0000E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96" name="Button 1764" hidden="1">
              <a:extLst>
                <a:ext uri="{63B3BB69-23CF-44E3-9099-C40C66FF867C}">
                  <a14:compatExt spid="_x0000_s96996"/>
                </a:ext>
                <a:ext uri="{FF2B5EF4-FFF2-40B4-BE49-F238E27FC236}">
                  <a16:creationId xmlns:a16="http://schemas.microsoft.com/office/drawing/2014/main" id="{00000000-0008-0000-0700-0000E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97" name="Button 1765" hidden="1">
              <a:extLst>
                <a:ext uri="{63B3BB69-23CF-44E3-9099-C40C66FF867C}">
                  <a14:compatExt spid="_x0000_s96997"/>
                </a:ext>
                <a:ext uri="{FF2B5EF4-FFF2-40B4-BE49-F238E27FC236}">
                  <a16:creationId xmlns:a16="http://schemas.microsoft.com/office/drawing/2014/main" id="{00000000-0008-0000-0700-0000E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98" name="Button 1766" hidden="1">
              <a:extLst>
                <a:ext uri="{63B3BB69-23CF-44E3-9099-C40C66FF867C}">
                  <a14:compatExt spid="_x0000_s96998"/>
                </a:ext>
                <a:ext uri="{FF2B5EF4-FFF2-40B4-BE49-F238E27FC236}">
                  <a16:creationId xmlns:a16="http://schemas.microsoft.com/office/drawing/2014/main" id="{00000000-0008-0000-0700-0000E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99" name="Button 1767" hidden="1">
              <a:extLst>
                <a:ext uri="{63B3BB69-23CF-44E3-9099-C40C66FF867C}">
                  <a14:compatExt spid="_x0000_s96999"/>
                </a:ext>
                <a:ext uri="{FF2B5EF4-FFF2-40B4-BE49-F238E27FC236}">
                  <a16:creationId xmlns:a16="http://schemas.microsoft.com/office/drawing/2014/main" id="{00000000-0008-0000-0700-0000E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00" name="Button 1768" hidden="1">
              <a:extLst>
                <a:ext uri="{63B3BB69-23CF-44E3-9099-C40C66FF867C}">
                  <a14:compatExt spid="_x0000_s97000"/>
                </a:ext>
                <a:ext uri="{FF2B5EF4-FFF2-40B4-BE49-F238E27FC236}">
                  <a16:creationId xmlns:a16="http://schemas.microsoft.com/office/drawing/2014/main" id="{00000000-0008-0000-0700-0000E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01" name="Button 1769" hidden="1">
              <a:extLst>
                <a:ext uri="{63B3BB69-23CF-44E3-9099-C40C66FF867C}">
                  <a14:compatExt spid="_x0000_s97001"/>
                </a:ext>
                <a:ext uri="{FF2B5EF4-FFF2-40B4-BE49-F238E27FC236}">
                  <a16:creationId xmlns:a16="http://schemas.microsoft.com/office/drawing/2014/main" id="{00000000-0008-0000-0700-0000E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02" name="Button 1770" hidden="1">
              <a:extLst>
                <a:ext uri="{63B3BB69-23CF-44E3-9099-C40C66FF867C}">
                  <a14:compatExt spid="_x0000_s97002"/>
                </a:ext>
                <a:ext uri="{FF2B5EF4-FFF2-40B4-BE49-F238E27FC236}">
                  <a16:creationId xmlns:a16="http://schemas.microsoft.com/office/drawing/2014/main" id="{00000000-0008-0000-0700-0000E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03" name="Button 1771" hidden="1">
              <a:extLst>
                <a:ext uri="{63B3BB69-23CF-44E3-9099-C40C66FF867C}">
                  <a14:compatExt spid="_x0000_s97003"/>
                </a:ext>
                <a:ext uri="{FF2B5EF4-FFF2-40B4-BE49-F238E27FC236}">
                  <a16:creationId xmlns:a16="http://schemas.microsoft.com/office/drawing/2014/main" id="{00000000-0008-0000-0700-0000E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04" name="Button 1772" hidden="1">
              <a:extLst>
                <a:ext uri="{63B3BB69-23CF-44E3-9099-C40C66FF867C}">
                  <a14:compatExt spid="_x0000_s97004"/>
                </a:ext>
                <a:ext uri="{FF2B5EF4-FFF2-40B4-BE49-F238E27FC236}">
                  <a16:creationId xmlns:a16="http://schemas.microsoft.com/office/drawing/2014/main" id="{00000000-0008-0000-0700-0000E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05" name="Button 1773" hidden="1">
              <a:extLst>
                <a:ext uri="{63B3BB69-23CF-44E3-9099-C40C66FF867C}">
                  <a14:compatExt spid="_x0000_s97005"/>
                </a:ext>
                <a:ext uri="{FF2B5EF4-FFF2-40B4-BE49-F238E27FC236}">
                  <a16:creationId xmlns:a16="http://schemas.microsoft.com/office/drawing/2014/main" id="{00000000-0008-0000-0700-0000E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06" name="Button 1774" hidden="1">
              <a:extLst>
                <a:ext uri="{63B3BB69-23CF-44E3-9099-C40C66FF867C}">
                  <a14:compatExt spid="_x0000_s97006"/>
                </a:ext>
                <a:ext uri="{FF2B5EF4-FFF2-40B4-BE49-F238E27FC236}">
                  <a16:creationId xmlns:a16="http://schemas.microsoft.com/office/drawing/2014/main" id="{00000000-0008-0000-0700-0000E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07" name="Button 1775" hidden="1">
              <a:extLst>
                <a:ext uri="{63B3BB69-23CF-44E3-9099-C40C66FF867C}">
                  <a14:compatExt spid="_x0000_s97007"/>
                </a:ext>
                <a:ext uri="{FF2B5EF4-FFF2-40B4-BE49-F238E27FC236}">
                  <a16:creationId xmlns:a16="http://schemas.microsoft.com/office/drawing/2014/main" id="{00000000-0008-0000-0700-0000E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08" name="Button 1776" hidden="1">
              <a:extLst>
                <a:ext uri="{63B3BB69-23CF-44E3-9099-C40C66FF867C}">
                  <a14:compatExt spid="_x0000_s97008"/>
                </a:ext>
                <a:ext uri="{FF2B5EF4-FFF2-40B4-BE49-F238E27FC236}">
                  <a16:creationId xmlns:a16="http://schemas.microsoft.com/office/drawing/2014/main" id="{00000000-0008-0000-0700-0000F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09" name="Button 1777" hidden="1">
              <a:extLst>
                <a:ext uri="{63B3BB69-23CF-44E3-9099-C40C66FF867C}">
                  <a14:compatExt spid="_x0000_s97009"/>
                </a:ext>
                <a:ext uri="{FF2B5EF4-FFF2-40B4-BE49-F238E27FC236}">
                  <a16:creationId xmlns:a16="http://schemas.microsoft.com/office/drawing/2014/main" id="{00000000-0008-0000-0700-0000F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10" name="Button 1778" hidden="1">
              <a:extLst>
                <a:ext uri="{63B3BB69-23CF-44E3-9099-C40C66FF867C}">
                  <a14:compatExt spid="_x0000_s97010"/>
                </a:ext>
                <a:ext uri="{FF2B5EF4-FFF2-40B4-BE49-F238E27FC236}">
                  <a16:creationId xmlns:a16="http://schemas.microsoft.com/office/drawing/2014/main" id="{00000000-0008-0000-0700-0000F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11" name="Button 1779" hidden="1">
              <a:extLst>
                <a:ext uri="{63B3BB69-23CF-44E3-9099-C40C66FF867C}">
                  <a14:compatExt spid="_x0000_s97011"/>
                </a:ext>
                <a:ext uri="{FF2B5EF4-FFF2-40B4-BE49-F238E27FC236}">
                  <a16:creationId xmlns:a16="http://schemas.microsoft.com/office/drawing/2014/main" id="{00000000-0008-0000-0700-0000F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12" name="Button 1780" hidden="1">
              <a:extLst>
                <a:ext uri="{63B3BB69-23CF-44E3-9099-C40C66FF867C}">
                  <a14:compatExt spid="_x0000_s97012"/>
                </a:ext>
                <a:ext uri="{FF2B5EF4-FFF2-40B4-BE49-F238E27FC236}">
                  <a16:creationId xmlns:a16="http://schemas.microsoft.com/office/drawing/2014/main" id="{00000000-0008-0000-0700-0000F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7013" name="Button 1781" hidden="1">
              <a:extLst>
                <a:ext uri="{63B3BB69-23CF-44E3-9099-C40C66FF867C}">
                  <a14:compatExt spid="_x0000_s97013"/>
                </a:ext>
                <a:ext uri="{FF2B5EF4-FFF2-40B4-BE49-F238E27FC236}">
                  <a16:creationId xmlns:a16="http://schemas.microsoft.com/office/drawing/2014/main" id="{00000000-0008-0000-0700-0000F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14" name="Button 1782" hidden="1">
              <a:extLst>
                <a:ext uri="{63B3BB69-23CF-44E3-9099-C40C66FF867C}">
                  <a14:compatExt spid="_x0000_s97014"/>
                </a:ext>
                <a:ext uri="{FF2B5EF4-FFF2-40B4-BE49-F238E27FC236}">
                  <a16:creationId xmlns:a16="http://schemas.microsoft.com/office/drawing/2014/main" id="{00000000-0008-0000-0700-0000F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15" name="Button 1783" hidden="1">
              <a:extLst>
                <a:ext uri="{63B3BB69-23CF-44E3-9099-C40C66FF867C}">
                  <a14:compatExt spid="_x0000_s97015"/>
                </a:ext>
                <a:ext uri="{FF2B5EF4-FFF2-40B4-BE49-F238E27FC236}">
                  <a16:creationId xmlns:a16="http://schemas.microsoft.com/office/drawing/2014/main" id="{00000000-0008-0000-0700-0000F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16" name="Button 1784" hidden="1">
              <a:extLst>
                <a:ext uri="{63B3BB69-23CF-44E3-9099-C40C66FF867C}">
                  <a14:compatExt spid="_x0000_s97016"/>
                </a:ext>
                <a:ext uri="{FF2B5EF4-FFF2-40B4-BE49-F238E27FC236}">
                  <a16:creationId xmlns:a16="http://schemas.microsoft.com/office/drawing/2014/main" id="{00000000-0008-0000-0700-0000F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17" name="Button 1785" hidden="1">
              <a:extLst>
                <a:ext uri="{63B3BB69-23CF-44E3-9099-C40C66FF867C}">
                  <a14:compatExt spid="_x0000_s97017"/>
                </a:ext>
                <a:ext uri="{FF2B5EF4-FFF2-40B4-BE49-F238E27FC236}">
                  <a16:creationId xmlns:a16="http://schemas.microsoft.com/office/drawing/2014/main" id="{00000000-0008-0000-0700-0000F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18" name="Button 1786" hidden="1">
              <a:extLst>
                <a:ext uri="{63B3BB69-23CF-44E3-9099-C40C66FF867C}">
                  <a14:compatExt spid="_x0000_s97018"/>
                </a:ext>
                <a:ext uri="{FF2B5EF4-FFF2-40B4-BE49-F238E27FC236}">
                  <a16:creationId xmlns:a16="http://schemas.microsoft.com/office/drawing/2014/main" id="{00000000-0008-0000-0700-0000F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19" name="Button 1787" hidden="1">
              <a:extLst>
                <a:ext uri="{63B3BB69-23CF-44E3-9099-C40C66FF867C}">
                  <a14:compatExt spid="_x0000_s97019"/>
                </a:ext>
                <a:ext uri="{FF2B5EF4-FFF2-40B4-BE49-F238E27FC236}">
                  <a16:creationId xmlns:a16="http://schemas.microsoft.com/office/drawing/2014/main" id="{00000000-0008-0000-0700-0000F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20" name="Button 1788" hidden="1">
              <a:extLst>
                <a:ext uri="{63B3BB69-23CF-44E3-9099-C40C66FF867C}">
                  <a14:compatExt spid="_x0000_s97020"/>
                </a:ext>
                <a:ext uri="{FF2B5EF4-FFF2-40B4-BE49-F238E27FC236}">
                  <a16:creationId xmlns:a16="http://schemas.microsoft.com/office/drawing/2014/main" id="{00000000-0008-0000-0700-0000F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21" name="Button 1789" hidden="1">
              <a:extLst>
                <a:ext uri="{63B3BB69-23CF-44E3-9099-C40C66FF867C}">
                  <a14:compatExt spid="_x0000_s97021"/>
                </a:ext>
                <a:ext uri="{FF2B5EF4-FFF2-40B4-BE49-F238E27FC236}">
                  <a16:creationId xmlns:a16="http://schemas.microsoft.com/office/drawing/2014/main" id="{00000000-0008-0000-0700-0000F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22" name="Button 1790" hidden="1">
              <a:extLst>
                <a:ext uri="{63B3BB69-23CF-44E3-9099-C40C66FF867C}">
                  <a14:compatExt spid="_x0000_s97022"/>
                </a:ext>
                <a:ext uri="{FF2B5EF4-FFF2-40B4-BE49-F238E27FC236}">
                  <a16:creationId xmlns:a16="http://schemas.microsoft.com/office/drawing/2014/main" id="{00000000-0008-0000-0700-0000F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23" name="Button 1791" hidden="1">
              <a:extLst>
                <a:ext uri="{63B3BB69-23CF-44E3-9099-C40C66FF867C}">
                  <a14:compatExt spid="_x0000_s97023"/>
                </a:ext>
                <a:ext uri="{FF2B5EF4-FFF2-40B4-BE49-F238E27FC236}">
                  <a16:creationId xmlns:a16="http://schemas.microsoft.com/office/drawing/2014/main" id="{00000000-0008-0000-0700-0000F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24" name="Button 1792" hidden="1">
              <a:extLst>
                <a:ext uri="{63B3BB69-23CF-44E3-9099-C40C66FF867C}">
                  <a14:compatExt spid="_x0000_s97024"/>
                </a:ext>
                <a:ext uri="{FF2B5EF4-FFF2-40B4-BE49-F238E27FC236}">
                  <a16:creationId xmlns:a16="http://schemas.microsoft.com/office/drawing/2014/main" id="{00000000-0008-0000-0700-0000007B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25" name="Button 1793" hidden="1">
              <a:extLst>
                <a:ext uri="{63B3BB69-23CF-44E3-9099-C40C66FF867C}">
                  <a14:compatExt spid="_x0000_s97025"/>
                </a:ext>
                <a:ext uri="{FF2B5EF4-FFF2-40B4-BE49-F238E27FC236}">
                  <a16:creationId xmlns:a16="http://schemas.microsoft.com/office/drawing/2014/main" id="{00000000-0008-0000-0700-0000017B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26" name="Button 1794" hidden="1">
              <a:extLst>
                <a:ext uri="{63B3BB69-23CF-44E3-9099-C40C66FF867C}">
                  <a14:compatExt spid="_x0000_s97026"/>
                </a:ext>
                <a:ext uri="{FF2B5EF4-FFF2-40B4-BE49-F238E27FC236}">
                  <a16:creationId xmlns:a16="http://schemas.microsoft.com/office/drawing/2014/main" id="{00000000-0008-0000-0700-0000027B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27" name="Button 1795" hidden="1">
              <a:extLst>
                <a:ext uri="{63B3BB69-23CF-44E3-9099-C40C66FF867C}">
                  <a14:compatExt spid="_x0000_s97027"/>
                </a:ext>
                <a:ext uri="{FF2B5EF4-FFF2-40B4-BE49-F238E27FC236}">
                  <a16:creationId xmlns:a16="http://schemas.microsoft.com/office/drawing/2014/main" id="{00000000-0008-0000-0700-0000037B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28" name="Button 1796" hidden="1">
              <a:extLst>
                <a:ext uri="{63B3BB69-23CF-44E3-9099-C40C66FF867C}">
                  <a14:compatExt spid="_x0000_s97028"/>
                </a:ext>
                <a:ext uri="{FF2B5EF4-FFF2-40B4-BE49-F238E27FC236}">
                  <a16:creationId xmlns:a16="http://schemas.microsoft.com/office/drawing/2014/main" id="{00000000-0008-0000-0700-0000047B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29" name="Button 1797" hidden="1">
              <a:extLst>
                <a:ext uri="{63B3BB69-23CF-44E3-9099-C40C66FF867C}">
                  <a14:compatExt spid="_x0000_s97029"/>
                </a:ext>
                <a:ext uri="{FF2B5EF4-FFF2-40B4-BE49-F238E27FC236}">
                  <a16:creationId xmlns:a16="http://schemas.microsoft.com/office/drawing/2014/main" id="{00000000-0008-0000-0700-0000057B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30" name="Button 1798" hidden="1">
              <a:extLst>
                <a:ext uri="{63B3BB69-23CF-44E3-9099-C40C66FF867C}">
                  <a14:compatExt spid="_x0000_s97030"/>
                </a:ext>
                <a:ext uri="{FF2B5EF4-FFF2-40B4-BE49-F238E27FC236}">
                  <a16:creationId xmlns:a16="http://schemas.microsoft.com/office/drawing/2014/main" id="{00000000-0008-0000-0700-0000067B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31" name="Button 1799" hidden="1">
              <a:extLst>
                <a:ext uri="{63B3BB69-23CF-44E3-9099-C40C66FF867C}">
                  <a14:compatExt spid="_x0000_s97031"/>
                </a:ext>
                <a:ext uri="{FF2B5EF4-FFF2-40B4-BE49-F238E27FC236}">
                  <a16:creationId xmlns:a16="http://schemas.microsoft.com/office/drawing/2014/main" id="{00000000-0008-0000-0700-0000077B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7032" name="Button 1800" hidden="1">
              <a:extLst>
                <a:ext uri="{63B3BB69-23CF-44E3-9099-C40C66FF867C}">
                  <a14:compatExt spid="_x0000_s97032"/>
                </a:ext>
                <a:ext uri="{FF2B5EF4-FFF2-40B4-BE49-F238E27FC236}">
                  <a16:creationId xmlns:a16="http://schemas.microsoft.com/office/drawing/2014/main" id="{00000000-0008-0000-0700-0000087B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33" name="Button 1801" hidden="1">
              <a:extLst>
                <a:ext uri="{63B3BB69-23CF-44E3-9099-C40C66FF867C}">
                  <a14:compatExt spid="_x0000_s97033"/>
                </a:ext>
                <a:ext uri="{FF2B5EF4-FFF2-40B4-BE49-F238E27FC236}">
                  <a16:creationId xmlns:a16="http://schemas.microsoft.com/office/drawing/2014/main" id="{00000000-0008-0000-0700-0000097B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7034" name="Button 1802" hidden="1">
              <a:extLst>
                <a:ext uri="{63B3BB69-23CF-44E3-9099-C40C66FF867C}">
                  <a14:compatExt spid="_x0000_s97034"/>
                </a:ext>
                <a:ext uri="{FF2B5EF4-FFF2-40B4-BE49-F238E27FC236}">
                  <a16:creationId xmlns:a16="http://schemas.microsoft.com/office/drawing/2014/main" id="{00000000-0008-0000-0700-00000A7B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800-00000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474" name="Button 2" hidden="1">
              <a:extLst>
                <a:ext uri="{63B3BB69-23CF-44E3-9099-C40C66FF867C}">
                  <a14:compatExt spid="_x0000_s105474"/>
                </a:ext>
                <a:ext uri="{FF2B5EF4-FFF2-40B4-BE49-F238E27FC236}">
                  <a16:creationId xmlns:a16="http://schemas.microsoft.com/office/drawing/2014/main" id="{00000000-0008-0000-0800-00000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1599E3CD-8B58-4ABB-A447-73583AA6ED05}"/>
            </a:ext>
          </a:extLst>
        </xdr:cNvPr>
        <xdr:cNvSpPr txBox="1"/>
      </xdr:nvSpPr>
      <xdr:spPr>
        <a:xfrm>
          <a:off x="9499600" y="1127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122818</xdr:colOff>
      <xdr:row>18</xdr:row>
      <xdr:rowOff>205741</xdr:rowOff>
    </xdr:to>
    <xdr:grpSp>
      <xdr:nvGrpSpPr>
        <xdr:cNvPr id="3" name="グループ化 2">
          <a:extLst>
            <a:ext uri="{FF2B5EF4-FFF2-40B4-BE49-F238E27FC236}">
              <a16:creationId xmlns:a16="http://schemas.microsoft.com/office/drawing/2014/main" id="{3890ACFA-6E7F-4157-9CC6-C322A53F1EEF}"/>
            </a:ext>
          </a:extLst>
        </xdr:cNvPr>
        <xdr:cNvGrpSpPr/>
      </xdr:nvGrpSpPr>
      <xdr:grpSpPr>
        <a:xfrm>
          <a:off x="8524875" y="3745232"/>
          <a:ext cx="4345568" cy="924559"/>
          <a:chOff x="9334500" y="4010025"/>
          <a:chExt cx="4557658" cy="958231"/>
        </a:xfrm>
      </xdr:grpSpPr>
      <xdr:sp macro="" textlink="">
        <xdr:nvSpPr>
          <xdr:cNvPr id="4" name="テキスト ボックス 3">
            <a:extLst>
              <a:ext uri="{FF2B5EF4-FFF2-40B4-BE49-F238E27FC236}">
                <a16:creationId xmlns:a16="http://schemas.microsoft.com/office/drawing/2014/main" id="{BF6674FF-8EE4-9BEF-854F-7EF82300D009}"/>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5" name="テキスト ボックス 4">
            <a:extLst>
              <a:ext uri="{FF2B5EF4-FFF2-40B4-BE49-F238E27FC236}">
                <a16:creationId xmlns:a16="http://schemas.microsoft.com/office/drawing/2014/main" id="{4DE258D4-EA2B-2320-04DE-A255EE555307}"/>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240030</xdr:colOff>
      <xdr:row>1</xdr:row>
      <xdr:rowOff>108585</xdr:rowOff>
    </xdr:from>
    <xdr:to>
      <xdr:col>15</xdr:col>
      <xdr:colOff>71685</xdr:colOff>
      <xdr:row>14</xdr:row>
      <xdr:rowOff>90235</xdr:rowOff>
    </xdr:to>
    <xdr:grpSp>
      <xdr:nvGrpSpPr>
        <xdr:cNvPr id="6" name="グループ化 5">
          <a:extLst>
            <a:ext uri="{FF2B5EF4-FFF2-40B4-BE49-F238E27FC236}">
              <a16:creationId xmlns:a16="http://schemas.microsoft.com/office/drawing/2014/main" id="{9E5C59A2-FD1E-4AAF-B235-F1FF87DAA875}"/>
            </a:ext>
          </a:extLst>
        </xdr:cNvPr>
        <xdr:cNvGrpSpPr/>
      </xdr:nvGrpSpPr>
      <xdr:grpSpPr>
        <a:xfrm>
          <a:off x="8380730" y="686435"/>
          <a:ext cx="3117780" cy="2953450"/>
          <a:chOff x="9688830" y="588645"/>
          <a:chExt cx="3230175" cy="2953450"/>
        </a:xfrm>
      </xdr:grpSpPr>
      <xdr:pic>
        <xdr:nvPicPr>
          <xdr:cNvPr id="7" name="図 6">
            <a:extLst>
              <a:ext uri="{FF2B5EF4-FFF2-40B4-BE49-F238E27FC236}">
                <a16:creationId xmlns:a16="http://schemas.microsoft.com/office/drawing/2014/main" id="{BA73550C-4AB6-CBFC-8E7E-ECCDCD18F038}"/>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8" name="テキスト ボックス 7">
            <a:extLst>
              <a:ext uri="{FF2B5EF4-FFF2-40B4-BE49-F238E27FC236}">
                <a16:creationId xmlns:a16="http://schemas.microsoft.com/office/drawing/2014/main" id="{5E0A42BC-FFFE-1373-6891-F88486C7481E}"/>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9" name="図 8">
            <a:extLst>
              <a:ext uri="{FF2B5EF4-FFF2-40B4-BE49-F238E27FC236}">
                <a16:creationId xmlns:a16="http://schemas.microsoft.com/office/drawing/2014/main" id="{89784D79-592B-E8DB-2F03-AEA90C935BDE}"/>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10" name="楕円 9">
            <a:extLst>
              <a:ext uri="{FF2B5EF4-FFF2-40B4-BE49-F238E27FC236}">
                <a16:creationId xmlns:a16="http://schemas.microsoft.com/office/drawing/2014/main" id="{0C2258A5-92C0-3EFB-9765-670417A03166}"/>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11" name="テキスト ボックス 10">
            <a:extLst>
              <a:ext uri="{FF2B5EF4-FFF2-40B4-BE49-F238E27FC236}">
                <a16:creationId xmlns:a16="http://schemas.microsoft.com/office/drawing/2014/main" id="{CAA6B26F-B5BB-64E0-AD72-CBBF9AC084C6}"/>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12" name="矢印: 下 11">
            <a:extLst>
              <a:ext uri="{FF2B5EF4-FFF2-40B4-BE49-F238E27FC236}">
                <a16:creationId xmlns:a16="http://schemas.microsoft.com/office/drawing/2014/main" id="{F5FF257A-9915-32A2-B64A-2180F65B7711}"/>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3" name="テキスト ボックス 12">
            <a:extLst>
              <a:ext uri="{FF2B5EF4-FFF2-40B4-BE49-F238E27FC236}">
                <a16:creationId xmlns:a16="http://schemas.microsoft.com/office/drawing/2014/main" id="{29BF7BAC-2438-1D8B-8DDF-4AE5BAB4FC3E}"/>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4" name="矢印: 下 13">
            <a:extLst>
              <a:ext uri="{FF2B5EF4-FFF2-40B4-BE49-F238E27FC236}">
                <a16:creationId xmlns:a16="http://schemas.microsoft.com/office/drawing/2014/main" id="{FD825AE4-3FB5-DD8A-ABFE-77D042F89DCA}"/>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15" name="直線矢印コネクタ 14">
            <a:extLst>
              <a:ext uri="{FF2B5EF4-FFF2-40B4-BE49-F238E27FC236}">
                <a16:creationId xmlns:a16="http://schemas.microsoft.com/office/drawing/2014/main" id="{44C5FBAE-381E-6923-EDB4-01C36BE31D17}"/>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31267CFA-3FB1-9311-258A-2AC4F9B8DFE8}"/>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75" name="Button 3" hidden="1">
              <a:extLst>
                <a:ext uri="{63B3BB69-23CF-44E3-9099-C40C66FF867C}">
                  <a14:compatExt spid="_x0000_s105475"/>
                </a:ext>
                <a:ext uri="{FF2B5EF4-FFF2-40B4-BE49-F238E27FC236}">
                  <a16:creationId xmlns:a16="http://schemas.microsoft.com/office/drawing/2014/main" id="{00000000-0008-0000-0800-00000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476" name="Button 4" hidden="1">
              <a:extLst>
                <a:ext uri="{63B3BB69-23CF-44E3-9099-C40C66FF867C}">
                  <a14:compatExt spid="_x0000_s105476"/>
                </a:ext>
                <a:ext uri="{FF2B5EF4-FFF2-40B4-BE49-F238E27FC236}">
                  <a16:creationId xmlns:a16="http://schemas.microsoft.com/office/drawing/2014/main" id="{00000000-0008-0000-0800-00000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77" name="Button 5" hidden="1">
              <a:extLst>
                <a:ext uri="{63B3BB69-23CF-44E3-9099-C40C66FF867C}">
                  <a14:compatExt spid="_x0000_s105477"/>
                </a:ext>
                <a:ext uri="{FF2B5EF4-FFF2-40B4-BE49-F238E27FC236}">
                  <a16:creationId xmlns:a16="http://schemas.microsoft.com/office/drawing/2014/main" id="{00000000-0008-0000-0800-00000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478" name="Button 6" hidden="1">
              <a:extLst>
                <a:ext uri="{63B3BB69-23CF-44E3-9099-C40C66FF867C}">
                  <a14:compatExt spid="_x0000_s105478"/>
                </a:ext>
                <a:ext uri="{FF2B5EF4-FFF2-40B4-BE49-F238E27FC236}">
                  <a16:creationId xmlns:a16="http://schemas.microsoft.com/office/drawing/2014/main" id="{00000000-0008-0000-0800-00000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79" name="Button 7" hidden="1">
              <a:extLst>
                <a:ext uri="{63B3BB69-23CF-44E3-9099-C40C66FF867C}">
                  <a14:compatExt spid="_x0000_s105479"/>
                </a:ext>
                <a:ext uri="{FF2B5EF4-FFF2-40B4-BE49-F238E27FC236}">
                  <a16:creationId xmlns:a16="http://schemas.microsoft.com/office/drawing/2014/main" id="{00000000-0008-0000-0800-00000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480" name="Button 8" hidden="1">
              <a:extLst>
                <a:ext uri="{63B3BB69-23CF-44E3-9099-C40C66FF867C}">
                  <a14:compatExt spid="_x0000_s105480"/>
                </a:ext>
                <a:ext uri="{FF2B5EF4-FFF2-40B4-BE49-F238E27FC236}">
                  <a16:creationId xmlns:a16="http://schemas.microsoft.com/office/drawing/2014/main" id="{00000000-0008-0000-0800-00000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81" name="Button 9" hidden="1">
              <a:extLst>
                <a:ext uri="{63B3BB69-23CF-44E3-9099-C40C66FF867C}">
                  <a14:compatExt spid="_x0000_s105481"/>
                </a:ext>
                <a:ext uri="{FF2B5EF4-FFF2-40B4-BE49-F238E27FC236}">
                  <a16:creationId xmlns:a16="http://schemas.microsoft.com/office/drawing/2014/main" id="{00000000-0008-0000-0800-00000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482" name="Button 10" hidden="1">
              <a:extLst>
                <a:ext uri="{63B3BB69-23CF-44E3-9099-C40C66FF867C}">
                  <a14:compatExt spid="_x0000_s105482"/>
                </a:ext>
                <a:ext uri="{FF2B5EF4-FFF2-40B4-BE49-F238E27FC236}">
                  <a16:creationId xmlns:a16="http://schemas.microsoft.com/office/drawing/2014/main" id="{00000000-0008-0000-0800-00000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83" name="Button 11" hidden="1">
              <a:extLst>
                <a:ext uri="{63B3BB69-23CF-44E3-9099-C40C66FF867C}">
                  <a14:compatExt spid="_x0000_s105483"/>
                </a:ext>
                <a:ext uri="{FF2B5EF4-FFF2-40B4-BE49-F238E27FC236}">
                  <a16:creationId xmlns:a16="http://schemas.microsoft.com/office/drawing/2014/main" id="{00000000-0008-0000-0800-00000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484" name="Button 12" hidden="1">
              <a:extLst>
                <a:ext uri="{63B3BB69-23CF-44E3-9099-C40C66FF867C}">
                  <a14:compatExt spid="_x0000_s105484"/>
                </a:ext>
                <a:ext uri="{FF2B5EF4-FFF2-40B4-BE49-F238E27FC236}">
                  <a16:creationId xmlns:a16="http://schemas.microsoft.com/office/drawing/2014/main" id="{00000000-0008-0000-0800-00000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85" name="Button 13" hidden="1">
              <a:extLst>
                <a:ext uri="{63B3BB69-23CF-44E3-9099-C40C66FF867C}">
                  <a14:compatExt spid="_x0000_s105485"/>
                </a:ext>
                <a:ext uri="{FF2B5EF4-FFF2-40B4-BE49-F238E27FC236}">
                  <a16:creationId xmlns:a16="http://schemas.microsoft.com/office/drawing/2014/main" id="{00000000-0008-0000-0800-00000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486" name="Button 14" hidden="1">
              <a:extLst>
                <a:ext uri="{63B3BB69-23CF-44E3-9099-C40C66FF867C}">
                  <a14:compatExt spid="_x0000_s105486"/>
                </a:ext>
                <a:ext uri="{FF2B5EF4-FFF2-40B4-BE49-F238E27FC236}">
                  <a16:creationId xmlns:a16="http://schemas.microsoft.com/office/drawing/2014/main" id="{00000000-0008-0000-0800-00000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87" name="Button 15" hidden="1">
              <a:extLst>
                <a:ext uri="{63B3BB69-23CF-44E3-9099-C40C66FF867C}">
                  <a14:compatExt spid="_x0000_s105487"/>
                </a:ext>
                <a:ext uri="{FF2B5EF4-FFF2-40B4-BE49-F238E27FC236}">
                  <a16:creationId xmlns:a16="http://schemas.microsoft.com/office/drawing/2014/main" id="{00000000-0008-0000-0800-00000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488" name="Button 16" hidden="1">
              <a:extLst>
                <a:ext uri="{63B3BB69-23CF-44E3-9099-C40C66FF867C}">
                  <a14:compatExt spid="_x0000_s105488"/>
                </a:ext>
                <a:ext uri="{FF2B5EF4-FFF2-40B4-BE49-F238E27FC236}">
                  <a16:creationId xmlns:a16="http://schemas.microsoft.com/office/drawing/2014/main" id="{00000000-0008-0000-0800-00001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89" name="Button 17" hidden="1">
              <a:extLst>
                <a:ext uri="{63B3BB69-23CF-44E3-9099-C40C66FF867C}">
                  <a14:compatExt spid="_x0000_s105489"/>
                </a:ext>
                <a:ext uri="{FF2B5EF4-FFF2-40B4-BE49-F238E27FC236}">
                  <a16:creationId xmlns:a16="http://schemas.microsoft.com/office/drawing/2014/main" id="{00000000-0008-0000-0800-00001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490" name="Button 18" hidden="1">
              <a:extLst>
                <a:ext uri="{63B3BB69-23CF-44E3-9099-C40C66FF867C}">
                  <a14:compatExt spid="_x0000_s105490"/>
                </a:ext>
                <a:ext uri="{FF2B5EF4-FFF2-40B4-BE49-F238E27FC236}">
                  <a16:creationId xmlns:a16="http://schemas.microsoft.com/office/drawing/2014/main" id="{00000000-0008-0000-0800-00001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91" name="Button 19" hidden="1">
              <a:extLst>
                <a:ext uri="{63B3BB69-23CF-44E3-9099-C40C66FF867C}">
                  <a14:compatExt spid="_x0000_s105491"/>
                </a:ext>
                <a:ext uri="{FF2B5EF4-FFF2-40B4-BE49-F238E27FC236}">
                  <a16:creationId xmlns:a16="http://schemas.microsoft.com/office/drawing/2014/main" id="{00000000-0008-0000-0800-00001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492" name="Button 20" hidden="1">
              <a:extLst>
                <a:ext uri="{63B3BB69-23CF-44E3-9099-C40C66FF867C}">
                  <a14:compatExt spid="_x0000_s105492"/>
                </a:ext>
                <a:ext uri="{FF2B5EF4-FFF2-40B4-BE49-F238E27FC236}">
                  <a16:creationId xmlns:a16="http://schemas.microsoft.com/office/drawing/2014/main" id="{00000000-0008-0000-0800-00001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493" name="Button 21" hidden="1">
              <a:extLst>
                <a:ext uri="{63B3BB69-23CF-44E3-9099-C40C66FF867C}">
                  <a14:compatExt spid="_x0000_s105493"/>
                </a:ext>
                <a:ext uri="{FF2B5EF4-FFF2-40B4-BE49-F238E27FC236}">
                  <a16:creationId xmlns:a16="http://schemas.microsoft.com/office/drawing/2014/main" id="{00000000-0008-0000-0800-00001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94" name="Button 22" hidden="1">
              <a:extLst>
                <a:ext uri="{63B3BB69-23CF-44E3-9099-C40C66FF867C}">
                  <a14:compatExt spid="_x0000_s105494"/>
                </a:ext>
                <a:ext uri="{FF2B5EF4-FFF2-40B4-BE49-F238E27FC236}">
                  <a16:creationId xmlns:a16="http://schemas.microsoft.com/office/drawing/2014/main" id="{00000000-0008-0000-0800-00001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495" name="Button 23" hidden="1">
              <a:extLst>
                <a:ext uri="{63B3BB69-23CF-44E3-9099-C40C66FF867C}">
                  <a14:compatExt spid="_x0000_s105495"/>
                </a:ext>
                <a:ext uri="{FF2B5EF4-FFF2-40B4-BE49-F238E27FC236}">
                  <a16:creationId xmlns:a16="http://schemas.microsoft.com/office/drawing/2014/main" id="{00000000-0008-0000-0800-00001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96" name="Button 24" hidden="1">
              <a:extLst>
                <a:ext uri="{63B3BB69-23CF-44E3-9099-C40C66FF867C}">
                  <a14:compatExt spid="_x0000_s105496"/>
                </a:ext>
                <a:ext uri="{FF2B5EF4-FFF2-40B4-BE49-F238E27FC236}">
                  <a16:creationId xmlns:a16="http://schemas.microsoft.com/office/drawing/2014/main" id="{00000000-0008-0000-0800-00001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497" name="Button 25" hidden="1">
              <a:extLst>
                <a:ext uri="{63B3BB69-23CF-44E3-9099-C40C66FF867C}">
                  <a14:compatExt spid="_x0000_s105497"/>
                </a:ext>
                <a:ext uri="{FF2B5EF4-FFF2-40B4-BE49-F238E27FC236}">
                  <a16:creationId xmlns:a16="http://schemas.microsoft.com/office/drawing/2014/main" id="{00000000-0008-0000-0800-00001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98" name="Button 26" hidden="1">
              <a:extLst>
                <a:ext uri="{63B3BB69-23CF-44E3-9099-C40C66FF867C}">
                  <a14:compatExt spid="_x0000_s105498"/>
                </a:ext>
                <a:ext uri="{FF2B5EF4-FFF2-40B4-BE49-F238E27FC236}">
                  <a16:creationId xmlns:a16="http://schemas.microsoft.com/office/drawing/2014/main" id="{00000000-0008-0000-0800-00001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499" name="Button 27" hidden="1">
              <a:extLst>
                <a:ext uri="{63B3BB69-23CF-44E3-9099-C40C66FF867C}">
                  <a14:compatExt spid="_x0000_s105499"/>
                </a:ext>
                <a:ext uri="{FF2B5EF4-FFF2-40B4-BE49-F238E27FC236}">
                  <a16:creationId xmlns:a16="http://schemas.microsoft.com/office/drawing/2014/main" id="{00000000-0008-0000-0800-00001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00" name="Button 28" hidden="1">
              <a:extLst>
                <a:ext uri="{63B3BB69-23CF-44E3-9099-C40C66FF867C}">
                  <a14:compatExt spid="_x0000_s105500"/>
                </a:ext>
                <a:ext uri="{FF2B5EF4-FFF2-40B4-BE49-F238E27FC236}">
                  <a16:creationId xmlns:a16="http://schemas.microsoft.com/office/drawing/2014/main" id="{00000000-0008-0000-0800-00001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01" name="Button 29" hidden="1">
              <a:extLst>
                <a:ext uri="{63B3BB69-23CF-44E3-9099-C40C66FF867C}">
                  <a14:compatExt spid="_x0000_s105501"/>
                </a:ext>
                <a:ext uri="{FF2B5EF4-FFF2-40B4-BE49-F238E27FC236}">
                  <a16:creationId xmlns:a16="http://schemas.microsoft.com/office/drawing/2014/main" id="{00000000-0008-0000-0800-00001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02" name="Button 30" hidden="1">
              <a:extLst>
                <a:ext uri="{63B3BB69-23CF-44E3-9099-C40C66FF867C}">
                  <a14:compatExt spid="_x0000_s105502"/>
                </a:ext>
                <a:ext uri="{FF2B5EF4-FFF2-40B4-BE49-F238E27FC236}">
                  <a16:creationId xmlns:a16="http://schemas.microsoft.com/office/drawing/2014/main" id="{00000000-0008-0000-0800-00001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03" name="Button 31" hidden="1">
              <a:extLst>
                <a:ext uri="{63B3BB69-23CF-44E3-9099-C40C66FF867C}">
                  <a14:compatExt spid="_x0000_s105503"/>
                </a:ext>
                <a:ext uri="{FF2B5EF4-FFF2-40B4-BE49-F238E27FC236}">
                  <a16:creationId xmlns:a16="http://schemas.microsoft.com/office/drawing/2014/main" id="{00000000-0008-0000-0800-00001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04" name="Button 32" hidden="1">
              <a:extLst>
                <a:ext uri="{63B3BB69-23CF-44E3-9099-C40C66FF867C}">
                  <a14:compatExt spid="_x0000_s105504"/>
                </a:ext>
                <a:ext uri="{FF2B5EF4-FFF2-40B4-BE49-F238E27FC236}">
                  <a16:creationId xmlns:a16="http://schemas.microsoft.com/office/drawing/2014/main" id="{00000000-0008-0000-0800-00002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05" name="Button 33" hidden="1">
              <a:extLst>
                <a:ext uri="{63B3BB69-23CF-44E3-9099-C40C66FF867C}">
                  <a14:compatExt spid="_x0000_s105505"/>
                </a:ext>
                <a:ext uri="{FF2B5EF4-FFF2-40B4-BE49-F238E27FC236}">
                  <a16:creationId xmlns:a16="http://schemas.microsoft.com/office/drawing/2014/main" id="{00000000-0008-0000-0800-00002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06" name="Button 34" hidden="1">
              <a:extLst>
                <a:ext uri="{63B3BB69-23CF-44E3-9099-C40C66FF867C}">
                  <a14:compatExt spid="_x0000_s105506"/>
                </a:ext>
                <a:ext uri="{FF2B5EF4-FFF2-40B4-BE49-F238E27FC236}">
                  <a16:creationId xmlns:a16="http://schemas.microsoft.com/office/drawing/2014/main" id="{00000000-0008-0000-0800-00002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07" name="Button 35" hidden="1">
              <a:extLst>
                <a:ext uri="{63B3BB69-23CF-44E3-9099-C40C66FF867C}">
                  <a14:compatExt spid="_x0000_s105507"/>
                </a:ext>
                <a:ext uri="{FF2B5EF4-FFF2-40B4-BE49-F238E27FC236}">
                  <a16:creationId xmlns:a16="http://schemas.microsoft.com/office/drawing/2014/main" id="{00000000-0008-0000-0800-00002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08" name="Button 36" hidden="1">
              <a:extLst>
                <a:ext uri="{63B3BB69-23CF-44E3-9099-C40C66FF867C}">
                  <a14:compatExt spid="_x0000_s105508"/>
                </a:ext>
                <a:ext uri="{FF2B5EF4-FFF2-40B4-BE49-F238E27FC236}">
                  <a16:creationId xmlns:a16="http://schemas.microsoft.com/office/drawing/2014/main" id="{00000000-0008-0000-0800-00002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09" name="Button 37" hidden="1">
              <a:extLst>
                <a:ext uri="{63B3BB69-23CF-44E3-9099-C40C66FF867C}">
                  <a14:compatExt spid="_x0000_s105509"/>
                </a:ext>
                <a:ext uri="{FF2B5EF4-FFF2-40B4-BE49-F238E27FC236}">
                  <a16:creationId xmlns:a16="http://schemas.microsoft.com/office/drawing/2014/main" id="{00000000-0008-0000-0800-00002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10" name="Button 38" hidden="1">
              <a:extLst>
                <a:ext uri="{63B3BB69-23CF-44E3-9099-C40C66FF867C}">
                  <a14:compatExt spid="_x0000_s105510"/>
                </a:ext>
                <a:ext uri="{FF2B5EF4-FFF2-40B4-BE49-F238E27FC236}">
                  <a16:creationId xmlns:a16="http://schemas.microsoft.com/office/drawing/2014/main" id="{00000000-0008-0000-0800-00002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11" name="Button 39" hidden="1">
              <a:extLst>
                <a:ext uri="{63B3BB69-23CF-44E3-9099-C40C66FF867C}">
                  <a14:compatExt spid="_x0000_s105511"/>
                </a:ext>
                <a:ext uri="{FF2B5EF4-FFF2-40B4-BE49-F238E27FC236}">
                  <a16:creationId xmlns:a16="http://schemas.microsoft.com/office/drawing/2014/main" id="{00000000-0008-0000-0800-00002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12" name="Button 40" hidden="1">
              <a:extLst>
                <a:ext uri="{63B3BB69-23CF-44E3-9099-C40C66FF867C}">
                  <a14:compatExt spid="_x0000_s105512"/>
                </a:ext>
                <a:ext uri="{FF2B5EF4-FFF2-40B4-BE49-F238E27FC236}">
                  <a16:creationId xmlns:a16="http://schemas.microsoft.com/office/drawing/2014/main" id="{00000000-0008-0000-0800-00002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13" name="Button 41" hidden="1">
              <a:extLst>
                <a:ext uri="{63B3BB69-23CF-44E3-9099-C40C66FF867C}">
                  <a14:compatExt spid="_x0000_s105513"/>
                </a:ext>
                <a:ext uri="{FF2B5EF4-FFF2-40B4-BE49-F238E27FC236}">
                  <a16:creationId xmlns:a16="http://schemas.microsoft.com/office/drawing/2014/main" id="{00000000-0008-0000-0800-00002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514" name="Button 42" hidden="1">
              <a:extLst>
                <a:ext uri="{63B3BB69-23CF-44E3-9099-C40C66FF867C}">
                  <a14:compatExt spid="_x0000_s105514"/>
                </a:ext>
                <a:ext uri="{FF2B5EF4-FFF2-40B4-BE49-F238E27FC236}">
                  <a16:creationId xmlns:a16="http://schemas.microsoft.com/office/drawing/2014/main" id="{00000000-0008-0000-0800-00002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15" name="Button 43" hidden="1">
              <a:extLst>
                <a:ext uri="{63B3BB69-23CF-44E3-9099-C40C66FF867C}">
                  <a14:compatExt spid="_x0000_s105515"/>
                </a:ext>
                <a:ext uri="{FF2B5EF4-FFF2-40B4-BE49-F238E27FC236}">
                  <a16:creationId xmlns:a16="http://schemas.microsoft.com/office/drawing/2014/main" id="{00000000-0008-0000-0800-00002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16" name="Button 44" hidden="1">
              <a:extLst>
                <a:ext uri="{63B3BB69-23CF-44E3-9099-C40C66FF867C}">
                  <a14:compatExt spid="_x0000_s105516"/>
                </a:ext>
                <a:ext uri="{FF2B5EF4-FFF2-40B4-BE49-F238E27FC236}">
                  <a16:creationId xmlns:a16="http://schemas.microsoft.com/office/drawing/2014/main" id="{00000000-0008-0000-0800-00002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17" name="Button 45" hidden="1">
              <a:extLst>
                <a:ext uri="{63B3BB69-23CF-44E3-9099-C40C66FF867C}">
                  <a14:compatExt spid="_x0000_s105517"/>
                </a:ext>
                <a:ext uri="{FF2B5EF4-FFF2-40B4-BE49-F238E27FC236}">
                  <a16:creationId xmlns:a16="http://schemas.microsoft.com/office/drawing/2014/main" id="{00000000-0008-0000-0800-00002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18" name="Button 46" hidden="1">
              <a:extLst>
                <a:ext uri="{63B3BB69-23CF-44E3-9099-C40C66FF867C}">
                  <a14:compatExt spid="_x0000_s105518"/>
                </a:ext>
                <a:ext uri="{FF2B5EF4-FFF2-40B4-BE49-F238E27FC236}">
                  <a16:creationId xmlns:a16="http://schemas.microsoft.com/office/drawing/2014/main" id="{00000000-0008-0000-0800-00002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19" name="Button 47" hidden="1">
              <a:extLst>
                <a:ext uri="{63B3BB69-23CF-44E3-9099-C40C66FF867C}">
                  <a14:compatExt spid="_x0000_s105519"/>
                </a:ext>
                <a:ext uri="{FF2B5EF4-FFF2-40B4-BE49-F238E27FC236}">
                  <a16:creationId xmlns:a16="http://schemas.microsoft.com/office/drawing/2014/main" id="{00000000-0008-0000-0800-00002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20" name="Button 48" hidden="1">
              <a:extLst>
                <a:ext uri="{63B3BB69-23CF-44E3-9099-C40C66FF867C}">
                  <a14:compatExt spid="_x0000_s105520"/>
                </a:ext>
                <a:ext uri="{FF2B5EF4-FFF2-40B4-BE49-F238E27FC236}">
                  <a16:creationId xmlns:a16="http://schemas.microsoft.com/office/drawing/2014/main" id="{00000000-0008-0000-0800-00003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21" name="Button 49" hidden="1">
              <a:extLst>
                <a:ext uri="{63B3BB69-23CF-44E3-9099-C40C66FF867C}">
                  <a14:compatExt spid="_x0000_s105521"/>
                </a:ext>
                <a:ext uri="{FF2B5EF4-FFF2-40B4-BE49-F238E27FC236}">
                  <a16:creationId xmlns:a16="http://schemas.microsoft.com/office/drawing/2014/main" id="{00000000-0008-0000-0800-00003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22" name="Button 50" hidden="1">
              <a:extLst>
                <a:ext uri="{63B3BB69-23CF-44E3-9099-C40C66FF867C}">
                  <a14:compatExt spid="_x0000_s105522"/>
                </a:ext>
                <a:ext uri="{FF2B5EF4-FFF2-40B4-BE49-F238E27FC236}">
                  <a16:creationId xmlns:a16="http://schemas.microsoft.com/office/drawing/2014/main" id="{00000000-0008-0000-0800-00003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23" name="Button 51" hidden="1">
              <a:extLst>
                <a:ext uri="{63B3BB69-23CF-44E3-9099-C40C66FF867C}">
                  <a14:compatExt spid="_x0000_s105523"/>
                </a:ext>
                <a:ext uri="{FF2B5EF4-FFF2-40B4-BE49-F238E27FC236}">
                  <a16:creationId xmlns:a16="http://schemas.microsoft.com/office/drawing/2014/main" id="{00000000-0008-0000-0800-00003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24" name="Button 52" hidden="1">
              <a:extLst>
                <a:ext uri="{63B3BB69-23CF-44E3-9099-C40C66FF867C}">
                  <a14:compatExt spid="_x0000_s105524"/>
                </a:ext>
                <a:ext uri="{FF2B5EF4-FFF2-40B4-BE49-F238E27FC236}">
                  <a16:creationId xmlns:a16="http://schemas.microsoft.com/office/drawing/2014/main" id="{00000000-0008-0000-0800-00003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25" name="Button 53" hidden="1">
              <a:extLst>
                <a:ext uri="{63B3BB69-23CF-44E3-9099-C40C66FF867C}">
                  <a14:compatExt spid="_x0000_s105525"/>
                </a:ext>
                <a:ext uri="{FF2B5EF4-FFF2-40B4-BE49-F238E27FC236}">
                  <a16:creationId xmlns:a16="http://schemas.microsoft.com/office/drawing/2014/main" id="{00000000-0008-0000-0800-00003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26" name="Button 54" hidden="1">
              <a:extLst>
                <a:ext uri="{63B3BB69-23CF-44E3-9099-C40C66FF867C}">
                  <a14:compatExt spid="_x0000_s105526"/>
                </a:ext>
                <a:ext uri="{FF2B5EF4-FFF2-40B4-BE49-F238E27FC236}">
                  <a16:creationId xmlns:a16="http://schemas.microsoft.com/office/drawing/2014/main" id="{00000000-0008-0000-0800-00003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27" name="Button 55" hidden="1">
              <a:extLst>
                <a:ext uri="{63B3BB69-23CF-44E3-9099-C40C66FF867C}">
                  <a14:compatExt spid="_x0000_s105527"/>
                </a:ext>
                <a:ext uri="{FF2B5EF4-FFF2-40B4-BE49-F238E27FC236}">
                  <a16:creationId xmlns:a16="http://schemas.microsoft.com/office/drawing/2014/main" id="{00000000-0008-0000-0800-00003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28" name="Button 56" hidden="1">
              <a:extLst>
                <a:ext uri="{63B3BB69-23CF-44E3-9099-C40C66FF867C}">
                  <a14:compatExt spid="_x0000_s105528"/>
                </a:ext>
                <a:ext uri="{FF2B5EF4-FFF2-40B4-BE49-F238E27FC236}">
                  <a16:creationId xmlns:a16="http://schemas.microsoft.com/office/drawing/2014/main" id="{00000000-0008-0000-0800-00003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29" name="Button 57" hidden="1">
              <a:extLst>
                <a:ext uri="{63B3BB69-23CF-44E3-9099-C40C66FF867C}">
                  <a14:compatExt spid="_x0000_s105529"/>
                </a:ext>
                <a:ext uri="{FF2B5EF4-FFF2-40B4-BE49-F238E27FC236}">
                  <a16:creationId xmlns:a16="http://schemas.microsoft.com/office/drawing/2014/main" id="{00000000-0008-0000-0800-00003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30" name="Button 58" hidden="1">
              <a:extLst>
                <a:ext uri="{63B3BB69-23CF-44E3-9099-C40C66FF867C}">
                  <a14:compatExt spid="_x0000_s105530"/>
                </a:ext>
                <a:ext uri="{FF2B5EF4-FFF2-40B4-BE49-F238E27FC236}">
                  <a16:creationId xmlns:a16="http://schemas.microsoft.com/office/drawing/2014/main" id="{00000000-0008-0000-0800-00003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31" name="Button 59" hidden="1">
              <a:extLst>
                <a:ext uri="{63B3BB69-23CF-44E3-9099-C40C66FF867C}">
                  <a14:compatExt spid="_x0000_s105531"/>
                </a:ext>
                <a:ext uri="{FF2B5EF4-FFF2-40B4-BE49-F238E27FC236}">
                  <a16:creationId xmlns:a16="http://schemas.microsoft.com/office/drawing/2014/main" id="{00000000-0008-0000-0800-00003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32" name="Button 60" hidden="1">
              <a:extLst>
                <a:ext uri="{63B3BB69-23CF-44E3-9099-C40C66FF867C}">
                  <a14:compatExt spid="_x0000_s105532"/>
                </a:ext>
                <a:ext uri="{FF2B5EF4-FFF2-40B4-BE49-F238E27FC236}">
                  <a16:creationId xmlns:a16="http://schemas.microsoft.com/office/drawing/2014/main" id="{00000000-0008-0000-0800-00003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533" name="Button 61" hidden="1">
              <a:extLst>
                <a:ext uri="{63B3BB69-23CF-44E3-9099-C40C66FF867C}">
                  <a14:compatExt spid="_x0000_s105533"/>
                </a:ext>
                <a:ext uri="{FF2B5EF4-FFF2-40B4-BE49-F238E27FC236}">
                  <a16:creationId xmlns:a16="http://schemas.microsoft.com/office/drawing/2014/main" id="{00000000-0008-0000-0800-00003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34" name="Button 62" hidden="1">
              <a:extLst>
                <a:ext uri="{63B3BB69-23CF-44E3-9099-C40C66FF867C}">
                  <a14:compatExt spid="_x0000_s105534"/>
                </a:ext>
                <a:ext uri="{FF2B5EF4-FFF2-40B4-BE49-F238E27FC236}">
                  <a16:creationId xmlns:a16="http://schemas.microsoft.com/office/drawing/2014/main" id="{00000000-0008-0000-0800-00003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535" name="Button 63" hidden="1">
              <a:extLst>
                <a:ext uri="{63B3BB69-23CF-44E3-9099-C40C66FF867C}">
                  <a14:compatExt spid="_x0000_s105535"/>
                </a:ext>
                <a:ext uri="{FF2B5EF4-FFF2-40B4-BE49-F238E27FC236}">
                  <a16:creationId xmlns:a16="http://schemas.microsoft.com/office/drawing/2014/main" id="{00000000-0008-0000-0800-00003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36" name="Button 64" hidden="1">
              <a:extLst>
                <a:ext uri="{63B3BB69-23CF-44E3-9099-C40C66FF867C}">
                  <a14:compatExt spid="_x0000_s105536"/>
                </a:ext>
                <a:ext uri="{FF2B5EF4-FFF2-40B4-BE49-F238E27FC236}">
                  <a16:creationId xmlns:a16="http://schemas.microsoft.com/office/drawing/2014/main" id="{00000000-0008-0000-0800-00004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37" name="Button 65" hidden="1">
              <a:extLst>
                <a:ext uri="{63B3BB69-23CF-44E3-9099-C40C66FF867C}">
                  <a14:compatExt spid="_x0000_s105537"/>
                </a:ext>
                <a:ext uri="{FF2B5EF4-FFF2-40B4-BE49-F238E27FC236}">
                  <a16:creationId xmlns:a16="http://schemas.microsoft.com/office/drawing/2014/main" id="{00000000-0008-0000-0800-00004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38" name="Button 66" hidden="1">
              <a:extLst>
                <a:ext uri="{63B3BB69-23CF-44E3-9099-C40C66FF867C}">
                  <a14:compatExt spid="_x0000_s105538"/>
                </a:ext>
                <a:ext uri="{FF2B5EF4-FFF2-40B4-BE49-F238E27FC236}">
                  <a16:creationId xmlns:a16="http://schemas.microsoft.com/office/drawing/2014/main" id="{00000000-0008-0000-0800-00004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39" name="Button 67" hidden="1">
              <a:extLst>
                <a:ext uri="{63B3BB69-23CF-44E3-9099-C40C66FF867C}">
                  <a14:compatExt spid="_x0000_s105539"/>
                </a:ext>
                <a:ext uri="{FF2B5EF4-FFF2-40B4-BE49-F238E27FC236}">
                  <a16:creationId xmlns:a16="http://schemas.microsoft.com/office/drawing/2014/main" id="{00000000-0008-0000-0800-00004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40" name="Button 68" hidden="1">
              <a:extLst>
                <a:ext uri="{63B3BB69-23CF-44E3-9099-C40C66FF867C}">
                  <a14:compatExt spid="_x0000_s105540"/>
                </a:ext>
                <a:ext uri="{FF2B5EF4-FFF2-40B4-BE49-F238E27FC236}">
                  <a16:creationId xmlns:a16="http://schemas.microsoft.com/office/drawing/2014/main" id="{00000000-0008-0000-0800-00004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41" name="Button 69" hidden="1">
              <a:extLst>
                <a:ext uri="{63B3BB69-23CF-44E3-9099-C40C66FF867C}">
                  <a14:compatExt spid="_x0000_s105541"/>
                </a:ext>
                <a:ext uri="{FF2B5EF4-FFF2-40B4-BE49-F238E27FC236}">
                  <a16:creationId xmlns:a16="http://schemas.microsoft.com/office/drawing/2014/main" id="{00000000-0008-0000-0800-00004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42" name="Button 70" hidden="1">
              <a:extLst>
                <a:ext uri="{63B3BB69-23CF-44E3-9099-C40C66FF867C}">
                  <a14:compatExt spid="_x0000_s105542"/>
                </a:ext>
                <a:ext uri="{FF2B5EF4-FFF2-40B4-BE49-F238E27FC236}">
                  <a16:creationId xmlns:a16="http://schemas.microsoft.com/office/drawing/2014/main" id="{00000000-0008-0000-0800-00004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43" name="Button 71" hidden="1">
              <a:extLst>
                <a:ext uri="{63B3BB69-23CF-44E3-9099-C40C66FF867C}">
                  <a14:compatExt spid="_x0000_s105543"/>
                </a:ext>
                <a:ext uri="{FF2B5EF4-FFF2-40B4-BE49-F238E27FC236}">
                  <a16:creationId xmlns:a16="http://schemas.microsoft.com/office/drawing/2014/main" id="{00000000-0008-0000-0800-00004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44" name="Button 72" hidden="1">
              <a:extLst>
                <a:ext uri="{63B3BB69-23CF-44E3-9099-C40C66FF867C}">
                  <a14:compatExt spid="_x0000_s105544"/>
                </a:ext>
                <a:ext uri="{FF2B5EF4-FFF2-40B4-BE49-F238E27FC236}">
                  <a16:creationId xmlns:a16="http://schemas.microsoft.com/office/drawing/2014/main" id="{00000000-0008-0000-0800-00004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45" name="Button 73" hidden="1">
              <a:extLst>
                <a:ext uri="{63B3BB69-23CF-44E3-9099-C40C66FF867C}">
                  <a14:compatExt spid="_x0000_s105545"/>
                </a:ext>
                <a:ext uri="{FF2B5EF4-FFF2-40B4-BE49-F238E27FC236}">
                  <a16:creationId xmlns:a16="http://schemas.microsoft.com/office/drawing/2014/main" id="{00000000-0008-0000-0800-00004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46" name="Button 74" hidden="1">
              <a:extLst>
                <a:ext uri="{63B3BB69-23CF-44E3-9099-C40C66FF867C}">
                  <a14:compatExt spid="_x0000_s105546"/>
                </a:ext>
                <a:ext uri="{FF2B5EF4-FFF2-40B4-BE49-F238E27FC236}">
                  <a16:creationId xmlns:a16="http://schemas.microsoft.com/office/drawing/2014/main" id="{00000000-0008-0000-0800-00004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47" name="Button 75" hidden="1">
              <a:extLst>
                <a:ext uri="{63B3BB69-23CF-44E3-9099-C40C66FF867C}">
                  <a14:compatExt spid="_x0000_s105547"/>
                </a:ext>
                <a:ext uri="{FF2B5EF4-FFF2-40B4-BE49-F238E27FC236}">
                  <a16:creationId xmlns:a16="http://schemas.microsoft.com/office/drawing/2014/main" id="{00000000-0008-0000-0800-00004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48" name="Button 76" hidden="1">
              <a:extLst>
                <a:ext uri="{63B3BB69-23CF-44E3-9099-C40C66FF867C}">
                  <a14:compatExt spid="_x0000_s105548"/>
                </a:ext>
                <a:ext uri="{FF2B5EF4-FFF2-40B4-BE49-F238E27FC236}">
                  <a16:creationId xmlns:a16="http://schemas.microsoft.com/office/drawing/2014/main" id="{00000000-0008-0000-0800-00004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49" name="Button 77" hidden="1">
              <a:extLst>
                <a:ext uri="{63B3BB69-23CF-44E3-9099-C40C66FF867C}">
                  <a14:compatExt spid="_x0000_s105549"/>
                </a:ext>
                <a:ext uri="{FF2B5EF4-FFF2-40B4-BE49-F238E27FC236}">
                  <a16:creationId xmlns:a16="http://schemas.microsoft.com/office/drawing/2014/main" id="{00000000-0008-0000-0800-00004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50" name="Button 78" hidden="1">
              <a:extLst>
                <a:ext uri="{63B3BB69-23CF-44E3-9099-C40C66FF867C}">
                  <a14:compatExt spid="_x0000_s105550"/>
                </a:ext>
                <a:ext uri="{FF2B5EF4-FFF2-40B4-BE49-F238E27FC236}">
                  <a16:creationId xmlns:a16="http://schemas.microsoft.com/office/drawing/2014/main" id="{00000000-0008-0000-0800-00004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51" name="Button 79" hidden="1">
              <a:extLst>
                <a:ext uri="{63B3BB69-23CF-44E3-9099-C40C66FF867C}">
                  <a14:compatExt spid="_x0000_s105551"/>
                </a:ext>
                <a:ext uri="{FF2B5EF4-FFF2-40B4-BE49-F238E27FC236}">
                  <a16:creationId xmlns:a16="http://schemas.microsoft.com/office/drawing/2014/main" id="{00000000-0008-0000-0800-00004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52" name="Button 80" hidden="1">
              <a:extLst>
                <a:ext uri="{63B3BB69-23CF-44E3-9099-C40C66FF867C}">
                  <a14:compatExt spid="_x0000_s105552"/>
                </a:ext>
                <a:ext uri="{FF2B5EF4-FFF2-40B4-BE49-F238E27FC236}">
                  <a16:creationId xmlns:a16="http://schemas.microsoft.com/office/drawing/2014/main" id="{00000000-0008-0000-0800-00005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53" name="Button 81" hidden="1">
              <a:extLst>
                <a:ext uri="{63B3BB69-23CF-44E3-9099-C40C66FF867C}">
                  <a14:compatExt spid="_x0000_s105553"/>
                </a:ext>
                <a:ext uri="{FF2B5EF4-FFF2-40B4-BE49-F238E27FC236}">
                  <a16:creationId xmlns:a16="http://schemas.microsoft.com/office/drawing/2014/main" id="{00000000-0008-0000-0800-00005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554" name="Button 82" hidden="1">
              <a:extLst>
                <a:ext uri="{63B3BB69-23CF-44E3-9099-C40C66FF867C}">
                  <a14:compatExt spid="_x0000_s105554"/>
                </a:ext>
                <a:ext uri="{FF2B5EF4-FFF2-40B4-BE49-F238E27FC236}">
                  <a16:creationId xmlns:a16="http://schemas.microsoft.com/office/drawing/2014/main" id="{00000000-0008-0000-0800-00005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55" name="Button 83" hidden="1">
              <a:extLst>
                <a:ext uri="{63B3BB69-23CF-44E3-9099-C40C66FF867C}">
                  <a14:compatExt spid="_x0000_s105555"/>
                </a:ext>
                <a:ext uri="{FF2B5EF4-FFF2-40B4-BE49-F238E27FC236}">
                  <a16:creationId xmlns:a16="http://schemas.microsoft.com/office/drawing/2014/main" id="{00000000-0008-0000-0800-00005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556" name="Button 84" hidden="1">
              <a:extLst>
                <a:ext uri="{63B3BB69-23CF-44E3-9099-C40C66FF867C}">
                  <a14:compatExt spid="_x0000_s105556"/>
                </a:ext>
                <a:ext uri="{FF2B5EF4-FFF2-40B4-BE49-F238E27FC236}">
                  <a16:creationId xmlns:a16="http://schemas.microsoft.com/office/drawing/2014/main" id="{00000000-0008-0000-0800-00005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57" name="Button 85" hidden="1">
              <a:extLst>
                <a:ext uri="{63B3BB69-23CF-44E3-9099-C40C66FF867C}">
                  <a14:compatExt spid="_x0000_s105557"/>
                </a:ext>
                <a:ext uri="{FF2B5EF4-FFF2-40B4-BE49-F238E27FC236}">
                  <a16:creationId xmlns:a16="http://schemas.microsoft.com/office/drawing/2014/main" id="{00000000-0008-0000-0800-00005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58" name="Button 86" hidden="1">
              <a:extLst>
                <a:ext uri="{63B3BB69-23CF-44E3-9099-C40C66FF867C}">
                  <a14:compatExt spid="_x0000_s105558"/>
                </a:ext>
                <a:ext uri="{FF2B5EF4-FFF2-40B4-BE49-F238E27FC236}">
                  <a16:creationId xmlns:a16="http://schemas.microsoft.com/office/drawing/2014/main" id="{00000000-0008-0000-0800-00005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59" name="Button 87" hidden="1">
              <a:extLst>
                <a:ext uri="{63B3BB69-23CF-44E3-9099-C40C66FF867C}">
                  <a14:compatExt spid="_x0000_s105559"/>
                </a:ext>
                <a:ext uri="{FF2B5EF4-FFF2-40B4-BE49-F238E27FC236}">
                  <a16:creationId xmlns:a16="http://schemas.microsoft.com/office/drawing/2014/main" id="{00000000-0008-0000-0800-00005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60" name="Button 88" hidden="1">
              <a:extLst>
                <a:ext uri="{63B3BB69-23CF-44E3-9099-C40C66FF867C}">
                  <a14:compatExt spid="_x0000_s105560"/>
                </a:ext>
                <a:ext uri="{FF2B5EF4-FFF2-40B4-BE49-F238E27FC236}">
                  <a16:creationId xmlns:a16="http://schemas.microsoft.com/office/drawing/2014/main" id="{00000000-0008-0000-0800-00005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61" name="Button 89" hidden="1">
              <a:extLst>
                <a:ext uri="{63B3BB69-23CF-44E3-9099-C40C66FF867C}">
                  <a14:compatExt spid="_x0000_s105561"/>
                </a:ext>
                <a:ext uri="{FF2B5EF4-FFF2-40B4-BE49-F238E27FC236}">
                  <a16:creationId xmlns:a16="http://schemas.microsoft.com/office/drawing/2014/main" id="{00000000-0008-0000-0800-00005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62" name="Button 90" hidden="1">
              <a:extLst>
                <a:ext uri="{63B3BB69-23CF-44E3-9099-C40C66FF867C}">
                  <a14:compatExt spid="_x0000_s105562"/>
                </a:ext>
                <a:ext uri="{FF2B5EF4-FFF2-40B4-BE49-F238E27FC236}">
                  <a16:creationId xmlns:a16="http://schemas.microsoft.com/office/drawing/2014/main" id="{00000000-0008-0000-0800-00005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63" name="Button 91" hidden="1">
              <a:extLst>
                <a:ext uri="{63B3BB69-23CF-44E3-9099-C40C66FF867C}">
                  <a14:compatExt spid="_x0000_s105563"/>
                </a:ext>
                <a:ext uri="{FF2B5EF4-FFF2-40B4-BE49-F238E27FC236}">
                  <a16:creationId xmlns:a16="http://schemas.microsoft.com/office/drawing/2014/main" id="{00000000-0008-0000-0800-00005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64" name="Button 92" hidden="1">
              <a:extLst>
                <a:ext uri="{63B3BB69-23CF-44E3-9099-C40C66FF867C}">
                  <a14:compatExt spid="_x0000_s105564"/>
                </a:ext>
                <a:ext uri="{FF2B5EF4-FFF2-40B4-BE49-F238E27FC236}">
                  <a16:creationId xmlns:a16="http://schemas.microsoft.com/office/drawing/2014/main" id="{00000000-0008-0000-0800-00005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65" name="Button 93" hidden="1">
              <a:extLst>
                <a:ext uri="{63B3BB69-23CF-44E3-9099-C40C66FF867C}">
                  <a14:compatExt spid="_x0000_s105565"/>
                </a:ext>
                <a:ext uri="{FF2B5EF4-FFF2-40B4-BE49-F238E27FC236}">
                  <a16:creationId xmlns:a16="http://schemas.microsoft.com/office/drawing/2014/main" id="{00000000-0008-0000-0800-00005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66" name="Button 94" hidden="1">
              <a:extLst>
                <a:ext uri="{63B3BB69-23CF-44E3-9099-C40C66FF867C}">
                  <a14:compatExt spid="_x0000_s105566"/>
                </a:ext>
                <a:ext uri="{FF2B5EF4-FFF2-40B4-BE49-F238E27FC236}">
                  <a16:creationId xmlns:a16="http://schemas.microsoft.com/office/drawing/2014/main" id="{00000000-0008-0000-0800-00005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67" name="Button 95" hidden="1">
              <a:extLst>
                <a:ext uri="{63B3BB69-23CF-44E3-9099-C40C66FF867C}">
                  <a14:compatExt spid="_x0000_s105567"/>
                </a:ext>
                <a:ext uri="{FF2B5EF4-FFF2-40B4-BE49-F238E27FC236}">
                  <a16:creationId xmlns:a16="http://schemas.microsoft.com/office/drawing/2014/main" id="{00000000-0008-0000-0800-00005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68" name="Button 96" hidden="1">
              <a:extLst>
                <a:ext uri="{63B3BB69-23CF-44E3-9099-C40C66FF867C}">
                  <a14:compatExt spid="_x0000_s105568"/>
                </a:ext>
                <a:ext uri="{FF2B5EF4-FFF2-40B4-BE49-F238E27FC236}">
                  <a16:creationId xmlns:a16="http://schemas.microsoft.com/office/drawing/2014/main" id="{00000000-0008-0000-0800-00006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69" name="Button 97" hidden="1">
              <a:extLst>
                <a:ext uri="{63B3BB69-23CF-44E3-9099-C40C66FF867C}">
                  <a14:compatExt spid="_x0000_s105569"/>
                </a:ext>
                <a:ext uri="{FF2B5EF4-FFF2-40B4-BE49-F238E27FC236}">
                  <a16:creationId xmlns:a16="http://schemas.microsoft.com/office/drawing/2014/main" id="{00000000-0008-0000-0800-00006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70" name="Button 98" hidden="1">
              <a:extLst>
                <a:ext uri="{63B3BB69-23CF-44E3-9099-C40C66FF867C}">
                  <a14:compatExt spid="_x0000_s105570"/>
                </a:ext>
                <a:ext uri="{FF2B5EF4-FFF2-40B4-BE49-F238E27FC236}">
                  <a16:creationId xmlns:a16="http://schemas.microsoft.com/office/drawing/2014/main" id="{00000000-0008-0000-0800-00006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71" name="Button 99" hidden="1">
              <a:extLst>
                <a:ext uri="{63B3BB69-23CF-44E3-9099-C40C66FF867C}">
                  <a14:compatExt spid="_x0000_s105571"/>
                </a:ext>
                <a:ext uri="{FF2B5EF4-FFF2-40B4-BE49-F238E27FC236}">
                  <a16:creationId xmlns:a16="http://schemas.microsoft.com/office/drawing/2014/main" id="{00000000-0008-0000-0800-00006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72" name="Button 100" hidden="1">
              <a:extLst>
                <a:ext uri="{63B3BB69-23CF-44E3-9099-C40C66FF867C}">
                  <a14:compatExt spid="_x0000_s105572"/>
                </a:ext>
                <a:ext uri="{FF2B5EF4-FFF2-40B4-BE49-F238E27FC236}">
                  <a16:creationId xmlns:a16="http://schemas.microsoft.com/office/drawing/2014/main" id="{00000000-0008-0000-0800-00006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73" name="Button 101" hidden="1">
              <a:extLst>
                <a:ext uri="{63B3BB69-23CF-44E3-9099-C40C66FF867C}">
                  <a14:compatExt spid="_x0000_s105573"/>
                </a:ext>
                <a:ext uri="{FF2B5EF4-FFF2-40B4-BE49-F238E27FC236}">
                  <a16:creationId xmlns:a16="http://schemas.microsoft.com/office/drawing/2014/main" id="{00000000-0008-0000-0800-00006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74" name="Button 102" hidden="1">
              <a:extLst>
                <a:ext uri="{63B3BB69-23CF-44E3-9099-C40C66FF867C}">
                  <a14:compatExt spid="_x0000_s105574"/>
                </a:ext>
                <a:ext uri="{FF2B5EF4-FFF2-40B4-BE49-F238E27FC236}">
                  <a16:creationId xmlns:a16="http://schemas.microsoft.com/office/drawing/2014/main" id="{00000000-0008-0000-0800-00006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575" name="Button 103" hidden="1">
              <a:extLst>
                <a:ext uri="{63B3BB69-23CF-44E3-9099-C40C66FF867C}">
                  <a14:compatExt spid="_x0000_s105575"/>
                </a:ext>
                <a:ext uri="{FF2B5EF4-FFF2-40B4-BE49-F238E27FC236}">
                  <a16:creationId xmlns:a16="http://schemas.microsoft.com/office/drawing/2014/main" id="{00000000-0008-0000-0800-00006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76" name="Button 104" hidden="1">
              <a:extLst>
                <a:ext uri="{63B3BB69-23CF-44E3-9099-C40C66FF867C}">
                  <a14:compatExt spid="_x0000_s105576"/>
                </a:ext>
                <a:ext uri="{FF2B5EF4-FFF2-40B4-BE49-F238E27FC236}">
                  <a16:creationId xmlns:a16="http://schemas.microsoft.com/office/drawing/2014/main" id="{00000000-0008-0000-0800-00006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77" name="Button 105" hidden="1">
              <a:extLst>
                <a:ext uri="{63B3BB69-23CF-44E3-9099-C40C66FF867C}">
                  <a14:compatExt spid="_x0000_s105577"/>
                </a:ext>
                <a:ext uri="{FF2B5EF4-FFF2-40B4-BE49-F238E27FC236}">
                  <a16:creationId xmlns:a16="http://schemas.microsoft.com/office/drawing/2014/main" id="{00000000-0008-0000-0800-00006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78" name="Button 106" hidden="1">
              <a:extLst>
                <a:ext uri="{63B3BB69-23CF-44E3-9099-C40C66FF867C}">
                  <a14:compatExt spid="_x0000_s105578"/>
                </a:ext>
                <a:ext uri="{FF2B5EF4-FFF2-40B4-BE49-F238E27FC236}">
                  <a16:creationId xmlns:a16="http://schemas.microsoft.com/office/drawing/2014/main" id="{00000000-0008-0000-0800-00006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79" name="Button 107" hidden="1">
              <a:extLst>
                <a:ext uri="{63B3BB69-23CF-44E3-9099-C40C66FF867C}">
                  <a14:compatExt spid="_x0000_s105579"/>
                </a:ext>
                <a:ext uri="{FF2B5EF4-FFF2-40B4-BE49-F238E27FC236}">
                  <a16:creationId xmlns:a16="http://schemas.microsoft.com/office/drawing/2014/main" id="{00000000-0008-0000-0800-00006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80" name="Button 108" hidden="1">
              <a:extLst>
                <a:ext uri="{63B3BB69-23CF-44E3-9099-C40C66FF867C}">
                  <a14:compatExt spid="_x0000_s105580"/>
                </a:ext>
                <a:ext uri="{FF2B5EF4-FFF2-40B4-BE49-F238E27FC236}">
                  <a16:creationId xmlns:a16="http://schemas.microsoft.com/office/drawing/2014/main" id="{00000000-0008-0000-0800-00006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81" name="Button 109" hidden="1">
              <a:extLst>
                <a:ext uri="{63B3BB69-23CF-44E3-9099-C40C66FF867C}">
                  <a14:compatExt spid="_x0000_s105581"/>
                </a:ext>
                <a:ext uri="{FF2B5EF4-FFF2-40B4-BE49-F238E27FC236}">
                  <a16:creationId xmlns:a16="http://schemas.microsoft.com/office/drawing/2014/main" id="{00000000-0008-0000-0800-00006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82" name="Button 110" hidden="1">
              <a:extLst>
                <a:ext uri="{63B3BB69-23CF-44E3-9099-C40C66FF867C}">
                  <a14:compatExt spid="_x0000_s105582"/>
                </a:ext>
                <a:ext uri="{FF2B5EF4-FFF2-40B4-BE49-F238E27FC236}">
                  <a16:creationId xmlns:a16="http://schemas.microsoft.com/office/drawing/2014/main" id="{00000000-0008-0000-0800-00006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83" name="Button 111" hidden="1">
              <a:extLst>
                <a:ext uri="{63B3BB69-23CF-44E3-9099-C40C66FF867C}">
                  <a14:compatExt spid="_x0000_s105583"/>
                </a:ext>
                <a:ext uri="{FF2B5EF4-FFF2-40B4-BE49-F238E27FC236}">
                  <a16:creationId xmlns:a16="http://schemas.microsoft.com/office/drawing/2014/main" id="{00000000-0008-0000-0800-00006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84" name="Button 112" hidden="1">
              <a:extLst>
                <a:ext uri="{63B3BB69-23CF-44E3-9099-C40C66FF867C}">
                  <a14:compatExt spid="_x0000_s105584"/>
                </a:ext>
                <a:ext uri="{FF2B5EF4-FFF2-40B4-BE49-F238E27FC236}">
                  <a16:creationId xmlns:a16="http://schemas.microsoft.com/office/drawing/2014/main" id="{00000000-0008-0000-0800-00007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85" name="Button 113" hidden="1">
              <a:extLst>
                <a:ext uri="{63B3BB69-23CF-44E3-9099-C40C66FF867C}">
                  <a14:compatExt spid="_x0000_s105585"/>
                </a:ext>
                <a:ext uri="{FF2B5EF4-FFF2-40B4-BE49-F238E27FC236}">
                  <a16:creationId xmlns:a16="http://schemas.microsoft.com/office/drawing/2014/main" id="{00000000-0008-0000-0800-00007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86" name="Button 114" hidden="1">
              <a:extLst>
                <a:ext uri="{63B3BB69-23CF-44E3-9099-C40C66FF867C}">
                  <a14:compatExt spid="_x0000_s105586"/>
                </a:ext>
                <a:ext uri="{FF2B5EF4-FFF2-40B4-BE49-F238E27FC236}">
                  <a16:creationId xmlns:a16="http://schemas.microsoft.com/office/drawing/2014/main" id="{00000000-0008-0000-0800-00007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87" name="Button 115" hidden="1">
              <a:extLst>
                <a:ext uri="{63B3BB69-23CF-44E3-9099-C40C66FF867C}">
                  <a14:compatExt spid="_x0000_s105587"/>
                </a:ext>
                <a:ext uri="{FF2B5EF4-FFF2-40B4-BE49-F238E27FC236}">
                  <a16:creationId xmlns:a16="http://schemas.microsoft.com/office/drawing/2014/main" id="{00000000-0008-0000-0800-00007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88" name="Button 116" hidden="1">
              <a:extLst>
                <a:ext uri="{63B3BB69-23CF-44E3-9099-C40C66FF867C}">
                  <a14:compatExt spid="_x0000_s105588"/>
                </a:ext>
                <a:ext uri="{FF2B5EF4-FFF2-40B4-BE49-F238E27FC236}">
                  <a16:creationId xmlns:a16="http://schemas.microsoft.com/office/drawing/2014/main" id="{00000000-0008-0000-0800-00007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89" name="Button 117" hidden="1">
              <a:extLst>
                <a:ext uri="{63B3BB69-23CF-44E3-9099-C40C66FF867C}">
                  <a14:compatExt spid="_x0000_s105589"/>
                </a:ext>
                <a:ext uri="{FF2B5EF4-FFF2-40B4-BE49-F238E27FC236}">
                  <a16:creationId xmlns:a16="http://schemas.microsoft.com/office/drawing/2014/main" id="{00000000-0008-0000-0800-00007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90" name="Button 118" hidden="1">
              <a:extLst>
                <a:ext uri="{63B3BB69-23CF-44E3-9099-C40C66FF867C}">
                  <a14:compatExt spid="_x0000_s105590"/>
                </a:ext>
                <a:ext uri="{FF2B5EF4-FFF2-40B4-BE49-F238E27FC236}">
                  <a16:creationId xmlns:a16="http://schemas.microsoft.com/office/drawing/2014/main" id="{00000000-0008-0000-0800-00007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91" name="Button 119" hidden="1">
              <a:extLst>
                <a:ext uri="{63B3BB69-23CF-44E3-9099-C40C66FF867C}">
                  <a14:compatExt spid="_x0000_s105591"/>
                </a:ext>
                <a:ext uri="{FF2B5EF4-FFF2-40B4-BE49-F238E27FC236}">
                  <a16:creationId xmlns:a16="http://schemas.microsoft.com/office/drawing/2014/main" id="{00000000-0008-0000-0800-00007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92" name="Button 120" hidden="1">
              <a:extLst>
                <a:ext uri="{63B3BB69-23CF-44E3-9099-C40C66FF867C}">
                  <a14:compatExt spid="_x0000_s105592"/>
                </a:ext>
                <a:ext uri="{FF2B5EF4-FFF2-40B4-BE49-F238E27FC236}">
                  <a16:creationId xmlns:a16="http://schemas.microsoft.com/office/drawing/2014/main" id="{00000000-0008-0000-0800-00007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93" name="Button 121" hidden="1">
              <a:extLst>
                <a:ext uri="{63B3BB69-23CF-44E3-9099-C40C66FF867C}">
                  <a14:compatExt spid="_x0000_s105593"/>
                </a:ext>
                <a:ext uri="{FF2B5EF4-FFF2-40B4-BE49-F238E27FC236}">
                  <a16:creationId xmlns:a16="http://schemas.microsoft.com/office/drawing/2014/main" id="{00000000-0008-0000-0800-00007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594" name="Button 122" hidden="1">
              <a:extLst>
                <a:ext uri="{63B3BB69-23CF-44E3-9099-C40C66FF867C}">
                  <a14:compatExt spid="_x0000_s105594"/>
                </a:ext>
                <a:ext uri="{FF2B5EF4-FFF2-40B4-BE49-F238E27FC236}">
                  <a16:creationId xmlns:a16="http://schemas.microsoft.com/office/drawing/2014/main" id="{00000000-0008-0000-0800-00007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95" name="Button 123" hidden="1">
              <a:extLst>
                <a:ext uri="{63B3BB69-23CF-44E3-9099-C40C66FF867C}">
                  <a14:compatExt spid="_x0000_s105595"/>
                </a:ext>
                <a:ext uri="{FF2B5EF4-FFF2-40B4-BE49-F238E27FC236}">
                  <a16:creationId xmlns:a16="http://schemas.microsoft.com/office/drawing/2014/main" id="{00000000-0008-0000-0800-00007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596" name="Button 124" hidden="1">
              <a:extLst>
                <a:ext uri="{63B3BB69-23CF-44E3-9099-C40C66FF867C}">
                  <a14:compatExt spid="_x0000_s105596"/>
                </a:ext>
                <a:ext uri="{FF2B5EF4-FFF2-40B4-BE49-F238E27FC236}">
                  <a16:creationId xmlns:a16="http://schemas.microsoft.com/office/drawing/2014/main" id="{00000000-0008-0000-0800-00007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97" name="Button 125" hidden="1">
              <a:extLst>
                <a:ext uri="{63B3BB69-23CF-44E3-9099-C40C66FF867C}">
                  <a14:compatExt spid="_x0000_s105597"/>
                </a:ext>
                <a:ext uri="{FF2B5EF4-FFF2-40B4-BE49-F238E27FC236}">
                  <a16:creationId xmlns:a16="http://schemas.microsoft.com/office/drawing/2014/main" id="{00000000-0008-0000-0800-00007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98" name="Button 126" hidden="1">
              <a:extLst>
                <a:ext uri="{63B3BB69-23CF-44E3-9099-C40C66FF867C}">
                  <a14:compatExt spid="_x0000_s105598"/>
                </a:ext>
                <a:ext uri="{FF2B5EF4-FFF2-40B4-BE49-F238E27FC236}">
                  <a16:creationId xmlns:a16="http://schemas.microsoft.com/office/drawing/2014/main" id="{00000000-0008-0000-0800-00007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99" name="Button 127" hidden="1">
              <a:extLst>
                <a:ext uri="{63B3BB69-23CF-44E3-9099-C40C66FF867C}">
                  <a14:compatExt spid="_x0000_s105599"/>
                </a:ext>
                <a:ext uri="{FF2B5EF4-FFF2-40B4-BE49-F238E27FC236}">
                  <a16:creationId xmlns:a16="http://schemas.microsoft.com/office/drawing/2014/main" id="{00000000-0008-0000-0800-00007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00" name="Button 128" hidden="1">
              <a:extLst>
                <a:ext uri="{63B3BB69-23CF-44E3-9099-C40C66FF867C}">
                  <a14:compatExt spid="_x0000_s105600"/>
                </a:ext>
                <a:ext uri="{FF2B5EF4-FFF2-40B4-BE49-F238E27FC236}">
                  <a16:creationId xmlns:a16="http://schemas.microsoft.com/office/drawing/2014/main" id="{00000000-0008-0000-0800-00008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01" name="Button 129" hidden="1">
              <a:extLst>
                <a:ext uri="{63B3BB69-23CF-44E3-9099-C40C66FF867C}">
                  <a14:compatExt spid="_x0000_s105601"/>
                </a:ext>
                <a:ext uri="{FF2B5EF4-FFF2-40B4-BE49-F238E27FC236}">
                  <a16:creationId xmlns:a16="http://schemas.microsoft.com/office/drawing/2014/main" id="{00000000-0008-0000-0800-00008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02" name="Button 130" hidden="1">
              <a:extLst>
                <a:ext uri="{63B3BB69-23CF-44E3-9099-C40C66FF867C}">
                  <a14:compatExt spid="_x0000_s105602"/>
                </a:ext>
                <a:ext uri="{FF2B5EF4-FFF2-40B4-BE49-F238E27FC236}">
                  <a16:creationId xmlns:a16="http://schemas.microsoft.com/office/drawing/2014/main" id="{00000000-0008-0000-0800-00008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03" name="Button 131" hidden="1">
              <a:extLst>
                <a:ext uri="{63B3BB69-23CF-44E3-9099-C40C66FF867C}">
                  <a14:compatExt spid="_x0000_s105603"/>
                </a:ext>
                <a:ext uri="{FF2B5EF4-FFF2-40B4-BE49-F238E27FC236}">
                  <a16:creationId xmlns:a16="http://schemas.microsoft.com/office/drawing/2014/main" id="{00000000-0008-0000-0800-00008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04" name="Button 132" hidden="1">
              <a:extLst>
                <a:ext uri="{63B3BB69-23CF-44E3-9099-C40C66FF867C}">
                  <a14:compatExt spid="_x0000_s105604"/>
                </a:ext>
                <a:ext uri="{FF2B5EF4-FFF2-40B4-BE49-F238E27FC236}">
                  <a16:creationId xmlns:a16="http://schemas.microsoft.com/office/drawing/2014/main" id="{00000000-0008-0000-0800-00008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05" name="Button 133" hidden="1">
              <a:extLst>
                <a:ext uri="{63B3BB69-23CF-44E3-9099-C40C66FF867C}">
                  <a14:compatExt spid="_x0000_s105605"/>
                </a:ext>
                <a:ext uri="{FF2B5EF4-FFF2-40B4-BE49-F238E27FC236}">
                  <a16:creationId xmlns:a16="http://schemas.microsoft.com/office/drawing/2014/main" id="{00000000-0008-0000-0800-00008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06" name="Button 134" hidden="1">
              <a:extLst>
                <a:ext uri="{63B3BB69-23CF-44E3-9099-C40C66FF867C}">
                  <a14:compatExt spid="_x0000_s105606"/>
                </a:ext>
                <a:ext uri="{FF2B5EF4-FFF2-40B4-BE49-F238E27FC236}">
                  <a16:creationId xmlns:a16="http://schemas.microsoft.com/office/drawing/2014/main" id="{00000000-0008-0000-0800-00008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07" name="Button 135" hidden="1">
              <a:extLst>
                <a:ext uri="{63B3BB69-23CF-44E3-9099-C40C66FF867C}">
                  <a14:compatExt spid="_x0000_s105607"/>
                </a:ext>
                <a:ext uri="{FF2B5EF4-FFF2-40B4-BE49-F238E27FC236}">
                  <a16:creationId xmlns:a16="http://schemas.microsoft.com/office/drawing/2014/main" id="{00000000-0008-0000-0800-00008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08" name="Button 136" hidden="1">
              <a:extLst>
                <a:ext uri="{63B3BB69-23CF-44E3-9099-C40C66FF867C}">
                  <a14:compatExt spid="_x0000_s105608"/>
                </a:ext>
                <a:ext uri="{FF2B5EF4-FFF2-40B4-BE49-F238E27FC236}">
                  <a16:creationId xmlns:a16="http://schemas.microsoft.com/office/drawing/2014/main" id="{00000000-0008-0000-0800-00008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09" name="Button 137" hidden="1">
              <a:extLst>
                <a:ext uri="{63B3BB69-23CF-44E3-9099-C40C66FF867C}">
                  <a14:compatExt spid="_x0000_s105609"/>
                </a:ext>
                <a:ext uri="{FF2B5EF4-FFF2-40B4-BE49-F238E27FC236}">
                  <a16:creationId xmlns:a16="http://schemas.microsoft.com/office/drawing/2014/main" id="{00000000-0008-0000-0800-00008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10" name="Button 138" hidden="1">
              <a:extLst>
                <a:ext uri="{63B3BB69-23CF-44E3-9099-C40C66FF867C}">
                  <a14:compatExt spid="_x0000_s105610"/>
                </a:ext>
                <a:ext uri="{FF2B5EF4-FFF2-40B4-BE49-F238E27FC236}">
                  <a16:creationId xmlns:a16="http://schemas.microsoft.com/office/drawing/2014/main" id="{00000000-0008-0000-0800-00008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11" name="Button 139" hidden="1">
              <a:extLst>
                <a:ext uri="{63B3BB69-23CF-44E3-9099-C40C66FF867C}">
                  <a14:compatExt spid="_x0000_s105611"/>
                </a:ext>
                <a:ext uri="{FF2B5EF4-FFF2-40B4-BE49-F238E27FC236}">
                  <a16:creationId xmlns:a16="http://schemas.microsoft.com/office/drawing/2014/main" id="{00000000-0008-0000-0800-00008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12" name="Button 140" hidden="1">
              <a:extLst>
                <a:ext uri="{63B3BB69-23CF-44E3-9099-C40C66FF867C}">
                  <a14:compatExt spid="_x0000_s105612"/>
                </a:ext>
                <a:ext uri="{FF2B5EF4-FFF2-40B4-BE49-F238E27FC236}">
                  <a16:creationId xmlns:a16="http://schemas.microsoft.com/office/drawing/2014/main" id="{00000000-0008-0000-0800-00008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13" name="Button 141" hidden="1">
              <a:extLst>
                <a:ext uri="{63B3BB69-23CF-44E3-9099-C40C66FF867C}">
                  <a14:compatExt spid="_x0000_s105613"/>
                </a:ext>
                <a:ext uri="{FF2B5EF4-FFF2-40B4-BE49-F238E27FC236}">
                  <a16:creationId xmlns:a16="http://schemas.microsoft.com/office/drawing/2014/main" id="{00000000-0008-0000-0800-00008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14" name="Button 142" hidden="1">
              <a:extLst>
                <a:ext uri="{63B3BB69-23CF-44E3-9099-C40C66FF867C}">
                  <a14:compatExt spid="_x0000_s105614"/>
                </a:ext>
                <a:ext uri="{FF2B5EF4-FFF2-40B4-BE49-F238E27FC236}">
                  <a16:creationId xmlns:a16="http://schemas.microsoft.com/office/drawing/2014/main" id="{00000000-0008-0000-0800-00008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615" name="Button 143" hidden="1">
              <a:extLst>
                <a:ext uri="{63B3BB69-23CF-44E3-9099-C40C66FF867C}">
                  <a14:compatExt spid="_x0000_s105615"/>
                </a:ext>
                <a:ext uri="{FF2B5EF4-FFF2-40B4-BE49-F238E27FC236}">
                  <a16:creationId xmlns:a16="http://schemas.microsoft.com/office/drawing/2014/main" id="{00000000-0008-0000-0800-00008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16" name="Button 144" hidden="1">
              <a:extLst>
                <a:ext uri="{63B3BB69-23CF-44E3-9099-C40C66FF867C}">
                  <a14:compatExt spid="_x0000_s105616"/>
                </a:ext>
                <a:ext uri="{FF2B5EF4-FFF2-40B4-BE49-F238E27FC236}">
                  <a16:creationId xmlns:a16="http://schemas.microsoft.com/office/drawing/2014/main" id="{00000000-0008-0000-0800-00009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617" name="Button 145" hidden="1">
              <a:extLst>
                <a:ext uri="{63B3BB69-23CF-44E3-9099-C40C66FF867C}">
                  <a14:compatExt spid="_x0000_s105617"/>
                </a:ext>
                <a:ext uri="{FF2B5EF4-FFF2-40B4-BE49-F238E27FC236}">
                  <a16:creationId xmlns:a16="http://schemas.microsoft.com/office/drawing/2014/main" id="{00000000-0008-0000-0800-00009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18" name="Button 146" hidden="1">
              <a:extLst>
                <a:ext uri="{63B3BB69-23CF-44E3-9099-C40C66FF867C}">
                  <a14:compatExt spid="_x0000_s105618"/>
                </a:ext>
                <a:ext uri="{FF2B5EF4-FFF2-40B4-BE49-F238E27FC236}">
                  <a16:creationId xmlns:a16="http://schemas.microsoft.com/office/drawing/2014/main" id="{00000000-0008-0000-0800-00009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19" name="Button 147" hidden="1">
              <a:extLst>
                <a:ext uri="{63B3BB69-23CF-44E3-9099-C40C66FF867C}">
                  <a14:compatExt spid="_x0000_s105619"/>
                </a:ext>
                <a:ext uri="{FF2B5EF4-FFF2-40B4-BE49-F238E27FC236}">
                  <a16:creationId xmlns:a16="http://schemas.microsoft.com/office/drawing/2014/main" id="{00000000-0008-0000-0800-00009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20" name="Button 148" hidden="1">
              <a:extLst>
                <a:ext uri="{63B3BB69-23CF-44E3-9099-C40C66FF867C}">
                  <a14:compatExt spid="_x0000_s105620"/>
                </a:ext>
                <a:ext uri="{FF2B5EF4-FFF2-40B4-BE49-F238E27FC236}">
                  <a16:creationId xmlns:a16="http://schemas.microsoft.com/office/drawing/2014/main" id="{00000000-0008-0000-0800-00009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21" name="Button 149" hidden="1">
              <a:extLst>
                <a:ext uri="{63B3BB69-23CF-44E3-9099-C40C66FF867C}">
                  <a14:compatExt spid="_x0000_s105621"/>
                </a:ext>
                <a:ext uri="{FF2B5EF4-FFF2-40B4-BE49-F238E27FC236}">
                  <a16:creationId xmlns:a16="http://schemas.microsoft.com/office/drawing/2014/main" id="{00000000-0008-0000-0800-00009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22" name="Button 150" hidden="1">
              <a:extLst>
                <a:ext uri="{63B3BB69-23CF-44E3-9099-C40C66FF867C}">
                  <a14:compatExt spid="_x0000_s105622"/>
                </a:ext>
                <a:ext uri="{FF2B5EF4-FFF2-40B4-BE49-F238E27FC236}">
                  <a16:creationId xmlns:a16="http://schemas.microsoft.com/office/drawing/2014/main" id="{00000000-0008-0000-0800-00009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23" name="Button 151" hidden="1">
              <a:extLst>
                <a:ext uri="{63B3BB69-23CF-44E3-9099-C40C66FF867C}">
                  <a14:compatExt spid="_x0000_s105623"/>
                </a:ext>
                <a:ext uri="{FF2B5EF4-FFF2-40B4-BE49-F238E27FC236}">
                  <a16:creationId xmlns:a16="http://schemas.microsoft.com/office/drawing/2014/main" id="{00000000-0008-0000-0800-00009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24" name="Button 152" hidden="1">
              <a:extLst>
                <a:ext uri="{63B3BB69-23CF-44E3-9099-C40C66FF867C}">
                  <a14:compatExt spid="_x0000_s105624"/>
                </a:ext>
                <a:ext uri="{FF2B5EF4-FFF2-40B4-BE49-F238E27FC236}">
                  <a16:creationId xmlns:a16="http://schemas.microsoft.com/office/drawing/2014/main" id="{00000000-0008-0000-0800-00009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25" name="Button 153" hidden="1">
              <a:extLst>
                <a:ext uri="{63B3BB69-23CF-44E3-9099-C40C66FF867C}">
                  <a14:compatExt spid="_x0000_s105625"/>
                </a:ext>
                <a:ext uri="{FF2B5EF4-FFF2-40B4-BE49-F238E27FC236}">
                  <a16:creationId xmlns:a16="http://schemas.microsoft.com/office/drawing/2014/main" id="{00000000-0008-0000-0800-00009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26" name="Button 154" hidden="1">
              <a:extLst>
                <a:ext uri="{63B3BB69-23CF-44E3-9099-C40C66FF867C}">
                  <a14:compatExt spid="_x0000_s105626"/>
                </a:ext>
                <a:ext uri="{FF2B5EF4-FFF2-40B4-BE49-F238E27FC236}">
                  <a16:creationId xmlns:a16="http://schemas.microsoft.com/office/drawing/2014/main" id="{00000000-0008-0000-0800-00009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27" name="Button 155" hidden="1">
              <a:extLst>
                <a:ext uri="{63B3BB69-23CF-44E3-9099-C40C66FF867C}">
                  <a14:compatExt spid="_x0000_s105627"/>
                </a:ext>
                <a:ext uri="{FF2B5EF4-FFF2-40B4-BE49-F238E27FC236}">
                  <a16:creationId xmlns:a16="http://schemas.microsoft.com/office/drawing/2014/main" id="{00000000-0008-0000-0800-00009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28" name="Button 156" hidden="1">
              <a:extLst>
                <a:ext uri="{63B3BB69-23CF-44E3-9099-C40C66FF867C}">
                  <a14:compatExt spid="_x0000_s105628"/>
                </a:ext>
                <a:ext uri="{FF2B5EF4-FFF2-40B4-BE49-F238E27FC236}">
                  <a16:creationId xmlns:a16="http://schemas.microsoft.com/office/drawing/2014/main" id="{00000000-0008-0000-0800-00009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29" name="Button 157" hidden="1">
              <a:extLst>
                <a:ext uri="{63B3BB69-23CF-44E3-9099-C40C66FF867C}">
                  <a14:compatExt spid="_x0000_s105629"/>
                </a:ext>
                <a:ext uri="{FF2B5EF4-FFF2-40B4-BE49-F238E27FC236}">
                  <a16:creationId xmlns:a16="http://schemas.microsoft.com/office/drawing/2014/main" id="{00000000-0008-0000-0800-00009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30" name="Button 158" hidden="1">
              <a:extLst>
                <a:ext uri="{63B3BB69-23CF-44E3-9099-C40C66FF867C}">
                  <a14:compatExt spid="_x0000_s105630"/>
                </a:ext>
                <a:ext uri="{FF2B5EF4-FFF2-40B4-BE49-F238E27FC236}">
                  <a16:creationId xmlns:a16="http://schemas.microsoft.com/office/drawing/2014/main" id="{00000000-0008-0000-0800-00009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31" name="Button 159" hidden="1">
              <a:extLst>
                <a:ext uri="{63B3BB69-23CF-44E3-9099-C40C66FF867C}">
                  <a14:compatExt spid="_x0000_s105631"/>
                </a:ext>
                <a:ext uri="{FF2B5EF4-FFF2-40B4-BE49-F238E27FC236}">
                  <a16:creationId xmlns:a16="http://schemas.microsoft.com/office/drawing/2014/main" id="{00000000-0008-0000-0800-00009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32" name="Button 160" hidden="1">
              <a:extLst>
                <a:ext uri="{63B3BB69-23CF-44E3-9099-C40C66FF867C}">
                  <a14:compatExt spid="_x0000_s105632"/>
                </a:ext>
                <a:ext uri="{FF2B5EF4-FFF2-40B4-BE49-F238E27FC236}">
                  <a16:creationId xmlns:a16="http://schemas.microsoft.com/office/drawing/2014/main" id="{00000000-0008-0000-0800-0000A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33" name="Button 161" hidden="1">
              <a:extLst>
                <a:ext uri="{63B3BB69-23CF-44E3-9099-C40C66FF867C}">
                  <a14:compatExt spid="_x0000_s105633"/>
                </a:ext>
                <a:ext uri="{FF2B5EF4-FFF2-40B4-BE49-F238E27FC236}">
                  <a16:creationId xmlns:a16="http://schemas.microsoft.com/office/drawing/2014/main" id="{00000000-0008-0000-0800-0000A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34" name="Button 162" hidden="1">
              <a:extLst>
                <a:ext uri="{63B3BB69-23CF-44E3-9099-C40C66FF867C}">
                  <a14:compatExt spid="_x0000_s105634"/>
                </a:ext>
                <a:ext uri="{FF2B5EF4-FFF2-40B4-BE49-F238E27FC236}">
                  <a16:creationId xmlns:a16="http://schemas.microsoft.com/office/drawing/2014/main" id="{00000000-0008-0000-0800-0000A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35" name="Button 163" hidden="1">
              <a:extLst>
                <a:ext uri="{63B3BB69-23CF-44E3-9099-C40C66FF867C}">
                  <a14:compatExt spid="_x0000_s105635"/>
                </a:ext>
                <a:ext uri="{FF2B5EF4-FFF2-40B4-BE49-F238E27FC236}">
                  <a16:creationId xmlns:a16="http://schemas.microsoft.com/office/drawing/2014/main" id="{00000000-0008-0000-0800-0000A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636" name="Button 164" hidden="1">
              <a:extLst>
                <a:ext uri="{63B3BB69-23CF-44E3-9099-C40C66FF867C}">
                  <a14:compatExt spid="_x0000_s105636"/>
                </a:ext>
                <a:ext uri="{FF2B5EF4-FFF2-40B4-BE49-F238E27FC236}">
                  <a16:creationId xmlns:a16="http://schemas.microsoft.com/office/drawing/2014/main" id="{00000000-0008-0000-0800-0000A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37" name="Button 165" hidden="1">
              <a:extLst>
                <a:ext uri="{63B3BB69-23CF-44E3-9099-C40C66FF867C}">
                  <a14:compatExt spid="_x0000_s105637"/>
                </a:ext>
                <a:ext uri="{FF2B5EF4-FFF2-40B4-BE49-F238E27FC236}">
                  <a16:creationId xmlns:a16="http://schemas.microsoft.com/office/drawing/2014/main" id="{00000000-0008-0000-0800-0000A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38" name="Button 166" hidden="1">
              <a:extLst>
                <a:ext uri="{63B3BB69-23CF-44E3-9099-C40C66FF867C}">
                  <a14:compatExt spid="_x0000_s105638"/>
                </a:ext>
                <a:ext uri="{FF2B5EF4-FFF2-40B4-BE49-F238E27FC236}">
                  <a16:creationId xmlns:a16="http://schemas.microsoft.com/office/drawing/2014/main" id="{00000000-0008-0000-0800-0000A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39" name="Button 167" hidden="1">
              <a:extLst>
                <a:ext uri="{63B3BB69-23CF-44E3-9099-C40C66FF867C}">
                  <a14:compatExt spid="_x0000_s105639"/>
                </a:ext>
                <a:ext uri="{FF2B5EF4-FFF2-40B4-BE49-F238E27FC236}">
                  <a16:creationId xmlns:a16="http://schemas.microsoft.com/office/drawing/2014/main" id="{00000000-0008-0000-0800-0000A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40" name="Button 168" hidden="1">
              <a:extLst>
                <a:ext uri="{63B3BB69-23CF-44E3-9099-C40C66FF867C}">
                  <a14:compatExt spid="_x0000_s105640"/>
                </a:ext>
                <a:ext uri="{FF2B5EF4-FFF2-40B4-BE49-F238E27FC236}">
                  <a16:creationId xmlns:a16="http://schemas.microsoft.com/office/drawing/2014/main" id="{00000000-0008-0000-0800-0000A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41" name="Button 169" hidden="1">
              <a:extLst>
                <a:ext uri="{63B3BB69-23CF-44E3-9099-C40C66FF867C}">
                  <a14:compatExt spid="_x0000_s105641"/>
                </a:ext>
                <a:ext uri="{FF2B5EF4-FFF2-40B4-BE49-F238E27FC236}">
                  <a16:creationId xmlns:a16="http://schemas.microsoft.com/office/drawing/2014/main" id="{00000000-0008-0000-0800-0000A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42" name="Button 170" hidden="1">
              <a:extLst>
                <a:ext uri="{63B3BB69-23CF-44E3-9099-C40C66FF867C}">
                  <a14:compatExt spid="_x0000_s105642"/>
                </a:ext>
                <a:ext uri="{FF2B5EF4-FFF2-40B4-BE49-F238E27FC236}">
                  <a16:creationId xmlns:a16="http://schemas.microsoft.com/office/drawing/2014/main" id="{00000000-0008-0000-0800-0000A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43" name="Button 171" hidden="1">
              <a:extLst>
                <a:ext uri="{63B3BB69-23CF-44E3-9099-C40C66FF867C}">
                  <a14:compatExt spid="_x0000_s105643"/>
                </a:ext>
                <a:ext uri="{FF2B5EF4-FFF2-40B4-BE49-F238E27FC236}">
                  <a16:creationId xmlns:a16="http://schemas.microsoft.com/office/drawing/2014/main" id="{00000000-0008-0000-0800-0000A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44" name="Button 172" hidden="1">
              <a:extLst>
                <a:ext uri="{63B3BB69-23CF-44E3-9099-C40C66FF867C}">
                  <a14:compatExt spid="_x0000_s105644"/>
                </a:ext>
                <a:ext uri="{FF2B5EF4-FFF2-40B4-BE49-F238E27FC236}">
                  <a16:creationId xmlns:a16="http://schemas.microsoft.com/office/drawing/2014/main" id="{00000000-0008-0000-0800-0000A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45" name="Button 173" hidden="1">
              <a:extLst>
                <a:ext uri="{63B3BB69-23CF-44E3-9099-C40C66FF867C}">
                  <a14:compatExt spid="_x0000_s105645"/>
                </a:ext>
                <a:ext uri="{FF2B5EF4-FFF2-40B4-BE49-F238E27FC236}">
                  <a16:creationId xmlns:a16="http://schemas.microsoft.com/office/drawing/2014/main" id="{00000000-0008-0000-0800-0000A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46" name="Button 174" hidden="1">
              <a:extLst>
                <a:ext uri="{63B3BB69-23CF-44E3-9099-C40C66FF867C}">
                  <a14:compatExt spid="_x0000_s105646"/>
                </a:ext>
                <a:ext uri="{FF2B5EF4-FFF2-40B4-BE49-F238E27FC236}">
                  <a16:creationId xmlns:a16="http://schemas.microsoft.com/office/drawing/2014/main" id="{00000000-0008-0000-0800-0000A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47" name="Button 175" hidden="1">
              <a:extLst>
                <a:ext uri="{63B3BB69-23CF-44E3-9099-C40C66FF867C}">
                  <a14:compatExt spid="_x0000_s105647"/>
                </a:ext>
                <a:ext uri="{FF2B5EF4-FFF2-40B4-BE49-F238E27FC236}">
                  <a16:creationId xmlns:a16="http://schemas.microsoft.com/office/drawing/2014/main" id="{00000000-0008-0000-0800-0000A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48" name="Button 176" hidden="1">
              <a:extLst>
                <a:ext uri="{63B3BB69-23CF-44E3-9099-C40C66FF867C}">
                  <a14:compatExt spid="_x0000_s105648"/>
                </a:ext>
                <a:ext uri="{FF2B5EF4-FFF2-40B4-BE49-F238E27FC236}">
                  <a16:creationId xmlns:a16="http://schemas.microsoft.com/office/drawing/2014/main" id="{00000000-0008-0000-0800-0000B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49" name="Button 177" hidden="1">
              <a:extLst>
                <a:ext uri="{63B3BB69-23CF-44E3-9099-C40C66FF867C}">
                  <a14:compatExt spid="_x0000_s105649"/>
                </a:ext>
                <a:ext uri="{FF2B5EF4-FFF2-40B4-BE49-F238E27FC236}">
                  <a16:creationId xmlns:a16="http://schemas.microsoft.com/office/drawing/2014/main" id="{00000000-0008-0000-0800-0000B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50" name="Button 178" hidden="1">
              <a:extLst>
                <a:ext uri="{63B3BB69-23CF-44E3-9099-C40C66FF867C}">
                  <a14:compatExt spid="_x0000_s105650"/>
                </a:ext>
                <a:ext uri="{FF2B5EF4-FFF2-40B4-BE49-F238E27FC236}">
                  <a16:creationId xmlns:a16="http://schemas.microsoft.com/office/drawing/2014/main" id="{00000000-0008-0000-0800-0000B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51" name="Button 179" hidden="1">
              <a:extLst>
                <a:ext uri="{63B3BB69-23CF-44E3-9099-C40C66FF867C}">
                  <a14:compatExt spid="_x0000_s105651"/>
                </a:ext>
                <a:ext uri="{FF2B5EF4-FFF2-40B4-BE49-F238E27FC236}">
                  <a16:creationId xmlns:a16="http://schemas.microsoft.com/office/drawing/2014/main" id="{00000000-0008-0000-0800-0000B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52" name="Button 180" hidden="1">
              <a:extLst>
                <a:ext uri="{63B3BB69-23CF-44E3-9099-C40C66FF867C}">
                  <a14:compatExt spid="_x0000_s105652"/>
                </a:ext>
                <a:ext uri="{FF2B5EF4-FFF2-40B4-BE49-F238E27FC236}">
                  <a16:creationId xmlns:a16="http://schemas.microsoft.com/office/drawing/2014/main" id="{00000000-0008-0000-0800-0000B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53" name="Button 181" hidden="1">
              <a:extLst>
                <a:ext uri="{63B3BB69-23CF-44E3-9099-C40C66FF867C}">
                  <a14:compatExt spid="_x0000_s105653"/>
                </a:ext>
                <a:ext uri="{FF2B5EF4-FFF2-40B4-BE49-F238E27FC236}">
                  <a16:creationId xmlns:a16="http://schemas.microsoft.com/office/drawing/2014/main" id="{00000000-0008-0000-0800-0000B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54" name="Button 182" hidden="1">
              <a:extLst>
                <a:ext uri="{63B3BB69-23CF-44E3-9099-C40C66FF867C}">
                  <a14:compatExt spid="_x0000_s105654"/>
                </a:ext>
                <a:ext uri="{FF2B5EF4-FFF2-40B4-BE49-F238E27FC236}">
                  <a16:creationId xmlns:a16="http://schemas.microsoft.com/office/drawing/2014/main" id="{00000000-0008-0000-0800-0000B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655" name="Button 183" hidden="1">
              <a:extLst>
                <a:ext uri="{63B3BB69-23CF-44E3-9099-C40C66FF867C}">
                  <a14:compatExt spid="_x0000_s105655"/>
                </a:ext>
                <a:ext uri="{FF2B5EF4-FFF2-40B4-BE49-F238E27FC236}">
                  <a16:creationId xmlns:a16="http://schemas.microsoft.com/office/drawing/2014/main" id="{00000000-0008-0000-0800-0000B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56" name="Button 184" hidden="1">
              <a:extLst>
                <a:ext uri="{63B3BB69-23CF-44E3-9099-C40C66FF867C}">
                  <a14:compatExt spid="_x0000_s105656"/>
                </a:ext>
                <a:ext uri="{FF2B5EF4-FFF2-40B4-BE49-F238E27FC236}">
                  <a16:creationId xmlns:a16="http://schemas.microsoft.com/office/drawing/2014/main" id="{00000000-0008-0000-0800-0000B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657" name="Button 185" hidden="1">
              <a:extLst>
                <a:ext uri="{63B3BB69-23CF-44E3-9099-C40C66FF867C}">
                  <a14:compatExt spid="_x0000_s105657"/>
                </a:ext>
                <a:ext uri="{FF2B5EF4-FFF2-40B4-BE49-F238E27FC236}">
                  <a16:creationId xmlns:a16="http://schemas.microsoft.com/office/drawing/2014/main" id="{00000000-0008-0000-0800-0000B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58" name="Button 186" hidden="1">
              <a:extLst>
                <a:ext uri="{63B3BB69-23CF-44E3-9099-C40C66FF867C}">
                  <a14:compatExt spid="_x0000_s105658"/>
                </a:ext>
                <a:ext uri="{FF2B5EF4-FFF2-40B4-BE49-F238E27FC236}">
                  <a16:creationId xmlns:a16="http://schemas.microsoft.com/office/drawing/2014/main" id="{00000000-0008-0000-0800-0000B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59" name="Button 187" hidden="1">
              <a:extLst>
                <a:ext uri="{63B3BB69-23CF-44E3-9099-C40C66FF867C}">
                  <a14:compatExt spid="_x0000_s105659"/>
                </a:ext>
                <a:ext uri="{FF2B5EF4-FFF2-40B4-BE49-F238E27FC236}">
                  <a16:creationId xmlns:a16="http://schemas.microsoft.com/office/drawing/2014/main" id="{00000000-0008-0000-0800-0000B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60" name="Button 188" hidden="1">
              <a:extLst>
                <a:ext uri="{63B3BB69-23CF-44E3-9099-C40C66FF867C}">
                  <a14:compatExt spid="_x0000_s105660"/>
                </a:ext>
                <a:ext uri="{FF2B5EF4-FFF2-40B4-BE49-F238E27FC236}">
                  <a16:creationId xmlns:a16="http://schemas.microsoft.com/office/drawing/2014/main" id="{00000000-0008-0000-0800-0000B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61" name="Button 189" hidden="1">
              <a:extLst>
                <a:ext uri="{63B3BB69-23CF-44E3-9099-C40C66FF867C}">
                  <a14:compatExt spid="_x0000_s105661"/>
                </a:ext>
                <a:ext uri="{FF2B5EF4-FFF2-40B4-BE49-F238E27FC236}">
                  <a16:creationId xmlns:a16="http://schemas.microsoft.com/office/drawing/2014/main" id="{00000000-0008-0000-0800-0000B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62" name="Button 190" hidden="1">
              <a:extLst>
                <a:ext uri="{63B3BB69-23CF-44E3-9099-C40C66FF867C}">
                  <a14:compatExt spid="_x0000_s105662"/>
                </a:ext>
                <a:ext uri="{FF2B5EF4-FFF2-40B4-BE49-F238E27FC236}">
                  <a16:creationId xmlns:a16="http://schemas.microsoft.com/office/drawing/2014/main" id="{00000000-0008-0000-0800-0000B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63" name="Button 191" hidden="1">
              <a:extLst>
                <a:ext uri="{63B3BB69-23CF-44E3-9099-C40C66FF867C}">
                  <a14:compatExt spid="_x0000_s105663"/>
                </a:ext>
                <a:ext uri="{FF2B5EF4-FFF2-40B4-BE49-F238E27FC236}">
                  <a16:creationId xmlns:a16="http://schemas.microsoft.com/office/drawing/2014/main" id="{00000000-0008-0000-0800-0000B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64" name="Button 192" hidden="1">
              <a:extLst>
                <a:ext uri="{63B3BB69-23CF-44E3-9099-C40C66FF867C}">
                  <a14:compatExt spid="_x0000_s105664"/>
                </a:ext>
                <a:ext uri="{FF2B5EF4-FFF2-40B4-BE49-F238E27FC236}">
                  <a16:creationId xmlns:a16="http://schemas.microsoft.com/office/drawing/2014/main" id="{00000000-0008-0000-0800-0000C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65" name="Button 193" hidden="1">
              <a:extLst>
                <a:ext uri="{63B3BB69-23CF-44E3-9099-C40C66FF867C}">
                  <a14:compatExt spid="_x0000_s105665"/>
                </a:ext>
                <a:ext uri="{FF2B5EF4-FFF2-40B4-BE49-F238E27FC236}">
                  <a16:creationId xmlns:a16="http://schemas.microsoft.com/office/drawing/2014/main" id="{00000000-0008-0000-0800-0000C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66" name="Button 194" hidden="1">
              <a:extLst>
                <a:ext uri="{63B3BB69-23CF-44E3-9099-C40C66FF867C}">
                  <a14:compatExt spid="_x0000_s105666"/>
                </a:ext>
                <a:ext uri="{FF2B5EF4-FFF2-40B4-BE49-F238E27FC236}">
                  <a16:creationId xmlns:a16="http://schemas.microsoft.com/office/drawing/2014/main" id="{00000000-0008-0000-0800-0000C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67" name="Button 195" hidden="1">
              <a:extLst>
                <a:ext uri="{63B3BB69-23CF-44E3-9099-C40C66FF867C}">
                  <a14:compatExt spid="_x0000_s105667"/>
                </a:ext>
                <a:ext uri="{FF2B5EF4-FFF2-40B4-BE49-F238E27FC236}">
                  <a16:creationId xmlns:a16="http://schemas.microsoft.com/office/drawing/2014/main" id="{00000000-0008-0000-0800-0000C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68" name="Button 196" hidden="1">
              <a:extLst>
                <a:ext uri="{63B3BB69-23CF-44E3-9099-C40C66FF867C}">
                  <a14:compatExt spid="_x0000_s105668"/>
                </a:ext>
                <a:ext uri="{FF2B5EF4-FFF2-40B4-BE49-F238E27FC236}">
                  <a16:creationId xmlns:a16="http://schemas.microsoft.com/office/drawing/2014/main" id="{00000000-0008-0000-0800-0000C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69" name="Button 197" hidden="1">
              <a:extLst>
                <a:ext uri="{63B3BB69-23CF-44E3-9099-C40C66FF867C}">
                  <a14:compatExt spid="_x0000_s105669"/>
                </a:ext>
                <a:ext uri="{FF2B5EF4-FFF2-40B4-BE49-F238E27FC236}">
                  <a16:creationId xmlns:a16="http://schemas.microsoft.com/office/drawing/2014/main" id="{00000000-0008-0000-0800-0000C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70" name="Button 198" hidden="1">
              <a:extLst>
                <a:ext uri="{63B3BB69-23CF-44E3-9099-C40C66FF867C}">
                  <a14:compatExt spid="_x0000_s105670"/>
                </a:ext>
                <a:ext uri="{FF2B5EF4-FFF2-40B4-BE49-F238E27FC236}">
                  <a16:creationId xmlns:a16="http://schemas.microsoft.com/office/drawing/2014/main" id="{00000000-0008-0000-0800-0000C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71" name="Button 199" hidden="1">
              <a:extLst>
                <a:ext uri="{63B3BB69-23CF-44E3-9099-C40C66FF867C}">
                  <a14:compatExt spid="_x0000_s105671"/>
                </a:ext>
                <a:ext uri="{FF2B5EF4-FFF2-40B4-BE49-F238E27FC236}">
                  <a16:creationId xmlns:a16="http://schemas.microsoft.com/office/drawing/2014/main" id="{00000000-0008-0000-0800-0000C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72" name="Button 200" hidden="1">
              <a:extLst>
                <a:ext uri="{63B3BB69-23CF-44E3-9099-C40C66FF867C}">
                  <a14:compatExt spid="_x0000_s105672"/>
                </a:ext>
                <a:ext uri="{FF2B5EF4-FFF2-40B4-BE49-F238E27FC236}">
                  <a16:creationId xmlns:a16="http://schemas.microsoft.com/office/drawing/2014/main" id="{00000000-0008-0000-0800-0000C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73" name="Button 201" hidden="1">
              <a:extLst>
                <a:ext uri="{63B3BB69-23CF-44E3-9099-C40C66FF867C}">
                  <a14:compatExt spid="_x0000_s105673"/>
                </a:ext>
                <a:ext uri="{FF2B5EF4-FFF2-40B4-BE49-F238E27FC236}">
                  <a16:creationId xmlns:a16="http://schemas.microsoft.com/office/drawing/2014/main" id="{00000000-0008-0000-0800-0000C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74" name="Button 202" hidden="1">
              <a:extLst>
                <a:ext uri="{63B3BB69-23CF-44E3-9099-C40C66FF867C}">
                  <a14:compatExt spid="_x0000_s105674"/>
                </a:ext>
                <a:ext uri="{FF2B5EF4-FFF2-40B4-BE49-F238E27FC236}">
                  <a16:creationId xmlns:a16="http://schemas.microsoft.com/office/drawing/2014/main" id="{00000000-0008-0000-0800-0000C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75" name="Button 203" hidden="1">
              <a:extLst>
                <a:ext uri="{63B3BB69-23CF-44E3-9099-C40C66FF867C}">
                  <a14:compatExt spid="_x0000_s105675"/>
                </a:ext>
                <a:ext uri="{FF2B5EF4-FFF2-40B4-BE49-F238E27FC236}">
                  <a16:creationId xmlns:a16="http://schemas.microsoft.com/office/drawing/2014/main" id="{00000000-0008-0000-0800-0000C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676" name="Button 204" hidden="1">
              <a:extLst>
                <a:ext uri="{63B3BB69-23CF-44E3-9099-C40C66FF867C}">
                  <a14:compatExt spid="_x0000_s105676"/>
                </a:ext>
                <a:ext uri="{FF2B5EF4-FFF2-40B4-BE49-F238E27FC236}">
                  <a16:creationId xmlns:a16="http://schemas.microsoft.com/office/drawing/2014/main" id="{00000000-0008-0000-0800-0000C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77" name="Button 205" hidden="1">
              <a:extLst>
                <a:ext uri="{63B3BB69-23CF-44E3-9099-C40C66FF867C}">
                  <a14:compatExt spid="_x0000_s105677"/>
                </a:ext>
                <a:ext uri="{FF2B5EF4-FFF2-40B4-BE49-F238E27FC236}">
                  <a16:creationId xmlns:a16="http://schemas.microsoft.com/office/drawing/2014/main" id="{00000000-0008-0000-0800-0000C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678" name="Button 206" hidden="1">
              <a:extLst>
                <a:ext uri="{63B3BB69-23CF-44E3-9099-C40C66FF867C}">
                  <a14:compatExt spid="_x0000_s105678"/>
                </a:ext>
                <a:ext uri="{FF2B5EF4-FFF2-40B4-BE49-F238E27FC236}">
                  <a16:creationId xmlns:a16="http://schemas.microsoft.com/office/drawing/2014/main" id="{00000000-0008-0000-0800-0000C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79" name="Button 207" hidden="1">
              <a:extLst>
                <a:ext uri="{63B3BB69-23CF-44E3-9099-C40C66FF867C}">
                  <a14:compatExt spid="_x0000_s105679"/>
                </a:ext>
                <a:ext uri="{FF2B5EF4-FFF2-40B4-BE49-F238E27FC236}">
                  <a16:creationId xmlns:a16="http://schemas.microsoft.com/office/drawing/2014/main" id="{00000000-0008-0000-0800-0000C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80" name="Button 208" hidden="1">
              <a:extLst>
                <a:ext uri="{63B3BB69-23CF-44E3-9099-C40C66FF867C}">
                  <a14:compatExt spid="_x0000_s105680"/>
                </a:ext>
                <a:ext uri="{FF2B5EF4-FFF2-40B4-BE49-F238E27FC236}">
                  <a16:creationId xmlns:a16="http://schemas.microsoft.com/office/drawing/2014/main" id="{00000000-0008-0000-0800-0000D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81" name="Button 209" hidden="1">
              <a:extLst>
                <a:ext uri="{63B3BB69-23CF-44E3-9099-C40C66FF867C}">
                  <a14:compatExt spid="_x0000_s105681"/>
                </a:ext>
                <a:ext uri="{FF2B5EF4-FFF2-40B4-BE49-F238E27FC236}">
                  <a16:creationId xmlns:a16="http://schemas.microsoft.com/office/drawing/2014/main" id="{00000000-0008-0000-0800-0000D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82" name="Button 210" hidden="1">
              <a:extLst>
                <a:ext uri="{63B3BB69-23CF-44E3-9099-C40C66FF867C}">
                  <a14:compatExt spid="_x0000_s105682"/>
                </a:ext>
                <a:ext uri="{FF2B5EF4-FFF2-40B4-BE49-F238E27FC236}">
                  <a16:creationId xmlns:a16="http://schemas.microsoft.com/office/drawing/2014/main" id="{00000000-0008-0000-0800-0000D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83" name="Button 211" hidden="1">
              <a:extLst>
                <a:ext uri="{63B3BB69-23CF-44E3-9099-C40C66FF867C}">
                  <a14:compatExt spid="_x0000_s105683"/>
                </a:ext>
                <a:ext uri="{FF2B5EF4-FFF2-40B4-BE49-F238E27FC236}">
                  <a16:creationId xmlns:a16="http://schemas.microsoft.com/office/drawing/2014/main" id="{00000000-0008-0000-0800-0000D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84" name="Button 212" hidden="1">
              <a:extLst>
                <a:ext uri="{63B3BB69-23CF-44E3-9099-C40C66FF867C}">
                  <a14:compatExt spid="_x0000_s105684"/>
                </a:ext>
                <a:ext uri="{FF2B5EF4-FFF2-40B4-BE49-F238E27FC236}">
                  <a16:creationId xmlns:a16="http://schemas.microsoft.com/office/drawing/2014/main" id="{00000000-0008-0000-0800-0000D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85" name="Button 213" hidden="1">
              <a:extLst>
                <a:ext uri="{63B3BB69-23CF-44E3-9099-C40C66FF867C}">
                  <a14:compatExt spid="_x0000_s105685"/>
                </a:ext>
                <a:ext uri="{FF2B5EF4-FFF2-40B4-BE49-F238E27FC236}">
                  <a16:creationId xmlns:a16="http://schemas.microsoft.com/office/drawing/2014/main" id="{00000000-0008-0000-0800-0000D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86" name="Button 214" hidden="1">
              <a:extLst>
                <a:ext uri="{63B3BB69-23CF-44E3-9099-C40C66FF867C}">
                  <a14:compatExt spid="_x0000_s105686"/>
                </a:ext>
                <a:ext uri="{FF2B5EF4-FFF2-40B4-BE49-F238E27FC236}">
                  <a16:creationId xmlns:a16="http://schemas.microsoft.com/office/drawing/2014/main" id="{00000000-0008-0000-0800-0000D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87" name="Button 215" hidden="1">
              <a:extLst>
                <a:ext uri="{63B3BB69-23CF-44E3-9099-C40C66FF867C}">
                  <a14:compatExt spid="_x0000_s105687"/>
                </a:ext>
                <a:ext uri="{FF2B5EF4-FFF2-40B4-BE49-F238E27FC236}">
                  <a16:creationId xmlns:a16="http://schemas.microsoft.com/office/drawing/2014/main" id="{00000000-0008-0000-0800-0000D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88" name="Button 216" hidden="1">
              <a:extLst>
                <a:ext uri="{63B3BB69-23CF-44E3-9099-C40C66FF867C}">
                  <a14:compatExt spid="_x0000_s105688"/>
                </a:ext>
                <a:ext uri="{FF2B5EF4-FFF2-40B4-BE49-F238E27FC236}">
                  <a16:creationId xmlns:a16="http://schemas.microsoft.com/office/drawing/2014/main" id="{00000000-0008-0000-0800-0000D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89" name="Button 217" hidden="1">
              <a:extLst>
                <a:ext uri="{63B3BB69-23CF-44E3-9099-C40C66FF867C}">
                  <a14:compatExt spid="_x0000_s105689"/>
                </a:ext>
                <a:ext uri="{FF2B5EF4-FFF2-40B4-BE49-F238E27FC236}">
                  <a16:creationId xmlns:a16="http://schemas.microsoft.com/office/drawing/2014/main" id="{00000000-0008-0000-0800-0000D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90" name="Button 218" hidden="1">
              <a:extLst>
                <a:ext uri="{63B3BB69-23CF-44E3-9099-C40C66FF867C}">
                  <a14:compatExt spid="_x0000_s105690"/>
                </a:ext>
                <a:ext uri="{FF2B5EF4-FFF2-40B4-BE49-F238E27FC236}">
                  <a16:creationId xmlns:a16="http://schemas.microsoft.com/office/drawing/2014/main" id="{00000000-0008-0000-0800-0000D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91" name="Button 219" hidden="1">
              <a:extLst>
                <a:ext uri="{63B3BB69-23CF-44E3-9099-C40C66FF867C}">
                  <a14:compatExt spid="_x0000_s105691"/>
                </a:ext>
                <a:ext uri="{FF2B5EF4-FFF2-40B4-BE49-F238E27FC236}">
                  <a16:creationId xmlns:a16="http://schemas.microsoft.com/office/drawing/2014/main" id="{00000000-0008-0000-0800-0000D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92" name="Button 220" hidden="1">
              <a:extLst>
                <a:ext uri="{63B3BB69-23CF-44E3-9099-C40C66FF867C}">
                  <a14:compatExt spid="_x0000_s105692"/>
                </a:ext>
                <a:ext uri="{FF2B5EF4-FFF2-40B4-BE49-F238E27FC236}">
                  <a16:creationId xmlns:a16="http://schemas.microsoft.com/office/drawing/2014/main" id="{00000000-0008-0000-0800-0000D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93" name="Button 221" hidden="1">
              <a:extLst>
                <a:ext uri="{63B3BB69-23CF-44E3-9099-C40C66FF867C}">
                  <a14:compatExt spid="_x0000_s105693"/>
                </a:ext>
                <a:ext uri="{FF2B5EF4-FFF2-40B4-BE49-F238E27FC236}">
                  <a16:creationId xmlns:a16="http://schemas.microsoft.com/office/drawing/2014/main" id="{00000000-0008-0000-0800-0000D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94" name="Button 222" hidden="1">
              <a:extLst>
                <a:ext uri="{63B3BB69-23CF-44E3-9099-C40C66FF867C}">
                  <a14:compatExt spid="_x0000_s105694"/>
                </a:ext>
                <a:ext uri="{FF2B5EF4-FFF2-40B4-BE49-F238E27FC236}">
                  <a16:creationId xmlns:a16="http://schemas.microsoft.com/office/drawing/2014/main" id="{00000000-0008-0000-0800-0000D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95" name="Button 223" hidden="1">
              <a:extLst>
                <a:ext uri="{63B3BB69-23CF-44E3-9099-C40C66FF867C}">
                  <a14:compatExt spid="_x0000_s105695"/>
                </a:ext>
                <a:ext uri="{FF2B5EF4-FFF2-40B4-BE49-F238E27FC236}">
                  <a16:creationId xmlns:a16="http://schemas.microsoft.com/office/drawing/2014/main" id="{00000000-0008-0000-0800-0000D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96" name="Button 224" hidden="1">
              <a:extLst>
                <a:ext uri="{63B3BB69-23CF-44E3-9099-C40C66FF867C}">
                  <a14:compatExt spid="_x0000_s105696"/>
                </a:ext>
                <a:ext uri="{FF2B5EF4-FFF2-40B4-BE49-F238E27FC236}">
                  <a16:creationId xmlns:a16="http://schemas.microsoft.com/office/drawing/2014/main" id="{00000000-0008-0000-0800-0000E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697" name="Button 225" hidden="1">
              <a:extLst>
                <a:ext uri="{63B3BB69-23CF-44E3-9099-C40C66FF867C}">
                  <a14:compatExt spid="_x0000_s105697"/>
                </a:ext>
                <a:ext uri="{FF2B5EF4-FFF2-40B4-BE49-F238E27FC236}">
                  <a16:creationId xmlns:a16="http://schemas.microsoft.com/office/drawing/2014/main" id="{00000000-0008-0000-0800-0000E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98" name="Button 226" hidden="1">
              <a:extLst>
                <a:ext uri="{63B3BB69-23CF-44E3-9099-C40C66FF867C}">
                  <a14:compatExt spid="_x0000_s105698"/>
                </a:ext>
                <a:ext uri="{FF2B5EF4-FFF2-40B4-BE49-F238E27FC236}">
                  <a16:creationId xmlns:a16="http://schemas.microsoft.com/office/drawing/2014/main" id="{00000000-0008-0000-0800-0000E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99" name="Button 227" hidden="1">
              <a:extLst>
                <a:ext uri="{63B3BB69-23CF-44E3-9099-C40C66FF867C}">
                  <a14:compatExt spid="_x0000_s105699"/>
                </a:ext>
                <a:ext uri="{FF2B5EF4-FFF2-40B4-BE49-F238E27FC236}">
                  <a16:creationId xmlns:a16="http://schemas.microsoft.com/office/drawing/2014/main" id="{00000000-0008-0000-0800-0000E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00" name="Button 228" hidden="1">
              <a:extLst>
                <a:ext uri="{63B3BB69-23CF-44E3-9099-C40C66FF867C}">
                  <a14:compatExt spid="_x0000_s105700"/>
                </a:ext>
                <a:ext uri="{FF2B5EF4-FFF2-40B4-BE49-F238E27FC236}">
                  <a16:creationId xmlns:a16="http://schemas.microsoft.com/office/drawing/2014/main" id="{00000000-0008-0000-0800-0000E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01" name="Button 229" hidden="1">
              <a:extLst>
                <a:ext uri="{63B3BB69-23CF-44E3-9099-C40C66FF867C}">
                  <a14:compatExt spid="_x0000_s105701"/>
                </a:ext>
                <a:ext uri="{FF2B5EF4-FFF2-40B4-BE49-F238E27FC236}">
                  <a16:creationId xmlns:a16="http://schemas.microsoft.com/office/drawing/2014/main" id="{00000000-0008-0000-0800-0000E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02" name="Button 230" hidden="1">
              <a:extLst>
                <a:ext uri="{63B3BB69-23CF-44E3-9099-C40C66FF867C}">
                  <a14:compatExt spid="_x0000_s105702"/>
                </a:ext>
                <a:ext uri="{FF2B5EF4-FFF2-40B4-BE49-F238E27FC236}">
                  <a16:creationId xmlns:a16="http://schemas.microsoft.com/office/drawing/2014/main" id="{00000000-0008-0000-0800-0000E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03" name="Button 231" hidden="1">
              <a:extLst>
                <a:ext uri="{63B3BB69-23CF-44E3-9099-C40C66FF867C}">
                  <a14:compatExt spid="_x0000_s105703"/>
                </a:ext>
                <a:ext uri="{FF2B5EF4-FFF2-40B4-BE49-F238E27FC236}">
                  <a16:creationId xmlns:a16="http://schemas.microsoft.com/office/drawing/2014/main" id="{00000000-0008-0000-0800-0000E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04" name="Button 232" hidden="1">
              <a:extLst>
                <a:ext uri="{63B3BB69-23CF-44E3-9099-C40C66FF867C}">
                  <a14:compatExt spid="_x0000_s105704"/>
                </a:ext>
                <a:ext uri="{FF2B5EF4-FFF2-40B4-BE49-F238E27FC236}">
                  <a16:creationId xmlns:a16="http://schemas.microsoft.com/office/drawing/2014/main" id="{00000000-0008-0000-0800-0000E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05" name="Button 233" hidden="1">
              <a:extLst>
                <a:ext uri="{63B3BB69-23CF-44E3-9099-C40C66FF867C}">
                  <a14:compatExt spid="_x0000_s105705"/>
                </a:ext>
                <a:ext uri="{FF2B5EF4-FFF2-40B4-BE49-F238E27FC236}">
                  <a16:creationId xmlns:a16="http://schemas.microsoft.com/office/drawing/2014/main" id="{00000000-0008-0000-0800-0000E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06" name="Button 234" hidden="1">
              <a:extLst>
                <a:ext uri="{63B3BB69-23CF-44E3-9099-C40C66FF867C}">
                  <a14:compatExt spid="_x0000_s105706"/>
                </a:ext>
                <a:ext uri="{FF2B5EF4-FFF2-40B4-BE49-F238E27FC236}">
                  <a16:creationId xmlns:a16="http://schemas.microsoft.com/office/drawing/2014/main" id="{00000000-0008-0000-0800-0000E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07" name="Button 235" hidden="1">
              <a:extLst>
                <a:ext uri="{63B3BB69-23CF-44E3-9099-C40C66FF867C}">
                  <a14:compatExt spid="_x0000_s105707"/>
                </a:ext>
                <a:ext uri="{FF2B5EF4-FFF2-40B4-BE49-F238E27FC236}">
                  <a16:creationId xmlns:a16="http://schemas.microsoft.com/office/drawing/2014/main" id="{00000000-0008-0000-0800-0000E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08" name="Button 236" hidden="1">
              <a:extLst>
                <a:ext uri="{63B3BB69-23CF-44E3-9099-C40C66FF867C}">
                  <a14:compatExt spid="_x0000_s105708"/>
                </a:ext>
                <a:ext uri="{FF2B5EF4-FFF2-40B4-BE49-F238E27FC236}">
                  <a16:creationId xmlns:a16="http://schemas.microsoft.com/office/drawing/2014/main" id="{00000000-0008-0000-0800-0000E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09" name="Button 237" hidden="1">
              <a:extLst>
                <a:ext uri="{63B3BB69-23CF-44E3-9099-C40C66FF867C}">
                  <a14:compatExt spid="_x0000_s105709"/>
                </a:ext>
                <a:ext uri="{FF2B5EF4-FFF2-40B4-BE49-F238E27FC236}">
                  <a16:creationId xmlns:a16="http://schemas.microsoft.com/office/drawing/2014/main" id="{00000000-0008-0000-0800-0000E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10" name="Button 238" hidden="1">
              <a:extLst>
                <a:ext uri="{63B3BB69-23CF-44E3-9099-C40C66FF867C}">
                  <a14:compatExt spid="_x0000_s105710"/>
                </a:ext>
                <a:ext uri="{FF2B5EF4-FFF2-40B4-BE49-F238E27FC236}">
                  <a16:creationId xmlns:a16="http://schemas.microsoft.com/office/drawing/2014/main" id="{00000000-0008-0000-0800-0000E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11" name="Button 239" hidden="1">
              <a:extLst>
                <a:ext uri="{63B3BB69-23CF-44E3-9099-C40C66FF867C}">
                  <a14:compatExt spid="_x0000_s105711"/>
                </a:ext>
                <a:ext uri="{FF2B5EF4-FFF2-40B4-BE49-F238E27FC236}">
                  <a16:creationId xmlns:a16="http://schemas.microsoft.com/office/drawing/2014/main" id="{00000000-0008-0000-0800-0000E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12" name="Button 240" hidden="1">
              <a:extLst>
                <a:ext uri="{63B3BB69-23CF-44E3-9099-C40C66FF867C}">
                  <a14:compatExt spid="_x0000_s105712"/>
                </a:ext>
                <a:ext uri="{FF2B5EF4-FFF2-40B4-BE49-F238E27FC236}">
                  <a16:creationId xmlns:a16="http://schemas.microsoft.com/office/drawing/2014/main" id="{00000000-0008-0000-0800-0000F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13" name="Button 241" hidden="1">
              <a:extLst>
                <a:ext uri="{63B3BB69-23CF-44E3-9099-C40C66FF867C}">
                  <a14:compatExt spid="_x0000_s105713"/>
                </a:ext>
                <a:ext uri="{FF2B5EF4-FFF2-40B4-BE49-F238E27FC236}">
                  <a16:creationId xmlns:a16="http://schemas.microsoft.com/office/drawing/2014/main" id="{00000000-0008-0000-0800-0000F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14" name="Button 242" hidden="1">
              <a:extLst>
                <a:ext uri="{63B3BB69-23CF-44E3-9099-C40C66FF867C}">
                  <a14:compatExt spid="_x0000_s105714"/>
                </a:ext>
                <a:ext uri="{FF2B5EF4-FFF2-40B4-BE49-F238E27FC236}">
                  <a16:creationId xmlns:a16="http://schemas.microsoft.com/office/drawing/2014/main" id="{00000000-0008-0000-0800-0000F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15" name="Button 243" hidden="1">
              <a:extLst>
                <a:ext uri="{63B3BB69-23CF-44E3-9099-C40C66FF867C}">
                  <a14:compatExt spid="_x0000_s105715"/>
                </a:ext>
                <a:ext uri="{FF2B5EF4-FFF2-40B4-BE49-F238E27FC236}">
                  <a16:creationId xmlns:a16="http://schemas.microsoft.com/office/drawing/2014/main" id="{00000000-0008-0000-0800-0000F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716" name="Button 244" hidden="1">
              <a:extLst>
                <a:ext uri="{63B3BB69-23CF-44E3-9099-C40C66FF867C}">
                  <a14:compatExt spid="_x0000_s105716"/>
                </a:ext>
                <a:ext uri="{FF2B5EF4-FFF2-40B4-BE49-F238E27FC236}">
                  <a16:creationId xmlns:a16="http://schemas.microsoft.com/office/drawing/2014/main" id="{00000000-0008-0000-0800-0000F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17" name="Button 245" hidden="1">
              <a:extLst>
                <a:ext uri="{63B3BB69-23CF-44E3-9099-C40C66FF867C}">
                  <a14:compatExt spid="_x0000_s105717"/>
                </a:ext>
                <a:ext uri="{FF2B5EF4-FFF2-40B4-BE49-F238E27FC236}">
                  <a16:creationId xmlns:a16="http://schemas.microsoft.com/office/drawing/2014/main" id="{00000000-0008-0000-0800-0000F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18" name="Button 246" hidden="1">
              <a:extLst>
                <a:ext uri="{63B3BB69-23CF-44E3-9099-C40C66FF867C}">
                  <a14:compatExt spid="_x0000_s105718"/>
                </a:ext>
                <a:ext uri="{FF2B5EF4-FFF2-40B4-BE49-F238E27FC236}">
                  <a16:creationId xmlns:a16="http://schemas.microsoft.com/office/drawing/2014/main" id="{00000000-0008-0000-0800-0000F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19" name="Button 247" hidden="1">
              <a:extLst>
                <a:ext uri="{63B3BB69-23CF-44E3-9099-C40C66FF867C}">
                  <a14:compatExt spid="_x0000_s105719"/>
                </a:ext>
                <a:ext uri="{FF2B5EF4-FFF2-40B4-BE49-F238E27FC236}">
                  <a16:creationId xmlns:a16="http://schemas.microsoft.com/office/drawing/2014/main" id="{00000000-0008-0000-0800-0000F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20" name="Button 248" hidden="1">
              <a:extLst>
                <a:ext uri="{63B3BB69-23CF-44E3-9099-C40C66FF867C}">
                  <a14:compatExt spid="_x0000_s105720"/>
                </a:ext>
                <a:ext uri="{FF2B5EF4-FFF2-40B4-BE49-F238E27FC236}">
                  <a16:creationId xmlns:a16="http://schemas.microsoft.com/office/drawing/2014/main" id="{00000000-0008-0000-0800-0000F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21" name="Button 249" hidden="1">
              <a:extLst>
                <a:ext uri="{63B3BB69-23CF-44E3-9099-C40C66FF867C}">
                  <a14:compatExt spid="_x0000_s105721"/>
                </a:ext>
                <a:ext uri="{FF2B5EF4-FFF2-40B4-BE49-F238E27FC236}">
                  <a16:creationId xmlns:a16="http://schemas.microsoft.com/office/drawing/2014/main" id="{00000000-0008-0000-0800-0000F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22" name="Button 250" hidden="1">
              <a:extLst>
                <a:ext uri="{63B3BB69-23CF-44E3-9099-C40C66FF867C}">
                  <a14:compatExt spid="_x0000_s105722"/>
                </a:ext>
                <a:ext uri="{FF2B5EF4-FFF2-40B4-BE49-F238E27FC236}">
                  <a16:creationId xmlns:a16="http://schemas.microsoft.com/office/drawing/2014/main" id="{00000000-0008-0000-0800-0000F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23" name="Button 251" hidden="1">
              <a:extLst>
                <a:ext uri="{63B3BB69-23CF-44E3-9099-C40C66FF867C}">
                  <a14:compatExt spid="_x0000_s105723"/>
                </a:ext>
                <a:ext uri="{FF2B5EF4-FFF2-40B4-BE49-F238E27FC236}">
                  <a16:creationId xmlns:a16="http://schemas.microsoft.com/office/drawing/2014/main" id="{00000000-0008-0000-0800-0000F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24" name="Button 252" hidden="1">
              <a:extLst>
                <a:ext uri="{63B3BB69-23CF-44E3-9099-C40C66FF867C}">
                  <a14:compatExt spid="_x0000_s105724"/>
                </a:ext>
                <a:ext uri="{FF2B5EF4-FFF2-40B4-BE49-F238E27FC236}">
                  <a16:creationId xmlns:a16="http://schemas.microsoft.com/office/drawing/2014/main" id="{00000000-0008-0000-0800-0000F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25" name="Button 253" hidden="1">
              <a:extLst>
                <a:ext uri="{63B3BB69-23CF-44E3-9099-C40C66FF867C}">
                  <a14:compatExt spid="_x0000_s105725"/>
                </a:ext>
                <a:ext uri="{FF2B5EF4-FFF2-40B4-BE49-F238E27FC236}">
                  <a16:creationId xmlns:a16="http://schemas.microsoft.com/office/drawing/2014/main" id="{00000000-0008-0000-0800-0000F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26" name="Button 254" hidden="1">
              <a:extLst>
                <a:ext uri="{63B3BB69-23CF-44E3-9099-C40C66FF867C}">
                  <a14:compatExt spid="_x0000_s105726"/>
                </a:ext>
                <a:ext uri="{FF2B5EF4-FFF2-40B4-BE49-F238E27FC236}">
                  <a16:creationId xmlns:a16="http://schemas.microsoft.com/office/drawing/2014/main" id="{00000000-0008-0000-0800-0000F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27" name="Button 255" hidden="1">
              <a:extLst>
                <a:ext uri="{63B3BB69-23CF-44E3-9099-C40C66FF867C}">
                  <a14:compatExt spid="_x0000_s105727"/>
                </a:ext>
                <a:ext uri="{FF2B5EF4-FFF2-40B4-BE49-F238E27FC236}">
                  <a16:creationId xmlns:a16="http://schemas.microsoft.com/office/drawing/2014/main" id="{00000000-0008-0000-0800-0000F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28" name="Button 256" hidden="1">
              <a:extLst>
                <a:ext uri="{63B3BB69-23CF-44E3-9099-C40C66FF867C}">
                  <a14:compatExt spid="_x0000_s105728"/>
                </a:ext>
                <a:ext uri="{FF2B5EF4-FFF2-40B4-BE49-F238E27FC236}">
                  <a16:creationId xmlns:a16="http://schemas.microsoft.com/office/drawing/2014/main" id="{00000000-0008-0000-0800-00000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29" name="Button 257" hidden="1">
              <a:extLst>
                <a:ext uri="{63B3BB69-23CF-44E3-9099-C40C66FF867C}">
                  <a14:compatExt spid="_x0000_s105729"/>
                </a:ext>
                <a:ext uri="{FF2B5EF4-FFF2-40B4-BE49-F238E27FC236}">
                  <a16:creationId xmlns:a16="http://schemas.microsoft.com/office/drawing/2014/main" id="{00000000-0008-0000-0800-00000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30" name="Button 258" hidden="1">
              <a:extLst>
                <a:ext uri="{63B3BB69-23CF-44E3-9099-C40C66FF867C}">
                  <a14:compatExt spid="_x0000_s105730"/>
                </a:ext>
                <a:ext uri="{FF2B5EF4-FFF2-40B4-BE49-F238E27FC236}">
                  <a16:creationId xmlns:a16="http://schemas.microsoft.com/office/drawing/2014/main" id="{00000000-0008-0000-0800-00000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31" name="Button 259" hidden="1">
              <a:extLst>
                <a:ext uri="{63B3BB69-23CF-44E3-9099-C40C66FF867C}">
                  <a14:compatExt spid="_x0000_s105731"/>
                </a:ext>
                <a:ext uri="{FF2B5EF4-FFF2-40B4-BE49-F238E27FC236}">
                  <a16:creationId xmlns:a16="http://schemas.microsoft.com/office/drawing/2014/main" id="{00000000-0008-0000-0800-00000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32" name="Button 260" hidden="1">
              <a:extLst>
                <a:ext uri="{63B3BB69-23CF-44E3-9099-C40C66FF867C}">
                  <a14:compatExt spid="_x0000_s105732"/>
                </a:ext>
                <a:ext uri="{FF2B5EF4-FFF2-40B4-BE49-F238E27FC236}">
                  <a16:creationId xmlns:a16="http://schemas.microsoft.com/office/drawing/2014/main" id="{00000000-0008-0000-0800-00000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33" name="Button 261" hidden="1">
              <a:extLst>
                <a:ext uri="{63B3BB69-23CF-44E3-9099-C40C66FF867C}">
                  <a14:compatExt spid="_x0000_s105733"/>
                </a:ext>
                <a:ext uri="{FF2B5EF4-FFF2-40B4-BE49-F238E27FC236}">
                  <a16:creationId xmlns:a16="http://schemas.microsoft.com/office/drawing/2014/main" id="{00000000-0008-0000-0800-00000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34" name="Button 262" hidden="1">
              <a:extLst>
                <a:ext uri="{63B3BB69-23CF-44E3-9099-C40C66FF867C}">
                  <a14:compatExt spid="_x0000_s105734"/>
                </a:ext>
                <a:ext uri="{FF2B5EF4-FFF2-40B4-BE49-F238E27FC236}">
                  <a16:creationId xmlns:a16="http://schemas.microsoft.com/office/drawing/2014/main" id="{00000000-0008-0000-0800-00000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735" name="Button 263" hidden="1">
              <a:extLst>
                <a:ext uri="{63B3BB69-23CF-44E3-9099-C40C66FF867C}">
                  <a14:compatExt spid="_x0000_s105735"/>
                </a:ext>
                <a:ext uri="{FF2B5EF4-FFF2-40B4-BE49-F238E27FC236}">
                  <a16:creationId xmlns:a16="http://schemas.microsoft.com/office/drawing/2014/main" id="{00000000-0008-0000-0800-00000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36" name="Button 264" hidden="1">
              <a:extLst>
                <a:ext uri="{63B3BB69-23CF-44E3-9099-C40C66FF867C}">
                  <a14:compatExt spid="_x0000_s105736"/>
                </a:ext>
                <a:ext uri="{FF2B5EF4-FFF2-40B4-BE49-F238E27FC236}">
                  <a16:creationId xmlns:a16="http://schemas.microsoft.com/office/drawing/2014/main" id="{00000000-0008-0000-0800-00000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737" name="Button 265" hidden="1">
              <a:extLst>
                <a:ext uri="{63B3BB69-23CF-44E3-9099-C40C66FF867C}">
                  <a14:compatExt spid="_x0000_s105737"/>
                </a:ext>
                <a:ext uri="{FF2B5EF4-FFF2-40B4-BE49-F238E27FC236}">
                  <a16:creationId xmlns:a16="http://schemas.microsoft.com/office/drawing/2014/main" id="{00000000-0008-0000-0800-00000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38" name="Button 266" hidden="1">
              <a:extLst>
                <a:ext uri="{63B3BB69-23CF-44E3-9099-C40C66FF867C}">
                  <a14:compatExt spid="_x0000_s105738"/>
                </a:ext>
                <a:ext uri="{FF2B5EF4-FFF2-40B4-BE49-F238E27FC236}">
                  <a16:creationId xmlns:a16="http://schemas.microsoft.com/office/drawing/2014/main" id="{00000000-0008-0000-0800-00000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39" name="Button 267" hidden="1">
              <a:extLst>
                <a:ext uri="{63B3BB69-23CF-44E3-9099-C40C66FF867C}">
                  <a14:compatExt spid="_x0000_s105739"/>
                </a:ext>
                <a:ext uri="{FF2B5EF4-FFF2-40B4-BE49-F238E27FC236}">
                  <a16:creationId xmlns:a16="http://schemas.microsoft.com/office/drawing/2014/main" id="{00000000-0008-0000-0800-00000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40" name="Button 268" hidden="1">
              <a:extLst>
                <a:ext uri="{63B3BB69-23CF-44E3-9099-C40C66FF867C}">
                  <a14:compatExt spid="_x0000_s105740"/>
                </a:ext>
                <a:ext uri="{FF2B5EF4-FFF2-40B4-BE49-F238E27FC236}">
                  <a16:creationId xmlns:a16="http://schemas.microsoft.com/office/drawing/2014/main" id="{00000000-0008-0000-0800-00000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41" name="Button 269" hidden="1">
              <a:extLst>
                <a:ext uri="{63B3BB69-23CF-44E3-9099-C40C66FF867C}">
                  <a14:compatExt spid="_x0000_s105741"/>
                </a:ext>
                <a:ext uri="{FF2B5EF4-FFF2-40B4-BE49-F238E27FC236}">
                  <a16:creationId xmlns:a16="http://schemas.microsoft.com/office/drawing/2014/main" id="{00000000-0008-0000-0800-00000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42" name="Button 270" hidden="1">
              <a:extLst>
                <a:ext uri="{63B3BB69-23CF-44E3-9099-C40C66FF867C}">
                  <a14:compatExt spid="_x0000_s105742"/>
                </a:ext>
                <a:ext uri="{FF2B5EF4-FFF2-40B4-BE49-F238E27FC236}">
                  <a16:creationId xmlns:a16="http://schemas.microsoft.com/office/drawing/2014/main" id="{00000000-0008-0000-0800-00000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43" name="Button 271" hidden="1">
              <a:extLst>
                <a:ext uri="{63B3BB69-23CF-44E3-9099-C40C66FF867C}">
                  <a14:compatExt spid="_x0000_s105743"/>
                </a:ext>
                <a:ext uri="{FF2B5EF4-FFF2-40B4-BE49-F238E27FC236}">
                  <a16:creationId xmlns:a16="http://schemas.microsoft.com/office/drawing/2014/main" id="{00000000-0008-0000-0800-00000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44" name="Button 272" hidden="1">
              <a:extLst>
                <a:ext uri="{63B3BB69-23CF-44E3-9099-C40C66FF867C}">
                  <a14:compatExt spid="_x0000_s105744"/>
                </a:ext>
                <a:ext uri="{FF2B5EF4-FFF2-40B4-BE49-F238E27FC236}">
                  <a16:creationId xmlns:a16="http://schemas.microsoft.com/office/drawing/2014/main" id="{00000000-0008-0000-0800-00001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45" name="Button 273" hidden="1">
              <a:extLst>
                <a:ext uri="{63B3BB69-23CF-44E3-9099-C40C66FF867C}">
                  <a14:compatExt spid="_x0000_s105745"/>
                </a:ext>
                <a:ext uri="{FF2B5EF4-FFF2-40B4-BE49-F238E27FC236}">
                  <a16:creationId xmlns:a16="http://schemas.microsoft.com/office/drawing/2014/main" id="{00000000-0008-0000-0800-00001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46" name="Button 274" hidden="1">
              <a:extLst>
                <a:ext uri="{63B3BB69-23CF-44E3-9099-C40C66FF867C}">
                  <a14:compatExt spid="_x0000_s105746"/>
                </a:ext>
                <a:ext uri="{FF2B5EF4-FFF2-40B4-BE49-F238E27FC236}">
                  <a16:creationId xmlns:a16="http://schemas.microsoft.com/office/drawing/2014/main" id="{00000000-0008-0000-0800-00001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47" name="Button 275" hidden="1">
              <a:extLst>
                <a:ext uri="{63B3BB69-23CF-44E3-9099-C40C66FF867C}">
                  <a14:compatExt spid="_x0000_s105747"/>
                </a:ext>
                <a:ext uri="{FF2B5EF4-FFF2-40B4-BE49-F238E27FC236}">
                  <a16:creationId xmlns:a16="http://schemas.microsoft.com/office/drawing/2014/main" id="{00000000-0008-0000-0800-00001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48" name="Button 276" hidden="1">
              <a:extLst>
                <a:ext uri="{63B3BB69-23CF-44E3-9099-C40C66FF867C}">
                  <a14:compatExt spid="_x0000_s105748"/>
                </a:ext>
                <a:ext uri="{FF2B5EF4-FFF2-40B4-BE49-F238E27FC236}">
                  <a16:creationId xmlns:a16="http://schemas.microsoft.com/office/drawing/2014/main" id="{00000000-0008-0000-0800-00001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49" name="Button 277" hidden="1">
              <a:extLst>
                <a:ext uri="{63B3BB69-23CF-44E3-9099-C40C66FF867C}">
                  <a14:compatExt spid="_x0000_s105749"/>
                </a:ext>
                <a:ext uri="{FF2B5EF4-FFF2-40B4-BE49-F238E27FC236}">
                  <a16:creationId xmlns:a16="http://schemas.microsoft.com/office/drawing/2014/main" id="{00000000-0008-0000-0800-00001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50" name="Button 278" hidden="1">
              <a:extLst>
                <a:ext uri="{63B3BB69-23CF-44E3-9099-C40C66FF867C}">
                  <a14:compatExt spid="_x0000_s105750"/>
                </a:ext>
                <a:ext uri="{FF2B5EF4-FFF2-40B4-BE49-F238E27FC236}">
                  <a16:creationId xmlns:a16="http://schemas.microsoft.com/office/drawing/2014/main" id="{00000000-0008-0000-0800-00001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51" name="Button 279" hidden="1">
              <a:extLst>
                <a:ext uri="{63B3BB69-23CF-44E3-9099-C40C66FF867C}">
                  <a14:compatExt spid="_x0000_s105751"/>
                </a:ext>
                <a:ext uri="{FF2B5EF4-FFF2-40B4-BE49-F238E27FC236}">
                  <a16:creationId xmlns:a16="http://schemas.microsoft.com/office/drawing/2014/main" id="{00000000-0008-0000-0800-00001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52" name="Button 280" hidden="1">
              <a:extLst>
                <a:ext uri="{63B3BB69-23CF-44E3-9099-C40C66FF867C}">
                  <a14:compatExt spid="_x0000_s105752"/>
                </a:ext>
                <a:ext uri="{FF2B5EF4-FFF2-40B4-BE49-F238E27FC236}">
                  <a16:creationId xmlns:a16="http://schemas.microsoft.com/office/drawing/2014/main" id="{00000000-0008-0000-0800-00001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53" name="Button 281" hidden="1">
              <a:extLst>
                <a:ext uri="{63B3BB69-23CF-44E3-9099-C40C66FF867C}">
                  <a14:compatExt spid="_x0000_s105753"/>
                </a:ext>
                <a:ext uri="{FF2B5EF4-FFF2-40B4-BE49-F238E27FC236}">
                  <a16:creationId xmlns:a16="http://schemas.microsoft.com/office/drawing/2014/main" id="{00000000-0008-0000-0800-00001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54" name="Button 282" hidden="1">
              <a:extLst>
                <a:ext uri="{63B3BB69-23CF-44E3-9099-C40C66FF867C}">
                  <a14:compatExt spid="_x0000_s105754"/>
                </a:ext>
                <a:ext uri="{FF2B5EF4-FFF2-40B4-BE49-F238E27FC236}">
                  <a16:creationId xmlns:a16="http://schemas.microsoft.com/office/drawing/2014/main" id="{00000000-0008-0000-0800-00001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55" name="Button 283" hidden="1">
              <a:extLst>
                <a:ext uri="{63B3BB69-23CF-44E3-9099-C40C66FF867C}">
                  <a14:compatExt spid="_x0000_s105755"/>
                </a:ext>
                <a:ext uri="{FF2B5EF4-FFF2-40B4-BE49-F238E27FC236}">
                  <a16:creationId xmlns:a16="http://schemas.microsoft.com/office/drawing/2014/main" id="{00000000-0008-0000-0800-00001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756" name="Button 284" hidden="1">
              <a:extLst>
                <a:ext uri="{63B3BB69-23CF-44E3-9099-C40C66FF867C}">
                  <a14:compatExt spid="_x0000_s105756"/>
                </a:ext>
                <a:ext uri="{FF2B5EF4-FFF2-40B4-BE49-F238E27FC236}">
                  <a16:creationId xmlns:a16="http://schemas.microsoft.com/office/drawing/2014/main" id="{00000000-0008-0000-0800-00001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57" name="Button 285" hidden="1">
              <a:extLst>
                <a:ext uri="{63B3BB69-23CF-44E3-9099-C40C66FF867C}">
                  <a14:compatExt spid="_x0000_s105757"/>
                </a:ext>
                <a:ext uri="{FF2B5EF4-FFF2-40B4-BE49-F238E27FC236}">
                  <a16:creationId xmlns:a16="http://schemas.microsoft.com/office/drawing/2014/main" id="{00000000-0008-0000-0800-00001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758" name="Button 286" hidden="1">
              <a:extLst>
                <a:ext uri="{63B3BB69-23CF-44E3-9099-C40C66FF867C}">
                  <a14:compatExt spid="_x0000_s105758"/>
                </a:ext>
                <a:ext uri="{FF2B5EF4-FFF2-40B4-BE49-F238E27FC236}">
                  <a16:creationId xmlns:a16="http://schemas.microsoft.com/office/drawing/2014/main" id="{00000000-0008-0000-0800-00001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59" name="Button 287" hidden="1">
              <a:extLst>
                <a:ext uri="{63B3BB69-23CF-44E3-9099-C40C66FF867C}">
                  <a14:compatExt spid="_x0000_s105759"/>
                </a:ext>
                <a:ext uri="{FF2B5EF4-FFF2-40B4-BE49-F238E27FC236}">
                  <a16:creationId xmlns:a16="http://schemas.microsoft.com/office/drawing/2014/main" id="{00000000-0008-0000-0800-00001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60" name="Button 288" hidden="1">
              <a:extLst>
                <a:ext uri="{63B3BB69-23CF-44E3-9099-C40C66FF867C}">
                  <a14:compatExt spid="_x0000_s105760"/>
                </a:ext>
                <a:ext uri="{FF2B5EF4-FFF2-40B4-BE49-F238E27FC236}">
                  <a16:creationId xmlns:a16="http://schemas.microsoft.com/office/drawing/2014/main" id="{00000000-0008-0000-0800-00002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61" name="Button 289" hidden="1">
              <a:extLst>
                <a:ext uri="{63B3BB69-23CF-44E3-9099-C40C66FF867C}">
                  <a14:compatExt spid="_x0000_s105761"/>
                </a:ext>
                <a:ext uri="{FF2B5EF4-FFF2-40B4-BE49-F238E27FC236}">
                  <a16:creationId xmlns:a16="http://schemas.microsoft.com/office/drawing/2014/main" id="{00000000-0008-0000-0800-00002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62" name="Button 290" hidden="1">
              <a:extLst>
                <a:ext uri="{63B3BB69-23CF-44E3-9099-C40C66FF867C}">
                  <a14:compatExt spid="_x0000_s105762"/>
                </a:ext>
                <a:ext uri="{FF2B5EF4-FFF2-40B4-BE49-F238E27FC236}">
                  <a16:creationId xmlns:a16="http://schemas.microsoft.com/office/drawing/2014/main" id="{00000000-0008-0000-0800-00002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63" name="Button 291" hidden="1">
              <a:extLst>
                <a:ext uri="{63B3BB69-23CF-44E3-9099-C40C66FF867C}">
                  <a14:compatExt spid="_x0000_s105763"/>
                </a:ext>
                <a:ext uri="{FF2B5EF4-FFF2-40B4-BE49-F238E27FC236}">
                  <a16:creationId xmlns:a16="http://schemas.microsoft.com/office/drawing/2014/main" id="{00000000-0008-0000-0800-00002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64" name="Button 292" hidden="1">
              <a:extLst>
                <a:ext uri="{63B3BB69-23CF-44E3-9099-C40C66FF867C}">
                  <a14:compatExt spid="_x0000_s105764"/>
                </a:ext>
                <a:ext uri="{FF2B5EF4-FFF2-40B4-BE49-F238E27FC236}">
                  <a16:creationId xmlns:a16="http://schemas.microsoft.com/office/drawing/2014/main" id="{00000000-0008-0000-0800-00002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65" name="Button 293" hidden="1">
              <a:extLst>
                <a:ext uri="{63B3BB69-23CF-44E3-9099-C40C66FF867C}">
                  <a14:compatExt spid="_x0000_s105765"/>
                </a:ext>
                <a:ext uri="{FF2B5EF4-FFF2-40B4-BE49-F238E27FC236}">
                  <a16:creationId xmlns:a16="http://schemas.microsoft.com/office/drawing/2014/main" id="{00000000-0008-0000-0800-00002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66" name="Button 294" hidden="1">
              <a:extLst>
                <a:ext uri="{63B3BB69-23CF-44E3-9099-C40C66FF867C}">
                  <a14:compatExt spid="_x0000_s105766"/>
                </a:ext>
                <a:ext uri="{FF2B5EF4-FFF2-40B4-BE49-F238E27FC236}">
                  <a16:creationId xmlns:a16="http://schemas.microsoft.com/office/drawing/2014/main" id="{00000000-0008-0000-0800-00002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67" name="Button 295" hidden="1">
              <a:extLst>
                <a:ext uri="{63B3BB69-23CF-44E3-9099-C40C66FF867C}">
                  <a14:compatExt spid="_x0000_s105767"/>
                </a:ext>
                <a:ext uri="{FF2B5EF4-FFF2-40B4-BE49-F238E27FC236}">
                  <a16:creationId xmlns:a16="http://schemas.microsoft.com/office/drawing/2014/main" id="{00000000-0008-0000-0800-00002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68" name="Button 296" hidden="1">
              <a:extLst>
                <a:ext uri="{63B3BB69-23CF-44E3-9099-C40C66FF867C}">
                  <a14:compatExt spid="_x0000_s105768"/>
                </a:ext>
                <a:ext uri="{FF2B5EF4-FFF2-40B4-BE49-F238E27FC236}">
                  <a16:creationId xmlns:a16="http://schemas.microsoft.com/office/drawing/2014/main" id="{00000000-0008-0000-0800-00002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69" name="Button 297" hidden="1">
              <a:extLst>
                <a:ext uri="{63B3BB69-23CF-44E3-9099-C40C66FF867C}">
                  <a14:compatExt spid="_x0000_s105769"/>
                </a:ext>
                <a:ext uri="{FF2B5EF4-FFF2-40B4-BE49-F238E27FC236}">
                  <a16:creationId xmlns:a16="http://schemas.microsoft.com/office/drawing/2014/main" id="{00000000-0008-0000-0800-00002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70" name="Button 298" hidden="1">
              <a:extLst>
                <a:ext uri="{63B3BB69-23CF-44E3-9099-C40C66FF867C}">
                  <a14:compatExt spid="_x0000_s105770"/>
                </a:ext>
                <a:ext uri="{FF2B5EF4-FFF2-40B4-BE49-F238E27FC236}">
                  <a16:creationId xmlns:a16="http://schemas.microsoft.com/office/drawing/2014/main" id="{00000000-0008-0000-0800-00002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71" name="Button 299" hidden="1">
              <a:extLst>
                <a:ext uri="{63B3BB69-23CF-44E3-9099-C40C66FF867C}">
                  <a14:compatExt spid="_x0000_s105771"/>
                </a:ext>
                <a:ext uri="{FF2B5EF4-FFF2-40B4-BE49-F238E27FC236}">
                  <a16:creationId xmlns:a16="http://schemas.microsoft.com/office/drawing/2014/main" id="{00000000-0008-0000-0800-00002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72" name="Button 300" hidden="1">
              <a:extLst>
                <a:ext uri="{63B3BB69-23CF-44E3-9099-C40C66FF867C}">
                  <a14:compatExt spid="_x0000_s105772"/>
                </a:ext>
                <a:ext uri="{FF2B5EF4-FFF2-40B4-BE49-F238E27FC236}">
                  <a16:creationId xmlns:a16="http://schemas.microsoft.com/office/drawing/2014/main" id="{00000000-0008-0000-0800-00002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73" name="Button 301" hidden="1">
              <a:extLst>
                <a:ext uri="{63B3BB69-23CF-44E3-9099-C40C66FF867C}">
                  <a14:compatExt spid="_x0000_s105773"/>
                </a:ext>
                <a:ext uri="{FF2B5EF4-FFF2-40B4-BE49-F238E27FC236}">
                  <a16:creationId xmlns:a16="http://schemas.microsoft.com/office/drawing/2014/main" id="{00000000-0008-0000-0800-00002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74" name="Button 302" hidden="1">
              <a:extLst>
                <a:ext uri="{63B3BB69-23CF-44E3-9099-C40C66FF867C}">
                  <a14:compatExt spid="_x0000_s105774"/>
                </a:ext>
                <a:ext uri="{FF2B5EF4-FFF2-40B4-BE49-F238E27FC236}">
                  <a16:creationId xmlns:a16="http://schemas.microsoft.com/office/drawing/2014/main" id="{00000000-0008-0000-0800-00002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75" name="Button 303" hidden="1">
              <a:extLst>
                <a:ext uri="{63B3BB69-23CF-44E3-9099-C40C66FF867C}">
                  <a14:compatExt spid="_x0000_s105775"/>
                </a:ext>
                <a:ext uri="{FF2B5EF4-FFF2-40B4-BE49-F238E27FC236}">
                  <a16:creationId xmlns:a16="http://schemas.microsoft.com/office/drawing/2014/main" id="{00000000-0008-0000-0800-00002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76" name="Button 304" hidden="1">
              <a:extLst>
                <a:ext uri="{63B3BB69-23CF-44E3-9099-C40C66FF867C}">
                  <a14:compatExt spid="_x0000_s105776"/>
                </a:ext>
                <a:ext uri="{FF2B5EF4-FFF2-40B4-BE49-F238E27FC236}">
                  <a16:creationId xmlns:a16="http://schemas.microsoft.com/office/drawing/2014/main" id="{00000000-0008-0000-0800-00003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777" name="Button 305" hidden="1">
              <a:extLst>
                <a:ext uri="{63B3BB69-23CF-44E3-9099-C40C66FF867C}">
                  <a14:compatExt spid="_x0000_s105777"/>
                </a:ext>
                <a:ext uri="{FF2B5EF4-FFF2-40B4-BE49-F238E27FC236}">
                  <a16:creationId xmlns:a16="http://schemas.microsoft.com/office/drawing/2014/main" id="{00000000-0008-0000-0800-00003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78" name="Button 306" hidden="1">
              <a:extLst>
                <a:ext uri="{63B3BB69-23CF-44E3-9099-C40C66FF867C}">
                  <a14:compatExt spid="_x0000_s105778"/>
                </a:ext>
                <a:ext uri="{FF2B5EF4-FFF2-40B4-BE49-F238E27FC236}">
                  <a16:creationId xmlns:a16="http://schemas.microsoft.com/office/drawing/2014/main" id="{00000000-0008-0000-0800-00003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779" name="Button 307" hidden="1">
              <a:extLst>
                <a:ext uri="{63B3BB69-23CF-44E3-9099-C40C66FF867C}">
                  <a14:compatExt spid="_x0000_s105779"/>
                </a:ext>
                <a:ext uri="{FF2B5EF4-FFF2-40B4-BE49-F238E27FC236}">
                  <a16:creationId xmlns:a16="http://schemas.microsoft.com/office/drawing/2014/main" id="{00000000-0008-0000-0800-00003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80" name="Button 308" hidden="1">
              <a:extLst>
                <a:ext uri="{63B3BB69-23CF-44E3-9099-C40C66FF867C}">
                  <a14:compatExt spid="_x0000_s105780"/>
                </a:ext>
                <a:ext uri="{FF2B5EF4-FFF2-40B4-BE49-F238E27FC236}">
                  <a16:creationId xmlns:a16="http://schemas.microsoft.com/office/drawing/2014/main" id="{00000000-0008-0000-0800-00003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81" name="Button 309" hidden="1">
              <a:extLst>
                <a:ext uri="{63B3BB69-23CF-44E3-9099-C40C66FF867C}">
                  <a14:compatExt spid="_x0000_s105781"/>
                </a:ext>
                <a:ext uri="{FF2B5EF4-FFF2-40B4-BE49-F238E27FC236}">
                  <a16:creationId xmlns:a16="http://schemas.microsoft.com/office/drawing/2014/main" id="{00000000-0008-0000-0800-00003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82" name="Button 310" hidden="1">
              <a:extLst>
                <a:ext uri="{63B3BB69-23CF-44E3-9099-C40C66FF867C}">
                  <a14:compatExt spid="_x0000_s105782"/>
                </a:ext>
                <a:ext uri="{FF2B5EF4-FFF2-40B4-BE49-F238E27FC236}">
                  <a16:creationId xmlns:a16="http://schemas.microsoft.com/office/drawing/2014/main" id="{00000000-0008-0000-0800-00003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83" name="Button 311" hidden="1">
              <a:extLst>
                <a:ext uri="{63B3BB69-23CF-44E3-9099-C40C66FF867C}">
                  <a14:compatExt spid="_x0000_s105783"/>
                </a:ext>
                <a:ext uri="{FF2B5EF4-FFF2-40B4-BE49-F238E27FC236}">
                  <a16:creationId xmlns:a16="http://schemas.microsoft.com/office/drawing/2014/main" id="{00000000-0008-0000-0800-00003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84" name="Button 312" hidden="1">
              <a:extLst>
                <a:ext uri="{63B3BB69-23CF-44E3-9099-C40C66FF867C}">
                  <a14:compatExt spid="_x0000_s105784"/>
                </a:ext>
                <a:ext uri="{FF2B5EF4-FFF2-40B4-BE49-F238E27FC236}">
                  <a16:creationId xmlns:a16="http://schemas.microsoft.com/office/drawing/2014/main" id="{00000000-0008-0000-0800-00003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85" name="Button 313" hidden="1">
              <a:extLst>
                <a:ext uri="{63B3BB69-23CF-44E3-9099-C40C66FF867C}">
                  <a14:compatExt spid="_x0000_s105785"/>
                </a:ext>
                <a:ext uri="{FF2B5EF4-FFF2-40B4-BE49-F238E27FC236}">
                  <a16:creationId xmlns:a16="http://schemas.microsoft.com/office/drawing/2014/main" id="{00000000-0008-0000-0800-00003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86" name="Button 314" hidden="1">
              <a:extLst>
                <a:ext uri="{63B3BB69-23CF-44E3-9099-C40C66FF867C}">
                  <a14:compatExt spid="_x0000_s105786"/>
                </a:ext>
                <a:ext uri="{FF2B5EF4-FFF2-40B4-BE49-F238E27FC236}">
                  <a16:creationId xmlns:a16="http://schemas.microsoft.com/office/drawing/2014/main" id="{00000000-0008-0000-0800-00003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87" name="Button 315" hidden="1">
              <a:extLst>
                <a:ext uri="{63B3BB69-23CF-44E3-9099-C40C66FF867C}">
                  <a14:compatExt spid="_x0000_s105787"/>
                </a:ext>
                <a:ext uri="{FF2B5EF4-FFF2-40B4-BE49-F238E27FC236}">
                  <a16:creationId xmlns:a16="http://schemas.microsoft.com/office/drawing/2014/main" id="{00000000-0008-0000-0800-00003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88" name="Button 316" hidden="1">
              <a:extLst>
                <a:ext uri="{63B3BB69-23CF-44E3-9099-C40C66FF867C}">
                  <a14:compatExt spid="_x0000_s105788"/>
                </a:ext>
                <a:ext uri="{FF2B5EF4-FFF2-40B4-BE49-F238E27FC236}">
                  <a16:creationId xmlns:a16="http://schemas.microsoft.com/office/drawing/2014/main" id="{00000000-0008-0000-0800-00003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89" name="Button 317" hidden="1">
              <a:extLst>
                <a:ext uri="{63B3BB69-23CF-44E3-9099-C40C66FF867C}">
                  <a14:compatExt spid="_x0000_s105789"/>
                </a:ext>
                <a:ext uri="{FF2B5EF4-FFF2-40B4-BE49-F238E27FC236}">
                  <a16:creationId xmlns:a16="http://schemas.microsoft.com/office/drawing/2014/main" id="{00000000-0008-0000-0800-00003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90" name="Button 318" hidden="1">
              <a:extLst>
                <a:ext uri="{63B3BB69-23CF-44E3-9099-C40C66FF867C}">
                  <a14:compatExt spid="_x0000_s105790"/>
                </a:ext>
                <a:ext uri="{FF2B5EF4-FFF2-40B4-BE49-F238E27FC236}">
                  <a16:creationId xmlns:a16="http://schemas.microsoft.com/office/drawing/2014/main" id="{00000000-0008-0000-0800-00003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91" name="Button 319" hidden="1">
              <a:extLst>
                <a:ext uri="{63B3BB69-23CF-44E3-9099-C40C66FF867C}">
                  <a14:compatExt spid="_x0000_s105791"/>
                </a:ext>
                <a:ext uri="{FF2B5EF4-FFF2-40B4-BE49-F238E27FC236}">
                  <a16:creationId xmlns:a16="http://schemas.microsoft.com/office/drawing/2014/main" id="{00000000-0008-0000-0800-00003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92" name="Button 320" hidden="1">
              <a:extLst>
                <a:ext uri="{63B3BB69-23CF-44E3-9099-C40C66FF867C}">
                  <a14:compatExt spid="_x0000_s105792"/>
                </a:ext>
                <a:ext uri="{FF2B5EF4-FFF2-40B4-BE49-F238E27FC236}">
                  <a16:creationId xmlns:a16="http://schemas.microsoft.com/office/drawing/2014/main" id="{00000000-0008-0000-0800-00004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93" name="Button 321" hidden="1">
              <a:extLst>
                <a:ext uri="{63B3BB69-23CF-44E3-9099-C40C66FF867C}">
                  <a14:compatExt spid="_x0000_s105793"/>
                </a:ext>
                <a:ext uri="{FF2B5EF4-FFF2-40B4-BE49-F238E27FC236}">
                  <a16:creationId xmlns:a16="http://schemas.microsoft.com/office/drawing/2014/main" id="{00000000-0008-0000-0800-00004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94" name="Button 322" hidden="1">
              <a:extLst>
                <a:ext uri="{63B3BB69-23CF-44E3-9099-C40C66FF867C}">
                  <a14:compatExt spid="_x0000_s105794"/>
                </a:ext>
                <a:ext uri="{FF2B5EF4-FFF2-40B4-BE49-F238E27FC236}">
                  <a16:creationId xmlns:a16="http://schemas.microsoft.com/office/drawing/2014/main" id="{00000000-0008-0000-0800-00004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95" name="Button 323" hidden="1">
              <a:extLst>
                <a:ext uri="{63B3BB69-23CF-44E3-9099-C40C66FF867C}">
                  <a14:compatExt spid="_x0000_s105795"/>
                </a:ext>
                <a:ext uri="{FF2B5EF4-FFF2-40B4-BE49-F238E27FC236}">
                  <a16:creationId xmlns:a16="http://schemas.microsoft.com/office/drawing/2014/main" id="{00000000-0008-0000-0800-00004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96" name="Button 324" hidden="1">
              <a:extLst>
                <a:ext uri="{63B3BB69-23CF-44E3-9099-C40C66FF867C}">
                  <a14:compatExt spid="_x0000_s105796"/>
                </a:ext>
                <a:ext uri="{FF2B5EF4-FFF2-40B4-BE49-F238E27FC236}">
                  <a16:creationId xmlns:a16="http://schemas.microsoft.com/office/drawing/2014/main" id="{00000000-0008-0000-0800-00004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97" name="Button 325" hidden="1">
              <a:extLst>
                <a:ext uri="{63B3BB69-23CF-44E3-9099-C40C66FF867C}">
                  <a14:compatExt spid="_x0000_s105797"/>
                </a:ext>
                <a:ext uri="{FF2B5EF4-FFF2-40B4-BE49-F238E27FC236}">
                  <a16:creationId xmlns:a16="http://schemas.microsoft.com/office/drawing/2014/main" id="{00000000-0008-0000-0800-00004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798" name="Button 326" hidden="1">
              <a:extLst>
                <a:ext uri="{63B3BB69-23CF-44E3-9099-C40C66FF867C}">
                  <a14:compatExt spid="_x0000_s105798"/>
                </a:ext>
                <a:ext uri="{FF2B5EF4-FFF2-40B4-BE49-F238E27FC236}">
                  <a16:creationId xmlns:a16="http://schemas.microsoft.com/office/drawing/2014/main" id="{00000000-0008-0000-0800-00004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99" name="Button 327" hidden="1">
              <a:extLst>
                <a:ext uri="{63B3BB69-23CF-44E3-9099-C40C66FF867C}">
                  <a14:compatExt spid="_x0000_s105799"/>
                </a:ext>
                <a:ext uri="{FF2B5EF4-FFF2-40B4-BE49-F238E27FC236}">
                  <a16:creationId xmlns:a16="http://schemas.microsoft.com/office/drawing/2014/main" id="{00000000-0008-0000-0800-00004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00" name="Button 328" hidden="1">
              <a:extLst>
                <a:ext uri="{63B3BB69-23CF-44E3-9099-C40C66FF867C}">
                  <a14:compatExt spid="_x0000_s105800"/>
                </a:ext>
                <a:ext uri="{FF2B5EF4-FFF2-40B4-BE49-F238E27FC236}">
                  <a16:creationId xmlns:a16="http://schemas.microsoft.com/office/drawing/2014/main" id="{00000000-0008-0000-0800-00004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01" name="Button 329" hidden="1">
              <a:extLst>
                <a:ext uri="{63B3BB69-23CF-44E3-9099-C40C66FF867C}">
                  <a14:compatExt spid="_x0000_s105801"/>
                </a:ext>
                <a:ext uri="{FF2B5EF4-FFF2-40B4-BE49-F238E27FC236}">
                  <a16:creationId xmlns:a16="http://schemas.microsoft.com/office/drawing/2014/main" id="{00000000-0008-0000-0800-00004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02" name="Button 330" hidden="1">
              <a:extLst>
                <a:ext uri="{63B3BB69-23CF-44E3-9099-C40C66FF867C}">
                  <a14:compatExt spid="_x0000_s105802"/>
                </a:ext>
                <a:ext uri="{FF2B5EF4-FFF2-40B4-BE49-F238E27FC236}">
                  <a16:creationId xmlns:a16="http://schemas.microsoft.com/office/drawing/2014/main" id="{00000000-0008-0000-0800-00004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03" name="Button 331" hidden="1">
              <a:extLst>
                <a:ext uri="{63B3BB69-23CF-44E3-9099-C40C66FF867C}">
                  <a14:compatExt spid="_x0000_s105803"/>
                </a:ext>
                <a:ext uri="{FF2B5EF4-FFF2-40B4-BE49-F238E27FC236}">
                  <a16:creationId xmlns:a16="http://schemas.microsoft.com/office/drawing/2014/main" id="{00000000-0008-0000-0800-00004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04" name="Button 332" hidden="1">
              <a:extLst>
                <a:ext uri="{63B3BB69-23CF-44E3-9099-C40C66FF867C}">
                  <a14:compatExt spid="_x0000_s105804"/>
                </a:ext>
                <a:ext uri="{FF2B5EF4-FFF2-40B4-BE49-F238E27FC236}">
                  <a16:creationId xmlns:a16="http://schemas.microsoft.com/office/drawing/2014/main" id="{00000000-0008-0000-0800-00004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05" name="Button 333" hidden="1">
              <a:extLst>
                <a:ext uri="{63B3BB69-23CF-44E3-9099-C40C66FF867C}">
                  <a14:compatExt spid="_x0000_s105805"/>
                </a:ext>
                <a:ext uri="{FF2B5EF4-FFF2-40B4-BE49-F238E27FC236}">
                  <a16:creationId xmlns:a16="http://schemas.microsoft.com/office/drawing/2014/main" id="{00000000-0008-0000-0800-00004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06" name="Button 334" hidden="1">
              <a:extLst>
                <a:ext uri="{63B3BB69-23CF-44E3-9099-C40C66FF867C}">
                  <a14:compatExt spid="_x0000_s105806"/>
                </a:ext>
                <a:ext uri="{FF2B5EF4-FFF2-40B4-BE49-F238E27FC236}">
                  <a16:creationId xmlns:a16="http://schemas.microsoft.com/office/drawing/2014/main" id="{00000000-0008-0000-0800-00004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07" name="Button 335" hidden="1">
              <a:extLst>
                <a:ext uri="{63B3BB69-23CF-44E3-9099-C40C66FF867C}">
                  <a14:compatExt spid="_x0000_s105807"/>
                </a:ext>
                <a:ext uri="{FF2B5EF4-FFF2-40B4-BE49-F238E27FC236}">
                  <a16:creationId xmlns:a16="http://schemas.microsoft.com/office/drawing/2014/main" id="{00000000-0008-0000-0800-00004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08" name="Button 336" hidden="1">
              <a:extLst>
                <a:ext uri="{63B3BB69-23CF-44E3-9099-C40C66FF867C}">
                  <a14:compatExt spid="_x0000_s105808"/>
                </a:ext>
                <a:ext uri="{FF2B5EF4-FFF2-40B4-BE49-F238E27FC236}">
                  <a16:creationId xmlns:a16="http://schemas.microsoft.com/office/drawing/2014/main" id="{00000000-0008-0000-0800-00005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09" name="Button 337" hidden="1">
              <a:extLst>
                <a:ext uri="{63B3BB69-23CF-44E3-9099-C40C66FF867C}">
                  <a14:compatExt spid="_x0000_s105809"/>
                </a:ext>
                <a:ext uri="{FF2B5EF4-FFF2-40B4-BE49-F238E27FC236}">
                  <a16:creationId xmlns:a16="http://schemas.microsoft.com/office/drawing/2014/main" id="{00000000-0008-0000-0800-00005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10" name="Button 338" hidden="1">
              <a:extLst>
                <a:ext uri="{63B3BB69-23CF-44E3-9099-C40C66FF867C}">
                  <a14:compatExt spid="_x0000_s105810"/>
                </a:ext>
                <a:ext uri="{FF2B5EF4-FFF2-40B4-BE49-F238E27FC236}">
                  <a16:creationId xmlns:a16="http://schemas.microsoft.com/office/drawing/2014/main" id="{00000000-0008-0000-0800-00005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11" name="Button 339" hidden="1">
              <a:extLst>
                <a:ext uri="{63B3BB69-23CF-44E3-9099-C40C66FF867C}">
                  <a14:compatExt spid="_x0000_s105811"/>
                </a:ext>
                <a:ext uri="{FF2B5EF4-FFF2-40B4-BE49-F238E27FC236}">
                  <a16:creationId xmlns:a16="http://schemas.microsoft.com/office/drawing/2014/main" id="{00000000-0008-0000-0800-00005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12" name="Button 340" hidden="1">
              <a:extLst>
                <a:ext uri="{63B3BB69-23CF-44E3-9099-C40C66FF867C}">
                  <a14:compatExt spid="_x0000_s105812"/>
                </a:ext>
                <a:ext uri="{FF2B5EF4-FFF2-40B4-BE49-F238E27FC236}">
                  <a16:creationId xmlns:a16="http://schemas.microsoft.com/office/drawing/2014/main" id="{00000000-0008-0000-0800-00005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13" name="Button 341" hidden="1">
              <a:extLst>
                <a:ext uri="{63B3BB69-23CF-44E3-9099-C40C66FF867C}">
                  <a14:compatExt spid="_x0000_s105813"/>
                </a:ext>
                <a:ext uri="{FF2B5EF4-FFF2-40B4-BE49-F238E27FC236}">
                  <a16:creationId xmlns:a16="http://schemas.microsoft.com/office/drawing/2014/main" id="{00000000-0008-0000-0800-00005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14" name="Button 342" hidden="1">
              <a:extLst>
                <a:ext uri="{63B3BB69-23CF-44E3-9099-C40C66FF867C}">
                  <a14:compatExt spid="_x0000_s105814"/>
                </a:ext>
                <a:ext uri="{FF2B5EF4-FFF2-40B4-BE49-F238E27FC236}">
                  <a16:creationId xmlns:a16="http://schemas.microsoft.com/office/drawing/2014/main" id="{00000000-0008-0000-0800-00005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15" name="Button 343" hidden="1">
              <a:extLst>
                <a:ext uri="{63B3BB69-23CF-44E3-9099-C40C66FF867C}">
                  <a14:compatExt spid="_x0000_s105815"/>
                </a:ext>
                <a:ext uri="{FF2B5EF4-FFF2-40B4-BE49-F238E27FC236}">
                  <a16:creationId xmlns:a16="http://schemas.microsoft.com/office/drawing/2014/main" id="{00000000-0008-0000-0800-00005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16" name="Button 344" hidden="1">
              <a:extLst>
                <a:ext uri="{63B3BB69-23CF-44E3-9099-C40C66FF867C}">
                  <a14:compatExt spid="_x0000_s105816"/>
                </a:ext>
                <a:ext uri="{FF2B5EF4-FFF2-40B4-BE49-F238E27FC236}">
                  <a16:creationId xmlns:a16="http://schemas.microsoft.com/office/drawing/2014/main" id="{00000000-0008-0000-0800-00005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817" name="Button 345" hidden="1">
              <a:extLst>
                <a:ext uri="{63B3BB69-23CF-44E3-9099-C40C66FF867C}">
                  <a14:compatExt spid="_x0000_s105817"/>
                </a:ext>
                <a:ext uri="{FF2B5EF4-FFF2-40B4-BE49-F238E27FC236}">
                  <a16:creationId xmlns:a16="http://schemas.microsoft.com/office/drawing/2014/main" id="{00000000-0008-0000-0800-00005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18" name="Button 346" hidden="1">
              <a:extLst>
                <a:ext uri="{63B3BB69-23CF-44E3-9099-C40C66FF867C}">
                  <a14:compatExt spid="_x0000_s105818"/>
                </a:ext>
                <a:ext uri="{FF2B5EF4-FFF2-40B4-BE49-F238E27FC236}">
                  <a16:creationId xmlns:a16="http://schemas.microsoft.com/office/drawing/2014/main" id="{00000000-0008-0000-0800-00005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819" name="Button 347" hidden="1">
              <a:extLst>
                <a:ext uri="{63B3BB69-23CF-44E3-9099-C40C66FF867C}">
                  <a14:compatExt spid="_x0000_s105819"/>
                </a:ext>
                <a:ext uri="{FF2B5EF4-FFF2-40B4-BE49-F238E27FC236}">
                  <a16:creationId xmlns:a16="http://schemas.microsoft.com/office/drawing/2014/main" id="{00000000-0008-0000-0800-00005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20" name="Button 348" hidden="1">
              <a:extLst>
                <a:ext uri="{63B3BB69-23CF-44E3-9099-C40C66FF867C}">
                  <a14:compatExt spid="_x0000_s105820"/>
                </a:ext>
                <a:ext uri="{FF2B5EF4-FFF2-40B4-BE49-F238E27FC236}">
                  <a16:creationId xmlns:a16="http://schemas.microsoft.com/office/drawing/2014/main" id="{00000000-0008-0000-0800-00005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21" name="Button 349" hidden="1">
              <a:extLst>
                <a:ext uri="{63B3BB69-23CF-44E3-9099-C40C66FF867C}">
                  <a14:compatExt spid="_x0000_s105821"/>
                </a:ext>
                <a:ext uri="{FF2B5EF4-FFF2-40B4-BE49-F238E27FC236}">
                  <a16:creationId xmlns:a16="http://schemas.microsoft.com/office/drawing/2014/main" id="{00000000-0008-0000-0800-00005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22" name="Button 350" hidden="1">
              <a:extLst>
                <a:ext uri="{63B3BB69-23CF-44E3-9099-C40C66FF867C}">
                  <a14:compatExt spid="_x0000_s105822"/>
                </a:ext>
                <a:ext uri="{FF2B5EF4-FFF2-40B4-BE49-F238E27FC236}">
                  <a16:creationId xmlns:a16="http://schemas.microsoft.com/office/drawing/2014/main" id="{00000000-0008-0000-0800-00005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23" name="Button 351" hidden="1">
              <a:extLst>
                <a:ext uri="{63B3BB69-23CF-44E3-9099-C40C66FF867C}">
                  <a14:compatExt spid="_x0000_s105823"/>
                </a:ext>
                <a:ext uri="{FF2B5EF4-FFF2-40B4-BE49-F238E27FC236}">
                  <a16:creationId xmlns:a16="http://schemas.microsoft.com/office/drawing/2014/main" id="{00000000-0008-0000-0800-00005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24" name="Button 352" hidden="1">
              <a:extLst>
                <a:ext uri="{63B3BB69-23CF-44E3-9099-C40C66FF867C}">
                  <a14:compatExt spid="_x0000_s105824"/>
                </a:ext>
                <a:ext uri="{FF2B5EF4-FFF2-40B4-BE49-F238E27FC236}">
                  <a16:creationId xmlns:a16="http://schemas.microsoft.com/office/drawing/2014/main" id="{00000000-0008-0000-0800-00006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25" name="Button 353" hidden="1">
              <a:extLst>
                <a:ext uri="{63B3BB69-23CF-44E3-9099-C40C66FF867C}">
                  <a14:compatExt spid="_x0000_s105825"/>
                </a:ext>
                <a:ext uri="{FF2B5EF4-FFF2-40B4-BE49-F238E27FC236}">
                  <a16:creationId xmlns:a16="http://schemas.microsoft.com/office/drawing/2014/main" id="{00000000-0008-0000-0800-00006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26" name="Button 354" hidden="1">
              <a:extLst>
                <a:ext uri="{63B3BB69-23CF-44E3-9099-C40C66FF867C}">
                  <a14:compatExt spid="_x0000_s105826"/>
                </a:ext>
                <a:ext uri="{FF2B5EF4-FFF2-40B4-BE49-F238E27FC236}">
                  <a16:creationId xmlns:a16="http://schemas.microsoft.com/office/drawing/2014/main" id="{00000000-0008-0000-0800-00006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27" name="Button 355" hidden="1">
              <a:extLst>
                <a:ext uri="{63B3BB69-23CF-44E3-9099-C40C66FF867C}">
                  <a14:compatExt spid="_x0000_s105827"/>
                </a:ext>
                <a:ext uri="{FF2B5EF4-FFF2-40B4-BE49-F238E27FC236}">
                  <a16:creationId xmlns:a16="http://schemas.microsoft.com/office/drawing/2014/main" id="{00000000-0008-0000-0800-00006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28" name="Button 356" hidden="1">
              <a:extLst>
                <a:ext uri="{63B3BB69-23CF-44E3-9099-C40C66FF867C}">
                  <a14:compatExt spid="_x0000_s105828"/>
                </a:ext>
                <a:ext uri="{FF2B5EF4-FFF2-40B4-BE49-F238E27FC236}">
                  <a16:creationId xmlns:a16="http://schemas.microsoft.com/office/drawing/2014/main" id="{00000000-0008-0000-0800-00006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29" name="Button 357" hidden="1">
              <a:extLst>
                <a:ext uri="{63B3BB69-23CF-44E3-9099-C40C66FF867C}">
                  <a14:compatExt spid="_x0000_s105829"/>
                </a:ext>
                <a:ext uri="{FF2B5EF4-FFF2-40B4-BE49-F238E27FC236}">
                  <a16:creationId xmlns:a16="http://schemas.microsoft.com/office/drawing/2014/main" id="{00000000-0008-0000-0800-00006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30" name="Button 358" hidden="1">
              <a:extLst>
                <a:ext uri="{63B3BB69-23CF-44E3-9099-C40C66FF867C}">
                  <a14:compatExt spid="_x0000_s105830"/>
                </a:ext>
                <a:ext uri="{FF2B5EF4-FFF2-40B4-BE49-F238E27FC236}">
                  <a16:creationId xmlns:a16="http://schemas.microsoft.com/office/drawing/2014/main" id="{00000000-0008-0000-0800-00006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31" name="Button 359" hidden="1">
              <a:extLst>
                <a:ext uri="{63B3BB69-23CF-44E3-9099-C40C66FF867C}">
                  <a14:compatExt spid="_x0000_s105831"/>
                </a:ext>
                <a:ext uri="{FF2B5EF4-FFF2-40B4-BE49-F238E27FC236}">
                  <a16:creationId xmlns:a16="http://schemas.microsoft.com/office/drawing/2014/main" id="{00000000-0008-0000-0800-00006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32" name="Button 360" hidden="1">
              <a:extLst>
                <a:ext uri="{63B3BB69-23CF-44E3-9099-C40C66FF867C}">
                  <a14:compatExt spid="_x0000_s105832"/>
                </a:ext>
                <a:ext uri="{FF2B5EF4-FFF2-40B4-BE49-F238E27FC236}">
                  <a16:creationId xmlns:a16="http://schemas.microsoft.com/office/drawing/2014/main" id="{00000000-0008-0000-0800-00006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33" name="Button 361" hidden="1">
              <a:extLst>
                <a:ext uri="{63B3BB69-23CF-44E3-9099-C40C66FF867C}">
                  <a14:compatExt spid="_x0000_s105833"/>
                </a:ext>
                <a:ext uri="{FF2B5EF4-FFF2-40B4-BE49-F238E27FC236}">
                  <a16:creationId xmlns:a16="http://schemas.microsoft.com/office/drawing/2014/main" id="{00000000-0008-0000-0800-00006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34" name="Button 362" hidden="1">
              <a:extLst>
                <a:ext uri="{63B3BB69-23CF-44E3-9099-C40C66FF867C}">
                  <a14:compatExt spid="_x0000_s105834"/>
                </a:ext>
                <a:ext uri="{FF2B5EF4-FFF2-40B4-BE49-F238E27FC236}">
                  <a16:creationId xmlns:a16="http://schemas.microsoft.com/office/drawing/2014/main" id="{00000000-0008-0000-0800-00006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35" name="Button 363" hidden="1">
              <a:extLst>
                <a:ext uri="{63B3BB69-23CF-44E3-9099-C40C66FF867C}">
                  <a14:compatExt spid="_x0000_s105835"/>
                </a:ext>
                <a:ext uri="{FF2B5EF4-FFF2-40B4-BE49-F238E27FC236}">
                  <a16:creationId xmlns:a16="http://schemas.microsoft.com/office/drawing/2014/main" id="{00000000-0008-0000-0800-00006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36" name="Button 364" hidden="1">
              <a:extLst>
                <a:ext uri="{63B3BB69-23CF-44E3-9099-C40C66FF867C}">
                  <a14:compatExt spid="_x0000_s105836"/>
                </a:ext>
                <a:ext uri="{FF2B5EF4-FFF2-40B4-BE49-F238E27FC236}">
                  <a16:creationId xmlns:a16="http://schemas.microsoft.com/office/drawing/2014/main" id="{00000000-0008-0000-0800-00006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37" name="Button 365" hidden="1">
              <a:extLst>
                <a:ext uri="{63B3BB69-23CF-44E3-9099-C40C66FF867C}">
                  <a14:compatExt spid="_x0000_s105837"/>
                </a:ext>
                <a:ext uri="{FF2B5EF4-FFF2-40B4-BE49-F238E27FC236}">
                  <a16:creationId xmlns:a16="http://schemas.microsoft.com/office/drawing/2014/main" id="{00000000-0008-0000-0800-00006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838" name="Button 366" hidden="1">
              <a:extLst>
                <a:ext uri="{63B3BB69-23CF-44E3-9099-C40C66FF867C}">
                  <a14:compatExt spid="_x0000_s105838"/>
                </a:ext>
                <a:ext uri="{FF2B5EF4-FFF2-40B4-BE49-F238E27FC236}">
                  <a16:creationId xmlns:a16="http://schemas.microsoft.com/office/drawing/2014/main" id="{00000000-0008-0000-0800-00006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39" name="Button 367" hidden="1">
              <a:extLst>
                <a:ext uri="{63B3BB69-23CF-44E3-9099-C40C66FF867C}">
                  <a14:compatExt spid="_x0000_s105839"/>
                </a:ext>
                <a:ext uri="{FF2B5EF4-FFF2-40B4-BE49-F238E27FC236}">
                  <a16:creationId xmlns:a16="http://schemas.microsoft.com/office/drawing/2014/main" id="{00000000-0008-0000-0800-00006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840" name="Button 368" hidden="1">
              <a:extLst>
                <a:ext uri="{63B3BB69-23CF-44E3-9099-C40C66FF867C}">
                  <a14:compatExt spid="_x0000_s105840"/>
                </a:ext>
                <a:ext uri="{FF2B5EF4-FFF2-40B4-BE49-F238E27FC236}">
                  <a16:creationId xmlns:a16="http://schemas.microsoft.com/office/drawing/2014/main" id="{00000000-0008-0000-0800-00007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41" name="Button 369" hidden="1">
              <a:extLst>
                <a:ext uri="{63B3BB69-23CF-44E3-9099-C40C66FF867C}">
                  <a14:compatExt spid="_x0000_s105841"/>
                </a:ext>
                <a:ext uri="{FF2B5EF4-FFF2-40B4-BE49-F238E27FC236}">
                  <a16:creationId xmlns:a16="http://schemas.microsoft.com/office/drawing/2014/main" id="{00000000-0008-0000-0800-00007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42" name="Button 370" hidden="1">
              <a:extLst>
                <a:ext uri="{63B3BB69-23CF-44E3-9099-C40C66FF867C}">
                  <a14:compatExt spid="_x0000_s105842"/>
                </a:ext>
                <a:ext uri="{FF2B5EF4-FFF2-40B4-BE49-F238E27FC236}">
                  <a16:creationId xmlns:a16="http://schemas.microsoft.com/office/drawing/2014/main" id="{00000000-0008-0000-0800-00007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43" name="Button 371" hidden="1">
              <a:extLst>
                <a:ext uri="{63B3BB69-23CF-44E3-9099-C40C66FF867C}">
                  <a14:compatExt spid="_x0000_s105843"/>
                </a:ext>
                <a:ext uri="{FF2B5EF4-FFF2-40B4-BE49-F238E27FC236}">
                  <a16:creationId xmlns:a16="http://schemas.microsoft.com/office/drawing/2014/main" id="{00000000-0008-0000-0800-00007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44" name="Button 372" hidden="1">
              <a:extLst>
                <a:ext uri="{63B3BB69-23CF-44E3-9099-C40C66FF867C}">
                  <a14:compatExt spid="_x0000_s105844"/>
                </a:ext>
                <a:ext uri="{FF2B5EF4-FFF2-40B4-BE49-F238E27FC236}">
                  <a16:creationId xmlns:a16="http://schemas.microsoft.com/office/drawing/2014/main" id="{00000000-0008-0000-0800-00007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45" name="Button 373" hidden="1">
              <a:extLst>
                <a:ext uri="{63B3BB69-23CF-44E3-9099-C40C66FF867C}">
                  <a14:compatExt spid="_x0000_s105845"/>
                </a:ext>
                <a:ext uri="{FF2B5EF4-FFF2-40B4-BE49-F238E27FC236}">
                  <a16:creationId xmlns:a16="http://schemas.microsoft.com/office/drawing/2014/main" id="{00000000-0008-0000-0800-00007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46" name="Button 374" hidden="1">
              <a:extLst>
                <a:ext uri="{63B3BB69-23CF-44E3-9099-C40C66FF867C}">
                  <a14:compatExt spid="_x0000_s105846"/>
                </a:ext>
                <a:ext uri="{FF2B5EF4-FFF2-40B4-BE49-F238E27FC236}">
                  <a16:creationId xmlns:a16="http://schemas.microsoft.com/office/drawing/2014/main" id="{00000000-0008-0000-0800-00007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47" name="Button 375" hidden="1">
              <a:extLst>
                <a:ext uri="{63B3BB69-23CF-44E3-9099-C40C66FF867C}">
                  <a14:compatExt spid="_x0000_s105847"/>
                </a:ext>
                <a:ext uri="{FF2B5EF4-FFF2-40B4-BE49-F238E27FC236}">
                  <a16:creationId xmlns:a16="http://schemas.microsoft.com/office/drawing/2014/main" id="{00000000-0008-0000-0800-00007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48" name="Button 376" hidden="1">
              <a:extLst>
                <a:ext uri="{63B3BB69-23CF-44E3-9099-C40C66FF867C}">
                  <a14:compatExt spid="_x0000_s105848"/>
                </a:ext>
                <a:ext uri="{FF2B5EF4-FFF2-40B4-BE49-F238E27FC236}">
                  <a16:creationId xmlns:a16="http://schemas.microsoft.com/office/drawing/2014/main" id="{00000000-0008-0000-0800-00007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49" name="Button 377" hidden="1">
              <a:extLst>
                <a:ext uri="{63B3BB69-23CF-44E3-9099-C40C66FF867C}">
                  <a14:compatExt spid="_x0000_s105849"/>
                </a:ext>
                <a:ext uri="{FF2B5EF4-FFF2-40B4-BE49-F238E27FC236}">
                  <a16:creationId xmlns:a16="http://schemas.microsoft.com/office/drawing/2014/main" id="{00000000-0008-0000-0800-00007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50" name="Button 378" hidden="1">
              <a:extLst>
                <a:ext uri="{63B3BB69-23CF-44E3-9099-C40C66FF867C}">
                  <a14:compatExt spid="_x0000_s105850"/>
                </a:ext>
                <a:ext uri="{FF2B5EF4-FFF2-40B4-BE49-F238E27FC236}">
                  <a16:creationId xmlns:a16="http://schemas.microsoft.com/office/drawing/2014/main" id="{00000000-0008-0000-0800-00007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51" name="Button 379" hidden="1">
              <a:extLst>
                <a:ext uri="{63B3BB69-23CF-44E3-9099-C40C66FF867C}">
                  <a14:compatExt spid="_x0000_s105851"/>
                </a:ext>
                <a:ext uri="{FF2B5EF4-FFF2-40B4-BE49-F238E27FC236}">
                  <a16:creationId xmlns:a16="http://schemas.microsoft.com/office/drawing/2014/main" id="{00000000-0008-0000-0800-00007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52" name="Button 380" hidden="1">
              <a:extLst>
                <a:ext uri="{63B3BB69-23CF-44E3-9099-C40C66FF867C}">
                  <a14:compatExt spid="_x0000_s105852"/>
                </a:ext>
                <a:ext uri="{FF2B5EF4-FFF2-40B4-BE49-F238E27FC236}">
                  <a16:creationId xmlns:a16="http://schemas.microsoft.com/office/drawing/2014/main" id="{00000000-0008-0000-0800-00007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53" name="Button 381" hidden="1">
              <a:extLst>
                <a:ext uri="{63B3BB69-23CF-44E3-9099-C40C66FF867C}">
                  <a14:compatExt spid="_x0000_s105853"/>
                </a:ext>
                <a:ext uri="{FF2B5EF4-FFF2-40B4-BE49-F238E27FC236}">
                  <a16:creationId xmlns:a16="http://schemas.microsoft.com/office/drawing/2014/main" id="{00000000-0008-0000-0800-00007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54" name="Button 382" hidden="1">
              <a:extLst>
                <a:ext uri="{63B3BB69-23CF-44E3-9099-C40C66FF867C}">
                  <a14:compatExt spid="_x0000_s105854"/>
                </a:ext>
                <a:ext uri="{FF2B5EF4-FFF2-40B4-BE49-F238E27FC236}">
                  <a16:creationId xmlns:a16="http://schemas.microsoft.com/office/drawing/2014/main" id="{00000000-0008-0000-0800-00007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55" name="Button 383" hidden="1">
              <a:extLst>
                <a:ext uri="{63B3BB69-23CF-44E3-9099-C40C66FF867C}">
                  <a14:compatExt spid="_x0000_s105855"/>
                </a:ext>
                <a:ext uri="{FF2B5EF4-FFF2-40B4-BE49-F238E27FC236}">
                  <a16:creationId xmlns:a16="http://schemas.microsoft.com/office/drawing/2014/main" id="{00000000-0008-0000-0800-00007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56" name="Button 384" hidden="1">
              <a:extLst>
                <a:ext uri="{63B3BB69-23CF-44E3-9099-C40C66FF867C}">
                  <a14:compatExt spid="_x0000_s105856"/>
                </a:ext>
                <a:ext uri="{FF2B5EF4-FFF2-40B4-BE49-F238E27FC236}">
                  <a16:creationId xmlns:a16="http://schemas.microsoft.com/office/drawing/2014/main" id="{00000000-0008-0000-0800-00008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57" name="Button 385" hidden="1">
              <a:extLst>
                <a:ext uri="{63B3BB69-23CF-44E3-9099-C40C66FF867C}">
                  <a14:compatExt spid="_x0000_s105857"/>
                </a:ext>
                <a:ext uri="{FF2B5EF4-FFF2-40B4-BE49-F238E27FC236}">
                  <a16:creationId xmlns:a16="http://schemas.microsoft.com/office/drawing/2014/main" id="{00000000-0008-0000-0800-00008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58" name="Button 386" hidden="1">
              <a:extLst>
                <a:ext uri="{63B3BB69-23CF-44E3-9099-C40C66FF867C}">
                  <a14:compatExt spid="_x0000_s105858"/>
                </a:ext>
                <a:ext uri="{FF2B5EF4-FFF2-40B4-BE49-F238E27FC236}">
                  <a16:creationId xmlns:a16="http://schemas.microsoft.com/office/drawing/2014/main" id="{00000000-0008-0000-0800-00008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859" name="Button 387" hidden="1">
              <a:extLst>
                <a:ext uri="{63B3BB69-23CF-44E3-9099-C40C66FF867C}">
                  <a14:compatExt spid="_x0000_s105859"/>
                </a:ext>
                <a:ext uri="{FF2B5EF4-FFF2-40B4-BE49-F238E27FC236}">
                  <a16:creationId xmlns:a16="http://schemas.microsoft.com/office/drawing/2014/main" id="{00000000-0008-0000-0800-00008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60" name="Button 388" hidden="1">
              <a:extLst>
                <a:ext uri="{63B3BB69-23CF-44E3-9099-C40C66FF867C}">
                  <a14:compatExt spid="_x0000_s105860"/>
                </a:ext>
                <a:ext uri="{FF2B5EF4-FFF2-40B4-BE49-F238E27FC236}">
                  <a16:creationId xmlns:a16="http://schemas.microsoft.com/office/drawing/2014/main" id="{00000000-0008-0000-0800-00008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61" name="Button 389" hidden="1">
              <a:extLst>
                <a:ext uri="{63B3BB69-23CF-44E3-9099-C40C66FF867C}">
                  <a14:compatExt spid="_x0000_s105861"/>
                </a:ext>
                <a:ext uri="{FF2B5EF4-FFF2-40B4-BE49-F238E27FC236}">
                  <a16:creationId xmlns:a16="http://schemas.microsoft.com/office/drawing/2014/main" id="{00000000-0008-0000-0800-00008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62" name="Button 390" hidden="1">
              <a:extLst>
                <a:ext uri="{63B3BB69-23CF-44E3-9099-C40C66FF867C}">
                  <a14:compatExt spid="_x0000_s105862"/>
                </a:ext>
                <a:ext uri="{FF2B5EF4-FFF2-40B4-BE49-F238E27FC236}">
                  <a16:creationId xmlns:a16="http://schemas.microsoft.com/office/drawing/2014/main" id="{00000000-0008-0000-0800-00008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63" name="Button 391" hidden="1">
              <a:extLst>
                <a:ext uri="{63B3BB69-23CF-44E3-9099-C40C66FF867C}">
                  <a14:compatExt spid="_x0000_s105863"/>
                </a:ext>
                <a:ext uri="{FF2B5EF4-FFF2-40B4-BE49-F238E27FC236}">
                  <a16:creationId xmlns:a16="http://schemas.microsoft.com/office/drawing/2014/main" id="{00000000-0008-0000-0800-00008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64" name="Button 392" hidden="1">
              <a:extLst>
                <a:ext uri="{63B3BB69-23CF-44E3-9099-C40C66FF867C}">
                  <a14:compatExt spid="_x0000_s105864"/>
                </a:ext>
                <a:ext uri="{FF2B5EF4-FFF2-40B4-BE49-F238E27FC236}">
                  <a16:creationId xmlns:a16="http://schemas.microsoft.com/office/drawing/2014/main" id="{00000000-0008-0000-0800-00008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65" name="Button 393" hidden="1">
              <a:extLst>
                <a:ext uri="{63B3BB69-23CF-44E3-9099-C40C66FF867C}">
                  <a14:compatExt spid="_x0000_s105865"/>
                </a:ext>
                <a:ext uri="{FF2B5EF4-FFF2-40B4-BE49-F238E27FC236}">
                  <a16:creationId xmlns:a16="http://schemas.microsoft.com/office/drawing/2014/main" id="{00000000-0008-0000-0800-00008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66" name="Button 394" hidden="1">
              <a:extLst>
                <a:ext uri="{63B3BB69-23CF-44E3-9099-C40C66FF867C}">
                  <a14:compatExt spid="_x0000_s105866"/>
                </a:ext>
                <a:ext uri="{FF2B5EF4-FFF2-40B4-BE49-F238E27FC236}">
                  <a16:creationId xmlns:a16="http://schemas.microsoft.com/office/drawing/2014/main" id="{00000000-0008-0000-0800-00008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67" name="Button 395" hidden="1">
              <a:extLst>
                <a:ext uri="{63B3BB69-23CF-44E3-9099-C40C66FF867C}">
                  <a14:compatExt spid="_x0000_s105867"/>
                </a:ext>
                <a:ext uri="{FF2B5EF4-FFF2-40B4-BE49-F238E27FC236}">
                  <a16:creationId xmlns:a16="http://schemas.microsoft.com/office/drawing/2014/main" id="{00000000-0008-0000-0800-00008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68" name="Button 396" hidden="1">
              <a:extLst>
                <a:ext uri="{63B3BB69-23CF-44E3-9099-C40C66FF867C}">
                  <a14:compatExt spid="_x0000_s105868"/>
                </a:ext>
                <a:ext uri="{FF2B5EF4-FFF2-40B4-BE49-F238E27FC236}">
                  <a16:creationId xmlns:a16="http://schemas.microsoft.com/office/drawing/2014/main" id="{00000000-0008-0000-0800-00008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69" name="Button 397" hidden="1">
              <a:extLst>
                <a:ext uri="{63B3BB69-23CF-44E3-9099-C40C66FF867C}">
                  <a14:compatExt spid="_x0000_s105869"/>
                </a:ext>
                <a:ext uri="{FF2B5EF4-FFF2-40B4-BE49-F238E27FC236}">
                  <a16:creationId xmlns:a16="http://schemas.microsoft.com/office/drawing/2014/main" id="{00000000-0008-0000-0800-00008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70" name="Button 398" hidden="1">
              <a:extLst>
                <a:ext uri="{63B3BB69-23CF-44E3-9099-C40C66FF867C}">
                  <a14:compatExt spid="_x0000_s105870"/>
                </a:ext>
                <a:ext uri="{FF2B5EF4-FFF2-40B4-BE49-F238E27FC236}">
                  <a16:creationId xmlns:a16="http://schemas.microsoft.com/office/drawing/2014/main" id="{00000000-0008-0000-0800-00008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71" name="Button 399" hidden="1">
              <a:extLst>
                <a:ext uri="{63B3BB69-23CF-44E3-9099-C40C66FF867C}">
                  <a14:compatExt spid="_x0000_s105871"/>
                </a:ext>
                <a:ext uri="{FF2B5EF4-FFF2-40B4-BE49-F238E27FC236}">
                  <a16:creationId xmlns:a16="http://schemas.microsoft.com/office/drawing/2014/main" id="{00000000-0008-0000-0800-00008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72" name="Button 400" hidden="1">
              <a:extLst>
                <a:ext uri="{63B3BB69-23CF-44E3-9099-C40C66FF867C}">
                  <a14:compatExt spid="_x0000_s105872"/>
                </a:ext>
                <a:ext uri="{FF2B5EF4-FFF2-40B4-BE49-F238E27FC236}">
                  <a16:creationId xmlns:a16="http://schemas.microsoft.com/office/drawing/2014/main" id="{00000000-0008-0000-0800-00009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73" name="Button 401" hidden="1">
              <a:extLst>
                <a:ext uri="{63B3BB69-23CF-44E3-9099-C40C66FF867C}">
                  <a14:compatExt spid="_x0000_s105873"/>
                </a:ext>
                <a:ext uri="{FF2B5EF4-FFF2-40B4-BE49-F238E27FC236}">
                  <a16:creationId xmlns:a16="http://schemas.microsoft.com/office/drawing/2014/main" id="{00000000-0008-0000-0800-00009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74" name="Button 402" hidden="1">
              <a:extLst>
                <a:ext uri="{63B3BB69-23CF-44E3-9099-C40C66FF867C}">
                  <a14:compatExt spid="_x0000_s105874"/>
                </a:ext>
                <a:ext uri="{FF2B5EF4-FFF2-40B4-BE49-F238E27FC236}">
                  <a16:creationId xmlns:a16="http://schemas.microsoft.com/office/drawing/2014/main" id="{00000000-0008-0000-0800-00009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75" name="Button 403" hidden="1">
              <a:extLst>
                <a:ext uri="{63B3BB69-23CF-44E3-9099-C40C66FF867C}">
                  <a14:compatExt spid="_x0000_s105875"/>
                </a:ext>
                <a:ext uri="{FF2B5EF4-FFF2-40B4-BE49-F238E27FC236}">
                  <a16:creationId xmlns:a16="http://schemas.microsoft.com/office/drawing/2014/main" id="{00000000-0008-0000-0800-00009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76" name="Button 404" hidden="1">
              <a:extLst>
                <a:ext uri="{63B3BB69-23CF-44E3-9099-C40C66FF867C}">
                  <a14:compatExt spid="_x0000_s105876"/>
                </a:ext>
                <a:ext uri="{FF2B5EF4-FFF2-40B4-BE49-F238E27FC236}">
                  <a16:creationId xmlns:a16="http://schemas.microsoft.com/office/drawing/2014/main" id="{00000000-0008-0000-0800-00009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77" name="Button 405" hidden="1">
              <a:extLst>
                <a:ext uri="{63B3BB69-23CF-44E3-9099-C40C66FF867C}">
                  <a14:compatExt spid="_x0000_s105877"/>
                </a:ext>
                <a:ext uri="{FF2B5EF4-FFF2-40B4-BE49-F238E27FC236}">
                  <a16:creationId xmlns:a16="http://schemas.microsoft.com/office/drawing/2014/main" id="{00000000-0008-0000-0800-00009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878" name="Button 406" hidden="1">
              <a:extLst>
                <a:ext uri="{63B3BB69-23CF-44E3-9099-C40C66FF867C}">
                  <a14:compatExt spid="_x0000_s105878"/>
                </a:ext>
                <a:ext uri="{FF2B5EF4-FFF2-40B4-BE49-F238E27FC236}">
                  <a16:creationId xmlns:a16="http://schemas.microsoft.com/office/drawing/2014/main" id="{00000000-0008-0000-0800-00009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79" name="Button 407" hidden="1">
              <a:extLst>
                <a:ext uri="{63B3BB69-23CF-44E3-9099-C40C66FF867C}">
                  <a14:compatExt spid="_x0000_s105879"/>
                </a:ext>
                <a:ext uri="{FF2B5EF4-FFF2-40B4-BE49-F238E27FC236}">
                  <a16:creationId xmlns:a16="http://schemas.microsoft.com/office/drawing/2014/main" id="{00000000-0008-0000-0800-00009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880" name="Button 408" hidden="1">
              <a:extLst>
                <a:ext uri="{63B3BB69-23CF-44E3-9099-C40C66FF867C}">
                  <a14:compatExt spid="_x0000_s105880"/>
                </a:ext>
                <a:ext uri="{FF2B5EF4-FFF2-40B4-BE49-F238E27FC236}">
                  <a16:creationId xmlns:a16="http://schemas.microsoft.com/office/drawing/2014/main" id="{00000000-0008-0000-0800-00009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81" name="Button 409" hidden="1">
              <a:extLst>
                <a:ext uri="{63B3BB69-23CF-44E3-9099-C40C66FF867C}">
                  <a14:compatExt spid="_x0000_s105881"/>
                </a:ext>
                <a:ext uri="{FF2B5EF4-FFF2-40B4-BE49-F238E27FC236}">
                  <a16:creationId xmlns:a16="http://schemas.microsoft.com/office/drawing/2014/main" id="{00000000-0008-0000-0800-00009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82" name="Button 410" hidden="1">
              <a:extLst>
                <a:ext uri="{63B3BB69-23CF-44E3-9099-C40C66FF867C}">
                  <a14:compatExt spid="_x0000_s105882"/>
                </a:ext>
                <a:ext uri="{FF2B5EF4-FFF2-40B4-BE49-F238E27FC236}">
                  <a16:creationId xmlns:a16="http://schemas.microsoft.com/office/drawing/2014/main" id="{00000000-0008-0000-0800-00009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83" name="Button 411" hidden="1">
              <a:extLst>
                <a:ext uri="{63B3BB69-23CF-44E3-9099-C40C66FF867C}">
                  <a14:compatExt spid="_x0000_s105883"/>
                </a:ext>
                <a:ext uri="{FF2B5EF4-FFF2-40B4-BE49-F238E27FC236}">
                  <a16:creationId xmlns:a16="http://schemas.microsoft.com/office/drawing/2014/main" id="{00000000-0008-0000-0800-00009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84" name="Button 412" hidden="1">
              <a:extLst>
                <a:ext uri="{63B3BB69-23CF-44E3-9099-C40C66FF867C}">
                  <a14:compatExt spid="_x0000_s105884"/>
                </a:ext>
                <a:ext uri="{FF2B5EF4-FFF2-40B4-BE49-F238E27FC236}">
                  <a16:creationId xmlns:a16="http://schemas.microsoft.com/office/drawing/2014/main" id="{00000000-0008-0000-0800-00009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85" name="Button 413" hidden="1">
              <a:extLst>
                <a:ext uri="{63B3BB69-23CF-44E3-9099-C40C66FF867C}">
                  <a14:compatExt spid="_x0000_s105885"/>
                </a:ext>
                <a:ext uri="{FF2B5EF4-FFF2-40B4-BE49-F238E27FC236}">
                  <a16:creationId xmlns:a16="http://schemas.microsoft.com/office/drawing/2014/main" id="{00000000-0008-0000-0800-00009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86" name="Button 414" hidden="1">
              <a:extLst>
                <a:ext uri="{63B3BB69-23CF-44E3-9099-C40C66FF867C}">
                  <a14:compatExt spid="_x0000_s105886"/>
                </a:ext>
                <a:ext uri="{FF2B5EF4-FFF2-40B4-BE49-F238E27FC236}">
                  <a16:creationId xmlns:a16="http://schemas.microsoft.com/office/drawing/2014/main" id="{00000000-0008-0000-0800-00009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87" name="Button 415" hidden="1">
              <a:extLst>
                <a:ext uri="{63B3BB69-23CF-44E3-9099-C40C66FF867C}">
                  <a14:compatExt spid="_x0000_s105887"/>
                </a:ext>
                <a:ext uri="{FF2B5EF4-FFF2-40B4-BE49-F238E27FC236}">
                  <a16:creationId xmlns:a16="http://schemas.microsoft.com/office/drawing/2014/main" id="{00000000-0008-0000-0800-00009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88" name="Button 416" hidden="1">
              <a:extLst>
                <a:ext uri="{63B3BB69-23CF-44E3-9099-C40C66FF867C}">
                  <a14:compatExt spid="_x0000_s105888"/>
                </a:ext>
                <a:ext uri="{FF2B5EF4-FFF2-40B4-BE49-F238E27FC236}">
                  <a16:creationId xmlns:a16="http://schemas.microsoft.com/office/drawing/2014/main" id="{00000000-0008-0000-0800-0000A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89" name="Button 417" hidden="1">
              <a:extLst>
                <a:ext uri="{63B3BB69-23CF-44E3-9099-C40C66FF867C}">
                  <a14:compatExt spid="_x0000_s105889"/>
                </a:ext>
                <a:ext uri="{FF2B5EF4-FFF2-40B4-BE49-F238E27FC236}">
                  <a16:creationId xmlns:a16="http://schemas.microsoft.com/office/drawing/2014/main" id="{00000000-0008-0000-0800-0000A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90" name="Button 418" hidden="1">
              <a:extLst>
                <a:ext uri="{63B3BB69-23CF-44E3-9099-C40C66FF867C}">
                  <a14:compatExt spid="_x0000_s105890"/>
                </a:ext>
                <a:ext uri="{FF2B5EF4-FFF2-40B4-BE49-F238E27FC236}">
                  <a16:creationId xmlns:a16="http://schemas.microsoft.com/office/drawing/2014/main" id="{00000000-0008-0000-0800-0000A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91" name="Button 419" hidden="1">
              <a:extLst>
                <a:ext uri="{63B3BB69-23CF-44E3-9099-C40C66FF867C}">
                  <a14:compatExt spid="_x0000_s105891"/>
                </a:ext>
                <a:ext uri="{FF2B5EF4-FFF2-40B4-BE49-F238E27FC236}">
                  <a16:creationId xmlns:a16="http://schemas.microsoft.com/office/drawing/2014/main" id="{00000000-0008-0000-0800-0000A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92" name="Button 420" hidden="1">
              <a:extLst>
                <a:ext uri="{63B3BB69-23CF-44E3-9099-C40C66FF867C}">
                  <a14:compatExt spid="_x0000_s105892"/>
                </a:ext>
                <a:ext uri="{FF2B5EF4-FFF2-40B4-BE49-F238E27FC236}">
                  <a16:creationId xmlns:a16="http://schemas.microsoft.com/office/drawing/2014/main" id="{00000000-0008-0000-0800-0000A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93" name="Button 421" hidden="1">
              <a:extLst>
                <a:ext uri="{63B3BB69-23CF-44E3-9099-C40C66FF867C}">
                  <a14:compatExt spid="_x0000_s105893"/>
                </a:ext>
                <a:ext uri="{FF2B5EF4-FFF2-40B4-BE49-F238E27FC236}">
                  <a16:creationId xmlns:a16="http://schemas.microsoft.com/office/drawing/2014/main" id="{00000000-0008-0000-0800-0000A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94" name="Button 422" hidden="1">
              <a:extLst>
                <a:ext uri="{63B3BB69-23CF-44E3-9099-C40C66FF867C}">
                  <a14:compatExt spid="_x0000_s105894"/>
                </a:ext>
                <a:ext uri="{FF2B5EF4-FFF2-40B4-BE49-F238E27FC236}">
                  <a16:creationId xmlns:a16="http://schemas.microsoft.com/office/drawing/2014/main" id="{00000000-0008-0000-0800-0000A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95" name="Button 423" hidden="1">
              <a:extLst>
                <a:ext uri="{63B3BB69-23CF-44E3-9099-C40C66FF867C}">
                  <a14:compatExt spid="_x0000_s105895"/>
                </a:ext>
                <a:ext uri="{FF2B5EF4-FFF2-40B4-BE49-F238E27FC236}">
                  <a16:creationId xmlns:a16="http://schemas.microsoft.com/office/drawing/2014/main" id="{00000000-0008-0000-0800-0000A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96" name="Button 424" hidden="1">
              <a:extLst>
                <a:ext uri="{63B3BB69-23CF-44E3-9099-C40C66FF867C}">
                  <a14:compatExt spid="_x0000_s105896"/>
                </a:ext>
                <a:ext uri="{FF2B5EF4-FFF2-40B4-BE49-F238E27FC236}">
                  <a16:creationId xmlns:a16="http://schemas.microsoft.com/office/drawing/2014/main" id="{00000000-0008-0000-0800-0000A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97" name="Button 425" hidden="1">
              <a:extLst>
                <a:ext uri="{63B3BB69-23CF-44E3-9099-C40C66FF867C}">
                  <a14:compatExt spid="_x0000_s105897"/>
                </a:ext>
                <a:ext uri="{FF2B5EF4-FFF2-40B4-BE49-F238E27FC236}">
                  <a16:creationId xmlns:a16="http://schemas.microsoft.com/office/drawing/2014/main" id="{00000000-0008-0000-0800-0000A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98" name="Button 426" hidden="1">
              <a:extLst>
                <a:ext uri="{63B3BB69-23CF-44E3-9099-C40C66FF867C}">
                  <a14:compatExt spid="_x0000_s105898"/>
                </a:ext>
                <a:ext uri="{FF2B5EF4-FFF2-40B4-BE49-F238E27FC236}">
                  <a16:creationId xmlns:a16="http://schemas.microsoft.com/office/drawing/2014/main" id="{00000000-0008-0000-0800-0000A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899" name="Button 427" hidden="1">
              <a:extLst>
                <a:ext uri="{63B3BB69-23CF-44E3-9099-C40C66FF867C}">
                  <a14:compatExt spid="_x0000_s105899"/>
                </a:ext>
                <a:ext uri="{FF2B5EF4-FFF2-40B4-BE49-F238E27FC236}">
                  <a16:creationId xmlns:a16="http://schemas.microsoft.com/office/drawing/2014/main" id="{00000000-0008-0000-0800-0000A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00" name="Button 428" hidden="1">
              <a:extLst>
                <a:ext uri="{63B3BB69-23CF-44E3-9099-C40C66FF867C}">
                  <a14:compatExt spid="_x0000_s105900"/>
                </a:ext>
                <a:ext uri="{FF2B5EF4-FFF2-40B4-BE49-F238E27FC236}">
                  <a16:creationId xmlns:a16="http://schemas.microsoft.com/office/drawing/2014/main" id="{00000000-0008-0000-0800-0000A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901" name="Button 429" hidden="1">
              <a:extLst>
                <a:ext uri="{63B3BB69-23CF-44E3-9099-C40C66FF867C}">
                  <a14:compatExt spid="_x0000_s105901"/>
                </a:ext>
                <a:ext uri="{FF2B5EF4-FFF2-40B4-BE49-F238E27FC236}">
                  <a16:creationId xmlns:a16="http://schemas.microsoft.com/office/drawing/2014/main" id="{00000000-0008-0000-0800-0000A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02" name="Button 430" hidden="1">
              <a:extLst>
                <a:ext uri="{63B3BB69-23CF-44E3-9099-C40C66FF867C}">
                  <a14:compatExt spid="_x0000_s105902"/>
                </a:ext>
                <a:ext uri="{FF2B5EF4-FFF2-40B4-BE49-F238E27FC236}">
                  <a16:creationId xmlns:a16="http://schemas.microsoft.com/office/drawing/2014/main" id="{00000000-0008-0000-0800-0000A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03" name="Button 431" hidden="1">
              <a:extLst>
                <a:ext uri="{63B3BB69-23CF-44E3-9099-C40C66FF867C}">
                  <a14:compatExt spid="_x0000_s105903"/>
                </a:ext>
                <a:ext uri="{FF2B5EF4-FFF2-40B4-BE49-F238E27FC236}">
                  <a16:creationId xmlns:a16="http://schemas.microsoft.com/office/drawing/2014/main" id="{00000000-0008-0000-0800-0000A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04" name="Button 432" hidden="1">
              <a:extLst>
                <a:ext uri="{63B3BB69-23CF-44E3-9099-C40C66FF867C}">
                  <a14:compatExt spid="_x0000_s105904"/>
                </a:ext>
                <a:ext uri="{FF2B5EF4-FFF2-40B4-BE49-F238E27FC236}">
                  <a16:creationId xmlns:a16="http://schemas.microsoft.com/office/drawing/2014/main" id="{00000000-0008-0000-0800-0000B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05" name="Button 433" hidden="1">
              <a:extLst>
                <a:ext uri="{63B3BB69-23CF-44E3-9099-C40C66FF867C}">
                  <a14:compatExt spid="_x0000_s105905"/>
                </a:ext>
                <a:ext uri="{FF2B5EF4-FFF2-40B4-BE49-F238E27FC236}">
                  <a16:creationId xmlns:a16="http://schemas.microsoft.com/office/drawing/2014/main" id="{00000000-0008-0000-0800-0000B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06" name="Button 434" hidden="1">
              <a:extLst>
                <a:ext uri="{63B3BB69-23CF-44E3-9099-C40C66FF867C}">
                  <a14:compatExt spid="_x0000_s105906"/>
                </a:ext>
                <a:ext uri="{FF2B5EF4-FFF2-40B4-BE49-F238E27FC236}">
                  <a16:creationId xmlns:a16="http://schemas.microsoft.com/office/drawing/2014/main" id="{00000000-0008-0000-0800-0000B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07" name="Button 435" hidden="1">
              <a:extLst>
                <a:ext uri="{63B3BB69-23CF-44E3-9099-C40C66FF867C}">
                  <a14:compatExt spid="_x0000_s105907"/>
                </a:ext>
                <a:ext uri="{FF2B5EF4-FFF2-40B4-BE49-F238E27FC236}">
                  <a16:creationId xmlns:a16="http://schemas.microsoft.com/office/drawing/2014/main" id="{00000000-0008-0000-0800-0000B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08" name="Button 436" hidden="1">
              <a:extLst>
                <a:ext uri="{63B3BB69-23CF-44E3-9099-C40C66FF867C}">
                  <a14:compatExt spid="_x0000_s105908"/>
                </a:ext>
                <a:ext uri="{FF2B5EF4-FFF2-40B4-BE49-F238E27FC236}">
                  <a16:creationId xmlns:a16="http://schemas.microsoft.com/office/drawing/2014/main" id="{00000000-0008-0000-0800-0000B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09" name="Button 437" hidden="1">
              <a:extLst>
                <a:ext uri="{63B3BB69-23CF-44E3-9099-C40C66FF867C}">
                  <a14:compatExt spid="_x0000_s105909"/>
                </a:ext>
                <a:ext uri="{FF2B5EF4-FFF2-40B4-BE49-F238E27FC236}">
                  <a16:creationId xmlns:a16="http://schemas.microsoft.com/office/drawing/2014/main" id="{00000000-0008-0000-0800-0000B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10" name="Button 438" hidden="1">
              <a:extLst>
                <a:ext uri="{63B3BB69-23CF-44E3-9099-C40C66FF867C}">
                  <a14:compatExt spid="_x0000_s105910"/>
                </a:ext>
                <a:ext uri="{FF2B5EF4-FFF2-40B4-BE49-F238E27FC236}">
                  <a16:creationId xmlns:a16="http://schemas.microsoft.com/office/drawing/2014/main" id="{00000000-0008-0000-0800-0000B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11" name="Button 439" hidden="1">
              <a:extLst>
                <a:ext uri="{63B3BB69-23CF-44E3-9099-C40C66FF867C}">
                  <a14:compatExt spid="_x0000_s105911"/>
                </a:ext>
                <a:ext uri="{FF2B5EF4-FFF2-40B4-BE49-F238E27FC236}">
                  <a16:creationId xmlns:a16="http://schemas.microsoft.com/office/drawing/2014/main" id="{00000000-0008-0000-0800-0000B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12" name="Button 440" hidden="1">
              <a:extLst>
                <a:ext uri="{63B3BB69-23CF-44E3-9099-C40C66FF867C}">
                  <a14:compatExt spid="_x0000_s105912"/>
                </a:ext>
                <a:ext uri="{FF2B5EF4-FFF2-40B4-BE49-F238E27FC236}">
                  <a16:creationId xmlns:a16="http://schemas.microsoft.com/office/drawing/2014/main" id="{00000000-0008-0000-0800-0000B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13" name="Button 441" hidden="1">
              <a:extLst>
                <a:ext uri="{63B3BB69-23CF-44E3-9099-C40C66FF867C}">
                  <a14:compatExt spid="_x0000_s105913"/>
                </a:ext>
                <a:ext uri="{FF2B5EF4-FFF2-40B4-BE49-F238E27FC236}">
                  <a16:creationId xmlns:a16="http://schemas.microsoft.com/office/drawing/2014/main" id="{00000000-0008-0000-0800-0000B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14" name="Button 442" hidden="1">
              <a:extLst>
                <a:ext uri="{63B3BB69-23CF-44E3-9099-C40C66FF867C}">
                  <a14:compatExt spid="_x0000_s105914"/>
                </a:ext>
                <a:ext uri="{FF2B5EF4-FFF2-40B4-BE49-F238E27FC236}">
                  <a16:creationId xmlns:a16="http://schemas.microsoft.com/office/drawing/2014/main" id="{00000000-0008-0000-0800-0000B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15" name="Button 443" hidden="1">
              <a:extLst>
                <a:ext uri="{63B3BB69-23CF-44E3-9099-C40C66FF867C}">
                  <a14:compatExt spid="_x0000_s105915"/>
                </a:ext>
                <a:ext uri="{FF2B5EF4-FFF2-40B4-BE49-F238E27FC236}">
                  <a16:creationId xmlns:a16="http://schemas.microsoft.com/office/drawing/2014/main" id="{00000000-0008-0000-0800-0000B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16" name="Button 444" hidden="1">
              <a:extLst>
                <a:ext uri="{63B3BB69-23CF-44E3-9099-C40C66FF867C}">
                  <a14:compatExt spid="_x0000_s105916"/>
                </a:ext>
                <a:ext uri="{FF2B5EF4-FFF2-40B4-BE49-F238E27FC236}">
                  <a16:creationId xmlns:a16="http://schemas.microsoft.com/office/drawing/2014/main" id="{00000000-0008-0000-0800-0000B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17" name="Button 445" hidden="1">
              <a:extLst>
                <a:ext uri="{63B3BB69-23CF-44E3-9099-C40C66FF867C}">
                  <a14:compatExt spid="_x0000_s105917"/>
                </a:ext>
                <a:ext uri="{FF2B5EF4-FFF2-40B4-BE49-F238E27FC236}">
                  <a16:creationId xmlns:a16="http://schemas.microsoft.com/office/drawing/2014/main" id="{00000000-0008-0000-0800-0000B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18" name="Button 446" hidden="1">
              <a:extLst>
                <a:ext uri="{63B3BB69-23CF-44E3-9099-C40C66FF867C}">
                  <a14:compatExt spid="_x0000_s105918"/>
                </a:ext>
                <a:ext uri="{FF2B5EF4-FFF2-40B4-BE49-F238E27FC236}">
                  <a16:creationId xmlns:a16="http://schemas.microsoft.com/office/drawing/2014/main" id="{00000000-0008-0000-0800-0000B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19" name="Button 447" hidden="1">
              <a:extLst>
                <a:ext uri="{63B3BB69-23CF-44E3-9099-C40C66FF867C}">
                  <a14:compatExt spid="_x0000_s105919"/>
                </a:ext>
                <a:ext uri="{FF2B5EF4-FFF2-40B4-BE49-F238E27FC236}">
                  <a16:creationId xmlns:a16="http://schemas.microsoft.com/office/drawing/2014/main" id="{00000000-0008-0000-0800-0000B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920" name="Button 448" hidden="1">
              <a:extLst>
                <a:ext uri="{63B3BB69-23CF-44E3-9099-C40C66FF867C}">
                  <a14:compatExt spid="_x0000_s105920"/>
                </a:ext>
                <a:ext uri="{FF2B5EF4-FFF2-40B4-BE49-F238E27FC236}">
                  <a16:creationId xmlns:a16="http://schemas.microsoft.com/office/drawing/2014/main" id="{00000000-0008-0000-0800-0000C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21" name="Button 449" hidden="1">
              <a:extLst>
                <a:ext uri="{63B3BB69-23CF-44E3-9099-C40C66FF867C}">
                  <a14:compatExt spid="_x0000_s105921"/>
                </a:ext>
                <a:ext uri="{FF2B5EF4-FFF2-40B4-BE49-F238E27FC236}">
                  <a16:creationId xmlns:a16="http://schemas.microsoft.com/office/drawing/2014/main" id="{00000000-0008-0000-0800-0000C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22" name="Button 450" hidden="1">
              <a:extLst>
                <a:ext uri="{63B3BB69-23CF-44E3-9099-C40C66FF867C}">
                  <a14:compatExt spid="_x0000_s105922"/>
                </a:ext>
                <a:ext uri="{FF2B5EF4-FFF2-40B4-BE49-F238E27FC236}">
                  <a16:creationId xmlns:a16="http://schemas.microsoft.com/office/drawing/2014/main" id="{00000000-0008-0000-0800-0000C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23" name="Button 451" hidden="1">
              <a:extLst>
                <a:ext uri="{63B3BB69-23CF-44E3-9099-C40C66FF867C}">
                  <a14:compatExt spid="_x0000_s105923"/>
                </a:ext>
                <a:ext uri="{FF2B5EF4-FFF2-40B4-BE49-F238E27FC236}">
                  <a16:creationId xmlns:a16="http://schemas.microsoft.com/office/drawing/2014/main" id="{00000000-0008-0000-0800-0000C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24" name="Button 452" hidden="1">
              <a:extLst>
                <a:ext uri="{63B3BB69-23CF-44E3-9099-C40C66FF867C}">
                  <a14:compatExt spid="_x0000_s105924"/>
                </a:ext>
                <a:ext uri="{FF2B5EF4-FFF2-40B4-BE49-F238E27FC236}">
                  <a16:creationId xmlns:a16="http://schemas.microsoft.com/office/drawing/2014/main" id="{00000000-0008-0000-0800-0000C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25" name="Button 453" hidden="1">
              <a:extLst>
                <a:ext uri="{63B3BB69-23CF-44E3-9099-C40C66FF867C}">
                  <a14:compatExt spid="_x0000_s105925"/>
                </a:ext>
                <a:ext uri="{FF2B5EF4-FFF2-40B4-BE49-F238E27FC236}">
                  <a16:creationId xmlns:a16="http://schemas.microsoft.com/office/drawing/2014/main" id="{00000000-0008-0000-0800-0000C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26" name="Button 454" hidden="1">
              <a:extLst>
                <a:ext uri="{63B3BB69-23CF-44E3-9099-C40C66FF867C}">
                  <a14:compatExt spid="_x0000_s105926"/>
                </a:ext>
                <a:ext uri="{FF2B5EF4-FFF2-40B4-BE49-F238E27FC236}">
                  <a16:creationId xmlns:a16="http://schemas.microsoft.com/office/drawing/2014/main" id="{00000000-0008-0000-0800-0000C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27" name="Button 455" hidden="1">
              <a:extLst>
                <a:ext uri="{63B3BB69-23CF-44E3-9099-C40C66FF867C}">
                  <a14:compatExt spid="_x0000_s105927"/>
                </a:ext>
                <a:ext uri="{FF2B5EF4-FFF2-40B4-BE49-F238E27FC236}">
                  <a16:creationId xmlns:a16="http://schemas.microsoft.com/office/drawing/2014/main" id="{00000000-0008-0000-0800-0000C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28" name="Button 456" hidden="1">
              <a:extLst>
                <a:ext uri="{63B3BB69-23CF-44E3-9099-C40C66FF867C}">
                  <a14:compatExt spid="_x0000_s105928"/>
                </a:ext>
                <a:ext uri="{FF2B5EF4-FFF2-40B4-BE49-F238E27FC236}">
                  <a16:creationId xmlns:a16="http://schemas.microsoft.com/office/drawing/2014/main" id="{00000000-0008-0000-0800-0000C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29" name="Button 457" hidden="1">
              <a:extLst>
                <a:ext uri="{63B3BB69-23CF-44E3-9099-C40C66FF867C}">
                  <a14:compatExt spid="_x0000_s105929"/>
                </a:ext>
                <a:ext uri="{FF2B5EF4-FFF2-40B4-BE49-F238E27FC236}">
                  <a16:creationId xmlns:a16="http://schemas.microsoft.com/office/drawing/2014/main" id="{00000000-0008-0000-0800-0000C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30" name="Button 458" hidden="1">
              <a:extLst>
                <a:ext uri="{63B3BB69-23CF-44E3-9099-C40C66FF867C}">
                  <a14:compatExt spid="_x0000_s105930"/>
                </a:ext>
                <a:ext uri="{FF2B5EF4-FFF2-40B4-BE49-F238E27FC236}">
                  <a16:creationId xmlns:a16="http://schemas.microsoft.com/office/drawing/2014/main" id="{00000000-0008-0000-0800-0000C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31" name="Button 459" hidden="1">
              <a:extLst>
                <a:ext uri="{63B3BB69-23CF-44E3-9099-C40C66FF867C}">
                  <a14:compatExt spid="_x0000_s105931"/>
                </a:ext>
                <a:ext uri="{FF2B5EF4-FFF2-40B4-BE49-F238E27FC236}">
                  <a16:creationId xmlns:a16="http://schemas.microsoft.com/office/drawing/2014/main" id="{00000000-0008-0000-0800-0000C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32" name="Button 460" hidden="1">
              <a:extLst>
                <a:ext uri="{63B3BB69-23CF-44E3-9099-C40C66FF867C}">
                  <a14:compatExt spid="_x0000_s105932"/>
                </a:ext>
                <a:ext uri="{FF2B5EF4-FFF2-40B4-BE49-F238E27FC236}">
                  <a16:creationId xmlns:a16="http://schemas.microsoft.com/office/drawing/2014/main" id="{00000000-0008-0000-0800-0000C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33" name="Button 461" hidden="1">
              <a:extLst>
                <a:ext uri="{63B3BB69-23CF-44E3-9099-C40C66FF867C}">
                  <a14:compatExt spid="_x0000_s105933"/>
                </a:ext>
                <a:ext uri="{FF2B5EF4-FFF2-40B4-BE49-F238E27FC236}">
                  <a16:creationId xmlns:a16="http://schemas.microsoft.com/office/drawing/2014/main" id="{00000000-0008-0000-0800-0000C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34" name="Button 462" hidden="1">
              <a:extLst>
                <a:ext uri="{63B3BB69-23CF-44E3-9099-C40C66FF867C}">
                  <a14:compatExt spid="_x0000_s105934"/>
                </a:ext>
                <a:ext uri="{FF2B5EF4-FFF2-40B4-BE49-F238E27FC236}">
                  <a16:creationId xmlns:a16="http://schemas.microsoft.com/office/drawing/2014/main" id="{00000000-0008-0000-0800-0000C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35" name="Button 463" hidden="1">
              <a:extLst>
                <a:ext uri="{63B3BB69-23CF-44E3-9099-C40C66FF867C}">
                  <a14:compatExt spid="_x0000_s105935"/>
                </a:ext>
                <a:ext uri="{FF2B5EF4-FFF2-40B4-BE49-F238E27FC236}">
                  <a16:creationId xmlns:a16="http://schemas.microsoft.com/office/drawing/2014/main" id="{00000000-0008-0000-0800-0000C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36" name="Button 464" hidden="1">
              <a:extLst>
                <a:ext uri="{63B3BB69-23CF-44E3-9099-C40C66FF867C}">
                  <a14:compatExt spid="_x0000_s105936"/>
                </a:ext>
                <a:ext uri="{FF2B5EF4-FFF2-40B4-BE49-F238E27FC236}">
                  <a16:creationId xmlns:a16="http://schemas.microsoft.com/office/drawing/2014/main" id="{00000000-0008-0000-0800-0000D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37" name="Button 465" hidden="1">
              <a:extLst>
                <a:ext uri="{63B3BB69-23CF-44E3-9099-C40C66FF867C}">
                  <a14:compatExt spid="_x0000_s105937"/>
                </a:ext>
                <a:ext uri="{FF2B5EF4-FFF2-40B4-BE49-F238E27FC236}">
                  <a16:creationId xmlns:a16="http://schemas.microsoft.com/office/drawing/2014/main" id="{00000000-0008-0000-0800-0000D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38" name="Button 466" hidden="1">
              <a:extLst>
                <a:ext uri="{63B3BB69-23CF-44E3-9099-C40C66FF867C}">
                  <a14:compatExt spid="_x0000_s105938"/>
                </a:ext>
                <a:ext uri="{FF2B5EF4-FFF2-40B4-BE49-F238E27FC236}">
                  <a16:creationId xmlns:a16="http://schemas.microsoft.com/office/drawing/2014/main" id="{00000000-0008-0000-0800-0000D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939" name="Button 467" hidden="1">
              <a:extLst>
                <a:ext uri="{63B3BB69-23CF-44E3-9099-C40C66FF867C}">
                  <a14:compatExt spid="_x0000_s105939"/>
                </a:ext>
                <a:ext uri="{FF2B5EF4-FFF2-40B4-BE49-F238E27FC236}">
                  <a16:creationId xmlns:a16="http://schemas.microsoft.com/office/drawing/2014/main" id="{00000000-0008-0000-0800-0000D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40" name="Button 468" hidden="1">
              <a:extLst>
                <a:ext uri="{63B3BB69-23CF-44E3-9099-C40C66FF867C}">
                  <a14:compatExt spid="_x0000_s105940"/>
                </a:ext>
                <a:ext uri="{FF2B5EF4-FFF2-40B4-BE49-F238E27FC236}">
                  <a16:creationId xmlns:a16="http://schemas.microsoft.com/office/drawing/2014/main" id="{00000000-0008-0000-0800-0000D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941" name="Button 469" hidden="1">
              <a:extLst>
                <a:ext uri="{63B3BB69-23CF-44E3-9099-C40C66FF867C}">
                  <a14:compatExt spid="_x0000_s105941"/>
                </a:ext>
                <a:ext uri="{FF2B5EF4-FFF2-40B4-BE49-F238E27FC236}">
                  <a16:creationId xmlns:a16="http://schemas.microsoft.com/office/drawing/2014/main" id="{00000000-0008-0000-0800-0000D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42" name="Button 470" hidden="1">
              <a:extLst>
                <a:ext uri="{63B3BB69-23CF-44E3-9099-C40C66FF867C}">
                  <a14:compatExt spid="_x0000_s105942"/>
                </a:ext>
                <a:ext uri="{FF2B5EF4-FFF2-40B4-BE49-F238E27FC236}">
                  <a16:creationId xmlns:a16="http://schemas.microsoft.com/office/drawing/2014/main" id="{00000000-0008-0000-0800-0000D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43" name="Button 471" hidden="1">
              <a:extLst>
                <a:ext uri="{63B3BB69-23CF-44E3-9099-C40C66FF867C}">
                  <a14:compatExt spid="_x0000_s105943"/>
                </a:ext>
                <a:ext uri="{FF2B5EF4-FFF2-40B4-BE49-F238E27FC236}">
                  <a16:creationId xmlns:a16="http://schemas.microsoft.com/office/drawing/2014/main" id="{00000000-0008-0000-0800-0000D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44" name="Button 472" hidden="1">
              <a:extLst>
                <a:ext uri="{63B3BB69-23CF-44E3-9099-C40C66FF867C}">
                  <a14:compatExt spid="_x0000_s105944"/>
                </a:ext>
                <a:ext uri="{FF2B5EF4-FFF2-40B4-BE49-F238E27FC236}">
                  <a16:creationId xmlns:a16="http://schemas.microsoft.com/office/drawing/2014/main" id="{00000000-0008-0000-0800-0000D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45" name="Button 473" hidden="1">
              <a:extLst>
                <a:ext uri="{63B3BB69-23CF-44E3-9099-C40C66FF867C}">
                  <a14:compatExt spid="_x0000_s105945"/>
                </a:ext>
                <a:ext uri="{FF2B5EF4-FFF2-40B4-BE49-F238E27FC236}">
                  <a16:creationId xmlns:a16="http://schemas.microsoft.com/office/drawing/2014/main" id="{00000000-0008-0000-0800-0000D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46" name="Button 474" hidden="1">
              <a:extLst>
                <a:ext uri="{63B3BB69-23CF-44E3-9099-C40C66FF867C}">
                  <a14:compatExt spid="_x0000_s105946"/>
                </a:ext>
                <a:ext uri="{FF2B5EF4-FFF2-40B4-BE49-F238E27FC236}">
                  <a16:creationId xmlns:a16="http://schemas.microsoft.com/office/drawing/2014/main" id="{00000000-0008-0000-0800-0000D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47" name="Button 475" hidden="1">
              <a:extLst>
                <a:ext uri="{63B3BB69-23CF-44E3-9099-C40C66FF867C}">
                  <a14:compatExt spid="_x0000_s105947"/>
                </a:ext>
                <a:ext uri="{FF2B5EF4-FFF2-40B4-BE49-F238E27FC236}">
                  <a16:creationId xmlns:a16="http://schemas.microsoft.com/office/drawing/2014/main" id="{00000000-0008-0000-0800-0000D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48" name="Button 476" hidden="1">
              <a:extLst>
                <a:ext uri="{63B3BB69-23CF-44E3-9099-C40C66FF867C}">
                  <a14:compatExt spid="_x0000_s105948"/>
                </a:ext>
                <a:ext uri="{FF2B5EF4-FFF2-40B4-BE49-F238E27FC236}">
                  <a16:creationId xmlns:a16="http://schemas.microsoft.com/office/drawing/2014/main" id="{00000000-0008-0000-0800-0000D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49" name="Button 477" hidden="1">
              <a:extLst>
                <a:ext uri="{63B3BB69-23CF-44E3-9099-C40C66FF867C}">
                  <a14:compatExt spid="_x0000_s105949"/>
                </a:ext>
                <a:ext uri="{FF2B5EF4-FFF2-40B4-BE49-F238E27FC236}">
                  <a16:creationId xmlns:a16="http://schemas.microsoft.com/office/drawing/2014/main" id="{00000000-0008-0000-0800-0000D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50" name="Button 478" hidden="1">
              <a:extLst>
                <a:ext uri="{63B3BB69-23CF-44E3-9099-C40C66FF867C}">
                  <a14:compatExt spid="_x0000_s105950"/>
                </a:ext>
                <a:ext uri="{FF2B5EF4-FFF2-40B4-BE49-F238E27FC236}">
                  <a16:creationId xmlns:a16="http://schemas.microsoft.com/office/drawing/2014/main" id="{00000000-0008-0000-0800-0000D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51" name="Button 479" hidden="1">
              <a:extLst>
                <a:ext uri="{63B3BB69-23CF-44E3-9099-C40C66FF867C}">
                  <a14:compatExt spid="_x0000_s105951"/>
                </a:ext>
                <a:ext uri="{FF2B5EF4-FFF2-40B4-BE49-F238E27FC236}">
                  <a16:creationId xmlns:a16="http://schemas.microsoft.com/office/drawing/2014/main" id="{00000000-0008-0000-0800-0000D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52" name="Button 480" hidden="1">
              <a:extLst>
                <a:ext uri="{63B3BB69-23CF-44E3-9099-C40C66FF867C}">
                  <a14:compatExt spid="_x0000_s105952"/>
                </a:ext>
                <a:ext uri="{FF2B5EF4-FFF2-40B4-BE49-F238E27FC236}">
                  <a16:creationId xmlns:a16="http://schemas.microsoft.com/office/drawing/2014/main" id="{00000000-0008-0000-0800-0000E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53" name="Button 481" hidden="1">
              <a:extLst>
                <a:ext uri="{63B3BB69-23CF-44E3-9099-C40C66FF867C}">
                  <a14:compatExt spid="_x0000_s105953"/>
                </a:ext>
                <a:ext uri="{FF2B5EF4-FFF2-40B4-BE49-F238E27FC236}">
                  <a16:creationId xmlns:a16="http://schemas.microsoft.com/office/drawing/2014/main" id="{00000000-0008-0000-0800-0000E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54" name="Button 482" hidden="1">
              <a:extLst>
                <a:ext uri="{63B3BB69-23CF-44E3-9099-C40C66FF867C}">
                  <a14:compatExt spid="_x0000_s105954"/>
                </a:ext>
                <a:ext uri="{FF2B5EF4-FFF2-40B4-BE49-F238E27FC236}">
                  <a16:creationId xmlns:a16="http://schemas.microsoft.com/office/drawing/2014/main" id="{00000000-0008-0000-0800-0000E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55" name="Button 483" hidden="1">
              <a:extLst>
                <a:ext uri="{63B3BB69-23CF-44E3-9099-C40C66FF867C}">
                  <a14:compatExt spid="_x0000_s105955"/>
                </a:ext>
                <a:ext uri="{FF2B5EF4-FFF2-40B4-BE49-F238E27FC236}">
                  <a16:creationId xmlns:a16="http://schemas.microsoft.com/office/drawing/2014/main" id="{00000000-0008-0000-0800-0000E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56" name="Button 484" hidden="1">
              <a:extLst>
                <a:ext uri="{63B3BB69-23CF-44E3-9099-C40C66FF867C}">
                  <a14:compatExt spid="_x0000_s105956"/>
                </a:ext>
                <a:ext uri="{FF2B5EF4-FFF2-40B4-BE49-F238E27FC236}">
                  <a16:creationId xmlns:a16="http://schemas.microsoft.com/office/drawing/2014/main" id="{00000000-0008-0000-0800-0000E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57" name="Button 485" hidden="1">
              <a:extLst>
                <a:ext uri="{63B3BB69-23CF-44E3-9099-C40C66FF867C}">
                  <a14:compatExt spid="_x0000_s105957"/>
                </a:ext>
                <a:ext uri="{FF2B5EF4-FFF2-40B4-BE49-F238E27FC236}">
                  <a16:creationId xmlns:a16="http://schemas.microsoft.com/office/drawing/2014/main" id="{00000000-0008-0000-0800-0000E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58" name="Button 486" hidden="1">
              <a:extLst>
                <a:ext uri="{63B3BB69-23CF-44E3-9099-C40C66FF867C}">
                  <a14:compatExt spid="_x0000_s105958"/>
                </a:ext>
                <a:ext uri="{FF2B5EF4-FFF2-40B4-BE49-F238E27FC236}">
                  <a16:creationId xmlns:a16="http://schemas.microsoft.com/office/drawing/2014/main" id="{00000000-0008-0000-0800-0000E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59" name="Button 487" hidden="1">
              <a:extLst>
                <a:ext uri="{63B3BB69-23CF-44E3-9099-C40C66FF867C}">
                  <a14:compatExt spid="_x0000_s105959"/>
                </a:ext>
                <a:ext uri="{FF2B5EF4-FFF2-40B4-BE49-F238E27FC236}">
                  <a16:creationId xmlns:a16="http://schemas.microsoft.com/office/drawing/2014/main" id="{00000000-0008-0000-0800-0000E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960" name="Button 488" hidden="1">
              <a:extLst>
                <a:ext uri="{63B3BB69-23CF-44E3-9099-C40C66FF867C}">
                  <a14:compatExt spid="_x0000_s105960"/>
                </a:ext>
                <a:ext uri="{FF2B5EF4-FFF2-40B4-BE49-F238E27FC236}">
                  <a16:creationId xmlns:a16="http://schemas.microsoft.com/office/drawing/2014/main" id="{00000000-0008-0000-0800-0000E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61" name="Button 489" hidden="1">
              <a:extLst>
                <a:ext uri="{63B3BB69-23CF-44E3-9099-C40C66FF867C}">
                  <a14:compatExt spid="_x0000_s105961"/>
                </a:ext>
                <a:ext uri="{FF2B5EF4-FFF2-40B4-BE49-F238E27FC236}">
                  <a16:creationId xmlns:a16="http://schemas.microsoft.com/office/drawing/2014/main" id="{00000000-0008-0000-0800-0000E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962" name="Button 490" hidden="1">
              <a:extLst>
                <a:ext uri="{63B3BB69-23CF-44E3-9099-C40C66FF867C}">
                  <a14:compatExt spid="_x0000_s105962"/>
                </a:ext>
                <a:ext uri="{FF2B5EF4-FFF2-40B4-BE49-F238E27FC236}">
                  <a16:creationId xmlns:a16="http://schemas.microsoft.com/office/drawing/2014/main" id="{00000000-0008-0000-0800-0000E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63" name="Button 491" hidden="1">
              <a:extLst>
                <a:ext uri="{63B3BB69-23CF-44E3-9099-C40C66FF867C}">
                  <a14:compatExt spid="_x0000_s105963"/>
                </a:ext>
                <a:ext uri="{FF2B5EF4-FFF2-40B4-BE49-F238E27FC236}">
                  <a16:creationId xmlns:a16="http://schemas.microsoft.com/office/drawing/2014/main" id="{00000000-0008-0000-0800-0000E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64" name="Button 492" hidden="1">
              <a:extLst>
                <a:ext uri="{63B3BB69-23CF-44E3-9099-C40C66FF867C}">
                  <a14:compatExt spid="_x0000_s105964"/>
                </a:ext>
                <a:ext uri="{FF2B5EF4-FFF2-40B4-BE49-F238E27FC236}">
                  <a16:creationId xmlns:a16="http://schemas.microsoft.com/office/drawing/2014/main" id="{00000000-0008-0000-0800-0000E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65" name="Button 493" hidden="1">
              <a:extLst>
                <a:ext uri="{63B3BB69-23CF-44E3-9099-C40C66FF867C}">
                  <a14:compatExt spid="_x0000_s105965"/>
                </a:ext>
                <a:ext uri="{FF2B5EF4-FFF2-40B4-BE49-F238E27FC236}">
                  <a16:creationId xmlns:a16="http://schemas.microsoft.com/office/drawing/2014/main" id="{00000000-0008-0000-0800-0000E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66" name="Button 494" hidden="1">
              <a:extLst>
                <a:ext uri="{63B3BB69-23CF-44E3-9099-C40C66FF867C}">
                  <a14:compatExt spid="_x0000_s105966"/>
                </a:ext>
                <a:ext uri="{FF2B5EF4-FFF2-40B4-BE49-F238E27FC236}">
                  <a16:creationId xmlns:a16="http://schemas.microsoft.com/office/drawing/2014/main" id="{00000000-0008-0000-0800-0000E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67" name="Button 495" hidden="1">
              <a:extLst>
                <a:ext uri="{63B3BB69-23CF-44E3-9099-C40C66FF867C}">
                  <a14:compatExt spid="_x0000_s105967"/>
                </a:ext>
                <a:ext uri="{FF2B5EF4-FFF2-40B4-BE49-F238E27FC236}">
                  <a16:creationId xmlns:a16="http://schemas.microsoft.com/office/drawing/2014/main" id="{00000000-0008-0000-0800-0000E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68" name="Button 496" hidden="1">
              <a:extLst>
                <a:ext uri="{63B3BB69-23CF-44E3-9099-C40C66FF867C}">
                  <a14:compatExt spid="_x0000_s105968"/>
                </a:ext>
                <a:ext uri="{FF2B5EF4-FFF2-40B4-BE49-F238E27FC236}">
                  <a16:creationId xmlns:a16="http://schemas.microsoft.com/office/drawing/2014/main" id="{00000000-0008-0000-0800-0000F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69" name="Button 497" hidden="1">
              <a:extLst>
                <a:ext uri="{63B3BB69-23CF-44E3-9099-C40C66FF867C}">
                  <a14:compatExt spid="_x0000_s105969"/>
                </a:ext>
                <a:ext uri="{FF2B5EF4-FFF2-40B4-BE49-F238E27FC236}">
                  <a16:creationId xmlns:a16="http://schemas.microsoft.com/office/drawing/2014/main" id="{00000000-0008-0000-0800-0000F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70" name="Button 498" hidden="1">
              <a:extLst>
                <a:ext uri="{63B3BB69-23CF-44E3-9099-C40C66FF867C}">
                  <a14:compatExt spid="_x0000_s105970"/>
                </a:ext>
                <a:ext uri="{FF2B5EF4-FFF2-40B4-BE49-F238E27FC236}">
                  <a16:creationId xmlns:a16="http://schemas.microsoft.com/office/drawing/2014/main" id="{00000000-0008-0000-0800-0000F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71" name="Button 499" hidden="1">
              <a:extLst>
                <a:ext uri="{63B3BB69-23CF-44E3-9099-C40C66FF867C}">
                  <a14:compatExt spid="_x0000_s105971"/>
                </a:ext>
                <a:ext uri="{FF2B5EF4-FFF2-40B4-BE49-F238E27FC236}">
                  <a16:creationId xmlns:a16="http://schemas.microsoft.com/office/drawing/2014/main" id="{00000000-0008-0000-0800-0000F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72" name="Button 500" hidden="1">
              <a:extLst>
                <a:ext uri="{63B3BB69-23CF-44E3-9099-C40C66FF867C}">
                  <a14:compatExt spid="_x0000_s105972"/>
                </a:ext>
                <a:ext uri="{FF2B5EF4-FFF2-40B4-BE49-F238E27FC236}">
                  <a16:creationId xmlns:a16="http://schemas.microsoft.com/office/drawing/2014/main" id="{00000000-0008-0000-0800-0000F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73" name="Button 501" hidden="1">
              <a:extLst>
                <a:ext uri="{63B3BB69-23CF-44E3-9099-C40C66FF867C}">
                  <a14:compatExt spid="_x0000_s105973"/>
                </a:ext>
                <a:ext uri="{FF2B5EF4-FFF2-40B4-BE49-F238E27FC236}">
                  <a16:creationId xmlns:a16="http://schemas.microsoft.com/office/drawing/2014/main" id="{00000000-0008-0000-0800-0000F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74" name="Button 502" hidden="1">
              <a:extLst>
                <a:ext uri="{63B3BB69-23CF-44E3-9099-C40C66FF867C}">
                  <a14:compatExt spid="_x0000_s105974"/>
                </a:ext>
                <a:ext uri="{FF2B5EF4-FFF2-40B4-BE49-F238E27FC236}">
                  <a16:creationId xmlns:a16="http://schemas.microsoft.com/office/drawing/2014/main" id="{00000000-0008-0000-0800-0000F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75" name="Button 503" hidden="1">
              <a:extLst>
                <a:ext uri="{63B3BB69-23CF-44E3-9099-C40C66FF867C}">
                  <a14:compatExt spid="_x0000_s105975"/>
                </a:ext>
                <a:ext uri="{FF2B5EF4-FFF2-40B4-BE49-F238E27FC236}">
                  <a16:creationId xmlns:a16="http://schemas.microsoft.com/office/drawing/2014/main" id="{00000000-0008-0000-0800-0000F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76" name="Button 504" hidden="1">
              <a:extLst>
                <a:ext uri="{63B3BB69-23CF-44E3-9099-C40C66FF867C}">
                  <a14:compatExt spid="_x0000_s105976"/>
                </a:ext>
                <a:ext uri="{FF2B5EF4-FFF2-40B4-BE49-F238E27FC236}">
                  <a16:creationId xmlns:a16="http://schemas.microsoft.com/office/drawing/2014/main" id="{00000000-0008-0000-0800-0000F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77" name="Button 505" hidden="1">
              <a:extLst>
                <a:ext uri="{63B3BB69-23CF-44E3-9099-C40C66FF867C}">
                  <a14:compatExt spid="_x0000_s105977"/>
                </a:ext>
                <a:ext uri="{FF2B5EF4-FFF2-40B4-BE49-F238E27FC236}">
                  <a16:creationId xmlns:a16="http://schemas.microsoft.com/office/drawing/2014/main" id="{00000000-0008-0000-0800-0000F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78" name="Button 506" hidden="1">
              <a:extLst>
                <a:ext uri="{63B3BB69-23CF-44E3-9099-C40C66FF867C}">
                  <a14:compatExt spid="_x0000_s105978"/>
                </a:ext>
                <a:ext uri="{FF2B5EF4-FFF2-40B4-BE49-F238E27FC236}">
                  <a16:creationId xmlns:a16="http://schemas.microsoft.com/office/drawing/2014/main" id="{00000000-0008-0000-0800-0000F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79" name="Button 507" hidden="1">
              <a:extLst>
                <a:ext uri="{63B3BB69-23CF-44E3-9099-C40C66FF867C}">
                  <a14:compatExt spid="_x0000_s105979"/>
                </a:ext>
                <a:ext uri="{FF2B5EF4-FFF2-40B4-BE49-F238E27FC236}">
                  <a16:creationId xmlns:a16="http://schemas.microsoft.com/office/drawing/2014/main" id="{00000000-0008-0000-0800-0000F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80" name="Button 508" hidden="1">
              <a:extLst>
                <a:ext uri="{63B3BB69-23CF-44E3-9099-C40C66FF867C}">
                  <a14:compatExt spid="_x0000_s105980"/>
                </a:ext>
                <a:ext uri="{FF2B5EF4-FFF2-40B4-BE49-F238E27FC236}">
                  <a16:creationId xmlns:a16="http://schemas.microsoft.com/office/drawing/2014/main" id="{00000000-0008-0000-0800-0000F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981" name="Button 509" hidden="1">
              <a:extLst>
                <a:ext uri="{63B3BB69-23CF-44E3-9099-C40C66FF867C}">
                  <a14:compatExt spid="_x0000_s105981"/>
                </a:ext>
                <a:ext uri="{FF2B5EF4-FFF2-40B4-BE49-F238E27FC236}">
                  <a16:creationId xmlns:a16="http://schemas.microsoft.com/office/drawing/2014/main" id="{00000000-0008-0000-0800-0000F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82" name="Button 510" hidden="1">
              <a:extLst>
                <a:ext uri="{63B3BB69-23CF-44E3-9099-C40C66FF867C}">
                  <a14:compatExt spid="_x0000_s105982"/>
                </a:ext>
                <a:ext uri="{FF2B5EF4-FFF2-40B4-BE49-F238E27FC236}">
                  <a16:creationId xmlns:a16="http://schemas.microsoft.com/office/drawing/2014/main" id="{00000000-0008-0000-0800-0000F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83" name="Button 511" hidden="1">
              <a:extLst>
                <a:ext uri="{63B3BB69-23CF-44E3-9099-C40C66FF867C}">
                  <a14:compatExt spid="_x0000_s105983"/>
                </a:ext>
                <a:ext uri="{FF2B5EF4-FFF2-40B4-BE49-F238E27FC236}">
                  <a16:creationId xmlns:a16="http://schemas.microsoft.com/office/drawing/2014/main" id="{00000000-0008-0000-0800-0000F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84" name="Button 512" hidden="1">
              <a:extLst>
                <a:ext uri="{63B3BB69-23CF-44E3-9099-C40C66FF867C}">
                  <a14:compatExt spid="_x0000_s105984"/>
                </a:ext>
                <a:ext uri="{FF2B5EF4-FFF2-40B4-BE49-F238E27FC236}">
                  <a16:creationId xmlns:a16="http://schemas.microsoft.com/office/drawing/2014/main" id="{00000000-0008-0000-0800-000000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85" name="Button 513" hidden="1">
              <a:extLst>
                <a:ext uri="{63B3BB69-23CF-44E3-9099-C40C66FF867C}">
                  <a14:compatExt spid="_x0000_s105985"/>
                </a:ext>
                <a:ext uri="{FF2B5EF4-FFF2-40B4-BE49-F238E27FC236}">
                  <a16:creationId xmlns:a16="http://schemas.microsoft.com/office/drawing/2014/main" id="{00000000-0008-0000-0800-000001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86" name="Button 514" hidden="1">
              <a:extLst>
                <a:ext uri="{63B3BB69-23CF-44E3-9099-C40C66FF867C}">
                  <a14:compatExt spid="_x0000_s105986"/>
                </a:ext>
                <a:ext uri="{FF2B5EF4-FFF2-40B4-BE49-F238E27FC236}">
                  <a16:creationId xmlns:a16="http://schemas.microsoft.com/office/drawing/2014/main" id="{00000000-0008-0000-0800-000002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87" name="Button 515" hidden="1">
              <a:extLst>
                <a:ext uri="{63B3BB69-23CF-44E3-9099-C40C66FF867C}">
                  <a14:compatExt spid="_x0000_s105987"/>
                </a:ext>
                <a:ext uri="{FF2B5EF4-FFF2-40B4-BE49-F238E27FC236}">
                  <a16:creationId xmlns:a16="http://schemas.microsoft.com/office/drawing/2014/main" id="{00000000-0008-0000-0800-000003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88" name="Button 516" hidden="1">
              <a:extLst>
                <a:ext uri="{63B3BB69-23CF-44E3-9099-C40C66FF867C}">
                  <a14:compatExt spid="_x0000_s105988"/>
                </a:ext>
                <a:ext uri="{FF2B5EF4-FFF2-40B4-BE49-F238E27FC236}">
                  <a16:creationId xmlns:a16="http://schemas.microsoft.com/office/drawing/2014/main" id="{00000000-0008-0000-0800-000004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89" name="Button 517" hidden="1">
              <a:extLst>
                <a:ext uri="{63B3BB69-23CF-44E3-9099-C40C66FF867C}">
                  <a14:compatExt spid="_x0000_s105989"/>
                </a:ext>
                <a:ext uri="{FF2B5EF4-FFF2-40B4-BE49-F238E27FC236}">
                  <a16:creationId xmlns:a16="http://schemas.microsoft.com/office/drawing/2014/main" id="{00000000-0008-0000-0800-000005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90" name="Button 518" hidden="1">
              <a:extLst>
                <a:ext uri="{63B3BB69-23CF-44E3-9099-C40C66FF867C}">
                  <a14:compatExt spid="_x0000_s105990"/>
                </a:ext>
                <a:ext uri="{FF2B5EF4-FFF2-40B4-BE49-F238E27FC236}">
                  <a16:creationId xmlns:a16="http://schemas.microsoft.com/office/drawing/2014/main" id="{00000000-0008-0000-0800-000006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91" name="Button 519" hidden="1">
              <a:extLst>
                <a:ext uri="{63B3BB69-23CF-44E3-9099-C40C66FF867C}">
                  <a14:compatExt spid="_x0000_s105991"/>
                </a:ext>
                <a:ext uri="{FF2B5EF4-FFF2-40B4-BE49-F238E27FC236}">
                  <a16:creationId xmlns:a16="http://schemas.microsoft.com/office/drawing/2014/main" id="{00000000-0008-0000-0800-000007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92" name="Button 520" hidden="1">
              <a:extLst>
                <a:ext uri="{63B3BB69-23CF-44E3-9099-C40C66FF867C}">
                  <a14:compatExt spid="_x0000_s105992"/>
                </a:ext>
                <a:ext uri="{FF2B5EF4-FFF2-40B4-BE49-F238E27FC236}">
                  <a16:creationId xmlns:a16="http://schemas.microsoft.com/office/drawing/2014/main" id="{00000000-0008-0000-0800-000008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93" name="Button 521" hidden="1">
              <a:extLst>
                <a:ext uri="{63B3BB69-23CF-44E3-9099-C40C66FF867C}">
                  <a14:compatExt spid="_x0000_s105993"/>
                </a:ext>
                <a:ext uri="{FF2B5EF4-FFF2-40B4-BE49-F238E27FC236}">
                  <a16:creationId xmlns:a16="http://schemas.microsoft.com/office/drawing/2014/main" id="{00000000-0008-0000-0800-000009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94" name="Button 522" hidden="1">
              <a:extLst>
                <a:ext uri="{63B3BB69-23CF-44E3-9099-C40C66FF867C}">
                  <a14:compatExt spid="_x0000_s105994"/>
                </a:ext>
                <a:ext uri="{FF2B5EF4-FFF2-40B4-BE49-F238E27FC236}">
                  <a16:creationId xmlns:a16="http://schemas.microsoft.com/office/drawing/2014/main" id="{00000000-0008-0000-0800-00000A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95" name="Button 523" hidden="1">
              <a:extLst>
                <a:ext uri="{63B3BB69-23CF-44E3-9099-C40C66FF867C}">
                  <a14:compatExt spid="_x0000_s105995"/>
                </a:ext>
                <a:ext uri="{FF2B5EF4-FFF2-40B4-BE49-F238E27FC236}">
                  <a16:creationId xmlns:a16="http://schemas.microsoft.com/office/drawing/2014/main" id="{00000000-0008-0000-0800-00000B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96" name="Button 524" hidden="1">
              <a:extLst>
                <a:ext uri="{63B3BB69-23CF-44E3-9099-C40C66FF867C}">
                  <a14:compatExt spid="_x0000_s105996"/>
                </a:ext>
                <a:ext uri="{FF2B5EF4-FFF2-40B4-BE49-F238E27FC236}">
                  <a16:creationId xmlns:a16="http://schemas.microsoft.com/office/drawing/2014/main" id="{00000000-0008-0000-0800-00000C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97" name="Button 525" hidden="1">
              <a:extLst>
                <a:ext uri="{63B3BB69-23CF-44E3-9099-C40C66FF867C}">
                  <a14:compatExt spid="_x0000_s105997"/>
                </a:ext>
                <a:ext uri="{FF2B5EF4-FFF2-40B4-BE49-F238E27FC236}">
                  <a16:creationId xmlns:a16="http://schemas.microsoft.com/office/drawing/2014/main" id="{00000000-0008-0000-0800-00000D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98" name="Button 526" hidden="1">
              <a:extLst>
                <a:ext uri="{63B3BB69-23CF-44E3-9099-C40C66FF867C}">
                  <a14:compatExt spid="_x0000_s105998"/>
                </a:ext>
                <a:ext uri="{FF2B5EF4-FFF2-40B4-BE49-F238E27FC236}">
                  <a16:creationId xmlns:a16="http://schemas.microsoft.com/office/drawing/2014/main" id="{00000000-0008-0000-0800-00000E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99" name="Button 527" hidden="1">
              <a:extLst>
                <a:ext uri="{63B3BB69-23CF-44E3-9099-C40C66FF867C}">
                  <a14:compatExt spid="_x0000_s105999"/>
                </a:ext>
                <a:ext uri="{FF2B5EF4-FFF2-40B4-BE49-F238E27FC236}">
                  <a16:creationId xmlns:a16="http://schemas.microsoft.com/office/drawing/2014/main" id="{00000000-0008-0000-0800-00000F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6000" name="Button 528" hidden="1">
              <a:extLst>
                <a:ext uri="{63B3BB69-23CF-44E3-9099-C40C66FF867C}">
                  <a14:compatExt spid="_x0000_s106000"/>
                </a:ext>
                <a:ext uri="{FF2B5EF4-FFF2-40B4-BE49-F238E27FC236}">
                  <a16:creationId xmlns:a16="http://schemas.microsoft.com/office/drawing/2014/main" id="{00000000-0008-0000-0800-000010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01" name="Button 529" hidden="1">
              <a:extLst>
                <a:ext uri="{63B3BB69-23CF-44E3-9099-C40C66FF867C}">
                  <a14:compatExt spid="_x0000_s106001"/>
                </a:ext>
                <a:ext uri="{FF2B5EF4-FFF2-40B4-BE49-F238E27FC236}">
                  <a16:creationId xmlns:a16="http://schemas.microsoft.com/office/drawing/2014/main" id="{00000000-0008-0000-0800-000011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02" name="Button 530" hidden="1">
              <a:extLst>
                <a:ext uri="{63B3BB69-23CF-44E3-9099-C40C66FF867C}">
                  <a14:compatExt spid="_x0000_s106002"/>
                </a:ext>
                <a:ext uri="{FF2B5EF4-FFF2-40B4-BE49-F238E27FC236}">
                  <a16:creationId xmlns:a16="http://schemas.microsoft.com/office/drawing/2014/main" id="{00000000-0008-0000-0800-000012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03" name="Button 531" hidden="1">
              <a:extLst>
                <a:ext uri="{63B3BB69-23CF-44E3-9099-C40C66FF867C}">
                  <a14:compatExt spid="_x0000_s106003"/>
                </a:ext>
                <a:ext uri="{FF2B5EF4-FFF2-40B4-BE49-F238E27FC236}">
                  <a16:creationId xmlns:a16="http://schemas.microsoft.com/office/drawing/2014/main" id="{00000000-0008-0000-0800-000013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04" name="Button 532" hidden="1">
              <a:extLst>
                <a:ext uri="{63B3BB69-23CF-44E3-9099-C40C66FF867C}">
                  <a14:compatExt spid="_x0000_s106004"/>
                </a:ext>
                <a:ext uri="{FF2B5EF4-FFF2-40B4-BE49-F238E27FC236}">
                  <a16:creationId xmlns:a16="http://schemas.microsoft.com/office/drawing/2014/main" id="{00000000-0008-0000-0800-000014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05" name="Button 533" hidden="1">
              <a:extLst>
                <a:ext uri="{63B3BB69-23CF-44E3-9099-C40C66FF867C}">
                  <a14:compatExt spid="_x0000_s106005"/>
                </a:ext>
                <a:ext uri="{FF2B5EF4-FFF2-40B4-BE49-F238E27FC236}">
                  <a16:creationId xmlns:a16="http://schemas.microsoft.com/office/drawing/2014/main" id="{00000000-0008-0000-0800-000015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06" name="Button 534" hidden="1">
              <a:extLst>
                <a:ext uri="{63B3BB69-23CF-44E3-9099-C40C66FF867C}">
                  <a14:compatExt spid="_x0000_s106006"/>
                </a:ext>
                <a:ext uri="{FF2B5EF4-FFF2-40B4-BE49-F238E27FC236}">
                  <a16:creationId xmlns:a16="http://schemas.microsoft.com/office/drawing/2014/main" id="{00000000-0008-0000-0800-000016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07" name="Button 535" hidden="1">
              <a:extLst>
                <a:ext uri="{63B3BB69-23CF-44E3-9099-C40C66FF867C}">
                  <a14:compatExt spid="_x0000_s106007"/>
                </a:ext>
                <a:ext uri="{FF2B5EF4-FFF2-40B4-BE49-F238E27FC236}">
                  <a16:creationId xmlns:a16="http://schemas.microsoft.com/office/drawing/2014/main" id="{00000000-0008-0000-0800-000017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08" name="Button 536" hidden="1">
              <a:extLst>
                <a:ext uri="{63B3BB69-23CF-44E3-9099-C40C66FF867C}">
                  <a14:compatExt spid="_x0000_s106008"/>
                </a:ext>
                <a:ext uri="{FF2B5EF4-FFF2-40B4-BE49-F238E27FC236}">
                  <a16:creationId xmlns:a16="http://schemas.microsoft.com/office/drawing/2014/main" id="{00000000-0008-0000-0800-000018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09" name="Button 537" hidden="1">
              <a:extLst>
                <a:ext uri="{63B3BB69-23CF-44E3-9099-C40C66FF867C}">
                  <a14:compatExt spid="_x0000_s106009"/>
                </a:ext>
                <a:ext uri="{FF2B5EF4-FFF2-40B4-BE49-F238E27FC236}">
                  <a16:creationId xmlns:a16="http://schemas.microsoft.com/office/drawing/2014/main" id="{00000000-0008-0000-0800-000019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10" name="Button 538" hidden="1">
              <a:extLst>
                <a:ext uri="{63B3BB69-23CF-44E3-9099-C40C66FF867C}">
                  <a14:compatExt spid="_x0000_s106010"/>
                </a:ext>
                <a:ext uri="{FF2B5EF4-FFF2-40B4-BE49-F238E27FC236}">
                  <a16:creationId xmlns:a16="http://schemas.microsoft.com/office/drawing/2014/main" id="{00000000-0008-0000-0800-00001A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11" name="Button 539" hidden="1">
              <a:extLst>
                <a:ext uri="{63B3BB69-23CF-44E3-9099-C40C66FF867C}">
                  <a14:compatExt spid="_x0000_s106011"/>
                </a:ext>
                <a:ext uri="{FF2B5EF4-FFF2-40B4-BE49-F238E27FC236}">
                  <a16:creationId xmlns:a16="http://schemas.microsoft.com/office/drawing/2014/main" id="{00000000-0008-0000-0800-00001B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12" name="Button 540" hidden="1">
              <a:extLst>
                <a:ext uri="{63B3BB69-23CF-44E3-9099-C40C66FF867C}">
                  <a14:compatExt spid="_x0000_s106012"/>
                </a:ext>
                <a:ext uri="{FF2B5EF4-FFF2-40B4-BE49-F238E27FC236}">
                  <a16:creationId xmlns:a16="http://schemas.microsoft.com/office/drawing/2014/main" id="{00000000-0008-0000-0800-00001C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13" name="Button 541" hidden="1">
              <a:extLst>
                <a:ext uri="{63B3BB69-23CF-44E3-9099-C40C66FF867C}">
                  <a14:compatExt spid="_x0000_s106013"/>
                </a:ext>
                <a:ext uri="{FF2B5EF4-FFF2-40B4-BE49-F238E27FC236}">
                  <a16:creationId xmlns:a16="http://schemas.microsoft.com/office/drawing/2014/main" id="{00000000-0008-0000-0800-00001D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14" name="Button 542" hidden="1">
              <a:extLst>
                <a:ext uri="{63B3BB69-23CF-44E3-9099-C40C66FF867C}">
                  <a14:compatExt spid="_x0000_s106014"/>
                </a:ext>
                <a:ext uri="{FF2B5EF4-FFF2-40B4-BE49-F238E27FC236}">
                  <a16:creationId xmlns:a16="http://schemas.microsoft.com/office/drawing/2014/main" id="{00000000-0008-0000-0800-00001E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15" name="Button 543" hidden="1">
              <a:extLst>
                <a:ext uri="{63B3BB69-23CF-44E3-9099-C40C66FF867C}">
                  <a14:compatExt spid="_x0000_s106015"/>
                </a:ext>
                <a:ext uri="{FF2B5EF4-FFF2-40B4-BE49-F238E27FC236}">
                  <a16:creationId xmlns:a16="http://schemas.microsoft.com/office/drawing/2014/main" id="{00000000-0008-0000-0800-00001F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16" name="Button 544" hidden="1">
              <a:extLst>
                <a:ext uri="{63B3BB69-23CF-44E3-9099-C40C66FF867C}">
                  <a14:compatExt spid="_x0000_s106016"/>
                </a:ext>
                <a:ext uri="{FF2B5EF4-FFF2-40B4-BE49-F238E27FC236}">
                  <a16:creationId xmlns:a16="http://schemas.microsoft.com/office/drawing/2014/main" id="{00000000-0008-0000-0800-000020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17" name="Button 545" hidden="1">
              <a:extLst>
                <a:ext uri="{63B3BB69-23CF-44E3-9099-C40C66FF867C}">
                  <a14:compatExt spid="_x0000_s106017"/>
                </a:ext>
                <a:ext uri="{FF2B5EF4-FFF2-40B4-BE49-F238E27FC236}">
                  <a16:creationId xmlns:a16="http://schemas.microsoft.com/office/drawing/2014/main" id="{00000000-0008-0000-0800-000021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18" name="Button 546" hidden="1">
              <a:extLst>
                <a:ext uri="{63B3BB69-23CF-44E3-9099-C40C66FF867C}">
                  <a14:compatExt spid="_x0000_s106018"/>
                </a:ext>
                <a:ext uri="{FF2B5EF4-FFF2-40B4-BE49-F238E27FC236}">
                  <a16:creationId xmlns:a16="http://schemas.microsoft.com/office/drawing/2014/main" id="{00000000-0008-0000-0800-000022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6019" name="Button 547" hidden="1">
              <a:extLst>
                <a:ext uri="{63B3BB69-23CF-44E3-9099-C40C66FF867C}">
                  <a14:compatExt spid="_x0000_s106019"/>
                </a:ext>
                <a:ext uri="{FF2B5EF4-FFF2-40B4-BE49-F238E27FC236}">
                  <a16:creationId xmlns:a16="http://schemas.microsoft.com/office/drawing/2014/main" id="{00000000-0008-0000-0800-000023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20" name="Button 548" hidden="1">
              <a:extLst>
                <a:ext uri="{63B3BB69-23CF-44E3-9099-C40C66FF867C}">
                  <a14:compatExt spid="_x0000_s106020"/>
                </a:ext>
                <a:ext uri="{FF2B5EF4-FFF2-40B4-BE49-F238E27FC236}">
                  <a16:creationId xmlns:a16="http://schemas.microsoft.com/office/drawing/2014/main" id="{00000000-0008-0000-0800-000024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6021" name="Button 549" hidden="1">
              <a:extLst>
                <a:ext uri="{63B3BB69-23CF-44E3-9099-C40C66FF867C}">
                  <a14:compatExt spid="_x0000_s106021"/>
                </a:ext>
                <a:ext uri="{FF2B5EF4-FFF2-40B4-BE49-F238E27FC236}">
                  <a16:creationId xmlns:a16="http://schemas.microsoft.com/office/drawing/2014/main" id="{00000000-0008-0000-0800-000025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22" name="Button 550" hidden="1">
              <a:extLst>
                <a:ext uri="{63B3BB69-23CF-44E3-9099-C40C66FF867C}">
                  <a14:compatExt spid="_x0000_s106022"/>
                </a:ext>
                <a:ext uri="{FF2B5EF4-FFF2-40B4-BE49-F238E27FC236}">
                  <a16:creationId xmlns:a16="http://schemas.microsoft.com/office/drawing/2014/main" id="{00000000-0008-0000-0800-000026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23" name="Button 551" hidden="1">
              <a:extLst>
                <a:ext uri="{63B3BB69-23CF-44E3-9099-C40C66FF867C}">
                  <a14:compatExt spid="_x0000_s106023"/>
                </a:ext>
                <a:ext uri="{FF2B5EF4-FFF2-40B4-BE49-F238E27FC236}">
                  <a16:creationId xmlns:a16="http://schemas.microsoft.com/office/drawing/2014/main" id="{00000000-0008-0000-0800-000027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24" name="Button 552" hidden="1">
              <a:extLst>
                <a:ext uri="{63B3BB69-23CF-44E3-9099-C40C66FF867C}">
                  <a14:compatExt spid="_x0000_s106024"/>
                </a:ext>
                <a:ext uri="{FF2B5EF4-FFF2-40B4-BE49-F238E27FC236}">
                  <a16:creationId xmlns:a16="http://schemas.microsoft.com/office/drawing/2014/main" id="{00000000-0008-0000-0800-000028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25" name="Button 553" hidden="1">
              <a:extLst>
                <a:ext uri="{63B3BB69-23CF-44E3-9099-C40C66FF867C}">
                  <a14:compatExt spid="_x0000_s106025"/>
                </a:ext>
                <a:ext uri="{FF2B5EF4-FFF2-40B4-BE49-F238E27FC236}">
                  <a16:creationId xmlns:a16="http://schemas.microsoft.com/office/drawing/2014/main" id="{00000000-0008-0000-0800-000029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26" name="Button 554" hidden="1">
              <a:extLst>
                <a:ext uri="{63B3BB69-23CF-44E3-9099-C40C66FF867C}">
                  <a14:compatExt spid="_x0000_s106026"/>
                </a:ext>
                <a:ext uri="{FF2B5EF4-FFF2-40B4-BE49-F238E27FC236}">
                  <a16:creationId xmlns:a16="http://schemas.microsoft.com/office/drawing/2014/main" id="{00000000-0008-0000-0800-00002A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27" name="Button 555" hidden="1">
              <a:extLst>
                <a:ext uri="{63B3BB69-23CF-44E3-9099-C40C66FF867C}">
                  <a14:compatExt spid="_x0000_s106027"/>
                </a:ext>
                <a:ext uri="{FF2B5EF4-FFF2-40B4-BE49-F238E27FC236}">
                  <a16:creationId xmlns:a16="http://schemas.microsoft.com/office/drawing/2014/main" id="{00000000-0008-0000-0800-00002B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28" name="Button 556" hidden="1">
              <a:extLst>
                <a:ext uri="{63B3BB69-23CF-44E3-9099-C40C66FF867C}">
                  <a14:compatExt spid="_x0000_s106028"/>
                </a:ext>
                <a:ext uri="{FF2B5EF4-FFF2-40B4-BE49-F238E27FC236}">
                  <a16:creationId xmlns:a16="http://schemas.microsoft.com/office/drawing/2014/main" id="{00000000-0008-0000-0800-00002C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29" name="Button 557" hidden="1">
              <a:extLst>
                <a:ext uri="{63B3BB69-23CF-44E3-9099-C40C66FF867C}">
                  <a14:compatExt spid="_x0000_s106029"/>
                </a:ext>
                <a:ext uri="{FF2B5EF4-FFF2-40B4-BE49-F238E27FC236}">
                  <a16:creationId xmlns:a16="http://schemas.microsoft.com/office/drawing/2014/main" id="{00000000-0008-0000-0800-00002D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30" name="Button 558" hidden="1">
              <a:extLst>
                <a:ext uri="{63B3BB69-23CF-44E3-9099-C40C66FF867C}">
                  <a14:compatExt spid="_x0000_s106030"/>
                </a:ext>
                <a:ext uri="{FF2B5EF4-FFF2-40B4-BE49-F238E27FC236}">
                  <a16:creationId xmlns:a16="http://schemas.microsoft.com/office/drawing/2014/main" id="{00000000-0008-0000-0800-00002E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31" name="Button 559" hidden="1">
              <a:extLst>
                <a:ext uri="{63B3BB69-23CF-44E3-9099-C40C66FF867C}">
                  <a14:compatExt spid="_x0000_s106031"/>
                </a:ext>
                <a:ext uri="{FF2B5EF4-FFF2-40B4-BE49-F238E27FC236}">
                  <a16:creationId xmlns:a16="http://schemas.microsoft.com/office/drawing/2014/main" id="{00000000-0008-0000-0800-00002F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32" name="Button 560" hidden="1">
              <a:extLst>
                <a:ext uri="{63B3BB69-23CF-44E3-9099-C40C66FF867C}">
                  <a14:compatExt spid="_x0000_s106032"/>
                </a:ext>
                <a:ext uri="{FF2B5EF4-FFF2-40B4-BE49-F238E27FC236}">
                  <a16:creationId xmlns:a16="http://schemas.microsoft.com/office/drawing/2014/main" id="{00000000-0008-0000-0800-000030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33" name="Button 561" hidden="1">
              <a:extLst>
                <a:ext uri="{63B3BB69-23CF-44E3-9099-C40C66FF867C}">
                  <a14:compatExt spid="_x0000_s106033"/>
                </a:ext>
                <a:ext uri="{FF2B5EF4-FFF2-40B4-BE49-F238E27FC236}">
                  <a16:creationId xmlns:a16="http://schemas.microsoft.com/office/drawing/2014/main" id="{00000000-0008-0000-0800-000031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34" name="Button 562" hidden="1">
              <a:extLst>
                <a:ext uri="{63B3BB69-23CF-44E3-9099-C40C66FF867C}">
                  <a14:compatExt spid="_x0000_s106034"/>
                </a:ext>
                <a:ext uri="{FF2B5EF4-FFF2-40B4-BE49-F238E27FC236}">
                  <a16:creationId xmlns:a16="http://schemas.microsoft.com/office/drawing/2014/main" id="{00000000-0008-0000-0800-000032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35" name="Button 563" hidden="1">
              <a:extLst>
                <a:ext uri="{63B3BB69-23CF-44E3-9099-C40C66FF867C}">
                  <a14:compatExt spid="_x0000_s106035"/>
                </a:ext>
                <a:ext uri="{FF2B5EF4-FFF2-40B4-BE49-F238E27FC236}">
                  <a16:creationId xmlns:a16="http://schemas.microsoft.com/office/drawing/2014/main" id="{00000000-0008-0000-0800-000033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36" name="Button 564" hidden="1">
              <a:extLst>
                <a:ext uri="{63B3BB69-23CF-44E3-9099-C40C66FF867C}">
                  <a14:compatExt spid="_x0000_s106036"/>
                </a:ext>
                <a:ext uri="{FF2B5EF4-FFF2-40B4-BE49-F238E27FC236}">
                  <a16:creationId xmlns:a16="http://schemas.microsoft.com/office/drawing/2014/main" id="{00000000-0008-0000-0800-000034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37" name="Button 565" hidden="1">
              <a:extLst>
                <a:ext uri="{63B3BB69-23CF-44E3-9099-C40C66FF867C}">
                  <a14:compatExt spid="_x0000_s106037"/>
                </a:ext>
                <a:ext uri="{FF2B5EF4-FFF2-40B4-BE49-F238E27FC236}">
                  <a16:creationId xmlns:a16="http://schemas.microsoft.com/office/drawing/2014/main" id="{00000000-0008-0000-0800-000035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38" name="Button 566" hidden="1">
              <a:extLst>
                <a:ext uri="{63B3BB69-23CF-44E3-9099-C40C66FF867C}">
                  <a14:compatExt spid="_x0000_s106038"/>
                </a:ext>
                <a:ext uri="{FF2B5EF4-FFF2-40B4-BE49-F238E27FC236}">
                  <a16:creationId xmlns:a16="http://schemas.microsoft.com/office/drawing/2014/main" id="{00000000-0008-0000-0800-000036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39" name="Button 567" hidden="1">
              <a:extLst>
                <a:ext uri="{63B3BB69-23CF-44E3-9099-C40C66FF867C}">
                  <a14:compatExt spid="_x0000_s106039"/>
                </a:ext>
                <a:ext uri="{FF2B5EF4-FFF2-40B4-BE49-F238E27FC236}">
                  <a16:creationId xmlns:a16="http://schemas.microsoft.com/office/drawing/2014/main" id="{00000000-0008-0000-0800-000037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6040" name="Button 568" hidden="1">
              <a:extLst>
                <a:ext uri="{63B3BB69-23CF-44E3-9099-C40C66FF867C}">
                  <a14:compatExt spid="_x0000_s106040"/>
                </a:ext>
                <a:ext uri="{FF2B5EF4-FFF2-40B4-BE49-F238E27FC236}">
                  <a16:creationId xmlns:a16="http://schemas.microsoft.com/office/drawing/2014/main" id="{00000000-0008-0000-0800-000038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0900-00000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594" name="Button 2" hidden="1">
              <a:extLst>
                <a:ext uri="{63B3BB69-23CF-44E3-9099-C40C66FF867C}">
                  <a14:compatExt spid="_x0000_s110594"/>
                </a:ext>
                <a:ext uri="{FF2B5EF4-FFF2-40B4-BE49-F238E27FC236}">
                  <a16:creationId xmlns:a16="http://schemas.microsoft.com/office/drawing/2014/main" id="{00000000-0008-0000-0900-00000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C4141C7F-4864-4780-92AD-5EA98BA613DC}"/>
            </a:ext>
          </a:extLst>
        </xdr:cNvPr>
        <xdr:cNvSpPr txBox="1"/>
      </xdr:nvSpPr>
      <xdr:spPr>
        <a:xfrm>
          <a:off x="9499600" y="1127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152400</xdr:colOff>
      <xdr:row>14</xdr:row>
      <xdr:rowOff>192407</xdr:rowOff>
    </xdr:from>
    <xdr:to>
      <xdr:col>22</xdr:col>
      <xdr:colOff>557158</xdr:colOff>
      <xdr:row>18</xdr:row>
      <xdr:rowOff>205741</xdr:rowOff>
    </xdr:to>
    <xdr:grpSp>
      <xdr:nvGrpSpPr>
        <xdr:cNvPr id="3" name="グループ化 2">
          <a:extLst>
            <a:ext uri="{FF2B5EF4-FFF2-40B4-BE49-F238E27FC236}">
              <a16:creationId xmlns:a16="http://schemas.microsoft.com/office/drawing/2014/main" id="{4CCC1E6F-6577-4C66-BEA8-7F014155F043}"/>
            </a:ext>
          </a:extLst>
        </xdr:cNvPr>
        <xdr:cNvGrpSpPr/>
      </xdr:nvGrpSpPr>
      <xdr:grpSpPr>
        <a:xfrm>
          <a:off x="12239625" y="3745232"/>
          <a:ext cx="4351283" cy="924559"/>
          <a:chOff x="9334500" y="4010025"/>
          <a:chExt cx="4557658" cy="958231"/>
        </a:xfrm>
      </xdr:grpSpPr>
      <xdr:sp macro="" textlink="">
        <xdr:nvSpPr>
          <xdr:cNvPr id="4" name="テキスト ボックス 3">
            <a:extLst>
              <a:ext uri="{FF2B5EF4-FFF2-40B4-BE49-F238E27FC236}">
                <a16:creationId xmlns:a16="http://schemas.microsoft.com/office/drawing/2014/main" id="{BE59A870-FB1B-8915-E4BB-8ABCD28D3534}"/>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5" name="テキスト ボックス 4">
            <a:extLst>
              <a:ext uri="{FF2B5EF4-FFF2-40B4-BE49-F238E27FC236}">
                <a16:creationId xmlns:a16="http://schemas.microsoft.com/office/drawing/2014/main" id="{6818C42E-5BD6-F2E0-9C7A-51F8D8BE0D2A}"/>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16</xdr:col>
      <xdr:colOff>87630</xdr:colOff>
      <xdr:row>1</xdr:row>
      <xdr:rowOff>17145</xdr:rowOff>
    </xdr:from>
    <xdr:to>
      <xdr:col>21</xdr:col>
      <xdr:colOff>60960</xdr:colOff>
      <xdr:row>13</xdr:row>
      <xdr:rowOff>227395</xdr:rowOff>
    </xdr:to>
    <xdr:grpSp>
      <xdr:nvGrpSpPr>
        <xdr:cNvPr id="6" name="グループ化 5">
          <a:extLst>
            <a:ext uri="{FF2B5EF4-FFF2-40B4-BE49-F238E27FC236}">
              <a16:creationId xmlns:a16="http://schemas.microsoft.com/office/drawing/2014/main" id="{C0BC88F4-38A9-4C81-B8A1-257A8CCEE0DF}"/>
            </a:ext>
          </a:extLst>
        </xdr:cNvPr>
        <xdr:cNvGrpSpPr/>
      </xdr:nvGrpSpPr>
      <xdr:grpSpPr>
        <a:xfrm>
          <a:off x="12171680" y="598170"/>
          <a:ext cx="3265805" cy="2953450"/>
          <a:chOff x="9688830" y="588645"/>
          <a:chExt cx="3230175" cy="2953450"/>
        </a:xfrm>
      </xdr:grpSpPr>
      <xdr:pic>
        <xdr:nvPicPr>
          <xdr:cNvPr id="7" name="図 6">
            <a:extLst>
              <a:ext uri="{FF2B5EF4-FFF2-40B4-BE49-F238E27FC236}">
                <a16:creationId xmlns:a16="http://schemas.microsoft.com/office/drawing/2014/main" id="{6B57E3F7-34FC-D2A1-E5FC-841FC0F0A2BD}"/>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8" name="テキスト ボックス 7">
            <a:extLst>
              <a:ext uri="{FF2B5EF4-FFF2-40B4-BE49-F238E27FC236}">
                <a16:creationId xmlns:a16="http://schemas.microsoft.com/office/drawing/2014/main" id="{F4CB84B6-0792-6A14-994A-26E63C38F94A}"/>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9" name="図 8">
            <a:extLst>
              <a:ext uri="{FF2B5EF4-FFF2-40B4-BE49-F238E27FC236}">
                <a16:creationId xmlns:a16="http://schemas.microsoft.com/office/drawing/2014/main" id="{378E4A62-A922-E046-8172-9475C0A53408}"/>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10" name="楕円 9">
            <a:extLst>
              <a:ext uri="{FF2B5EF4-FFF2-40B4-BE49-F238E27FC236}">
                <a16:creationId xmlns:a16="http://schemas.microsoft.com/office/drawing/2014/main" id="{9443ACFA-F9D9-8223-BDC7-FBAA00521C0E}"/>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11" name="テキスト ボックス 10">
            <a:extLst>
              <a:ext uri="{FF2B5EF4-FFF2-40B4-BE49-F238E27FC236}">
                <a16:creationId xmlns:a16="http://schemas.microsoft.com/office/drawing/2014/main" id="{18A0A8ED-DF50-50F7-378C-D6B454ACF659}"/>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12" name="矢印: 下 11">
            <a:extLst>
              <a:ext uri="{FF2B5EF4-FFF2-40B4-BE49-F238E27FC236}">
                <a16:creationId xmlns:a16="http://schemas.microsoft.com/office/drawing/2014/main" id="{5D4715A4-80F2-0FEA-2558-1A477F3C9587}"/>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3" name="テキスト ボックス 12">
            <a:extLst>
              <a:ext uri="{FF2B5EF4-FFF2-40B4-BE49-F238E27FC236}">
                <a16:creationId xmlns:a16="http://schemas.microsoft.com/office/drawing/2014/main" id="{9DA0555C-3BBD-5752-7921-AB9B6AD61AAF}"/>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4" name="矢印: 下 13">
            <a:extLst>
              <a:ext uri="{FF2B5EF4-FFF2-40B4-BE49-F238E27FC236}">
                <a16:creationId xmlns:a16="http://schemas.microsoft.com/office/drawing/2014/main" id="{E0BB585B-F084-7251-D816-2214CF89072A}"/>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15" name="直線矢印コネクタ 14">
            <a:extLst>
              <a:ext uri="{FF2B5EF4-FFF2-40B4-BE49-F238E27FC236}">
                <a16:creationId xmlns:a16="http://schemas.microsoft.com/office/drawing/2014/main" id="{5FC30358-E1E2-26E8-371C-BCBDB67D34F6}"/>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8B975C95-90DF-B302-9CE3-BBE2878C6634}"/>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595" name="Button 3" hidden="1">
              <a:extLst>
                <a:ext uri="{63B3BB69-23CF-44E3-9099-C40C66FF867C}">
                  <a14:compatExt spid="_x0000_s110595"/>
                </a:ext>
                <a:ext uri="{FF2B5EF4-FFF2-40B4-BE49-F238E27FC236}">
                  <a16:creationId xmlns:a16="http://schemas.microsoft.com/office/drawing/2014/main" id="{00000000-0008-0000-0900-00000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596" name="Button 4" hidden="1">
              <a:extLst>
                <a:ext uri="{63B3BB69-23CF-44E3-9099-C40C66FF867C}">
                  <a14:compatExt spid="_x0000_s110596"/>
                </a:ext>
                <a:ext uri="{FF2B5EF4-FFF2-40B4-BE49-F238E27FC236}">
                  <a16:creationId xmlns:a16="http://schemas.microsoft.com/office/drawing/2014/main" id="{00000000-0008-0000-0900-00000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597" name="Button 5" hidden="1">
              <a:extLst>
                <a:ext uri="{63B3BB69-23CF-44E3-9099-C40C66FF867C}">
                  <a14:compatExt spid="_x0000_s110597"/>
                </a:ext>
                <a:ext uri="{FF2B5EF4-FFF2-40B4-BE49-F238E27FC236}">
                  <a16:creationId xmlns:a16="http://schemas.microsoft.com/office/drawing/2014/main" id="{00000000-0008-0000-0900-00000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598" name="Button 6" hidden="1">
              <a:extLst>
                <a:ext uri="{63B3BB69-23CF-44E3-9099-C40C66FF867C}">
                  <a14:compatExt spid="_x0000_s110598"/>
                </a:ext>
                <a:ext uri="{FF2B5EF4-FFF2-40B4-BE49-F238E27FC236}">
                  <a16:creationId xmlns:a16="http://schemas.microsoft.com/office/drawing/2014/main" id="{00000000-0008-0000-0900-00000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599" name="Button 7" hidden="1">
              <a:extLst>
                <a:ext uri="{63B3BB69-23CF-44E3-9099-C40C66FF867C}">
                  <a14:compatExt spid="_x0000_s110599"/>
                </a:ext>
                <a:ext uri="{FF2B5EF4-FFF2-40B4-BE49-F238E27FC236}">
                  <a16:creationId xmlns:a16="http://schemas.microsoft.com/office/drawing/2014/main" id="{00000000-0008-0000-0900-00000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00" name="Button 8" hidden="1">
              <a:extLst>
                <a:ext uri="{63B3BB69-23CF-44E3-9099-C40C66FF867C}">
                  <a14:compatExt spid="_x0000_s110600"/>
                </a:ext>
                <a:ext uri="{FF2B5EF4-FFF2-40B4-BE49-F238E27FC236}">
                  <a16:creationId xmlns:a16="http://schemas.microsoft.com/office/drawing/2014/main" id="{00000000-0008-0000-0900-00000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01" name="Button 9" hidden="1">
              <a:extLst>
                <a:ext uri="{63B3BB69-23CF-44E3-9099-C40C66FF867C}">
                  <a14:compatExt spid="_x0000_s110601"/>
                </a:ext>
                <a:ext uri="{FF2B5EF4-FFF2-40B4-BE49-F238E27FC236}">
                  <a16:creationId xmlns:a16="http://schemas.microsoft.com/office/drawing/2014/main" id="{00000000-0008-0000-0900-00000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02" name="Button 10" hidden="1">
              <a:extLst>
                <a:ext uri="{63B3BB69-23CF-44E3-9099-C40C66FF867C}">
                  <a14:compatExt spid="_x0000_s110602"/>
                </a:ext>
                <a:ext uri="{FF2B5EF4-FFF2-40B4-BE49-F238E27FC236}">
                  <a16:creationId xmlns:a16="http://schemas.microsoft.com/office/drawing/2014/main" id="{00000000-0008-0000-0900-00000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03" name="Button 11" hidden="1">
              <a:extLst>
                <a:ext uri="{63B3BB69-23CF-44E3-9099-C40C66FF867C}">
                  <a14:compatExt spid="_x0000_s110603"/>
                </a:ext>
                <a:ext uri="{FF2B5EF4-FFF2-40B4-BE49-F238E27FC236}">
                  <a16:creationId xmlns:a16="http://schemas.microsoft.com/office/drawing/2014/main" id="{00000000-0008-0000-0900-00000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04" name="Button 12" hidden="1">
              <a:extLst>
                <a:ext uri="{63B3BB69-23CF-44E3-9099-C40C66FF867C}">
                  <a14:compatExt spid="_x0000_s110604"/>
                </a:ext>
                <a:ext uri="{FF2B5EF4-FFF2-40B4-BE49-F238E27FC236}">
                  <a16:creationId xmlns:a16="http://schemas.microsoft.com/office/drawing/2014/main" id="{00000000-0008-0000-0900-00000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05" name="Button 13" hidden="1">
              <a:extLst>
                <a:ext uri="{63B3BB69-23CF-44E3-9099-C40C66FF867C}">
                  <a14:compatExt spid="_x0000_s110605"/>
                </a:ext>
                <a:ext uri="{FF2B5EF4-FFF2-40B4-BE49-F238E27FC236}">
                  <a16:creationId xmlns:a16="http://schemas.microsoft.com/office/drawing/2014/main" id="{00000000-0008-0000-0900-00000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06" name="Button 14" hidden="1">
              <a:extLst>
                <a:ext uri="{63B3BB69-23CF-44E3-9099-C40C66FF867C}">
                  <a14:compatExt spid="_x0000_s110606"/>
                </a:ext>
                <a:ext uri="{FF2B5EF4-FFF2-40B4-BE49-F238E27FC236}">
                  <a16:creationId xmlns:a16="http://schemas.microsoft.com/office/drawing/2014/main" id="{00000000-0008-0000-0900-00000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07" name="Button 15" hidden="1">
              <a:extLst>
                <a:ext uri="{63B3BB69-23CF-44E3-9099-C40C66FF867C}">
                  <a14:compatExt spid="_x0000_s110607"/>
                </a:ext>
                <a:ext uri="{FF2B5EF4-FFF2-40B4-BE49-F238E27FC236}">
                  <a16:creationId xmlns:a16="http://schemas.microsoft.com/office/drawing/2014/main" id="{00000000-0008-0000-0900-00000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08" name="Button 16" hidden="1">
              <a:extLst>
                <a:ext uri="{63B3BB69-23CF-44E3-9099-C40C66FF867C}">
                  <a14:compatExt spid="_x0000_s110608"/>
                </a:ext>
                <a:ext uri="{FF2B5EF4-FFF2-40B4-BE49-F238E27FC236}">
                  <a16:creationId xmlns:a16="http://schemas.microsoft.com/office/drawing/2014/main" id="{00000000-0008-0000-0900-00001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09" name="Button 17" hidden="1">
              <a:extLst>
                <a:ext uri="{63B3BB69-23CF-44E3-9099-C40C66FF867C}">
                  <a14:compatExt spid="_x0000_s110609"/>
                </a:ext>
                <a:ext uri="{FF2B5EF4-FFF2-40B4-BE49-F238E27FC236}">
                  <a16:creationId xmlns:a16="http://schemas.microsoft.com/office/drawing/2014/main" id="{00000000-0008-0000-0900-00001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10" name="Button 18" hidden="1">
              <a:extLst>
                <a:ext uri="{63B3BB69-23CF-44E3-9099-C40C66FF867C}">
                  <a14:compatExt spid="_x0000_s110610"/>
                </a:ext>
                <a:ext uri="{FF2B5EF4-FFF2-40B4-BE49-F238E27FC236}">
                  <a16:creationId xmlns:a16="http://schemas.microsoft.com/office/drawing/2014/main" id="{00000000-0008-0000-0900-00001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11" name="Button 19" hidden="1">
              <a:extLst>
                <a:ext uri="{63B3BB69-23CF-44E3-9099-C40C66FF867C}">
                  <a14:compatExt spid="_x0000_s110611"/>
                </a:ext>
                <a:ext uri="{FF2B5EF4-FFF2-40B4-BE49-F238E27FC236}">
                  <a16:creationId xmlns:a16="http://schemas.microsoft.com/office/drawing/2014/main" id="{00000000-0008-0000-0900-00001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12" name="Button 20" hidden="1">
              <a:extLst>
                <a:ext uri="{63B3BB69-23CF-44E3-9099-C40C66FF867C}">
                  <a14:compatExt spid="_x0000_s110612"/>
                </a:ext>
                <a:ext uri="{FF2B5EF4-FFF2-40B4-BE49-F238E27FC236}">
                  <a16:creationId xmlns:a16="http://schemas.microsoft.com/office/drawing/2014/main" id="{00000000-0008-0000-0900-00001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13" name="Button 21" hidden="1">
              <a:extLst>
                <a:ext uri="{63B3BB69-23CF-44E3-9099-C40C66FF867C}">
                  <a14:compatExt spid="_x0000_s110613"/>
                </a:ext>
                <a:ext uri="{FF2B5EF4-FFF2-40B4-BE49-F238E27FC236}">
                  <a16:creationId xmlns:a16="http://schemas.microsoft.com/office/drawing/2014/main" id="{00000000-0008-0000-0900-00001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14" name="Button 22" hidden="1">
              <a:extLst>
                <a:ext uri="{63B3BB69-23CF-44E3-9099-C40C66FF867C}">
                  <a14:compatExt spid="_x0000_s110614"/>
                </a:ext>
                <a:ext uri="{FF2B5EF4-FFF2-40B4-BE49-F238E27FC236}">
                  <a16:creationId xmlns:a16="http://schemas.microsoft.com/office/drawing/2014/main" id="{00000000-0008-0000-0900-00001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15" name="Button 23" hidden="1">
              <a:extLst>
                <a:ext uri="{63B3BB69-23CF-44E3-9099-C40C66FF867C}">
                  <a14:compatExt spid="_x0000_s110615"/>
                </a:ext>
                <a:ext uri="{FF2B5EF4-FFF2-40B4-BE49-F238E27FC236}">
                  <a16:creationId xmlns:a16="http://schemas.microsoft.com/office/drawing/2014/main" id="{00000000-0008-0000-0900-00001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16" name="Button 24" hidden="1">
              <a:extLst>
                <a:ext uri="{63B3BB69-23CF-44E3-9099-C40C66FF867C}">
                  <a14:compatExt spid="_x0000_s110616"/>
                </a:ext>
                <a:ext uri="{FF2B5EF4-FFF2-40B4-BE49-F238E27FC236}">
                  <a16:creationId xmlns:a16="http://schemas.microsoft.com/office/drawing/2014/main" id="{00000000-0008-0000-0900-00001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17" name="Button 25" hidden="1">
              <a:extLst>
                <a:ext uri="{63B3BB69-23CF-44E3-9099-C40C66FF867C}">
                  <a14:compatExt spid="_x0000_s110617"/>
                </a:ext>
                <a:ext uri="{FF2B5EF4-FFF2-40B4-BE49-F238E27FC236}">
                  <a16:creationId xmlns:a16="http://schemas.microsoft.com/office/drawing/2014/main" id="{00000000-0008-0000-0900-00001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18" name="Button 26" hidden="1">
              <a:extLst>
                <a:ext uri="{63B3BB69-23CF-44E3-9099-C40C66FF867C}">
                  <a14:compatExt spid="_x0000_s110618"/>
                </a:ext>
                <a:ext uri="{FF2B5EF4-FFF2-40B4-BE49-F238E27FC236}">
                  <a16:creationId xmlns:a16="http://schemas.microsoft.com/office/drawing/2014/main" id="{00000000-0008-0000-0900-00001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0619" name="Button 27" hidden="1">
              <a:extLst>
                <a:ext uri="{63B3BB69-23CF-44E3-9099-C40C66FF867C}">
                  <a14:compatExt spid="_x0000_s110619"/>
                </a:ext>
                <a:ext uri="{FF2B5EF4-FFF2-40B4-BE49-F238E27FC236}">
                  <a16:creationId xmlns:a16="http://schemas.microsoft.com/office/drawing/2014/main" id="{00000000-0008-0000-0900-00001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20" name="Button 28" hidden="1">
              <a:extLst>
                <a:ext uri="{63B3BB69-23CF-44E3-9099-C40C66FF867C}">
                  <a14:compatExt spid="_x0000_s110620"/>
                </a:ext>
                <a:ext uri="{FF2B5EF4-FFF2-40B4-BE49-F238E27FC236}">
                  <a16:creationId xmlns:a16="http://schemas.microsoft.com/office/drawing/2014/main" id="{00000000-0008-0000-0900-00001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21" name="Button 29" hidden="1">
              <a:extLst>
                <a:ext uri="{63B3BB69-23CF-44E3-9099-C40C66FF867C}">
                  <a14:compatExt spid="_x0000_s110621"/>
                </a:ext>
                <a:ext uri="{FF2B5EF4-FFF2-40B4-BE49-F238E27FC236}">
                  <a16:creationId xmlns:a16="http://schemas.microsoft.com/office/drawing/2014/main" id="{00000000-0008-0000-0900-00001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22" name="Button 30" hidden="1">
              <a:extLst>
                <a:ext uri="{63B3BB69-23CF-44E3-9099-C40C66FF867C}">
                  <a14:compatExt spid="_x0000_s110622"/>
                </a:ext>
                <a:ext uri="{FF2B5EF4-FFF2-40B4-BE49-F238E27FC236}">
                  <a16:creationId xmlns:a16="http://schemas.microsoft.com/office/drawing/2014/main" id="{00000000-0008-0000-0900-00001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23" name="Button 31" hidden="1">
              <a:extLst>
                <a:ext uri="{63B3BB69-23CF-44E3-9099-C40C66FF867C}">
                  <a14:compatExt spid="_x0000_s110623"/>
                </a:ext>
                <a:ext uri="{FF2B5EF4-FFF2-40B4-BE49-F238E27FC236}">
                  <a16:creationId xmlns:a16="http://schemas.microsoft.com/office/drawing/2014/main" id="{00000000-0008-0000-0900-00001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24" name="Button 32" hidden="1">
              <a:extLst>
                <a:ext uri="{63B3BB69-23CF-44E3-9099-C40C66FF867C}">
                  <a14:compatExt spid="_x0000_s110624"/>
                </a:ext>
                <a:ext uri="{FF2B5EF4-FFF2-40B4-BE49-F238E27FC236}">
                  <a16:creationId xmlns:a16="http://schemas.microsoft.com/office/drawing/2014/main" id="{00000000-0008-0000-0900-00002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25" name="Button 33" hidden="1">
              <a:extLst>
                <a:ext uri="{63B3BB69-23CF-44E3-9099-C40C66FF867C}">
                  <a14:compatExt spid="_x0000_s110625"/>
                </a:ext>
                <a:ext uri="{FF2B5EF4-FFF2-40B4-BE49-F238E27FC236}">
                  <a16:creationId xmlns:a16="http://schemas.microsoft.com/office/drawing/2014/main" id="{00000000-0008-0000-0900-00002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26" name="Button 34" hidden="1">
              <a:extLst>
                <a:ext uri="{63B3BB69-23CF-44E3-9099-C40C66FF867C}">
                  <a14:compatExt spid="_x0000_s110626"/>
                </a:ext>
                <a:ext uri="{FF2B5EF4-FFF2-40B4-BE49-F238E27FC236}">
                  <a16:creationId xmlns:a16="http://schemas.microsoft.com/office/drawing/2014/main" id="{00000000-0008-0000-0900-00002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27" name="Button 35" hidden="1">
              <a:extLst>
                <a:ext uri="{63B3BB69-23CF-44E3-9099-C40C66FF867C}">
                  <a14:compatExt spid="_x0000_s110627"/>
                </a:ext>
                <a:ext uri="{FF2B5EF4-FFF2-40B4-BE49-F238E27FC236}">
                  <a16:creationId xmlns:a16="http://schemas.microsoft.com/office/drawing/2014/main" id="{00000000-0008-0000-0900-00002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28" name="Button 36" hidden="1">
              <a:extLst>
                <a:ext uri="{63B3BB69-23CF-44E3-9099-C40C66FF867C}">
                  <a14:compatExt spid="_x0000_s110628"/>
                </a:ext>
                <a:ext uri="{FF2B5EF4-FFF2-40B4-BE49-F238E27FC236}">
                  <a16:creationId xmlns:a16="http://schemas.microsoft.com/office/drawing/2014/main" id="{00000000-0008-0000-0900-00002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29" name="Button 37" hidden="1">
              <a:extLst>
                <a:ext uri="{63B3BB69-23CF-44E3-9099-C40C66FF867C}">
                  <a14:compatExt spid="_x0000_s110629"/>
                </a:ext>
                <a:ext uri="{FF2B5EF4-FFF2-40B4-BE49-F238E27FC236}">
                  <a16:creationId xmlns:a16="http://schemas.microsoft.com/office/drawing/2014/main" id="{00000000-0008-0000-0900-00002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30" name="Button 38" hidden="1">
              <a:extLst>
                <a:ext uri="{63B3BB69-23CF-44E3-9099-C40C66FF867C}">
                  <a14:compatExt spid="_x0000_s110630"/>
                </a:ext>
                <a:ext uri="{FF2B5EF4-FFF2-40B4-BE49-F238E27FC236}">
                  <a16:creationId xmlns:a16="http://schemas.microsoft.com/office/drawing/2014/main" id="{00000000-0008-0000-0900-00002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31" name="Button 39" hidden="1">
              <a:extLst>
                <a:ext uri="{63B3BB69-23CF-44E3-9099-C40C66FF867C}">
                  <a14:compatExt spid="_x0000_s110631"/>
                </a:ext>
                <a:ext uri="{FF2B5EF4-FFF2-40B4-BE49-F238E27FC236}">
                  <a16:creationId xmlns:a16="http://schemas.microsoft.com/office/drawing/2014/main" id="{00000000-0008-0000-0900-00002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32" name="Button 40" hidden="1">
              <a:extLst>
                <a:ext uri="{63B3BB69-23CF-44E3-9099-C40C66FF867C}">
                  <a14:compatExt spid="_x0000_s110632"/>
                </a:ext>
                <a:ext uri="{FF2B5EF4-FFF2-40B4-BE49-F238E27FC236}">
                  <a16:creationId xmlns:a16="http://schemas.microsoft.com/office/drawing/2014/main" id="{00000000-0008-0000-0900-00002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33" name="Button 41" hidden="1">
              <a:extLst>
                <a:ext uri="{63B3BB69-23CF-44E3-9099-C40C66FF867C}">
                  <a14:compatExt spid="_x0000_s110633"/>
                </a:ext>
                <a:ext uri="{FF2B5EF4-FFF2-40B4-BE49-F238E27FC236}">
                  <a16:creationId xmlns:a16="http://schemas.microsoft.com/office/drawing/2014/main" id="{00000000-0008-0000-0900-00002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34" name="Button 42" hidden="1">
              <a:extLst>
                <a:ext uri="{63B3BB69-23CF-44E3-9099-C40C66FF867C}">
                  <a14:compatExt spid="_x0000_s110634"/>
                </a:ext>
                <a:ext uri="{FF2B5EF4-FFF2-40B4-BE49-F238E27FC236}">
                  <a16:creationId xmlns:a16="http://schemas.microsoft.com/office/drawing/2014/main" id="{00000000-0008-0000-0900-00002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35" name="Button 43" hidden="1">
              <a:extLst>
                <a:ext uri="{63B3BB69-23CF-44E3-9099-C40C66FF867C}">
                  <a14:compatExt spid="_x0000_s110635"/>
                </a:ext>
                <a:ext uri="{FF2B5EF4-FFF2-40B4-BE49-F238E27FC236}">
                  <a16:creationId xmlns:a16="http://schemas.microsoft.com/office/drawing/2014/main" id="{00000000-0008-0000-0900-00002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36" name="Button 44" hidden="1">
              <a:extLst>
                <a:ext uri="{63B3BB69-23CF-44E3-9099-C40C66FF867C}">
                  <a14:compatExt spid="_x0000_s110636"/>
                </a:ext>
                <a:ext uri="{FF2B5EF4-FFF2-40B4-BE49-F238E27FC236}">
                  <a16:creationId xmlns:a16="http://schemas.microsoft.com/office/drawing/2014/main" id="{00000000-0008-0000-0900-00002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37" name="Button 45" hidden="1">
              <a:extLst>
                <a:ext uri="{63B3BB69-23CF-44E3-9099-C40C66FF867C}">
                  <a14:compatExt spid="_x0000_s110637"/>
                </a:ext>
                <a:ext uri="{FF2B5EF4-FFF2-40B4-BE49-F238E27FC236}">
                  <a16:creationId xmlns:a16="http://schemas.microsoft.com/office/drawing/2014/main" id="{00000000-0008-0000-0900-00002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38" name="Button 46" hidden="1">
              <a:extLst>
                <a:ext uri="{63B3BB69-23CF-44E3-9099-C40C66FF867C}">
                  <a14:compatExt spid="_x0000_s110638"/>
                </a:ext>
                <a:ext uri="{FF2B5EF4-FFF2-40B4-BE49-F238E27FC236}">
                  <a16:creationId xmlns:a16="http://schemas.microsoft.com/office/drawing/2014/main" id="{00000000-0008-0000-0900-00002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39" name="Button 47" hidden="1">
              <a:extLst>
                <a:ext uri="{63B3BB69-23CF-44E3-9099-C40C66FF867C}">
                  <a14:compatExt spid="_x0000_s110639"/>
                </a:ext>
                <a:ext uri="{FF2B5EF4-FFF2-40B4-BE49-F238E27FC236}">
                  <a16:creationId xmlns:a16="http://schemas.microsoft.com/office/drawing/2014/main" id="{00000000-0008-0000-0900-00002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40" name="Button 48" hidden="1">
              <a:extLst>
                <a:ext uri="{63B3BB69-23CF-44E3-9099-C40C66FF867C}">
                  <a14:compatExt spid="_x0000_s110640"/>
                </a:ext>
                <a:ext uri="{FF2B5EF4-FFF2-40B4-BE49-F238E27FC236}">
                  <a16:creationId xmlns:a16="http://schemas.microsoft.com/office/drawing/2014/main" id="{00000000-0008-0000-0900-00003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41" name="Button 49" hidden="1">
              <a:extLst>
                <a:ext uri="{63B3BB69-23CF-44E3-9099-C40C66FF867C}">
                  <a14:compatExt spid="_x0000_s110641"/>
                </a:ext>
                <a:ext uri="{FF2B5EF4-FFF2-40B4-BE49-F238E27FC236}">
                  <a16:creationId xmlns:a16="http://schemas.microsoft.com/office/drawing/2014/main" id="{00000000-0008-0000-0900-00003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42" name="Button 50" hidden="1">
              <a:extLst>
                <a:ext uri="{63B3BB69-23CF-44E3-9099-C40C66FF867C}">
                  <a14:compatExt spid="_x0000_s110642"/>
                </a:ext>
                <a:ext uri="{FF2B5EF4-FFF2-40B4-BE49-F238E27FC236}">
                  <a16:creationId xmlns:a16="http://schemas.microsoft.com/office/drawing/2014/main" id="{00000000-0008-0000-0900-00003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43" name="Button 51" hidden="1">
              <a:extLst>
                <a:ext uri="{63B3BB69-23CF-44E3-9099-C40C66FF867C}">
                  <a14:compatExt spid="_x0000_s110643"/>
                </a:ext>
                <a:ext uri="{FF2B5EF4-FFF2-40B4-BE49-F238E27FC236}">
                  <a16:creationId xmlns:a16="http://schemas.microsoft.com/office/drawing/2014/main" id="{00000000-0008-0000-0900-00003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44" name="Button 52" hidden="1">
              <a:extLst>
                <a:ext uri="{63B3BB69-23CF-44E3-9099-C40C66FF867C}">
                  <a14:compatExt spid="_x0000_s110644"/>
                </a:ext>
                <a:ext uri="{FF2B5EF4-FFF2-40B4-BE49-F238E27FC236}">
                  <a16:creationId xmlns:a16="http://schemas.microsoft.com/office/drawing/2014/main" id="{00000000-0008-0000-0900-00003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45" name="Button 53" hidden="1">
              <a:extLst>
                <a:ext uri="{63B3BB69-23CF-44E3-9099-C40C66FF867C}">
                  <a14:compatExt spid="_x0000_s110645"/>
                </a:ext>
                <a:ext uri="{FF2B5EF4-FFF2-40B4-BE49-F238E27FC236}">
                  <a16:creationId xmlns:a16="http://schemas.microsoft.com/office/drawing/2014/main" id="{00000000-0008-0000-0900-00003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46" name="Button 54" hidden="1">
              <a:extLst>
                <a:ext uri="{63B3BB69-23CF-44E3-9099-C40C66FF867C}">
                  <a14:compatExt spid="_x0000_s110646"/>
                </a:ext>
                <a:ext uri="{FF2B5EF4-FFF2-40B4-BE49-F238E27FC236}">
                  <a16:creationId xmlns:a16="http://schemas.microsoft.com/office/drawing/2014/main" id="{00000000-0008-0000-0900-00003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47" name="Button 55" hidden="1">
              <a:extLst>
                <a:ext uri="{63B3BB69-23CF-44E3-9099-C40C66FF867C}">
                  <a14:compatExt spid="_x0000_s110647"/>
                </a:ext>
                <a:ext uri="{FF2B5EF4-FFF2-40B4-BE49-F238E27FC236}">
                  <a16:creationId xmlns:a16="http://schemas.microsoft.com/office/drawing/2014/main" id="{00000000-0008-0000-0900-00003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0648" name="Button 56" hidden="1">
              <a:extLst>
                <a:ext uri="{63B3BB69-23CF-44E3-9099-C40C66FF867C}">
                  <a14:compatExt spid="_x0000_s110648"/>
                </a:ext>
                <a:ext uri="{FF2B5EF4-FFF2-40B4-BE49-F238E27FC236}">
                  <a16:creationId xmlns:a16="http://schemas.microsoft.com/office/drawing/2014/main" id="{00000000-0008-0000-0900-00003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49" name="Button 57" hidden="1">
              <a:extLst>
                <a:ext uri="{63B3BB69-23CF-44E3-9099-C40C66FF867C}">
                  <a14:compatExt spid="_x0000_s110649"/>
                </a:ext>
                <a:ext uri="{FF2B5EF4-FFF2-40B4-BE49-F238E27FC236}">
                  <a16:creationId xmlns:a16="http://schemas.microsoft.com/office/drawing/2014/main" id="{00000000-0008-0000-0900-00003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50" name="Button 58" hidden="1">
              <a:extLst>
                <a:ext uri="{63B3BB69-23CF-44E3-9099-C40C66FF867C}">
                  <a14:compatExt spid="_x0000_s110650"/>
                </a:ext>
                <a:ext uri="{FF2B5EF4-FFF2-40B4-BE49-F238E27FC236}">
                  <a16:creationId xmlns:a16="http://schemas.microsoft.com/office/drawing/2014/main" id="{00000000-0008-0000-0900-00003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51" name="Button 59" hidden="1">
              <a:extLst>
                <a:ext uri="{63B3BB69-23CF-44E3-9099-C40C66FF867C}">
                  <a14:compatExt spid="_x0000_s110651"/>
                </a:ext>
                <a:ext uri="{FF2B5EF4-FFF2-40B4-BE49-F238E27FC236}">
                  <a16:creationId xmlns:a16="http://schemas.microsoft.com/office/drawing/2014/main" id="{00000000-0008-0000-0900-00003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52" name="Button 60" hidden="1">
              <a:extLst>
                <a:ext uri="{63B3BB69-23CF-44E3-9099-C40C66FF867C}">
                  <a14:compatExt spid="_x0000_s110652"/>
                </a:ext>
                <a:ext uri="{FF2B5EF4-FFF2-40B4-BE49-F238E27FC236}">
                  <a16:creationId xmlns:a16="http://schemas.microsoft.com/office/drawing/2014/main" id="{00000000-0008-0000-0900-00003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53" name="Button 61" hidden="1">
              <a:extLst>
                <a:ext uri="{63B3BB69-23CF-44E3-9099-C40C66FF867C}">
                  <a14:compatExt spid="_x0000_s110653"/>
                </a:ext>
                <a:ext uri="{FF2B5EF4-FFF2-40B4-BE49-F238E27FC236}">
                  <a16:creationId xmlns:a16="http://schemas.microsoft.com/office/drawing/2014/main" id="{00000000-0008-0000-0900-00003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54" name="Button 62" hidden="1">
              <a:extLst>
                <a:ext uri="{63B3BB69-23CF-44E3-9099-C40C66FF867C}">
                  <a14:compatExt spid="_x0000_s110654"/>
                </a:ext>
                <a:ext uri="{FF2B5EF4-FFF2-40B4-BE49-F238E27FC236}">
                  <a16:creationId xmlns:a16="http://schemas.microsoft.com/office/drawing/2014/main" id="{00000000-0008-0000-0900-00003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55" name="Button 63" hidden="1">
              <a:extLst>
                <a:ext uri="{63B3BB69-23CF-44E3-9099-C40C66FF867C}">
                  <a14:compatExt spid="_x0000_s110655"/>
                </a:ext>
                <a:ext uri="{FF2B5EF4-FFF2-40B4-BE49-F238E27FC236}">
                  <a16:creationId xmlns:a16="http://schemas.microsoft.com/office/drawing/2014/main" id="{00000000-0008-0000-0900-00003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56" name="Button 64" hidden="1">
              <a:extLst>
                <a:ext uri="{63B3BB69-23CF-44E3-9099-C40C66FF867C}">
                  <a14:compatExt spid="_x0000_s110656"/>
                </a:ext>
                <a:ext uri="{FF2B5EF4-FFF2-40B4-BE49-F238E27FC236}">
                  <a16:creationId xmlns:a16="http://schemas.microsoft.com/office/drawing/2014/main" id="{00000000-0008-0000-0900-00004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57" name="Button 65" hidden="1">
              <a:extLst>
                <a:ext uri="{63B3BB69-23CF-44E3-9099-C40C66FF867C}">
                  <a14:compatExt spid="_x0000_s110657"/>
                </a:ext>
                <a:ext uri="{FF2B5EF4-FFF2-40B4-BE49-F238E27FC236}">
                  <a16:creationId xmlns:a16="http://schemas.microsoft.com/office/drawing/2014/main" id="{00000000-0008-0000-0900-00004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58" name="Button 66" hidden="1">
              <a:extLst>
                <a:ext uri="{63B3BB69-23CF-44E3-9099-C40C66FF867C}">
                  <a14:compatExt spid="_x0000_s110658"/>
                </a:ext>
                <a:ext uri="{FF2B5EF4-FFF2-40B4-BE49-F238E27FC236}">
                  <a16:creationId xmlns:a16="http://schemas.microsoft.com/office/drawing/2014/main" id="{00000000-0008-0000-0900-00004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59" name="Button 67" hidden="1">
              <a:extLst>
                <a:ext uri="{63B3BB69-23CF-44E3-9099-C40C66FF867C}">
                  <a14:compatExt spid="_x0000_s110659"/>
                </a:ext>
                <a:ext uri="{FF2B5EF4-FFF2-40B4-BE49-F238E27FC236}">
                  <a16:creationId xmlns:a16="http://schemas.microsoft.com/office/drawing/2014/main" id="{00000000-0008-0000-0900-00004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60" name="Button 68" hidden="1">
              <a:extLst>
                <a:ext uri="{63B3BB69-23CF-44E3-9099-C40C66FF867C}">
                  <a14:compatExt spid="_x0000_s110660"/>
                </a:ext>
                <a:ext uri="{FF2B5EF4-FFF2-40B4-BE49-F238E27FC236}">
                  <a16:creationId xmlns:a16="http://schemas.microsoft.com/office/drawing/2014/main" id="{00000000-0008-0000-0900-00004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61" name="Button 69" hidden="1">
              <a:extLst>
                <a:ext uri="{63B3BB69-23CF-44E3-9099-C40C66FF867C}">
                  <a14:compatExt spid="_x0000_s110661"/>
                </a:ext>
                <a:ext uri="{FF2B5EF4-FFF2-40B4-BE49-F238E27FC236}">
                  <a16:creationId xmlns:a16="http://schemas.microsoft.com/office/drawing/2014/main" id="{00000000-0008-0000-0900-00004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62" name="Button 70" hidden="1">
              <a:extLst>
                <a:ext uri="{63B3BB69-23CF-44E3-9099-C40C66FF867C}">
                  <a14:compatExt spid="_x0000_s110662"/>
                </a:ext>
                <a:ext uri="{FF2B5EF4-FFF2-40B4-BE49-F238E27FC236}">
                  <a16:creationId xmlns:a16="http://schemas.microsoft.com/office/drawing/2014/main" id="{00000000-0008-0000-0900-00004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63" name="Button 71" hidden="1">
              <a:extLst>
                <a:ext uri="{63B3BB69-23CF-44E3-9099-C40C66FF867C}">
                  <a14:compatExt spid="_x0000_s110663"/>
                </a:ext>
                <a:ext uri="{FF2B5EF4-FFF2-40B4-BE49-F238E27FC236}">
                  <a16:creationId xmlns:a16="http://schemas.microsoft.com/office/drawing/2014/main" id="{00000000-0008-0000-0900-00004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64" name="Button 72" hidden="1">
              <a:extLst>
                <a:ext uri="{63B3BB69-23CF-44E3-9099-C40C66FF867C}">
                  <a14:compatExt spid="_x0000_s110664"/>
                </a:ext>
                <a:ext uri="{FF2B5EF4-FFF2-40B4-BE49-F238E27FC236}">
                  <a16:creationId xmlns:a16="http://schemas.microsoft.com/office/drawing/2014/main" id="{00000000-0008-0000-0900-00004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65" name="Button 73" hidden="1">
              <a:extLst>
                <a:ext uri="{63B3BB69-23CF-44E3-9099-C40C66FF867C}">
                  <a14:compatExt spid="_x0000_s110665"/>
                </a:ext>
                <a:ext uri="{FF2B5EF4-FFF2-40B4-BE49-F238E27FC236}">
                  <a16:creationId xmlns:a16="http://schemas.microsoft.com/office/drawing/2014/main" id="{00000000-0008-0000-0900-00004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66" name="Button 74" hidden="1">
              <a:extLst>
                <a:ext uri="{63B3BB69-23CF-44E3-9099-C40C66FF867C}">
                  <a14:compatExt spid="_x0000_s110666"/>
                </a:ext>
                <a:ext uri="{FF2B5EF4-FFF2-40B4-BE49-F238E27FC236}">
                  <a16:creationId xmlns:a16="http://schemas.microsoft.com/office/drawing/2014/main" id="{00000000-0008-0000-0900-00004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67" name="Button 75" hidden="1">
              <a:extLst>
                <a:ext uri="{63B3BB69-23CF-44E3-9099-C40C66FF867C}">
                  <a14:compatExt spid="_x0000_s110667"/>
                </a:ext>
                <a:ext uri="{FF2B5EF4-FFF2-40B4-BE49-F238E27FC236}">
                  <a16:creationId xmlns:a16="http://schemas.microsoft.com/office/drawing/2014/main" id="{00000000-0008-0000-0900-00004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68" name="Button 76" hidden="1">
              <a:extLst>
                <a:ext uri="{63B3BB69-23CF-44E3-9099-C40C66FF867C}">
                  <a14:compatExt spid="_x0000_s110668"/>
                </a:ext>
                <a:ext uri="{FF2B5EF4-FFF2-40B4-BE49-F238E27FC236}">
                  <a16:creationId xmlns:a16="http://schemas.microsoft.com/office/drawing/2014/main" id="{00000000-0008-0000-0900-00004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69" name="Button 77" hidden="1">
              <a:extLst>
                <a:ext uri="{63B3BB69-23CF-44E3-9099-C40C66FF867C}">
                  <a14:compatExt spid="_x0000_s110669"/>
                </a:ext>
                <a:ext uri="{FF2B5EF4-FFF2-40B4-BE49-F238E27FC236}">
                  <a16:creationId xmlns:a16="http://schemas.microsoft.com/office/drawing/2014/main" id="{00000000-0008-0000-0900-00004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70" name="Button 78" hidden="1">
              <a:extLst>
                <a:ext uri="{63B3BB69-23CF-44E3-9099-C40C66FF867C}">
                  <a14:compatExt spid="_x0000_s110670"/>
                </a:ext>
                <a:ext uri="{FF2B5EF4-FFF2-40B4-BE49-F238E27FC236}">
                  <a16:creationId xmlns:a16="http://schemas.microsoft.com/office/drawing/2014/main" id="{00000000-0008-0000-0900-00004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71" name="Button 79" hidden="1">
              <a:extLst>
                <a:ext uri="{63B3BB69-23CF-44E3-9099-C40C66FF867C}">
                  <a14:compatExt spid="_x0000_s110671"/>
                </a:ext>
                <a:ext uri="{FF2B5EF4-FFF2-40B4-BE49-F238E27FC236}">
                  <a16:creationId xmlns:a16="http://schemas.microsoft.com/office/drawing/2014/main" id="{00000000-0008-0000-0900-00004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72" name="Button 80" hidden="1">
              <a:extLst>
                <a:ext uri="{63B3BB69-23CF-44E3-9099-C40C66FF867C}">
                  <a14:compatExt spid="_x0000_s110672"/>
                </a:ext>
                <a:ext uri="{FF2B5EF4-FFF2-40B4-BE49-F238E27FC236}">
                  <a16:creationId xmlns:a16="http://schemas.microsoft.com/office/drawing/2014/main" id="{00000000-0008-0000-0900-00005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73" name="Button 81" hidden="1">
              <a:extLst>
                <a:ext uri="{63B3BB69-23CF-44E3-9099-C40C66FF867C}">
                  <a14:compatExt spid="_x0000_s110673"/>
                </a:ext>
                <a:ext uri="{FF2B5EF4-FFF2-40B4-BE49-F238E27FC236}">
                  <a16:creationId xmlns:a16="http://schemas.microsoft.com/office/drawing/2014/main" id="{00000000-0008-0000-0900-00005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74" name="Button 82" hidden="1">
              <a:extLst>
                <a:ext uri="{63B3BB69-23CF-44E3-9099-C40C66FF867C}">
                  <a14:compatExt spid="_x0000_s110674"/>
                </a:ext>
                <a:ext uri="{FF2B5EF4-FFF2-40B4-BE49-F238E27FC236}">
                  <a16:creationId xmlns:a16="http://schemas.microsoft.com/office/drawing/2014/main" id="{00000000-0008-0000-0900-00005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75" name="Button 83" hidden="1">
              <a:extLst>
                <a:ext uri="{63B3BB69-23CF-44E3-9099-C40C66FF867C}">
                  <a14:compatExt spid="_x0000_s110675"/>
                </a:ext>
                <a:ext uri="{FF2B5EF4-FFF2-40B4-BE49-F238E27FC236}">
                  <a16:creationId xmlns:a16="http://schemas.microsoft.com/office/drawing/2014/main" id="{00000000-0008-0000-0900-00005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76" name="Button 84" hidden="1">
              <a:extLst>
                <a:ext uri="{63B3BB69-23CF-44E3-9099-C40C66FF867C}">
                  <a14:compatExt spid="_x0000_s110676"/>
                </a:ext>
                <a:ext uri="{FF2B5EF4-FFF2-40B4-BE49-F238E27FC236}">
                  <a16:creationId xmlns:a16="http://schemas.microsoft.com/office/drawing/2014/main" id="{00000000-0008-0000-0900-00005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77" name="Button 85" hidden="1">
              <a:extLst>
                <a:ext uri="{63B3BB69-23CF-44E3-9099-C40C66FF867C}">
                  <a14:compatExt spid="_x0000_s110677"/>
                </a:ext>
                <a:ext uri="{FF2B5EF4-FFF2-40B4-BE49-F238E27FC236}">
                  <a16:creationId xmlns:a16="http://schemas.microsoft.com/office/drawing/2014/main" id="{00000000-0008-0000-0900-00005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78" name="Button 86" hidden="1">
              <a:extLst>
                <a:ext uri="{63B3BB69-23CF-44E3-9099-C40C66FF867C}">
                  <a14:compatExt spid="_x0000_s110678"/>
                </a:ext>
                <a:ext uri="{FF2B5EF4-FFF2-40B4-BE49-F238E27FC236}">
                  <a16:creationId xmlns:a16="http://schemas.microsoft.com/office/drawing/2014/main" id="{00000000-0008-0000-0900-00005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0679" name="Button 87" hidden="1">
              <a:extLst>
                <a:ext uri="{63B3BB69-23CF-44E3-9099-C40C66FF867C}">
                  <a14:compatExt spid="_x0000_s110679"/>
                </a:ext>
                <a:ext uri="{FF2B5EF4-FFF2-40B4-BE49-F238E27FC236}">
                  <a16:creationId xmlns:a16="http://schemas.microsoft.com/office/drawing/2014/main" id="{00000000-0008-0000-0900-00005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80" name="Button 88" hidden="1">
              <a:extLst>
                <a:ext uri="{63B3BB69-23CF-44E3-9099-C40C66FF867C}">
                  <a14:compatExt spid="_x0000_s110680"/>
                </a:ext>
                <a:ext uri="{FF2B5EF4-FFF2-40B4-BE49-F238E27FC236}">
                  <a16:creationId xmlns:a16="http://schemas.microsoft.com/office/drawing/2014/main" id="{00000000-0008-0000-0900-00005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81" name="Button 89" hidden="1">
              <a:extLst>
                <a:ext uri="{63B3BB69-23CF-44E3-9099-C40C66FF867C}">
                  <a14:compatExt spid="_x0000_s110681"/>
                </a:ext>
                <a:ext uri="{FF2B5EF4-FFF2-40B4-BE49-F238E27FC236}">
                  <a16:creationId xmlns:a16="http://schemas.microsoft.com/office/drawing/2014/main" id="{00000000-0008-0000-0900-00005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82" name="Button 90" hidden="1">
              <a:extLst>
                <a:ext uri="{63B3BB69-23CF-44E3-9099-C40C66FF867C}">
                  <a14:compatExt spid="_x0000_s110682"/>
                </a:ext>
                <a:ext uri="{FF2B5EF4-FFF2-40B4-BE49-F238E27FC236}">
                  <a16:creationId xmlns:a16="http://schemas.microsoft.com/office/drawing/2014/main" id="{00000000-0008-0000-0900-00005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83" name="Button 91" hidden="1">
              <a:extLst>
                <a:ext uri="{63B3BB69-23CF-44E3-9099-C40C66FF867C}">
                  <a14:compatExt spid="_x0000_s110683"/>
                </a:ext>
                <a:ext uri="{FF2B5EF4-FFF2-40B4-BE49-F238E27FC236}">
                  <a16:creationId xmlns:a16="http://schemas.microsoft.com/office/drawing/2014/main" id="{00000000-0008-0000-0900-00005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84" name="Button 92" hidden="1">
              <a:extLst>
                <a:ext uri="{63B3BB69-23CF-44E3-9099-C40C66FF867C}">
                  <a14:compatExt spid="_x0000_s110684"/>
                </a:ext>
                <a:ext uri="{FF2B5EF4-FFF2-40B4-BE49-F238E27FC236}">
                  <a16:creationId xmlns:a16="http://schemas.microsoft.com/office/drawing/2014/main" id="{00000000-0008-0000-0900-00005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85" name="Button 93" hidden="1">
              <a:extLst>
                <a:ext uri="{63B3BB69-23CF-44E3-9099-C40C66FF867C}">
                  <a14:compatExt spid="_x0000_s110685"/>
                </a:ext>
                <a:ext uri="{FF2B5EF4-FFF2-40B4-BE49-F238E27FC236}">
                  <a16:creationId xmlns:a16="http://schemas.microsoft.com/office/drawing/2014/main" id="{00000000-0008-0000-0900-00005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86" name="Button 94" hidden="1">
              <a:extLst>
                <a:ext uri="{63B3BB69-23CF-44E3-9099-C40C66FF867C}">
                  <a14:compatExt spid="_x0000_s110686"/>
                </a:ext>
                <a:ext uri="{FF2B5EF4-FFF2-40B4-BE49-F238E27FC236}">
                  <a16:creationId xmlns:a16="http://schemas.microsoft.com/office/drawing/2014/main" id="{00000000-0008-0000-0900-00005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87" name="Button 95" hidden="1">
              <a:extLst>
                <a:ext uri="{63B3BB69-23CF-44E3-9099-C40C66FF867C}">
                  <a14:compatExt spid="_x0000_s110687"/>
                </a:ext>
                <a:ext uri="{FF2B5EF4-FFF2-40B4-BE49-F238E27FC236}">
                  <a16:creationId xmlns:a16="http://schemas.microsoft.com/office/drawing/2014/main" id="{00000000-0008-0000-0900-00005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88" name="Button 96" hidden="1">
              <a:extLst>
                <a:ext uri="{63B3BB69-23CF-44E3-9099-C40C66FF867C}">
                  <a14:compatExt spid="_x0000_s110688"/>
                </a:ext>
                <a:ext uri="{FF2B5EF4-FFF2-40B4-BE49-F238E27FC236}">
                  <a16:creationId xmlns:a16="http://schemas.microsoft.com/office/drawing/2014/main" id="{00000000-0008-0000-0900-00006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89" name="Button 97" hidden="1">
              <a:extLst>
                <a:ext uri="{63B3BB69-23CF-44E3-9099-C40C66FF867C}">
                  <a14:compatExt spid="_x0000_s110689"/>
                </a:ext>
                <a:ext uri="{FF2B5EF4-FFF2-40B4-BE49-F238E27FC236}">
                  <a16:creationId xmlns:a16="http://schemas.microsoft.com/office/drawing/2014/main" id="{00000000-0008-0000-0900-00006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90" name="Button 98" hidden="1">
              <a:extLst>
                <a:ext uri="{63B3BB69-23CF-44E3-9099-C40C66FF867C}">
                  <a14:compatExt spid="_x0000_s110690"/>
                </a:ext>
                <a:ext uri="{FF2B5EF4-FFF2-40B4-BE49-F238E27FC236}">
                  <a16:creationId xmlns:a16="http://schemas.microsoft.com/office/drawing/2014/main" id="{00000000-0008-0000-0900-00006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91" name="Button 99" hidden="1">
              <a:extLst>
                <a:ext uri="{63B3BB69-23CF-44E3-9099-C40C66FF867C}">
                  <a14:compatExt spid="_x0000_s110691"/>
                </a:ext>
                <a:ext uri="{FF2B5EF4-FFF2-40B4-BE49-F238E27FC236}">
                  <a16:creationId xmlns:a16="http://schemas.microsoft.com/office/drawing/2014/main" id="{00000000-0008-0000-0900-00006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92" name="Button 100" hidden="1">
              <a:extLst>
                <a:ext uri="{63B3BB69-23CF-44E3-9099-C40C66FF867C}">
                  <a14:compatExt spid="_x0000_s110692"/>
                </a:ext>
                <a:ext uri="{FF2B5EF4-FFF2-40B4-BE49-F238E27FC236}">
                  <a16:creationId xmlns:a16="http://schemas.microsoft.com/office/drawing/2014/main" id="{00000000-0008-0000-0900-00006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93" name="Button 101" hidden="1">
              <a:extLst>
                <a:ext uri="{63B3BB69-23CF-44E3-9099-C40C66FF867C}">
                  <a14:compatExt spid="_x0000_s110693"/>
                </a:ext>
                <a:ext uri="{FF2B5EF4-FFF2-40B4-BE49-F238E27FC236}">
                  <a16:creationId xmlns:a16="http://schemas.microsoft.com/office/drawing/2014/main" id="{00000000-0008-0000-0900-00006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94" name="Button 102" hidden="1">
              <a:extLst>
                <a:ext uri="{63B3BB69-23CF-44E3-9099-C40C66FF867C}">
                  <a14:compatExt spid="_x0000_s110694"/>
                </a:ext>
                <a:ext uri="{FF2B5EF4-FFF2-40B4-BE49-F238E27FC236}">
                  <a16:creationId xmlns:a16="http://schemas.microsoft.com/office/drawing/2014/main" id="{00000000-0008-0000-0900-00006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95" name="Button 103" hidden="1">
              <a:extLst>
                <a:ext uri="{63B3BB69-23CF-44E3-9099-C40C66FF867C}">
                  <a14:compatExt spid="_x0000_s110695"/>
                </a:ext>
                <a:ext uri="{FF2B5EF4-FFF2-40B4-BE49-F238E27FC236}">
                  <a16:creationId xmlns:a16="http://schemas.microsoft.com/office/drawing/2014/main" id="{00000000-0008-0000-0900-00006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96" name="Button 104" hidden="1">
              <a:extLst>
                <a:ext uri="{63B3BB69-23CF-44E3-9099-C40C66FF867C}">
                  <a14:compatExt spid="_x0000_s110696"/>
                </a:ext>
                <a:ext uri="{FF2B5EF4-FFF2-40B4-BE49-F238E27FC236}">
                  <a16:creationId xmlns:a16="http://schemas.microsoft.com/office/drawing/2014/main" id="{00000000-0008-0000-0900-00006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97" name="Button 105" hidden="1">
              <a:extLst>
                <a:ext uri="{63B3BB69-23CF-44E3-9099-C40C66FF867C}">
                  <a14:compatExt spid="_x0000_s110697"/>
                </a:ext>
                <a:ext uri="{FF2B5EF4-FFF2-40B4-BE49-F238E27FC236}">
                  <a16:creationId xmlns:a16="http://schemas.microsoft.com/office/drawing/2014/main" id="{00000000-0008-0000-0900-00006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98" name="Button 106" hidden="1">
              <a:extLst>
                <a:ext uri="{63B3BB69-23CF-44E3-9099-C40C66FF867C}">
                  <a14:compatExt spid="_x0000_s110698"/>
                </a:ext>
                <a:ext uri="{FF2B5EF4-FFF2-40B4-BE49-F238E27FC236}">
                  <a16:creationId xmlns:a16="http://schemas.microsoft.com/office/drawing/2014/main" id="{00000000-0008-0000-0900-00006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99" name="Button 107" hidden="1">
              <a:extLst>
                <a:ext uri="{63B3BB69-23CF-44E3-9099-C40C66FF867C}">
                  <a14:compatExt spid="_x0000_s110699"/>
                </a:ext>
                <a:ext uri="{FF2B5EF4-FFF2-40B4-BE49-F238E27FC236}">
                  <a16:creationId xmlns:a16="http://schemas.microsoft.com/office/drawing/2014/main" id="{00000000-0008-0000-0900-00006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00" name="Button 108" hidden="1">
              <a:extLst>
                <a:ext uri="{63B3BB69-23CF-44E3-9099-C40C66FF867C}">
                  <a14:compatExt spid="_x0000_s110700"/>
                </a:ext>
                <a:ext uri="{FF2B5EF4-FFF2-40B4-BE49-F238E27FC236}">
                  <a16:creationId xmlns:a16="http://schemas.microsoft.com/office/drawing/2014/main" id="{00000000-0008-0000-0900-00006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01" name="Button 109" hidden="1">
              <a:extLst>
                <a:ext uri="{63B3BB69-23CF-44E3-9099-C40C66FF867C}">
                  <a14:compatExt spid="_x0000_s110701"/>
                </a:ext>
                <a:ext uri="{FF2B5EF4-FFF2-40B4-BE49-F238E27FC236}">
                  <a16:creationId xmlns:a16="http://schemas.microsoft.com/office/drawing/2014/main" id="{00000000-0008-0000-0900-00006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02" name="Button 110" hidden="1">
              <a:extLst>
                <a:ext uri="{63B3BB69-23CF-44E3-9099-C40C66FF867C}">
                  <a14:compatExt spid="_x0000_s110702"/>
                </a:ext>
                <a:ext uri="{FF2B5EF4-FFF2-40B4-BE49-F238E27FC236}">
                  <a16:creationId xmlns:a16="http://schemas.microsoft.com/office/drawing/2014/main" id="{00000000-0008-0000-0900-00006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03" name="Button 111" hidden="1">
              <a:extLst>
                <a:ext uri="{63B3BB69-23CF-44E3-9099-C40C66FF867C}">
                  <a14:compatExt spid="_x0000_s110703"/>
                </a:ext>
                <a:ext uri="{FF2B5EF4-FFF2-40B4-BE49-F238E27FC236}">
                  <a16:creationId xmlns:a16="http://schemas.microsoft.com/office/drawing/2014/main" id="{00000000-0008-0000-0900-00006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04" name="Button 112" hidden="1">
              <a:extLst>
                <a:ext uri="{63B3BB69-23CF-44E3-9099-C40C66FF867C}">
                  <a14:compatExt spid="_x0000_s110704"/>
                </a:ext>
                <a:ext uri="{FF2B5EF4-FFF2-40B4-BE49-F238E27FC236}">
                  <a16:creationId xmlns:a16="http://schemas.microsoft.com/office/drawing/2014/main" id="{00000000-0008-0000-0900-00007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05" name="Button 113" hidden="1">
              <a:extLst>
                <a:ext uri="{63B3BB69-23CF-44E3-9099-C40C66FF867C}">
                  <a14:compatExt spid="_x0000_s110705"/>
                </a:ext>
                <a:ext uri="{FF2B5EF4-FFF2-40B4-BE49-F238E27FC236}">
                  <a16:creationId xmlns:a16="http://schemas.microsoft.com/office/drawing/2014/main" id="{00000000-0008-0000-0900-00007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06" name="Button 114" hidden="1">
              <a:extLst>
                <a:ext uri="{63B3BB69-23CF-44E3-9099-C40C66FF867C}">
                  <a14:compatExt spid="_x0000_s110706"/>
                </a:ext>
                <a:ext uri="{FF2B5EF4-FFF2-40B4-BE49-F238E27FC236}">
                  <a16:creationId xmlns:a16="http://schemas.microsoft.com/office/drawing/2014/main" id="{00000000-0008-0000-0900-00007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07" name="Button 115" hidden="1">
              <a:extLst>
                <a:ext uri="{63B3BB69-23CF-44E3-9099-C40C66FF867C}">
                  <a14:compatExt spid="_x0000_s110707"/>
                </a:ext>
                <a:ext uri="{FF2B5EF4-FFF2-40B4-BE49-F238E27FC236}">
                  <a16:creationId xmlns:a16="http://schemas.microsoft.com/office/drawing/2014/main" id="{00000000-0008-0000-0900-00007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0708" name="Button 116" hidden="1">
              <a:extLst>
                <a:ext uri="{63B3BB69-23CF-44E3-9099-C40C66FF867C}">
                  <a14:compatExt spid="_x0000_s110708"/>
                </a:ext>
                <a:ext uri="{FF2B5EF4-FFF2-40B4-BE49-F238E27FC236}">
                  <a16:creationId xmlns:a16="http://schemas.microsoft.com/office/drawing/2014/main" id="{00000000-0008-0000-0900-00007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09" name="Button 117" hidden="1">
              <a:extLst>
                <a:ext uri="{63B3BB69-23CF-44E3-9099-C40C66FF867C}">
                  <a14:compatExt spid="_x0000_s110709"/>
                </a:ext>
                <a:ext uri="{FF2B5EF4-FFF2-40B4-BE49-F238E27FC236}">
                  <a16:creationId xmlns:a16="http://schemas.microsoft.com/office/drawing/2014/main" id="{00000000-0008-0000-0900-00007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710" name="Button 118" hidden="1">
              <a:extLst>
                <a:ext uri="{63B3BB69-23CF-44E3-9099-C40C66FF867C}">
                  <a14:compatExt spid="_x0000_s110710"/>
                </a:ext>
                <a:ext uri="{FF2B5EF4-FFF2-40B4-BE49-F238E27FC236}">
                  <a16:creationId xmlns:a16="http://schemas.microsoft.com/office/drawing/2014/main" id="{00000000-0008-0000-0900-00007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11" name="Button 119" hidden="1">
              <a:extLst>
                <a:ext uri="{63B3BB69-23CF-44E3-9099-C40C66FF867C}">
                  <a14:compatExt spid="_x0000_s110711"/>
                </a:ext>
                <a:ext uri="{FF2B5EF4-FFF2-40B4-BE49-F238E27FC236}">
                  <a16:creationId xmlns:a16="http://schemas.microsoft.com/office/drawing/2014/main" id="{00000000-0008-0000-0900-00007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712" name="Button 120" hidden="1">
              <a:extLst>
                <a:ext uri="{63B3BB69-23CF-44E3-9099-C40C66FF867C}">
                  <a14:compatExt spid="_x0000_s110712"/>
                </a:ext>
                <a:ext uri="{FF2B5EF4-FFF2-40B4-BE49-F238E27FC236}">
                  <a16:creationId xmlns:a16="http://schemas.microsoft.com/office/drawing/2014/main" id="{00000000-0008-0000-0900-00007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13" name="Button 121" hidden="1">
              <a:extLst>
                <a:ext uri="{63B3BB69-23CF-44E3-9099-C40C66FF867C}">
                  <a14:compatExt spid="_x0000_s110713"/>
                </a:ext>
                <a:ext uri="{FF2B5EF4-FFF2-40B4-BE49-F238E27FC236}">
                  <a16:creationId xmlns:a16="http://schemas.microsoft.com/office/drawing/2014/main" id="{00000000-0008-0000-0900-00007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14" name="Button 122" hidden="1">
              <a:extLst>
                <a:ext uri="{63B3BB69-23CF-44E3-9099-C40C66FF867C}">
                  <a14:compatExt spid="_x0000_s110714"/>
                </a:ext>
                <a:ext uri="{FF2B5EF4-FFF2-40B4-BE49-F238E27FC236}">
                  <a16:creationId xmlns:a16="http://schemas.microsoft.com/office/drawing/2014/main" id="{00000000-0008-0000-0900-00007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15" name="Button 123" hidden="1">
              <a:extLst>
                <a:ext uri="{63B3BB69-23CF-44E3-9099-C40C66FF867C}">
                  <a14:compatExt spid="_x0000_s110715"/>
                </a:ext>
                <a:ext uri="{FF2B5EF4-FFF2-40B4-BE49-F238E27FC236}">
                  <a16:creationId xmlns:a16="http://schemas.microsoft.com/office/drawing/2014/main" id="{00000000-0008-0000-0900-00007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16" name="Button 124" hidden="1">
              <a:extLst>
                <a:ext uri="{63B3BB69-23CF-44E3-9099-C40C66FF867C}">
                  <a14:compatExt spid="_x0000_s110716"/>
                </a:ext>
                <a:ext uri="{FF2B5EF4-FFF2-40B4-BE49-F238E27FC236}">
                  <a16:creationId xmlns:a16="http://schemas.microsoft.com/office/drawing/2014/main" id="{00000000-0008-0000-0900-00007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17" name="Button 125" hidden="1">
              <a:extLst>
                <a:ext uri="{63B3BB69-23CF-44E3-9099-C40C66FF867C}">
                  <a14:compatExt spid="_x0000_s110717"/>
                </a:ext>
                <a:ext uri="{FF2B5EF4-FFF2-40B4-BE49-F238E27FC236}">
                  <a16:creationId xmlns:a16="http://schemas.microsoft.com/office/drawing/2014/main" id="{00000000-0008-0000-0900-00007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18" name="Button 126" hidden="1">
              <a:extLst>
                <a:ext uri="{63B3BB69-23CF-44E3-9099-C40C66FF867C}">
                  <a14:compatExt spid="_x0000_s110718"/>
                </a:ext>
                <a:ext uri="{FF2B5EF4-FFF2-40B4-BE49-F238E27FC236}">
                  <a16:creationId xmlns:a16="http://schemas.microsoft.com/office/drawing/2014/main" id="{00000000-0008-0000-0900-00007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19" name="Button 127" hidden="1">
              <a:extLst>
                <a:ext uri="{63B3BB69-23CF-44E3-9099-C40C66FF867C}">
                  <a14:compatExt spid="_x0000_s110719"/>
                </a:ext>
                <a:ext uri="{FF2B5EF4-FFF2-40B4-BE49-F238E27FC236}">
                  <a16:creationId xmlns:a16="http://schemas.microsoft.com/office/drawing/2014/main" id="{00000000-0008-0000-0900-00007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20" name="Button 128" hidden="1">
              <a:extLst>
                <a:ext uri="{63B3BB69-23CF-44E3-9099-C40C66FF867C}">
                  <a14:compatExt spid="_x0000_s110720"/>
                </a:ext>
                <a:ext uri="{FF2B5EF4-FFF2-40B4-BE49-F238E27FC236}">
                  <a16:creationId xmlns:a16="http://schemas.microsoft.com/office/drawing/2014/main" id="{00000000-0008-0000-0900-00008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21" name="Button 129" hidden="1">
              <a:extLst>
                <a:ext uri="{63B3BB69-23CF-44E3-9099-C40C66FF867C}">
                  <a14:compatExt spid="_x0000_s110721"/>
                </a:ext>
                <a:ext uri="{FF2B5EF4-FFF2-40B4-BE49-F238E27FC236}">
                  <a16:creationId xmlns:a16="http://schemas.microsoft.com/office/drawing/2014/main" id="{00000000-0008-0000-0900-00008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22" name="Button 130" hidden="1">
              <a:extLst>
                <a:ext uri="{63B3BB69-23CF-44E3-9099-C40C66FF867C}">
                  <a14:compatExt spid="_x0000_s110722"/>
                </a:ext>
                <a:ext uri="{FF2B5EF4-FFF2-40B4-BE49-F238E27FC236}">
                  <a16:creationId xmlns:a16="http://schemas.microsoft.com/office/drawing/2014/main" id="{00000000-0008-0000-0900-00008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23" name="Button 131" hidden="1">
              <a:extLst>
                <a:ext uri="{63B3BB69-23CF-44E3-9099-C40C66FF867C}">
                  <a14:compatExt spid="_x0000_s110723"/>
                </a:ext>
                <a:ext uri="{FF2B5EF4-FFF2-40B4-BE49-F238E27FC236}">
                  <a16:creationId xmlns:a16="http://schemas.microsoft.com/office/drawing/2014/main" id="{00000000-0008-0000-0900-00008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24" name="Button 132" hidden="1">
              <a:extLst>
                <a:ext uri="{63B3BB69-23CF-44E3-9099-C40C66FF867C}">
                  <a14:compatExt spid="_x0000_s110724"/>
                </a:ext>
                <a:ext uri="{FF2B5EF4-FFF2-40B4-BE49-F238E27FC236}">
                  <a16:creationId xmlns:a16="http://schemas.microsoft.com/office/drawing/2014/main" id="{00000000-0008-0000-0900-00008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25" name="Button 133" hidden="1">
              <a:extLst>
                <a:ext uri="{63B3BB69-23CF-44E3-9099-C40C66FF867C}">
                  <a14:compatExt spid="_x0000_s110725"/>
                </a:ext>
                <a:ext uri="{FF2B5EF4-FFF2-40B4-BE49-F238E27FC236}">
                  <a16:creationId xmlns:a16="http://schemas.microsoft.com/office/drawing/2014/main" id="{00000000-0008-0000-0900-00008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26" name="Button 134" hidden="1">
              <a:extLst>
                <a:ext uri="{63B3BB69-23CF-44E3-9099-C40C66FF867C}">
                  <a14:compatExt spid="_x0000_s110726"/>
                </a:ext>
                <a:ext uri="{FF2B5EF4-FFF2-40B4-BE49-F238E27FC236}">
                  <a16:creationId xmlns:a16="http://schemas.microsoft.com/office/drawing/2014/main" id="{00000000-0008-0000-0900-00008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27" name="Button 135" hidden="1">
              <a:extLst>
                <a:ext uri="{63B3BB69-23CF-44E3-9099-C40C66FF867C}">
                  <a14:compatExt spid="_x0000_s110727"/>
                </a:ext>
                <a:ext uri="{FF2B5EF4-FFF2-40B4-BE49-F238E27FC236}">
                  <a16:creationId xmlns:a16="http://schemas.microsoft.com/office/drawing/2014/main" id="{00000000-0008-0000-0900-00008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28" name="Button 136" hidden="1">
              <a:extLst>
                <a:ext uri="{63B3BB69-23CF-44E3-9099-C40C66FF867C}">
                  <a14:compatExt spid="_x0000_s110728"/>
                </a:ext>
                <a:ext uri="{FF2B5EF4-FFF2-40B4-BE49-F238E27FC236}">
                  <a16:creationId xmlns:a16="http://schemas.microsoft.com/office/drawing/2014/main" id="{00000000-0008-0000-0900-00008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29" name="Button 137" hidden="1">
              <a:extLst>
                <a:ext uri="{63B3BB69-23CF-44E3-9099-C40C66FF867C}">
                  <a14:compatExt spid="_x0000_s110729"/>
                </a:ext>
                <a:ext uri="{FF2B5EF4-FFF2-40B4-BE49-F238E27FC236}">
                  <a16:creationId xmlns:a16="http://schemas.microsoft.com/office/drawing/2014/main" id="{00000000-0008-0000-0900-00008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30" name="Button 138" hidden="1">
              <a:extLst>
                <a:ext uri="{63B3BB69-23CF-44E3-9099-C40C66FF867C}">
                  <a14:compatExt spid="_x0000_s110730"/>
                </a:ext>
                <a:ext uri="{FF2B5EF4-FFF2-40B4-BE49-F238E27FC236}">
                  <a16:creationId xmlns:a16="http://schemas.microsoft.com/office/drawing/2014/main" id="{00000000-0008-0000-0900-00008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0731" name="Button 139" hidden="1">
              <a:extLst>
                <a:ext uri="{63B3BB69-23CF-44E3-9099-C40C66FF867C}">
                  <a14:compatExt spid="_x0000_s110731"/>
                </a:ext>
                <a:ext uri="{FF2B5EF4-FFF2-40B4-BE49-F238E27FC236}">
                  <a16:creationId xmlns:a16="http://schemas.microsoft.com/office/drawing/2014/main" id="{00000000-0008-0000-0900-00008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32" name="Button 140" hidden="1">
              <a:extLst>
                <a:ext uri="{63B3BB69-23CF-44E3-9099-C40C66FF867C}">
                  <a14:compatExt spid="_x0000_s110732"/>
                </a:ext>
                <a:ext uri="{FF2B5EF4-FFF2-40B4-BE49-F238E27FC236}">
                  <a16:creationId xmlns:a16="http://schemas.microsoft.com/office/drawing/2014/main" id="{00000000-0008-0000-0900-00008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733" name="Button 141" hidden="1">
              <a:extLst>
                <a:ext uri="{63B3BB69-23CF-44E3-9099-C40C66FF867C}">
                  <a14:compatExt spid="_x0000_s110733"/>
                </a:ext>
                <a:ext uri="{FF2B5EF4-FFF2-40B4-BE49-F238E27FC236}">
                  <a16:creationId xmlns:a16="http://schemas.microsoft.com/office/drawing/2014/main" id="{00000000-0008-0000-0900-00008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34" name="Button 142" hidden="1">
              <a:extLst>
                <a:ext uri="{63B3BB69-23CF-44E3-9099-C40C66FF867C}">
                  <a14:compatExt spid="_x0000_s110734"/>
                </a:ext>
                <a:ext uri="{FF2B5EF4-FFF2-40B4-BE49-F238E27FC236}">
                  <a16:creationId xmlns:a16="http://schemas.microsoft.com/office/drawing/2014/main" id="{00000000-0008-0000-0900-00008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735" name="Button 143" hidden="1">
              <a:extLst>
                <a:ext uri="{63B3BB69-23CF-44E3-9099-C40C66FF867C}">
                  <a14:compatExt spid="_x0000_s110735"/>
                </a:ext>
                <a:ext uri="{FF2B5EF4-FFF2-40B4-BE49-F238E27FC236}">
                  <a16:creationId xmlns:a16="http://schemas.microsoft.com/office/drawing/2014/main" id="{00000000-0008-0000-0900-00008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36" name="Button 144" hidden="1">
              <a:extLst>
                <a:ext uri="{63B3BB69-23CF-44E3-9099-C40C66FF867C}">
                  <a14:compatExt spid="_x0000_s110736"/>
                </a:ext>
                <a:ext uri="{FF2B5EF4-FFF2-40B4-BE49-F238E27FC236}">
                  <a16:creationId xmlns:a16="http://schemas.microsoft.com/office/drawing/2014/main" id="{00000000-0008-0000-0900-00009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37" name="Button 145" hidden="1">
              <a:extLst>
                <a:ext uri="{63B3BB69-23CF-44E3-9099-C40C66FF867C}">
                  <a14:compatExt spid="_x0000_s110737"/>
                </a:ext>
                <a:ext uri="{FF2B5EF4-FFF2-40B4-BE49-F238E27FC236}">
                  <a16:creationId xmlns:a16="http://schemas.microsoft.com/office/drawing/2014/main" id="{00000000-0008-0000-0900-00009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38" name="Button 146" hidden="1">
              <a:extLst>
                <a:ext uri="{63B3BB69-23CF-44E3-9099-C40C66FF867C}">
                  <a14:compatExt spid="_x0000_s110738"/>
                </a:ext>
                <a:ext uri="{FF2B5EF4-FFF2-40B4-BE49-F238E27FC236}">
                  <a16:creationId xmlns:a16="http://schemas.microsoft.com/office/drawing/2014/main" id="{00000000-0008-0000-0900-00009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39" name="Button 147" hidden="1">
              <a:extLst>
                <a:ext uri="{63B3BB69-23CF-44E3-9099-C40C66FF867C}">
                  <a14:compatExt spid="_x0000_s110739"/>
                </a:ext>
                <a:ext uri="{FF2B5EF4-FFF2-40B4-BE49-F238E27FC236}">
                  <a16:creationId xmlns:a16="http://schemas.microsoft.com/office/drawing/2014/main" id="{00000000-0008-0000-0900-00009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40" name="Button 148" hidden="1">
              <a:extLst>
                <a:ext uri="{63B3BB69-23CF-44E3-9099-C40C66FF867C}">
                  <a14:compatExt spid="_x0000_s110740"/>
                </a:ext>
                <a:ext uri="{FF2B5EF4-FFF2-40B4-BE49-F238E27FC236}">
                  <a16:creationId xmlns:a16="http://schemas.microsoft.com/office/drawing/2014/main" id="{00000000-0008-0000-0900-00009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41" name="Button 149" hidden="1">
              <a:extLst>
                <a:ext uri="{63B3BB69-23CF-44E3-9099-C40C66FF867C}">
                  <a14:compatExt spid="_x0000_s110741"/>
                </a:ext>
                <a:ext uri="{FF2B5EF4-FFF2-40B4-BE49-F238E27FC236}">
                  <a16:creationId xmlns:a16="http://schemas.microsoft.com/office/drawing/2014/main" id="{00000000-0008-0000-0900-00009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42" name="Button 150" hidden="1">
              <a:extLst>
                <a:ext uri="{63B3BB69-23CF-44E3-9099-C40C66FF867C}">
                  <a14:compatExt spid="_x0000_s110742"/>
                </a:ext>
                <a:ext uri="{FF2B5EF4-FFF2-40B4-BE49-F238E27FC236}">
                  <a16:creationId xmlns:a16="http://schemas.microsoft.com/office/drawing/2014/main" id="{00000000-0008-0000-0900-00009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43" name="Button 151" hidden="1">
              <a:extLst>
                <a:ext uri="{63B3BB69-23CF-44E3-9099-C40C66FF867C}">
                  <a14:compatExt spid="_x0000_s110743"/>
                </a:ext>
                <a:ext uri="{FF2B5EF4-FFF2-40B4-BE49-F238E27FC236}">
                  <a16:creationId xmlns:a16="http://schemas.microsoft.com/office/drawing/2014/main" id="{00000000-0008-0000-0900-00009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44" name="Button 152" hidden="1">
              <a:extLst>
                <a:ext uri="{63B3BB69-23CF-44E3-9099-C40C66FF867C}">
                  <a14:compatExt spid="_x0000_s110744"/>
                </a:ext>
                <a:ext uri="{FF2B5EF4-FFF2-40B4-BE49-F238E27FC236}">
                  <a16:creationId xmlns:a16="http://schemas.microsoft.com/office/drawing/2014/main" id="{00000000-0008-0000-0900-00009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45" name="Button 153" hidden="1">
              <a:extLst>
                <a:ext uri="{63B3BB69-23CF-44E3-9099-C40C66FF867C}">
                  <a14:compatExt spid="_x0000_s110745"/>
                </a:ext>
                <a:ext uri="{FF2B5EF4-FFF2-40B4-BE49-F238E27FC236}">
                  <a16:creationId xmlns:a16="http://schemas.microsoft.com/office/drawing/2014/main" id="{00000000-0008-0000-0900-00009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46" name="Button 154" hidden="1">
              <a:extLst>
                <a:ext uri="{63B3BB69-23CF-44E3-9099-C40C66FF867C}">
                  <a14:compatExt spid="_x0000_s110746"/>
                </a:ext>
                <a:ext uri="{FF2B5EF4-FFF2-40B4-BE49-F238E27FC236}">
                  <a16:creationId xmlns:a16="http://schemas.microsoft.com/office/drawing/2014/main" id="{00000000-0008-0000-0900-00009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47" name="Button 155" hidden="1">
              <a:extLst>
                <a:ext uri="{63B3BB69-23CF-44E3-9099-C40C66FF867C}">
                  <a14:compatExt spid="_x0000_s110747"/>
                </a:ext>
                <a:ext uri="{FF2B5EF4-FFF2-40B4-BE49-F238E27FC236}">
                  <a16:creationId xmlns:a16="http://schemas.microsoft.com/office/drawing/2014/main" id="{00000000-0008-0000-0900-00009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48" name="Button 156" hidden="1">
              <a:extLst>
                <a:ext uri="{63B3BB69-23CF-44E3-9099-C40C66FF867C}">
                  <a14:compatExt spid="_x0000_s110748"/>
                </a:ext>
                <a:ext uri="{FF2B5EF4-FFF2-40B4-BE49-F238E27FC236}">
                  <a16:creationId xmlns:a16="http://schemas.microsoft.com/office/drawing/2014/main" id="{00000000-0008-0000-0900-00009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49" name="Button 157" hidden="1">
              <a:extLst>
                <a:ext uri="{63B3BB69-23CF-44E3-9099-C40C66FF867C}">
                  <a14:compatExt spid="_x0000_s110749"/>
                </a:ext>
                <a:ext uri="{FF2B5EF4-FFF2-40B4-BE49-F238E27FC236}">
                  <a16:creationId xmlns:a16="http://schemas.microsoft.com/office/drawing/2014/main" id="{00000000-0008-0000-0900-00009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50" name="Button 158" hidden="1">
              <a:extLst>
                <a:ext uri="{63B3BB69-23CF-44E3-9099-C40C66FF867C}">
                  <a14:compatExt spid="_x0000_s110750"/>
                </a:ext>
                <a:ext uri="{FF2B5EF4-FFF2-40B4-BE49-F238E27FC236}">
                  <a16:creationId xmlns:a16="http://schemas.microsoft.com/office/drawing/2014/main" id="{00000000-0008-0000-0900-00009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51" name="Button 159" hidden="1">
              <a:extLst>
                <a:ext uri="{63B3BB69-23CF-44E3-9099-C40C66FF867C}">
                  <a14:compatExt spid="_x0000_s110751"/>
                </a:ext>
                <a:ext uri="{FF2B5EF4-FFF2-40B4-BE49-F238E27FC236}">
                  <a16:creationId xmlns:a16="http://schemas.microsoft.com/office/drawing/2014/main" id="{00000000-0008-0000-0900-00009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52" name="Button 160" hidden="1">
              <a:extLst>
                <a:ext uri="{63B3BB69-23CF-44E3-9099-C40C66FF867C}">
                  <a14:compatExt spid="_x0000_s110752"/>
                </a:ext>
                <a:ext uri="{FF2B5EF4-FFF2-40B4-BE49-F238E27FC236}">
                  <a16:creationId xmlns:a16="http://schemas.microsoft.com/office/drawing/2014/main" id="{00000000-0008-0000-0900-0000A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53" name="Button 161" hidden="1">
              <a:extLst>
                <a:ext uri="{63B3BB69-23CF-44E3-9099-C40C66FF867C}">
                  <a14:compatExt spid="_x0000_s110753"/>
                </a:ext>
                <a:ext uri="{FF2B5EF4-FFF2-40B4-BE49-F238E27FC236}">
                  <a16:creationId xmlns:a16="http://schemas.microsoft.com/office/drawing/2014/main" id="{00000000-0008-0000-0900-0000A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0754" name="Button 162" hidden="1">
              <a:extLst>
                <a:ext uri="{63B3BB69-23CF-44E3-9099-C40C66FF867C}">
                  <a14:compatExt spid="_x0000_s110754"/>
                </a:ext>
                <a:ext uri="{FF2B5EF4-FFF2-40B4-BE49-F238E27FC236}">
                  <a16:creationId xmlns:a16="http://schemas.microsoft.com/office/drawing/2014/main" id="{00000000-0008-0000-0900-0000A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55" name="Button 163" hidden="1">
              <a:extLst>
                <a:ext uri="{63B3BB69-23CF-44E3-9099-C40C66FF867C}">
                  <a14:compatExt spid="_x0000_s110755"/>
                </a:ext>
                <a:ext uri="{FF2B5EF4-FFF2-40B4-BE49-F238E27FC236}">
                  <a16:creationId xmlns:a16="http://schemas.microsoft.com/office/drawing/2014/main" id="{00000000-0008-0000-0900-0000A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56" name="Button 164" hidden="1">
              <a:extLst>
                <a:ext uri="{63B3BB69-23CF-44E3-9099-C40C66FF867C}">
                  <a14:compatExt spid="_x0000_s110756"/>
                </a:ext>
                <a:ext uri="{FF2B5EF4-FFF2-40B4-BE49-F238E27FC236}">
                  <a16:creationId xmlns:a16="http://schemas.microsoft.com/office/drawing/2014/main" id="{00000000-0008-0000-0900-0000A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57" name="Button 165" hidden="1">
              <a:extLst>
                <a:ext uri="{63B3BB69-23CF-44E3-9099-C40C66FF867C}">
                  <a14:compatExt spid="_x0000_s110757"/>
                </a:ext>
                <a:ext uri="{FF2B5EF4-FFF2-40B4-BE49-F238E27FC236}">
                  <a16:creationId xmlns:a16="http://schemas.microsoft.com/office/drawing/2014/main" id="{00000000-0008-0000-0900-0000A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58" name="Button 166" hidden="1">
              <a:extLst>
                <a:ext uri="{63B3BB69-23CF-44E3-9099-C40C66FF867C}">
                  <a14:compatExt spid="_x0000_s110758"/>
                </a:ext>
                <a:ext uri="{FF2B5EF4-FFF2-40B4-BE49-F238E27FC236}">
                  <a16:creationId xmlns:a16="http://schemas.microsoft.com/office/drawing/2014/main" id="{00000000-0008-0000-0900-0000A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59" name="Button 167" hidden="1">
              <a:extLst>
                <a:ext uri="{63B3BB69-23CF-44E3-9099-C40C66FF867C}">
                  <a14:compatExt spid="_x0000_s110759"/>
                </a:ext>
                <a:ext uri="{FF2B5EF4-FFF2-40B4-BE49-F238E27FC236}">
                  <a16:creationId xmlns:a16="http://schemas.microsoft.com/office/drawing/2014/main" id="{00000000-0008-0000-0900-0000A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60" name="Button 168" hidden="1">
              <a:extLst>
                <a:ext uri="{63B3BB69-23CF-44E3-9099-C40C66FF867C}">
                  <a14:compatExt spid="_x0000_s110760"/>
                </a:ext>
                <a:ext uri="{FF2B5EF4-FFF2-40B4-BE49-F238E27FC236}">
                  <a16:creationId xmlns:a16="http://schemas.microsoft.com/office/drawing/2014/main" id="{00000000-0008-0000-0900-0000A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61" name="Button 169" hidden="1">
              <a:extLst>
                <a:ext uri="{63B3BB69-23CF-44E3-9099-C40C66FF867C}">
                  <a14:compatExt spid="_x0000_s110761"/>
                </a:ext>
                <a:ext uri="{FF2B5EF4-FFF2-40B4-BE49-F238E27FC236}">
                  <a16:creationId xmlns:a16="http://schemas.microsoft.com/office/drawing/2014/main" id="{00000000-0008-0000-0900-0000A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62" name="Button 170" hidden="1">
              <a:extLst>
                <a:ext uri="{63B3BB69-23CF-44E3-9099-C40C66FF867C}">
                  <a14:compatExt spid="_x0000_s110762"/>
                </a:ext>
                <a:ext uri="{FF2B5EF4-FFF2-40B4-BE49-F238E27FC236}">
                  <a16:creationId xmlns:a16="http://schemas.microsoft.com/office/drawing/2014/main" id="{00000000-0008-0000-0900-0000A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63" name="Button 171" hidden="1">
              <a:extLst>
                <a:ext uri="{63B3BB69-23CF-44E3-9099-C40C66FF867C}">
                  <a14:compatExt spid="_x0000_s110763"/>
                </a:ext>
                <a:ext uri="{FF2B5EF4-FFF2-40B4-BE49-F238E27FC236}">
                  <a16:creationId xmlns:a16="http://schemas.microsoft.com/office/drawing/2014/main" id="{00000000-0008-0000-0900-0000A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64" name="Button 172" hidden="1">
              <a:extLst>
                <a:ext uri="{63B3BB69-23CF-44E3-9099-C40C66FF867C}">
                  <a14:compatExt spid="_x0000_s110764"/>
                </a:ext>
                <a:ext uri="{FF2B5EF4-FFF2-40B4-BE49-F238E27FC236}">
                  <a16:creationId xmlns:a16="http://schemas.microsoft.com/office/drawing/2014/main" id="{00000000-0008-0000-0900-0000A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65" name="Button 173" hidden="1">
              <a:extLst>
                <a:ext uri="{63B3BB69-23CF-44E3-9099-C40C66FF867C}">
                  <a14:compatExt spid="_x0000_s110765"/>
                </a:ext>
                <a:ext uri="{FF2B5EF4-FFF2-40B4-BE49-F238E27FC236}">
                  <a16:creationId xmlns:a16="http://schemas.microsoft.com/office/drawing/2014/main" id="{00000000-0008-0000-0900-0000A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66" name="Button 174" hidden="1">
              <a:extLst>
                <a:ext uri="{63B3BB69-23CF-44E3-9099-C40C66FF867C}">
                  <a14:compatExt spid="_x0000_s110766"/>
                </a:ext>
                <a:ext uri="{FF2B5EF4-FFF2-40B4-BE49-F238E27FC236}">
                  <a16:creationId xmlns:a16="http://schemas.microsoft.com/office/drawing/2014/main" id="{00000000-0008-0000-0900-0000A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67" name="Button 175" hidden="1">
              <a:extLst>
                <a:ext uri="{63B3BB69-23CF-44E3-9099-C40C66FF867C}">
                  <a14:compatExt spid="_x0000_s110767"/>
                </a:ext>
                <a:ext uri="{FF2B5EF4-FFF2-40B4-BE49-F238E27FC236}">
                  <a16:creationId xmlns:a16="http://schemas.microsoft.com/office/drawing/2014/main" id="{00000000-0008-0000-0900-0000A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68" name="Button 176" hidden="1">
              <a:extLst>
                <a:ext uri="{63B3BB69-23CF-44E3-9099-C40C66FF867C}">
                  <a14:compatExt spid="_x0000_s110768"/>
                </a:ext>
                <a:ext uri="{FF2B5EF4-FFF2-40B4-BE49-F238E27FC236}">
                  <a16:creationId xmlns:a16="http://schemas.microsoft.com/office/drawing/2014/main" id="{00000000-0008-0000-0900-0000B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69" name="Button 177" hidden="1">
              <a:extLst>
                <a:ext uri="{63B3BB69-23CF-44E3-9099-C40C66FF867C}">
                  <a14:compatExt spid="_x0000_s110769"/>
                </a:ext>
                <a:ext uri="{FF2B5EF4-FFF2-40B4-BE49-F238E27FC236}">
                  <a16:creationId xmlns:a16="http://schemas.microsoft.com/office/drawing/2014/main" id="{00000000-0008-0000-0900-0000B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70" name="Button 178" hidden="1">
              <a:extLst>
                <a:ext uri="{63B3BB69-23CF-44E3-9099-C40C66FF867C}">
                  <a14:compatExt spid="_x0000_s110770"/>
                </a:ext>
                <a:ext uri="{FF2B5EF4-FFF2-40B4-BE49-F238E27FC236}">
                  <a16:creationId xmlns:a16="http://schemas.microsoft.com/office/drawing/2014/main" id="{00000000-0008-0000-0900-0000B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71" name="Button 179" hidden="1">
              <a:extLst>
                <a:ext uri="{63B3BB69-23CF-44E3-9099-C40C66FF867C}">
                  <a14:compatExt spid="_x0000_s110771"/>
                </a:ext>
                <a:ext uri="{FF2B5EF4-FFF2-40B4-BE49-F238E27FC236}">
                  <a16:creationId xmlns:a16="http://schemas.microsoft.com/office/drawing/2014/main" id="{00000000-0008-0000-0900-0000B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72" name="Button 180" hidden="1">
              <a:extLst>
                <a:ext uri="{63B3BB69-23CF-44E3-9099-C40C66FF867C}">
                  <a14:compatExt spid="_x0000_s110772"/>
                </a:ext>
                <a:ext uri="{FF2B5EF4-FFF2-40B4-BE49-F238E27FC236}">
                  <a16:creationId xmlns:a16="http://schemas.microsoft.com/office/drawing/2014/main" id="{00000000-0008-0000-0900-0000B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0773" name="Button 181" hidden="1">
              <a:extLst>
                <a:ext uri="{63B3BB69-23CF-44E3-9099-C40C66FF867C}">
                  <a14:compatExt spid="_x0000_s110773"/>
                </a:ext>
                <a:ext uri="{FF2B5EF4-FFF2-40B4-BE49-F238E27FC236}">
                  <a16:creationId xmlns:a16="http://schemas.microsoft.com/office/drawing/2014/main" id="{00000000-0008-0000-0900-0000B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74" name="Button 182" hidden="1">
              <a:extLst>
                <a:ext uri="{63B3BB69-23CF-44E3-9099-C40C66FF867C}">
                  <a14:compatExt spid="_x0000_s110774"/>
                </a:ext>
                <a:ext uri="{FF2B5EF4-FFF2-40B4-BE49-F238E27FC236}">
                  <a16:creationId xmlns:a16="http://schemas.microsoft.com/office/drawing/2014/main" id="{00000000-0008-0000-0900-0000B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775" name="Button 183" hidden="1">
              <a:extLst>
                <a:ext uri="{63B3BB69-23CF-44E3-9099-C40C66FF867C}">
                  <a14:compatExt spid="_x0000_s110775"/>
                </a:ext>
                <a:ext uri="{FF2B5EF4-FFF2-40B4-BE49-F238E27FC236}">
                  <a16:creationId xmlns:a16="http://schemas.microsoft.com/office/drawing/2014/main" id="{00000000-0008-0000-0900-0000B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76" name="Button 184" hidden="1">
              <a:extLst>
                <a:ext uri="{63B3BB69-23CF-44E3-9099-C40C66FF867C}">
                  <a14:compatExt spid="_x0000_s110776"/>
                </a:ext>
                <a:ext uri="{FF2B5EF4-FFF2-40B4-BE49-F238E27FC236}">
                  <a16:creationId xmlns:a16="http://schemas.microsoft.com/office/drawing/2014/main" id="{00000000-0008-0000-0900-0000B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77" name="Button 185" hidden="1">
              <a:extLst>
                <a:ext uri="{63B3BB69-23CF-44E3-9099-C40C66FF867C}">
                  <a14:compatExt spid="_x0000_s110777"/>
                </a:ext>
                <a:ext uri="{FF2B5EF4-FFF2-40B4-BE49-F238E27FC236}">
                  <a16:creationId xmlns:a16="http://schemas.microsoft.com/office/drawing/2014/main" id="{00000000-0008-0000-0900-0000B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78" name="Button 186" hidden="1">
              <a:extLst>
                <a:ext uri="{63B3BB69-23CF-44E3-9099-C40C66FF867C}">
                  <a14:compatExt spid="_x0000_s110778"/>
                </a:ext>
                <a:ext uri="{FF2B5EF4-FFF2-40B4-BE49-F238E27FC236}">
                  <a16:creationId xmlns:a16="http://schemas.microsoft.com/office/drawing/2014/main" id="{00000000-0008-0000-0900-0000B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79" name="Button 187" hidden="1">
              <a:extLst>
                <a:ext uri="{63B3BB69-23CF-44E3-9099-C40C66FF867C}">
                  <a14:compatExt spid="_x0000_s110779"/>
                </a:ext>
                <a:ext uri="{FF2B5EF4-FFF2-40B4-BE49-F238E27FC236}">
                  <a16:creationId xmlns:a16="http://schemas.microsoft.com/office/drawing/2014/main" id="{00000000-0008-0000-0900-0000B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80" name="Button 188" hidden="1">
              <a:extLst>
                <a:ext uri="{63B3BB69-23CF-44E3-9099-C40C66FF867C}">
                  <a14:compatExt spid="_x0000_s110780"/>
                </a:ext>
                <a:ext uri="{FF2B5EF4-FFF2-40B4-BE49-F238E27FC236}">
                  <a16:creationId xmlns:a16="http://schemas.microsoft.com/office/drawing/2014/main" id="{00000000-0008-0000-0900-0000B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81" name="Button 189" hidden="1">
              <a:extLst>
                <a:ext uri="{63B3BB69-23CF-44E3-9099-C40C66FF867C}">
                  <a14:compatExt spid="_x0000_s110781"/>
                </a:ext>
                <a:ext uri="{FF2B5EF4-FFF2-40B4-BE49-F238E27FC236}">
                  <a16:creationId xmlns:a16="http://schemas.microsoft.com/office/drawing/2014/main" id="{00000000-0008-0000-0900-0000B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82" name="Button 190" hidden="1">
              <a:extLst>
                <a:ext uri="{63B3BB69-23CF-44E3-9099-C40C66FF867C}">
                  <a14:compatExt spid="_x0000_s110782"/>
                </a:ext>
                <a:ext uri="{FF2B5EF4-FFF2-40B4-BE49-F238E27FC236}">
                  <a16:creationId xmlns:a16="http://schemas.microsoft.com/office/drawing/2014/main" id="{00000000-0008-0000-0900-0000B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83" name="Button 191" hidden="1">
              <a:extLst>
                <a:ext uri="{63B3BB69-23CF-44E3-9099-C40C66FF867C}">
                  <a14:compatExt spid="_x0000_s110783"/>
                </a:ext>
                <a:ext uri="{FF2B5EF4-FFF2-40B4-BE49-F238E27FC236}">
                  <a16:creationId xmlns:a16="http://schemas.microsoft.com/office/drawing/2014/main" id="{00000000-0008-0000-0900-0000B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84" name="Button 192" hidden="1">
              <a:extLst>
                <a:ext uri="{63B3BB69-23CF-44E3-9099-C40C66FF867C}">
                  <a14:compatExt spid="_x0000_s110784"/>
                </a:ext>
                <a:ext uri="{FF2B5EF4-FFF2-40B4-BE49-F238E27FC236}">
                  <a16:creationId xmlns:a16="http://schemas.microsoft.com/office/drawing/2014/main" id="{00000000-0008-0000-0900-0000C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85" name="Button 193" hidden="1">
              <a:extLst>
                <a:ext uri="{63B3BB69-23CF-44E3-9099-C40C66FF867C}">
                  <a14:compatExt spid="_x0000_s110785"/>
                </a:ext>
                <a:ext uri="{FF2B5EF4-FFF2-40B4-BE49-F238E27FC236}">
                  <a16:creationId xmlns:a16="http://schemas.microsoft.com/office/drawing/2014/main" id="{00000000-0008-0000-0900-0000C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86" name="Button 194" hidden="1">
              <a:extLst>
                <a:ext uri="{63B3BB69-23CF-44E3-9099-C40C66FF867C}">
                  <a14:compatExt spid="_x0000_s110786"/>
                </a:ext>
                <a:ext uri="{FF2B5EF4-FFF2-40B4-BE49-F238E27FC236}">
                  <a16:creationId xmlns:a16="http://schemas.microsoft.com/office/drawing/2014/main" id="{00000000-0008-0000-0900-0000C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87" name="Button 195" hidden="1">
              <a:extLst>
                <a:ext uri="{63B3BB69-23CF-44E3-9099-C40C66FF867C}">
                  <a14:compatExt spid="_x0000_s110787"/>
                </a:ext>
                <a:ext uri="{FF2B5EF4-FFF2-40B4-BE49-F238E27FC236}">
                  <a16:creationId xmlns:a16="http://schemas.microsoft.com/office/drawing/2014/main" id="{00000000-0008-0000-0900-0000C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88" name="Button 196" hidden="1">
              <a:extLst>
                <a:ext uri="{63B3BB69-23CF-44E3-9099-C40C66FF867C}">
                  <a14:compatExt spid="_x0000_s110788"/>
                </a:ext>
                <a:ext uri="{FF2B5EF4-FFF2-40B4-BE49-F238E27FC236}">
                  <a16:creationId xmlns:a16="http://schemas.microsoft.com/office/drawing/2014/main" id="{00000000-0008-0000-0900-0000C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89" name="Button 197" hidden="1">
              <a:extLst>
                <a:ext uri="{63B3BB69-23CF-44E3-9099-C40C66FF867C}">
                  <a14:compatExt spid="_x0000_s110789"/>
                </a:ext>
                <a:ext uri="{FF2B5EF4-FFF2-40B4-BE49-F238E27FC236}">
                  <a16:creationId xmlns:a16="http://schemas.microsoft.com/office/drawing/2014/main" id="{00000000-0008-0000-0900-0000C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90" name="Button 198" hidden="1">
              <a:extLst>
                <a:ext uri="{63B3BB69-23CF-44E3-9099-C40C66FF867C}">
                  <a14:compatExt spid="_x0000_s110790"/>
                </a:ext>
                <a:ext uri="{FF2B5EF4-FFF2-40B4-BE49-F238E27FC236}">
                  <a16:creationId xmlns:a16="http://schemas.microsoft.com/office/drawing/2014/main" id="{00000000-0008-0000-0900-0000C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91" name="Button 199" hidden="1">
              <a:extLst>
                <a:ext uri="{63B3BB69-23CF-44E3-9099-C40C66FF867C}">
                  <a14:compatExt spid="_x0000_s110791"/>
                </a:ext>
                <a:ext uri="{FF2B5EF4-FFF2-40B4-BE49-F238E27FC236}">
                  <a16:creationId xmlns:a16="http://schemas.microsoft.com/office/drawing/2014/main" id="{00000000-0008-0000-0900-0000C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92" name="Button 200" hidden="1">
              <a:extLst>
                <a:ext uri="{63B3BB69-23CF-44E3-9099-C40C66FF867C}">
                  <a14:compatExt spid="_x0000_s110792"/>
                </a:ext>
                <a:ext uri="{FF2B5EF4-FFF2-40B4-BE49-F238E27FC236}">
                  <a16:creationId xmlns:a16="http://schemas.microsoft.com/office/drawing/2014/main" id="{00000000-0008-0000-0900-0000C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93" name="Button 201" hidden="1">
              <a:extLst>
                <a:ext uri="{63B3BB69-23CF-44E3-9099-C40C66FF867C}">
                  <a14:compatExt spid="_x0000_s110793"/>
                </a:ext>
                <a:ext uri="{FF2B5EF4-FFF2-40B4-BE49-F238E27FC236}">
                  <a16:creationId xmlns:a16="http://schemas.microsoft.com/office/drawing/2014/main" id="{00000000-0008-0000-0900-0000C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0794" name="Button 202" hidden="1">
              <a:extLst>
                <a:ext uri="{63B3BB69-23CF-44E3-9099-C40C66FF867C}">
                  <a14:compatExt spid="_x0000_s110794"/>
                </a:ext>
                <a:ext uri="{FF2B5EF4-FFF2-40B4-BE49-F238E27FC236}">
                  <a16:creationId xmlns:a16="http://schemas.microsoft.com/office/drawing/2014/main" id="{00000000-0008-0000-0900-0000C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95" name="Button 203" hidden="1">
              <a:extLst>
                <a:ext uri="{63B3BB69-23CF-44E3-9099-C40C66FF867C}">
                  <a14:compatExt spid="_x0000_s110795"/>
                </a:ext>
                <a:ext uri="{FF2B5EF4-FFF2-40B4-BE49-F238E27FC236}">
                  <a16:creationId xmlns:a16="http://schemas.microsoft.com/office/drawing/2014/main" id="{00000000-0008-0000-0900-0000C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796" name="Button 204" hidden="1">
              <a:extLst>
                <a:ext uri="{63B3BB69-23CF-44E3-9099-C40C66FF867C}">
                  <a14:compatExt spid="_x0000_s110796"/>
                </a:ext>
                <a:ext uri="{FF2B5EF4-FFF2-40B4-BE49-F238E27FC236}">
                  <a16:creationId xmlns:a16="http://schemas.microsoft.com/office/drawing/2014/main" id="{00000000-0008-0000-0900-0000C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97" name="Button 205" hidden="1">
              <a:extLst>
                <a:ext uri="{63B3BB69-23CF-44E3-9099-C40C66FF867C}">
                  <a14:compatExt spid="_x0000_s110797"/>
                </a:ext>
                <a:ext uri="{FF2B5EF4-FFF2-40B4-BE49-F238E27FC236}">
                  <a16:creationId xmlns:a16="http://schemas.microsoft.com/office/drawing/2014/main" id="{00000000-0008-0000-0900-0000C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98" name="Button 206" hidden="1">
              <a:extLst>
                <a:ext uri="{63B3BB69-23CF-44E3-9099-C40C66FF867C}">
                  <a14:compatExt spid="_x0000_s110798"/>
                </a:ext>
                <a:ext uri="{FF2B5EF4-FFF2-40B4-BE49-F238E27FC236}">
                  <a16:creationId xmlns:a16="http://schemas.microsoft.com/office/drawing/2014/main" id="{00000000-0008-0000-0900-0000C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99" name="Button 207" hidden="1">
              <a:extLst>
                <a:ext uri="{63B3BB69-23CF-44E3-9099-C40C66FF867C}">
                  <a14:compatExt spid="_x0000_s110799"/>
                </a:ext>
                <a:ext uri="{FF2B5EF4-FFF2-40B4-BE49-F238E27FC236}">
                  <a16:creationId xmlns:a16="http://schemas.microsoft.com/office/drawing/2014/main" id="{00000000-0008-0000-0900-0000C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800" name="Button 208" hidden="1">
              <a:extLst>
                <a:ext uri="{63B3BB69-23CF-44E3-9099-C40C66FF867C}">
                  <a14:compatExt spid="_x0000_s110800"/>
                </a:ext>
                <a:ext uri="{FF2B5EF4-FFF2-40B4-BE49-F238E27FC236}">
                  <a16:creationId xmlns:a16="http://schemas.microsoft.com/office/drawing/2014/main" id="{00000000-0008-0000-0900-0000D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801" name="Button 209" hidden="1">
              <a:extLst>
                <a:ext uri="{63B3BB69-23CF-44E3-9099-C40C66FF867C}">
                  <a14:compatExt spid="_x0000_s110801"/>
                </a:ext>
                <a:ext uri="{FF2B5EF4-FFF2-40B4-BE49-F238E27FC236}">
                  <a16:creationId xmlns:a16="http://schemas.microsoft.com/office/drawing/2014/main" id="{00000000-0008-0000-0900-0000D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802" name="Button 210" hidden="1">
              <a:extLst>
                <a:ext uri="{63B3BB69-23CF-44E3-9099-C40C66FF867C}">
                  <a14:compatExt spid="_x0000_s110802"/>
                </a:ext>
                <a:ext uri="{FF2B5EF4-FFF2-40B4-BE49-F238E27FC236}">
                  <a16:creationId xmlns:a16="http://schemas.microsoft.com/office/drawing/2014/main" id="{00000000-0008-0000-0900-0000D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803" name="Button 211" hidden="1">
              <a:extLst>
                <a:ext uri="{63B3BB69-23CF-44E3-9099-C40C66FF867C}">
                  <a14:compatExt spid="_x0000_s110803"/>
                </a:ext>
                <a:ext uri="{FF2B5EF4-FFF2-40B4-BE49-F238E27FC236}">
                  <a16:creationId xmlns:a16="http://schemas.microsoft.com/office/drawing/2014/main" id="{00000000-0008-0000-0900-0000D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804" name="Button 212" hidden="1">
              <a:extLst>
                <a:ext uri="{63B3BB69-23CF-44E3-9099-C40C66FF867C}">
                  <a14:compatExt spid="_x0000_s110804"/>
                </a:ext>
                <a:ext uri="{FF2B5EF4-FFF2-40B4-BE49-F238E27FC236}">
                  <a16:creationId xmlns:a16="http://schemas.microsoft.com/office/drawing/2014/main" id="{00000000-0008-0000-0900-0000D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805" name="Button 213" hidden="1">
              <a:extLst>
                <a:ext uri="{63B3BB69-23CF-44E3-9099-C40C66FF867C}">
                  <a14:compatExt spid="_x0000_s110805"/>
                </a:ext>
                <a:ext uri="{FF2B5EF4-FFF2-40B4-BE49-F238E27FC236}">
                  <a16:creationId xmlns:a16="http://schemas.microsoft.com/office/drawing/2014/main" id="{00000000-0008-0000-0900-0000D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806" name="Button 214" hidden="1">
              <a:extLst>
                <a:ext uri="{63B3BB69-23CF-44E3-9099-C40C66FF867C}">
                  <a14:compatExt spid="_x0000_s110806"/>
                </a:ext>
                <a:ext uri="{FF2B5EF4-FFF2-40B4-BE49-F238E27FC236}">
                  <a16:creationId xmlns:a16="http://schemas.microsoft.com/office/drawing/2014/main" id="{00000000-0008-0000-0900-0000D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807" name="Button 215" hidden="1">
              <a:extLst>
                <a:ext uri="{63B3BB69-23CF-44E3-9099-C40C66FF867C}">
                  <a14:compatExt spid="_x0000_s110807"/>
                </a:ext>
                <a:ext uri="{FF2B5EF4-FFF2-40B4-BE49-F238E27FC236}">
                  <a16:creationId xmlns:a16="http://schemas.microsoft.com/office/drawing/2014/main" id="{00000000-0008-0000-0900-0000D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808" name="Button 216" hidden="1">
              <a:extLst>
                <a:ext uri="{63B3BB69-23CF-44E3-9099-C40C66FF867C}">
                  <a14:compatExt spid="_x0000_s110808"/>
                </a:ext>
                <a:ext uri="{FF2B5EF4-FFF2-40B4-BE49-F238E27FC236}">
                  <a16:creationId xmlns:a16="http://schemas.microsoft.com/office/drawing/2014/main" id="{00000000-0008-0000-0900-0000D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809" name="Button 217" hidden="1">
              <a:extLst>
                <a:ext uri="{63B3BB69-23CF-44E3-9099-C40C66FF867C}">
                  <a14:compatExt spid="_x0000_s110809"/>
                </a:ext>
                <a:ext uri="{FF2B5EF4-FFF2-40B4-BE49-F238E27FC236}">
                  <a16:creationId xmlns:a16="http://schemas.microsoft.com/office/drawing/2014/main" id="{00000000-0008-0000-0900-0000D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810" name="Button 218" hidden="1">
              <a:extLst>
                <a:ext uri="{63B3BB69-23CF-44E3-9099-C40C66FF867C}">
                  <a14:compatExt spid="_x0000_s110810"/>
                </a:ext>
                <a:ext uri="{FF2B5EF4-FFF2-40B4-BE49-F238E27FC236}">
                  <a16:creationId xmlns:a16="http://schemas.microsoft.com/office/drawing/2014/main" id="{00000000-0008-0000-0900-0000D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811" name="Button 219" hidden="1">
              <a:extLst>
                <a:ext uri="{63B3BB69-23CF-44E3-9099-C40C66FF867C}">
                  <a14:compatExt spid="_x0000_s110811"/>
                </a:ext>
                <a:ext uri="{FF2B5EF4-FFF2-40B4-BE49-F238E27FC236}">
                  <a16:creationId xmlns:a16="http://schemas.microsoft.com/office/drawing/2014/main" id="{00000000-0008-0000-0900-0000D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812" name="Button 220" hidden="1">
              <a:extLst>
                <a:ext uri="{63B3BB69-23CF-44E3-9099-C40C66FF867C}">
                  <a14:compatExt spid="_x0000_s110812"/>
                </a:ext>
                <a:ext uri="{FF2B5EF4-FFF2-40B4-BE49-F238E27FC236}">
                  <a16:creationId xmlns:a16="http://schemas.microsoft.com/office/drawing/2014/main" id="{00000000-0008-0000-0900-0000D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813" name="Button 221" hidden="1">
              <a:extLst>
                <a:ext uri="{63B3BB69-23CF-44E3-9099-C40C66FF867C}">
                  <a14:compatExt spid="_x0000_s110813"/>
                </a:ext>
                <a:ext uri="{FF2B5EF4-FFF2-40B4-BE49-F238E27FC236}">
                  <a16:creationId xmlns:a16="http://schemas.microsoft.com/office/drawing/2014/main" id="{00000000-0008-0000-0900-0000D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814" name="Button 222" hidden="1">
              <a:extLst>
                <a:ext uri="{63B3BB69-23CF-44E3-9099-C40C66FF867C}">
                  <a14:compatExt spid="_x0000_s110814"/>
                </a:ext>
                <a:ext uri="{FF2B5EF4-FFF2-40B4-BE49-F238E27FC236}">
                  <a16:creationId xmlns:a16="http://schemas.microsoft.com/office/drawing/2014/main" id="{00000000-0008-0000-0900-0000D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0815" name="Button 223" hidden="1">
              <a:extLst>
                <a:ext uri="{63B3BB69-23CF-44E3-9099-C40C66FF867C}">
                  <a14:compatExt spid="_x0000_s110815"/>
                </a:ext>
                <a:ext uri="{FF2B5EF4-FFF2-40B4-BE49-F238E27FC236}">
                  <a16:creationId xmlns:a16="http://schemas.microsoft.com/office/drawing/2014/main" id="{00000000-0008-0000-0900-0000D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0A00-000001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5714" name="Button 2" hidden="1">
              <a:extLst>
                <a:ext uri="{63B3BB69-23CF-44E3-9099-C40C66FF867C}">
                  <a14:compatExt spid="_x0000_s115714"/>
                </a:ext>
                <a:ext uri="{FF2B5EF4-FFF2-40B4-BE49-F238E27FC236}">
                  <a16:creationId xmlns:a16="http://schemas.microsoft.com/office/drawing/2014/main" id="{00000000-0008-0000-0A00-000002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25A9DABB-FCB8-43A7-AFB8-0EF278183EDD}"/>
            </a:ext>
          </a:extLst>
        </xdr:cNvPr>
        <xdr:cNvSpPr txBox="1"/>
      </xdr:nvSpPr>
      <xdr:spPr>
        <a:xfrm>
          <a:off x="9517380" y="112966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122818</xdr:colOff>
      <xdr:row>18</xdr:row>
      <xdr:rowOff>205741</xdr:rowOff>
    </xdr:to>
    <xdr:grpSp>
      <xdr:nvGrpSpPr>
        <xdr:cNvPr id="3" name="グループ化 2">
          <a:extLst>
            <a:ext uri="{FF2B5EF4-FFF2-40B4-BE49-F238E27FC236}">
              <a16:creationId xmlns:a16="http://schemas.microsoft.com/office/drawing/2014/main" id="{C9D7BE43-9BDC-4D1D-BF39-46507CC1CA7B}"/>
            </a:ext>
          </a:extLst>
        </xdr:cNvPr>
        <xdr:cNvGrpSpPr/>
      </xdr:nvGrpSpPr>
      <xdr:grpSpPr>
        <a:xfrm>
          <a:off x="8524875" y="3745232"/>
          <a:ext cx="4345568" cy="924559"/>
          <a:chOff x="9334500" y="4010025"/>
          <a:chExt cx="4557658" cy="958231"/>
        </a:xfrm>
      </xdr:grpSpPr>
      <xdr:sp macro="" textlink="">
        <xdr:nvSpPr>
          <xdr:cNvPr id="4" name="テキスト ボックス 3">
            <a:extLst>
              <a:ext uri="{FF2B5EF4-FFF2-40B4-BE49-F238E27FC236}">
                <a16:creationId xmlns:a16="http://schemas.microsoft.com/office/drawing/2014/main" id="{8D8D7881-FD3A-3E22-B731-6782345A0DC2}"/>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5" name="テキスト ボックス 4">
            <a:extLst>
              <a:ext uri="{FF2B5EF4-FFF2-40B4-BE49-F238E27FC236}">
                <a16:creationId xmlns:a16="http://schemas.microsoft.com/office/drawing/2014/main" id="{D812F502-91B2-B970-3905-39BE8A91821D}"/>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240030</xdr:colOff>
      <xdr:row>1</xdr:row>
      <xdr:rowOff>108585</xdr:rowOff>
    </xdr:from>
    <xdr:to>
      <xdr:col>15</xdr:col>
      <xdr:colOff>71685</xdr:colOff>
      <xdr:row>14</xdr:row>
      <xdr:rowOff>90235</xdr:rowOff>
    </xdr:to>
    <xdr:grpSp>
      <xdr:nvGrpSpPr>
        <xdr:cNvPr id="6" name="グループ化 5">
          <a:extLst>
            <a:ext uri="{FF2B5EF4-FFF2-40B4-BE49-F238E27FC236}">
              <a16:creationId xmlns:a16="http://schemas.microsoft.com/office/drawing/2014/main" id="{E3294F4F-DAAD-4582-85B0-14213C3119E9}"/>
            </a:ext>
          </a:extLst>
        </xdr:cNvPr>
        <xdr:cNvGrpSpPr/>
      </xdr:nvGrpSpPr>
      <xdr:grpSpPr>
        <a:xfrm>
          <a:off x="8380730" y="686435"/>
          <a:ext cx="3117780" cy="2953450"/>
          <a:chOff x="9688830" y="588645"/>
          <a:chExt cx="3230175" cy="2953450"/>
        </a:xfrm>
      </xdr:grpSpPr>
      <xdr:pic>
        <xdr:nvPicPr>
          <xdr:cNvPr id="7" name="図 6">
            <a:extLst>
              <a:ext uri="{FF2B5EF4-FFF2-40B4-BE49-F238E27FC236}">
                <a16:creationId xmlns:a16="http://schemas.microsoft.com/office/drawing/2014/main" id="{08BE4950-17CF-289C-ABA2-FF3B77D169CE}"/>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8" name="テキスト ボックス 7">
            <a:extLst>
              <a:ext uri="{FF2B5EF4-FFF2-40B4-BE49-F238E27FC236}">
                <a16:creationId xmlns:a16="http://schemas.microsoft.com/office/drawing/2014/main" id="{0129C77B-825C-1855-13A8-B1D336E7CC3B}"/>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9" name="図 8">
            <a:extLst>
              <a:ext uri="{FF2B5EF4-FFF2-40B4-BE49-F238E27FC236}">
                <a16:creationId xmlns:a16="http://schemas.microsoft.com/office/drawing/2014/main" id="{5652D732-5723-014F-5976-E814E92A202B}"/>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10" name="楕円 9">
            <a:extLst>
              <a:ext uri="{FF2B5EF4-FFF2-40B4-BE49-F238E27FC236}">
                <a16:creationId xmlns:a16="http://schemas.microsoft.com/office/drawing/2014/main" id="{DACD41C9-AF5E-8266-9BA0-921951E08655}"/>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11" name="テキスト ボックス 10">
            <a:extLst>
              <a:ext uri="{FF2B5EF4-FFF2-40B4-BE49-F238E27FC236}">
                <a16:creationId xmlns:a16="http://schemas.microsoft.com/office/drawing/2014/main" id="{7ECAFEB4-6C24-43DA-B8D4-F2FA44428402}"/>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12" name="矢印: 下 11">
            <a:extLst>
              <a:ext uri="{FF2B5EF4-FFF2-40B4-BE49-F238E27FC236}">
                <a16:creationId xmlns:a16="http://schemas.microsoft.com/office/drawing/2014/main" id="{B9D4EFA5-0969-E00D-DFD3-48E66E1D9E41}"/>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3" name="テキスト ボックス 12">
            <a:extLst>
              <a:ext uri="{FF2B5EF4-FFF2-40B4-BE49-F238E27FC236}">
                <a16:creationId xmlns:a16="http://schemas.microsoft.com/office/drawing/2014/main" id="{37D85323-4D0F-A3C8-42BB-D54224354027}"/>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4" name="矢印: 下 13">
            <a:extLst>
              <a:ext uri="{FF2B5EF4-FFF2-40B4-BE49-F238E27FC236}">
                <a16:creationId xmlns:a16="http://schemas.microsoft.com/office/drawing/2014/main" id="{EEDC6DA6-CF2B-34A1-E2C4-AE73411A2E20}"/>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15" name="直線矢印コネクタ 14">
            <a:extLst>
              <a:ext uri="{FF2B5EF4-FFF2-40B4-BE49-F238E27FC236}">
                <a16:creationId xmlns:a16="http://schemas.microsoft.com/office/drawing/2014/main" id="{AD9DC1E9-A5DE-BA58-9D90-56B41D2BC701}"/>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E834101A-B3C9-3CFF-F4D8-99BD6629A993}"/>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15" name="Button 3" hidden="1">
              <a:extLst>
                <a:ext uri="{63B3BB69-23CF-44E3-9099-C40C66FF867C}">
                  <a14:compatExt spid="_x0000_s115715"/>
                </a:ext>
                <a:ext uri="{FF2B5EF4-FFF2-40B4-BE49-F238E27FC236}">
                  <a16:creationId xmlns:a16="http://schemas.microsoft.com/office/drawing/2014/main" id="{00000000-0008-0000-0A00-000003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16" name="Button 4" hidden="1">
              <a:extLst>
                <a:ext uri="{63B3BB69-23CF-44E3-9099-C40C66FF867C}">
                  <a14:compatExt spid="_x0000_s115716"/>
                </a:ext>
                <a:ext uri="{FF2B5EF4-FFF2-40B4-BE49-F238E27FC236}">
                  <a16:creationId xmlns:a16="http://schemas.microsoft.com/office/drawing/2014/main" id="{00000000-0008-0000-0A00-000004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17" name="Button 5" hidden="1">
              <a:extLst>
                <a:ext uri="{63B3BB69-23CF-44E3-9099-C40C66FF867C}">
                  <a14:compatExt spid="_x0000_s115717"/>
                </a:ext>
                <a:ext uri="{FF2B5EF4-FFF2-40B4-BE49-F238E27FC236}">
                  <a16:creationId xmlns:a16="http://schemas.microsoft.com/office/drawing/2014/main" id="{00000000-0008-0000-0A00-000005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18" name="Button 6" hidden="1">
              <a:extLst>
                <a:ext uri="{63B3BB69-23CF-44E3-9099-C40C66FF867C}">
                  <a14:compatExt spid="_x0000_s115718"/>
                </a:ext>
                <a:ext uri="{FF2B5EF4-FFF2-40B4-BE49-F238E27FC236}">
                  <a16:creationId xmlns:a16="http://schemas.microsoft.com/office/drawing/2014/main" id="{00000000-0008-0000-0A00-000006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19" name="Button 7" hidden="1">
              <a:extLst>
                <a:ext uri="{63B3BB69-23CF-44E3-9099-C40C66FF867C}">
                  <a14:compatExt spid="_x0000_s115719"/>
                </a:ext>
                <a:ext uri="{FF2B5EF4-FFF2-40B4-BE49-F238E27FC236}">
                  <a16:creationId xmlns:a16="http://schemas.microsoft.com/office/drawing/2014/main" id="{00000000-0008-0000-0A00-000007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20" name="Button 8" hidden="1">
              <a:extLst>
                <a:ext uri="{63B3BB69-23CF-44E3-9099-C40C66FF867C}">
                  <a14:compatExt spid="_x0000_s115720"/>
                </a:ext>
                <a:ext uri="{FF2B5EF4-FFF2-40B4-BE49-F238E27FC236}">
                  <a16:creationId xmlns:a16="http://schemas.microsoft.com/office/drawing/2014/main" id="{00000000-0008-0000-0A00-000008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21" name="Button 9" hidden="1">
              <a:extLst>
                <a:ext uri="{63B3BB69-23CF-44E3-9099-C40C66FF867C}">
                  <a14:compatExt spid="_x0000_s115721"/>
                </a:ext>
                <a:ext uri="{FF2B5EF4-FFF2-40B4-BE49-F238E27FC236}">
                  <a16:creationId xmlns:a16="http://schemas.microsoft.com/office/drawing/2014/main" id="{00000000-0008-0000-0A00-000009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22" name="Button 10" hidden="1">
              <a:extLst>
                <a:ext uri="{63B3BB69-23CF-44E3-9099-C40C66FF867C}">
                  <a14:compatExt spid="_x0000_s115722"/>
                </a:ext>
                <a:ext uri="{FF2B5EF4-FFF2-40B4-BE49-F238E27FC236}">
                  <a16:creationId xmlns:a16="http://schemas.microsoft.com/office/drawing/2014/main" id="{00000000-0008-0000-0A00-00000A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23" name="Button 11" hidden="1">
              <a:extLst>
                <a:ext uri="{63B3BB69-23CF-44E3-9099-C40C66FF867C}">
                  <a14:compatExt spid="_x0000_s115723"/>
                </a:ext>
                <a:ext uri="{FF2B5EF4-FFF2-40B4-BE49-F238E27FC236}">
                  <a16:creationId xmlns:a16="http://schemas.microsoft.com/office/drawing/2014/main" id="{00000000-0008-0000-0A00-00000B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24" name="Button 12" hidden="1">
              <a:extLst>
                <a:ext uri="{63B3BB69-23CF-44E3-9099-C40C66FF867C}">
                  <a14:compatExt spid="_x0000_s115724"/>
                </a:ext>
                <a:ext uri="{FF2B5EF4-FFF2-40B4-BE49-F238E27FC236}">
                  <a16:creationId xmlns:a16="http://schemas.microsoft.com/office/drawing/2014/main" id="{00000000-0008-0000-0A00-00000C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25" name="Button 13" hidden="1">
              <a:extLst>
                <a:ext uri="{63B3BB69-23CF-44E3-9099-C40C66FF867C}">
                  <a14:compatExt spid="_x0000_s115725"/>
                </a:ext>
                <a:ext uri="{FF2B5EF4-FFF2-40B4-BE49-F238E27FC236}">
                  <a16:creationId xmlns:a16="http://schemas.microsoft.com/office/drawing/2014/main" id="{00000000-0008-0000-0A00-00000D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26" name="Button 14" hidden="1">
              <a:extLst>
                <a:ext uri="{63B3BB69-23CF-44E3-9099-C40C66FF867C}">
                  <a14:compatExt spid="_x0000_s115726"/>
                </a:ext>
                <a:ext uri="{FF2B5EF4-FFF2-40B4-BE49-F238E27FC236}">
                  <a16:creationId xmlns:a16="http://schemas.microsoft.com/office/drawing/2014/main" id="{00000000-0008-0000-0A00-00000E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27" name="Button 15" hidden="1">
              <a:extLst>
                <a:ext uri="{63B3BB69-23CF-44E3-9099-C40C66FF867C}">
                  <a14:compatExt spid="_x0000_s115727"/>
                </a:ext>
                <a:ext uri="{FF2B5EF4-FFF2-40B4-BE49-F238E27FC236}">
                  <a16:creationId xmlns:a16="http://schemas.microsoft.com/office/drawing/2014/main" id="{00000000-0008-0000-0A00-00000F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28" name="Button 16" hidden="1">
              <a:extLst>
                <a:ext uri="{63B3BB69-23CF-44E3-9099-C40C66FF867C}">
                  <a14:compatExt spid="_x0000_s115728"/>
                </a:ext>
                <a:ext uri="{FF2B5EF4-FFF2-40B4-BE49-F238E27FC236}">
                  <a16:creationId xmlns:a16="http://schemas.microsoft.com/office/drawing/2014/main" id="{00000000-0008-0000-0A00-000010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29" name="Button 17" hidden="1">
              <a:extLst>
                <a:ext uri="{63B3BB69-23CF-44E3-9099-C40C66FF867C}">
                  <a14:compatExt spid="_x0000_s115729"/>
                </a:ext>
                <a:ext uri="{FF2B5EF4-FFF2-40B4-BE49-F238E27FC236}">
                  <a16:creationId xmlns:a16="http://schemas.microsoft.com/office/drawing/2014/main" id="{00000000-0008-0000-0A00-000011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30" name="Button 18" hidden="1">
              <a:extLst>
                <a:ext uri="{63B3BB69-23CF-44E3-9099-C40C66FF867C}">
                  <a14:compatExt spid="_x0000_s115730"/>
                </a:ext>
                <a:ext uri="{FF2B5EF4-FFF2-40B4-BE49-F238E27FC236}">
                  <a16:creationId xmlns:a16="http://schemas.microsoft.com/office/drawing/2014/main" id="{00000000-0008-0000-0A00-000012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31" name="Button 19" hidden="1">
              <a:extLst>
                <a:ext uri="{63B3BB69-23CF-44E3-9099-C40C66FF867C}">
                  <a14:compatExt spid="_x0000_s115731"/>
                </a:ext>
                <a:ext uri="{FF2B5EF4-FFF2-40B4-BE49-F238E27FC236}">
                  <a16:creationId xmlns:a16="http://schemas.microsoft.com/office/drawing/2014/main" id="{00000000-0008-0000-0A00-000013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32" name="Button 20" hidden="1">
              <a:extLst>
                <a:ext uri="{63B3BB69-23CF-44E3-9099-C40C66FF867C}">
                  <a14:compatExt spid="_x0000_s115732"/>
                </a:ext>
                <a:ext uri="{FF2B5EF4-FFF2-40B4-BE49-F238E27FC236}">
                  <a16:creationId xmlns:a16="http://schemas.microsoft.com/office/drawing/2014/main" id="{00000000-0008-0000-0A00-000014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5733" name="Button 21" hidden="1">
              <a:extLst>
                <a:ext uri="{63B3BB69-23CF-44E3-9099-C40C66FF867C}">
                  <a14:compatExt spid="_x0000_s115733"/>
                </a:ext>
                <a:ext uri="{FF2B5EF4-FFF2-40B4-BE49-F238E27FC236}">
                  <a16:creationId xmlns:a16="http://schemas.microsoft.com/office/drawing/2014/main" id="{00000000-0008-0000-0A00-000015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34" name="Button 22" hidden="1">
              <a:extLst>
                <a:ext uri="{63B3BB69-23CF-44E3-9099-C40C66FF867C}">
                  <a14:compatExt spid="_x0000_s115734"/>
                </a:ext>
                <a:ext uri="{FF2B5EF4-FFF2-40B4-BE49-F238E27FC236}">
                  <a16:creationId xmlns:a16="http://schemas.microsoft.com/office/drawing/2014/main" id="{00000000-0008-0000-0A00-000016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35" name="Button 23" hidden="1">
              <a:extLst>
                <a:ext uri="{63B3BB69-23CF-44E3-9099-C40C66FF867C}">
                  <a14:compatExt spid="_x0000_s115735"/>
                </a:ext>
                <a:ext uri="{FF2B5EF4-FFF2-40B4-BE49-F238E27FC236}">
                  <a16:creationId xmlns:a16="http://schemas.microsoft.com/office/drawing/2014/main" id="{00000000-0008-0000-0A00-000017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36" name="Button 24" hidden="1">
              <a:extLst>
                <a:ext uri="{63B3BB69-23CF-44E3-9099-C40C66FF867C}">
                  <a14:compatExt spid="_x0000_s115736"/>
                </a:ext>
                <a:ext uri="{FF2B5EF4-FFF2-40B4-BE49-F238E27FC236}">
                  <a16:creationId xmlns:a16="http://schemas.microsoft.com/office/drawing/2014/main" id="{00000000-0008-0000-0A00-000018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37" name="Button 25" hidden="1">
              <a:extLst>
                <a:ext uri="{63B3BB69-23CF-44E3-9099-C40C66FF867C}">
                  <a14:compatExt spid="_x0000_s115737"/>
                </a:ext>
                <a:ext uri="{FF2B5EF4-FFF2-40B4-BE49-F238E27FC236}">
                  <a16:creationId xmlns:a16="http://schemas.microsoft.com/office/drawing/2014/main" id="{00000000-0008-0000-0A00-000019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38" name="Button 26" hidden="1">
              <a:extLst>
                <a:ext uri="{63B3BB69-23CF-44E3-9099-C40C66FF867C}">
                  <a14:compatExt spid="_x0000_s115738"/>
                </a:ext>
                <a:ext uri="{FF2B5EF4-FFF2-40B4-BE49-F238E27FC236}">
                  <a16:creationId xmlns:a16="http://schemas.microsoft.com/office/drawing/2014/main" id="{00000000-0008-0000-0A00-00001A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39" name="Button 27" hidden="1">
              <a:extLst>
                <a:ext uri="{63B3BB69-23CF-44E3-9099-C40C66FF867C}">
                  <a14:compatExt spid="_x0000_s115739"/>
                </a:ext>
                <a:ext uri="{FF2B5EF4-FFF2-40B4-BE49-F238E27FC236}">
                  <a16:creationId xmlns:a16="http://schemas.microsoft.com/office/drawing/2014/main" id="{00000000-0008-0000-0A00-00001B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40" name="Button 28" hidden="1">
              <a:extLst>
                <a:ext uri="{63B3BB69-23CF-44E3-9099-C40C66FF867C}">
                  <a14:compatExt spid="_x0000_s115740"/>
                </a:ext>
                <a:ext uri="{FF2B5EF4-FFF2-40B4-BE49-F238E27FC236}">
                  <a16:creationId xmlns:a16="http://schemas.microsoft.com/office/drawing/2014/main" id="{00000000-0008-0000-0A00-00001C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41" name="Button 29" hidden="1">
              <a:extLst>
                <a:ext uri="{63B3BB69-23CF-44E3-9099-C40C66FF867C}">
                  <a14:compatExt spid="_x0000_s115741"/>
                </a:ext>
                <a:ext uri="{FF2B5EF4-FFF2-40B4-BE49-F238E27FC236}">
                  <a16:creationId xmlns:a16="http://schemas.microsoft.com/office/drawing/2014/main" id="{00000000-0008-0000-0A00-00001D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42" name="Button 30" hidden="1">
              <a:extLst>
                <a:ext uri="{63B3BB69-23CF-44E3-9099-C40C66FF867C}">
                  <a14:compatExt spid="_x0000_s115742"/>
                </a:ext>
                <a:ext uri="{FF2B5EF4-FFF2-40B4-BE49-F238E27FC236}">
                  <a16:creationId xmlns:a16="http://schemas.microsoft.com/office/drawing/2014/main" id="{00000000-0008-0000-0A00-00001E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43" name="Button 31" hidden="1">
              <a:extLst>
                <a:ext uri="{63B3BB69-23CF-44E3-9099-C40C66FF867C}">
                  <a14:compatExt spid="_x0000_s115743"/>
                </a:ext>
                <a:ext uri="{FF2B5EF4-FFF2-40B4-BE49-F238E27FC236}">
                  <a16:creationId xmlns:a16="http://schemas.microsoft.com/office/drawing/2014/main" id="{00000000-0008-0000-0A00-00001F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44" name="Button 32" hidden="1">
              <a:extLst>
                <a:ext uri="{63B3BB69-23CF-44E3-9099-C40C66FF867C}">
                  <a14:compatExt spid="_x0000_s115744"/>
                </a:ext>
                <a:ext uri="{FF2B5EF4-FFF2-40B4-BE49-F238E27FC236}">
                  <a16:creationId xmlns:a16="http://schemas.microsoft.com/office/drawing/2014/main" id="{00000000-0008-0000-0A00-000020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45" name="Button 33" hidden="1">
              <a:extLst>
                <a:ext uri="{63B3BB69-23CF-44E3-9099-C40C66FF867C}">
                  <a14:compatExt spid="_x0000_s115745"/>
                </a:ext>
                <a:ext uri="{FF2B5EF4-FFF2-40B4-BE49-F238E27FC236}">
                  <a16:creationId xmlns:a16="http://schemas.microsoft.com/office/drawing/2014/main" id="{00000000-0008-0000-0A00-000021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46" name="Button 34" hidden="1">
              <a:extLst>
                <a:ext uri="{63B3BB69-23CF-44E3-9099-C40C66FF867C}">
                  <a14:compatExt spid="_x0000_s115746"/>
                </a:ext>
                <a:ext uri="{FF2B5EF4-FFF2-40B4-BE49-F238E27FC236}">
                  <a16:creationId xmlns:a16="http://schemas.microsoft.com/office/drawing/2014/main" id="{00000000-0008-0000-0A00-000022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47" name="Button 35" hidden="1">
              <a:extLst>
                <a:ext uri="{63B3BB69-23CF-44E3-9099-C40C66FF867C}">
                  <a14:compatExt spid="_x0000_s115747"/>
                </a:ext>
                <a:ext uri="{FF2B5EF4-FFF2-40B4-BE49-F238E27FC236}">
                  <a16:creationId xmlns:a16="http://schemas.microsoft.com/office/drawing/2014/main" id="{00000000-0008-0000-0A00-000023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48" name="Button 36" hidden="1">
              <a:extLst>
                <a:ext uri="{63B3BB69-23CF-44E3-9099-C40C66FF867C}">
                  <a14:compatExt spid="_x0000_s115748"/>
                </a:ext>
                <a:ext uri="{FF2B5EF4-FFF2-40B4-BE49-F238E27FC236}">
                  <a16:creationId xmlns:a16="http://schemas.microsoft.com/office/drawing/2014/main" id="{00000000-0008-0000-0A00-000024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49" name="Button 37" hidden="1">
              <a:extLst>
                <a:ext uri="{63B3BB69-23CF-44E3-9099-C40C66FF867C}">
                  <a14:compatExt spid="_x0000_s115749"/>
                </a:ext>
                <a:ext uri="{FF2B5EF4-FFF2-40B4-BE49-F238E27FC236}">
                  <a16:creationId xmlns:a16="http://schemas.microsoft.com/office/drawing/2014/main" id="{00000000-0008-0000-0A00-000025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50" name="Button 38" hidden="1">
              <a:extLst>
                <a:ext uri="{63B3BB69-23CF-44E3-9099-C40C66FF867C}">
                  <a14:compatExt spid="_x0000_s115750"/>
                </a:ext>
                <a:ext uri="{FF2B5EF4-FFF2-40B4-BE49-F238E27FC236}">
                  <a16:creationId xmlns:a16="http://schemas.microsoft.com/office/drawing/2014/main" id="{00000000-0008-0000-0A00-000026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51" name="Button 39" hidden="1">
              <a:extLst>
                <a:ext uri="{63B3BB69-23CF-44E3-9099-C40C66FF867C}">
                  <a14:compatExt spid="_x0000_s115751"/>
                </a:ext>
                <a:ext uri="{FF2B5EF4-FFF2-40B4-BE49-F238E27FC236}">
                  <a16:creationId xmlns:a16="http://schemas.microsoft.com/office/drawing/2014/main" id="{00000000-0008-0000-0A00-000027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5752" name="Button 40" hidden="1">
              <a:extLst>
                <a:ext uri="{63B3BB69-23CF-44E3-9099-C40C66FF867C}">
                  <a14:compatExt spid="_x0000_s115752"/>
                </a:ext>
                <a:ext uri="{FF2B5EF4-FFF2-40B4-BE49-F238E27FC236}">
                  <a16:creationId xmlns:a16="http://schemas.microsoft.com/office/drawing/2014/main" id="{00000000-0008-0000-0A00-000028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53" name="Button 41" hidden="1">
              <a:extLst>
                <a:ext uri="{63B3BB69-23CF-44E3-9099-C40C66FF867C}">
                  <a14:compatExt spid="_x0000_s115753"/>
                </a:ext>
                <a:ext uri="{FF2B5EF4-FFF2-40B4-BE49-F238E27FC236}">
                  <a16:creationId xmlns:a16="http://schemas.microsoft.com/office/drawing/2014/main" id="{00000000-0008-0000-0A00-000029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5754" name="Button 42" hidden="1">
              <a:extLst>
                <a:ext uri="{63B3BB69-23CF-44E3-9099-C40C66FF867C}">
                  <a14:compatExt spid="_x0000_s115754"/>
                </a:ext>
                <a:ext uri="{FF2B5EF4-FFF2-40B4-BE49-F238E27FC236}">
                  <a16:creationId xmlns:a16="http://schemas.microsoft.com/office/drawing/2014/main" id="{00000000-0008-0000-0A00-00002A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55" name="Button 43" hidden="1">
              <a:extLst>
                <a:ext uri="{63B3BB69-23CF-44E3-9099-C40C66FF867C}">
                  <a14:compatExt spid="_x0000_s115755"/>
                </a:ext>
                <a:ext uri="{FF2B5EF4-FFF2-40B4-BE49-F238E27FC236}">
                  <a16:creationId xmlns:a16="http://schemas.microsoft.com/office/drawing/2014/main" id="{00000000-0008-0000-0A00-00002B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56" name="Button 44" hidden="1">
              <a:extLst>
                <a:ext uri="{63B3BB69-23CF-44E3-9099-C40C66FF867C}">
                  <a14:compatExt spid="_x0000_s115756"/>
                </a:ext>
                <a:ext uri="{FF2B5EF4-FFF2-40B4-BE49-F238E27FC236}">
                  <a16:creationId xmlns:a16="http://schemas.microsoft.com/office/drawing/2014/main" id="{00000000-0008-0000-0A00-00002C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57" name="Button 45" hidden="1">
              <a:extLst>
                <a:ext uri="{63B3BB69-23CF-44E3-9099-C40C66FF867C}">
                  <a14:compatExt spid="_x0000_s115757"/>
                </a:ext>
                <a:ext uri="{FF2B5EF4-FFF2-40B4-BE49-F238E27FC236}">
                  <a16:creationId xmlns:a16="http://schemas.microsoft.com/office/drawing/2014/main" id="{00000000-0008-0000-0A00-00002D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58" name="Button 46" hidden="1">
              <a:extLst>
                <a:ext uri="{63B3BB69-23CF-44E3-9099-C40C66FF867C}">
                  <a14:compatExt spid="_x0000_s115758"/>
                </a:ext>
                <a:ext uri="{FF2B5EF4-FFF2-40B4-BE49-F238E27FC236}">
                  <a16:creationId xmlns:a16="http://schemas.microsoft.com/office/drawing/2014/main" id="{00000000-0008-0000-0A00-00002E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59" name="Button 47" hidden="1">
              <a:extLst>
                <a:ext uri="{63B3BB69-23CF-44E3-9099-C40C66FF867C}">
                  <a14:compatExt spid="_x0000_s115759"/>
                </a:ext>
                <a:ext uri="{FF2B5EF4-FFF2-40B4-BE49-F238E27FC236}">
                  <a16:creationId xmlns:a16="http://schemas.microsoft.com/office/drawing/2014/main" id="{00000000-0008-0000-0A00-00002F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60" name="Button 48" hidden="1">
              <a:extLst>
                <a:ext uri="{63B3BB69-23CF-44E3-9099-C40C66FF867C}">
                  <a14:compatExt spid="_x0000_s115760"/>
                </a:ext>
                <a:ext uri="{FF2B5EF4-FFF2-40B4-BE49-F238E27FC236}">
                  <a16:creationId xmlns:a16="http://schemas.microsoft.com/office/drawing/2014/main" id="{00000000-0008-0000-0A00-000030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61" name="Button 49" hidden="1">
              <a:extLst>
                <a:ext uri="{63B3BB69-23CF-44E3-9099-C40C66FF867C}">
                  <a14:compatExt spid="_x0000_s115761"/>
                </a:ext>
                <a:ext uri="{FF2B5EF4-FFF2-40B4-BE49-F238E27FC236}">
                  <a16:creationId xmlns:a16="http://schemas.microsoft.com/office/drawing/2014/main" id="{00000000-0008-0000-0A00-000031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62" name="Button 50" hidden="1">
              <a:extLst>
                <a:ext uri="{63B3BB69-23CF-44E3-9099-C40C66FF867C}">
                  <a14:compatExt spid="_x0000_s115762"/>
                </a:ext>
                <a:ext uri="{FF2B5EF4-FFF2-40B4-BE49-F238E27FC236}">
                  <a16:creationId xmlns:a16="http://schemas.microsoft.com/office/drawing/2014/main" id="{00000000-0008-0000-0A00-000032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63" name="Button 51" hidden="1">
              <a:extLst>
                <a:ext uri="{63B3BB69-23CF-44E3-9099-C40C66FF867C}">
                  <a14:compatExt spid="_x0000_s115763"/>
                </a:ext>
                <a:ext uri="{FF2B5EF4-FFF2-40B4-BE49-F238E27FC236}">
                  <a16:creationId xmlns:a16="http://schemas.microsoft.com/office/drawing/2014/main" id="{00000000-0008-0000-0A00-000033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64" name="Button 52" hidden="1">
              <a:extLst>
                <a:ext uri="{63B3BB69-23CF-44E3-9099-C40C66FF867C}">
                  <a14:compatExt spid="_x0000_s115764"/>
                </a:ext>
                <a:ext uri="{FF2B5EF4-FFF2-40B4-BE49-F238E27FC236}">
                  <a16:creationId xmlns:a16="http://schemas.microsoft.com/office/drawing/2014/main" id="{00000000-0008-0000-0A00-000034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65" name="Button 53" hidden="1">
              <a:extLst>
                <a:ext uri="{63B3BB69-23CF-44E3-9099-C40C66FF867C}">
                  <a14:compatExt spid="_x0000_s115765"/>
                </a:ext>
                <a:ext uri="{FF2B5EF4-FFF2-40B4-BE49-F238E27FC236}">
                  <a16:creationId xmlns:a16="http://schemas.microsoft.com/office/drawing/2014/main" id="{00000000-0008-0000-0A00-000035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66" name="Button 54" hidden="1">
              <a:extLst>
                <a:ext uri="{63B3BB69-23CF-44E3-9099-C40C66FF867C}">
                  <a14:compatExt spid="_x0000_s115766"/>
                </a:ext>
                <a:ext uri="{FF2B5EF4-FFF2-40B4-BE49-F238E27FC236}">
                  <a16:creationId xmlns:a16="http://schemas.microsoft.com/office/drawing/2014/main" id="{00000000-0008-0000-0A00-000036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67" name="Button 55" hidden="1">
              <a:extLst>
                <a:ext uri="{63B3BB69-23CF-44E3-9099-C40C66FF867C}">
                  <a14:compatExt spid="_x0000_s115767"/>
                </a:ext>
                <a:ext uri="{FF2B5EF4-FFF2-40B4-BE49-F238E27FC236}">
                  <a16:creationId xmlns:a16="http://schemas.microsoft.com/office/drawing/2014/main" id="{00000000-0008-0000-0A00-000037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68" name="Button 56" hidden="1">
              <a:extLst>
                <a:ext uri="{63B3BB69-23CF-44E3-9099-C40C66FF867C}">
                  <a14:compatExt spid="_x0000_s115768"/>
                </a:ext>
                <a:ext uri="{FF2B5EF4-FFF2-40B4-BE49-F238E27FC236}">
                  <a16:creationId xmlns:a16="http://schemas.microsoft.com/office/drawing/2014/main" id="{00000000-0008-0000-0A00-000038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69" name="Button 57" hidden="1">
              <a:extLst>
                <a:ext uri="{63B3BB69-23CF-44E3-9099-C40C66FF867C}">
                  <a14:compatExt spid="_x0000_s115769"/>
                </a:ext>
                <a:ext uri="{FF2B5EF4-FFF2-40B4-BE49-F238E27FC236}">
                  <a16:creationId xmlns:a16="http://schemas.microsoft.com/office/drawing/2014/main" id="{00000000-0008-0000-0A00-000039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70" name="Button 58" hidden="1">
              <a:extLst>
                <a:ext uri="{63B3BB69-23CF-44E3-9099-C40C66FF867C}">
                  <a14:compatExt spid="_x0000_s115770"/>
                </a:ext>
                <a:ext uri="{FF2B5EF4-FFF2-40B4-BE49-F238E27FC236}">
                  <a16:creationId xmlns:a16="http://schemas.microsoft.com/office/drawing/2014/main" id="{00000000-0008-0000-0A00-00003A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71" name="Button 59" hidden="1">
              <a:extLst>
                <a:ext uri="{63B3BB69-23CF-44E3-9099-C40C66FF867C}">
                  <a14:compatExt spid="_x0000_s115771"/>
                </a:ext>
                <a:ext uri="{FF2B5EF4-FFF2-40B4-BE49-F238E27FC236}">
                  <a16:creationId xmlns:a16="http://schemas.microsoft.com/office/drawing/2014/main" id="{00000000-0008-0000-0A00-00003B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72" name="Button 60" hidden="1">
              <a:extLst>
                <a:ext uri="{63B3BB69-23CF-44E3-9099-C40C66FF867C}">
                  <a14:compatExt spid="_x0000_s115772"/>
                </a:ext>
                <a:ext uri="{FF2B5EF4-FFF2-40B4-BE49-F238E27FC236}">
                  <a16:creationId xmlns:a16="http://schemas.microsoft.com/office/drawing/2014/main" id="{00000000-0008-0000-0A00-00003C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5773" name="Button 61" hidden="1">
              <a:extLst>
                <a:ext uri="{63B3BB69-23CF-44E3-9099-C40C66FF867C}">
                  <a14:compatExt spid="_x0000_s115773"/>
                </a:ext>
                <a:ext uri="{FF2B5EF4-FFF2-40B4-BE49-F238E27FC236}">
                  <a16:creationId xmlns:a16="http://schemas.microsoft.com/office/drawing/2014/main" id="{00000000-0008-0000-0A00-00003D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74" name="Button 62" hidden="1">
              <a:extLst>
                <a:ext uri="{63B3BB69-23CF-44E3-9099-C40C66FF867C}">
                  <a14:compatExt spid="_x0000_s115774"/>
                </a:ext>
                <a:ext uri="{FF2B5EF4-FFF2-40B4-BE49-F238E27FC236}">
                  <a16:creationId xmlns:a16="http://schemas.microsoft.com/office/drawing/2014/main" id="{00000000-0008-0000-0A00-00003E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75" name="Button 63" hidden="1">
              <a:extLst>
                <a:ext uri="{63B3BB69-23CF-44E3-9099-C40C66FF867C}">
                  <a14:compatExt spid="_x0000_s115775"/>
                </a:ext>
                <a:ext uri="{FF2B5EF4-FFF2-40B4-BE49-F238E27FC236}">
                  <a16:creationId xmlns:a16="http://schemas.microsoft.com/office/drawing/2014/main" id="{00000000-0008-0000-0A00-00003F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76" name="Button 64" hidden="1">
              <a:extLst>
                <a:ext uri="{63B3BB69-23CF-44E3-9099-C40C66FF867C}">
                  <a14:compatExt spid="_x0000_s115776"/>
                </a:ext>
                <a:ext uri="{FF2B5EF4-FFF2-40B4-BE49-F238E27FC236}">
                  <a16:creationId xmlns:a16="http://schemas.microsoft.com/office/drawing/2014/main" id="{00000000-0008-0000-0A00-000040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77" name="Button 65" hidden="1">
              <a:extLst>
                <a:ext uri="{63B3BB69-23CF-44E3-9099-C40C66FF867C}">
                  <a14:compatExt spid="_x0000_s115777"/>
                </a:ext>
                <a:ext uri="{FF2B5EF4-FFF2-40B4-BE49-F238E27FC236}">
                  <a16:creationId xmlns:a16="http://schemas.microsoft.com/office/drawing/2014/main" id="{00000000-0008-0000-0A00-000041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78" name="Button 66" hidden="1">
              <a:extLst>
                <a:ext uri="{63B3BB69-23CF-44E3-9099-C40C66FF867C}">
                  <a14:compatExt spid="_x0000_s115778"/>
                </a:ext>
                <a:ext uri="{FF2B5EF4-FFF2-40B4-BE49-F238E27FC236}">
                  <a16:creationId xmlns:a16="http://schemas.microsoft.com/office/drawing/2014/main" id="{00000000-0008-0000-0A00-000042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79" name="Button 67" hidden="1">
              <a:extLst>
                <a:ext uri="{63B3BB69-23CF-44E3-9099-C40C66FF867C}">
                  <a14:compatExt spid="_x0000_s115779"/>
                </a:ext>
                <a:ext uri="{FF2B5EF4-FFF2-40B4-BE49-F238E27FC236}">
                  <a16:creationId xmlns:a16="http://schemas.microsoft.com/office/drawing/2014/main" id="{00000000-0008-0000-0A00-000043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80" name="Button 68" hidden="1">
              <a:extLst>
                <a:ext uri="{63B3BB69-23CF-44E3-9099-C40C66FF867C}">
                  <a14:compatExt spid="_x0000_s115780"/>
                </a:ext>
                <a:ext uri="{FF2B5EF4-FFF2-40B4-BE49-F238E27FC236}">
                  <a16:creationId xmlns:a16="http://schemas.microsoft.com/office/drawing/2014/main" id="{00000000-0008-0000-0A00-000044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81" name="Button 69" hidden="1">
              <a:extLst>
                <a:ext uri="{63B3BB69-23CF-44E3-9099-C40C66FF867C}">
                  <a14:compatExt spid="_x0000_s115781"/>
                </a:ext>
                <a:ext uri="{FF2B5EF4-FFF2-40B4-BE49-F238E27FC236}">
                  <a16:creationId xmlns:a16="http://schemas.microsoft.com/office/drawing/2014/main" id="{00000000-0008-0000-0A00-000045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82" name="Button 70" hidden="1">
              <a:extLst>
                <a:ext uri="{63B3BB69-23CF-44E3-9099-C40C66FF867C}">
                  <a14:compatExt spid="_x0000_s115782"/>
                </a:ext>
                <a:ext uri="{FF2B5EF4-FFF2-40B4-BE49-F238E27FC236}">
                  <a16:creationId xmlns:a16="http://schemas.microsoft.com/office/drawing/2014/main" id="{00000000-0008-0000-0A00-000046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83" name="Button 71" hidden="1">
              <a:extLst>
                <a:ext uri="{63B3BB69-23CF-44E3-9099-C40C66FF867C}">
                  <a14:compatExt spid="_x0000_s115783"/>
                </a:ext>
                <a:ext uri="{FF2B5EF4-FFF2-40B4-BE49-F238E27FC236}">
                  <a16:creationId xmlns:a16="http://schemas.microsoft.com/office/drawing/2014/main" id="{00000000-0008-0000-0A00-000047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84" name="Button 72" hidden="1">
              <a:extLst>
                <a:ext uri="{63B3BB69-23CF-44E3-9099-C40C66FF867C}">
                  <a14:compatExt spid="_x0000_s115784"/>
                </a:ext>
                <a:ext uri="{FF2B5EF4-FFF2-40B4-BE49-F238E27FC236}">
                  <a16:creationId xmlns:a16="http://schemas.microsoft.com/office/drawing/2014/main" id="{00000000-0008-0000-0A00-000048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85" name="Button 73" hidden="1">
              <a:extLst>
                <a:ext uri="{63B3BB69-23CF-44E3-9099-C40C66FF867C}">
                  <a14:compatExt spid="_x0000_s115785"/>
                </a:ext>
                <a:ext uri="{FF2B5EF4-FFF2-40B4-BE49-F238E27FC236}">
                  <a16:creationId xmlns:a16="http://schemas.microsoft.com/office/drawing/2014/main" id="{00000000-0008-0000-0A00-000049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86" name="Button 74" hidden="1">
              <a:extLst>
                <a:ext uri="{63B3BB69-23CF-44E3-9099-C40C66FF867C}">
                  <a14:compatExt spid="_x0000_s115786"/>
                </a:ext>
                <a:ext uri="{FF2B5EF4-FFF2-40B4-BE49-F238E27FC236}">
                  <a16:creationId xmlns:a16="http://schemas.microsoft.com/office/drawing/2014/main" id="{00000000-0008-0000-0A00-00004A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87" name="Button 75" hidden="1">
              <a:extLst>
                <a:ext uri="{63B3BB69-23CF-44E3-9099-C40C66FF867C}">
                  <a14:compatExt spid="_x0000_s115787"/>
                </a:ext>
                <a:ext uri="{FF2B5EF4-FFF2-40B4-BE49-F238E27FC236}">
                  <a16:creationId xmlns:a16="http://schemas.microsoft.com/office/drawing/2014/main" id="{00000000-0008-0000-0A00-00004B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88" name="Button 76" hidden="1">
              <a:extLst>
                <a:ext uri="{63B3BB69-23CF-44E3-9099-C40C66FF867C}">
                  <a14:compatExt spid="_x0000_s115788"/>
                </a:ext>
                <a:ext uri="{FF2B5EF4-FFF2-40B4-BE49-F238E27FC236}">
                  <a16:creationId xmlns:a16="http://schemas.microsoft.com/office/drawing/2014/main" id="{00000000-0008-0000-0A00-00004C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89" name="Button 77" hidden="1">
              <a:extLst>
                <a:ext uri="{63B3BB69-23CF-44E3-9099-C40C66FF867C}">
                  <a14:compatExt spid="_x0000_s115789"/>
                </a:ext>
                <a:ext uri="{FF2B5EF4-FFF2-40B4-BE49-F238E27FC236}">
                  <a16:creationId xmlns:a16="http://schemas.microsoft.com/office/drawing/2014/main" id="{00000000-0008-0000-0A00-00004D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90" name="Button 78" hidden="1">
              <a:extLst>
                <a:ext uri="{63B3BB69-23CF-44E3-9099-C40C66FF867C}">
                  <a14:compatExt spid="_x0000_s115790"/>
                </a:ext>
                <a:ext uri="{FF2B5EF4-FFF2-40B4-BE49-F238E27FC236}">
                  <a16:creationId xmlns:a16="http://schemas.microsoft.com/office/drawing/2014/main" id="{00000000-0008-0000-0A00-00004E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91" name="Button 79" hidden="1">
              <a:extLst>
                <a:ext uri="{63B3BB69-23CF-44E3-9099-C40C66FF867C}">
                  <a14:compatExt spid="_x0000_s115791"/>
                </a:ext>
                <a:ext uri="{FF2B5EF4-FFF2-40B4-BE49-F238E27FC236}">
                  <a16:creationId xmlns:a16="http://schemas.microsoft.com/office/drawing/2014/main" id="{00000000-0008-0000-0A00-00004F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5792" name="Button 80" hidden="1">
              <a:extLst>
                <a:ext uri="{63B3BB69-23CF-44E3-9099-C40C66FF867C}">
                  <a14:compatExt spid="_x0000_s115792"/>
                </a:ext>
                <a:ext uri="{FF2B5EF4-FFF2-40B4-BE49-F238E27FC236}">
                  <a16:creationId xmlns:a16="http://schemas.microsoft.com/office/drawing/2014/main" id="{00000000-0008-0000-0A00-000050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93" name="Button 81" hidden="1">
              <a:extLst>
                <a:ext uri="{63B3BB69-23CF-44E3-9099-C40C66FF867C}">
                  <a14:compatExt spid="_x0000_s115793"/>
                </a:ext>
                <a:ext uri="{FF2B5EF4-FFF2-40B4-BE49-F238E27FC236}">
                  <a16:creationId xmlns:a16="http://schemas.microsoft.com/office/drawing/2014/main" id="{00000000-0008-0000-0A00-000051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5794" name="Button 82" hidden="1">
              <a:extLst>
                <a:ext uri="{63B3BB69-23CF-44E3-9099-C40C66FF867C}">
                  <a14:compatExt spid="_x0000_s115794"/>
                </a:ext>
                <a:ext uri="{FF2B5EF4-FFF2-40B4-BE49-F238E27FC236}">
                  <a16:creationId xmlns:a16="http://schemas.microsoft.com/office/drawing/2014/main" id="{00000000-0008-0000-0A00-000052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95" name="Button 83" hidden="1">
              <a:extLst>
                <a:ext uri="{63B3BB69-23CF-44E3-9099-C40C66FF867C}">
                  <a14:compatExt spid="_x0000_s115795"/>
                </a:ext>
                <a:ext uri="{FF2B5EF4-FFF2-40B4-BE49-F238E27FC236}">
                  <a16:creationId xmlns:a16="http://schemas.microsoft.com/office/drawing/2014/main" id="{00000000-0008-0000-0A00-000053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96" name="Button 84" hidden="1">
              <a:extLst>
                <a:ext uri="{63B3BB69-23CF-44E3-9099-C40C66FF867C}">
                  <a14:compatExt spid="_x0000_s115796"/>
                </a:ext>
                <a:ext uri="{FF2B5EF4-FFF2-40B4-BE49-F238E27FC236}">
                  <a16:creationId xmlns:a16="http://schemas.microsoft.com/office/drawing/2014/main" id="{00000000-0008-0000-0A00-000054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97" name="Button 85" hidden="1">
              <a:extLst>
                <a:ext uri="{63B3BB69-23CF-44E3-9099-C40C66FF867C}">
                  <a14:compatExt spid="_x0000_s115797"/>
                </a:ext>
                <a:ext uri="{FF2B5EF4-FFF2-40B4-BE49-F238E27FC236}">
                  <a16:creationId xmlns:a16="http://schemas.microsoft.com/office/drawing/2014/main" id="{00000000-0008-0000-0A00-000055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98" name="Button 86" hidden="1">
              <a:extLst>
                <a:ext uri="{63B3BB69-23CF-44E3-9099-C40C66FF867C}">
                  <a14:compatExt spid="_x0000_s115798"/>
                </a:ext>
                <a:ext uri="{FF2B5EF4-FFF2-40B4-BE49-F238E27FC236}">
                  <a16:creationId xmlns:a16="http://schemas.microsoft.com/office/drawing/2014/main" id="{00000000-0008-0000-0A00-000056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99" name="Button 87" hidden="1">
              <a:extLst>
                <a:ext uri="{63B3BB69-23CF-44E3-9099-C40C66FF867C}">
                  <a14:compatExt spid="_x0000_s115799"/>
                </a:ext>
                <a:ext uri="{FF2B5EF4-FFF2-40B4-BE49-F238E27FC236}">
                  <a16:creationId xmlns:a16="http://schemas.microsoft.com/office/drawing/2014/main" id="{00000000-0008-0000-0A00-000057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800" name="Button 88" hidden="1">
              <a:extLst>
                <a:ext uri="{63B3BB69-23CF-44E3-9099-C40C66FF867C}">
                  <a14:compatExt spid="_x0000_s115800"/>
                </a:ext>
                <a:ext uri="{FF2B5EF4-FFF2-40B4-BE49-F238E27FC236}">
                  <a16:creationId xmlns:a16="http://schemas.microsoft.com/office/drawing/2014/main" id="{00000000-0008-0000-0A00-000058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801" name="Button 89" hidden="1">
              <a:extLst>
                <a:ext uri="{63B3BB69-23CF-44E3-9099-C40C66FF867C}">
                  <a14:compatExt spid="_x0000_s115801"/>
                </a:ext>
                <a:ext uri="{FF2B5EF4-FFF2-40B4-BE49-F238E27FC236}">
                  <a16:creationId xmlns:a16="http://schemas.microsoft.com/office/drawing/2014/main" id="{00000000-0008-0000-0A00-000059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802" name="Button 90" hidden="1">
              <a:extLst>
                <a:ext uri="{63B3BB69-23CF-44E3-9099-C40C66FF867C}">
                  <a14:compatExt spid="_x0000_s115802"/>
                </a:ext>
                <a:ext uri="{FF2B5EF4-FFF2-40B4-BE49-F238E27FC236}">
                  <a16:creationId xmlns:a16="http://schemas.microsoft.com/office/drawing/2014/main" id="{00000000-0008-0000-0A00-00005A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803" name="Button 91" hidden="1">
              <a:extLst>
                <a:ext uri="{63B3BB69-23CF-44E3-9099-C40C66FF867C}">
                  <a14:compatExt spid="_x0000_s115803"/>
                </a:ext>
                <a:ext uri="{FF2B5EF4-FFF2-40B4-BE49-F238E27FC236}">
                  <a16:creationId xmlns:a16="http://schemas.microsoft.com/office/drawing/2014/main" id="{00000000-0008-0000-0A00-00005B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804" name="Button 92" hidden="1">
              <a:extLst>
                <a:ext uri="{63B3BB69-23CF-44E3-9099-C40C66FF867C}">
                  <a14:compatExt spid="_x0000_s115804"/>
                </a:ext>
                <a:ext uri="{FF2B5EF4-FFF2-40B4-BE49-F238E27FC236}">
                  <a16:creationId xmlns:a16="http://schemas.microsoft.com/office/drawing/2014/main" id="{00000000-0008-0000-0A00-00005C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805" name="Button 93" hidden="1">
              <a:extLst>
                <a:ext uri="{63B3BB69-23CF-44E3-9099-C40C66FF867C}">
                  <a14:compatExt spid="_x0000_s115805"/>
                </a:ext>
                <a:ext uri="{FF2B5EF4-FFF2-40B4-BE49-F238E27FC236}">
                  <a16:creationId xmlns:a16="http://schemas.microsoft.com/office/drawing/2014/main" id="{00000000-0008-0000-0A00-00005D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806" name="Button 94" hidden="1">
              <a:extLst>
                <a:ext uri="{63B3BB69-23CF-44E3-9099-C40C66FF867C}">
                  <a14:compatExt spid="_x0000_s115806"/>
                </a:ext>
                <a:ext uri="{FF2B5EF4-FFF2-40B4-BE49-F238E27FC236}">
                  <a16:creationId xmlns:a16="http://schemas.microsoft.com/office/drawing/2014/main" id="{00000000-0008-0000-0A00-00005E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807" name="Button 95" hidden="1">
              <a:extLst>
                <a:ext uri="{63B3BB69-23CF-44E3-9099-C40C66FF867C}">
                  <a14:compatExt spid="_x0000_s115807"/>
                </a:ext>
                <a:ext uri="{FF2B5EF4-FFF2-40B4-BE49-F238E27FC236}">
                  <a16:creationId xmlns:a16="http://schemas.microsoft.com/office/drawing/2014/main" id="{00000000-0008-0000-0A00-00005F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808" name="Button 96" hidden="1">
              <a:extLst>
                <a:ext uri="{63B3BB69-23CF-44E3-9099-C40C66FF867C}">
                  <a14:compatExt spid="_x0000_s115808"/>
                </a:ext>
                <a:ext uri="{FF2B5EF4-FFF2-40B4-BE49-F238E27FC236}">
                  <a16:creationId xmlns:a16="http://schemas.microsoft.com/office/drawing/2014/main" id="{00000000-0008-0000-0A00-000060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809" name="Button 97" hidden="1">
              <a:extLst>
                <a:ext uri="{63B3BB69-23CF-44E3-9099-C40C66FF867C}">
                  <a14:compatExt spid="_x0000_s115809"/>
                </a:ext>
                <a:ext uri="{FF2B5EF4-FFF2-40B4-BE49-F238E27FC236}">
                  <a16:creationId xmlns:a16="http://schemas.microsoft.com/office/drawing/2014/main" id="{00000000-0008-0000-0A00-000061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810" name="Button 98" hidden="1">
              <a:extLst>
                <a:ext uri="{63B3BB69-23CF-44E3-9099-C40C66FF867C}">
                  <a14:compatExt spid="_x0000_s115810"/>
                </a:ext>
                <a:ext uri="{FF2B5EF4-FFF2-40B4-BE49-F238E27FC236}">
                  <a16:creationId xmlns:a16="http://schemas.microsoft.com/office/drawing/2014/main" id="{00000000-0008-0000-0A00-000062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811" name="Button 99" hidden="1">
              <a:extLst>
                <a:ext uri="{63B3BB69-23CF-44E3-9099-C40C66FF867C}">
                  <a14:compatExt spid="_x0000_s115811"/>
                </a:ext>
                <a:ext uri="{FF2B5EF4-FFF2-40B4-BE49-F238E27FC236}">
                  <a16:creationId xmlns:a16="http://schemas.microsoft.com/office/drawing/2014/main" id="{00000000-0008-0000-0A00-000063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812" name="Button 100" hidden="1">
              <a:extLst>
                <a:ext uri="{63B3BB69-23CF-44E3-9099-C40C66FF867C}">
                  <a14:compatExt spid="_x0000_s115812"/>
                </a:ext>
                <a:ext uri="{FF2B5EF4-FFF2-40B4-BE49-F238E27FC236}">
                  <a16:creationId xmlns:a16="http://schemas.microsoft.com/office/drawing/2014/main" id="{00000000-0008-0000-0A00-000064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5813" name="Button 101" hidden="1">
              <a:extLst>
                <a:ext uri="{63B3BB69-23CF-44E3-9099-C40C66FF867C}">
                  <a14:compatExt spid="_x0000_s115813"/>
                </a:ext>
                <a:ext uri="{FF2B5EF4-FFF2-40B4-BE49-F238E27FC236}">
                  <a16:creationId xmlns:a16="http://schemas.microsoft.com/office/drawing/2014/main" id="{00000000-0008-0000-0A00-000065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B00-000001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20834" name="Button 2" hidden="1">
              <a:extLst>
                <a:ext uri="{63B3BB69-23CF-44E3-9099-C40C66FF867C}">
                  <a14:compatExt spid="_x0000_s120834"/>
                </a:ext>
                <a:ext uri="{FF2B5EF4-FFF2-40B4-BE49-F238E27FC236}">
                  <a16:creationId xmlns:a16="http://schemas.microsoft.com/office/drawing/2014/main" id="{00000000-0008-0000-0B00-000002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23664045-A818-4C48-A66B-3517973FF78D}"/>
            </a:ext>
          </a:extLst>
        </xdr:cNvPr>
        <xdr:cNvSpPr txBox="1"/>
      </xdr:nvSpPr>
      <xdr:spPr>
        <a:xfrm>
          <a:off x="9517380" y="112966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122818</xdr:colOff>
      <xdr:row>18</xdr:row>
      <xdr:rowOff>205741</xdr:rowOff>
    </xdr:to>
    <xdr:grpSp>
      <xdr:nvGrpSpPr>
        <xdr:cNvPr id="3" name="グループ化 2">
          <a:extLst>
            <a:ext uri="{FF2B5EF4-FFF2-40B4-BE49-F238E27FC236}">
              <a16:creationId xmlns:a16="http://schemas.microsoft.com/office/drawing/2014/main" id="{860846C0-590C-4D3A-8CDA-7CF3A9A4F87F}"/>
            </a:ext>
          </a:extLst>
        </xdr:cNvPr>
        <xdr:cNvGrpSpPr/>
      </xdr:nvGrpSpPr>
      <xdr:grpSpPr>
        <a:xfrm>
          <a:off x="8524875" y="3745232"/>
          <a:ext cx="4345568" cy="924559"/>
          <a:chOff x="9334500" y="4010025"/>
          <a:chExt cx="4557658" cy="958231"/>
        </a:xfrm>
      </xdr:grpSpPr>
      <xdr:sp macro="" textlink="">
        <xdr:nvSpPr>
          <xdr:cNvPr id="4" name="テキスト ボックス 3">
            <a:extLst>
              <a:ext uri="{FF2B5EF4-FFF2-40B4-BE49-F238E27FC236}">
                <a16:creationId xmlns:a16="http://schemas.microsoft.com/office/drawing/2014/main" id="{DABFA282-7676-B465-6891-371CA8E4A0E4}"/>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5" name="テキスト ボックス 4">
            <a:extLst>
              <a:ext uri="{FF2B5EF4-FFF2-40B4-BE49-F238E27FC236}">
                <a16:creationId xmlns:a16="http://schemas.microsoft.com/office/drawing/2014/main" id="{CF0C6D22-2DB6-AD1A-CA62-95ADFE1EEFA2}"/>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240030</xdr:colOff>
      <xdr:row>1</xdr:row>
      <xdr:rowOff>108585</xdr:rowOff>
    </xdr:from>
    <xdr:to>
      <xdr:col>15</xdr:col>
      <xdr:colOff>71685</xdr:colOff>
      <xdr:row>14</xdr:row>
      <xdr:rowOff>90235</xdr:rowOff>
    </xdr:to>
    <xdr:grpSp>
      <xdr:nvGrpSpPr>
        <xdr:cNvPr id="6" name="グループ化 5">
          <a:extLst>
            <a:ext uri="{FF2B5EF4-FFF2-40B4-BE49-F238E27FC236}">
              <a16:creationId xmlns:a16="http://schemas.microsoft.com/office/drawing/2014/main" id="{CE7E153C-01DA-4D2D-A419-6A7972CBCE59}"/>
            </a:ext>
          </a:extLst>
        </xdr:cNvPr>
        <xdr:cNvGrpSpPr/>
      </xdr:nvGrpSpPr>
      <xdr:grpSpPr>
        <a:xfrm>
          <a:off x="8380730" y="686435"/>
          <a:ext cx="3117780" cy="2953450"/>
          <a:chOff x="9688830" y="588645"/>
          <a:chExt cx="3230175" cy="2953450"/>
        </a:xfrm>
      </xdr:grpSpPr>
      <xdr:pic>
        <xdr:nvPicPr>
          <xdr:cNvPr id="7" name="図 6">
            <a:extLst>
              <a:ext uri="{FF2B5EF4-FFF2-40B4-BE49-F238E27FC236}">
                <a16:creationId xmlns:a16="http://schemas.microsoft.com/office/drawing/2014/main" id="{BAC2CDF8-80A3-E4AB-41C0-A2F4EA743FEA}"/>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8" name="テキスト ボックス 7">
            <a:extLst>
              <a:ext uri="{FF2B5EF4-FFF2-40B4-BE49-F238E27FC236}">
                <a16:creationId xmlns:a16="http://schemas.microsoft.com/office/drawing/2014/main" id="{C44EA360-ECED-C68D-85A6-7AB35274C492}"/>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9" name="図 8">
            <a:extLst>
              <a:ext uri="{FF2B5EF4-FFF2-40B4-BE49-F238E27FC236}">
                <a16:creationId xmlns:a16="http://schemas.microsoft.com/office/drawing/2014/main" id="{AC8AE7C2-39A3-5425-63C4-D34374E69799}"/>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10" name="楕円 9">
            <a:extLst>
              <a:ext uri="{FF2B5EF4-FFF2-40B4-BE49-F238E27FC236}">
                <a16:creationId xmlns:a16="http://schemas.microsoft.com/office/drawing/2014/main" id="{875094D1-241F-53AC-3232-164787708F7B}"/>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11" name="テキスト ボックス 10">
            <a:extLst>
              <a:ext uri="{FF2B5EF4-FFF2-40B4-BE49-F238E27FC236}">
                <a16:creationId xmlns:a16="http://schemas.microsoft.com/office/drawing/2014/main" id="{21292CA2-A406-442E-7A16-F92EBF7862E9}"/>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12" name="矢印: 下 11">
            <a:extLst>
              <a:ext uri="{FF2B5EF4-FFF2-40B4-BE49-F238E27FC236}">
                <a16:creationId xmlns:a16="http://schemas.microsoft.com/office/drawing/2014/main" id="{35FEC784-5000-1728-F2E9-45DE03A6FD9E}"/>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3" name="テキスト ボックス 12">
            <a:extLst>
              <a:ext uri="{FF2B5EF4-FFF2-40B4-BE49-F238E27FC236}">
                <a16:creationId xmlns:a16="http://schemas.microsoft.com/office/drawing/2014/main" id="{1462A3DE-8C52-81AA-9C52-3D8527B9986B}"/>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4" name="矢印: 下 13">
            <a:extLst>
              <a:ext uri="{FF2B5EF4-FFF2-40B4-BE49-F238E27FC236}">
                <a16:creationId xmlns:a16="http://schemas.microsoft.com/office/drawing/2014/main" id="{02C73342-0DA6-087D-5624-1C25944B73AC}"/>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15" name="直線矢印コネクタ 14">
            <a:extLst>
              <a:ext uri="{FF2B5EF4-FFF2-40B4-BE49-F238E27FC236}">
                <a16:creationId xmlns:a16="http://schemas.microsoft.com/office/drawing/2014/main" id="{B0F254AC-7B4C-85E4-15F5-314C6B811E35}"/>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E1FC3EE4-F226-2519-365D-AD22FDAC14AE}"/>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B00-000003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36" name="Button 4" hidden="1">
              <a:extLst>
                <a:ext uri="{63B3BB69-23CF-44E3-9099-C40C66FF867C}">
                  <a14:compatExt spid="_x0000_s120836"/>
                </a:ext>
                <a:ext uri="{FF2B5EF4-FFF2-40B4-BE49-F238E27FC236}">
                  <a16:creationId xmlns:a16="http://schemas.microsoft.com/office/drawing/2014/main" id="{00000000-0008-0000-0B00-000004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37" name="Button 5" hidden="1">
              <a:extLst>
                <a:ext uri="{63B3BB69-23CF-44E3-9099-C40C66FF867C}">
                  <a14:compatExt spid="_x0000_s120837"/>
                </a:ext>
                <a:ext uri="{FF2B5EF4-FFF2-40B4-BE49-F238E27FC236}">
                  <a16:creationId xmlns:a16="http://schemas.microsoft.com/office/drawing/2014/main" id="{00000000-0008-0000-0B00-000005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38" name="Button 6" hidden="1">
              <a:extLst>
                <a:ext uri="{63B3BB69-23CF-44E3-9099-C40C66FF867C}">
                  <a14:compatExt spid="_x0000_s120838"/>
                </a:ext>
                <a:ext uri="{FF2B5EF4-FFF2-40B4-BE49-F238E27FC236}">
                  <a16:creationId xmlns:a16="http://schemas.microsoft.com/office/drawing/2014/main" id="{00000000-0008-0000-0B00-000006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B00-000007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40" name="Button 8" hidden="1">
              <a:extLst>
                <a:ext uri="{63B3BB69-23CF-44E3-9099-C40C66FF867C}">
                  <a14:compatExt spid="_x0000_s120840"/>
                </a:ext>
                <a:ext uri="{FF2B5EF4-FFF2-40B4-BE49-F238E27FC236}">
                  <a16:creationId xmlns:a16="http://schemas.microsoft.com/office/drawing/2014/main" id="{00000000-0008-0000-0B00-000008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41" name="Button 9" hidden="1">
              <a:extLst>
                <a:ext uri="{63B3BB69-23CF-44E3-9099-C40C66FF867C}">
                  <a14:compatExt spid="_x0000_s120841"/>
                </a:ext>
                <a:ext uri="{FF2B5EF4-FFF2-40B4-BE49-F238E27FC236}">
                  <a16:creationId xmlns:a16="http://schemas.microsoft.com/office/drawing/2014/main" id="{00000000-0008-0000-0B00-000009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42" name="Button 10" hidden="1">
              <a:extLst>
                <a:ext uri="{63B3BB69-23CF-44E3-9099-C40C66FF867C}">
                  <a14:compatExt spid="_x0000_s120842"/>
                </a:ext>
                <a:ext uri="{FF2B5EF4-FFF2-40B4-BE49-F238E27FC236}">
                  <a16:creationId xmlns:a16="http://schemas.microsoft.com/office/drawing/2014/main" id="{00000000-0008-0000-0B00-00000A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43" name="Button 11" hidden="1">
              <a:extLst>
                <a:ext uri="{63B3BB69-23CF-44E3-9099-C40C66FF867C}">
                  <a14:compatExt spid="_x0000_s120843"/>
                </a:ext>
                <a:ext uri="{FF2B5EF4-FFF2-40B4-BE49-F238E27FC236}">
                  <a16:creationId xmlns:a16="http://schemas.microsoft.com/office/drawing/2014/main" id="{00000000-0008-0000-0B00-00000B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44" name="Button 12" hidden="1">
              <a:extLst>
                <a:ext uri="{63B3BB69-23CF-44E3-9099-C40C66FF867C}">
                  <a14:compatExt spid="_x0000_s120844"/>
                </a:ext>
                <a:ext uri="{FF2B5EF4-FFF2-40B4-BE49-F238E27FC236}">
                  <a16:creationId xmlns:a16="http://schemas.microsoft.com/office/drawing/2014/main" id="{00000000-0008-0000-0B00-00000C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45" name="Button 13" hidden="1">
              <a:extLst>
                <a:ext uri="{63B3BB69-23CF-44E3-9099-C40C66FF867C}">
                  <a14:compatExt spid="_x0000_s120845"/>
                </a:ext>
                <a:ext uri="{FF2B5EF4-FFF2-40B4-BE49-F238E27FC236}">
                  <a16:creationId xmlns:a16="http://schemas.microsoft.com/office/drawing/2014/main" id="{00000000-0008-0000-0B00-00000D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46" name="Button 14" hidden="1">
              <a:extLst>
                <a:ext uri="{63B3BB69-23CF-44E3-9099-C40C66FF867C}">
                  <a14:compatExt spid="_x0000_s120846"/>
                </a:ext>
                <a:ext uri="{FF2B5EF4-FFF2-40B4-BE49-F238E27FC236}">
                  <a16:creationId xmlns:a16="http://schemas.microsoft.com/office/drawing/2014/main" id="{00000000-0008-0000-0B00-00000E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47" name="Button 15" hidden="1">
              <a:extLst>
                <a:ext uri="{63B3BB69-23CF-44E3-9099-C40C66FF867C}">
                  <a14:compatExt spid="_x0000_s120847"/>
                </a:ext>
                <a:ext uri="{FF2B5EF4-FFF2-40B4-BE49-F238E27FC236}">
                  <a16:creationId xmlns:a16="http://schemas.microsoft.com/office/drawing/2014/main" id="{00000000-0008-0000-0B00-00000F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48" name="Button 16" hidden="1">
              <a:extLst>
                <a:ext uri="{63B3BB69-23CF-44E3-9099-C40C66FF867C}">
                  <a14:compatExt spid="_x0000_s120848"/>
                </a:ext>
                <a:ext uri="{FF2B5EF4-FFF2-40B4-BE49-F238E27FC236}">
                  <a16:creationId xmlns:a16="http://schemas.microsoft.com/office/drawing/2014/main" id="{00000000-0008-0000-0B00-000010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49" name="Button 17" hidden="1">
              <a:extLst>
                <a:ext uri="{63B3BB69-23CF-44E3-9099-C40C66FF867C}">
                  <a14:compatExt spid="_x0000_s120849"/>
                </a:ext>
                <a:ext uri="{FF2B5EF4-FFF2-40B4-BE49-F238E27FC236}">
                  <a16:creationId xmlns:a16="http://schemas.microsoft.com/office/drawing/2014/main" id="{00000000-0008-0000-0B00-000011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50" name="Button 18" hidden="1">
              <a:extLst>
                <a:ext uri="{63B3BB69-23CF-44E3-9099-C40C66FF867C}">
                  <a14:compatExt spid="_x0000_s120850"/>
                </a:ext>
                <a:ext uri="{FF2B5EF4-FFF2-40B4-BE49-F238E27FC236}">
                  <a16:creationId xmlns:a16="http://schemas.microsoft.com/office/drawing/2014/main" id="{00000000-0008-0000-0B00-000012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51" name="Button 19" hidden="1">
              <a:extLst>
                <a:ext uri="{63B3BB69-23CF-44E3-9099-C40C66FF867C}">
                  <a14:compatExt spid="_x0000_s120851"/>
                </a:ext>
                <a:ext uri="{FF2B5EF4-FFF2-40B4-BE49-F238E27FC236}">
                  <a16:creationId xmlns:a16="http://schemas.microsoft.com/office/drawing/2014/main" id="{00000000-0008-0000-0B00-000013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52" name="Button 20" hidden="1">
              <a:extLst>
                <a:ext uri="{63B3BB69-23CF-44E3-9099-C40C66FF867C}">
                  <a14:compatExt spid="_x0000_s120852"/>
                </a:ext>
                <a:ext uri="{FF2B5EF4-FFF2-40B4-BE49-F238E27FC236}">
                  <a16:creationId xmlns:a16="http://schemas.microsoft.com/office/drawing/2014/main" id="{00000000-0008-0000-0B00-000014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20853" name="Button 21" hidden="1">
              <a:extLst>
                <a:ext uri="{63B3BB69-23CF-44E3-9099-C40C66FF867C}">
                  <a14:compatExt spid="_x0000_s120853"/>
                </a:ext>
                <a:ext uri="{FF2B5EF4-FFF2-40B4-BE49-F238E27FC236}">
                  <a16:creationId xmlns:a16="http://schemas.microsoft.com/office/drawing/2014/main" id="{00000000-0008-0000-0B00-000015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54" name="Button 22" hidden="1">
              <a:extLst>
                <a:ext uri="{63B3BB69-23CF-44E3-9099-C40C66FF867C}">
                  <a14:compatExt spid="_x0000_s120854"/>
                </a:ext>
                <a:ext uri="{FF2B5EF4-FFF2-40B4-BE49-F238E27FC236}">
                  <a16:creationId xmlns:a16="http://schemas.microsoft.com/office/drawing/2014/main" id="{00000000-0008-0000-0B00-000016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55" name="Button 23" hidden="1">
              <a:extLst>
                <a:ext uri="{63B3BB69-23CF-44E3-9099-C40C66FF867C}">
                  <a14:compatExt spid="_x0000_s120855"/>
                </a:ext>
                <a:ext uri="{FF2B5EF4-FFF2-40B4-BE49-F238E27FC236}">
                  <a16:creationId xmlns:a16="http://schemas.microsoft.com/office/drawing/2014/main" id="{00000000-0008-0000-0B00-000017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56" name="Button 24" hidden="1">
              <a:extLst>
                <a:ext uri="{63B3BB69-23CF-44E3-9099-C40C66FF867C}">
                  <a14:compatExt spid="_x0000_s120856"/>
                </a:ext>
                <a:ext uri="{FF2B5EF4-FFF2-40B4-BE49-F238E27FC236}">
                  <a16:creationId xmlns:a16="http://schemas.microsoft.com/office/drawing/2014/main" id="{00000000-0008-0000-0B00-000018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57" name="Button 25" hidden="1">
              <a:extLst>
                <a:ext uri="{63B3BB69-23CF-44E3-9099-C40C66FF867C}">
                  <a14:compatExt spid="_x0000_s120857"/>
                </a:ext>
                <a:ext uri="{FF2B5EF4-FFF2-40B4-BE49-F238E27FC236}">
                  <a16:creationId xmlns:a16="http://schemas.microsoft.com/office/drawing/2014/main" id="{00000000-0008-0000-0B00-000019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58" name="Button 26" hidden="1">
              <a:extLst>
                <a:ext uri="{63B3BB69-23CF-44E3-9099-C40C66FF867C}">
                  <a14:compatExt spid="_x0000_s120858"/>
                </a:ext>
                <a:ext uri="{FF2B5EF4-FFF2-40B4-BE49-F238E27FC236}">
                  <a16:creationId xmlns:a16="http://schemas.microsoft.com/office/drawing/2014/main" id="{00000000-0008-0000-0B00-00001A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59" name="Button 27" hidden="1">
              <a:extLst>
                <a:ext uri="{63B3BB69-23CF-44E3-9099-C40C66FF867C}">
                  <a14:compatExt spid="_x0000_s120859"/>
                </a:ext>
                <a:ext uri="{FF2B5EF4-FFF2-40B4-BE49-F238E27FC236}">
                  <a16:creationId xmlns:a16="http://schemas.microsoft.com/office/drawing/2014/main" id="{00000000-0008-0000-0B00-00001B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60" name="Button 28" hidden="1">
              <a:extLst>
                <a:ext uri="{63B3BB69-23CF-44E3-9099-C40C66FF867C}">
                  <a14:compatExt spid="_x0000_s120860"/>
                </a:ext>
                <a:ext uri="{FF2B5EF4-FFF2-40B4-BE49-F238E27FC236}">
                  <a16:creationId xmlns:a16="http://schemas.microsoft.com/office/drawing/2014/main" id="{00000000-0008-0000-0B00-00001C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61" name="Button 29" hidden="1">
              <a:extLst>
                <a:ext uri="{63B3BB69-23CF-44E3-9099-C40C66FF867C}">
                  <a14:compatExt spid="_x0000_s120861"/>
                </a:ext>
                <a:ext uri="{FF2B5EF4-FFF2-40B4-BE49-F238E27FC236}">
                  <a16:creationId xmlns:a16="http://schemas.microsoft.com/office/drawing/2014/main" id="{00000000-0008-0000-0B00-00001D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62" name="Button 30" hidden="1">
              <a:extLst>
                <a:ext uri="{63B3BB69-23CF-44E3-9099-C40C66FF867C}">
                  <a14:compatExt spid="_x0000_s120862"/>
                </a:ext>
                <a:ext uri="{FF2B5EF4-FFF2-40B4-BE49-F238E27FC236}">
                  <a16:creationId xmlns:a16="http://schemas.microsoft.com/office/drawing/2014/main" id="{00000000-0008-0000-0B00-00001E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63" name="Button 31" hidden="1">
              <a:extLst>
                <a:ext uri="{63B3BB69-23CF-44E3-9099-C40C66FF867C}">
                  <a14:compatExt spid="_x0000_s120863"/>
                </a:ext>
                <a:ext uri="{FF2B5EF4-FFF2-40B4-BE49-F238E27FC236}">
                  <a16:creationId xmlns:a16="http://schemas.microsoft.com/office/drawing/2014/main" id="{00000000-0008-0000-0B00-00001F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64" name="Button 32" hidden="1">
              <a:extLst>
                <a:ext uri="{63B3BB69-23CF-44E3-9099-C40C66FF867C}">
                  <a14:compatExt spid="_x0000_s120864"/>
                </a:ext>
                <a:ext uri="{FF2B5EF4-FFF2-40B4-BE49-F238E27FC236}">
                  <a16:creationId xmlns:a16="http://schemas.microsoft.com/office/drawing/2014/main" id="{00000000-0008-0000-0B00-000020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65" name="Button 33" hidden="1">
              <a:extLst>
                <a:ext uri="{63B3BB69-23CF-44E3-9099-C40C66FF867C}">
                  <a14:compatExt spid="_x0000_s120865"/>
                </a:ext>
                <a:ext uri="{FF2B5EF4-FFF2-40B4-BE49-F238E27FC236}">
                  <a16:creationId xmlns:a16="http://schemas.microsoft.com/office/drawing/2014/main" id="{00000000-0008-0000-0B00-000021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66" name="Button 34" hidden="1">
              <a:extLst>
                <a:ext uri="{63B3BB69-23CF-44E3-9099-C40C66FF867C}">
                  <a14:compatExt spid="_x0000_s120866"/>
                </a:ext>
                <a:ext uri="{FF2B5EF4-FFF2-40B4-BE49-F238E27FC236}">
                  <a16:creationId xmlns:a16="http://schemas.microsoft.com/office/drawing/2014/main" id="{00000000-0008-0000-0B00-000022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67" name="Button 35" hidden="1">
              <a:extLst>
                <a:ext uri="{63B3BB69-23CF-44E3-9099-C40C66FF867C}">
                  <a14:compatExt spid="_x0000_s120867"/>
                </a:ext>
                <a:ext uri="{FF2B5EF4-FFF2-40B4-BE49-F238E27FC236}">
                  <a16:creationId xmlns:a16="http://schemas.microsoft.com/office/drawing/2014/main" id="{00000000-0008-0000-0B00-000023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68" name="Button 36" hidden="1">
              <a:extLst>
                <a:ext uri="{63B3BB69-23CF-44E3-9099-C40C66FF867C}">
                  <a14:compatExt spid="_x0000_s120868"/>
                </a:ext>
                <a:ext uri="{FF2B5EF4-FFF2-40B4-BE49-F238E27FC236}">
                  <a16:creationId xmlns:a16="http://schemas.microsoft.com/office/drawing/2014/main" id="{00000000-0008-0000-0B00-000024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69" name="Button 37" hidden="1">
              <a:extLst>
                <a:ext uri="{63B3BB69-23CF-44E3-9099-C40C66FF867C}">
                  <a14:compatExt spid="_x0000_s120869"/>
                </a:ext>
                <a:ext uri="{FF2B5EF4-FFF2-40B4-BE49-F238E27FC236}">
                  <a16:creationId xmlns:a16="http://schemas.microsoft.com/office/drawing/2014/main" id="{00000000-0008-0000-0B00-000025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70" name="Button 38" hidden="1">
              <a:extLst>
                <a:ext uri="{63B3BB69-23CF-44E3-9099-C40C66FF867C}">
                  <a14:compatExt spid="_x0000_s120870"/>
                </a:ext>
                <a:ext uri="{FF2B5EF4-FFF2-40B4-BE49-F238E27FC236}">
                  <a16:creationId xmlns:a16="http://schemas.microsoft.com/office/drawing/2014/main" id="{00000000-0008-0000-0B00-000026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71" name="Button 39" hidden="1">
              <a:extLst>
                <a:ext uri="{63B3BB69-23CF-44E3-9099-C40C66FF867C}">
                  <a14:compatExt spid="_x0000_s120871"/>
                </a:ext>
                <a:ext uri="{FF2B5EF4-FFF2-40B4-BE49-F238E27FC236}">
                  <a16:creationId xmlns:a16="http://schemas.microsoft.com/office/drawing/2014/main" id="{00000000-0008-0000-0B00-000027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20872" name="Button 40" hidden="1">
              <a:extLst>
                <a:ext uri="{63B3BB69-23CF-44E3-9099-C40C66FF867C}">
                  <a14:compatExt spid="_x0000_s120872"/>
                </a:ext>
                <a:ext uri="{FF2B5EF4-FFF2-40B4-BE49-F238E27FC236}">
                  <a16:creationId xmlns:a16="http://schemas.microsoft.com/office/drawing/2014/main" id="{00000000-0008-0000-0B00-000028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73" name="Button 41" hidden="1">
              <a:extLst>
                <a:ext uri="{63B3BB69-23CF-44E3-9099-C40C66FF867C}">
                  <a14:compatExt spid="_x0000_s120873"/>
                </a:ext>
                <a:ext uri="{FF2B5EF4-FFF2-40B4-BE49-F238E27FC236}">
                  <a16:creationId xmlns:a16="http://schemas.microsoft.com/office/drawing/2014/main" id="{00000000-0008-0000-0B00-000029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20874" name="Button 42" hidden="1">
              <a:extLst>
                <a:ext uri="{63B3BB69-23CF-44E3-9099-C40C66FF867C}">
                  <a14:compatExt spid="_x0000_s120874"/>
                </a:ext>
                <a:ext uri="{FF2B5EF4-FFF2-40B4-BE49-F238E27FC236}">
                  <a16:creationId xmlns:a16="http://schemas.microsoft.com/office/drawing/2014/main" id="{00000000-0008-0000-0B00-00002A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75" name="Button 43" hidden="1">
              <a:extLst>
                <a:ext uri="{63B3BB69-23CF-44E3-9099-C40C66FF867C}">
                  <a14:compatExt spid="_x0000_s120875"/>
                </a:ext>
                <a:ext uri="{FF2B5EF4-FFF2-40B4-BE49-F238E27FC236}">
                  <a16:creationId xmlns:a16="http://schemas.microsoft.com/office/drawing/2014/main" id="{00000000-0008-0000-0B00-00002B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76" name="Button 44" hidden="1">
              <a:extLst>
                <a:ext uri="{63B3BB69-23CF-44E3-9099-C40C66FF867C}">
                  <a14:compatExt spid="_x0000_s120876"/>
                </a:ext>
                <a:ext uri="{FF2B5EF4-FFF2-40B4-BE49-F238E27FC236}">
                  <a16:creationId xmlns:a16="http://schemas.microsoft.com/office/drawing/2014/main" id="{00000000-0008-0000-0B00-00002C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77" name="Button 45" hidden="1">
              <a:extLst>
                <a:ext uri="{63B3BB69-23CF-44E3-9099-C40C66FF867C}">
                  <a14:compatExt spid="_x0000_s120877"/>
                </a:ext>
                <a:ext uri="{FF2B5EF4-FFF2-40B4-BE49-F238E27FC236}">
                  <a16:creationId xmlns:a16="http://schemas.microsoft.com/office/drawing/2014/main" id="{00000000-0008-0000-0B00-00002D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78" name="Button 46" hidden="1">
              <a:extLst>
                <a:ext uri="{63B3BB69-23CF-44E3-9099-C40C66FF867C}">
                  <a14:compatExt spid="_x0000_s120878"/>
                </a:ext>
                <a:ext uri="{FF2B5EF4-FFF2-40B4-BE49-F238E27FC236}">
                  <a16:creationId xmlns:a16="http://schemas.microsoft.com/office/drawing/2014/main" id="{00000000-0008-0000-0B00-00002E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79" name="Button 47" hidden="1">
              <a:extLst>
                <a:ext uri="{63B3BB69-23CF-44E3-9099-C40C66FF867C}">
                  <a14:compatExt spid="_x0000_s120879"/>
                </a:ext>
                <a:ext uri="{FF2B5EF4-FFF2-40B4-BE49-F238E27FC236}">
                  <a16:creationId xmlns:a16="http://schemas.microsoft.com/office/drawing/2014/main" id="{00000000-0008-0000-0B00-00002F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80" name="Button 48" hidden="1">
              <a:extLst>
                <a:ext uri="{63B3BB69-23CF-44E3-9099-C40C66FF867C}">
                  <a14:compatExt spid="_x0000_s120880"/>
                </a:ext>
                <a:ext uri="{FF2B5EF4-FFF2-40B4-BE49-F238E27FC236}">
                  <a16:creationId xmlns:a16="http://schemas.microsoft.com/office/drawing/2014/main" id="{00000000-0008-0000-0B00-000030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81" name="Button 49" hidden="1">
              <a:extLst>
                <a:ext uri="{63B3BB69-23CF-44E3-9099-C40C66FF867C}">
                  <a14:compatExt spid="_x0000_s120881"/>
                </a:ext>
                <a:ext uri="{FF2B5EF4-FFF2-40B4-BE49-F238E27FC236}">
                  <a16:creationId xmlns:a16="http://schemas.microsoft.com/office/drawing/2014/main" id="{00000000-0008-0000-0B00-000031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82" name="Button 50" hidden="1">
              <a:extLst>
                <a:ext uri="{63B3BB69-23CF-44E3-9099-C40C66FF867C}">
                  <a14:compatExt spid="_x0000_s120882"/>
                </a:ext>
                <a:ext uri="{FF2B5EF4-FFF2-40B4-BE49-F238E27FC236}">
                  <a16:creationId xmlns:a16="http://schemas.microsoft.com/office/drawing/2014/main" id="{00000000-0008-0000-0B00-000032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83" name="Button 51" hidden="1">
              <a:extLst>
                <a:ext uri="{63B3BB69-23CF-44E3-9099-C40C66FF867C}">
                  <a14:compatExt spid="_x0000_s120883"/>
                </a:ext>
                <a:ext uri="{FF2B5EF4-FFF2-40B4-BE49-F238E27FC236}">
                  <a16:creationId xmlns:a16="http://schemas.microsoft.com/office/drawing/2014/main" id="{00000000-0008-0000-0B00-000033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84" name="Button 52" hidden="1">
              <a:extLst>
                <a:ext uri="{63B3BB69-23CF-44E3-9099-C40C66FF867C}">
                  <a14:compatExt spid="_x0000_s120884"/>
                </a:ext>
                <a:ext uri="{FF2B5EF4-FFF2-40B4-BE49-F238E27FC236}">
                  <a16:creationId xmlns:a16="http://schemas.microsoft.com/office/drawing/2014/main" id="{00000000-0008-0000-0B00-000034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85" name="Button 53" hidden="1">
              <a:extLst>
                <a:ext uri="{63B3BB69-23CF-44E3-9099-C40C66FF867C}">
                  <a14:compatExt spid="_x0000_s120885"/>
                </a:ext>
                <a:ext uri="{FF2B5EF4-FFF2-40B4-BE49-F238E27FC236}">
                  <a16:creationId xmlns:a16="http://schemas.microsoft.com/office/drawing/2014/main" id="{00000000-0008-0000-0B00-000035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86" name="Button 54" hidden="1">
              <a:extLst>
                <a:ext uri="{63B3BB69-23CF-44E3-9099-C40C66FF867C}">
                  <a14:compatExt spid="_x0000_s120886"/>
                </a:ext>
                <a:ext uri="{FF2B5EF4-FFF2-40B4-BE49-F238E27FC236}">
                  <a16:creationId xmlns:a16="http://schemas.microsoft.com/office/drawing/2014/main" id="{00000000-0008-0000-0B00-000036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87" name="Button 55" hidden="1">
              <a:extLst>
                <a:ext uri="{63B3BB69-23CF-44E3-9099-C40C66FF867C}">
                  <a14:compatExt spid="_x0000_s120887"/>
                </a:ext>
                <a:ext uri="{FF2B5EF4-FFF2-40B4-BE49-F238E27FC236}">
                  <a16:creationId xmlns:a16="http://schemas.microsoft.com/office/drawing/2014/main" id="{00000000-0008-0000-0B00-000037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88" name="Button 56" hidden="1">
              <a:extLst>
                <a:ext uri="{63B3BB69-23CF-44E3-9099-C40C66FF867C}">
                  <a14:compatExt spid="_x0000_s120888"/>
                </a:ext>
                <a:ext uri="{FF2B5EF4-FFF2-40B4-BE49-F238E27FC236}">
                  <a16:creationId xmlns:a16="http://schemas.microsoft.com/office/drawing/2014/main" id="{00000000-0008-0000-0B00-000038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89" name="Button 57" hidden="1">
              <a:extLst>
                <a:ext uri="{63B3BB69-23CF-44E3-9099-C40C66FF867C}">
                  <a14:compatExt spid="_x0000_s120889"/>
                </a:ext>
                <a:ext uri="{FF2B5EF4-FFF2-40B4-BE49-F238E27FC236}">
                  <a16:creationId xmlns:a16="http://schemas.microsoft.com/office/drawing/2014/main" id="{00000000-0008-0000-0B00-000039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90" name="Button 58" hidden="1">
              <a:extLst>
                <a:ext uri="{63B3BB69-23CF-44E3-9099-C40C66FF867C}">
                  <a14:compatExt spid="_x0000_s120890"/>
                </a:ext>
                <a:ext uri="{FF2B5EF4-FFF2-40B4-BE49-F238E27FC236}">
                  <a16:creationId xmlns:a16="http://schemas.microsoft.com/office/drawing/2014/main" id="{00000000-0008-0000-0B00-00003A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91" name="Button 59" hidden="1">
              <a:extLst>
                <a:ext uri="{63B3BB69-23CF-44E3-9099-C40C66FF867C}">
                  <a14:compatExt spid="_x0000_s120891"/>
                </a:ext>
                <a:ext uri="{FF2B5EF4-FFF2-40B4-BE49-F238E27FC236}">
                  <a16:creationId xmlns:a16="http://schemas.microsoft.com/office/drawing/2014/main" id="{00000000-0008-0000-0B00-00003B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92" name="Button 60" hidden="1">
              <a:extLst>
                <a:ext uri="{63B3BB69-23CF-44E3-9099-C40C66FF867C}">
                  <a14:compatExt spid="_x0000_s120892"/>
                </a:ext>
                <a:ext uri="{FF2B5EF4-FFF2-40B4-BE49-F238E27FC236}">
                  <a16:creationId xmlns:a16="http://schemas.microsoft.com/office/drawing/2014/main" id="{00000000-0008-0000-0B00-00003C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20893" name="Button 61" hidden="1">
              <a:extLst>
                <a:ext uri="{63B3BB69-23CF-44E3-9099-C40C66FF867C}">
                  <a14:compatExt spid="_x0000_s120893"/>
                </a:ext>
                <a:ext uri="{FF2B5EF4-FFF2-40B4-BE49-F238E27FC236}">
                  <a16:creationId xmlns:a16="http://schemas.microsoft.com/office/drawing/2014/main" id="{00000000-0008-0000-0B00-00003D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94" name="Button 62" hidden="1">
              <a:extLst>
                <a:ext uri="{63B3BB69-23CF-44E3-9099-C40C66FF867C}">
                  <a14:compatExt spid="_x0000_s120894"/>
                </a:ext>
                <a:ext uri="{FF2B5EF4-FFF2-40B4-BE49-F238E27FC236}">
                  <a16:creationId xmlns:a16="http://schemas.microsoft.com/office/drawing/2014/main" id="{00000000-0008-0000-0B00-00003E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20895" name="Button 63" hidden="1">
              <a:extLst>
                <a:ext uri="{63B3BB69-23CF-44E3-9099-C40C66FF867C}">
                  <a14:compatExt spid="_x0000_s120895"/>
                </a:ext>
                <a:ext uri="{FF2B5EF4-FFF2-40B4-BE49-F238E27FC236}">
                  <a16:creationId xmlns:a16="http://schemas.microsoft.com/office/drawing/2014/main" id="{00000000-0008-0000-0B00-00003F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96" name="Button 64" hidden="1">
              <a:extLst>
                <a:ext uri="{63B3BB69-23CF-44E3-9099-C40C66FF867C}">
                  <a14:compatExt spid="_x0000_s120896"/>
                </a:ext>
                <a:ext uri="{FF2B5EF4-FFF2-40B4-BE49-F238E27FC236}">
                  <a16:creationId xmlns:a16="http://schemas.microsoft.com/office/drawing/2014/main" id="{00000000-0008-0000-0B00-000040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97" name="Button 65" hidden="1">
              <a:extLst>
                <a:ext uri="{63B3BB69-23CF-44E3-9099-C40C66FF867C}">
                  <a14:compatExt spid="_x0000_s120897"/>
                </a:ext>
                <a:ext uri="{FF2B5EF4-FFF2-40B4-BE49-F238E27FC236}">
                  <a16:creationId xmlns:a16="http://schemas.microsoft.com/office/drawing/2014/main" id="{00000000-0008-0000-0B00-000041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98" name="Button 66" hidden="1">
              <a:extLst>
                <a:ext uri="{63B3BB69-23CF-44E3-9099-C40C66FF867C}">
                  <a14:compatExt spid="_x0000_s120898"/>
                </a:ext>
                <a:ext uri="{FF2B5EF4-FFF2-40B4-BE49-F238E27FC236}">
                  <a16:creationId xmlns:a16="http://schemas.microsoft.com/office/drawing/2014/main" id="{00000000-0008-0000-0B00-000042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99" name="Button 67" hidden="1">
              <a:extLst>
                <a:ext uri="{63B3BB69-23CF-44E3-9099-C40C66FF867C}">
                  <a14:compatExt spid="_x0000_s120899"/>
                </a:ext>
                <a:ext uri="{FF2B5EF4-FFF2-40B4-BE49-F238E27FC236}">
                  <a16:creationId xmlns:a16="http://schemas.microsoft.com/office/drawing/2014/main" id="{00000000-0008-0000-0B00-000043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900" name="Button 68" hidden="1">
              <a:extLst>
                <a:ext uri="{63B3BB69-23CF-44E3-9099-C40C66FF867C}">
                  <a14:compatExt spid="_x0000_s120900"/>
                </a:ext>
                <a:ext uri="{FF2B5EF4-FFF2-40B4-BE49-F238E27FC236}">
                  <a16:creationId xmlns:a16="http://schemas.microsoft.com/office/drawing/2014/main" id="{00000000-0008-0000-0B00-000044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901" name="Button 69" hidden="1">
              <a:extLst>
                <a:ext uri="{63B3BB69-23CF-44E3-9099-C40C66FF867C}">
                  <a14:compatExt spid="_x0000_s120901"/>
                </a:ext>
                <a:ext uri="{FF2B5EF4-FFF2-40B4-BE49-F238E27FC236}">
                  <a16:creationId xmlns:a16="http://schemas.microsoft.com/office/drawing/2014/main" id="{00000000-0008-0000-0B00-000045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902" name="Button 70" hidden="1">
              <a:extLst>
                <a:ext uri="{63B3BB69-23CF-44E3-9099-C40C66FF867C}">
                  <a14:compatExt spid="_x0000_s120902"/>
                </a:ext>
                <a:ext uri="{FF2B5EF4-FFF2-40B4-BE49-F238E27FC236}">
                  <a16:creationId xmlns:a16="http://schemas.microsoft.com/office/drawing/2014/main" id="{00000000-0008-0000-0B00-000046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903" name="Button 71" hidden="1">
              <a:extLst>
                <a:ext uri="{63B3BB69-23CF-44E3-9099-C40C66FF867C}">
                  <a14:compatExt spid="_x0000_s120903"/>
                </a:ext>
                <a:ext uri="{FF2B5EF4-FFF2-40B4-BE49-F238E27FC236}">
                  <a16:creationId xmlns:a16="http://schemas.microsoft.com/office/drawing/2014/main" id="{00000000-0008-0000-0B00-000047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904" name="Button 72" hidden="1">
              <a:extLst>
                <a:ext uri="{63B3BB69-23CF-44E3-9099-C40C66FF867C}">
                  <a14:compatExt spid="_x0000_s120904"/>
                </a:ext>
                <a:ext uri="{FF2B5EF4-FFF2-40B4-BE49-F238E27FC236}">
                  <a16:creationId xmlns:a16="http://schemas.microsoft.com/office/drawing/2014/main" id="{00000000-0008-0000-0B00-000048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905" name="Button 73" hidden="1">
              <a:extLst>
                <a:ext uri="{63B3BB69-23CF-44E3-9099-C40C66FF867C}">
                  <a14:compatExt spid="_x0000_s120905"/>
                </a:ext>
                <a:ext uri="{FF2B5EF4-FFF2-40B4-BE49-F238E27FC236}">
                  <a16:creationId xmlns:a16="http://schemas.microsoft.com/office/drawing/2014/main" id="{00000000-0008-0000-0B00-000049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906" name="Button 74" hidden="1">
              <a:extLst>
                <a:ext uri="{63B3BB69-23CF-44E3-9099-C40C66FF867C}">
                  <a14:compatExt spid="_x0000_s120906"/>
                </a:ext>
                <a:ext uri="{FF2B5EF4-FFF2-40B4-BE49-F238E27FC236}">
                  <a16:creationId xmlns:a16="http://schemas.microsoft.com/office/drawing/2014/main" id="{00000000-0008-0000-0B00-00004A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907" name="Button 75" hidden="1">
              <a:extLst>
                <a:ext uri="{63B3BB69-23CF-44E3-9099-C40C66FF867C}">
                  <a14:compatExt spid="_x0000_s120907"/>
                </a:ext>
                <a:ext uri="{FF2B5EF4-FFF2-40B4-BE49-F238E27FC236}">
                  <a16:creationId xmlns:a16="http://schemas.microsoft.com/office/drawing/2014/main" id="{00000000-0008-0000-0B00-00004B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908" name="Button 76" hidden="1">
              <a:extLst>
                <a:ext uri="{63B3BB69-23CF-44E3-9099-C40C66FF867C}">
                  <a14:compatExt spid="_x0000_s120908"/>
                </a:ext>
                <a:ext uri="{FF2B5EF4-FFF2-40B4-BE49-F238E27FC236}">
                  <a16:creationId xmlns:a16="http://schemas.microsoft.com/office/drawing/2014/main" id="{00000000-0008-0000-0B00-00004C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909" name="Button 77" hidden="1">
              <a:extLst>
                <a:ext uri="{63B3BB69-23CF-44E3-9099-C40C66FF867C}">
                  <a14:compatExt spid="_x0000_s120909"/>
                </a:ext>
                <a:ext uri="{FF2B5EF4-FFF2-40B4-BE49-F238E27FC236}">
                  <a16:creationId xmlns:a16="http://schemas.microsoft.com/office/drawing/2014/main" id="{00000000-0008-0000-0B00-00004D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910" name="Button 78" hidden="1">
              <a:extLst>
                <a:ext uri="{63B3BB69-23CF-44E3-9099-C40C66FF867C}">
                  <a14:compatExt spid="_x0000_s120910"/>
                </a:ext>
                <a:ext uri="{FF2B5EF4-FFF2-40B4-BE49-F238E27FC236}">
                  <a16:creationId xmlns:a16="http://schemas.microsoft.com/office/drawing/2014/main" id="{00000000-0008-0000-0B00-00004E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911" name="Button 79" hidden="1">
              <a:extLst>
                <a:ext uri="{63B3BB69-23CF-44E3-9099-C40C66FF867C}">
                  <a14:compatExt spid="_x0000_s120911"/>
                </a:ext>
                <a:ext uri="{FF2B5EF4-FFF2-40B4-BE49-F238E27FC236}">
                  <a16:creationId xmlns:a16="http://schemas.microsoft.com/office/drawing/2014/main" id="{00000000-0008-0000-0B00-00004F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912" name="Button 80" hidden="1">
              <a:extLst>
                <a:ext uri="{63B3BB69-23CF-44E3-9099-C40C66FF867C}">
                  <a14:compatExt spid="_x0000_s120912"/>
                </a:ext>
                <a:ext uri="{FF2B5EF4-FFF2-40B4-BE49-F238E27FC236}">
                  <a16:creationId xmlns:a16="http://schemas.microsoft.com/office/drawing/2014/main" id="{00000000-0008-0000-0B00-000050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913" name="Button 81" hidden="1">
              <a:extLst>
                <a:ext uri="{63B3BB69-23CF-44E3-9099-C40C66FF867C}">
                  <a14:compatExt spid="_x0000_s120913"/>
                </a:ext>
                <a:ext uri="{FF2B5EF4-FFF2-40B4-BE49-F238E27FC236}">
                  <a16:creationId xmlns:a16="http://schemas.microsoft.com/office/drawing/2014/main" id="{00000000-0008-0000-0B00-000051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20914" name="Button 82" hidden="1">
              <a:extLst>
                <a:ext uri="{63B3BB69-23CF-44E3-9099-C40C66FF867C}">
                  <a14:compatExt spid="_x0000_s120914"/>
                </a:ext>
                <a:ext uri="{FF2B5EF4-FFF2-40B4-BE49-F238E27FC236}">
                  <a16:creationId xmlns:a16="http://schemas.microsoft.com/office/drawing/2014/main" id="{00000000-0008-0000-0B00-000052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0C00-000001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25954" name="Button 2" hidden="1">
              <a:extLst>
                <a:ext uri="{63B3BB69-23CF-44E3-9099-C40C66FF867C}">
                  <a14:compatExt spid="_x0000_s125954"/>
                </a:ext>
                <a:ext uri="{FF2B5EF4-FFF2-40B4-BE49-F238E27FC236}">
                  <a16:creationId xmlns:a16="http://schemas.microsoft.com/office/drawing/2014/main" id="{00000000-0008-0000-0C00-000002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78CF9DFD-E750-4F52-96E6-7D7E888CFFD4}"/>
            </a:ext>
          </a:extLst>
        </xdr:cNvPr>
        <xdr:cNvSpPr txBox="1"/>
      </xdr:nvSpPr>
      <xdr:spPr>
        <a:xfrm>
          <a:off x="9544050" y="11353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124723</xdr:colOff>
      <xdr:row>18</xdr:row>
      <xdr:rowOff>209551</xdr:rowOff>
    </xdr:to>
    <xdr:grpSp>
      <xdr:nvGrpSpPr>
        <xdr:cNvPr id="3" name="グループ化 2">
          <a:extLst>
            <a:ext uri="{FF2B5EF4-FFF2-40B4-BE49-F238E27FC236}">
              <a16:creationId xmlns:a16="http://schemas.microsoft.com/office/drawing/2014/main" id="{29971258-57BD-46D1-8225-77349AC9C365}"/>
            </a:ext>
          </a:extLst>
        </xdr:cNvPr>
        <xdr:cNvGrpSpPr/>
      </xdr:nvGrpSpPr>
      <xdr:grpSpPr>
        <a:xfrm>
          <a:off x="8524875" y="3745232"/>
          <a:ext cx="4341123" cy="931544"/>
          <a:chOff x="9334500" y="4010025"/>
          <a:chExt cx="4557658" cy="958231"/>
        </a:xfrm>
      </xdr:grpSpPr>
      <xdr:sp macro="" textlink="">
        <xdr:nvSpPr>
          <xdr:cNvPr id="4" name="テキスト ボックス 3">
            <a:extLst>
              <a:ext uri="{FF2B5EF4-FFF2-40B4-BE49-F238E27FC236}">
                <a16:creationId xmlns:a16="http://schemas.microsoft.com/office/drawing/2014/main" id="{7FBD3931-6A1B-B699-6FFC-5FF369DE1384}"/>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5" name="テキスト ボックス 4">
            <a:extLst>
              <a:ext uri="{FF2B5EF4-FFF2-40B4-BE49-F238E27FC236}">
                <a16:creationId xmlns:a16="http://schemas.microsoft.com/office/drawing/2014/main" id="{5B3F797F-7D61-F51B-D278-3ECA5034940F}"/>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243840</xdr:colOff>
      <xdr:row>1</xdr:row>
      <xdr:rowOff>106680</xdr:rowOff>
    </xdr:from>
    <xdr:to>
      <xdr:col>15</xdr:col>
      <xdr:colOff>69780</xdr:colOff>
      <xdr:row>14</xdr:row>
      <xdr:rowOff>94045</xdr:rowOff>
    </xdr:to>
    <xdr:grpSp>
      <xdr:nvGrpSpPr>
        <xdr:cNvPr id="6" name="グループ化 5">
          <a:extLst>
            <a:ext uri="{FF2B5EF4-FFF2-40B4-BE49-F238E27FC236}">
              <a16:creationId xmlns:a16="http://schemas.microsoft.com/office/drawing/2014/main" id="{E1DD1928-DF89-41A6-B2C7-63FF9211A868}"/>
            </a:ext>
          </a:extLst>
        </xdr:cNvPr>
        <xdr:cNvGrpSpPr/>
      </xdr:nvGrpSpPr>
      <xdr:grpSpPr>
        <a:xfrm>
          <a:off x="8384540" y="684530"/>
          <a:ext cx="3112065" cy="2962340"/>
          <a:chOff x="9688830" y="588645"/>
          <a:chExt cx="3230175" cy="2953450"/>
        </a:xfrm>
      </xdr:grpSpPr>
      <xdr:pic>
        <xdr:nvPicPr>
          <xdr:cNvPr id="7" name="図 6">
            <a:extLst>
              <a:ext uri="{FF2B5EF4-FFF2-40B4-BE49-F238E27FC236}">
                <a16:creationId xmlns:a16="http://schemas.microsoft.com/office/drawing/2014/main" id="{EABA28CA-5685-6182-1112-6E40EC5C943D}"/>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8" name="テキスト ボックス 7">
            <a:extLst>
              <a:ext uri="{FF2B5EF4-FFF2-40B4-BE49-F238E27FC236}">
                <a16:creationId xmlns:a16="http://schemas.microsoft.com/office/drawing/2014/main" id="{D714E22F-C821-A492-00D9-2F6B24AA8AA0}"/>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9" name="図 8">
            <a:extLst>
              <a:ext uri="{FF2B5EF4-FFF2-40B4-BE49-F238E27FC236}">
                <a16:creationId xmlns:a16="http://schemas.microsoft.com/office/drawing/2014/main" id="{B50F4936-96D4-3E7A-D1A2-B74DDCFBD98D}"/>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10" name="楕円 9">
            <a:extLst>
              <a:ext uri="{FF2B5EF4-FFF2-40B4-BE49-F238E27FC236}">
                <a16:creationId xmlns:a16="http://schemas.microsoft.com/office/drawing/2014/main" id="{BC159BA7-8D0D-4B4F-2EB2-C420089A6AB6}"/>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11" name="テキスト ボックス 10">
            <a:extLst>
              <a:ext uri="{FF2B5EF4-FFF2-40B4-BE49-F238E27FC236}">
                <a16:creationId xmlns:a16="http://schemas.microsoft.com/office/drawing/2014/main" id="{51921EB7-C87C-EA17-B30A-78C6B7CCDDF6}"/>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12" name="矢印: 下 11">
            <a:extLst>
              <a:ext uri="{FF2B5EF4-FFF2-40B4-BE49-F238E27FC236}">
                <a16:creationId xmlns:a16="http://schemas.microsoft.com/office/drawing/2014/main" id="{24C5EAA3-F489-45DE-4158-C149BB6731AB}"/>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3" name="テキスト ボックス 12">
            <a:extLst>
              <a:ext uri="{FF2B5EF4-FFF2-40B4-BE49-F238E27FC236}">
                <a16:creationId xmlns:a16="http://schemas.microsoft.com/office/drawing/2014/main" id="{C85C7554-6938-5970-6845-BBBA89A97C55}"/>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4" name="矢印: 下 13">
            <a:extLst>
              <a:ext uri="{FF2B5EF4-FFF2-40B4-BE49-F238E27FC236}">
                <a16:creationId xmlns:a16="http://schemas.microsoft.com/office/drawing/2014/main" id="{59D6C461-5DD6-DEEC-B3D8-4888098DE5A9}"/>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15" name="直線矢印コネクタ 14">
            <a:extLst>
              <a:ext uri="{FF2B5EF4-FFF2-40B4-BE49-F238E27FC236}">
                <a16:creationId xmlns:a16="http://schemas.microsoft.com/office/drawing/2014/main" id="{80598394-6E25-2386-C6DE-DEC7A55AB3EB}"/>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86F8C697-FBFD-33D5-34A2-862FDEAA334F}"/>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55" name="Button 3" hidden="1">
              <a:extLst>
                <a:ext uri="{63B3BB69-23CF-44E3-9099-C40C66FF867C}">
                  <a14:compatExt spid="_x0000_s125955"/>
                </a:ext>
                <a:ext uri="{FF2B5EF4-FFF2-40B4-BE49-F238E27FC236}">
                  <a16:creationId xmlns:a16="http://schemas.microsoft.com/office/drawing/2014/main" id="{00000000-0008-0000-0C00-000003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56" name="Button 4" hidden="1">
              <a:extLst>
                <a:ext uri="{63B3BB69-23CF-44E3-9099-C40C66FF867C}">
                  <a14:compatExt spid="_x0000_s125956"/>
                </a:ext>
                <a:ext uri="{FF2B5EF4-FFF2-40B4-BE49-F238E27FC236}">
                  <a16:creationId xmlns:a16="http://schemas.microsoft.com/office/drawing/2014/main" id="{00000000-0008-0000-0C00-000004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57" name="Button 5" hidden="1">
              <a:extLst>
                <a:ext uri="{63B3BB69-23CF-44E3-9099-C40C66FF867C}">
                  <a14:compatExt spid="_x0000_s125957"/>
                </a:ext>
                <a:ext uri="{FF2B5EF4-FFF2-40B4-BE49-F238E27FC236}">
                  <a16:creationId xmlns:a16="http://schemas.microsoft.com/office/drawing/2014/main" id="{00000000-0008-0000-0C00-000005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58" name="Button 6" hidden="1">
              <a:extLst>
                <a:ext uri="{63B3BB69-23CF-44E3-9099-C40C66FF867C}">
                  <a14:compatExt spid="_x0000_s125958"/>
                </a:ext>
                <a:ext uri="{FF2B5EF4-FFF2-40B4-BE49-F238E27FC236}">
                  <a16:creationId xmlns:a16="http://schemas.microsoft.com/office/drawing/2014/main" id="{00000000-0008-0000-0C00-000006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59" name="Button 7" hidden="1">
              <a:extLst>
                <a:ext uri="{63B3BB69-23CF-44E3-9099-C40C66FF867C}">
                  <a14:compatExt spid="_x0000_s125959"/>
                </a:ext>
                <a:ext uri="{FF2B5EF4-FFF2-40B4-BE49-F238E27FC236}">
                  <a16:creationId xmlns:a16="http://schemas.microsoft.com/office/drawing/2014/main" id="{00000000-0008-0000-0C00-000007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60" name="Button 8" hidden="1">
              <a:extLst>
                <a:ext uri="{63B3BB69-23CF-44E3-9099-C40C66FF867C}">
                  <a14:compatExt spid="_x0000_s125960"/>
                </a:ext>
                <a:ext uri="{FF2B5EF4-FFF2-40B4-BE49-F238E27FC236}">
                  <a16:creationId xmlns:a16="http://schemas.microsoft.com/office/drawing/2014/main" id="{00000000-0008-0000-0C00-000008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61" name="Button 9" hidden="1">
              <a:extLst>
                <a:ext uri="{63B3BB69-23CF-44E3-9099-C40C66FF867C}">
                  <a14:compatExt spid="_x0000_s125961"/>
                </a:ext>
                <a:ext uri="{FF2B5EF4-FFF2-40B4-BE49-F238E27FC236}">
                  <a16:creationId xmlns:a16="http://schemas.microsoft.com/office/drawing/2014/main" id="{00000000-0008-0000-0C00-000009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62" name="Button 10" hidden="1">
              <a:extLst>
                <a:ext uri="{63B3BB69-23CF-44E3-9099-C40C66FF867C}">
                  <a14:compatExt spid="_x0000_s125962"/>
                </a:ext>
                <a:ext uri="{FF2B5EF4-FFF2-40B4-BE49-F238E27FC236}">
                  <a16:creationId xmlns:a16="http://schemas.microsoft.com/office/drawing/2014/main" id="{00000000-0008-0000-0C00-00000A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63" name="Button 11" hidden="1">
              <a:extLst>
                <a:ext uri="{63B3BB69-23CF-44E3-9099-C40C66FF867C}">
                  <a14:compatExt spid="_x0000_s125963"/>
                </a:ext>
                <a:ext uri="{FF2B5EF4-FFF2-40B4-BE49-F238E27FC236}">
                  <a16:creationId xmlns:a16="http://schemas.microsoft.com/office/drawing/2014/main" id="{00000000-0008-0000-0C00-00000B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64" name="Button 12" hidden="1">
              <a:extLst>
                <a:ext uri="{63B3BB69-23CF-44E3-9099-C40C66FF867C}">
                  <a14:compatExt spid="_x0000_s125964"/>
                </a:ext>
                <a:ext uri="{FF2B5EF4-FFF2-40B4-BE49-F238E27FC236}">
                  <a16:creationId xmlns:a16="http://schemas.microsoft.com/office/drawing/2014/main" id="{00000000-0008-0000-0C00-00000C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65" name="Button 13" hidden="1">
              <a:extLst>
                <a:ext uri="{63B3BB69-23CF-44E3-9099-C40C66FF867C}">
                  <a14:compatExt spid="_x0000_s125965"/>
                </a:ext>
                <a:ext uri="{FF2B5EF4-FFF2-40B4-BE49-F238E27FC236}">
                  <a16:creationId xmlns:a16="http://schemas.microsoft.com/office/drawing/2014/main" id="{00000000-0008-0000-0C00-00000D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66" name="Button 14" hidden="1">
              <a:extLst>
                <a:ext uri="{63B3BB69-23CF-44E3-9099-C40C66FF867C}">
                  <a14:compatExt spid="_x0000_s125966"/>
                </a:ext>
                <a:ext uri="{FF2B5EF4-FFF2-40B4-BE49-F238E27FC236}">
                  <a16:creationId xmlns:a16="http://schemas.microsoft.com/office/drawing/2014/main" id="{00000000-0008-0000-0C00-00000E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67" name="Button 15" hidden="1">
              <a:extLst>
                <a:ext uri="{63B3BB69-23CF-44E3-9099-C40C66FF867C}">
                  <a14:compatExt spid="_x0000_s125967"/>
                </a:ext>
                <a:ext uri="{FF2B5EF4-FFF2-40B4-BE49-F238E27FC236}">
                  <a16:creationId xmlns:a16="http://schemas.microsoft.com/office/drawing/2014/main" id="{00000000-0008-0000-0C00-00000F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68" name="Button 16" hidden="1">
              <a:extLst>
                <a:ext uri="{63B3BB69-23CF-44E3-9099-C40C66FF867C}">
                  <a14:compatExt spid="_x0000_s125968"/>
                </a:ext>
                <a:ext uri="{FF2B5EF4-FFF2-40B4-BE49-F238E27FC236}">
                  <a16:creationId xmlns:a16="http://schemas.microsoft.com/office/drawing/2014/main" id="{00000000-0008-0000-0C00-000010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69" name="Button 17" hidden="1">
              <a:extLst>
                <a:ext uri="{63B3BB69-23CF-44E3-9099-C40C66FF867C}">
                  <a14:compatExt spid="_x0000_s125969"/>
                </a:ext>
                <a:ext uri="{FF2B5EF4-FFF2-40B4-BE49-F238E27FC236}">
                  <a16:creationId xmlns:a16="http://schemas.microsoft.com/office/drawing/2014/main" id="{00000000-0008-0000-0C00-000011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70" name="Button 18" hidden="1">
              <a:extLst>
                <a:ext uri="{63B3BB69-23CF-44E3-9099-C40C66FF867C}">
                  <a14:compatExt spid="_x0000_s125970"/>
                </a:ext>
                <a:ext uri="{FF2B5EF4-FFF2-40B4-BE49-F238E27FC236}">
                  <a16:creationId xmlns:a16="http://schemas.microsoft.com/office/drawing/2014/main" id="{00000000-0008-0000-0C00-000012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71" name="Button 19" hidden="1">
              <a:extLst>
                <a:ext uri="{63B3BB69-23CF-44E3-9099-C40C66FF867C}">
                  <a14:compatExt spid="_x0000_s125971"/>
                </a:ext>
                <a:ext uri="{FF2B5EF4-FFF2-40B4-BE49-F238E27FC236}">
                  <a16:creationId xmlns:a16="http://schemas.microsoft.com/office/drawing/2014/main" id="{00000000-0008-0000-0C00-000013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72" name="Button 20" hidden="1">
              <a:extLst>
                <a:ext uri="{63B3BB69-23CF-44E3-9099-C40C66FF867C}">
                  <a14:compatExt spid="_x0000_s125972"/>
                </a:ext>
                <a:ext uri="{FF2B5EF4-FFF2-40B4-BE49-F238E27FC236}">
                  <a16:creationId xmlns:a16="http://schemas.microsoft.com/office/drawing/2014/main" id="{00000000-0008-0000-0C00-000014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25973" name="Button 21" hidden="1">
              <a:extLst>
                <a:ext uri="{63B3BB69-23CF-44E3-9099-C40C66FF867C}">
                  <a14:compatExt spid="_x0000_s125973"/>
                </a:ext>
                <a:ext uri="{FF2B5EF4-FFF2-40B4-BE49-F238E27FC236}">
                  <a16:creationId xmlns:a16="http://schemas.microsoft.com/office/drawing/2014/main" id="{00000000-0008-0000-0C00-000015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74" name="Button 22" hidden="1">
              <a:extLst>
                <a:ext uri="{63B3BB69-23CF-44E3-9099-C40C66FF867C}">
                  <a14:compatExt spid="_x0000_s125974"/>
                </a:ext>
                <a:ext uri="{FF2B5EF4-FFF2-40B4-BE49-F238E27FC236}">
                  <a16:creationId xmlns:a16="http://schemas.microsoft.com/office/drawing/2014/main" id="{00000000-0008-0000-0C00-000016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75" name="Button 23" hidden="1">
              <a:extLst>
                <a:ext uri="{63B3BB69-23CF-44E3-9099-C40C66FF867C}">
                  <a14:compatExt spid="_x0000_s125975"/>
                </a:ext>
                <a:ext uri="{FF2B5EF4-FFF2-40B4-BE49-F238E27FC236}">
                  <a16:creationId xmlns:a16="http://schemas.microsoft.com/office/drawing/2014/main" id="{00000000-0008-0000-0C00-000017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76" name="Button 24" hidden="1">
              <a:extLst>
                <a:ext uri="{63B3BB69-23CF-44E3-9099-C40C66FF867C}">
                  <a14:compatExt spid="_x0000_s125976"/>
                </a:ext>
                <a:ext uri="{FF2B5EF4-FFF2-40B4-BE49-F238E27FC236}">
                  <a16:creationId xmlns:a16="http://schemas.microsoft.com/office/drawing/2014/main" id="{00000000-0008-0000-0C00-000018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77" name="Button 25" hidden="1">
              <a:extLst>
                <a:ext uri="{63B3BB69-23CF-44E3-9099-C40C66FF867C}">
                  <a14:compatExt spid="_x0000_s125977"/>
                </a:ext>
                <a:ext uri="{FF2B5EF4-FFF2-40B4-BE49-F238E27FC236}">
                  <a16:creationId xmlns:a16="http://schemas.microsoft.com/office/drawing/2014/main" id="{00000000-0008-0000-0C00-000019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78" name="Button 26" hidden="1">
              <a:extLst>
                <a:ext uri="{63B3BB69-23CF-44E3-9099-C40C66FF867C}">
                  <a14:compatExt spid="_x0000_s125978"/>
                </a:ext>
                <a:ext uri="{FF2B5EF4-FFF2-40B4-BE49-F238E27FC236}">
                  <a16:creationId xmlns:a16="http://schemas.microsoft.com/office/drawing/2014/main" id="{00000000-0008-0000-0C00-00001A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79" name="Button 27" hidden="1">
              <a:extLst>
                <a:ext uri="{63B3BB69-23CF-44E3-9099-C40C66FF867C}">
                  <a14:compatExt spid="_x0000_s125979"/>
                </a:ext>
                <a:ext uri="{FF2B5EF4-FFF2-40B4-BE49-F238E27FC236}">
                  <a16:creationId xmlns:a16="http://schemas.microsoft.com/office/drawing/2014/main" id="{00000000-0008-0000-0C00-00001B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80" name="Button 28" hidden="1">
              <a:extLst>
                <a:ext uri="{63B3BB69-23CF-44E3-9099-C40C66FF867C}">
                  <a14:compatExt spid="_x0000_s125980"/>
                </a:ext>
                <a:ext uri="{FF2B5EF4-FFF2-40B4-BE49-F238E27FC236}">
                  <a16:creationId xmlns:a16="http://schemas.microsoft.com/office/drawing/2014/main" id="{00000000-0008-0000-0C00-00001C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81" name="Button 29" hidden="1">
              <a:extLst>
                <a:ext uri="{63B3BB69-23CF-44E3-9099-C40C66FF867C}">
                  <a14:compatExt spid="_x0000_s125981"/>
                </a:ext>
                <a:ext uri="{FF2B5EF4-FFF2-40B4-BE49-F238E27FC236}">
                  <a16:creationId xmlns:a16="http://schemas.microsoft.com/office/drawing/2014/main" id="{00000000-0008-0000-0C00-00001D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82" name="Button 30" hidden="1">
              <a:extLst>
                <a:ext uri="{63B3BB69-23CF-44E3-9099-C40C66FF867C}">
                  <a14:compatExt spid="_x0000_s125982"/>
                </a:ext>
                <a:ext uri="{FF2B5EF4-FFF2-40B4-BE49-F238E27FC236}">
                  <a16:creationId xmlns:a16="http://schemas.microsoft.com/office/drawing/2014/main" id="{00000000-0008-0000-0C00-00001E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83" name="Button 31" hidden="1">
              <a:extLst>
                <a:ext uri="{63B3BB69-23CF-44E3-9099-C40C66FF867C}">
                  <a14:compatExt spid="_x0000_s125983"/>
                </a:ext>
                <a:ext uri="{FF2B5EF4-FFF2-40B4-BE49-F238E27FC236}">
                  <a16:creationId xmlns:a16="http://schemas.microsoft.com/office/drawing/2014/main" id="{00000000-0008-0000-0C00-00001F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84" name="Button 32" hidden="1">
              <a:extLst>
                <a:ext uri="{63B3BB69-23CF-44E3-9099-C40C66FF867C}">
                  <a14:compatExt spid="_x0000_s125984"/>
                </a:ext>
                <a:ext uri="{FF2B5EF4-FFF2-40B4-BE49-F238E27FC236}">
                  <a16:creationId xmlns:a16="http://schemas.microsoft.com/office/drawing/2014/main" id="{00000000-0008-0000-0C00-000020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85" name="Button 33" hidden="1">
              <a:extLst>
                <a:ext uri="{63B3BB69-23CF-44E3-9099-C40C66FF867C}">
                  <a14:compatExt spid="_x0000_s125985"/>
                </a:ext>
                <a:ext uri="{FF2B5EF4-FFF2-40B4-BE49-F238E27FC236}">
                  <a16:creationId xmlns:a16="http://schemas.microsoft.com/office/drawing/2014/main" id="{00000000-0008-0000-0C00-000021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86" name="Button 34" hidden="1">
              <a:extLst>
                <a:ext uri="{63B3BB69-23CF-44E3-9099-C40C66FF867C}">
                  <a14:compatExt spid="_x0000_s125986"/>
                </a:ext>
                <a:ext uri="{FF2B5EF4-FFF2-40B4-BE49-F238E27FC236}">
                  <a16:creationId xmlns:a16="http://schemas.microsoft.com/office/drawing/2014/main" id="{00000000-0008-0000-0C00-000022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87" name="Button 35" hidden="1">
              <a:extLst>
                <a:ext uri="{63B3BB69-23CF-44E3-9099-C40C66FF867C}">
                  <a14:compatExt spid="_x0000_s125987"/>
                </a:ext>
                <a:ext uri="{FF2B5EF4-FFF2-40B4-BE49-F238E27FC236}">
                  <a16:creationId xmlns:a16="http://schemas.microsoft.com/office/drawing/2014/main" id="{00000000-0008-0000-0C00-000023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88" name="Button 36" hidden="1">
              <a:extLst>
                <a:ext uri="{63B3BB69-23CF-44E3-9099-C40C66FF867C}">
                  <a14:compatExt spid="_x0000_s125988"/>
                </a:ext>
                <a:ext uri="{FF2B5EF4-FFF2-40B4-BE49-F238E27FC236}">
                  <a16:creationId xmlns:a16="http://schemas.microsoft.com/office/drawing/2014/main" id="{00000000-0008-0000-0C00-000024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89" name="Button 37" hidden="1">
              <a:extLst>
                <a:ext uri="{63B3BB69-23CF-44E3-9099-C40C66FF867C}">
                  <a14:compatExt spid="_x0000_s125989"/>
                </a:ext>
                <a:ext uri="{FF2B5EF4-FFF2-40B4-BE49-F238E27FC236}">
                  <a16:creationId xmlns:a16="http://schemas.microsoft.com/office/drawing/2014/main" id="{00000000-0008-0000-0C00-000025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90" name="Button 38" hidden="1">
              <a:extLst>
                <a:ext uri="{63B3BB69-23CF-44E3-9099-C40C66FF867C}">
                  <a14:compatExt spid="_x0000_s125990"/>
                </a:ext>
                <a:ext uri="{FF2B5EF4-FFF2-40B4-BE49-F238E27FC236}">
                  <a16:creationId xmlns:a16="http://schemas.microsoft.com/office/drawing/2014/main" id="{00000000-0008-0000-0C00-000026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91" name="Button 39" hidden="1">
              <a:extLst>
                <a:ext uri="{63B3BB69-23CF-44E3-9099-C40C66FF867C}">
                  <a14:compatExt spid="_x0000_s125991"/>
                </a:ext>
                <a:ext uri="{FF2B5EF4-FFF2-40B4-BE49-F238E27FC236}">
                  <a16:creationId xmlns:a16="http://schemas.microsoft.com/office/drawing/2014/main" id="{00000000-0008-0000-0C00-000027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25992" name="Button 40" hidden="1">
              <a:extLst>
                <a:ext uri="{63B3BB69-23CF-44E3-9099-C40C66FF867C}">
                  <a14:compatExt spid="_x0000_s125992"/>
                </a:ext>
                <a:ext uri="{FF2B5EF4-FFF2-40B4-BE49-F238E27FC236}">
                  <a16:creationId xmlns:a16="http://schemas.microsoft.com/office/drawing/2014/main" id="{00000000-0008-0000-0C00-000028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93" name="Button 41" hidden="1">
              <a:extLst>
                <a:ext uri="{63B3BB69-23CF-44E3-9099-C40C66FF867C}">
                  <a14:compatExt spid="_x0000_s125993"/>
                </a:ext>
                <a:ext uri="{FF2B5EF4-FFF2-40B4-BE49-F238E27FC236}">
                  <a16:creationId xmlns:a16="http://schemas.microsoft.com/office/drawing/2014/main" id="{00000000-0008-0000-0C00-000029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25994" name="Button 42" hidden="1">
              <a:extLst>
                <a:ext uri="{63B3BB69-23CF-44E3-9099-C40C66FF867C}">
                  <a14:compatExt spid="_x0000_s125994"/>
                </a:ext>
                <a:ext uri="{FF2B5EF4-FFF2-40B4-BE49-F238E27FC236}">
                  <a16:creationId xmlns:a16="http://schemas.microsoft.com/office/drawing/2014/main" id="{00000000-0008-0000-0C00-00002A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95" name="Button 43" hidden="1">
              <a:extLst>
                <a:ext uri="{63B3BB69-23CF-44E3-9099-C40C66FF867C}">
                  <a14:compatExt spid="_x0000_s125995"/>
                </a:ext>
                <a:ext uri="{FF2B5EF4-FFF2-40B4-BE49-F238E27FC236}">
                  <a16:creationId xmlns:a16="http://schemas.microsoft.com/office/drawing/2014/main" id="{00000000-0008-0000-0C00-00002B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96" name="Button 44" hidden="1">
              <a:extLst>
                <a:ext uri="{63B3BB69-23CF-44E3-9099-C40C66FF867C}">
                  <a14:compatExt spid="_x0000_s125996"/>
                </a:ext>
                <a:ext uri="{FF2B5EF4-FFF2-40B4-BE49-F238E27FC236}">
                  <a16:creationId xmlns:a16="http://schemas.microsoft.com/office/drawing/2014/main" id="{00000000-0008-0000-0C00-00002C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97" name="Button 45" hidden="1">
              <a:extLst>
                <a:ext uri="{63B3BB69-23CF-44E3-9099-C40C66FF867C}">
                  <a14:compatExt spid="_x0000_s125997"/>
                </a:ext>
                <a:ext uri="{FF2B5EF4-FFF2-40B4-BE49-F238E27FC236}">
                  <a16:creationId xmlns:a16="http://schemas.microsoft.com/office/drawing/2014/main" id="{00000000-0008-0000-0C00-00002D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98" name="Button 46" hidden="1">
              <a:extLst>
                <a:ext uri="{63B3BB69-23CF-44E3-9099-C40C66FF867C}">
                  <a14:compatExt spid="_x0000_s125998"/>
                </a:ext>
                <a:ext uri="{FF2B5EF4-FFF2-40B4-BE49-F238E27FC236}">
                  <a16:creationId xmlns:a16="http://schemas.microsoft.com/office/drawing/2014/main" id="{00000000-0008-0000-0C00-00002E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99" name="Button 47" hidden="1">
              <a:extLst>
                <a:ext uri="{63B3BB69-23CF-44E3-9099-C40C66FF867C}">
                  <a14:compatExt spid="_x0000_s125999"/>
                </a:ext>
                <a:ext uri="{FF2B5EF4-FFF2-40B4-BE49-F238E27FC236}">
                  <a16:creationId xmlns:a16="http://schemas.microsoft.com/office/drawing/2014/main" id="{00000000-0008-0000-0C00-00002F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00" name="Button 48" hidden="1">
              <a:extLst>
                <a:ext uri="{63B3BB69-23CF-44E3-9099-C40C66FF867C}">
                  <a14:compatExt spid="_x0000_s126000"/>
                </a:ext>
                <a:ext uri="{FF2B5EF4-FFF2-40B4-BE49-F238E27FC236}">
                  <a16:creationId xmlns:a16="http://schemas.microsoft.com/office/drawing/2014/main" id="{00000000-0008-0000-0C00-000030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01" name="Button 49" hidden="1">
              <a:extLst>
                <a:ext uri="{63B3BB69-23CF-44E3-9099-C40C66FF867C}">
                  <a14:compatExt spid="_x0000_s126001"/>
                </a:ext>
                <a:ext uri="{FF2B5EF4-FFF2-40B4-BE49-F238E27FC236}">
                  <a16:creationId xmlns:a16="http://schemas.microsoft.com/office/drawing/2014/main" id="{00000000-0008-0000-0C00-000031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02" name="Button 50" hidden="1">
              <a:extLst>
                <a:ext uri="{63B3BB69-23CF-44E3-9099-C40C66FF867C}">
                  <a14:compatExt spid="_x0000_s126002"/>
                </a:ext>
                <a:ext uri="{FF2B5EF4-FFF2-40B4-BE49-F238E27FC236}">
                  <a16:creationId xmlns:a16="http://schemas.microsoft.com/office/drawing/2014/main" id="{00000000-0008-0000-0C00-000032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03" name="Button 51" hidden="1">
              <a:extLst>
                <a:ext uri="{63B3BB69-23CF-44E3-9099-C40C66FF867C}">
                  <a14:compatExt spid="_x0000_s126003"/>
                </a:ext>
                <a:ext uri="{FF2B5EF4-FFF2-40B4-BE49-F238E27FC236}">
                  <a16:creationId xmlns:a16="http://schemas.microsoft.com/office/drawing/2014/main" id="{00000000-0008-0000-0C00-000033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04" name="Button 52" hidden="1">
              <a:extLst>
                <a:ext uri="{63B3BB69-23CF-44E3-9099-C40C66FF867C}">
                  <a14:compatExt spid="_x0000_s126004"/>
                </a:ext>
                <a:ext uri="{FF2B5EF4-FFF2-40B4-BE49-F238E27FC236}">
                  <a16:creationId xmlns:a16="http://schemas.microsoft.com/office/drawing/2014/main" id="{00000000-0008-0000-0C00-000034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05" name="Button 53" hidden="1">
              <a:extLst>
                <a:ext uri="{63B3BB69-23CF-44E3-9099-C40C66FF867C}">
                  <a14:compatExt spid="_x0000_s126005"/>
                </a:ext>
                <a:ext uri="{FF2B5EF4-FFF2-40B4-BE49-F238E27FC236}">
                  <a16:creationId xmlns:a16="http://schemas.microsoft.com/office/drawing/2014/main" id="{00000000-0008-0000-0C00-000035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06" name="Button 54" hidden="1">
              <a:extLst>
                <a:ext uri="{63B3BB69-23CF-44E3-9099-C40C66FF867C}">
                  <a14:compatExt spid="_x0000_s126006"/>
                </a:ext>
                <a:ext uri="{FF2B5EF4-FFF2-40B4-BE49-F238E27FC236}">
                  <a16:creationId xmlns:a16="http://schemas.microsoft.com/office/drawing/2014/main" id="{00000000-0008-0000-0C00-000036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07" name="Button 55" hidden="1">
              <a:extLst>
                <a:ext uri="{63B3BB69-23CF-44E3-9099-C40C66FF867C}">
                  <a14:compatExt spid="_x0000_s126007"/>
                </a:ext>
                <a:ext uri="{FF2B5EF4-FFF2-40B4-BE49-F238E27FC236}">
                  <a16:creationId xmlns:a16="http://schemas.microsoft.com/office/drawing/2014/main" id="{00000000-0008-0000-0C00-000037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08" name="Button 56" hidden="1">
              <a:extLst>
                <a:ext uri="{63B3BB69-23CF-44E3-9099-C40C66FF867C}">
                  <a14:compatExt spid="_x0000_s126008"/>
                </a:ext>
                <a:ext uri="{FF2B5EF4-FFF2-40B4-BE49-F238E27FC236}">
                  <a16:creationId xmlns:a16="http://schemas.microsoft.com/office/drawing/2014/main" id="{00000000-0008-0000-0C00-000038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09" name="Button 57" hidden="1">
              <a:extLst>
                <a:ext uri="{63B3BB69-23CF-44E3-9099-C40C66FF867C}">
                  <a14:compatExt spid="_x0000_s126009"/>
                </a:ext>
                <a:ext uri="{FF2B5EF4-FFF2-40B4-BE49-F238E27FC236}">
                  <a16:creationId xmlns:a16="http://schemas.microsoft.com/office/drawing/2014/main" id="{00000000-0008-0000-0C00-000039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10" name="Button 58" hidden="1">
              <a:extLst>
                <a:ext uri="{63B3BB69-23CF-44E3-9099-C40C66FF867C}">
                  <a14:compatExt spid="_x0000_s126010"/>
                </a:ext>
                <a:ext uri="{FF2B5EF4-FFF2-40B4-BE49-F238E27FC236}">
                  <a16:creationId xmlns:a16="http://schemas.microsoft.com/office/drawing/2014/main" id="{00000000-0008-0000-0C00-00003A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11" name="Button 59" hidden="1">
              <a:extLst>
                <a:ext uri="{63B3BB69-23CF-44E3-9099-C40C66FF867C}">
                  <a14:compatExt spid="_x0000_s126011"/>
                </a:ext>
                <a:ext uri="{FF2B5EF4-FFF2-40B4-BE49-F238E27FC236}">
                  <a16:creationId xmlns:a16="http://schemas.microsoft.com/office/drawing/2014/main" id="{00000000-0008-0000-0C00-00003B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12" name="Button 60" hidden="1">
              <a:extLst>
                <a:ext uri="{63B3BB69-23CF-44E3-9099-C40C66FF867C}">
                  <a14:compatExt spid="_x0000_s126012"/>
                </a:ext>
                <a:ext uri="{FF2B5EF4-FFF2-40B4-BE49-F238E27FC236}">
                  <a16:creationId xmlns:a16="http://schemas.microsoft.com/office/drawing/2014/main" id="{00000000-0008-0000-0C00-00003C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26013" name="Button 61" hidden="1">
              <a:extLst>
                <a:ext uri="{63B3BB69-23CF-44E3-9099-C40C66FF867C}">
                  <a14:compatExt spid="_x0000_s126013"/>
                </a:ext>
                <a:ext uri="{FF2B5EF4-FFF2-40B4-BE49-F238E27FC236}">
                  <a16:creationId xmlns:a16="http://schemas.microsoft.com/office/drawing/2014/main" id="{00000000-0008-0000-0C00-00003D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14" name="Button 62" hidden="1">
              <a:extLst>
                <a:ext uri="{63B3BB69-23CF-44E3-9099-C40C66FF867C}">
                  <a14:compatExt spid="_x0000_s126014"/>
                </a:ext>
                <a:ext uri="{FF2B5EF4-FFF2-40B4-BE49-F238E27FC236}">
                  <a16:creationId xmlns:a16="http://schemas.microsoft.com/office/drawing/2014/main" id="{00000000-0008-0000-0C00-00003E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26015" name="Button 63" hidden="1">
              <a:extLst>
                <a:ext uri="{63B3BB69-23CF-44E3-9099-C40C66FF867C}">
                  <a14:compatExt spid="_x0000_s126015"/>
                </a:ext>
                <a:ext uri="{FF2B5EF4-FFF2-40B4-BE49-F238E27FC236}">
                  <a16:creationId xmlns:a16="http://schemas.microsoft.com/office/drawing/2014/main" id="{00000000-0008-0000-0C00-00003F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16" name="Button 64" hidden="1">
              <a:extLst>
                <a:ext uri="{63B3BB69-23CF-44E3-9099-C40C66FF867C}">
                  <a14:compatExt spid="_x0000_s126016"/>
                </a:ext>
                <a:ext uri="{FF2B5EF4-FFF2-40B4-BE49-F238E27FC236}">
                  <a16:creationId xmlns:a16="http://schemas.microsoft.com/office/drawing/2014/main" id="{00000000-0008-0000-0C00-000040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17" name="Button 65" hidden="1">
              <a:extLst>
                <a:ext uri="{63B3BB69-23CF-44E3-9099-C40C66FF867C}">
                  <a14:compatExt spid="_x0000_s126017"/>
                </a:ext>
                <a:ext uri="{FF2B5EF4-FFF2-40B4-BE49-F238E27FC236}">
                  <a16:creationId xmlns:a16="http://schemas.microsoft.com/office/drawing/2014/main" id="{00000000-0008-0000-0C00-000041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18" name="Button 66" hidden="1">
              <a:extLst>
                <a:ext uri="{63B3BB69-23CF-44E3-9099-C40C66FF867C}">
                  <a14:compatExt spid="_x0000_s126018"/>
                </a:ext>
                <a:ext uri="{FF2B5EF4-FFF2-40B4-BE49-F238E27FC236}">
                  <a16:creationId xmlns:a16="http://schemas.microsoft.com/office/drawing/2014/main" id="{00000000-0008-0000-0C00-000042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19" name="Button 67" hidden="1">
              <a:extLst>
                <a:ext uri="{63B3BB69-23CF-44E3-9099-C40C66FF867C}">
                  <a14:compatExt spid="_x0000_s126019"/>
                </a:ext>
                <a:ext uri="{FF2B5EF4-FFF2-40B4-BE49-F238E27FC236}">
                  <a16:creationId xmlns:a16="http://schemas.microsoft.com/office/drawing/2014/main" id="{00000000-0008-0000-0C00-000043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20" name="Button 68" hidden="1">
              <a:extLst>
                <a:ext uri="{63B3BB69-23CF-44E3-9099-C40C66FF867C}">
                  <a14:compatExt spid="_x0000_s126020"/>
                </a:ext>
                <a:ext uri="{FF2B5EF4-FFF2-40B4-BE49-F238E27FC236}">
                  <a16:creationId xmlns:a16="http://schemas.microsoft.com/office/drawing/2014/main" id="{00000000-0008-0000-0C00-000044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21" name="Button 69" hidden="1">
              <a:extLst>
                <a:ext uri="{63B3BB69-23CF-44E3-9099-C40C66FF867C}">
                  <a14:compatExt spid="_x0000_s126021"/>
                </a:ext>
                <a:ext uri="{FF2B5EF4-FFF2-40B4-BE49-F238E27FC236}">
                  <a16:creationId xmlns:a16="http://schemas.microsoft.com/office/drawing/2014/main" id="{00000000-0008-0000-0C00-000045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22" name="Button 70" hidden="1">
              <a:extLst>
                <a:ext uri="{63B3BB69-23CF-44E3-9099-C40C66FF867C}">
                  <a14:compatExt spid="_x0000_s126022"/>
                </a:ext>
                <a:ext uri="{FF2B5EF4-FFF2-40B4-BE49-F238E27FC236}">
                  <a16:creationId xmlns:a16="http://schemas.microsoft.com/office/drawing/2014/main" id="{00000000-0008-0000-0C00-000046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23" name="Button 71" hidden="1">
              <a:extLst>
                <a:ext uri="{63B3BB69-23CF-44E3-9099-C40C66FF867C}">
                  <a14:compatExt spid="_x0000_s126023"/>
                </a:ext>
                <a:ext uri="{FF2B5EF4-FFF2-40B4-BE49-F238E27FC236}">
                  <a16:creationId xmlns:a16="http://schemas.microsoft.com/office/drawing/2014/main" id="{00000000-0008-0000-0C00-000047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24" name="Button 72" hidden="1">
              <a:extLst>
                <a:ext uri="{63B3BB69-23CF-44E3-9099-C40C66FF867C}">
                  <a14:compatExt spid="_x0000_s126024"/>
                </a:ext>
                <a:ext uri="{FF2B5EF4-FFF2-40B4-BE49-F238E27FC236}">
                  <a16:creationId xmlns:a16="http://schemas.microsoft.com/office/drawing/2014/main" id="{00000000-0008-0000-0C00-000048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25" name="Button 73" hidden="1">
              <a:extLst>
                <a:ext uri="{63B3BB69-23CF-44E3-9099-C40C66FF867C}">
                  <a14:compatExt spid="_x0000_s126025"/>
                </a:ext>
                <a:ext uri="{FF2B5EF4-FFF2-40B4-BE49-F238E27FC236}">
                  <a16:creationId xmlns:a16="http://schemas.microsoft.com/office/drawing/2014/main" id="{00000000-0008-0000-0C00-000049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26" name="Button 74" hidden="1">
              <a:extLst>
                <a:ext uri="{63B3BB69-23CF-44E3-9099-C40C66FF867C}">
                  <a14:compatExt spid="_x0000_s126026"/>
                </a:ext>
                <a:ext uri="{FF2B5EF4-FFF2-40B4-BE49-F238E27FC236}">
                  <a16:creationId xmlns:a16="http://schemas.microsoft.com/office/drawing/2014/main" id="{00000000-0008-0000-0C00-00004A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27" name="Button 75" hidden="1">
              <a:extLst>
                <a:ext uri="{63B3BB69-23CF-44E3-9099-C40C66FF867C}">
                  <a14:compatExt spid="_x0000_s126027"/>
                </a:ext>
                <a:ext uri="{FF2B5EF4-FFF2-40B4-BE49-F238E27FC236}">
                  <a16:creationId xmlns:a16="http://schemas.microsoft.com/office/drawing/2014/main" id="{00000000-0008-0000-0C00-00004B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28" name="Button 76" hidden="1">
              <a:extLst>
                <a:ext uri="{63B3BB69-23CF-44E3-9099-C40C66FF867C}">
                  <a14:compatExt spid="_x0000_s126028"/>
                </a:ext>
                <a:ext uri="{FF2B5EF4-FFF2-40B4-BE49-F238E27FC236}">
                  <a16:creationId xmlns:a16="http://schemas.microsoft.com/office/drawing/2014/main" id="{00000000-0008-0000-0C00-00004C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29" name="Button 77" hidden="1">
              <a:extLst>
                <a:ext uri="{63B3BB69-23CF-44E3-9099-C40C66FF867C}">
                  <a14:compatExt spid="_x0000_s126029"/>
                </a:ext>
                <a:ext uri="{FF2B5EF4-FFF2-40B4-BE49-F238E27FC236}">
                  <a16:creationId xmlns:a16="http://schemas.microsoft.com/office/drawing/2014/main" id="{00000000-0008-0000-0C00-00004D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30" name="Button 78" hidden="1">
              <a:extLst>
                <a:ext uri="{63B3BB69-23CF-44E3-9099-C40C66FF867C}">
                  <a14:compatExt spid="_x0000_s126030"/>
                </a:ext>
                <a:ext uri="{FF2B5EF4-FFF2-40B4-BE49-F238E27FC236}">
                  <a16:creationId xmlns:a16="http://schemas.microsoft.com/office/drawing/2014/main" id="{00000000-0008-0000-0C00-00004E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31" name="Button 79" hidden="1">
              <a:extLst>
                <a:ext uri="{63B3BB69-23CF-44E3-9099-C40C66FF867C}">
                  <a14:compatExt spid="_x0000_s126031"/>
                </a:ext>
                <a:ext uri="{FF2B5EF4-FFF2-40B4-BE49-F238E27FC236}">
                  <a16:creationId xmlns:a16="http://schemas.microsoft.com/office/drawing/2014/main" id="{00000000-0008-0000-0C00-00004F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32" name="Button 80" hidden="1">
              <a:extLst>
                <a:ext uri="{63B3BB69-23CF-44E3-9099-C40C66FF867C}">
                  <a14:compatExt spid="_x0000_s126032"/>
                </a:ext>
                <a:ext uri="{FF2B5EF4-FFF2-40B4-BE49-F238E27FC236}">
                  <a16:creationId xmlns:a16="http://schemas.microsoft.com/office/drawing/2014/main" id="{00000000-0008-0000-0C00-000050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33" name="Button 81" hidden="1">
              <a:extLst>
                <a:ext uri="{63B3BB69-23CF-44E3-9099-C40C66FF867C}">
                  <a14:compatExt spid="_x0000_s126033"/>
                </a:ext>
                <a:ext uri="{FF2B5EF4-FFF2-40B4-BE49-F238E27FC236}">
                  <a16:creationId xmlns:a16="http://schemas.microsoft.com/office/drawing/2014/main" id="{00000000-0008-0000-0C00-000051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26034" name="Button 82" hidden="1">
              <a:extLst>
                <a:ext uri="{63B3BB69-23CF-44E3-9099-C40C66FF867C}">
                  <a14:compatExt spid="_x0000_s126034"/>
                </a:ext>
                <a:ext uri="{FF2B5EF4-FFF2-40B4-BE49-F238E27FC236}">
                  <a16:creationId xmlns:a16="http://schemas.microsoft.com/office/drawing/2014/main" id="{00000000-0008-0000-0C00-000052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35" name="Button 83" hidden="1">
              <a:extLst>
                <a:ext uri="{63B3BB69-23CF-44E3-9099-C40C66FF867C}">
                  <a14:compatExt spid="_x0000_s126035"/>
                </a:ext>
                <a:ext uri="{FF2B5EF4-FFF2-40B4-BE49-F238E27FC236}">
                  <a16:creationId xmlns:a16="http://schemas.microsoft.com/office/drawing/2014/main" id="{00000000-0008-0000-0C00-000053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26036" name="Button 84" hidden="1">
              <a:extLst>
                <a:ext uri="{63B3BB69-23CF-44E3-9099-C40C66FF867C}">
                  <a14:compatExt spid="_x0000_s126036"/>
                </a:ext>
                <a:ext uri="{FF2B5EF4-FFF2-40B4-BE49-F238E27FC236}">
                  <a16:creationId xmlns:a16="http://schemas.microsoft.com/office/drawing/2014/main" id="{00000000-0008-0000-0C00-000054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37" name="Button 85" hidden="1">
              <a:extLst>
                <a:ext uri="{63B3BB69-23CF-44E3-9099-C40C66FF867C}">
                  <a14:compatExt spid="_x0000_s126037"/>
                </a:ext>
                <a:ext uri="{FF2B5EF4-FFF2-40B4-BE49-F238E27FC236}">
                  <a16:creationId xmlns:a16="http://schemas.microsoft.com/office/drawing/2014/main" id="{00000000-0008-0000-0C00-000055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26038" name="Button 86" hidden="1">
              <a:extLst>
                <a:ext uri="{63B3BB69-23CF-44E3-9099-C40C66FF867C}">
                  <a14:compatExt spid="_x0000_s126038"/>
                </a:ext>
                <a:ext uri="{FF2B5EF4-FFF2-40B4-BE49-F238E27FC236}">
                  <a16:creationId xmlns:a16="http://schemas.microsoft.com/office/drawing/2014/main" id="{00000000-0008-0000-0C00-000056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39" name="Button 87" hidden="1">
              <a:extLst>
                <a:ext uri="{63B3BB69-23CF-44E3-9099-C40C66FF867C}">
                  <a14:compatExt spid="_x0000_s126039"/>
                </a:ext>
                <a:ext uri="{FF2B5EF4-FFF2-40B4-BE49-F238E27FC236}">
                  <a16:creationId xmlns:a16="http://schemas.microsoft.com/office/drawing/2014/main" id="{00000000-0008-0000-0C00-000057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40" name="Button 88" hidden="1">
              <a:extLst>
                <a:ext uri="{63B3BB69-23CF-44E3-9099-C40C66FF867C}">
                  <a14:compatExt spid="_x0000_s126040"/>
                </a:ext>
                <a:ext uri="{FF2B5EF4-FFF2-40B4-BE49-F238E27FC236}">
                  <a16:creationId xmlns:a16="http://schemas.microsoft.com/office/drawing/2014/main" id="{00000000-0008-0000-0C00-000058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41" name="Button 89" hidden="1">
              <a:extLst>
                <a:ext uri="{63B3BB69-23CF-44E3-9099-C40C66FF867C}">
                  <a14:compatExt spid="_x0000_s126041"/>
                </a:ext>
                <a:ext uri="{FF2B5EF4-FFF2-40B4-BE49-F238E27FC236}">
                  <a16:creationId xmlns:a16="http://schemas.microsoft.com/office/drawing/2014/main" id="{00000000-0008-0000-0C00-000059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42" name="Button 90" hidden="1">
              <a:extLst>
                <a:ext uri="{63B3BB69-23CF-44E3-9099-C40C66FF867C}">
                  <a14:compatExt spid="_x0000_s126042"/>
                </a:ext>
                <a:ext uri="{FF2B5EF4-FFF2-40B4-BE49-F238E27FC236}">
                  <a16:creationId xmlns:a16="http://schemas.microsoft.com/office/drawing/2014/main" id="{00000000-0008-0000-0C00-00005A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43" name="Button 91" hidden="1">
              <a:extLst>
                <a:ext uri="{63B3BB69-23CF-44E3-9099-C40C66FF867C}">
                  <a14:compatExt spid="_x0000_s126043"/>
                </a:ext>
                <a:ext uri="{FF2B5EF4-FFF2-40B4-BE49-F238E27FC236}">
                  <a16:creationId xmlns:a16="http://schemas.microsoft.com/office/drawing/2014/main" id="{00000000-0008-0000-0C00-00005B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44" name="Button 92" hidden="1">
              <a:extLst>
                <a:ext uri="{63B3BB69-23CF-44E3-9099-C40C66FF867C}">
                  <a14:compatExt spid="_x0000_s126044"/>
                </a:ext>
                <a:ext uri="{FF2B5EF4-FFF2-40B4-BE49-F238E27FC236}">
                  <a16:creationId xmlns:a16="http://schemas.microsoft.com/office/drawing/2014/main" id="{00000000-0008-0000-0C00-00005C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45" name="Button 93" hidden="1">
              <a:extLst>
                <a:ext uri="{63B3BB69-23CF-44E3-9099-C40C66FF867C}">
                  <a14:compatExt spid="_x0000_s126045"/>
                </a:ext>
                <a:ext uri="{FF2B5EF4-FFF2-40B4-BE49-F238E27FC236}">
                  <a16:creationId xmlns:a16="http://schemas.microsoft.com/office/drawing/2014/main" id="{00000000-0008-0000-0C00-00005D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46" name="Button 94" hidden="1">
              <a:extLst>
                <a:ext uri="{63B3BB69-23CF-44E3-9099-C40C66FF867C}">
                  <a14:compatExt spid="_x0000_s126046"/>
                </a:ext>
                <a:ext uri="{FF2B5EF4-FFF2-40B4-BE49-F238E27FC236}">
                  <a16:creationId xmlns:a16="http://schemas.microsoft.com/office/drawing/2014/main" id="{00000000-0008-0000-0C00-00005E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47" name="Button 95" hidden="1">
              <a:extLst>
                <a:ext uri="{63B3BB69-23CF-44E3-9099-C40C66FF867C}">
                  <a14:compatExt spid="_x0000_s126047"/>
                </a:ext>
                <a:ext uri="{FF2B5EF4-FFF2-40B4-BE49-F238E27FC236}">
                  <a16:creationId xmlns:a16="http://schemas.microsoft.com/office/drawing/2014/main" id="{00000000-0008-0000-0C00-00005F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48" name="Button 96" hidden="1">
              <a:extLst>
                <a:ext uri="{63B3BB69-23CF-44E3-9099-C40C66FF867C}">
                  <a14:compatExt spid="_x0000_s126048"/>
                </a:ext>
                <a:ext uri="{FF2B5EF4-FFF2-40B4-BE49-F238E27FC236}">
                  <a16:creationId xmlns:a16="http://schemas.microsoft.com/office/drawing/2014/main" id="{00000000-0008-0000-0C00-000060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49" name="Button 97" hidden="1">
              <a:extLst>
                <a:ext uri="{63B3BB69-23CF-44E3-9099-C40C66FF867C}">
                  <a14:compatExt spid="_x0000_s126049"/>
                </a:ext>
                <a:ext uri="{FF2B5EF4-FFF2-40B4-BE49-F238E27FC236}">
                  <a16:creationId xmlns:a16="http://schemas.microsoft.com/office/drawing/2014/main" id="{00000000-0008-0000-0C00-000061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50" name="Button 98" hidden="1">
              <a:extLst>
                <a:ext uri="{63B3BB69-23CF-44E3-9099-C40C66FF867C}">
                  <a14:compatExt spid="_x0000_s126050"/>
                </a:ext>
                <a:ext uri="{FF2B5EF4-FFF2-40B4-BE49-F238E27FC236}">
                  <a16:creationId xmlns:a16="http://schemas.microsoft.com/office/drawing/2014/main" id="{00000000-0008-0000-0C00-000062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51" name="Button 99" hidden="1">
              <a:extLst>
                <a:ext uri="{63B3BB69-23CF-44E3-9099-C40C66FF867C}">
                  <a14:compatExt spid="_x0000_s126051"/>
                </a:ext>
                <a:ext uri="{FF2B5EF4-FFF2-40B4-BE49-F238E27FC236}">
                  <a16:creationId xmlns:a16="http://schemas.microsoft.com/office/drawing/2014/main" id="{00000000-0008-0000-0C00-000063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52" name="Button 100" hidden="1">
              <a:extLst>
                <a:ext uri="{63B3BB69-23CF-44E3-9099-C40C66FF867C}">
                  <a14:compatExt spid="_x0000_s126052"/>
                </a:ext>
                <a:ext uri="{FF2B5EF4-FFF2-40B4-BE49-F238E27FC236}">
                  <a16:creationId xmlns:a16="http://schemas.microsoft.com/office/drawing/2014/main" id="{00000000-0008-0000-0C00-000064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53" name="Button 101" hidden="1">
              <a:extLst>
                <a:ext uri="{63B3BB69-23CF-44E3-9099-C40C66FF867C}">
                  <a14:compatExt spid="_x0000_s126053"/>
                </a:ext>
                <a:ext uri="{FF2B5EF4-FFF2-40B4-BE49-F238E27FC236}">
                  <a16:creationId xmlns:a16="http://schemas.microsoft.com/office/drawing/2014/main" id="{00000000-0008-0000-0C00-000065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54" name="Button 102" hidden="1">
              <a:extLst>
                <a:ext uri="{63B3BB69-23CF-44E3-9099-C40C66FF867C}">
                  <a14:compatExt spid="_x0000_s126054"/>
                </a:ext>
                <a:ext uri="{FF2B5EF4-FFF2-40B4-BE49-F238E27FC236}">
                  <a16:creationId xmlns:a16="http://schemas.microsoft.com/office/drawing/2014/main" id="{00000000-0008-0000-0C00-000066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55" name="Button 103" hidden="1">
              <a:extLst>
                <a:ext uri="{63B3BB69-23CF-44E3-9099-C40C66FF867C}">
                  <a14:compatExt spid="_x0000_s126055"/>
                </a:ext>
                <a:ext uri="{FF2B5EF4-FFF2-40B4-BE49-F238E27FC236}">
                  <a16:creationId xmlns:a16="http://schemas.microsoft.com/office/drawing/2014/main" id="{00000000-0008-0000-0C00-000067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56" name="Button 104" hidden="1">
              <a:extLst>
                <a:ext uri="{63B3BB69-23CF-44E3-9099-C40C66FF867C}">
                  <a14:compatExt spid="_x0000_s126056"/>
                </a:ext>
                <a:ext uri="{FF2B5EF4-FFF2-40B4-BE49-F238E27FC236}">
                  <a16:creationId xmlns:a16="http://schemas.microsoft.com/office/drawing/2014/main" id="{00000000-0008-0000-0C00-000068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26057" name="Button 105" hidden="1">
              <a:extLst>
                <a:ext uri="{63B3BB69-23CF-44E3-9099-C40C66FF867C}">
                  <a14:compatExt spid="_x0000_s126057"/>
                </a:ext>
                <a:ext uri="{FF2B5EF4-FFF2-40B4-BE49-F238E27FC236}">
                  <a16:creationId xmlns:a16="http://schemas.microsoft.com/office/drawing/2014/main" id="{00000000-0008-0000-0C00-000069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58" name="Button 106" hidden="1">
              <a:extLst>
                <a:ext uri="{63B3BB69-23CF-44E3-9099-C40C66FF867C}">
                  <a14:compatExt spid="_x0000_s126058"/>
                </a:ext>
                <a:ext uri="{FF2B5EF4-FFF2-40B4-BE49-F238E27FC236}">
                  <a16:creationId xmlns:a16="http://schemas.microsoft.com/office/drawing/2014/main" id="{00000000-0008-0000-0C00-00006A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26059" name="Button 107" hidden="1">
              <a:extLst>
                <a:ext uri="{63B3BB69-23CF-44E3-9099-C40C66FF867C}">
                  <a14:compatExt spid="_x0000_s126059"/>
                </a:ext>
                <a:ext uri="{FF2B5EF4-FFF2-40B4-BE49-F238E27FC236}">
                  <a16:creationId xmlns:a16="http://schemas.microsoft.com/office/drawing/2014/main" id="{00000000-0008-0000-0C00-00006B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60" name="Button 108" hidden="1">
              <a:extLst>
                <a:ext uri="{63B3BB69-23CF-44E3-9099-C40C66FF867C}">
                  <a14:compatExt spid="_x0000_s126060"/>
                </a:ext>
                <a:ext uri="{FF2B5EF4-FFF2-40B4-BE49-F238E27FC236}">
                  <a16:creationId xmlns:a16="http://schemas.microsoft.com/office/drawing/2014/main" id="{00000000-0008-0000-0C00-00006C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61" name="Button 109" hidden="1">
              <a:extLst>
                <a:ext uri="{63B3BB69-23CF-44E3-9099-C40C66FF867C}">
                  <a14:compatExt spid="_x0000_s126061"/>
                </a:ext>
                <a:ext uri="{FF2B5EF4-FFF2-40B4-BE49-F238E27FC236}">
                  <a16:creationId xmlns:a16="http://schemas.microsoft.com/office/drawing/2014/main" id="{00000000-0008-0000-0C00-00006D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62" name="Button 110" hidden="1">
              <a:extLst>
                <a:ext uri="{63B3BB69-23CF-44E3-9099-C40C66FF867C}">
                  <a14:compatExt spid="_x0000_s126062"/>
                </a:ext>
                <a:ext uri="{FF2B5EF4-FFF2-40B4-BE49-F238E27FC236}">
                  <a16:creationId xmlns:a16="http://schemas.microsoft.com/office/drawing/2014/main" id="{00000000-0008-0000-0C00-00006E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63" name="Button 111" hidden="1">
              <a:extLst>
                <a:ext uri="{63B3BB69-23CF-44E3-9099-C40C66FF867C}">
                  <a14:compatExt spid="_x0000_s126063"/>
                </a:ext>
                <a:ext uri="{FF2B5EF4-FFF2-40B4-BE49-F238E27FC236}">
                  <a16:creationId xmlns:a16="http://schemas.microsoft.com/office/drawing/2014/main" id="{00000000-0008-0000-0C00-00006F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64" name="Button 112" hidden="1">
              <a:extLst>
                <a:ext uri="{63B3BB69-23CF-44E3-9099-C40C66FF867C}">
                  <a14:compatExt spid="_x0000_s126064"/>
                </a:ext>
                <a:ext uri="{FF2B5EF4-FFF2-40B4-BE49-F238E27FC236}">
                  <a16:creationId xmlns:a16="http://schemas.microsoft.com/office/drawing/2014/main" id="{00000000-0008-0000-0C00-000070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65" name="Button 113" hidden="1">
              <a:extLst>
                <a:ext uri="{63B3BB69-23CF-44E3-9099-C40C66FF867C}">
                  <a14:compatExt spid="_x0000_s126065"/>
                </a:ext>
                <a:ext uri="{FF2B5EF4-FFF2-40B4-BE49-F238E27FC236}">
                  <a16:creationId xmlns:a16="http://schemas.microsoft.com/office/drawing/2014/main" id="{00000000-0008-0000-0C00-000071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66" name="Button 114" hidden="1">
              <a:extLst>
                <a:ext uri="{63B3BB69-23CF-44E3-9099-C40C66FF867C}">
                  <a14:compatExt spid="_x0000_s126066"/>
                </a:ext>
                <a:ext uri="{FF2B5EF4-FFF2-40B4-BE49-F238E27FC236}">
                  <a16:creationId xmlns:a16="http://schemas.microsoft.com/office/drawing/2014/main" id="{00000000-0008-0000-0C00-000072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67" name="Button 115" hidden="1">
              <a:extLst>
                <a:ext uri="{63B3BB69-23CF-44E3-9099-C40C66FF867C}">
                  <a14:compatExt spid="_x0000_s126067"/>
                </a:ext>
                <a:ext uri="{FF2B5EF4-FFF2-40B4-BE49-F238E27FC236}">
                  <a16:creationId xmlns:a16="http://schemas.microsoft.com/office/drawing/2014/main" id="{00000000-0008-0000-0C00-000073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68" name="Button 116" hidden="1">
              <a:extLst>
                <a:ext uri="{63B3BB69-23CF-44E3-9099-C40C66FF867C}">
                  <a14:compatExt spid="_x0000_s126068"/>
                </a:ext>
                <a:ext uri="{FF2B5EF4-FFF2-40B4-BE49-F238E27FC236}">
                  <a16:creationId xmlns:a16="http://schemas.microsoft.com/office/drawing/2014/main" id="{00000000-0008-0000-0C00-000074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69" name="Button 117" hidden="1">
              <a:extLst>
                <a:ext uri="{63B3BB69-23CF-44E3-9099-C40C66FF867C}">
                  <a14:compatExt spid="_x0000_s126069"/>
                </a:ext>
                <a:ext uri="{FF2B5EF4-FFF2-40B4-BE49-F238E27FC236}">
                  <a16:creationId xmlns:a16="http://schemas.microsoft.com/office/drawing/2014/main" id="{00000000-0008-0000-0C00-000075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70" name="Button 118" hidden="1">
              <a:extLst>
                <a:ext uri="{63B3BB69-23CF-44E3-9099-C40C66FF867C}">
                  <a14:compatExt spid="_x0000_s126070"/>
                </a:ext>
                <a:ext uri="{FF2B5EF4-FFF2-40B4-BE49-F238E27FC236}">
                  <a16:creationId xmlns:a16="http://schemas.microsoft.com/office/drawing/2014/main" id="{00000000-0008-0000-0C00-000076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71" name="Button 119" hidden="1">
              <a:extLst>
                <a:ext uri="{63B3BB69-23CF-44E3-9099-C40C66FF867C}">
                  <a14:compatExt spid="_x0000_s126071"/>
                </a:ext>
                <a:ext uri="{FF2B5EF4-FFF2-40B4-BE49-F238E27FC236}">
                  <a16:creationId xmlns:a16="http://schemas.microsoft.com/office/drawing/2014/main" id="{00000000-0008-0000-0C00-000077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72" name="Button 120" hidden="1">
              <a:extLst>
                <a:ext uri="{63B3BB69-23CF-44E3-9099-C40C66FF867C}">
                  <a14:compatExt spid="_x0000_s126072"/>
                </a:ext>
                <a:ext uri="{FF2B5EF4-FFF2-40B4-BE49-F238E27FC236}">
                  <a16:creationId xmlns:a16="http://schemas.microsoft.com/office/drawing/2014/main" id="{00000000-0008-0000-0C00-000078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73" name="Button 121" hidden="1">
              <a:extLst>
                <a:ext uri="{63B3BB69-23CF-44E3-9099-C40C66FF867C}">
                  <a14:compatExt spid="_x0000_s126073"/>
                </a:ext>
                <a:ext uri="{FF2B5EF4-FFF2-40B4-BE49-F238E27FC236}">
                  <a16:creationId xmlns:a16="http://schemas.microsoft.com/office/drawing/2014/main" id="{00000000-0008-0000-0C00-000079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74" name="Button 122" hidden="1">
              <a:extLst>
                <a:ext uri="{63B3BB69-23CF-44E3-9099-C40C66FF867C}">
                  <a14:compatExt spid="_x0000_s126074"/>
                </a:ext>
                <a:ext uri="{FF2B5EF4-FFF2-40B4-BE49-F238E27FC236}">
                  <a16:creationId xmlns:a16="http://schemas.microsoft.com/office/drawing/2014/main" id="{00000000-0008-0000-0C00-00007A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75" name="Button 123" hidden="1">
              <a:extLst>
                <a:ext uri="{63B3BB69-23CF-44E3-9099-C40C66FF867C}">
                  <a14:compatExt spid="_x0000_s126075"/>
                </a:ext>
                <a:ext uri="{FF2B5EF4-FFF2-40B4-BE49-F238E27FC236}">
                  <a16:creationId xmlns:a16="http://schemas.microsoft.com/office/drawing/2014/main" id="{00000000-0008-0000-0C00-00007B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76" name="Button 124" hidden="1">
              <a:extLst>
                <a:ext uri="{63B3BB69-23CF-44E3-9099-C40C66FF867C}">
                  <a14:compatExt spid="_x0000_s126076"/>
                </a:ext>
                <a:ext uri="{FF2B5EF4-FFF2-40B4-BE49-F238E27FC236}">
                  <a16:creationId xmlns:a16="http://schemas.microsoft.com/office/drawing/2014/main" id="{00000000-0008-0000-0C00-00007C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77" name="Button 125" hidden="1">
              <a:extLst>
                <a:ext uri="{63B3BB69-23CF-44E3-9099-C40C66FF867C}">
                  <a14:compatExt spid="_x0000_s126077"/>
                </a:ext>
                <a:ext uri="{FF2B5EF4-FFF2-40B4-BE49-F238E27FC236}">
                  <a16:creationId xmlns:a16="http://schemas.microsoft.com/office/drawing/2014/main" id="{00000000-0008-0000-0C00-00007D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26078" name="Button 126" hidden="1">
              <a:extLst>
                <a:ext uri="{63B3BB69-23CF-44E3-9099-C40C66FF867C}">
                  <a14:compatExt spid="_x0000_s126078"/>
                </a:ext>
                <a:ext uri="{FF2B5EF4-FFF2-40B4-BE49-F238E27FC236}">
                  <a16:creationId xmlns:a16="http://schemas.microsoft.com/office/drawing/2014/main" id="{00000000-0008-0000-0C00-00007E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79" name="Button 127" hidden="1">
              <a:extLst>
                <a:ext uri="{63B3BB69-23CF-44E3-9099-C40C66FF867C}">
                  <a14:compatExt spid="_x0000_s126079"/>
                </a:ext>
                <a:ext uri="{FF2B5EF4-FFF2-40B4-BE49-F238E27FC236}">
                  <a16:creationId xmlns:a16="http://schemas.microsoft.com/office/drawing/2014/main" id="{00000000-0008-0000-0C00-00007F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26080" name="Button 128" hidden="1">
              <a:extLst>
                <a:ext uri="{63B3BB69-23CF-44E3-9099-C40C66FF867C}">
                  <a14:compatExt spid="_x0000_s126080"/>
                </a:ext>
                <a:ext uri="{FF2B5EF4-FFF2-40B4-BE49-F238E27FC236}">
                  <a16:creationId xmlns:a16="http://schemas.microsoft.com/office/drawing/2014/main" id="{00000000-0008-0000-0C00-000080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81" name="Button 129" hidden="1">
              <a:extLst>
                <a:ext uri="{63B3BB69-23CF-44E3-9099-C40C66FF867C}">
                  <a14:compatExt spid="_x0000_s126081"/>
                </a:ext>
                <a:ext uri="{FF2B5EF4-FFF2-40B4-BE49-F238E27FC236}">
                  <a16:creationId xmlns:a16="http://schemas.microsoft.com/office/drawing/2014/main" id="{00000000-0008-0000-0C00-000081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82" name="Button 130" hidden="1">
              <a:extLst>
                <a:ext uri="{63B3BB69-23CF-44E3-9099-C40C66FF867C}">
                  <a14:compatExt spid="_x0000_s126082"/>
                </a:ext>
                <a:ext uri="{FF2B5EF4-FFF2-40B4-BE49-F238E27FC236}">
                  <a16:creationId xmlns:a16="http://schemas.microsoft.com/office/drawing/2014/main" id="{00000000-0008-0000-0C00-000082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83" name="Button 131" hidden="1">
              <a:extLst>
                <a:ext uri="{63B3BB69-23CF-44E3-9099-C40C66FF867C}">
                  <a14:compatExt spid="_x0000_s126083"/>
                </a:ext>
                <a:ext uri="{FF2B5EF4-FFF2-40B4-BE49-F238E27FC236}">
                  <a16:creationId xmlns:a16="http://schemas.microsoft.com/office/drawing/2014/main" id="{00000000-0008-0000-0C00-000083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84" name="Button 132" hidden="1">
              <a:extLst>
                <a:ext uri="{63B3BB69-23CF-44E3-9099-C40C66FF867C}">
                  <a14:compatExt spid="_x0000_s126084"/>
                </a:ext>
                <a:ext uri="{FF2B5EF4-FFF2-40B4-BE49-F238E27FC236}">
                  <a16:creationId xmlns:a16="http://schemas.microsoft.com/office/drawing/2014/main" id="{00000000-0008-0000-0C00-000084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85" name="Button 133" hidden="1">
              <a:extLst>
                <a:ext uri="{63B3BB69-23CF-44E3-9099-C40C66FF867C}">
                  <a14:compatExt spid="_x0000_s126085"/>
                </a:ext>
                <a:ext uri="{FF2B5EF4-FFF2-40B4-BE49-F238E27FC236}">
                  <a16:creationId xmlns:a16="http://schemas.microsoft.com/office/drawing/2014/main" id="{00000000-0008-0000-0C00-000085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86" name="Button 134" hidden="1">
              <a:extLst>
                <a:ext uri="{63B3BB69-23CF-44E3-9099-C40C66FF867C}">
                  <a14:compatExt spid="_x0000_s126086"/>
                </a:ext>
                <a:ext uri="{FF2B5EF4-FFF2-40B4-BE49-F238E27FC236}">
                  <a16:creationId xmlns:a16="http://schemas.microsoft.com/office/drawing/2014/main" id="{00000000-0008-0000-0C00-000086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87" name="Button 135" hidden="1">
              <a:extLst>
                <a:ext uri="{63B3BB69-23CF-44E3-9099-C40C66FF867C}">
                  <a14:compatExt spid="_x0000_s126087"/>
                </a:ext>
                <a:ext uri="{FF2B5EF4-FFF2-40B4-BE49-F238E27FC236}">
                  <a16:creationId xmlns:a16="http://schemas.microsoft.com/office/drawing/2014/main" id="{00000000-0008-0000-0C00-000087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88" name="Button 136" hidden="1">
              <a:extLst>
                <a:ext uri="{63B3BB69-23CF-44E3-9099-C40C66FF867C}">
                  <a14:compatExt spid="_x0000_s126088"/>
                </a:ext>
                <a:ext uri="{FF2B5EF4-FFF2-40B4-BE49-F238E27FC236}">
                  <a16:creationId xmlns:a16="http://schemas.microsoft.com/office/drawing/2014/main" id="{00000000-0008-0000-0C00-000088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89" name="Button 137" hidden="1">
              <a:extLst>
                <a:ext uri="{63B3BB69-23CF-44E3-9099-C40C66FF867C}">
                  <a14:compatExt spid="_x0000_s126089"/>
                </a:ext>
                <a:ext uri="{FF2B5EF4-FFF2-40B4-BE49-F238E27FC236}">
                  <a16:creationId xmlns:a16="http://schemas.microsoft.com/office/drawing/2014/main" id="{00000000-0008-0000-0C00-000089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90" name="Button 138" hidden="1">
              <a:extLst>
                <a:ext uri="{63B3BB69-23CF-44E3-9099-C40C66FF867C}">
                  <a14:compatExt spid="_x0000_s126090"/>
                </a:ext>
                <a:ext uri="{FF2B5EF4-FFF2-40B4-BE49-F238E27FC236}">
                  <a16:creationId xmlns:a16="http://schemas.microsoft.com/office/drawing/2014/main" id="{00000000-0008-0000-0C00-00008A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91" name="Button 139" hidden="1">
              <a:extLst>
                <a:ext uri="{63B3BB69-23CF-44E3-9099-C40C66FF867C}">
                  <a14:compatExt spid="_x0000_s126091"/>
                </a:ext>
                <a:ext uri="{FF2B5EF4-FFF2-40B4-BE49-F238E27FC236}">
                  <a16:creationId xmlns:a16="http://schemas.microsoft.com/office/drawing/2014/main" id="{00000000-0008-0000-0C00-00008B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92" name="Button 140" hidden="1">
              <a:extLst>
                <a:ext uri="{63B3BB69-23CF-44E3-9099-C40C66FF867C}">
                  <a14:compatExt spid="_x0000_s126092"/>
                </a:ext>
                <a:ext uri="{FF2B5EF4-FFF2-40B4-BE49-F238E27FC236}">
                  <a16:creationId xmlns:a16="http://schemas.microsoft.com/office/drawing/2014/main" id="{00000000-0008-0000-0C00-00008C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93" name="Button 141" hidden="1">
              <a:extLst>
                <a:ext uri="{63B3BB69-23CF-44E3-9099-C40C66FF867C}">
                  <a14:compatExt spid="_x0000_s126093"/>
                </a:ext>
                <a:ext uri="{FF2B5EF4-FFF2-40B4-BE49-F238E27FC236}">
                  <a16:creationId xmlns:a16="http://schemas.microsoft.com/office/drawing/2014/main" id="{00000000-0008-0000-0C00-00008D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94" name="Button 142" hidden="1">
              <a:extLst>
                <a:ext uri="{63B3BB69-23CF-44E3-9099-C40C66FF867C}">
                  <a14:compatExt spid="_x0000_s126094"/>
                </a:ext>
                <a:ext uri="{FF2B5EF4-FFF2-40B4-BE49-F238E27FC236}">
                  <a16:creationId xmlns:a16="http://schemas.microsoft.com/office/drawing/2014/main" id="{00000000-0008-0000-0C00-00008E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95" name="Button 143" hidden="1">
              <a:extLst>
                <a:ext uri="{63B3BB69-23CF-44E3-9099-C40C66FF867C}">
                  <a14:compatExt spid="_x0000_s126095"/>
                </a:ext>
                <a:ext uri="{FF2B5EF4-FFF2-40B4-BE49-F238E27FC236}">
                  <a16:creationId xmlns:a16="http://schemas.microsoft.com/office/drawing/2014/main" id="{00000000-0008-0000-0C00-00008F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96" name="Button 144" hidden="1">
              <a:extLst>
                <a:ext uri="{63B3BB69-23CF-44E3-9099-C40C66FF867C}">
                  <a14:compatExt spid="_x0000_s126096"/>
                </a:ext>
                <a:ext uri="{FF2B5EF4-FFF2-40B4-BE49-F238E27FC236}">
                  <a16:creationId xmlns:a16="http://schemas.microsoft.com/office/drawing/2014/main" id="{00000000-0008-0000-0C00-000090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97" name="Button 145" hidden="1">
              <a:extLst>
                <a:ext uri="{63B3BB69-23CF-44E3-9099-C40C66FF867C}">
                  <a14:compatExt spid="_x0000_s126097"/>
                </a:ext>
                <a:ext uri="{FF2B5EF4-FFF2-40B4-BE49-F238E27FC236}">
                  <a16:creationId xmlns:a16="http://schemas.microsoft.com/office/drawing/2014/main" id="{00000000-0008-0000-0C00-000091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98" name="Button 146" hidden="1">
              <a:extLst>
                <a:ext uri="{63B3BB69-23CF-44E3-9099-C40C66FF867C}">
                  <a14:compatExt spid="_x0000_s126098"/>
                </a:ext>
                <a:ext uri="{FF2B5EF4-FFF2-40B4-BE49-F238E27FC236}">
                  <a16:creationId xmlns:a16="http://schemas.microsoft.com/office/drawing/2014/main" id="{00000000-0008-0000-0C00-000092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26099" name="Button 147" hidden="1">
              <a:extLst>
                <a:ext uri="{63B3BB69-23CF-44E3-9099-C40C66FF867C}">
                  <a14:compatExt spid="_x0000_s126099"/>
                </a:ext>
                <a:ext uri="{FF2B5EF4-FFF2-40B4-BE49-F238E27FC236}">
                  <a16:creationId xmlns:a16="http://schemas.microsoft.com/office/drawing/2014/main" id="{00000000-0008-0000-0C00-000093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15</xdr:col>
      <xdr:colOff>386714</xdr:colOff>
      <xdr:row>22</xdr:row>
      <xdr:rowOff>201930</xdr:rowOff>
    </xdr:from>
    <xdr:to>
      <xdr:col>19</xdr:col>
      <xdr:colOff>556260</xdr:colOff>
      <xdr:row>27</xdr:row>
      <xdr:rowOff>76102</xdr:rowOff>
    </xdr:to>
    <xdr:grpSp>
      <xdr:nvGrpSpPr>
        <xdr:cNvPr id="38" name="グループ化 37">
          <a:extLst>
            <a:ext uri="{FF2B5EF4-FFF2-40B4-BE49-F238E27FC236}">
              <a16:creationId xmlns:a16="http://schemas.microsoft.com/office/drawing/2014/main" id="{1A8F6022-7993-827C-332A-3AB980E5E776}"/>
            </a:ext>
          </a:extLst>
        </xdr:cNvPr>
        <xdr:cNvGrpSpPr/>
      </xdr:nvGrpSpPr>
      <xdr:grpSpPr>
        <a:xfrm>
          <a:off x="10212545" y="5175568"/>
          <a:ext cx="2788921" cy="1008440"/>
          <a:chOff x="10445114" y="5231130"/>
          <a:chExt cx="2851786" cy="1017172"/>
        </a:xfrm>
      </xdr:grpSpPr>
      <xdr:pic>
        <xdr:nvPicPr>
          <xdr:cNvPr id="37" name="図 36">
            <a:extLst>
              <a:ext uri="{FF2B5EF4-FFF2-40B4-BE49-F238E27FC236}">
                <a16:creationId xmlns:a16="http://schemas.microsoft.com/office/drawing/2014/main" id="{8FA26AFE-C6C3-464D-9D28-DE05277A7365}"/>
              </a:ext>
            </a:extLst>
          </xdr:cNvPr>
          <xdr:cNvPicPr>
            <a:picLocks noChangeAspect="1"/>
          </xdr:cNvPicPr>
        </xdr:nvPicPr>
        <xdr:blipFill rotWithShape="1">
          <a:blip xmlns:r="http://schemas.openxmlformats.org/officeDocument/2006/relationships" r:embed="rId1"/>
          <a:srcRect t="31924"/>
          <a:stretch/>
        </xdr:blipFill>
        <xdr:spPr>
          <a:xfrm>
            <a:off x="10546080" y="5737860"/>
            <a:ext cx="2656450" cy="510442"/>
          </a:xfrm>
          <a:prstGeom prst="rect">
            <a:avLst/>
          </a:prstGeom>
        </xdr:spPr>
      </xdr:pic>
      <xdr:sp macro="" textlink="">
        <xdr:nvSpPr>
          <xdr:cNvPr id="11" name="矢印: 下 10">
            <a:extLst>
              <a:ext uri="{FF2B5EF4-FFF2-40B4-BE49-F238E27FC236}">
                <a16:creationId xmlns:a16="http://schemas.microsoft.com/office/drawing/2014/main" id="{00000000-0008-0000-0600-00000B000000}"/>
              </a:ext>
            </a:extLst>
          </xdr:cNvPr>
          <xdr:cNvSpPr/>
        </xdr:nvSpPr>
        <xdr:spPr>
          <a:xfrm>
            <a:off x="12365355" y="5539740"/>
            <a:ext cx="344805" cy="33718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2" name="テキスト ボックス 11">
            <a:extLst>
              <a:ext uri="{FF2B5EF4-FFF2-40B4-BE49-F238E27FC236}">
                <a16:creationId xmlns:a16="http://schemas.microsoft.com/office/drawing/2014/main" id="{00000000-0008-0000-0600-00000C000000}"/>
              </a:ext>
            </a:extLst>
          </xdr:cNvPr>
          <xdr:cNvSpPr txBox="1"/>
        </xdr:nvSpPr>
        <xdr:spPr>
          <a:xfrm>
            <a:off x="10445114" y="5231130"/>
            <a:ext cx="2851786" cy="295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③読み込みが終わったら立替金集計タブを開く</a:t>
            </a:r>
          </a:p>
        </xdr:txBody>
      </xdr:sp>
    </xdr:grpSp>
    <xdr:clientData/>
  </xdr:twoCellAnchor>
  <mc:AlternateContent xmlns:mc="http://schemas.openxmlformats.org/markup-compatibility/2006">
    <mc:Choice xmlns:a14="http://schemas.microsoft.com/office/drawing/2010/main" Requires="a14">
      <xdr:twoCellAnchor>
        <xdr:from>
          <xdr:col>15</xdr:col>
          <xdr:colOff>615950</xdr:colOff>
          <xdr:row>3</xdr:row>
          <xdr:rowOff>114300</xdr:rowOff>
        </xdr:from>
        <xdr:to>
          <xdr:col>17</xdr:col>
          <xdr:colOff>450850</xdr:colOff>
          <xdr:row>8</xdr:row>
          <xdr:rowOff>76200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D00-0000010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立替金データ(ADVC***.csv)の読み込み</a:t>
              </a:r>
            </a:p>
          </xdr:txBody>
        </xdr:sp>
        <xdr:clientData fPrintsWithSheet="0"/>
      </xdr:twoCellAnchor>
    </mc:Choice>
    <mc:Fallback/>
  </mc:AlternateContent>
  <xdr:twoCellAnchor>
    <xdr:from>
      <xdr:col>18</xdr:col>
      <xdr:colOff>167640</xdr:colOff>
      <xdr:row>2</xdr:row>
      <xdr:rowOff>0</xdr:rowOff>
    </xdr:from>
    <xdr:to>
      <xdr:col>27</xdr:col>
      <xdr:colOff>205740</xdr:colOff>
      <xdr:row>22</xdr:row>
      <xdr:rowOff>167640</xdr:rowOff>
    </xdr:to>
    <xdr:grpSp>
      <xdr:nvGrpSpPr>
        <xdr:cNvPr id="2" name="グループ化 1">
          <a:extLst>
            <a:ext uri="{FF2B5EF4-FFF2-40B4-BE49-F238E27FC236}">
              <a16:creationId xmlns:a16="http://schemas.microsoft.com/office/drawing/2014/main" id="{BA7A8632-E334-4639-B25B-51AB34C32D53}"/>
            </a:ext>
          </a:extLst>
        </xdr:cNvPr>
        <xdr:cNvGrpSpPr/>
      </xdr:nvGrpSpPr>
      <xdr:grpSpPr>
        <a:xfrm>
          <a:off x="11951653" y="452438"/>
          <a:ext cx="5931693" cy="4688840"/>
          <a:chOff x="16322040" y="259080"/>
          <a:chExt cx="7261860" cy="5652572"/>
        </a:xfrm>
      </xdr:grpSpPr>
      <xdr:pic>
        <xdr:nvPicPr>
          <xdr:cNvPr id="3" name="図 2">
            <a:extLst>
              <a:ext uri="{FF2B5EF4-FFF2-40B4-BE49-F238E27FC236}">
                <a16:creationId xmlns:a16="http://schemas.microsoft.com/office/drawing/2014/main" id="{E3EECC09-B84F-EB77-1E76-CC25FE365E75}"/>
              </a:ext>
            </a:extLst>
          </xdr:cNvPr>
          <xdr:cNvPicPr>
            <a:picLocks noChangeAspect="1"/>
          </xdr:cNvPicPr>
        </xdr:nvPicPr>
        <xdr:blipFill>
          <a:blip xmlns:r="http://schemas.openxmlformats.org/officeDocument/2006/relationships" r:embed="rId2"/>
          <a:stretch>
            <a:fillRect/>
          </a:stretch>
        </xdr:blipFill>
        <xdr:spPr>
          <a:xfrm>
            <a:off x="16375380" y="564668"/>
            <a:ext cx="7208520" cy="4686081"/>
          </a:xfrm>
          <a:prstGeom prst="rect">
            <a:avLst/>
          </a:prstGeom>
        </xdr:spPr>
      </xdr:pic>
      <xdr:sp macro="" textlink="">
        <xdr:nvSpPr>
          <xdr:cNvPr id="8" name="テキスト ボックス 7">
            <a:extLst>
              <a:ext uri="{FF2B5EF4-FFF2-40B4-BE49-F238E27FC236}">
                <a16:creationId xmlns:a16="http://schemas.microsoft.com/office/drawing/2014/main" id="{8DAA067C-6C79-F42D-BE3A-144437C67F50}"/>
              </a:ext>
            </a:extLst>
          </xdr:cNvPr>
          <xdr:cNvSpPr txBox="1"/>
        </xdr:nvSpPr>
        <xdr:spPr>
          <a:xfrm>
            <a:off x="16322040" y="259080"/>
            <a:ext cx="3589928" cy="3124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締め承認済の勤怠をダウンロード</a:t>
            </a:r>
            <a:endParaRPr kumimoji="1" lang="en-US" altLang="ja-JP" sz="1100" b="1"/>
          </a:p>
        </xdr:txBody>
      </xdr:sp>
      <xdr:sp macro="" textlink="">
        <xdr:nvSpPr>
          <xdr:cNvPr id="9" name="楕円 8">
            <a:extLst>
              <a:ext uri="{FF2B5EF4-FFF2-40B4-BE49-F238E27FC236}">
                <a16:creationId xmlns:a16="http://schemas.microsoft.com/office/drawing/2014/main" id="{7938EE75-BB6E-19B0-BD65-3DD571B9E0BF}"/>
              </a:ext>
            </a:extLst>
          </xdr:cNvPr>
          <xdr:cNvSpPr/>
        </xdr:nvSpPr>
        <xdr:spPr>
          <a:xfrm>
            <a:off x="17800320" y="1203960"/>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8C839835-86AE-8B0D-761C-5F8C9DE5F074}"/>
              </a:ext>
            </a:extLst>
          </xdr:cNvPr>
          <xdr:cNvSpPr/>
        </xdr:nvSpPr>
        <xdr:spPr>
          <a:xfrm>
            <a:off x="18851880" y="1875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楕円 22">
            <a:extLst>
              <a:ext uri="{FF2B5EF4-FFF2-40B4-BE49-F238E27FC236}">
                <a16:creationId xmlns:a16="http://schemas.microsoft.com/office/drawing/2014/main" id="{FBA0FF68-B840-5AFD-52AD-61FA56AD6B12}"/>
              </a:ext>
            </a:extLst>
          </xdr:cNvPr>
          <xdr:cNvSpPr/>
        </xdr:nvSpPr>
        <xdr:spPr>
          <a:xfrm>
            <a:off x="21107400" y="209628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4" name="楕円 23">
            <a:extLst>
              <a:ext uri="{FF2B5EF4-FFF2-40B4-BE49-F238E27FC236}">
                <a16:creationId xmlns:a16="http://schemas.microsoft.com/office/drawing/2014/main" id="{42DBFD63-7B52-A3CB-D637-DC66963D0A2D}"/>
              </a:ext>
            </a:extLst>
          </xdr:cNvPr>
          <xdr:cNvSpPr/>
        </xdr:nvSpPr>
        <xdr:spPr>
          <a:xfrm>
            <a:off x="18671983" y="2450704"/>
            <a:ext cx="2773680" cy="32004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5" name="楕円 24">
            <a:extLst>
              <a:ext uri="{FF2B5EF4-FFF2-40B4-BE49-F238E27FC236}">
                <a16:creationId xmlns:a16="http://schemas.microsoft.com/office/drawing/2014/main" id="{205D6961-A523-68C0-F4A8-53D421CD7166}"/>
              </a:ext>
            </a:extLst>
          </xdr:cNvPr>
          <xdr:cNvSpPr/>
        </xdr:nvSpPr>
        <xdr:spPr>
          <a:xfrm>
            <a:off x="18722340" y="2872740"/>
            <a:ext cx="1173480" cy="275108"/>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6" name="楕円 25">
            <a:extLst>
              <a:ext uri="{FF2B5EF4-FFF2-40B4-BE49-F238E27FC236}">
                <a16:creationId xmlns:a16="http://schemas.microsoft.com/office/drawing/2014/main" id="{9410AE33-7451-B7E3-DCEC-C219A4DD5841}"/>
              </a:ext>
            </a:extLst>
          </xdr:cNvPr>
          <xdr:cNvSpPr/>
        </xdr:nvSpPr>
        <xdr:spPr>
          <a:xfrm>
            <a:off x="18851880" y="4161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7" name="矢印: 上 26">
            <a:extLst>
              <a:ext uri="{FF2B5EF4-FFF2-40B4-BE49-F238E27FC236}">
                <a16:creationId xmlns:a16="http://schemas.microsoft.com/office/drawing/2014/main" id="{ED235FFE-0189-28A8-8A9A-1CC9C3C0D353}"/>
              </a:ext>
            </a:extLst>
          </xdr:cNvPr>
          <xdr:cNvSpPr/>
        </xdr:nvSpPr>
        <xdr:spPr>
          <a:xfrm>
            <a:off x="20490476" y="5201244"/>
            <a:ext cx="381000" cy="4572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 name="テキスト ボックス 27">
            <a:extLst>
              <a:ext uri="{FF2B5EF4-FFF2-40B4-BE49-F238E27FC236}">
                <a16:creationId xmlns:a16="http://schemas.microsoft.com/office/drawing/2014/main" id="{E3DA2DA1-DED7-E219-1BC3-3BAA0511933A}"/>
              </a:ext>
            </a:extLst>
          </xdr:cNvPr>
          <xdr:cNvSpPr txBox="1"/>
        </xdr:nvSpPr>
        <xdr:spPr>
          <a:xfrm>
            <a:off x="18382422" y="5583993"/>
            <a:ext cx="4773237" cy="3276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50" b="1"/>
              <a:t>①上記枠内を設定し「ダウンロードを開始する」をクリック</a:t>
            </a:r>
            <a:endParaRPr kumimoji="1" lang="en-US" altLang="ja-JP" sz="1050" b="1"/>
          </a:p>
        </xdr:txBody>
      </xdr:sp>
    </xdr:grpSp>
    <xdr:clientData/>
  </xdr:twoCellAnchor>
  <xdr:twoCellAnchor>
    <xdr:from>
      <xdr:col>17</xdr:col>
      <xdr:colOff>472440</xdr:colOff>
      <xdr:row>11</xdr:row>
      <xdr:rowOff>7620</xdr:rowOff>
    </xdr:from>
    <xdr:to>
      <xdr:col>20</xdr:col>
      <xdr:colOff>624840</xdr:colOff>
      <xdr:row>21</xdr:row>
      <xdr:rowOff>106680</xdr:rowOff>
    </xdr:to>
    <xdr:cxnSp macro="">
      <xdr:nvCxnSpPr>
        <xdr:cNvPr id="29" name="直線矢印コネクタ 28">
          <a:extLst>
            <a:ext uri="{FF2B5EF4-FFF2-40B4-BE49-F238E27FC236}">
              <a16:creationId xmlns:a16="http://schemas.microsoft.com/office/drawing/2014/main" id="{C3248B9E-7ECB-4F72-9670-C73022674A29}"/>
            </a:ext>
          </a:extLst>
        </xdr:cNvPr>
        <xdr:cNvCxnSpPr>
          <a:cxnSpLocks/>
        </xdr:cNvCxnSpPr>
      </xdr:nvCxnSpPr>
      <xdr:spPr>
        <a:xfrm flipH="1" flipV="1">
          <a:off x="11871960" y="2522220"/>
          <a:ext cx="2164080" cy="23850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129540</xdr:colOff>
      <xdr:row>7</xdr:row>
      <xdr:rowOff>175260</xdr:rowOff>
    </xdr:from>
    <xdr:to>
      <xdr:col>20</xdr:col>
      <xdr:colOff>512445</xdr:colOff>
      <xdr:row>10</xdr:row>
      <xdr:rowOff>175261</xdr:rowOff>
    </xdr:to>
    <xdr:grpSp>
      <xdr:nvGrpSpPr>
        <xdr:cNvPr id="30" name="グループ化 29">
          <a:extLst>
            <a:ext uri="{FF2B5EF4-FFF2-40B4-BE49-F238E27FC236}">
              <a16:creationId xmlns:a16="http://schemas.microsoft.com/office/drawing/2014/main" id="{DCF24EC6-E655-48D0-A7DD-10A55AD54340}"/>
            </a:ext>
          </a:extLst>
        </xdr:cNvPr>
        <xdr:cNvGrpSpPr/>
      </xdr:nvGrpSpPr>
      <xdr:grpSpPr>
        <a:xfrm>
          <a:off x="9949021" y="1761966"/>
          <a:ext cx="3660299" cy="678658"/>
          <a:chOff x="11542395" y="1645587"/>
          <a:chExt cx="3735705" cy="678432"/>
        </a:xfrm>
      </xdr:grpSpPr>
      <xdr:sp macro="" textlink="">
        <xdr:nvSpPr>
          <xdr:cNvPr id="31" name="矢印: 上 30">
            <a:extLst>
              <a:ext uri="{FF2B5EF4-FFF2-40B4-BE49-F238E27FC236}">
                <a16:creationId xmlns:a16="http://schemas.microsoft.com/office/drawing/2014/main" id="{D2DE07E9-36C9-0849-885F-5780AFE5D05F}"/>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2" name="テキスト ボックス 31">
            <a:extLst>
              <a:ext uri="{FF2B5EF4-FFF2-40B4-BE49-F238E27FC236}">
                <a16:creationId xmlns:a16="http://schemas.microsoft.com/office/drawing/2014/main" id="{48431436-E78E-72F8-E4FD-7CAA0F7CC3C0}"/>
              </a:ext>
            </a:extLst>
          </xdr:cNvPr>
          <xdr:cNvSpPr txBox="1"/>
        </xdr:nvSpPr>
        <xdr:spPr>
          <a:xfrm>
            <a:off x="11542395" y="1999115"/>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twoCellAnchor>
    <xdr:from>
      <xdr:col>16</xdr:col>
      <xdr:colOff>533400</xdr:colOff>
      <xdr:row>11</xdr:row>
      <xdr:rowOff>30480</xdr:rowOff>
    </xdr:from>
    <xdr:to>
      <xdr:col>16</xdr:col>
      <xdr:colOff>534793</xdr:colOff>
      <xdr:row>22</xdr:row>
      <xdr:rowOff>144780</xdr:rowOff>
    </xdr:to>
    <xdr:cxnSp macro="">
      <xdr:nvCxnSpPr>
        <xdr:cNvPr id="35" name="直線矢印コネクタ 34">
          <a:extLst>
            <a:ext uri="{FF2B5EF4-FFF2-40B4-BE49-F238E27FC236}">
              <a16:creationId xmlns:a16="http://schemas.microsoft.com/office/drawing/2014/main" id="{A0F9E4CB-7D43-4C7F-B24F-335DBC88461D}"/>
            </a:ext>
          </a:extLst>
        </xdr:cNvPr>
        <xdr:cNvCxnSpPr/>
      </xdr:nvCxnSpPr>
      <xdr:spPr>
        <a:xfrm flipH="1">
          <a:off x="11262360" y="2545080"/>
          <a:ext cx="1393" cy="262890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E00-000001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E00-000002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9401175" y="1038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122818</xdr:colOff>
      <xdr:row>18</xdr:row>
      <xdr:rowOff>205741</xdr:rowOff>
    </xdr:to>
    <xdr:grpSp>
      <xdr:nvGrpSpPr>
        <xdr:cNvPr id="17" name="グループ化 16">
          <a:extLst>
            <a:ext uri="{FF2B5EF4-FFF2-40B4-BE49-F238E27FC236}">
              <a16:creationId xmlns:a16="http://schemas.microsoft.com/office/drawing/2014/main" id="{00000000-0008-0000-0400-000011000000}"/>
            </a:ext>
          </a:extLst>
        </xdr:cNvPr>
        <xdr:cNvGrpSpPr/>
      </xdr:nvGrpSpPr>
      <xdr:grpSpPr>
        <a:xfrm>
          <a:off x="8572500" y="3716657"/>
          <a:ext cx="4436056" cy="915034"/>
          <a:chOff x="9334500" y="4010025"/>
          <a:chExt cx="4557658" cy="958231"/>
        </a:xfrm>
      </xdr:grpSpPr>
      <xdr:sp macro="" textlink="">
        <xdr:nvSpPr>
          <xdr:cNvPr id="16" name="テキスト ボックス 15">
            <a:extLst>
              <a:ext uri="{FF2B5EF4-FFF2-40B4-BE49-F238E27FC236}">
                <a16:creationId xmlns:a16="http://schemas.microsoft.com/office/drawing/2014/main" id="{00000000-0008-0000-0400-000010000000}"/>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19" name="テキスト ボックス 18">
            <a:extLst>
              <a:ext uri="{FF2B5EF4-FFF2-40B4-BE49-F238E27FC236}">
                <a16:creationId xmlns:a16="http://schemas.microsoft.com/office/drawing/2014/main" id="{00000000-0008-0000-0400-000013000000}"/>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240030</xdr:colOff>
      <xdr:row>1</xdr:row>
      <xdr:rowOff>108585</xdr:rowOff>
    </xdr:from>
    <xdr:to>
      <xdr:col>15</xdr:col>
      <xdr:colOff>71685</xdr:colOff>
      <xdr:row>14</xdr:row>
      <xdr:rowOff>90235</xdr:rowOff>
    </xdr:to>
    <xdr:grpSp>
      <xdr:nvGrpSpPr>
        <xdr:cNvPr id="33" name="グループ化 32">
          <a:extLst>
            <a:ext uri="{FF2B5EF4-FFF2-40B4-BE49-F238E27FC236}">
              <a16:creationId xmlns:a16="http://schemas.microsoft.com/office/drawing/2014/main" id="{1D2F6DBC-3D46-2B86-8229-B452603577BC}"/>
            </a:ext>
          </a:extLst>
        </xdr:cNvPr>
        <xdr:cNvGrpSpPr/>
      </xdr:nvGrpSpPr>
      <xdr:grpSpPr>
        <a:xfrm>
          <a:off x="8428355" y="688816"/>
          <a:ext cx="3213030" cy="2922494"/>
          <a:chOff x="9688830" y="588645"/>
          <a:chExt cx="3230175" cy="2953450"/>
        </a:xfrm>
      </xdr:grpSpPr>
      <xdr:pic>
        <xdr:nvPicPr>
          <xdr:cNvPr id="13" name="図 12">
            <a:extLst>
              <a:ext uri="{FF2B5EF4-FFF2-40B4-BE49-F238E27FC236}">
                <a16:creationId xmlns:a16="http://schemas.microsoft.com/office/drawing/2014/main" id="{AE0AC989-69CD-3F53-AF07-4DB59154A94D}"/>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5" name="図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6" name="楕円 5">
            <a:extLst>
              <a:ext uri="{FF2B5EF4-FFF2-40B4-BE49-F238E27FC236}">
                <a16:creationId xmlns:a16="http://schemas.microsoft.com/office/drawing/2014/main" id="{00000000-0008-0000-0400-000006000000}"/>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9" name="テキスト ボックス 8">
            <a:extLst>
              <a:ext uri="{FF2B5EF4-FFF2-40B4-BE49-F238E27FC236}">
                <a16:creationId xmlns:a16="http://schemas.microsoft.com/office/drawing/2014/main" id="{00000000-0008-0000-0400-000009000000}"/>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7" name="矢印: 下 6">
            <a:extLst>
              <a:ext uri="{FF2B5EF4-FFF2-40B4-BE49-F238E27FC236}">
                <a16:creationId xmlns:a16="http://schemas.microsoft.com/office/drawing/2014/main" id="{00000000-0008-0000-0400-000007000000}"/>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400-00000B000000}"/>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8" name="矢印: 下 17">
            <a:extLst>
              <a:ext uri="{FF2B5EF4-FFF2-40B4-BE49-F238E27FC236}">
                <a16:creationId xmlns:a16="http://schemas.microsoft.com/office/drawing/2014/main" id="{5D2665A8-CDAF-4731-919F-E6E3756F3F3A}"/>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40DDF1B8-3902-4027-BFCD-50F65C2B1F76}"/>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直線矢印コネクタ 24">
            <a:extLst>
              <a:ext uri="{FF2B5EF4-FFF2-40B4-BE49-F238E27FC236}">
                <a16:creationId xmlns:a16="http://schemas.microsoft.com/office/drawing/2014/main" id="{F966554E-8CCA-4236-A131-328E2D55B179}"/>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406400</xdr:colOff>
          <xdr:row>0</xdr:row>
          <xdr:rowOff>120650</xdr:rowOff>
        </xdr:from>
        <xdr:to>
          <xdr:col>1</xdr:col>
          <xdr:colOff>577850</xdr:colOff>
          <xdr:row>0</xdr:row>
          <xdr:rowOff>381000</xdr:rowOff>
        </xdr:to>
        <xdr:sp macro="" textlink="">
          <xdr:nvSpPr>
            <xdr:cNvPr id="28681" name="Button 9" hidden="1">
              <a:extLst>
                <a:ext uri="{63B3BB69-23CF-44E3-9099-C40C66FF867C}">
                  <a14:compatExt spid="_x0000_s28681"/>
                </a:ext>
                <a:ext uri="{FF2B5EF4-FFF2-40B4-BE49-F238E27FC236}">
                  <a16:creationId xmlns:a16="http://schemas.microsoft.com/office/drawing/2014/main" id="{00000000-0008-0000-0F00-0000097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927100</xdr:colOff>
          <xdr:row>0</xdr:row>
          <xdr:rowOff>127000</xdr:rowOff>
        </xdr:from>
        <xdr:to>
          <xdr:col>3</xdr:col>
          <xdr:colOff>838200</xdr:colOff>
          <xdr:row>0</xdr:row>
          <xdr:rowOff>381000</xdr:rowOff>
        </xdr:to>
        <xdr:sp macro="" textlink="">
          <xdr:nvSpPr>
            <xdr:cNvPr id="28706" name="Button 34" hidden="1">
              <a:extLst>
                <a:ext uri="{63B3BB69-23CF-44E3-9099-C40C66FF867C}">
                  <a14:compatExt spid="_x0000_s28706"/>
                </a:ext>
                <a:ext uri="{FF2B5EF4-FFF2-40B4-BE49-F238E27FC236}">
                  <a16:creationId xmlns:a16="http://schemas.microsoft.com/office/drawing/2014/main" id="{00000000-0008-0000-0F00-0000227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保存</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1000-000001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1000-000002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4" name="テキスト ボックス 3">
          <a:extLst>
            <a:ext uri="{FF2B5EF4-FFF2-40B4-BE49-F238E27FC236}">
              <a16:creationId xmlns:a16="http://schemas.microsoft.com/office/drawing/2014/main" id="{00000000-0008-0000-0C00-000004000000}"/>
            </a:ext>
          </a:extLst>
        </xdr:cNvPr>
        <xdr:cNvSpPr txBox="1"/>
      </xdr:nvSpPr>
      <xdr:spPr>
        <a:xfrm>
          <a:off x="9296400" y="1000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9" name="グループ化 38">
          <a:extLst>
            <a:ext uri="{FF2B5EF4-FFF2-40B4-BE49-F238E27FC236}">
              <a16:creationId xmlns:a16="http://schemas.microsoft.com/office/drawing/2014/main" id="{C827CAC2-357C-52C5-C21A-EA1D9DC21D43}"/>
            </a:ext>
          </a:extLst>
        </xdr:cNvPr>
        <xdr:cNvGrpSpPr/>
      </xdr:nvGrpSpPr>
      <xdr:grpSpPr>
        <a:xfrm>
          <a:off x="12434410" y="4655503"/>
          <a:ext cx="5626102" cy="1777509"/>
          <a:chOff x="12624434" y="4922520"/>
          <a:chExt cx="5755007" cy="1793384"/>
        </a:xfrm>
      </xdr:grpSpPr>
      <xdr:pic>
        <xdr:nvPicPr>
          <xdr:cNvPr id="18" name="図 17">
            <a:extLst>
              <a:ext uri="{FF2B5EF4-FFF2-40B4-BE49-F238E27FC236}">
                <a16:creationId xmlns:a16="http://schemas.microsoft.com/office/drawing/2014/main" id="{00000000-0008-0000-0C00-000012000000}"/>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19" name="楕円 18">
            <a:extLst>
              <a:ext uri="{FF2B5EF4-FFF2-40B4-BE49-F238E27FC236}">
                <a16:creationId xmlns:a16="http://schemas.microsoft.com/office/drawing/2014/main" id="{00000000-0008-0000-0C00-00001300000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テキスト ボックス 19">
            <a:extLst>
              <a:ext uri="{FF2B5EF4-FFF2-40B4-BE49-F238E27FC236}">
                <a16:creationId xmlns:a16="http://schemas.microsoft.com/office/drawing/2014/main" id="{00000000-0008-0000-0C00-000014000000}"/>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1000-000003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1000-000004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3" name="Button 5" hidden="1">
              <a:extLst>
                <a:ext uri="{63B3BB69-23CF-44E3-9099-C40C66FF867C}">
                  <a14:compatExt spid="_x0000_s78853"/>
                </a:ext>
                <a:ext uri="{FF2B5EF4-FFF2-40B4-BE49-F238E27FC236}">
                  <a16:creationId xmlns:a16="http://schemas.microsoft.com/office/drawing/2014/main" id="{00000000-0008-0000-1000-000005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000-000006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5" name="Button 7" hidden="1">
              <a:extLst>
                <a:ext uri="{63B3BB69-23CF-44E3-9099-C40C66FF867C}">
                  <a14:compatExt spid="_x0000_s78855"/>
                </a:ext>
                <a:ext uri="{FF2B5EF4-FFF2-40B4-BE49-F238E27FC236}">
                  <a16:creationId xmlns:a16="http://schemas.microsoft.com/office/drawing/2014/main" id="{00000000-0008-0000-1000-000007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000-000008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000-000009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000-00000A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000-00000B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0" name="Button 12" hidden="1">
              <a:extLst>
                <a:ext uri="{63B3BB69-23CF-44E3-9099-C40C66FF867C}">
                  <a14:compatExt spid="_x0000_s78860"/>
                </a:ext>
                <a:ext uri="{FF2B5EF4-FFF2-40B4-BE49-F238E27FC236}">
                  <a16:creationId xmlns:a16="http://schemas.microsoft.com/office/drawing/2014/main" id="{00000000-0008-0000-1000-00000C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1" name="Button 13" hidden="1">
              <a:extLst>
                <a:ext uri="{63B3BB69-23CF-44E3-9099-C40C66FF867C}">
                  <a14:compatExt spid="_x0000_s78861"/>
                </a:ext>
                <a:ext uri="{FF2B5EF4-FFF2-40B4-BE49-F238E27FC236}">
                  <a16:creationId xmlns:a16="http://schemas.microsoft.com/office/drawing/2014/main" id="{00000000-0008-0000-1000-00000D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000-00000E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3" name="Button 15" hidden="1">
              <a:extLst>
                <a:ext uri="{63B3BB69-23CF-44E3-9099-C40C66FF867C}">
                  <a14:compatExt spid="_x0000_s78863"/>
                </a:ext>
                <a:ext uri="{FF2B5EF4-FFF2-40B4-BE49-F238E27FC236}">
                  <a16:creationId xmlns:a16="http://schemas.microsoft.com/office/drawing/2014/main" id="{00000000-0008-0000-1000-00000F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4" name="Button 16" hidden="1">
              <a:extLst>
                <a:ext uri="{63B3BB69-23CF-44E3-9099-C40C66FF867C}">
                  <a14:compatExt spid="_x0000_s78864"/>
                </a:ext>
                <a:ext uri="{FF2B5EF4-FFF2-40B4-BE49-F238E27FC236}">
                  <a16:creationId xmlns:a16="http://schemas.microsoft.com/office/drawing/2014/main" id="{00000000-0008-0000-1000-000010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5" name="Button 17" hidden="1">
              <a:extLst>
                <a:ext uri="{63B3BB69-23CF-44E3-9099-C40C66FF867C}">
                  <a14:compatExt spid="_x0000_s78865"/>
                </a:ext>
                <a:ext uri="{FF2B5EF4-FFF2-40B4-BE49-F238E27FC236}">
                  <a16:creationId xmlns:a16="http://schemas.microsoft.com/office/drawing/2014/main" id="{00000000-0008-0000-1000-000011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6" name="Button 18" hidden="1">
              <a:extLst>
                <a:ext uri="{63B3BB69-23CF-44E3-9099-C40C66FF867C}">
                  <a14:compatExt spid="_x0000_s78866"/>
                </a:ext>
                <a:ext uri="{FF2B5EF4-FFF2-40B4-BE49-F238E27FC236}">
                  <a16:creationId xmlns:a16="http://schemas.microsoft.com/office/drawing/2014/main" id="{00000000-0008-0000-1000-000012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78867" name="Button 19" hidden="1">
              <a:extLst>
                <a:ext uri="{63B3BB69-23CF-44E3-9099-C40C66FF867C}">
                  <a14:compatExt spid="_x0000_s78867"/>
                </a:ext>
                <a:ext uri="{FF2B5EF4-FFF2-40B4-BE49-F238E27FC236}">
                  <a16:creationId xmlns:a16="http://schemas.microsoft.com/office/drawing/2014/main" id="{00000000-0008-0000-1000-000013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2" name="テキスト ボックス 1">
          <a:extLst>
            <a:ext uri="{FF2B5EF4-FFF2-40B4-BE49-F238E27FC236}">
              <a16:creationId xmlns:a16="http://schemas.microsoft.com/office/drawing/2014/main" id="{00000000-0008-0000-0C00-000002000000}"/>
            </a:ext>
          </a:extLst>
        </xdr:cNvPr>
        <xdr:cNvSpPr txBox="1"/>
      </xdr:nvSpPr>
      <xdr:spPr>
        <a:xfrm>
          <a:off x="774954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40" name="テキスト ボックス 39">
          <a:extLst>
            <a:ext uri="{FF2B5EF4-FFF2-40B4-BE49-F238E27FC236}">
              <a16:creationId xmlns:a16="http://schemas.microsoft.com/office/drawing/2014/main" id="{00000000-0008-0000-0C00-000028000000}"/>
            </a:ext>
          </a:extLst>
        </xdr:cNvPr>
        <xdr:cNvSpPr txBox="1"/>
      </xdr:nvSpPr>
      <xdr:spPr>
        <a:xfrm>
          <a:off x="1233678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44" name="テキスト ボックス 43">
          <a:extLst>
            <a:ext uri="{FF2B5EF4-FFF2-40B4-BE49-F238E27FC236}">
              <a16:creationId xmlns:a16="http://schemas.microsoft.com/office/drawing/2014/main" id="{00000000-0008-0000-0C00-00002C000000}"/>
            </a:ext>
          </a:extLst>
        </xdr:cNvPr>
        <xdr:cNvSpPr txBox="1"/>
      </xdr:nvSpPr>
      <xdr:spPr>
        <a:xfrm>
          <a:off x="1511808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38" name="グループ化 37">
          <a:extLst>
            <a:ext uri="{FF2B5EF4-FFF2-40B4-BE49-F238E27FC236}">
              <a16:creationId xmlns:a16="http://schemas.microsoft.com/office/drawing/2014/main" id="{4E614F80-F983-F447-FC88-CAA4CDF9D2F1}"/>
            </a:ext>
          </a:extLst>
        </xdr:cNvPr>
        <xdr:cNvGrpSpPr/>
      </xdr:nvGrpSpPr>
      <xdr:grpSpPr>
        <a:xfrm>
          <a:off x="12394406" y="1147921"/>
          <a:ext cx="5088921" cy="3181098"/>
          <a:chOff x="12172950" y="906780"/>
          <a:chExt cx="5195759" cy="3214435"/>
        </a:xfrm>
      </xdr:grpSpPr>
      <xdr:pic>
        <xdr:nvPicPr>
          <xdr:cNvPr id="5" name="図 4">
            <a:extLst>
              <a:ext uri="{FF2B5EF4-FFF2-40B4-BE49-F238E27FC236}">
                <a16:creationId xmlns:a16="http://schemas.microsoft.com/office/drawing/2014/main" id="{5195304F-8ED9-CFF3-6F32-6CEB6C922215}"/>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6" name="テキスト ボックス 5">
            <a:extLst>
              <a:ext uri="{FF2B5EF4-FFF2-40B4-BE49-F238E27FC236}">
                <a16:creationId xmlns:a16="http://schemas.microsoft.com/office/drawing/2014/main" id="{00000000-0008-0000-0C00-000006000000}"/>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7" name="図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8" name="楕円 7">
            <a:extLst>
              <a:ext uri="{FF2B5EF4-FFF2-40B4-BE49-F238E27FC236}">
                <a16:creationId xmlns:a16="http://schemas.microsoft.com/office/drawing/2014/main" id="{00000000-0008-0000-0C00-000008000000}"/>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C00-000009000000}"/>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0" name="矢印: 下 9">
            <a:extLst>
              <a:ext uri="{FF2B5EF4-FFF2-40B4-BE49-F238E27FC236}">
                <a16:creationId xmlns:a16="http://schemas.microsoft.com/office/drawing/2014/main" id="{00000000-0008-0000-0C00-00000A000000}"/>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C00-00000B000000}"/>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テキスト ボックス 41">
            <a:extLst>
              <a:ext uri="{FF2B5EF4-FFF2-40B4-BE49-F238E27FC236}">
                <a16:creationId xmlns:a16="http://schemas.microsoft.com/office/drawing/2014/main" id="{00000000-0008-0000-0C00-00002A000000}"/>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1" name="矢印: 下 20">
            <a:extLst>
              <a:ext uri="{FF2B5EF4-FFF2-40B4-BE49-F238E27FC236}">
                <a16:creationId xmlns:a16="http://schemas.microsoft.com/office/drawing/2014/main" id="{FF89477B-AB8F-4176-A34D-1C2C3F383571}"/>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 name="矢印: 下 21">
            <a:extLst>
              <a:ext uri="{FF2B5EF4-FFF2-40B4-BE49-F238E27FC236}">
                <a16:creationId xmlns:a16="http://schemas.microsoft.com/office/drawing/2014/main" id="{553DE727-90F0-4830-8B5A-6CDABC97D958}"/>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 name="直線矢印コネクタ 25">
            <a:extLst>
              <a:ext uri="{FF2B5EF4-FFF2-40B4-BE49-F238E27FC236}">
                <a16:creationId xmlns:a16="http://schemas.microsoft.com/office/drawing/2014/main" id="{5DB18933-3B5B-45B6-967C-71078F0C8E48}"/>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2" name="直線矢印コネクタ 31">
            <a:extLst>
              <a:ext uri="{FF2B5EF4-FFF2-40B4-BE49-F238E27FC236}">
                <a16:creationId xmlns:a16="http://schemas.microsoft.com/office/drawing/2014/main" id="{A6B4AC02-320C-4166-B5A5-585D2E319C69}"/>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3" name="四角形: 角度付き 2">
          <a:extLst>
            <a:ext uri="{FF2B5EF4-FFF2-40B4-BE49-F238E27FC236}">
              <a16:creationId xmlns:a16="http://schemas.microsoft.com/office/drawing/2014/main" id="{BDE2D7B6-856D-AF80-5C1D-6CF6036E19C7}"/>
            </a:ext>
          </a:extLst>
        </xdr:cNvPr>
        <xdr:cNvSpPr/>
      </xdr:nvSpPr>
      <xdr:spPr>
        <a:xfrm>
          <a:off x="15114494" y="98612"/>
          <a:ext cx="1156447"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1100-00000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78" name="Button 2" hidden="1">
              <a:extLst>
                <a:ext uri="{63B3BB69-23CF-44E3-9099-C40C66FF867C}">
                  <a14:compatExt spid="_x0000_s178178"/>
                </a:ext>
                <a:ext uri="{FF2B5EF4-FFF2-40B4-BE49-F238E27FC236}">
                  <a16:creationId xmlns:a16="http://schemas.microsoft.com/office/drawing/2014/main" id="{00000000-0008-0000-1100-00000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CF632F8F-94D1-4F50-B68D-460A39B14949}"/>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131A8B9F-6E0B-4E7D-8DCD-8731D91859EA}"/>
            </a:ext>
          </a:extLst>
        </xdr:cNvPr>
        <xdr:cNvGrpSpPr/>
      </xdr:nvGrpSpPr>
      <xdr:grpSpPr>
        <a:xfrm>
          <a:off x="12434410" y="4655503"/>
          <a:ext cx="5626102" cy="1777509"/>
          <a:chOff x="12624434" y="4922520"/>
          <a:chExt cx="5755007" cy="1793384"/>
        </a:xfrm>
      </xdr:grpSpPr>
      <xdr:pic>
        <xdr:nvPicPr>
          <xdr:cNvPr id="4" name="図 3">
            <a:extLst>
              <a:ext uri="{FF2B5EF4-FFF2-40B4-BE49-F238E27FC236}">
                <a16:creationId xmlns:a16="http://schemas.microsoft.com/office/drawing/2014/main" id="{4385E0BF-C53F-ECFD-68C5-C2434D465523}"/>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55EA6D94-5C0E-AD76-40B2-4F095D2D978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3D82FF11-9C15-C25A-75A1-2E4AB846BCF2}"/>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9" name="Button 3" hidden="1">
              <a:extLst>
                <a:ext uri="{63B3BB69-23CF-44E3-9099-C40C66FF867C}">
                  <a14:compatExt spid="_x0000_s178179"/>
                </a:ext>
                <a:ext uri="{FF2B5EF4-FFF2-40B4-BE49-F238E27FC236}">
                  <a16:creationId xmlns:a16="http://schemas.microsoft.com/office/drawing/2014/main" id="{00000000-0008-0000-1100-00000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0" name="Button 4" hidden="1">
              <a:extLst>
                <a:ext uri="{63B3BB69-23CF-44E3-9099-C40C66FF867C}">
                  <a14:compatExt spid="_x0000_s178180"/>
                </a:ext>
                <a:ext uri="{FF2B5EF4-FFF2-40B4-BE49-F238E27FC236}">
                  <a16:creationId xmlns:a16="http://schemas.microsoft.com/office/drawing/2014/main" id="{00000000-0008-0000-1100-00000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1" name="Button 5" hidden="1">
              <a:extLst>
                <a:ext uri="{63B3BB69-23CF-44E3-9099-C40C66FF867C}">
                  <a14:compatExt spid="_x0000_s178181"/>
                </a:ext>
                <a:ext uri="{FF2B5EF4-FFF2-40B4-BE49-F238E27FC236}">
                  <a16:creationId xmlns:a16="http://schemas.microsoft.com/office/drawing/2014/main" id="{00000000-0008-0000-1100-00000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2" name="Button 6" hidden="1">
              <a:extLst>
                <a:ext uri="{63B3BB69-23CF-44E3-9099-C40C66FF867C}">
                  <a14:compatExt spid="_x0000_s178182"/>
                </a:ext>
                <a:ext uri="{FF2B5EF4-FFF2-40B4-BE49-F238E27FC236}">
                  <a16:creationId xmlns:a16="http://schemas.microsoft.com/office/drawing/2014/main" id="{00000000-0008-0000-1100-00000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3" name="Button 7" hidden="1">
              <a:extLst>
                <a:ext uri="{63B3BB69-23CF-44E3-9099-C40C66FF867C}">
                  <a14:compatExt spid="_x0000_s178183"/>
                </a:ext>
                <a:ext uri="{FF2B5EF4-FFF2-40B4-BE49-F238E27FC236}">
                  <a16:creationId xmlns:a16="http://schemas.microsoft.com/office/drawing/2014/main" id="{00000000-0008-0000-1100-000007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4" name="Button 8" hidden="1">
              <a:extLst>
                <a:ext uri="{63B3BB69-23CF-44E3-9099-C40C66FF867C}">
                  <a14:compatExt spid="_x0000_s178184"/>
                </a:ext>
                <a:ext uri="{FF2B5EF4-FFF2-40B4-BE49-F238E27FC236}">
                  <a16:creationId xmlns:a16="http://schemas.microsoft.com/office/drawing/2014/main" id="{00000000-0008-0000-1100-000008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5" name="Button 9" hidden="1">
              <a:extLst>
                <a:ext uri="{63B3BB69-23CF-44E3-9099-C40C66FF867C}">
                  <a14:compatExt spid="_x0000_s178185"/>
                </a:ext>
                <a:ext uri="{FF2B5EF4-FFF2-40B4-BE49-F238E27FC236}">
                  <a16:creationId xmlns:a16="http://schemas.microsoft.com/office/drawing/2014/main" id="{00000000-0008-0000-1100-000009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6" name="Button 10" hidden="1">
              <a:extLst>
                <a:ext uri="{63B3BB69-23CF-44E3-9099-C40C66FF867C}">
                  <a14:compatExt spid="_x0000_s178186"/>
                </a:ext>
                <a:ext uri="{FF2B5EF4-FFF2-40B4-BE49-F238E27FC236}">
                  <a16:creationId xmlns:a16="http://schemas.microsoft.com/office/drawing/2014/main" id="{00000000-0008-0000-1100-00000A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7" name="Button 11" hidden="1">
              <a:extLst>
                <a:ext uri="{63B3BB69-23CF-44E3-9099-C40C66FF867C}">
                  <a14:compatExt spid="_x0000_s178187"/>
                </a:ext>
                <a:ext uri="{FF2B5EF4-FFF2-40B4-BE49-F238E27FC236}">
                  <a16:creationId xmlns:a16="http://schemas.microsoft.com/office/drawing/2014/main" id="{00000000-0008-0000-1100-00000B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8" name="Button 12" hidden="1">
              <a:extLst>
                <a:ext uri="{63B3BB69-23CF-44E3-9099-C40C66FF867C}">
                  <a14:compatExt spid="_x0000_s178188"/>
                </a:ext>
                <a:ext uri="{FF2B5EF4-FFF2-40B4-BE49-F238E27FC236}">
                  <a16:creationId xmlns:a16="http://schemas.microsoft.com/office/drawing/2014/main" id="{00000000-0008-0000-1100-00000C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9" name="Button 13" hidden="1">
              <a:extLst>
                <a:ext uri="{63B3BB69-23CF-44E3-9099-C40C66FF867C}">
                  <a14:compatExt spid="_x0000_s178189"/>
                </a:ext>
                <a:ext uri="{FF2B5EF4-FFF2-40B4-BE49-F238E27FC236}">
                  <a16:creationId xmlns:a16="http://schemas.microsoft.com/office/drawing/2014/main" id="{00000000-0008-0000-1100-00000D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0" name="Button 14" hidden="1">
              <a:extLst>
                <a:ext uri="{63B3BB69-23CF-44E3-9099-C40C66FF867C}">
                  <a14:compatExt spid="_x0000_s178190"/>
                </a:ext>
                <a:ext uri="{FF2B5EF4-FFF2-40B4-BE49-F238E27FC236}">
                  <a16:creationId xmlns:a16="http://schemas.microsoft.com/office/drawing/2014/main" id="{00000000-0008-0000-1100-00000E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1" name="Button 15" hidden="1">
              <a:extLst>
                <a:ext uri="{63B3BB69-23CF-44E3-9099-C40C66FF867C}">
                  <a14:compatExt spid="_x0000_s178191"/>
                </a:ext>
                <a:ext uri="{FF2B5EF4-FFF2-40B4-BE49-F238E27FC236}">
                  <a16:creationId xmlns:a16="http://schemas.microsoft.com/office/drawing/2014/main" id="{00000000-0008-0000-1100-00000F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2" name="Button 16" hidden="1">
              <a:extLst>
                <a:ext uri="{63B3BB69-23CF-44E3-9099-C40C66FF867C}">
                  <a14:compatExt spid="_x0000_s178192"/>
                </a:ext>
                <a:ext uri="{FF2B5EF4-FFF2-40B4-BE49-F238E27FC236}">
                  <a16:creationId xmlns:a16="http://schemas.microsoft.com/office/drawing/2014/main" id="{00000000-0008-0000-1100-000010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3" name="Button 17" hidden="1">
              <a:extLst>
                <a:ext uri="{63B3BB69-23CF-44E3-9099-C40C66FF867C}">
                  <a14:compatExt spid="_x0000_s178193"/>
                </a:ext>
                <a:ext uri="{FF2B5EF4-FFF2-40B4-BE49-F238E27FC236}">
                  <a16:creationId xmlns:a16="http://schemas.microsoft.com/office/drawing/2014/main" id="{00000000-0008-0000-1100-00001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4" name="Button 18" hidden="1">
              <a:extLst>
                <a:ext uri="{63B3BB69-23CF-44E3-9099-C40C66FF867C}">
                  <a14:compatExt spid="_x0000_s178194"/>
                </a:ext>
                <a:ext uri="{FF2B5EF4-FFF2-40B4-BE49-F238E27FC236}">
                  <a16:creationId xmlns:a16="http://schemas.microsoft.com/office/drawing/2014/main" id="{00000000-0008-0000-1100-00001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195" name="Button 19" hidden="1">
              <a:extLst>
                <a:ext uri="{63B3BB69-23CF-44E3-9099-C40C66FF867C}">
                  <a14:compatExt spid="_x0000_s178195"/>
                </a:ext>
                <a:ext uri="{FF2B5EF4-FFF2-40B4-BE49-F238E27FC236}">
                  <a16:creationId xmlns:a16="http://schemas.microsoft.com/office/drawing/2014/main" id="{00000000-0008-0000-1100-00001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E9E50053-3D1F-4DE0-AF2E-7885BA5198C6}"/>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2EAA047-6F12-4DE0-8F41-F99398898415}"/>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F979D60C-ACC3-4944-BB05-FCFD52AEC5FB}"/>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2ACBD483-C283-45E3-B8CC-0C60AC727C14}"/>
            </a:ext>
          </a:extLst>
        </xdr:cNvPr>
        <xdr:cNvGrpSpPr/>
      </xdr:nvGrpSpPr>
      <xdr:grpSpPr>
        <a:xfrm>
          <a:off x="12394406" y="1147921"/>
          <a:ext cx="5088921" cy="3181098"/>
          <a:chOff x="12172950" y="906780"/>
          <a:chExt cx="5195759" cy="3214435"/>
        </a:xfrm>
      </xdr:grpSpPr>
      <xdr:pic>
        <xdr:nvPicPr>
          <xdr:cNvPr id="11" name="図 10">
            <a:extLst>
              <a:ext uri="{FF2B5EF4-FFF2-40B4-BE49-F238E27FC236}">
                <a16:creationId xmlns:a16="http://schemas.microsoft.com/office/drawing/2014/main" id="{3D582468-566A-82E5-C650-5C9A3BAABE4F}"/>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F53A32C4-BD9E-7D2F-7B7B-20E5761D573D}"/>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F027D3C9-C974-C119-F367-FA1CDBF94766}"/>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426ACA5D-A491-8BC6-F287-D5B7D173B606}"/>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5A2614A-36B3-3369-1B28-01083F5E397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1758E165-9142-5D72-A32A-F3E3426087E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F34FC09E-6910-E702-FDCA-2AEC6FE5045D}"/>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7B87A32-69DB-28F9-39FD-7E847DBEA0EE}"/>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B7DD4BAF-C935-8991-4453-D6AEFB40271E}"/>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9DDAE79-DC98-52A0-3793-4DA232E71F19}"/>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70533A4A-D44A-9425-52EA-B640069BE6C6}"/>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2BC540A6-0116-5B12-648D-76F4FE17152C}"/>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A5797BDA-12AC-89F4-B888-AE0BFF535525}"/>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185993BE-0206-4AF8-9C09-600EC13B1568}"/>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6" name="Button 20" hidden="1">
              <a:extLst>
                <a:ext uri="{63B3BB69-23CF-44E3-9099-C40C66FF867C}">
                  <a14:compatExt spid="_x0000_s178196"/>
                </a:ext>
                <a:ext uri="{FF2B5EF4-FFF2-40B4-BE49-F238E27FC236}">
                  <a16:creationId xmlns:a16="http://schemas.microsoft.com/office/drawing/2014/main" id="{00000000-0008-0000-1100-00001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7" name="Button 21" hidden="1">
              <a:extLst>
                <a:ext uri="{63B3BB69-23CF-44E3-9099-C40C66FF867C}">
                  <a14:compatExt spid="_x0000_s178197"/>
                </a:ext>
                <a:ext uri="{FF2B5EF4-FFF2-40B4-BE49-F238E27FC236}">
                  <a16:creationId xmlns:a16="http://schemas.microsoft.com/office/drawing/2014/main" id="{00000000-0008-0000-1100-00001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8" name="Button 22" hidden="1">
              <a:extLst>
                <a:ext uri="{63B3BB69-23CF-44E3-9099-C40C66FF867C}">
                  <a14:compatExt spid="_x0000_s178198"/>
                </a:ext>
                <a:ext uri="{FF2B5EF4-FFF2-40B4-BE49-F238E27FC236}">
                  <a16:creationId xmlns:a16="http://schemas.microsoft.com/office/drawing/2014/main" id="{00000000-0008-0000-1100-00001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9" name="Button 23" hidden="1">
              <a:extLst>
                <a:ext uri="{63B3BB69-23CF-44E3-9099-C40C66FF867C}">
                  <a14:compatExt spid="_x0000_s178199"/>
                </a:ext>
                <a:ext uri="{FF2B5EF4-FFF2-40B4-BE49-F238E27FC236}">
                  <a16:creationId xmlns:a16="http://schemas.microsoft.com/office/drawing/2014/main" id="{00000000-0008-0000-1100-000017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0" name="Button 24" hidden="1">
              <a:extLst>
                <a:ext uri="{63B3BB69-23CF-44E3-9099-C40C66FF867C}">
                  <a14:compatExt spid="_x0000_s178200"/>
                </a:ext>
                <a:ext uri="{FF2B5EF4-FFF2-40B4-BE49-F238E27FC236}">
                  <a16:creationId xmlns:a16="http://schemas.microsoft.com/office/drawing/2014/main" id="{00000000-0008-0000-1100-000018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1" name="Button 25" hidden="1">
              <a:extLst>
                <a:ext uri="{63B3BB69-23CF-44E3-9099-C40C66FF867C}">
                  <a14:compatExt spid="_x0000_s178201"/>
                </a:ext>
                <a:ext uri="{FF2B5EF4-FFF2-40B4-BE49-F238E27FC236}">
                  <a16:creationId xmlns:a16="http://schemas.microsoft.com/office/drawing/2014/main" id="{00000000-0008-0000-1100-000019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2" name="Button 26" hidden="1">
              <a:extLst>
                <a:ext uri="{63B3BB69-23CF-44E3-9099-C40C66FF867C}">
                  <a14:compatExt spid="_x0000_s178202"/>
                </a:ext>
                <a:ext uri="{FF2B5EF4-FFF2-40B4-BE49-F238E27FC236}">
                  <a16:creationId xmlns:a16="http://schemas.microsoft.com/office/drawing/2014/main" id="{00000000-0008-0000-1100-00001A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3" name="Button 27" hidden="1">
              <a:extLst>
                <a:ext uri="{63B3BB69-23CF-44E3-9099-C40C66FF867C}">
                  <a14:compatExt spid="_x0000_s178203"/>
                </a:ext>
                <a:ext uri="{FF2B5EF4-FFF2-40B4-BE49-F238E27FC236}">
                  <a16:creationId xmlns:a16="http://schemas.microsoft.com/office/drawing/2014/main" id="{00000000-0008-0000-1100-00001B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4" name="Button 28" hidden="1">
              <a:extLst>
                <a:ext uri="{63B3BB69-23CF-44E3-9099-C40C66FF867C}">
                  <a14:compatExt spid="_x0000_s178204"/>
                </a:ext>
                <a:ext uri="{FF2B5EF4-FFF2-40B4-BE49-F238E27FC236}">
                  <a16:creationId xmlns:a16="http://schemas.microsoft.com/office/drawing/2014/main" id="{00000000-0008-0000-1100-00001C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5" name="Button 29" hidden="1">
              <a:extLst>
                <a:ext uri="{63B3BB69-23CF-44E3-9099-C40C66FF867C}">
                  <a14:compatExt spid="_x0000_s178205"/>
                </a:ext>
                <a:ext uri="{FF2B5EF4-FFF2-40B4-BE49-F238E27FC236}">
                  <a16:creationId xmlns:a16="http://schemas.microsoft.com/office/drawing/2014/main" id="{00000000-0008-0000-1100-00001D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6" name="Button 30" hidden="1">
              <a:extLst>
                <a:ext uri="{63B3BB69-23CF-44E3-9099-C40C66FF867C}">
                  <a14:compatExt spid="_x0000_s178206"/>
                </a:ext>
                <a:ext uri="{FF2B5EF4-FFF2-40B4-BE49-F238E27FC236}">
                  <a16:creationId xmlns:a16="http://schemas.microsoft.com/office/drawing/2014/main" id="{00000000-0008-0000-1100-00001E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7" name="Button 31" hidden="1">
              <a:extLst>
                <a:ext uri="{63B3BB69-23CF-44E3-9099-C40C66FF867C}">
                  <a14:compatExt spid="_x0000_s178207"/>
                </a:ext>
                <a:ext uri="{FF2B5EF4-FFF2-40B4-BE49-F238E27FC236}">
                  <a16:creationId xmlns:a16="http://schemas.microsoft.com/office/drawing/2014/main" id="{00000000-0008-0000-1100-00001F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8" name="Button 32" hidden="1">
              <a:extLst>
                <a:ext uri="{63B3BB69-23CF-44E3-9099-C40C66FF867C}">
                  <a14:compatExt spid="_x0000_s178208"/>
                </a:ext>
                <a:ext uri="{FF2B5EF4-FFF2-40B4-BE49-F238E27FC236}">
                  <a16:creationId xmlns:a16="http://schemas.microsoft.com/office/drawing/2014/main" id="{00000000-0008-0000-1100-000020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9" name="Button 33" hidden="1">
              <a:extLst>
                <a:ext uri="{63B3BB69-23CF-44E3-9099-C40C66FF867C}">
                  <a14:compatExt spid="_x0000_s178209"/>
                </a:ext>
                <a:ext uri="{FF2B5EF4-FFF2-40B4-BE49-F238E27FC236}">
                  <a16:creationId xmlns:a16="http://schemas.microsoft.com/office/drawing/2014/main" id="{00000000-0008-0000-1100-00002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0" name="Button 34" hidden="1">
              <a:extLst>
                <a:ext uri="{63B3BB69-23CF-44E3-9099-C40C66FF867C}">
                  <a14:compatExt spid="_x0000_s178210"/>
                </a:ext>
                <a:ext uri="{FF2B5EF4-FFF2-40B4-BE49-F238E27FC236}">
                  <a16:creationId xmlns:a16="http://schemas.microsoft.com/office/drawing/2014/main" id="{00000000-0008-0000-1100-00002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1" name="Button 35" hidden="1">
              <a:extLst>
                <a:ext uri="{63B3BB69-23CF-44E3-9099-C40C66FF867C}">
                  <a14:compatExt spid="_x0000_s178211"/>
                </a:ext>
                <a:ext uri="{FF2B5EF4-FFF2-40B4-BE49-F238E27FC236}">
                  <a16:creationId xmlns:a16="http://schemas.microsoft.com/office/drawing/2014/main" id="{00000000-0008-0000-1100-00002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2" name="Button 36" hidden="1">
              <a:extLst>
                <a:ext uri="{63B3BB69-23CF-44E3-9099-C40C66FF867C}">
                  <a14:compatExt spid="_x0000_s178212"/>
                </a:ext>
                <a:ext uri="{FF2B5EF4-FFF2-40B4-BE49-F238E27FC236}">
                  <a16:creationId xmlns:a16="http://schemas.microsoft.com/office/drawing/2014/main" id="{00000000-0008-0000-1100-00002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3" name="Button 37" hidden="1">
              <a:extLst>
                <a:ext uri="{63B3BB69-23CF-44E3-9099-C40C66FF867C}">
                  <a14:compatExt spid="_x0000_s178213"/>
                </a:ext>
                <a:ext uri="{FF2B5EF4-FFF2-40B4-BE49-F238E27FC236}">
                  <a16:creationId xmlns:a16="http://schemas.microsoft.com/office/drawing/2014/main" id="{00000000-0008-0000-1100-00002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214" name="Button 38" hidden="1">
              <a:extLst>
                <a:ext uri="{63B3BB69-23CF-44E3-9099-C40C66FF867C}">
                  <a14:compatExt spid="_x0000_s178214"/>
                </a:ext>
                <a:ext uri="{FF2B5EF4-FFF2-40B4-BE49-F238E27FC236}">
                  <a16:creationId xmlns:a16="http://schemas.microsoft.com/office/drawing/2014/main" id="{00000000-0008-0000-1100-00002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1200-00000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58" name="Button 2" hidden="1">
              <a:extLst>
                <a:ext uri="{63B3BB69-23CF-44E3-9099-C40C66FF867C}">
                  <a14:compatExt spid="_x0000_s173058"/>
                </a:ext>
                <a:ext uri="{FF2B5EF4-FFF2-40B4-BE49-F238E27FC236}">
                  <a16:creationId xmlns:a16="http://schemas.microsoft.com/office/drawing/2014/main" id="{00000000-0008-0000-1200-00000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51CDE65C-7F6D-48D4-8225-1B6DE0BB72C1}"/>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4B3CD764-0210-461E-9428-FEFC4A8BDE6C}"/>
            </a:ext>
          </a:extLst>
        </xdr:cNvPr>
        <xdr:cNvGrpSpPr/>
      </xdr:nvGrpSpPr>
      <xdr:grpSpPr>
        <a:xfrm>
          <a:off x="12434410" y="4655503"/>
          <a:ext cx="5626102" cy="1777509"/>
          <a:chOff x="12624434" y="4922520"/>
          <a:chExt cx="5755007" cy="1793384"/>
        </a:xfrm>
      </xdr:grpSpPr>
      <xdr:pic>
        <xdr:nvPicPr>
          <xdr:cNvPr id="4" name="図 3">
            <a:extLst>
              <a:ext uri="{FF2B5EF4-FFF2-40B4-BE49-F238E27FC236}">
                <a16:creationId xmlns:a16="http://schemas.microsoft.com/office/drawing/2014/main" id="{C5D86A38-B746-0349-4B8A-1F3B3EDDDCDA}"/>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D33F9940-A1C1-268A-2905-1517A4DD3165}"/>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0D385B59-1F55-4B88-C86B-5BABEB02BE09}"/>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9" name="Button 3" hidden="1">
              <a:extLst>
                <a:ext uri="{63B3BB69-23CF-44E3-9099-C40C66FF867C}">
                  <a14:compatExt spid="_x0000_s173059"/>
                </a:ext>
                <a:ext uri="{FF2B5EF4-FFF2-40B4-BE49-F238E27FC236}">
                  <a16:creationId xmlns:a16="http://schemas.microsoft.com/office/drawing/2014/main" id="{00000000-0008-0000-1200-00000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0" name="Button 4" hidden="1">
              <a:extLst>
                <a:ext uri="{63B3BB69-23CF-44E3-9099-C40C66FF867C}">
                  <a14:compatExt spid="_x0000_s173060"/>
                </a:ext>
                <a:ext uri="{FF2B5EF4-FFF2-40B4-BE49-F238E27FC236}">
                  <a16:creationId xmlns:a16="http://schemas.microsoft.com/office/drawing/2014/main" id="{00000000-0008-0000-1200-00000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1" name="Button 5" hidden="1">
              <a:extLst>
                <a:ext uri="{63B3BB69-23CF-44E3-9099-C40C66FF867C}">
                  <a14:compatExt spid="_x0000_s173061"/>
                </a:ext>
                <a:ext uri="{FF2B5EF4-FFF2-40B4-BE49-F238E27FC236}">
                  <a16:creationId xmlns:a16="http://schemas.microsoft.com/office/drawing/2014/main" id="{00000000-0008-0000-1200-00000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2" name="Button 6" hidden="1">
              <a:extLst>
                <a:ext uri="{63B3BB69-23CF-44E3-9099-C40C66FF867C}">
                  <a14:compatExt spid="_x0000_s173062"/>
                </a:ext>
                <a:ext uri="{FF2B5EF4-FFF2-40B4-BE49-F238E27FC236}">
                  <a16:creationId xmlns:a16="http://schemas.microsoft.com/office/drawing/2014/main" id="{00000000-0008-0000-1200-00000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3" name="Button 7" hidden="1">
              <a:extLst>
                <a:ext uri="{63B3BB69-23CF-44E3-9099-C40C66FF867C}">
                  <a14:compatExt spid="_x0000_s173063"/>
                </a:ext>
                <a:ext uri="{FF2B5EF4-FFF2-40B4-BE49-F238E27FC236}">
                  <a16:creationId xmlns:a16="http://schemas.microsoft.com/office/drawing/2014/main" id="{00000000-0008-0000-1200-00000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4" name="Button 8" hidden="1">
              <a:extLst>
                <a:ext uri="{63B3BB69-23CF-44E3-9099-C40C66FF867C}">
                  <a14:compatExt spid="_x0000_s173064"/>
                </a:ext>
                <a:ext uri="{FF2B5EF4-FFF2-40B4-BE49-F238E27FC236}">
                  <a16:creationId xmlns:a16="http://schemas.microsoft.com/office/drawing/2014/main" id="{00000000-0008-0000-1200-00000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5" name="Button 9" hidden="1">
              <a:extLst>
                <a:ext uri="{63B3BB69-23CF-44E3-9099-C40C66FF867C}">
                  <a14:compatExt spid="_x0000_s173065"/>
                </a:ext>
                <a:ext uri="{FF2B5EF4-FFF2-40B4-BE49-F238E27FC236}">
                  <a16:creationId xmlns:a16="http://schemas.microsoft.com/office/drawing/2014/main" id="{00000000-0008-0000-1200-00000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6" name="Button 10" hidden="1">
              <a:extLst>
                <a:ext uri="{63B3BB69-23CF-44E3-9099-C40C66FF867C}">
                  <a14:compatExt spid="_x0000_s173066"/>
                </a:ext>
                <a:ext uri="{FF2B5EF4-FFF2-40B4-BE49-F238E27FC236}">
                  <a16:creationId xmlns:a16="http://schemas.microsoft.com/office/drawing/2014/main" id="{00000000-0008-0000-1200-00000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7" name="Button 11" hidden="1">
              <a:extLst>
                <a:ext uri="{63B3BB69-23CF-44E3-9099-C40C66FF867C}">
                  <a14:compatExt spid="_x0000_s173067"/>
                </a:ext>
                <a:ext uri="{FF2B5EF4-FFF2-40B4-BE49-F238E27FC236}">
                  <a16:creationId xmlns:a16="http://schemas.microsoft.com/office/drawing/2014/main" id="{00000000-0008-0000-1200-00000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8" name="Button 12" hidden="1">
              <a:extLst>
                <a:ext uri="{63B3BB69-23CF-44E3-9099-C40C66FF867C}">
                  <a14:compatExt spid="_x0000_s173068"/>
                </a:ext>
                <a:ext uri="{FF2B5EF4-FFF2-40B4-BE49-F238E27FC236}">
                  <a16:creationId xmlns:a16="http://schemas.microsoft.com/office/drawing/2014/main" id="{00000000-0008-0000-1200-00000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9" name="Button 13" hidden="1">
              <a:extLst>
                <a:ext uri="{63B3BB69-23CF-44E3-9099-C40C66FF867C}">
                  <a14:compatExt spid="_x0000_s173069"/>
                </a:ext>
                <a:ext uri="{FF2B5EF4-FFF2-40B4-BE49-F238E27FC236}">
                  <a16:creationId xmlns:a16="http://schemas.microsoft.com/office/drawing/2014/main" id="{00000000-0008-0000-1200-00000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0" name="Button 14" hidden="1">
              <a:extLst>
                <a:ext uri="{63B3BB69-23CF-44E3-9099-C40C66FF867C}">
                  <a14:compatExt spid="_x0000_s173070"/>
                </a:ext>
                <a:ext uri="{FF2B5EF4-FFF2-40B4-BE49-F238E27FC236}">
                  <a16:creationId xmlns:a16="http://schemas.microsoft.com/office/drawing/2014/main" id="{00000000-0008-0000-1200-00000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1" name="Button 15" hidden="1">
              <a:extLst>
                <a:ext uri="{63B3BB69-23CF-44E3-9099-C40C66FF867C}">
                  <a14:compatExt spid="_x0000_s173071"/>
                </a:ext>
                <a:ext uri="{FF2B5EF4-FFF2-40B4-BE49-F238E27FC236}">
                  <a16:creationId xmlns:a16="http://schemas.microsoft.com/office/drawing/2014/main" id="{00000000-0008-0000-1200-00000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2" name="Button 16" hidden="1">
              <a:extLst>
                <a:ext uri="{63B3BB69-23CF-44E3-9099-C40C66FF867C}">
                  <a14:compatExt spid="_x0000_s173072"/>
                </a:ext>
                <a:ext uri="{FF2B5EF4-FFF2-40B4-BE49-F238E27FC236}">
                  <a16:creationId xmlns:a16="http://schemas.microsoft.com/office/drawing/2014/main" id="{00000000-0008-0000-1200-00001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3" name="Button 17" hidden="1">
              <a:extLst>
                <a:ext uri="{63B3BB69-23CF-44E3-9099-C40C66FF867C}">
                  <a14:compatExt spid="_x0000_s173073"/>
                </a:ext>
                <a:ext uri="{FF2B5EF4-FFF2-40B4-BE49-F238E27FC236}">
                  <a16:creationId xmlns:a16="http://schemas.microsoft.com/office/drawing/2014/main" id="{00000000-0008-0000-1200-00001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4" name="Button 18" hidden="1">
              <a:extLst>
                <a:ext uri="{63B3BB69-23CF-44E3-9099-C40C66FF867C}">
                  <a14:compatExt spid="_x0000_s173074"/>
                </a:ext>
                <a:ext uri="{FF2B5EF4-FFF2-40B4-BE49-F238E27FC236}">
                  <a16:creationId xmlns:a16="http://schemas.microsoft.com/office/drawing/2014/main" id="{00000000-0008-0000-1200-00001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75" name="Button 19" hidden="1">
              <a:extLst>
                <a:ext uri="{63B3BB69-23CF-44E3-9099-C40C66FF867C}">
                  <a14:compatExt spid="_x0000_s173075"/>
                </a:ext>
                <a:ext uri="{FF2B5EF4-FFF2-40B4-BE49-F238E27FC236}">
                  <a16:creationId xmlns:a16="http://schemas.microsoft.com/office/drawing/2014/main" id="{00000000-0008-0000-1200-00001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A35F80E9-C3B0-4355-84E5-432E8CFF8AA1}"/>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80802C82-3D1E-4FC3-AA69-A69C95AAD8CA}"/>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B0A98339-32F0-4F54-81BC-D1FEA27E0280}"/>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371D6F7A-EA6B-4B09-A90D-AF20145D3B67}"/>
            </a:ext>
          </a:extLst>
        </xdr:cNvPr>
        <xdr:cNvGrpSpPr/>
      </xdr:nvGrpSpPr>
      <xdr:grpSpPr>
        <a:xfrm>
          <a:off x="12394406" y="1147921"/>
          <a:ext cx="5088921" cy="3181098"/>
          <a:chOff x="12172950" y="906780"/>
          <a:chExt cx="5195759" cy="3214435"/>
        </a:xfrm>
      </xdr:grpSpPr>
      <xdr:pic>
        <xdr:nvPicPr>
          <xdr:cNvPr id="11" name="図 10">
            <a:extLst>
              <a:ext uri="{FF2B5EF4-FFF2-40B4-BE49-F238E27FC236}">
                <a16:creationId xmlns:a16="http://schemas.microsoft.com/office/drawing/2014/main" id="{6FB39E28-4E8A-BE97-B679-3F6CBE48BB38}"/>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9E072FBE-E25F-40E3-A644-303DB007A58A}"/>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C1F81FBA-3B8E-69AB-F497-150E9B9C7D69}"/>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CBEDF654-AB2C-780E-C197-2A24E0C56AE7}"/>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12D7B03-115B-0A1A-EAC3-8D81A7E1DD5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57208F1E-EA6C-03A0-F519-EFDB34B1526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47B5A5E1-4AF3-2191-3962-090D84BD00CF}"/>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AF712DE-5008-6D46-4448-6D990032E24C}"/>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1A27BA25-C550-B9B5-ADA7-7BD5292464D7}"/>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61F8C71-C150-9066-FBC2-3921C1C97E72}"/>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F7CA905C-7FB1-3D81-C6EB-6B84DF6804A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8CEE2CE9-B749-7E34-AE4B-498EE375D389}"/>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292C99A2-8F3D-71F0-B8F7-14668D273C64}"/>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4DC568BB-CBD2-4F71-8440-D7F1F52FE13D}"/>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6" name="Button 20" hidden="1">
              <a:extLst>
                <a:ext uri="{63B3BB69-23CF-44E3-9099-C40C66FF867C}">
                  <a14:compatExt spid="_x0000_s173076"/>
                </a:ext>
                <a:ext uri="{FF2B5EF4-FFF2-40B4-BE49-F238E27FC236}">
                  <a16:creationId xmlns:a16="http://schemas.microsoft.com/office/drawing/2014/main" id="{00000000-0008-0000-1200-00001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7" name="Button 21" hidden="1">
              <a:extLst>
                <a:ext uri="{63B3BB69-23CF-44E3-9099-C40C66FF867C}">
                  <a14:compatExt spid="_x0000_s173077"/>
                </a:ext>
                <a:ext uri="{FF2B5EF4-FFF2-40B4-BE49-F238E27FC236}">
                  <a16:creationId xmlns:a16="http://schemas.microsoft.com/office/drawing/2014/main" id="{00000000-0008-0000-1200-00001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8" name="Button 22" hidden="1">
              <a:extLst>
                <a:ext uri="{63B3BB69-23CF-44E3-9099-C40C66FF867C}">
                  <a14:compatExt spid="_x0000_s173078"/>
                </a:ext>
                <a:ext uri="{FF2B5EF4-FFF2-40B4-BE49-F238E27FC236}">
                  <a16:creationId xmlns:a16="http://schemas.microsoft.com/office/drawing/2014/main" id="{00000000-0008-0000-1200-00001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9" name="Button 23" hidden="1">
              <a:extLst>
                <a:ext uri="{63B3BB69-23CF-44E3-9099-C40C66FF867C}">
                  <a14:compatExt spid="_x0000_s173079"/>
                </a:ext>
                <a:ext uri="{FF2B5EF4-FFF2-40B4-BE49-F238E27FC236}">
                  <a16:creationId xmlns:a16="http://schemas.microsoft.com/office/drawing/2014/main" id="{00000000-0008-0000-1200-00001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0" name="Button 24" hidden="1">
              <a:extLst>
                <a:ext uri="{63B3BB69-23CF-44E3-9099-C40C66FF867C}">
                  <a14:compatExt spid="_x0000_s173080"/>
                </a:ext>
                <a:ext uri="{FF2B5EF4-FFF2-40B4-BE49-F238E27FC236}">
                  <a16:creationId xmlns:a16="http://schemas.microsoft.com/office/drawing/2014/main" id="{00000000-0008-0000-1200-00001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1" name="Button 25" hidden="1">
              <a:extLst>
                <a:ext uri="{63B3BB69-23CF-44E3-9099-C40C66FF867C}">
                  <a14:compatExt spid="_x0000_s173081"/>
                </a:ext>
                <a:ext uri="{FF2B5EF4-FFF2-40B4-BE49-F238E27FC236}">
                  <a16:creationId xmlns:a16="http://schemas.microsoft.com/office/drawing/2014/main" id="{00000000-0008-0000-1200-00001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2" name="Button 26" hidden="1">
              <a:extLst>
                <a:ext uri="{63B3BB69-23CF-44E3-9099-C40C66FF867C}">
                  <a14:compatExt spid="_x0000_s173082"/>
                </a:ext>
                <a:ext uri="{FF2B5EF4-FFF2-40B4-BE49-F238E27FC236}">
                  <a16:creationId xmlns:a16="http://schemas.microsoft.com/office/drawing/2014/main" id="{00000000-0008-0000-1200-00001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3" name="Button 27" hidden="1">
              <a:extLst>
                <a:ext uri="{63B3BB69-23CF-44E3-9099-C40C66FF867C}">
                  <a14:compatExt spid="_x0000_s173083"/>
                </a:ext>
                <a:ext uri="{FF2B5EF4-FFF2-40B4-BE49-F238E27FC236}">
                  <a16:creationId xmlns:a16="http://schemas.microsoft.com/office/drawing/2014/main" id="{00000000-0008-0000-1200-00001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4" name="Button 28" hidden="1">
              <a:extLst>
                <a:ext uri="{63B3BB69-23CF-44E3-9099-C40C66FF867C}">
                  <a14:compatExt spid="_x0000_s173084"/>
                </a:ext>
                <a:ext uri="{FF2B5EF4-FFF2-40B4-BE49-F238E27FC236}">
                  <a16:creationId xmlns:a16="http://schemas.microsoft.com/office/drawing/2014/main" id="{00000000-0008-0000-1200-00001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5" name="Button 29" hidden="1">
              <a:extLst>
                <a:ext uri="{63B3BB69-23CF-44E3-9099-C40C66FF867C}">
                  <a14:compatExt spid="_x0000_s173085"/>
                </a:ext>
                <a:ext uri="{FF2B5EF4-FFF2-40B4-BE49-F238E27FC236}">
                  <a16:creationId xmlns:a16="http://schemas.microsoft.com/office/drawing/2014/main" id="{00000000-0008-0000-1200-00001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6" name="Button 30" hidden="1">
              <a:extLst>
                <a:ext uri="{63B3BB69-23CF-44E3-9099-C40C66FF867C}">
                  <a14:compatExt spid="_x0000_s173086"/>
                </a:ext>
                <a:ext uri="{FF2B5EF4-FFF2-40B4-BE49-F238E27FC236}">
                  <a16:creationId xmlns:a16="http://schemas.microsoft.com/office/drawing/2014/main" id="{00000000-0008-0000-1200-00001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7" name="Button 31" hidden="1">
              <a:extLst>
                <a:ext uri="{63B3BB69-23CF-44E3-9099-C40C66FF867C}">
                  <a14:compatExt spid="_x0000_s173087"/>
                </a:ext>
                <a:ext uri="{FF2B5EF4-FFF2-40B4-BE49-F238E27FC236}">
                  <a16:creationId xmlns:a16="http://schemas.microsoft.com/office/drawing/2014/main" id="{00000000-0008-0000-1200-00001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8" name="Button 32" hidden="1">
              <a:extLst>
                <a:ext uri="{63B3BB69-23CF-44E3-9099-C40C66FF867C}">
                  <a14:compatExt spid="_x0000_s173088"/>
                </a:ext>
                <a:ext uri="{FF2B5EF4-FFF2-40B4-BE49-F238E27FC236}">
                  <a16:creationId xmlns:a16="http://schemas.microsoft.com/office/drawing/2014/main" id="{00000000-0008-0000-1200-00002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9" name="Button 33" hidden="1">
              <a:extLst>
                <a:ext uri="{63B3BB69-23CF-44E3-9099-C40C66FF867C}">
                  <a14:compatExt spid="_x0000_s173089"/>
                </a:ext>
                <a:ext uri="{FF2B5EF4-FFF2-40B4-BE49-F238E27FC236}">
                  <a16:creationId xmlns:a16="http://schemas.microsoft.com/office/drawing/2014/main" id="{00000000-0008-0000-1200-00002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0" name="Button 34" hidden="1">
              <a:extLst>
                <a:ext uri="{63B3BB69-23CF-44E3-9099-C40C66FF867C}">
                  <a14:compatExt spid="_x0000_s173090"/>
                </a:ext>
                <a:ext uri="{FF2B5EF4-FFF2-40B4-BE49-F238E27FC236}">
                  <a16:creationId xmlns:a16="http://schemas.microsoft.com/office/drawing/2014/main" id="{00000000-0008-0000-1200-00002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1" name="Button 35" hidden="1">
              <a:extLst>
                <a:ext uri="{63B3BB69-23CF-44E3-9099-C40C66FF867C}">
                  <a14:compatExt spid="_x0000_s173091"/>
                </a:ext>
                <a:ext uri="{FF2B5EF4-FFF2-40B4-BE49-F238E27FC236}">
                  <a16:creationId xmlns:a16="http://schemas.microsoft.com/office/drawing/2014/main" id="{00000000-0008-0000-1200-00002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2" name="Button 36" hidden="1">
              <a:extLst>
                <a:ext uri="{63B3BB69-23CF-44E3-9099-C40C66FF867C}">
                  <a14:compatExt spid="_x0000_s173092"/>
                </a:ext>
                <a:ext uri="{FF2B5EF4-FFF2-40B4-BE49-F238E27FC236}">
                  <a16:creationId xmlns:a16="http://schemas.microsoft.com/office/drawing/2014/main" id="{00000000-0008-0000-1200-00002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3" name="Button 37" hidden="1">
              <a:extLst>
                <a:ext uri="{63B3BB69-23CF-44E3-9099-C40C66FF867C}">
                  <a14:compatExt spid="_x0000_s173093"/>
                </a:ext>
                <a:ext uri="{FF2B5EF4-FFF2-40B4-BE49-F238E27FC236}">
                  <a16:creationId xmlns:a16="http://schemas.microsoft.com/office/drawing/2014/main" id="{00000000-0008-0000-1200-00002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94" name="Button 38" hidden="1">
              <a:extLst>
                <a:ext uri="{63B3BB69-23CF-44E3-9099-C40C66FF867C}">
                  <a14:compatExt spid="_x0000_s173094"/>
                </a:ext>
                <a:ext uri="{FF2B5EF4-FFF2-40B4-BE49-F238E27FC236}">
                  <a16:creationId xmlns:a16="http://schemas.microsoft.com/office/drawing/2014/main" id="{00000000-0008-0000-1200-00002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5" name="Button 39" hidden="1">
              <a:extLst>
                <a:ext uri="{63B3BB69-23CF-44E3-9099-C40C66FF867C}">
                  <a14:compatExt spid="_x0000_s173095"/>
                </a:ext>
                <a:ext uri="{FF2B5EF4-FFF2-40B4-BE49-F238E27FC236}">
                  <a16:creationId xmlns:a16="http://schemas.microsoft.com/office/drawing/2014/main" id="{00000000-0008-0000-1200-00002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6" name="Button 40" hidden="1">
              <a:extLst>
                <a:ext uri="{63B3BB69-23CF-44E3-9099-C40C66FF867C}">
                  <a14:compatExt spid="_x0000_s173096"/>
                </a:ext>
                <a:ext uri="{FF2B5EF4-FFF2-40B4-BE49-F238E27FC236}">
                  <a16:creationId xmlns:a16="http://schemas.microsoft.com/office/drawing/2014/main" id="{00000000-0008-0000-1200-00002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7" name="Button 41" hidden="1">
              <a:extLst>
                <a:ext uri="{63B3BB69-23CF-44E3-9099-C40C66FF867C}">
                  <a14:compatExt spid="_x0000_s173097"/>
                </a:ext>
                <a:ext uri="{FF2B5EF4-FFF2-40B4-BE49-F238E27FC236}">
                  <a16:creationId xmlns:a16="http://schemas.microsoft.com/office/drawing/2014/main" id="{00000000-0008-0000-1200-00002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8" name="Button 42" hidden="1">
              <a:extLst>
                <a:ext uri="{63B3BB69-23CF-44E3-9099-C40C66FF867C}">
                  <a14:compatExt spid="_x0000_s173098"/>
                </a:ext>
                <a:ext uri="{FF2B5EF4-FFF2-40B4-BE49-F238E27FC236}">
                  <a16:creationId xmlns:a16="http://schemas.microsoft.com/office/drawing/2014/main" id="{00000000-0008-0000-1200-00002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9" name="Button 43" hidden="1">
              <a:extLst>
                <a:ext uri="{63B3BB69-23CF-44E3-9099-C40C66FF867C}">
                  <a14:compatExt spid="_x0000_s173099"/>
                </a:ext>
                <a:ext uri="{FF2B5EF4-FFF2-40B4-BE49-F238E27FC236}">
                  <a16:creationId xmlns:a16="http://schemas.microsoft.com/office/drawing/2014/main" id="{00000000-0008-0000-1200-00002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0" name="Button 44" hidden="1">
              <a:extLst>
                <a:ext uri="{63B3BB69-23CF-44E3-9099-C40C66FF867C}">
                  <a14:compatExt spid="_x0000_s173100"/>
                </a:ext>
                <a:ext uri="{FF2B5EF4-FFF2-40B4-BE49-F238E27FC236}">
                  <a16:creationId xmlns:a16="http://schemas.microsoft.com/office/drawing/2014/main" id="{00000000-0008-0000-1200-00002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1" name="Button 45" hidden="1">
              <a:extLst>
                <a:ext uri="{63B3BB69-23CF-44E3-9099-C40C66FF867C}">
                  <a14:compatExt spid="_x0000_s173101"/>
                </a:ext>
                <a:ext uri="{FF2B5EF4-FFF2-40B4-BE49-F238E27FC236}">
                  <a16:creationId xmlns:a16="http://schemas.microsoft.com/office/drawing/2014/main" id="{00000000-0008-0000-1200-00002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2" name="Button 46" hidden="1">
              <a:extLst>
                <a:ext uri="{63B3BB69-23CF-44E3-9099-C40C66FF867C}">
                  <a14:compatExt spid="_x0000_s173102"/>
                </a:ext>
                <a:ext uri="{FF2B5EF4-FFF2-40B4-BE49-F238E27FC236}">
                  <a16:creationId xmlns:a16="http://schemas.microsoft.com/office/drawing/2014/main" id="{00000000-0008-0000-1200-00002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3" name="Button 47" hidden="1">
              <a:extLst>
                <a:ext uri="{63B3BB69-23CF-44E3-9099-C40C66FF867C}">
                  <a14:compatExt spid="_x0000_s173103"/>
                </a:ext>
                <a:ext uri="{FF2B5EF4-FFF2-40B4-BE49-F238E27FC236}">
                  <a16:creationId xmlns:a16="http://schemas.microsoft.com/office/drawing/2014/main" id="{00000000-0008-0000-1200-00002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4" name="Button 48" hidden="1">
              <a:extLst>
                <a:ext uri="{63B3BB69-23CF-44E3-9099-C40C66FF867C}">
                  <a14:compatExt spid="_x0000_s173104"/>
                </a:ext>
                <a:ext uri="{FF2B5EF4-FFF2-40B4-BE49-F238E27FC236}">
                  <a16:creationId xmlns:a16="http://schemas.microsoft.com/office/drawing/2014/main" id="{00000000-0008-0000-1200-00003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5" name="Button 49" hidden="1">
              <a:extLst>
                <a:ext uri="{63B3BB69-23CF-44E3-9099-C40C66FF867C}">
                  <a14:compatExt spid="_x0000_s173105"/>
                </a:ext>
                <a:ext uri="{FF2B5EF4-FFF2-40B4-BE49-F238E27FC236}">
                  <a16:creationId xmlns:a16="http://schemas.microsoft.com/office/drawing/2014/main" id="{00000000-0008-0000-1200-00003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6" name="Button 50" hidden="1">
              <a:extLst>
                <a:ext uri="{63B3BB69-23CF-44E3-9099-C40C66FF867C}">
                  <a14:compatExt spid="_x0000_s173106"/>
                </a:ext>
                <a:ext uri="{FF2B5EF4-FFF2-40B4-BE49-F238E27FC236}">
                  <a16:creationId xmlns:a16="http://schemas.microsoft.com/office/drawing/2014/main" id="{00000000-0008-0000-1200-00003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7" name="Button 51" hidden="1">
              <a:extLst>
                <a:ext uri="{63B3BB69-23CF-44E3-9099-C40C66FF867C}">
                  <a14:compatExt spid="_x0000_s173107"/>
                </a:ext>
                <a:ext uri="{FF2B5EF4-FFF2-40B4-BE49-F238E27FC236}">
                  <a16:creationId xmlns:a16="http://schemas.microsoft.com/office/drawing/2014/main" id="{00000000-0008-0000-1200-00003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8" name="Button 52" hidden="1">
              <a:extLst>
                <a:ext uri="{63B3BB69-23CF-44E3-9099-C40C66FF867C}">
                  <a14:compatExt spid="_x0000_s173108"/>
                </a:ext>
                <a:ext uri="{FF2B5EF4-FFF2-40B4-BE49-F238E27FC236}">
                  <a16:creationId xmlns:a16="http://schemas.microsoft.com/office/drawing/2014/main" id="{00000000-0008-0000-1200-00003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9" name="Button 53" hidden="1">
              <a:extLst>
                <a:ext uri="{63B3BB69-23CF-44E3-9099-C40C66FF867C}">
                  <a14:compatExt spid="_x0000_s173109"/>
                </a:ext>
                <a:ext uri="{FF2B5EF4-FFF2-40B4-BE49-F238E27FC236}">
                  <a16:creationId xmlns:a16="http://schemas.microsoft.com/office/drawing/2014/main" id="{00000000-0008-0000-1200-00003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0" name="Button 54" hidden="1">
              <a:extLst>
                <a:ext uri="{63B3BB69-23CF-44E3-9099-C40C66FF867C}">
                  <a14:compatExt spid="_x0000_s173110"/>
                </a:ext>
                <a:ext uri="{FF2B5EF4-FFF2-40B4-BE49-F238E27FC236}">
                  <a16:creationId xmlns:a16="http://schemas.microsoft.com/office/drawing/2014/main" id="{00000000-0008-0000-1200-00003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1" name="Button 55" hidden="1">
              <a:extLst>
                <a:ext uri="{63B3BB69-23CF-44E3-9099-C40C66FF867C}">
                  <a14:compatExt spid="_x0000_s173111"/>
                </a:ext>
                <a:ext uri="{FF2B5EF4-FFF2-40B4-BE49-F238E27FC236}">
                  <a16:creationId xmlns:a16="http://schemas.microsoft.com/office/drawing/2014/main" id="{00000000-0008-0000-1200-00003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2" name="Button 56" hidden="1">
              <a:extLst>
                <a:ext uri="{63B3BB69-23CF-44E3-9099-C40C66FF867C}">
                  <a14:compatExt spid="_x0000_s173112"/>
                </a:ext>
                <a:ext uri="{FF2B5EF4-FFF2-40B4-BE49-F238E27FC236}">
                  <a16:creationId xmlns:a16="http://schemas.microsoft.com/office/drawing/2014/main" id="{00000000-0008-0000-1200-00003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13" name="Button 57" hidden="1">
              <a:extLst>
                <a:ext uri="{63B3BB69-23CF-44E3-9099-C40C66FF867C}">
                  <a14:compatExt spid="_x0000_s173113"/>
                </a:ext>
                <a:ext uri="{FF2B5EF4-FFF2-40B4-BE49-F238E27FC236}">
                  <a16:creationId xmlns:a16="http://schemas.microsoft.com/office/drawing/2014/main" id="{00000000-0008-0000-1200-00003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4" name="Button 58" hidden="1">
              <a:extLst>
                <a:ext uri="{63B3BB69-23CF-44E3-9099-C40C66FF867C}">
                  <a14:compatExt spid="_x0000_s173114"/>
                </a:ext>
                <a:ext uri="{FF2B5EF4-FFF2-40B4-BE49-F238E27FC236}">
                  <a16:creationId xmlns:a16="http://schemas.microsoft.com/office/drawing/2014/main" id="{00000000-0008-0000-1200-00003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5" name="Button 59" hidden="1">
              <a:extLst>
                <a:ext uri="{63B3BB69-23CF-44E3-9099-C40C66FF867C}">
                  <a14:compatExt spid="_x0000_s173115"/>
                </a:ext>
                <a:ext uri="{FF2B5EF4-FFF2-40B4-BE49-F238E27FC236}">
                  <a16:creationId xmlns:a16="http://schemas.microsoft.com/office/drawing/2014/main" id="{00000000-0008-0000-1200-00003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6" name="Button 60" hidden="1">
              <a:extLst>
                <a:ext uri="{63B3BB69-23CF-44E3-9099-C40C66FF867C}">
                  <a14:compatExt spid="_x0000_s173116"/>
                </a:ext>
                <a:ext uri="{FF2B5EF4-FFF2-40B4-BE49-F238E27FC236}">
                  <a16:creationId xmlns:a16="http://schemas.microsoft.com/office/drawing/2014/main" id="{00000000-0008-0000-1200-00003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7" name="Button 61" hidden="1">
              <a:extLst>
                <a:ext uri="{63B3BB69-23CF-44E3-9099-C40C66FF867C}">
                  <a14:compatExt spid="_x0000_s173117"/>
                </a:ext>
                <a:ext uri="{FF2B5EF4-FFF2-40B4-BE49-F238E27FC236}">
                  <a16:creationId xmlns:a16="http://schemas.microsoft.com/office/drawing/2014/main" id="{00000000-0008-0000-1200-00003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8" name="Button 62" hidden="1">
              <a:extLst>
                <a:ext uri="{63B3BB69-23CF-44E3-9099-C40C66FF867C}">
                  <a14:compatExt spid="_x0000_s173118"/>
                </a:ext>
                <a:ext uri="{FF2B5EF4-FFF2-40B4-BE49-F238E27FC236}">
                  <a16:creationId xmlns:a16="http://schemas.microsoft.com/office/drawing/2014/main" id="{00000000-0008-0000-1200-00003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9" name="Button 63" hidden="1">
              <a:extLst>
                <a:ext uri="{63B3BB69-23CF-44E3-9099-C40C66FF867C}">
                  <a14:compatExt spid="_x0000_s173119"/>
                </a:ext>
                <a:ext uri="{FF2B5EF4-FFF2-40B4-BE49-F238E27FC236}">
                  <a16:creationId xmlns:a16="http://schemas.microsoft.com/office/drawing/2014/main" id="{00000000-0008-0000-1200-00003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0" name="Button 64" hidden="1">
              <a:extLst>
                <a:ext uri="{63B3BB69-23CF-44E3-9099-C40C66FF867C}">
                  <a14:compatExt spid="_x0000_s173120"/>
                </a:ext>
                <a:ext uri="{FF2B5EF4-FFF2-40B4-BE49-F238E27FC236}">
                  <a16:creationId xmlns:a16="http://schemas.microsoft.com/office/drawing/2014/main" id="{00000000-0008-0000-1200-00004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1" name="Button 65" hidden="1">
              <a:extLst>
                <a:ext uri="{63B3BB69-23CF-44E3-9099-C40C66FF867C}">
                  <a14:compatExt spid="_x0000_s173121"/>
                </a:ext>
                <a:ext uri="{FF2B5EF4-FFF2-40B4-BE49-F238E27FC236}">
                  <a16:creationId xmlns:a16="http://schemas.microsoft.com/office/drawing/2014/main" id="{00000000-0008-0000-1200-00004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2" name="Button 66" hidden="1">
              <a:extLst>
                <a:ext uri="{63B3BB69-23CF-44E3-9099-C40C66FF867C}">
                  <a14:compatExt spid="_x0000_s173122"/>
                </a:ext>
                <a:ext uri="{FF2B5EF4-FFF2-40B4-BE49-F238E27FC236}">
                  <a16:creationId xmlns:a16="http://schemas.microsoft.com/office/drawing/2014/main" id="{00000000-0008-0000-1200-00004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3" name="Button 67" hidden="1">
              <a:extLst>
                <a:ext uri="{63B3BB69-23CF-44E3-9099-C40C66FF867C}">
                  <a14:compatExt spid="_x0000_s173123"/>
                </a:ext>
                <a:ext uri="{FF2B5EF4-FFF2-40B4-BE49-F238E27FC236}">
                  <a16:creationId xmlns:a16="http://schemas.microsoft.com/office/drawing/2014/main" id="{00000000-0008-0000-1200-00004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4" name="Button 68" hidden="1">
              <a:extLst>
                <a:ext uri="{63B3BB69-23CF-44E3-9099-C40C66FF867C}">
                  <a14:compatExt spid="_x0000_s173124"/>
                </a:ext>
                <a:ext uri="{FF2B5EF4-FFF2-40B4-BE49-F238E27FC236}">
                  <a16:creationId xmlns:a16="http://schemas.microsoft.com/office/drawing/2014/main" id="{00000000-0008-0000-1200-00004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5" name="Button 69" hidden="1">
              <a:extLst>
                <a:ext uri="{63B3BB69-23CF-44E3-9099-C40C66FF867C}">
                  <a14:compatExt spid="_x0000_s173125"/>
                </a:ext>
                <a:ext uri="{FF2B5EF4-FFF2-40B4-BE49-F238E27FC236}">
                  <a16:creationId xmlns:a16="http://schemas.microsoft.com/office/drawing/2014/main" id="{00000000-0008-0000-1200-00004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6" name="Button 70" hidden="1">
              <a:extLst>
                <a:ext uri="{63B3BB69-23CF-44E3-9099-C40C66FF867C}">
                  <a14:compatExt spid="_x0000_s173126"/>
                </a:ext>
                <a:ext uri="{FF2B5EF4-FFF2-40B4-BE49-F238E27FC236}">
                  <a16:creationId xmlns:a16="http://schemas.microsoft.com/office/drawing/2014/main" id="{00000000-0008-0000-1200-00004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7" name="Button 71" hidden="1">
              <a:extLst>
                <a:ext uri="{63B3BB69-23CF-44E3-9099-C40C66FF867C}">
                  <a14:compatExt spid="_x0000_s173127"/>
                </a:ext>
                <a:ext uri="{FF2B5EF4-FFF2-40B4-BE49-F238E27FC236}">
                  <a16:creationId xmlns:a16="http://schemas.microsoft.com/office/drawing/2014/main" id="{00000000-0008-0000-1200-00004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8" name="Button 72" hidden="1">
              <a:extLst>
                <a:ext uri="{63B3BB69-23CF-44E3-9099-C40C66FF867C}">
                  <a14:compatExt spid="_x0000_s173128"/>
                </a:ext>
                <a:ext uri="{FF2B5EF4-FFF2-40B4-BE49-F238E27FC236}">
                  <a16:creationId xmlns:a16="http://schemas.microsoft.com/office/drawing/2014/main" id="{00000000-0008-0000-1200-00004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9" name="Button 73" hidden="1">
              <a:extLst>
                <a:ext uri="{63B3BB69-23CF-44E3-9099-C40C66FF867C}">
                  <a14:compatExt spid="_x0000_s173129"/>
                </a:ext>
                <a:ext uri="{FF2B5EF4-FFF2-40B4-BE49-F238E27FC236}">
                  <a16:creationId xmlns:a16="http://schemas.microsoft.com/office/drawing/2014/main" id="{00000000-0008-0000-1200-00004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0" name="Button 74" hidden="1">
              <a:extLst>
                <a:ext uri="{63B3BB69-23CF-44E3-9099-C40C66FF867C}">
                  <a14:compatExt spid="_x0000_s173130"/>
                </a:ext>
                <a:ext uri="{FF2B5EF4-FFF2-40B4-BE49-F238E27FC236}">
                  <a16:creationId xmlns:a16="http://schemas.microsoft.com/office/drawing/2014/main" id="{00000000-0008-0000-1200-00004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1" name="Button 75" hidden="1">
              <a:extLst>
                <a:ext uri="{63B3BB69-23CF-44E3-9099-C40C66FF867C}">
                  <a14:compatExt spid="_x0000_s173131"/>
                </a:ext>
                <a:ext uri="{FF2B5EF4-FFF2-40B4-BE49-F238E27FC236}">
                  <a16:creationId xmlns:a16="http://schemas.microsoft.com/office/drawing/2014/main" id="{00000000-0008-0000-1200-00004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32" name="Button 76" hidden="1">
              <a:extLst>
                <a:ext uri="{63B3BB69-23CF-44E3-9099-C40C66FF867C}">
                  <a14:compatExt spid="_x0000_s173132"/>
                </a:ext>
                <a:ext uri="{FF2B5EF4-FFF2-40B4-BE49-F238E27FC236}">
                  <a16:creationId xmlns:a16="http://schemas.microsoft.com/office/drawing/2014/main" id="{00000000-0008-0000-1200-00004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3" name="Button 77" hidden="1">
              <a:extLst>
                <a:ext uri="{63B3BB69-23CF-44E3-9099-C40C66FF867C}">
                  <a14:compatExt spid="_x0000_s173133"/>
                </a:ext>
                <a:ext uri="{FF2B5EF4-FFF2-40B4-BE49-F238E27FC236}">
                  <a16:creationId xmlns:a16="http://schemas.microsoft.com/office/drawing/2014/main" id="{00000000-0008-0000-1200-00004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4" name="Button 78" hidden="1">
              <a:extLst>
                <a:ext uri="{63B3BB69-23CF-44E3-9099-C40C66FF867C}">
                  <a14:compatExt spid="_x0000_s173134"/>
                </a:ext>
                <a:ext uri="{FF2B5EF4-FFF2-40B4-BE49-F238E27FC236}">
                  <a16:creationId xmlns:a16="http://schemas.microsoft.com/office/drawing/2014/main" id="{00000000-0008-0000-1200-00004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5" name="Button 79" hidden="1">
              <a:extLst>
                <a:ext uri="{63B3BB69-23CF-44E3-9099-C40C66FF867C}">
                  <a14:compatExt spid="_x0000_s173135"/>
                </a:ext>
                <a:ext uri="{FF2B5EF4-FFF2-40B4-BE49-F238E27FC236}">
                  <a16:creationId xmlns:a16="http://schemas.microsoft.com/office/drawing/2014/main" id="{00000000-0008-0000-1200-00004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6" name="Button 80" hidden="1">
              <a:extLst>
                <a:ext uri="{63B3BB69-23CF-44E3-9099-C40C66FF867C}">
                  <a14:compatExt spid="_x0000_s173136"/>
                </a:ext>
                <a:ext uri="{FF2B5EF4-FFF2-40B4-BE49-F238E27FC236}">
                  <a16:creationId xmlns:a16="http://schemas.microsoft.com/office/drawing/2014/main" id="{00000000-0008-0000-1200-00005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7" name="Button 81" hidden="1">
              <a:extLst>
                <a:ext uri="{63B3BB69-23CF-44E3-9099-C40C66FF867C}">
                  <a14:compatExt spid="_x0000_s173137"/>
                </a:ext>
                <a:ext uri="{FF2B5EF4-FFF2-40B4-BE49-F238E27FC236}">
                  <a16:creationId xmlns:a16="http://schemas.microsoft.com/office/drawing/2014/main" id="{00000000-0008-0000-1200-00005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8" name="Button 82" hidden="1">
              <a:extLst>
                <a:ext uri="{63B3BB69-23CF-44E3-9099-C40C66FF867C}">
                  <a14:compatExt spid="_x0000_s173138"/>
                </a:ext>
                <a:ext uri="{FF2B5EF4-FFF2-40B4-BE49-F238E27FC236}">
                  <a16:creationId xmlns:a16="http://schemas.microsoft.com/office/drawing/2014/main" id="{00000000-0008-0000-1200-00005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9" name="Button 83" hidden="1">
              <a:extLst>
                <a:ext uri="{63B3BB69-23CF-44E3-9099-C40C66FF867C}">
                  <a14:compatExt spid="_x0000_s173139"/>
                </a:ext>
                <a:ext uri="{FF2B5EF4-FFF2-40B4-BE49-F238E27FC236}">
                  <a16:creationId xmlns:a16="http://schemas.microsoft.com/office/drawing/2014/main" id="{00000000-0008-0000-1200-00005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0" name="Button 84" hidden="1">
              <a:extLst>
                <a:ext uri="{63B3BB69-23CF-44E3-9099-C40C66FF867C}">
                  <a14:compatExt spid="_x0000_s173140"/>
                </a:ext>
                <a:ext uri="{FF2B5EF4-FFF2-40B4-BE49-F238E27FC236}">
                  <a16:creationId xmlns:a16="http://schemas.microsoft.com/office/drawing/2014/main" id="{00000000-0008-0000-1200-00005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1" name="Button 85" hidden="1">
              <a:extLst>
                <a:ext uri="{63B3BB69-23CF-44E3-9099-C40C66FF867C}">
                  <a14:compatExt spid="_x0000_s173141"/>
                </a:ext>
                <a:ext uri="{FF2B5EF4-FFF2-40B4-BE49-F238E27FC236}">
                  <a16:creationId xmlns:a16="http://schemas.microsoft.com/office/drawing/2014/main" id="{00000000-0008-0000-1200-00005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2" name="Button 86" hidden="1">
              <a:extLst>
                <a:ext uri="{63B3BB69-23CF-44E3-9099-C40C66FF867C}">
                  <a14:compatExt spid="_x0000_s173142"/>
                </a:ext>
                <a:ext uri="{FF2B5EF4-FFF2-40B4-BE49-F238E27FC236}">
                  <a16:creationId xmlns:a16="http://schemas.microsoft.com/office/drawing/2014/main" id="{00000000-0008-0000-1200-00005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3" name="Button 87" hidden="1">
              <a:extLst>
                <a:ext uri="{63B3BB69-23CF-44E3-9099-C40C66FF867C}">
                  <a14:compatExt spid="_x0000_s173143"/>
                </a:ext>
                <a:ext uri="{FF2B5EF4-FFF2-40B4-BE49-F238E27FC236}">
                  <a16:creationId xmlns:a16="http://schemas.microsoft.com/office/drawing/2014/main" id="{00000000-0008-0000-1200-00005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4" name="Button 88" hidden="1">
              <a:extLst>
                <a:ext uri="{63B3BB69-23CF-44E3-9099-C40C66FF867C}">
                  <a14:compatExt spid="_x0000_s173144"/>
                </a:ext>
                <a:ext uri="{FF2B5EF4-FFF2-40B4-BE49-F238E27FC236}">
                  <a16:creationId xmlns:a16="http://schemas.microsoft.com/office/drawing/2014/main" id="{00000000-0008-0000-1200-00005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5" name="Button 89" hidden="1">
              <a:extLst>
                <a:ext uri="{63B3BB69-23CF-44E3-9099-C40C66FF867C}">
                  <a14:compatExt spid="_x0000_s173145"/>
                </a:ext>
                <a:ext uri="{FF2B5EF4-FFF2-40B4-BE49-F238E27FC236}">
                  <a16:creationId xmlns:a16="http://schemas.microsoft.com/office/drawing/2014/main" id="{00000000-0008-0000-1200-00005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6" name="Button 90" hidden="1">
              <a:extLst>
                <a:ext uri="{63B3BB69-23CF-44E3-9099-C40C66FF867C}">
                  <a14:compatExt spid="_x0000_s173146"/>
                </a:ext>
                <a:ext uri="{FF2B5EF4-FFF2-40B4-BE49-F238E27FC236}">
                  <a16:creationId xmlns:a16="http://schemas.microsoft.com/office/drawing/2014/main" id="{00000000-0008-0000-1200-00005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7" name="Button 91" hidden="1">
              <a:extLst>
                <a:ext uri="{63B3BB69-23CF-44E3-9099-C40C66FF867C}">
                  <a14:compatExt spid="_x0000_s173147"/>
                </a:ext>
                <a:ext uri="{FF2B5EF4-FFF2-40B4-BE49-F238E27FC236}">
                  <a16:creationId xmlns:a16="http://schemas.microsoft.com/office/drawing/2014/main" id="{00000000-0008-0000-1200-00005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8" name="Button 92" hidden="1">
              <a:extLst>
                <a:ext uri="{63B3BB69-23CF-44E3-9099-C40C66FF867C}">
                  <a14:compatExt spid="_x0000_s173148"/>
                </a:ext>
                <a:ext uri="{FF2B5EF4-FFF2-40B4-BE49-F238E27FC236}">
                  <a16:creationId xmlns:a16="http://schemas.microsoft.com/office/drawing/2014/main" id="{00000000-0008-0000-1200-00005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9" name="Button 93" hidden="1">
              <a:extLst>
                <a:ext uri="{63B3BB69-23CF-44E3-9099-C40C66FF867C}">
                  <a14:compatExt spid="_x0000_s173149"/>
                </a:ext>
                <a:ext uri="{FF2B5EF4-FFF2-40B4-BE49-F238E27FC236}">
                  <a16:creationId xmlns:a16="http://schemas.microsoft.com/office/drawing/2014/main" id="{00000000-0008-0000-1200-00005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0" name="Button 94" hidden="1">
              <a:extLst>
                <a:ext uri="{63B3BB69-23CF-44E3-9099-C40C66FF867C}">
                  <a14:compatExt spid="_x0000_s173150"/>
                </a:ext>
                <a:ext uri="{FF2B5EF4-FFF2-40B4-BE49-F238E27FC236}">
                  <a16:creationId xmlns:a16="http://schemas.microsoft.com/office/drawing/2014/main" id="{00000000-0008-0000-1200-00005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51" name="Button 95" hidden="1">
              <a:extLst>
                <a:ext uri="{63B3BB69-23CF-44E3-9099-C40C66FF867C}">
                  <a14:compatExt spid="_x0000_s173151"/>
                </a:ext>
                <a:ext uri="{FF2B5EF4-FFF2-40B4-BE49-F238E27FC236}">
                  <a16:creationId xmlns:a16="http://schemas.microsoft.com/office/drawing/2014/main" id="{00000000-0008-0000-1200-00005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2" name="Button 96" hidden="1">
              <a:extLst>
                <a:ext uri="{63B3BB69-23CF-44E3-9099-C40C66FF867C}">
                  <a14:compatExt spid="_x0000_s173152"/>
                </a:ext>
                <a:ext uri="{FF2B5EF4-FFF2-40B4-BE49-F238E27FC236}">
                  <a16:creationId xmlns:a16="http://schemas.microsoft.com/office/drawing/2014/main" id="{00000000-0008-0000-1200-00006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3" name="Button 97" hidden="1">
              <a:extLst>
                <a:ext uri="{63B3BB69-23CF-44E3-9099-C40C66FF867C}">
                  <a14:compatExt spid="_x0000_s173153"/>
                </a:ext>
                <a:ext uri="{FF2B5EF4-FFF2-40B4-BE49-F238E27FC236}">
                  <a16:creationId xmlns:a16="http://schemas.microsoft.com/office/drawing/2014/main" id="{00000000-0008-0000-1200-00006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4" name="Button 98" hidden="1">
              <a:extLst>
                <a:ext uri="{63B3BB69-23CF-44E3-9099-C40C66FF867C}">
                  <a14:compatExt spid="_x0000_s173154"/>
                </a:ext>
                <a:ext uri="{FF2B5EF4-FFF2-40B4-BE49-F238E27FC236}">
                  <a16:creationId xmlns:a16="http://schemas.microsoft.com/office/drawing/2014/main" id="{00000000-0008-0000-1200-00006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5" name="Button 99" hidden="1">
              <a:extLst>
                <a:ext uri="{63B3BB69-23CF-44E3-9099-C40C66FF867C}">
                  <a14:compatExt spid="_x0000_s173155"/>
                </a:ext>
                <a:ext uri="{FF2B5EF4-FFF2-40B4-BE49-F238E27FC236}">
                  <a16:creationId xmlns:a16="http://schemas.microsoft.com/office/drawing/2014/main" id="{00000000-0008-0000-1200-00006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6" name="Button 100" hidden="1">
              <a:extLst>
                <a:ext uri="{63B3BB69-23CF-44E3-9099-C40C66FF867C}">
                  <a14:compatExt spid="_x0000_s173156"/>
                </a:ext>
                <a:ext uri="{FF2B5EF4-FFF2-40B4-BE49-F238E27FC236}">
                  <a16:creationId xmlns:a16="http://schemas.microsoft.com/office/drawing/2014/main" id="{00000000-0008-0000-1200-00006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7" name="Button 101" hidden="1">
              <a:extLst>
                <a:ext uri="{63B3BB69-23CF-44E3-9099-C40C66FF867C}">
                  <a14:compatExt spid="_x0000_s173157"/>
                </a:ext>
                <a:ext uri="{FF2B5EF4-FFF2-40B4-BE49-F238E27FC236}">
                  <a16:creationId xmlns:a16="http://schemas.microsoft.com/office/drawing/2014/main" id="{00000000-0008-0000-1200-00006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8" name="Button 102" hidden="1">
              <a:extLst>
                <a:ext uri="{63B3BB69-23CF-44E3-9099-C40C66FF867C}">
                  <a14:compatExt spid="_x0000_s173158"/>
                </a:ext>
                <a:ext uri="{FF2B5EF4-FFF2-40B4-BE49-F238E27FC236}">
                  <a16:creationId xmlns:a16="http://schemas.microsoft.com/office/drawing/2014/main" id="{00000000-0008-0000-1200-00006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9" name="Button 103" hidden="1">
              <a:extLst>
                <a:ext uri="{63B3BB69-23CF-44E3-9099-C40C66FF867C}">
                  <a14:compatExt spid="_x0000_s173159"/>
                </a:ext>
                <a:ext uri="{FF2B5EF4-FFF2-40B4-BE49-F238E27FC236}">
                  <a16:creationId xmlns:a16="http://schemas.microsoft.com/office/drawing/2014/main" id="{00000000-0008-0000-1200-00006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0" name="Button 104" hidden="1">
              <a:extLst>
                <a:ext uri="{63B3BB69-23CF-44E3-9099-C40C66FF867C}">
                  <a14:compatExt spid="_x0000_s173160"/>
                </a:ext>
                <a:ext uri="{FF2B5EF4-FFF2-40B4-BE49-F238E27FC236}">
                  <a16:creationId xmlns:a16="http://schemas.microsoft.com/office/drawing/2014/main" id="{00000000-0008-0000-1200-00006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1" name="Button 105" hidden="1">
              <a:extLst>
                <a:ext uri="{63B3BB69-23CF-44E3-9099-C40C66FF867C}">
                  <a14:compatExt spid="_x0000_s173161"/>
                </a:ext>
                <a:ext uri="{FF2B5EF4-FFF2-40B4-BE49-F238E27FC236}">
                  <a16:creationId xmlns:a16="http://schemas.microsoft.com/office/drawing/2014/main" id="{00000000-0008-0000-1200-00006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2" name="Button 106" hidden="1">
              <a:extLst>
                <a:ext uri="{63B3BB69-23CF-44E3-9099-C40C66FF867C}">
                  <a14:compatExt spid="_x0000_s173162"/>
                </a:ext>
                <a:ext uri="{FF2B5EF4-FFF2-40B4-BE49-F238E27FC236}">
                  <a16:creationId xmlns:a16="http://schemas.microsoft.com/office/drawing/2014/main" id="{00000000-0008-0000-1200-00006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3" name="Button 107" hidden="1">
              <a:extLst>
                <a:ext uri="{63B3BB69-23CF-44E3-9099-C40C66FF867C}">
                  <a14:compatExt spid="_x0000_s173163"/>
                </a:ext>
                <a:ext uri="{FF2B5EF4-FFF2-40B4-BE49-F238E27FC236}">
                  <a16:creationId xmlns:a16="http://schemas.microsoft.com/office/drawing/2014/main" id="{00000000-0008-0000-1200-00006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4" name="Button 108" hidden="1">
              <a:extLst>
                <a:ext uri="{63B3BB69-23CF-44E3-9099-C40C66FF867C}">
                  <a14:compatExt spid="_x0000_s173164"/>
                </a:ext>
                <a:ext uri="{FF2B5EF4-FFF2-40B4-BE49-F238E27FC236}">
                  <a16:creationId xmlns:a16="http://schemas.microsoft.com/office/drawing/2014/main" id="{00000000-0008-0000-1200-00006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5" name="Button 109" hidden="1">
              <a:extLst>
                <a:ext uri="{63B3BB69-23CF-44E3-9099-C40C66FF867C}">
                  <a14:compatExt spid="_x0000_s173165"/>
                </a:ext>
                <a:ext uri="{FF2B5EF4-FFF2-40B4-BE49-F238E27FC236}">
                  <a16:creationId xmlns:a16="http://schemas.microsoft.com/office/drawing/2014/main" id="{00000000-0008-0000-1200-00006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6" name="Button 110" hidden="1">
              <a:extLst>
                <a:ext uri="{63B3BB69-23CF-44E3-9099-C40C66FF867C}">
                  <a14:compatExt spid="_x0000_s173166"/>
                </a:ext>
                <a:ext uri="{FF2B5EF4-FFF2-40B4-BE49-F238E27FC236}">
                  <a16:creationId xmlns:a16="http://schemas.microsoft.com/office/drawing/2014/main" id="{00000000-0008-0000-1200-00006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7" name="Button 111" hidden="1">
              <a:extLst>
                <a:ext uri="{63B3BB69-23CF-44E3-9099-C40C66FF867C}">
                  <a14:compatExt spid="_x0000_s173167"/>
                </a:ext>
                <a:ext uri="{FF2B5EF4-FFF2-40B4-BE49-F238E27FC236}">
                  <a16:creationId xmlns:a16="http://schemas.microsoft.com/office/drawing/2014/main" id="{00000000-0008-0000-1200-00006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8" name="Button 112" hidden="1">
              <a:extLst>
                <a:ext uri="{63B3BB69-23CF-44E3-9099-C40C66FF867C}">
                  <a14:compatExt spid="_x0000_s173168"/>
                </a:ext>
                <a:ext uri="{FF2B5EF4-FFF2-40B4-BE49-F238E27FC236}">
                  <a16:creationId xmlns:a16="http://schemas.microsoft.com/office/drawing/2014/main" id="{00000000-0008-0000-1200-00007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9" name="Button 113" hidden="1">
              <a:extLst>
                <a:ext uri="{63B3BB69-23CF-44E3-9099-C40C66FF867C}">
                  <a14:compatExt spid="_x0000_s173169"/>
                </a:ext>
                <a:ext uri="{FF2B5EF4-FFF2-40B4-BE49-F238E27FC236}">
                  <a16:creationId xmlns:a16="http://schemas.microsoft.com/office/drawing/2014/main" id="{00000000-0008-0000-1200-00007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70" name="Button 114" hidden="1">
              <a:extLst>
                <a:ext uri="{63B3BB69-23CF-44E3-9099-C40C66FF867C}">
                  <a14:compatExt spid="_x0000_s173170"/>
                </a:ext>
                <a:ext uri="{FF2B5EF4-FFF2-40B4-BE49-F238E27FC236}">
                  <a16:creationId xmlns:a16="http://schemas.microsoft.com/office/drawing/2014/main" id="{00000000-0008-0000-1200-00007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1" name="Button 115" hidden="1">
              <a:extLst>
                <a:ext uri="{63B3BB69-23CF-44E3-9099-C40C66FF867C}">
                  <a14:compatExt spid="_x0000_s173171"/>
                </a:ext>
                <a:ext uri="{FF2B5EF4-FFF2-40B4-BE49-F238E27FC236}">
                  <a16:creationId xmlns:a16="http://schemas.microsoft.com/office/drawing/2014/main" id="{00000000-0008-0000-1200-00007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2" name="Button 116" hidden="1">
              <a:extLst>
                <a:ext uri="{63B3BB69-23CF-44E3-9099-C40C66FF867C}">
                  <a14:compatExt spid="_x0000_s173172"/>
                </a:ext>
                <a:ext uri="{FF2B5EF4-FFF2-40B4-BE49-F238E27FC236}">
                  <a16:creationId xmlns:a16="http://schemas.microsoft.com/office/drawing/2014/main" id="{00000000-0008-0000-1200-00007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3" name="Button 117" hidden="1">
              <a:extLst>
                <a:ext uri="{63B3BB69-23CF-44E3-9099-C40C66FF867C}">
                  <a14:compatExt spid="_x0000_s173173"/>
                </a:ext>
                <a:ext uri="{FF2B5EF4-FFF2-40B4-BE49-F238E27FC236}">
                  <a16:creationId xmlns:a16="http://schemas.microsoft.com/office/drawing/2014/main" id="{00000000-0008-0000-1200-00007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4" name="Button 118" hidden="1">
              <a:extLst>
                <a:ext uri="{63B3BB69-23CF-44E3-9099-C40C66FF867C}">
                  <a14:compatExt spid="_x0000_s173174"/>
                </a:ext>
                <a:ext uri="{FF2B5EF4-FFF2-40B4-BE49-F238E27FC236}">
                  <a16:creationId xmlns:a16="http://schemas.microsoft.com/office/drawing/2014/main" id="{00000000-0008-0000-1200-00007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5" name="Button 119" hidden="1">
              <a:extLst>
                <a:ext uri="{63B3BB69-23CF-44E3-9099-C40C66FF867C}">
                  <a14:compatExt spid="_x0000_s173175"/>
                </a:ext>
                <a:ext uri="{FF2B5EF4-FFF2-40B4-BE49-F238E27FC236}">
                  <a16:creationId xmlns:a16="http://schemas.microsoft.com/office/drawing/2014/main" id="{00000000-0008-0000-1200-00007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6" name="Button 120" hidden="1">
              <a:extLst>
                <a:ext uri="{63B3BB69-23CF-44E3-9099-C40C66FF867C}">
                  <a14:compatExt spid="_x0000_s173176"/>
                </a:ext>
                <a:ext uri="{FF2B5EF4-FFF2-40B4-BE49-F238E27FC236}">
                  <a16:creationId xmlns:a16="http://schemas.microsoft.com/office/drawing/2014/main" id="{00000000-0008-0000-1200-00007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7" name="Button 121" hidden="1">
              <a:extLst>
                <a:ext uri="{63B3BB69-23CF-44E3-9099-C40C66FF867C}">
                  <a14:compatExt spid="_x0000_s173177"/>
                </a:ext>
                <a:ext uri="{FF2B5EF4-FFF2-40B4-BE49-F238E27FC236}">
                  <a16:creationId xmlns:a16="http://schemas.microsoft.com/office/drawing/2014/main" id="{00000000-0008-0000-1200-00007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8" name="Button 122" hidden="1">
              <a:extLst>
                <a:ext uri="{63B3BB69-23CF-44E3-9099-C40C66FF867C}">
                  <a14:compatExt spid="_x0000_s173178"/>
                </a:ext>
                <a:ext uri="{FF2B5EF4-FFF2-40B4-BE49-F238E27FC236}">
                  <a16:creationId xmlns:a16="http://schemas.microsoft.com/office/drawing/2014/main" id="{00000000-0008-0000-1200-00007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9" name="Button 123" hidden="1">
              <a:extLst>
                <a:ext uri="{63B3BB69-23CF-44E3-9099-C40C66FF867C}">
                  <a14:compatExt spid="_x0000_s173179"/>
                </a:ext>
                <a:ext uri="{FF2B5EF4-FFF2-40B4-BE49-F238E27FC236}">
                  <a16:creationId xmlns:a16="http://schemas.microsoft.com/office/drawing/2014/main" id="{00000000-0008-0000-1200-00007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0" name="Button 124" hidden="1">
              <a:extLst>
                <a:ext uri="{63B3BB69-23CF-44E3-9099-C40C66FF867C}">
                  <a14:compatExt spid="_x0000_s173180"/>
                </a:ext>
                <a:ext uri="{FF2B5EF4-FFF2-40B4-BE49-F238E27FC236}">
                  <a16:creationId xmlns:a16="http://schemas.microsoft.com/office/drawing/2014/main" id="{00000000-0008-0000-1200-00007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1" name="Button 125" hidden="1">
              <a:extLst>
                <a:ext uri="{63B3BB69-23CF-44E3-9099-C40C66FF867C}">
                  <a14:compatExt spid="_x0000_s173181"/>
                </a:ext>
                <a:ext uri="{FF2B5EF4-FFF2-40B4-BE49-F238E27FC236}">
                  <a16:creationId xmlns:a16="http://schemas.microsoft.com/office/drawing/2014/main" id="{00000000-0008-0000-1200-00007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2" name="Button 126" hidden="1">
              <a:extLst>
                <a:ext uri="{63B3BB69-23CF-44E3-9099-C40C66FF867C}">
                  <a14:compatExt spid="_x0000_s173182"/>
                </a:ext>
                <a:ext uri="{FF2B5EF4-FFF2-40B4-BE49-F238E27FC236}">
                  <a16:creationId xmlns:a16="http://schemas.microsoft.com/office/drawing/2014/main" id="{00000000-0008-0000-1200-00007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3" name="Button 127" hidden="1">
              <a:extLst>
                <a:ext uri="{63B3BB69-23CF-44E3-9099-C40C66FF867C}">
                  <a14:compatExt spid="_x0000_s173183"/>
                </a:ext>
                <a:ext uri="{FF2B5EF4-FFF2-40B4-BE49-F238E27FC236}">
                  <a16:creationId xmlns:a16="http://schemas.microsoft.com/office/drawing/2014/main" id="{00000000-0008-0000-1200-00007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4" name="Button 128" hidden="1">
              <a:extLst>
                <a:ext uri="{63B3BB69-23CF-44E3-9099-C40C66FF867C}">
                  <a14:compatExt spid="_x0000_s173184"/>
                </a:ext>
                <a:ext uri="{FF2B5EF4-FFF2-40B4-BE49-F238E27FC236}">
                  <a16:creationId xmlns:a16="http://schemas.microsoft.com/office/drawing/2014/main" id="{00000000-0008-0000-1200-00008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5" name="Button 129" hidden="1">
              <a:extLst>
                <a:ext uri="{63B3BB69-23CF-44E3-9099-C40C66FF867C}">
                  <a14:compatExt spid="_x0000_s173185"/>
                </a:ext>
                <a:ext uri="{FF2B5EF4-FFF2-40B4-BE49-F238E27FC236}">
                  <a16:creationId xmlns:a16="http://schemas.microsoft.com/office/drawing/2014/main" id="{00000000-0008-0000-1200-00008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6" name="Button 130" hidden="1">
              <a:extLst>
                <a:ext uri="{63B3BB69-23CF-44E3-9099-C40C66FF867C}">
                  <a14:compatExt spid="_x0000_s173186"/>
                </a:ext>
                <a:ext uri="{FF2B5EF4-FFF2-40B4-BE49-F238E27FC236}">
                  <a16:creationId xmlns:a16="http://schemas.microsoft.com/office/drawing/2014/main" id="{00000000-0008-0000-1200-00008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7" name="Button 131" hidden="1">
              <a:extLst>
                <a:ext uri="{63B3BB69-23CF-44E3-9099-C40C66FF867C}">
                  <a14:compatExt spid="_x0000_s173187"/>
                </a:ext>
                <a:ext uri="{FF2B5EF4-FFF2-40B4-BE49-F238E27FC236}">
                  <a16:creationId xmlns:a16="http://schemas.microsoft.com/office/drawing/2014/main" id="{00000000-0008-0000-1200-00008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8" name="Button 132" hidden="1">
              <a:extLst>
                <a:ext uri="{63B3BB69-23CF-44E3-9099-C40C66FF867C}">
                  <a14:compatExt spid="_x0000_s173188"/>
                </a:ext>
                <a:ext uri="{FF2B5EF4-FFF2-40B4-BE49-F238E27FC236}">
                  <a16:creationId xmlns:a16="http://schemas.microsoft.com/office/drawing/2014/main" id="{00000000-0008-0000-1200-00008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89" name="Button 133" hidden="1">
              <a:extLst>
                <a:ext uri="{63B3BB69-23CF-44E3-9099-C40C66FF867C}">
                  <a14:compatExt spid="_x0000_s173189"/>
                </a:ext>
                <a:ext uri="{FF2B5EF4-FFF2-40B4-BE49-F238E27FC236}">
                  <a16:creationId xmlns:a16="http://schemas.microsoft.com/office/drawing/2014/main" id="{00000000-0008-0000-1200-00008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0" name="Button 134" hidden="1">
              <a:extLst>
                <a:ext uri="{63B3BB69-23CF-44E3-9099-C40C66FF867C}">
                  <a14:compatExt spid="_x0000_s173190"/>
                </a:ext>
                <a:ext uri="{FF2B5EF4-FFF2-40B4-BE49-F238E27FC236}">
                  <a16:creationId xmlns:a16="http://schemas.microsoft.com/office/drawing/2014/main" id="{00000000-0008-0000-1200-00008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1" name="Button 135" hidden="1">
              <a:extLst>
                <a:ext uri="{63B3BB69-23CF-44E3-9099-C40C66FF867C}">
                  <a14:compatExt spid="_x0000_s173191"/>
                </a:ext>
                <a:ext uri="{FF2B5EF4-FFF2-40B4-BE49-F238E27FC236}">
                  <a16:creationId xmlns:a16="http://schemas.microsoft.com/office/drawing/2014/main" id="{00000000-0008-0000-1200-00008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2" name="Button 136" hidden="1">
              <a:extLst>
                <a:ext uri="{63B3BB69-23CF-44E3-9099-C40C66FF867C}">
                  <a14:compatExt spid="_x0000_s173192"/>
                </a:ext>
                <a:ext uri="{FF2B5EF4-FFF2-40B4-BE49-F238E27FC236}">
                  <a16:creationId xmlns:a16="http://schemas.microsoft.com/office/drawing/2014/main" id="{00000000-0008-0000-1200-00008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3" name="Button 137" hidden="1">
              <a:extLst>
                <a:ext uri="{63B3BB69-23CF-44E3-9099-C40C66FF867C}">
                  <a14:compatExt spid="_x0000_s173193"/>
                </a:ext>
                <a:ext uri="{FF2B5EF4-FFF2-40B4-BE49-F238E27FC236}">
                  <a16:creationId xmlns:a16="http://schemas.microsoft.com/office/drawing/2014/main" id="{00000000-0008-0000-1200-00008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4" name="Button 138" hidden="1">
              <a:extLst>
                <a:ext uri="{63B3BB69-23CF-44E3-9099-C40C66FF867C}">
                  <a14:compatExt spid="_x0000_s173194"/>
                </a:ext>
                <a:ext uri="{FF2B5EF4-FFF2-40B4-BE49-F238E27FC236}">
                  <a16:creationId xmlns:a16="http://schemas.microsoft.com/office/drawing/2014/main" id="{00000000-0008-0000-1200-00008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5" name="Button 139" hidden="1">
              <a:extLst>
                <a:ext uri="{63B3BB69-23CF-44E3-9099-C40C66FF867C}">
                  <a14:compatExt spid="_x0000_s173195"/>
                </a:ext>
                <a:ext uri="{FF2B5EF4-FFF2-40B4-BE49-F238E27FC236}">
                  <a16:creationId xmlns:a16="http://schemas.microsoft.com/office/drawing/2014/main" id="{00000000-0008-0000-1200-00008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6" name="Button 140" hidden="1">
              <a:extLst>
                <a:ext uri="{63B3BB69-23CF-44E3-9099-C40C66FF867C}">
                  <a14:compatExt spid="_x0000_s173196"/>
                </a:ext>
                <a:ext uri="{FF2B5EF4-FFF2-40B4-BE49-F238E27FC236}">
                  <a16:creationId xmlns:a16="http://schemas.microsoft.com/office/drawing/2014/main" id="{00000000-0008-0000-1200-00008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7" name="Button 141" hidden="1">
              <a:extLst>
                <a:ext uri="{63B3BB69-23CF-44E3-9099-C40C66FF867C}">
                  <a14:compatExt spid="_x0000_s173197"/>
                </a:ext>
                <a:ext uri="{FF2B5EF4-FFF2-40B4-BE49-F238E27FC236}">
                  <a16:creationId xmlns:a16="http://schemas.microsoft.com/office/drawing/2014/main" id="{00000000-0008-0000-1200-00008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8" name="Button 142" hidden="1">
              <a:extLst>
                <a:ext uri="{63B3BB69-23CF-44E3-9099-C40C66FF867C}">
                  <a14:compatExt spid="_x0000_s173198"/>
                </a:ext>
                <a:ext uri="{FF2B5EF4-FFF2-40B4-BE49-F238E27FC236}">
                  <a16:creationId xmlns:a16="http://schemas.microsoft.com/office/drawing/2014/main" id="{00000000-0008-0000-1200-00008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9" name="Button 143" hidden="1">
              <a:extLst>
                <a:ext uri="{63B3BB69-23CF-44E3-9099-C40C66FF867C}">
                  <a14:compatExt spid="_x0000_s173199"/>
                </a:ext>
                <a:ext uri="{FF2B5EF4-FFF2-40B4-BE49-F238E27FC236}">
                  <a16:creationId xmlns:a16="http://schemas.microsoft.com/office/drawing/2014/main" id="{00000000-0008-0000-1200-00008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0" name="Button 144" hidden="1">
              <a:extLst>
                <a:ext uri="{63B3BB69-23CF-44E3-9099-C40C66FF867C}">
                  <a14:compatExt spid="_x0000_s173200"/>
                </a:ext>
                <a:ext uri="{FF2B5EF4-FFF2-40B4-BE49-F238E27FC236}">
                  <a16:creationId xmlns:a16="http://schemas.microsoft.com/office/drawing/2014/main" id="{00000000-0008-0000-1200-00009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1" name="Button 145" hidden="1">
              <a:extLst>
                <a:ext uri="{63B3BB69-23CF-44E3-9099-C40C66FF867C}">
                  <a14:compatExt spid="_x0000_s173201"/>
                </a:ext>
                <a:ext uri="{FF2B5EF4-FFF2-40B4-BE49-F238E27FC236}">
                  <a16:creationId xmlns:a16="http://schemas.microsoft.com/office/drawing/2014/main" id="{00000000-0008-0000-1200-00009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2" name="Button 146" hidden="1">
              <a:extLst>
                <a:ext uri="{63B3BB69-23CF-44E3-9099-C40C66FF867C}">
                  <a14:compatExt spid="_x0000_s173202"/>
                </a:ext>
                <a:ext uri="{FF2B5EF4-FFF2-40B4-BE49-F238E27FC236}">
                  <a16:creationId xmlns:a16="http://schemas.microsoft.com/office/drawing/2014/main" id="{00000000-0008-0000-1200-00009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3" name="Button 147" hidden="1">
              <a:extLst>
                <a:ext uri="{63B3BB69-23CF-44E3-9099-C40C66FF867C}">
                  <a14:compatExt spid="_x0000_s173203"/>
                </a:ext>
                <a:ext uri="{FF2B5EF4-FFF2-40B4-BE49-F238E27FC236}">
                  <a16:creationId xmlns:a16="http://schemas.microsoft.com/office/drawing/2014/main" id="{00000000-0008-0000-1200-00009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4" name="Button 148" hidden="1">
              <a:extLst>
                <a:ext uri="{63B3BB69-23CF-44E3-9099-C40C66FF867C}">
                  <a14:compatExt spid="_x0000_s173204"/>
                </a:ext>
                <a:ext uri="{FF2B5EF4-FFF2-40B4-BE49-F238E27FC236}">
                  <a16:creationId xmlns:a16="http://schemas.microsoft.com/office/drawing/2014/main" id="{00000000-0008-0000-1200-00009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5" name="Button 149" hidden="1">
              <a:extLst>
                <a:ext uri="{63B3BB69-23CF-44E3-9099-C40C66FF867C}">
                  <a14:compatExt spid="_x0000_s173205"/>
                </a:ext>
                <a:ext uri="{FF2B5EF4-FFF2-40B4-BE49-F238E27FC236}">
                  <a16:creationId xmlns:a16="http://schemas.microsoft.com/office/drawing/2014/main" id="{00000000-0008-0000-1200-00009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6" name="Button 150" hidden="1">
              <a:extLst>
                <a:ext uri="{63B3BB69-23CF-44E3-9099-C40C66FF867C}">
                  <a14:compatExt spid="_x0000_s173206"/>
                </a:ext>
                <a:ext uri="{FF2B5EF4-FFF2-40B4-BE49-F238E27FC236}">
                  <a16:creationId xmlns:a16="http://schemas.microsoft.com/office/drawing/2014/main" id="{00000000-0008-0000-1200-00009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7" name="Button 151" hidden="1">
              <a:extLst>
                <a:ext uri="{63B3BB69-23CF-44E3-9099-C40C66FF867C}">
                  <a14:compatExt spid="_x0000_s173207"/>
                </a:ext>
                <a:ext uri="{FF2B5EF4-FFF2-40B4-BE49-F238E27FC236}">
                  <a16:creationId xmlns:a16="http://schemas.microsoft.com/office/drawing/2014/main" id="{00000000-0008-0000-1200-00009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208" name="Button 152" hidden="1">
              <a:extLst>
                <a:ext uri="{63B3BB69-23CF-44E3-9099-C40C66FF867C}">
                  <a14:compatExt spid="_x0000_s173208"/>
                </a:ext>
                <a:ext uri="{FF2B5EF4-FFF2-40B4-BE49-F238E27FC236}">
                  <a16:creationId xmlns:a16="http://schemas.microsoft.com/office/drawing/2014/main" id="{00000000-0008-0000-1200-00009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1300-00000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0" name="Button 2" hidden="1">
              <a:extLst>
                <a:ext uri="{63B3BB69-23CF-44E3-9099-C40C66FF867C}">
                  <a14:compatExt spid="_x0000_s165890"/>
                </a:ext>
                <a:ext uri="{FF2B5EF4-FFF2-40B4-BE49-F238E27FC236}">
                  <a16:creationId xmlns:a16="http://schemas.microsoft.com/office/drawing/2014/main" id="{00000000-0008-0000-1300-00000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78A7A7F5-7384-4B66-9AD1-5D2670ACC367}"/>
            </a:ext>
          </a:extLst>
        </xdr:cNvPr>
        <xdr:cNvSpPr txBox="1"/>
      </xdr:nvSpPr>
      <xdr:spPr>
        <a:xfrm>
          <a:off x="11744325"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131444</xdr:colOff>
      <xdr:row>17</xdr:row>
      <xdr:rowOff>209550</xdr:rowOff>
    </xdr:from>
    <xdr:to>
      <xdr:col>24</xdr:col>
      <xdr:colOff>523876</xdr:colOff>
      <xdr:row>25</xdr:row>
      <xdr:rowOff>174134</xdr:rowOff>
    </xdr:to>
    <xdr:grpSp>
      <xdr:nvGrpSpPr>
        <xdr:cNvPr id="3" name="グループ化 2">
          <a:extLst>
            <a:ext uri="{FF2B5EF4-FFF2-40B4-BE49-F238E27FC236}">
              <a16:creationId xmlns:a16="http://schemas.microsoft.com/office/drawing/2014/main" id="{B7E5334A-4CEB-476B-91F9-0444D718AC9E}"/>
            </a:ext>
          </a:extLst>
        </xdr:cNvPr>
        <xdr:cNvGrpSpPr/>
      </xdr:nvGrpSpPr>
      <xdr:grpSpPr>
        <a:xfrm>
          <a:off x="12480326" y="4624668"/>
          <a:ext cx="5678434" cy="1757525"/>
          <a:chOff x="12624434" y="4922520"/>
          <a:chExt cx="5755007" cy="1793384"/>
        </a:xfrm>
      </xdr:grpSpPr>
      <xdr:pic>
        <xdr:nvPicPr>
          <xdr:cNvPr id="4" name="図 3">
            <a:extLst>
              <a:ext uri="{FF2B5EF4-FFF2-40B4-BE49-F238E27FC236}">
                <a16:creationId xmlns:a16="http://schemas.microsoft.com/office/drawing/2014/main" id="{444125C8-88EE-C744-6F61-6CB7EC22DAE7}"/>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6D4FAA09-54C1-1BC5-5D0D-EA76FC030101}"/>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10A80320-7556-AC73-8837-DCF3DAC162EB}"/>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1300-00000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2" name="Button 4" hidden="1">
              <a:extLst>
                <a:ext uri="{63B3BB69-23CF-44E3-9099-C40C66FF867C}">
                  <a14:compatExt spid="_x0000_s165892"/>
                </a:ext>
                <a:ext uri="{FF2B5EF4-FFF2-40B4-BE49-F238E27FC236}">
                  <a16:creationId xmlns:a16="http://schemas.microsoft.com/office/drawing/2014/main" id="{00000000-0008-0000-1300-00000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3" name="Button 5" hidden="1">
              <a:extLst>
                <a:ext uri="{63B3BB69-23CF-44E3-9099-C40C66FF867C}">
                  <a14:compatExt spid="_x0000_s165893"/>
                </a:ext>
                <a:ext uri="{FF2B5EF4-FFF2-40B4-BE49-F238E27FC236}">
                  <a16:creationId xmlns:a16="http://schemas.microsoft.com/office/drawing/2014/main" id="{00000000-0008-0000-1300-00000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4" name="Button 6" hidden="1">
              <a:extLst>
                <a:ext uri="{63B3BB69-23CF-44E3-9099-C40C66FF867C}">
                  <a14:compatExt spid="_x0000_s165894"/>
                </a:ext>
                <a:ext uri="{FF2B5EF4-FFF2-40B4-BE49-F238E27FC236}">
                  <a16:creationId xmlns:a16="http://schemas.microsoft.com/office/drawing/2014/main" id="{00000000-0008-0000-1300-00000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5" name="Button 7" hidden="1">
              <a:extLst>
                <a:ext uri="{63B3BB69-23CF-44E3-9099-C40C66FF867C}">
                  <a14:compatExt spid="_x0000_s165895"/>
                </a:ext>
                <a:ext uri="{FF2B5EF4-FFF2-40B4-BE49-F238E27FC236}">
                  <a16:creationId xmlns:a16="http://schemas.microsoft.com/office/drawing/2014/main" id="{00000000-0008-0000-1300-00000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6" name="Button 8" hidden="1">
              <a:extLst>
                <a:ext uri="{63B3BB69-23CF-44E3-9099-C40C66FF867C}">
                  <a14:compatExt spid="_x0000_s165896"/>
                </a:ext>
                <a:ext uri="{FF2B5EF4-FFF2-40B4-BE49-F238E27FC236}">
                  <a16:creationId xmlns:a16="http://schemas.microsoft.com/office/drawing/2014/main" id="{00000000-0008-0000-1300-00000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7" name="Button 9" hidden="1">
              <a:extLst>
                <a:ext uri="{63B3BB69-23CF-44E3-9099-C40C66FF867C}">
                  <a14:compatExt spid="_x0000_s165897"/>
                </a:ext>
                <a:ext uri="{FF2B5EF4-FFF2-40B4-BE49-F238E27FC236}">
                  <a16:creationId xmlns:a16="http://schemas.microsoft.com/office/drawing/2014/main" id="{00000000-0008-0000-1300-00000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8" name="Button 10" hidden="1">
              <a:extLst>
                <a:ext uri="{63B3BB69-23CF-44E3-9099-C40C66FF867C}">
                  <a14:compatExt spid="_x0000_s165898"/>
                </a:ext>
                <a:ext uri="{FF2B5EF4-FFF2-40B4-BE49-F238E27FC236}">
                  <a16:creationId xmlns:a16="http://schemas.microsoft.com/office/drawing/2014/main" id="{00000000-0008-0000-1300-00000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9" name="Button 11" hidden="1">
              <a:extLst>
                <a:ext uri="{63B3BB69-23CF-44E3-9099-C40C66FF867C}">
                  <a14:compatExt spid="_x0000_s165899"/>
                </a:ext>
                <a:ext uri="{FF2B5EF4-FFF2-40B4-BE49-F238E27FC236}">
                  <a16:creationId xmlns:a16="http://schemas.microsoft.com/office/drawing/2014/main" id="{00000000-0008-0000-1300-00000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0" name="Button 12" hidden="1">
              <a:extLst>
                <a:ext uri="{63B3BB69-23CF-44E3-9099-C40C66FF867C}">
                  <a14:compatExt spid="_x0000_s165900"/>
                </a:ext>
                <a:ext uri="{FF2B5EF4-FFF2-40B4-BE49-F238E27FC236}">
                  <a16:creationId xmlns:a16="http://schemas.microsoft.com/office/drawing/2014/main" id="{00000000-0008-0000-1300-00000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1" name="Button 13" hidden="1">
              <a:extLst>
                <a:ext uri="{63B3BB69-23CF-44E3-9099-C40C66FF867C}">
                  <a14:compatExt spid="_x0000_s165901"/>
                </a:ext>
                <a:ext uri="{FF2B5EF4-FFF2-40B4-BE49-F238E27FC236}">
                  <a16:creationId xmlns:a16="http://schemas.microsoft.com/office/drawing/2014/main" id="{00000000-0008-0000-1300-00000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2" name="Button 14" hidden="1">
              <a:extLst>
                <a:ext uri="{63B3BB69-23CF-44E3-9099-C40C66FF867C}">
                  <a14:compatExt spid="_x0000_s165902"/>
                </a:ext>
                <a:ext uri="{FF2B5EF4-FFF2-40B4-BE49-F238E27FC236}">
                  <a16:creationId xmlns:a16="http://schemas.microsoft.com/office/drawing/2014/main" id="{00000000-0008-0000-1300-00000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3" name="Button 15" hidden="1">
              <a:extLst>
                <a:ext uri="{63B3BB69-23CF-44E3-9099-C40C66FF867C}">
                  <a14:compatExt spid="_x0000_s165903"/>
                </a:ext>
                <a:ext uri="{FF2B5EF4-FFF2-40B4-BE49-F238E27FC236}">
                  <a16:creationId xmlns:a16="http://schemas.microsoft.com/office/drawing/2014/main" id="{00000000-0008-0000-1300-00000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4" name="Button 16" hidden="1">
              <a:extLst>
                <a:ext uri="{63B3BB69-23CF-44E3-9099-C40C66FF867C}">
                  <a14:compatExt spid="_x0000_s165904"/>
                </a:ext>
                <a:ext uri="{FF2B5EF4-FFF2-40B4-BE49-F238E27FC236}">
                  <a16:creationId xmlns:a16="http://schemas.microsoft.com/office/drawing/2014/main" id="{00000000-0008-0000-1300-00001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5" name="Button 17" hidden="1">
              <a:extLst>
                <a:ext uri="{63B3BB69-23CF-44E3-9099-C40C66FF867C}">
                  <a14:compatExt spid="_x0000_s165905"/>
                </a:ext>
                <a:ext uri="{FF2B5EF4-FFF2-40B4-BE49-F238E27FC236}">
                  <a16:creationId xmlns:a16="http://schemas.microsoft.com/office/drawing/2014/main" id="{00000000-0008-0000-1300-00001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6" name="Button 18" hidden="1">
              <a:extLst>
                <a:ext uri="{63B3BB69-23CF-44E3-9099-C40C66FF867C}">
                  <a14:compatExt spid="_x0000_s165906"/>
                </a:ext>
                <a:ext uri="{FF2B5EF4-FFF2-40B4-BE49-F238E27FC236}">
                  <a16:creationId xmlns:a16="http://schemas.microsoft.com/office/drawing/2014/main" id="{00000000-0008-0000-1300-00001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07" name="Button 19" hidden="1">
              <a:extLst>
                <a:ext uri="{63B3BB69-23CF-44E3-9099-C40C66FF867C}">
                  <a14:compatExt spid="_x0000_s165907"/>
                </a:ext>
                <a:ext uri="{FF2B5EF4-FFF2-40B4-BE49-F238E27FC236}">
                  <a16:creationId xmlns:a16="http://schemas.microsoft.com/office/drawing/2014/main" id="{00000000-0008-0000-1300-00001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82A1F028-629A-4F08-AABF-AC8B397A2465}"/>
            </a:ext>
          </a:extLst>
        </xdr:cNvPr>
        <xdr:cNvSpPr txBox="1"/>
      </xdr:nvSpPr>
      <xdr:spPr>
        <a:xfrm>
          <a:off x="7715250" y="238125"/>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D59FE31-25EC-4EFB-B0E6-8BC338BC1463}"/>
            </a:ext>
          </a:extLst>
        </xdr:cNvPr>
        <xdr:cNvSpPr txBox="1"/>
      </xdr:nvSpPr>
      <xdr:spPr>
        <a:xfrm>
          <a:off x="12363450" y="257175"/>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0DAF68D7-14C4-4AD0-887C-19493063A185}"/>
            </a:ext>
          </a:extLst>
        </xdr:cNvPr>
        <xdr:cNvSpPr txBox="1"/>
      </xdr:nvSpPr>
      <xdr:spPr>
        <a:xfrm>
          <a:off x="15078075" y="55245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91440</xdr:colOff>
      <xdr:row>2</xdr:row>
      <xdr:rowOff>95250</xdr:rowOff>
    </xdr:from>
    <xdr:to>
      <xdr:col>23</xdr:col>
      <xdr:colOff>593279</xdr:colOff>
      <xdr:row>16</xdr:row>
      <xdr:rowOff>103570</xdr:rowOff>
    </xdr:to>
    <xdr:grpSp>
      <xdr:nvGrpSpPr>
        <xdr:cNvPr id="10" name="グループ化 9">
          <a:extLst>
            <a:ext uri="{FF2B5EF4-FFF2-40B4-BE49-F238E27FC236}">
              <a16:creationId xmlns:a16="http://schemas.microsoft.com/office/drawing/2014/main" id="{3A8D67E9-2EE5-4958-B347-F7FF009AF5AE}"/>
            </a:ext>
          </a:extLst>
        </xdr:cNvPr>
        <xdr:cNvGrpSpPr/>
      </xdr:nvGrpSpPr>
      <xdr:grpSpPr>
        <a:xfrm>
          <a:off x="12437147" y="1148603"/>
          <a:ext cx="5133044" cy="3149142"/>
          <a:chOff x="12172950" y="906780"/>
          <a:chExt cx="5195759" cy="3214435"/>
        </a:xfrm>
      </xdr:grpSpPr>
      <xdr:pic>
        <xdr:nvPicPr>
          <xdr:cNvPr id="11" name="図 10">
            <a:extLst>
              <a:ext uri="{FF2B5EF4-FFF2-40B4-BE49-F238E27FC236}">
                <a16:creationId xmlns:a16="http://schemas.microsoft.com/office/drawing/2014/main" id="{F77E8658-D92B-B787-2FCC-14F4F0CD3869}"/>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1BA64BF0-D049-DFF5-04CE-0DAA736C8C5E}"/>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40EB1CF4-FCCD-D0D5-2B0A-A86497D8FC3B}"/>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884BF132-A771-D76B-CC3C-869BD6063729}"/>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7EA3D820-05E4-942F-26D2-DE14F486F297}"/>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26A45BE8-2669-5DAB-74BE-617BFAFC02EA}"/>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9900E96F-9C67-41C5-AE62-264E249F2C7A}"/>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522572EA-EC82-D899-46C2-1AD8AA614664}"/>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836EFFCB-08DD-945F-3198-BBC4FBE92104}"/>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D5BD4710-9D42-0666-7AFC-C624B0EE4A8C}"/>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18CC9B3B-4AF4-422C-5B83-8EE8D58251C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9E5AC7E0-FB65-7BDE-6105-3034C1674C96}"/>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CA718970-7F5A-BC8F-0F9A-498024538CF8}"/>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DE2A4B05-9B8D-4F5E-92D0-7A8F176F9105}"/>
            </a:ext>
          </a:extLst>
        </xdr:cNvPr>
        <xdr:cNvSpPr/>
      </xdr:nvSpPr>
      <xdr:spPr>
        <a:xfrm>
          <a:off x="15147888" y="94802"/>
          <a:ext cx="1159808" cy="45585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8" name="Button 20" hidden="1">
              <a:extLst>
                <a:ext uri="{63B3BB69-23CF-44E3-9099-C40C66FF867C}">
                  <a14:compatExt spid="_x0000_s165908"/>
                </a:ext>
                <a:ext uri="{FF2B5EF4-FFF2-40B4-BE49-F238E27FC236}">
                  <a16:creationId xmlns:a16="http://schemas.microsoft.com/office/drawing/2014/main" id="{00000000-0008-0000-1300-00001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9" name="Button 21" hidden="1">
              <a:extLst>
                <a:ext uri="{63B3BB69-23CF-44E3-9099-C40C66FF867C}">
                  <a14:compatExt spid="_x0000_s165909"/>
                </a:ext>
                <a:ext uri="{FF2B5EF4-FFF2-40B4-BE49-F238E27FC236}">
                  <a16:creationId xmlns:a16="http://schemas.microsoft.com/office/drawing/2014/main" id="{00000000-0008-0000-1300-00001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0" name="Button 22" hidden="1">
              <a:extLst>
                <a:ext uri="{63B3BB69-23CF-44E3-9099-C40C66FF867C}">
                  <a14:compatExt spid="_x0000_s165910"/>
                </a:ext>
                <a:ext uri="{FF2B5EF4-FFF2-40B4-BE49-F238E27FC236}">
                  <a16:creationId xmlns:a16="http://schemas.microsoft.com/office/drawing/2014/main" id="{00000000-0008-0000-1300-00001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1" name="Button 23" hidden="1">
              <a:extLst>
                <a:ext uri="{63B3BB69-23CF-44E3-9099-C40C66FF867C}">
                  <a14:compatExt spid="_x0000_s165911"/>
                </a:ext>
                <a:ext uri="{FF2B5EF4-FFF2-40B4-BE49-F238E27FC236}">
                  <a16:creationId xmlns:a16="http://schemas.microsoft.com/office/drawing/2014/main" id="{00000000-0008-0000-1300-00001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2" name="Button 24" hidden="1">
              <a:extLst>
                <a:ext uri="{63B3BB69-23CF-44E3-9099-C40C66FF867C}">
                  <a14:compatExt spid="_x0000_s165912"/>
                </a:ext>
                <a:ext uri="{FF2B5EF4-FFF2-40B4-BE49-F238E27FC236}">
                  <a16:creationId xmlns:a16="http://schemas.microsoft.com/office/drawing/2014/main" id="{00000000-0008-0000-1300-00001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3" name="Button 25" hidden="1">
              <a:extLst>
                <a:ext uri="{63B3BB69-23CF-44E3-9099-C40C66FF867C}">
                  <a14:compatExt spid="_x0000_s165913"/>
                </a:ext>
                <a:ext uri="{FF2B5EF4-FFF2-40B4-BE49-F238E27FC236}">
                  <a16:creationId xmlns:a16="http://schemas.microsoft.com/office/drawing/2014/main" id="{00000000-0008-0000-1300-00001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4" name="Button 26" hidden="1">
              <a:extLst>
                <a:ext uri="{63B3BB69-23CF-44E3-9099-C40C66FF867C}">
                  <a14:compatExt spid="_x0000_s165914"/>
                </a:ext>
                <a:ext uri="{FF2B5EF4-FFF2-40B4-BE49-F238E27FC236}">
                  <a16:creationId xmlns:a16="http://schemas.microsoft.com/office/drawing/2014/main" id="{00000000-0008-0000-1300-00001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5" name="Button 27" hidden="1">
              <a:extLst>
                <a:ext uri="{63B3BB69-23CF-44E3-9099-C40C66FF867C}">
                  <a14:compatExt spid="_x0000_s165915"/>
                </a:ext>
                <a:ext uri="{FF2B5EF4-FFF2-40B4-BE49-F238E27FC236}">
                  <a16:creationId xmlns:a16="http://schemas.microsoft.com/office/drawing/2014/main" id="{00000000-0008-0000-1300-00001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6" name="Button 28" hidden="1">
              <a:extLst>
                <a:ext uri="{63B3BB69-23CF-44E3-9099-C40C66FF867C}">
                  <a14:compatExt spid="_x0000_s165916"/>
                </a:ext>
                <a:ext uri="{FF2B5EF4-FFF2-40B4-BE49-F238E27FC236}">
                  <a16:creationId xmlns:a16="http://schemas.microsoft.com/office/drawing/2014/main" id="{00000000-0008-0000-1300-00001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7" name="Button 29" hidden="1">
              <a:extLst>
                <a:ext uri="{63B3BB69-23CF-44E3-9099-C40C66FF867C}">
                  <a14:compatExt spid="_x0000_s165917"/>
                </a:ext>
                <a:ext uri="{FF2B5EF4-FFF2-40B4-BE49-F238E27FC236}">
                  <a16:creationId xmlns:a16="http://schemas.microsoft.com/office/drawing/2014/main" id="{00000000-0008-0000-1300-00001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8" name="Button 30" hidden="1">
              <a:extLst>
                <a:ext uri="{63B3BB69-23CF-44E3-9099-C40C66FF867C}">
                  <a14:compatExt spid="_x0000_s165918"/>
                </a:ext>
                <a:ext uri="{FF2B5EF4-FFF2-40B4-BE49-F238E27FC236}">
                  <a16:creationId xmlns:a16="http://schemas.microsoft.com/office/drawing/2014/main" id="{00000000-0008-0000-1300-00001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9" name="Button 31" hidden="1">
              <a:extLst>
                <a:ext uri="{63B3BB69-23CF-44E3-9099-C40C66FF867C}">
                  <a14:compatExt spid="_x0000_s165919"/>
                </a:ext>
                <a:ext uri="{FF2B5EF4-FFF2-40B4-BE49-F238E27FC236}">
                  <a16:creationId xmlns:a16="http://schemas.microsoft.com/office/drawing/2014/main" id="{00000000-0008-0000-1300-00001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0" name="Button 32" hidden="1">
              <a:extLst>
                <a:ext uri="{63B3BB69-23CF-44E3-9099-C40C66FF867C}">
                  <a14:compatExt spid="_x0000_s165920"/>
                </a:ext>
                <a:ext uri="{FF2B5EF4-FFF2-40B4-BE49-F238E27FC236}">
                  <a16:creationId xmlns:a16="http://schemas.microsoft.com/office/drawing/2014/main" id="{00000000-0008-0000-1300-00002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1" name="Button 33" hidden="1">
              <a:extLst>
                <a:ext uri="{63B3BB69-23CF-44E3-9099-C40C66FF867C}">
                  <a14:compatExt spid="_x0000_s165921"/>
                </a:ext>
                <a:ext uri="{FF2B5EF4-FFF2-40B4-BE49-F238E27FC236}">
                  <a16:creationId xmlns:a16="http://schemas.microsoft.com/office/drawing/2014/main" id="{00000000-0008-0000-1300-00002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2" name="Button 34" hidden="1">
              <a:extLst>
                <a:ext uri="{63B3BB69-23CF-44E3-9099-C40C66FF867C}">
                  <a14:compatExt spid="_x0000_s165922"/>
                </a:ext>
                <a:ext uri="{FF2B5EF4-FFF2-40B4-BE49-F238E27FC236}">
                  <a16:creationId xmlns:a16="http://schemas.microsoft.com/office/drawing/2014/main" id="{00000000-0008-0000-1300-00002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3" name="Button 35" hidden="1">
              <a:extLst>
                <a:ext uri="{63B3BB69-23CF-44E3-9099-C40C66FF867C}">
                  <a14:compatExt spid="_x0000_s165923"/>
                </a:ext>
                <a:ext uri="{FF2B5EF4-FFF2-40B4-BE49-F238E27FC236}">
                  <a16:creationId xmlns:a16="http://schemas.microsoft.com/office/drawing/2014/main" id="{00000000-0008-0000-1300-00002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4" name="Button 36" hidden="1">
              <a:extLst>
                <a:ext uri="{63B3BB69-23CF-44E3-9099-C40C66FF867C}">
                  <a14:compatExt spid="_x0000_s165924"/>
                </a:ext>
                <a:ext uri="{FF2B5EF4-FFF2-40B4-BE49-F238E27FC236}">
                  <a16:creationId xmlns:a16="http://schemas.microsoft.com/office/drawing/2014/main" id="{00000000-0008-0000-1300-00002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5" name="Button 37" hidden="1">
              <a:extLst>
                <a:ext uri="{63B3BB69-23CF-44E3-9099-C40C66FF867C}">
                  <a14:compatExt spid="_x0000_s165925"/>
                </a:ext>
                <a:ext uri="{FF2B5EF4-FFF2-40B4-BE49-F238E27FC236}">
                  <a16:creationId xmlns:a16="http://schemas.microsoft.com/office/drawing/2014/main" id="{00000000-0008-0000-1300-00002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26" name="Button 38" hidden="1">
              <a:extLst>
                <a:ext uri="{63B3BB69-23CF-44E3-9099-C40C66FF867C}">
                  <a14:compatExt spid="_x0000_s165926"/>
                </a:ext>
                <a:ext uri="{FF2B5EF4-FFF2-40B4-BE49-F238E27FC236}">
                  <a16:creationId xmlns:a16="http://schemas.microsoft.com/office/drawing/2014/main" id="{00000000-0008-0000-1300-00002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7" name="Button 39" hidden="1">
              <a:extLst>
                <a:ext uri="{63B3BB69-23CF-44E3-9099-C40C66FF867C}">
                  <a14:compatExt spid="_x0000_s165927"/>
                </a:ext>
                <a:ext uri="{FF2B5EF4-FFF2-40B4-BE49-F238E27FC236}">
                  <a16:creationId xmlns:a16="http://schemas.microsoft.com/office/drawing/2014/main" id="{00000000-0008-0000-1300-00002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8" name="Button 40" hidden="1">
              <a:extLst>
                <a:ext uri="{63B3BB69-23CF-44E3-9099-C40C66FF867C}">
                  <a14:compatExt spid="_x0000_s165928"/>
                </a:ext>
                <a:ext uri="{FF2B5EF4-FFF2-40B4-BE49-F238E27FC236}">
                  <a16:creationId xmlns:a16="http://schemas.microsoft.com/office/drawing/2014/main" id="{00000000-0008-0000-1300-00002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9" name="Button 41" hidden="1">
              <a:extLst>
                <a:ext uri="{63B3BB69-23CF-44E3-9099-C40C66FF867C}">
                  <a14:compatExt spid="_x0000_s165929"/>
                </a:ext>
                <a:ext uri="{FF2B5EF4-FFF2-40B4-BE49-F238E27FC236}">
                  <a16:creationId xmlns:a16="http://schemas.microsoft.com/office/drawing/2014/main" id="{00000000-0008-0000-1300-00002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0" name="Button 42" hidden="1">
              <a:extLst>
                <a:ext uri="{63B3BB69-23CF-44E3-9099-C40C66FF867C}">
                  <a14:compatExt spid="_x0000_s165930"/>
                </a:ext>
                <a:ext uri="{FF2B5EF4-FFF2-40B4-BE49-F238E27FC236}">
                  <a16:creationId xmlns:a16="http://schemas.microsoft.com/office/drawing/2014/main" id="{00000000-0008-0000-1300-00002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1" name="Button 43" hidden="1">
              <a:extLst>
                <a:ext uri="{63B3BB69-23CF-44E3-9099-C40C66FF867C}">
                  <a14:compatExt spid="_x0000_s165931"/>
                </a:ext>
                <a:ext uri="{FF2B5EF4-FFF2-40B4-BE49-F238E27FC236}">
                  <a16:creationId xmlns:a16="http://schemas.microsoft.com/office/drawing/2014/main" id="{00000000-0008-0000-1300-00002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2" name="Button 44" hidden="1">
              <a:extLst>
                <a:ext uri="{63B3BB69-23CF-44E3-9099-C40C66FF867C}">
                  <a14:compatExt spid="_x0000_s165932"/>
                </a:ext>
                <a:ext uri="{FF2B5EF4-FFF2-40B4-BE49-F238E27FC236}">
                  <a16:creationId xmlns:a16="http://schemas.microsoft.com/office/drawing/2014/main" id="{00000000-0008-0000-1300-00002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3" name="Button 45" hidden="1">
              <a:extLst>
                <a:ext uri="{63B3BB69-23CF-44E3-9099-C40C66FF867C}">
                  <a14:compatExt spid="_x0000_s165933"/>
                </a:ext>
                <a:ext uri="{FF2B5EF4-FFF2-40B4-BE49-F238E27FC236}">
                  <a16:creationId xmlns:a16="http://schemas.microsoft.com/office/drawing/2014/main" id="{00000000-0008-0000-1300-00002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4" name="Button 46" hidden="1">
              <a:extLst>
                <a:ext uri="{63B3BB69-23CF-44E3-9099-C40C66FF867C}">
                  <a14:compatExt spid="_x0000_s165934"/>
                </a:ext>
                <a:ext uri="{FF2B5EF4-FFF2-40B4-BE49-F238E27FC236}">
                  <a16:creationId xmlns:a16="http://schemas.microsoft.com/office/drawing/2014/main" id="{00000000-0008-0000-1300-00002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5" name="Button 47" hidden="1">
              <a:extLst>
                <a:ext uri="{63B3BB69-23CF-44E3-9099-C40C66FF867C}">
                  <a14:compatExt spid="_x0000_s165935"/>
                </a:ext>
                <a:ext uri="{FF2B5EF4-FFF2-40B4-BE49-F238E27FC236}">
                  <a16:creationId xmlns:a16="http://schemas.microsoft.com/office/drawing/2014/main" id="{00000000-0008-0000-1300-00002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6" name="Button 48" hidden="1">
              <a:extLst>
                <a:ext uri="{63B3BB69-23CF-44E3-9099-C40C66FF867C}">
                  <a14:compatExt spid="_x0000_s165936"/>
                </a:ext>
                <a:ext uri="{FF2B5EF4-FFF2-40B4-BE49-F238E27FC236}">
                  <a16:creationId xmlns:a16="http://schemas.microsoft.com/office/drawing/2014/main" id="{00000000-0008-0000-1300-00003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7" name="Button 49" hidden="1">
              <a:extLst>
                <a:ext uri="{63B3BB69-23CF-44E3-9099-C40C66FF867C}">
                  <a14:compatExt spid="_x0000_s165937"/>
                </a:ext>
                <a:ext uri="{FF2B5EF4-FFF2-40B4-BE49-F238E27FC236}">
                  <a16:creationId xmlns:a16="http://schemas.microsoft.com/office/drawing/2014/main" id="{00000000-0008-0000-1300-00003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8" name="Button 50" hidden="1">
              <a:extLst>
                <a:ext uri="{63B3BB69-23CF-44E3-9099-C40C66FF867C}">
                  <a14:compatExt spid="_x0000_s165938"/>
                </a:ext>
                <a:ext uri="{FF2B5EF4-FFF2-40B4-BE49-F238E27FC236}">
                  <a16:creationId xmlns:a16="http://schemas.microsoft.com/office/drawing/2014/main" id="{00000000-0008-0000-1300-00003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9" name="Button 51" hidden="1">
              <a:extLst>
                <a:ext uri="{63B3BB69-23CF-44E3-9099-C40C66FF867C}">
                  <a14:compatExt spid="_x0000_s165939"/>
                </a:ext>
                <a:ext uri="{FF2B5EF4-FFF2-40B4-BE49-F238E27FC236}">
                  <a16:creationId xmlns:a16="http://schemas.microsoft.com/office/drawing/2014/main" id="{00000000-0008-0000-1300-00003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0" name="Button 52" hidden="1">
              <a:extLst>
                <a:ext uri="{63B3BB69-23CF-44E3-9099-C40C66FF867C}">
                  <a14:compatExt spid="_x0000_s165940"/>
                </a:ext>
                <a:ext uri="{FF2B5EF4-FFF2-40B4-BE49-F238E27FC236}">
                  <a16:creationId xmlns:a16="http://schemas.microsoft.com/office/drawing/2014/main" id="{00000000-0008-0000-1300-00003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1" name="Button 53" hidden="1">
              <a:extLst>
                <a:ext uri="{63B3BB69-23CF-44E3-9099-C40C66FF867C}">
                  <a14:compatExt spid="_x0000_s165941"/>
                </a:ext>
                <a:ext uri="{FF2B5EF4-FFF2-40B4-BE49-F238E27FC236}">
                  <a16:creationId xmlns:a16="http://schemas.microsoft.com/office/drawing/2014/main" id="{00000000-0008-0000-1300-00003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2" name="Button 54" hidden="1">
              <a:extLst>
                <a:ext uri="{63B3BB69-23CF-44E3-9099-C40C66FF867C}">
                  <a14:compatExt spid="_x0000_s165942"/>
                </a:ext>
                <a:ext uri="{FF2B5EF4-FFF2-40B4-BE49-F238E27FC236}">
                  <a16:creationId xmlns:a16="http://schemas.microsoft.com/office/drawing/2014/main" id="{00000000-0008-0000-1300-00003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3" name="Button 55" hidden="1">
              <a:extLst>
                <a:ext uri="{63B3BB69-23CF-44E3-9099-C40C66FF867C}">
                  <a14:compatExt spid="_x0000_s165943"/>
                </a:ext>
                <a:ext uri="{FF2B5EF4-FFF2-40B4-BE49-F238E27FC236}">
                  <a16:creationId xmlns:a16="http://schemas.microsoft.com/office/drawing/2014/main" id="{00000000-0008-0000-1300-00003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4" name="Button 56" hidden="1">
              <a:extLst>
                <a:ext uri="{63B3BB69-23CF-44E3-9099-C40C66FF867C}">
                  <a14:compatExt spid="_x0000_s165944"/>
                </a:ext>
                <a:ext uri="{FF2B5EF4-FFF2-40B4-BE49-F238E27FC236}">
                  <a16:creationId xmlns:a16="http://schemas.microsoft.com/office/drawing/2014/main" id="{00000000-0008-0000-1300-00003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45" name="Button 57" hidden="1">
              <a:extLst>
                <a:ext uri="{63B3BB69-23CF-44E3-9099-C40C66FF867C}">
                  <a14:compatExt spid="_x0000_s165945"/>
                </a:ext>
                <a:ext uri="{FF2B5EF4-FFF2-40B4-BE49-F238E27FC236}">
                  <a16:creationId xmlns:a16="http://schemas.microsoft.com/office/drawing/2014/main" id="{00000000-0008-0000-1300-00003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6" name="Button 58" hidden="1">
              <a:extLst>
                <a:ext uri="{63B3BB69-23CF-44E3-9099-C40C66FF867C}">
                  <a14:compatExt spid="_x0000_s165946"/>
                </a:ext>
                <a:ext uri="{FF2B5EF4-FFF2-40B4-BE49-F238E27FC236}">
                  <a16:creationId xmlns:a16="http://schemas.microsoft.com/office/drawing/2014/main" id="{00000000-0008-0000-1300-00003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7" name="Button 59" hidden="1">
              <a:extLst>
                <a:ext uri="{63B3BB69-23CF-44E3-9099-C40C66FF867C}">
                  <a14:compatExt spid="_x0000_s165947"/>
                </a:ext>
                <a:ext uri="{FF2B5EF4-FFF2-40B4-BE49-F238E27FC236}">
                  <a16:creationId xmlns:a16="http://schemas.microsoft.com/office/drawing/2014/main" id="{00000000-0008-0000-1300-00003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8" name="Button 60" hidden="1">
              <a:extLst>
                <a:ext uri="{63B3BB69-23CF-44E3-9099-C40C66FF867C}">
                  <a14:compatExt spid="_x0000_s165948"/>
                </a:ext>
                <a:ext uri="{FF2B5EF4-FFF2-40B4-BE49-F238E27FC236}">
                  <a16:creationId xmlns:a16="http://schemas.microsoft.com/office/drawing/2014/main" id="{00000000-0008-0000-1300-00003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9" name="Button 61" hidden="1">
              <a:extLst>
                <a:ext uri="{63B3BB69-23CF-44E3-9099-C40C66FF867C}">
                  <a14:compatExt spid="_x0000_s165949"/>
                </a:ext>
                <a:ext uri="{FF2B5EF4-FFF2-40B4-BE49-F238E27FC236}">
                  <a16:creationId xmlns:a16="http://schemas.microsoft.com/office/drawing/2014/main" id="{00000000-0008-0000-1300-00003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0" name="Button 62" hidden="1">
              <a:extLst>
                <a:ext uri="{63B3BB69-23CF-44E3-9099-C40C66FF867C}">
                  <a14:compatExt spid="_x0000_s165950"/>
                </a:ext>
                <a:ext uri="{FF2B5EF4-FFF2-40B4-BE49-F238E27FC236}">
                  <a16:creationId xmlns:a16="http://schemas.microsoft.com/office/drawing/2014/main" id="{00000000-0008-0000-1300-00003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1" name="Button 63" hidden="1">
              <a:extLst>
                <a:ext uri="{63B3BB69-23CF-44E3-9099-C40C66FF867C}">
                  <a14:compatExt spid="_x0000_s165951"/>
                </a:ext>
                <a:ext uri="{FF2B5EF4-FFF2-40B4-BE49-F238E27FC236}">
                  <a16:creationId xmlns:a16="http://schemas.microsoft.com/office/drawing/2014/main" id="{00000000-0008-0000-1300-00003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2" name="Button 64" hidden="1">
              <a:extLst>
                <a:ext uri="{63B3BB69-23CF-44E3-9099-C40C66FF867C}">
                  <a14:compatExt spid="_x0000_s165952"/>
                </a:ext>
                <a:ext uri="{FF2B5EF4-FFF2-40B4-BE49-F238E27FC236}">
                  <a16:creationId xmlns:a16="http://schemas.microsoft.com/office/drawing/2014/main" id="{00000000-0008-0000-1300-00004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3" name="Button 65" hidden="1">
              <a:extLst>
                <a:ext uri="{63B3BB69-23CF-44E3-9099-C40C66FF867C}">
                  <a14:compatExt spid="_x0000_s165953"/>
                </a:ext>
                <a:ext uri="{FF2B5EF4-FFF2-40B4-BE49-F238E27FC236}">
                  <a16:creationId xmlns:a16="http://schemas.microsoft.com/office/drawing/2014/main" id="{00000000-0008-0000-1300-00004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4" name="Button 66" hidden="1">
              <a:extLst>
                <a:ext uri="{63B3BB69-23CF-44E3-9099-C40C66FF867C}">
                  <a14:compatExt spid="_x0000_s165954"/>
                </a:ext>
                <a:ext uri="{FF2B5EF4-FFF2-40B4-BE49-F238E27FC236}">
                  <a16:creationId xmlns:a16="http://schemas.microsoft.com/office/drawing/2014/main" id="{00000000-0008-0000-1300-00004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5" name="Button 67" hidden="1">
              <a:extLst>
                <a:ext uri="{63B3BB69-23CF-44E3-9099-C40C66FF867C}">
                  <a14:compatExt spid="_x0000_s165955"/>
                </a:ext>
                <a:ext uri="{FF2B5EF4-FFF2-40B4-BE49-F238E27FC236}">
                  <a16:creationId xmlns:a16="http://schemas.microsoft.com/office/drawing/2014/main" id="{00000000-0008-0000-1300-00004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6" name="Button 68" hidden="1">
              <a:extLst>
                <a:ext uri="{63B3BB69-23CF-44E3-9099-C40C66FF867C}">
                  <a14:compatExt spid="_x0000_s165956"/>
                </a:ext>
                <a:ext uri="{FF2B5EF4-FFF2-40B4-BE49-F238E27FC236}">
                  <a16:creationId xmlns:a16="http://schemas.microsoft.com/office/drawing/2014/main" id="{00000000-0008-0000-1300-00004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7" name="Button 69" hidden="1">
              <a:extLst>
                <a:ext uri="{63B3BB69-23CF-44E3-9099-C40C66FF867C}">
                  <a14:compatExt spid="_x0000_s165957"/>
                </a:ext>
                <a:ext uri="{FF2B5EF4-FFF2-40B4-BE49-F238E27FC236}">
                  <a16:creationId xmlns:a16="http://schemas.microsoft.com/office/drawing/2014/main" id="{00000000-0008-0000-1300-00004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8" name="Button 70" hidden="1">
              <a:extLst>
                <a:ext uri="{63B3BB69-23CF-44E3-9099-C40C66FF867C}">
                  <a14:compatExt spid="_x0000_s165958"/>
                </a:ext>
                <a:ext uri="{FF2B5EF4-FFF2-40B4-BE49-F238E27FC236}">
                  <a16:creationId xmlns:a16="http://schemas.microsoft.com/office/drawing/2014/main" id="{00000000-0008-0000-1300-00004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9" name="Button 71" hidden="1">
              <a:extLst>
                <a:ext uri="{63B3BB69-23CF-44E3-9099-C40C66FF867C}">
                  <a14:compatExt spid="_x0000_s165959"/>
                </a:ext>
                <a:ext uri="{FF2B5EF4-FFF2-40B4-BE49-F238E27FC236}">
                  <a16:creationId xmlns:a16="http://schemas.microsoft.com/office/drawing/2014/main" id="{00000000-0008-0000-1300-00004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0" name="Button 72" hidden="1">
              <a:extLst>
                <a:ext uri="{63B3BB69-23CF-44E3-9099-C40C66FF867C}">
                  <a14:compatExt spid="_x0000_s165960"/>
                </a:ext>
                <a:ext uri="{FF2B5EF4-FFF2-40B4-BE49-F238E27FC236}">
                  <a16:creationId xmlns:a16="http://schemas.microsoft.com/office/drawing/2014/main" id="{00000000-0008-0000-1300-00004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1" name="Button 73" hidden="1">
              <a:extLst>
                <a:ext uri="{63B3BB69-23CF-44E3-9099-C40C66FF867C}">
                  <a14:compatExt spid="_x0000_s165961"/>
                </a:ext>
                <a:ext uri="{FF2B5EF4-FFF2-40B4-BE49-F238E27FC236}">
                  <a16:creationId xmlns:a16="http://schemas.microsoft.com/office/drawing/2014/main" id="{00000000-0008-0000-1300-00004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2" name="Button 74" hidden="1">
              <a:extLst>
                <a:ext uri="{63B3BB69-23CF-44E3-9099-C40C66FF867C}">
                  <a14:compatExt spid="_x0000_s165962"/>
                </a:ext>
                <a:ext uri="{FF2B5EF4-FFF2-40B4-BE49-F238E27FC236}">
                  <a16:creationId xmlns:a16="http://schemas.microsoft.com/office/drawing/2014/main" id="{00000000-0008-0000-1300-00004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3" name="Button 75" hidden="1">
              <a:extLst>
                <a:ext uri="{63B3BB69-23CF-44E3-9099-C40C66FF867C}">
                  <a14:compatExt spid="_x0000_s165963"/>
                </a:ext>
                <a:ext uri="{FF2B5EF4-FFF2-40B4-BE49-F238E27FC236}">
                  <a16:creationId xmlns:a16="http://schemas.microsoft.com/office/drawing/2014/main" id="{00000000-0008-0000-1300-00004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64" name="Button 76" hidden="1">
              <a:extLst>
                <a:ext uri="{63B3BB69-23CF-44E3-9099-C40C66FF867C}">
                  <a14:compatExt spid="_x0000_s165964"/>
                </a:ext>
                <a:ext uri="{FF2B5EF4-FFF2-40B4-BE49-F238E27FC236}">
                  <a16:creationId xmlns:a16="http://schemas.microsoft.com/office/drawing/2014/main" id="{00000000-0008-0000-1300-00004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5" name="Button 77" hidden="1">
              <a:extLst>
                <a:ext uri="{63B3BB69-23CF-44E3-9099-C40C66FF867C}">
                  <a14:compatExt spid="_x0000_s165965"/>
                </a:ext>
                <a:ext uri="{FF2B5EF4-FFF2-40B4-BE49-F238E27FC236}">
                  <a16:creationId xmlns:a16="http://schemas.microsoft.com/office/drawing/2014/main" id="{00000000-0008-0000-1300-00004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6" name="Button 78" hidden="1">
              <a:extLst>
                <a:ext uri="{63B3BB69-23CF-44E3-9099-C40C66FF867C}">
                  <a14:compatExt spid="_x0000_s165966"/>
                </a:ext>
                <a:ext uri="{FF2B5EF4-FFF2-40B4-BE49-F238E27FC236}">
                  <a16:creationId xmlns:a16="http://schemas.microsoft.com/office/drawing/2014/main" id="{00000000-0008-0000-1300-00004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7" name="Button 79" hidden="1">
              <a:extLst>
                <a:ext uri="{63B3BB69-23CF-44E3-9099-C40C66FF867C}">
                  <a14:compatExt spid="_x0000_s165967"/>
                </a:ext>
                <a:ext uri="{FF2B5EF4-FFF2-40B4-BE49-F238E27FC236}">
                  <a16:creationId xmlns:a16="http://schemas.microsoft.com/office/drawing/2014/main" id="{00000000-0008-0000-1300-00004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8" name="Button 80" hidden="1">
              <a:extLst>
                <a:ext uri="{63B3BB69-23CF-44E3-9099-C40C66FF867C}">
                  <a14:compatExt spid="_x0000_s165968"/>
                </a:ext>
                <a:ext uri="{FF2B5EF4-FFF2-40B4-BE49-F238E27FC236}">
                  <a16:creationId xmlns:a16="http://schemas.microsoft.com/office/drawing/2014/main" id="{00000000-0008-0000-1300-00005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9" name="Button 81" hidden="1">
              <a:extLst>
                <a:ext uri="{63B3BB69-23CF-44E3-9099-C40C66FF867C}">
                  <a14:compatExt spid="_x0000_s165969"/>
                </a:ext>
                <a:ext uri="{FF2B5EF4-FFF2-40B4-BE49-F238E27FC236}">
                  <a16:creationId xmlns:a16="http://schemas.microsoft.com/office/drawing/2014/main" id="{00000000-0008-0000-1300-00005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0" name="Button 82" hidden="1">
              <a:extLst>
                <a:ext uri="{63B3BB69-23CF-44E3-9099-C40C66FF867C}">
                  <a14:compatExt spid="_x0000_s165970"/>
                </a:ext>
                <a:ext uri="{FF2B5EF4-FFF2-40B4-BE49-F238E27FC236}">
                  <a16:creationId xmlns:a16="http://schemas.microsoft.com/office/drawing/2014/main" id="{00000000-0008-0000-1300-00005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1" name="Button 83" hidden="1">
              <a:extLst>
                <a:ext uri="{63B3BB69-23CF-44E3-9099-C40C66FF867C}">
                  <a14:compatExt spid="_x0000_s165971"/>
                </a:ext>
                <a:ext uri="{FF2B5EF4-FFF2-40B4-BE49-F238E27FC236}">
                  <a16:creationId xmlns:a16="http://schemas.microsoft.com/office/drawing/2014/main" id="{00000000-0008-0000-1300-00005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2" name="Button 84" hidden="1">
              <a:extLst>
                <a:ext uri="{63B3BB69-23CF-44E3-9099-C40C66FF867C}">
                  <a14:compatExt spid="_x0000_s165972"/>
                </a:ext>
                <a:ext uri="{FF2B5EF4-FFF2-40B4-BE49-F238E27FC236}">
                  <a16:creationId xmlns:a16="http://schemas.microsoft.com/office/drawing/2014/main" id="{00000000-0008-0000-1300-00005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3" name="Button 85" hidden="1">
              <a:extLst>
                <a:ext uri="{63B3BB69-23CF-44E3-9099-C40C66FF867C}">
                  <a14:compatExt spid="_x0000_s165973"/>
                </a:ext>
                <a:ext uri="{FF2B5EF4-FFF2-40B4-BE49-F238E27FC236}">
                  <a16:creationId xmlns:a16="http://schemas.microsoft.com/office/drawing/2014/main" id="{00000000-0008-0000-1300-00005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4" name="Button 86" hidden="1">
              <a:extLst>
                <a:ext uri="{63B3BB69-23CF-44E3-9099-C40C66FF867C}">
                  <a14:compatExt spid="_x0000_s165974"/>
                </a:ext>
                <a:ext uri="{FF2B5EF4-FFF2-40B4-BE49-F238E27FC236}">
                  <a16:creationId xmlns:a16="http://schemas.microsoft.com/office/drawing/2014/main" id="{00000000-0008-0000-1300-00005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5" name="Button 87" hidden="1">
              <a:extLst>
                <a:ext uri="{63B3BB69-23CF-44E3-9099-C40C66FF867C}">
                  <a14:compatExt spid="_x0000_s165975"/>
                </a:ext>
                <a:ext uri="{FF2B5EF4-FFF2-40B4-BE49-F238E27FC236}">
                  <a16:creationId xmlns:a16="http://schemas.microsoft.com/office/drawing/2014/main" id="{00000000-0008-0000-1300-00005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6" name="Button 88" hidden="1">
              <a:extLst>
                <a:ext uri="{63B3BB69-23CF-44E3-9099-C40C66FF867C}">
                  <a14:compatExt spid="_x0000_s165976"/>
                </a:ext>
                <a:ext uri="{FF2B5EF4-FFF2-40B4-BE49-F238E27FC236}">
                  <a16:creationId xmlns:a16="http://schemas.microsoft.com/office/drawing/2014/main" id="{00000000-0008-0000-1300-00005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7" name="Button 89" hidden="1">
              <a:extLst>
                <a:ext uri="{63B3BB69-23CF-44E3-9099-C40C66FF867C}">
                  <a14:compatExt spid="_x0000_s165977"/>
                </a:ext>
                <a:ext uri="{FF2B5EF4-FFF2-40B4-BE49-F238E27FC236}">
                  <a16:creationId xmlns:a16="http://schemas.microsoft.com/office/drawing/2014/main" id="{00000000-0008-0000-1300-00005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8" name="Button 90" hidden="1">
              <a:extLst>
                <a:ext uri="{63B3BB69-23CF-44E3-9099-C40C66FF867C}">
                  <a14:compatExt spid="_x0000_s165978"/>
                </a:ext>
                <a:ext uri="{FF2B5EF4-FFF2-40B4-BE49-F238E27FC236}">
                  <a16:creationId xmlns:a16="http://schemas.microsoft.com/office/drawing/2014/main" id="{00000000-0008-0000-1300-00005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9" name="Button 91" hidden="1">
              <a:extLst>
                <a:ext uri="{63B3BB69-23CF-44E3-9099-C40C66FF867C}">
                  <a14:compatExt spid="_x0000_s165979"/>
                </a:ext>
                <a:ext uri="{FF2B5EF4-FFF2-40B4-BE49-F238E27FC236}">
                  <a16:creationId xmlns:a16="http://schemas.microsoft.com/office/drawing/2014/main" id="{00000000-0008-0000-1300-00005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0" name="Button 92" hidden="1">
              <a:extLst>
                <a:ext uri="{63B3BB69-23CF-44E3-9099-C40C66FF867C}">
                  <a14:compatExt spid="_x0000_s165980"/>
                </a:ext>
                <a:ext uri="{FF2B5EF4-FFF2-40B4-BE49-F238E27FC236}">
                  <a16:creationId xmlns:a16="http://schemas.microsoft.com/office/drawing/2014/main" id="{00000000-0008-0000-1300-00005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1" name="Button 93" hidden="1">
              <a:extLst>
                <a:ext uri="{63B3BB69-23CF-44E3-9099-C40C66FF867C}">
                  <a14:compatExt spid="_x0000_s165981"/>
                </a:ext>
                <a:ext uri="{FF2B5EF4-FFF2-40B4-BE49-F238E27FC236}">
                  <a16:creationId xmlns:a16="http://schemas.microsoft.com/office/drawing/2014/main" id="{00000000-0008-0000-1300-00005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2" name="Button 94" hidden="1">
              <a:extLst>
                <a:ext uri="{63B3BB69-23CF-44E3-9099-C40C66FF867C}">
                  <a14:compatExt spid="_x0000_s165982"/>
                </a:ext>
                <a:ext uri="{FF2B5EF4-FFF2-40B4-BE49-F238E27FC236}">
                  <a16:creationId xmlns:a16="http://schemas.microsoft.com/office/drawing/2014/main" id="{00000000-0008-0000-1300-00005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83" name="Button 95" hidden="1">
              <a:extLst>
                <a:ext uri="{63B3BB69-23CF-44E3-9099-C40C66FF867C}">
                  <a14:compatExt spid="_x0000_s165983"/>
                </a:ext>
                <a:ext uri="{FF2B5EF4-FFF2-40B4-BE49-F238E27FC236}">
                  <a16:creationId xmlns:a16="http://schemas.microsoft.com/office/drawing/2014/main" id="{00000000-0008-0000-1300-00005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4" name="Button 96" hidden="1">
              <a:extLst>
                <a:ext uri="{63B3BB69-23CF-44E3-9099-C40C66FF867C}">
                  <a14:compatExt spid="_x0000_s165984"/>
                </a:ext>
                <a:ext uri="{FF2B5EF4-FFF2-40B4-BE49-F238E27FC236}">
                  <a16:creationId xmlns:a16="http://schemas.microsoft.com/office/drawing/2014/main" id="{00000000-0008-0000-1300-00006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5" name="Button 97" hidden="1">
              <a:extLst>
                <a:ext uri="{63B3BB69-23CF-44E3-9099-C40C66FF867C}">
                  <a14:compatExt spid="_x0000_s165985"/>
                </a:ext>
                <a:ext uri="{FF2B5EF4-FFF2-40B4-BE49-F238E27FC236}">
                  <a16:creationId xmlns:a16="http://schemas.microsoft.com/office/drawing/2014/main" id="{00000000-0008-0000-1300-00006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6" name="Button 98" hidden="1">
              <a:extLst>
                <a:ext uri="{63B3BB69-23CF-44E3-9099-C40C66FF867C}">
                  <a14:compatExt spid="_x0000_s165986"/>
                </a:ext>
                <a:ext uri="{FF2B5EF4-FFF2-40B4-BE49-F238E27FC236}">
                  <a16:creationId xmlns:a16="http://schemas.microsoft.com/office/drawing/2014/main" id="{00000000-0008-0000-1300-00006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7" name="Button 99" hidden="1">
              <a:extLst>
                <a:ext uri="{63B3BB69-23CF-44E3-9099-C40C66FF867C}">
                  <a14:compatExt spid="_x0000_s165987"/>
                </a:ext>
                <a:ext uri="{FF2B5EF4-FFF2-40B4-BE49-F238E27FC236}">
                  <a16:creationId xmlns:a16="http://schemas.microsoft.com/office/drawing/2014/main" id="{00000000-0008-0000-1300-00006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8" name="Button 100" hidden="1">
              <a:extLst>
                <a:ext uri="{63B3BB69-23CF-44E3-9099-C40C66FF867C}">
                  <a14:compatExt spid="_x0000_s165988"/>
                </a:ext>
                <a:ext uri="{FF2B5EF4-FFF2-40B4-BE49-F238E27FC236}">
                  <a16:creationId xmlns:a16="http://schemas.microsoft.com/office/drawing/2014/main" id="{00000000-0008-0000-1300-00006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9" name="Button 101" hidden="1">
              <a:extLst>
                <a:ext uri="{63B3BB69-23CF-44E3-9099-C40C66FF867C}">
                  <a14:compatExt spid="_x0000_s165989"/>
                </a:ext>
                <a:ext uri="{FF2B5EF4-FFF2-40B4-BE49-F238E27FC236}">
                  <a16:creationId xmlns:a16="http://schemas.microsoft.com/office/drawing/2014/main" id="{00000000-0008-0000-1300-00006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0" name="Button 102" hidden="1">
              <a:extLst>
                <a:ext uri="{63B3BB69-23CF-44E3-9099-C40C66FF867C}">
                  <a14:compatExt spid="_x0000_s165990"/>
                </a:ext>
                <a:ext uri="{FF2B5EF4-FFF2-40B4-BE49-F238E27FC236}">
                  <a16:creationId xmlns:a16="http://schemas.microsoft.com/office/drawing/2014/main" id="{00000000-0008-0000-1300-00006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1" name="Button 103" hidden="1">
              <a:extLst>
                <a:ext uri="{63B3BB69-23CF-44E3-9099-C40C66FF867C}">
                  <a14:compatExt spid="_x0000_s165991"/>
                </a:ext>
                <a:ext uri="{FF2B5EF4-FFF2-40B4-BE49-F238E27FC236}">
                  <a16:creationId xmlns:a16="http://schemas.microsoft.com/office/drawing/2014/main" id="{00000000-0008-0000-1300-00006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2" name="Button 104" hidden="1">
              <a:extLst>
                <a:ext uri="{63B3BB69-23CF-44E3-9099-C40C66FF867C}">
                  <a14:compatExt spid="_x0000_s165992"/>
                </a:ext>
                <a:ext uri="{FF2B5EF4-FFF2-40B4-BE49-F238E27FC236}">
                  <a16:creationId xmlns:a16="http://schemas.microsoft.com/office/drawing/2014/main" id="{00000000-0008-0000-1300-00006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3" name="Button 105" hidden="1">
              <a:extLst>
                <a:ext uri="{63B3BB69-23CF-44E3-9099-C40C66FF867C}">
                  <a14:compatExt spid="_x0000_s165993"/>
                </a:ext>
                <a:ext uri="{FF2B5EF4-FFF2-40B4-BE49-F238E27FC236}">
                  <a16:creationId xmlns:a16="http://schemas.microsoft.com/office/drawing/2014/main" id="{00000000-0008-0000-1300-00006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4" name="Button 106" hidden="1">
              <a:extLst>
                <a:ext uri="{63B3BB69-23CF-44E3-9099-C40C66FF867C}">
                  <a14:compatExt spid="_x0000_s165994"/>
                </a:ext>
                <a:ext uri="{FF2B5EF4-FFF2-40B4-BE49-F238E27FC236}">
                  <a16:creationId xmlns:a16="http://schemas.microsoft.com/office/drawing/2014/main" id="{00000000-0008-0000-1300-00006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5" name="Button 107" hidden="1">
              <a:extLst>
                <a:ext uri="{63B3BB69-23CF-44E3-9099-C40C66FF867C}">
                  <a14:compatExt spid="_x0000_s165995"/>
                </a:ext>
                <a:ext uri="{FF2B5EF4-FFF2-40B4-BE49-F238E27FC236}">
                  <a16:creationId xmlns:a16="http://schemas.microsoft.com/office/drawing/2014/main" id="{00000000-0008-0000-1300-00006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6" name="Button 108" hidden="1">
              <a:extLst>
                <a:ext uri="{63B3BB69-23CF-44E3-9099-C40C66FF867C}">
                  <a14:compatExt spid="_x0000_s165996"/>
                </a:ext>
                <a:ext uri="{FF2B5EF4-FFF2-40B4-BE49-F238E27FC236}">
                  <a16:creationId xmlns:a16="http://schemas.microsoft.com/office/drawing/2014/main" id="{00000000-0008-0000-1300-00006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7" name="Button 109" hidden="1">
              <a:extLst>
                <a:ext uri="{63B3BB69-23CF-44E3-9099-C40C66FF867C}">
                  <a14:compatExt spid="_x0000_s165997"/>
                </a:ext>
                <a:ext uri="{FF2B5EF4-FFF2-40B4-BE49-F238E27FC236}">
                  <a16:creationId xmlns:a16="http://schemas.microsoft.com/office/drawing/2014/main" id="{00000000-0008-0000-1300-00006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8" name="Button 110" hidden="1">
              <a:extLst>
                <a:ext uri="{63B3BB69-23CF-44E3-9099-C40C66FF867C}">
                  <a14:compatExt spid="_x0000_s165998"/>
                </a:ext>
                <a:ext uri="{FF2B5EF4-FFF2-40B4-BE49-F238E27FC236}">
                  <a16:creationId xmlns:a16="http://schemas.microsoft.com/office/drawing/2014/main" id="{00000000-0008-0000-1300-00006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9" name="Button 111" hidden="1">
              <a:extLst>
                <a:ext uri="{63B3BB69-23CF-44E3-9099-C40C66FF867C}">
                  <a14:compatExt spid="_x0000_s165999"/>
                </a:ext>
                <a:ext uri="{FF2B5EF4-FFF2-40B4-BE49-F238E27FC236}">
                  <a16:creationId xmlns:a16="http://schemas.microsoft.com/office/drawing/2014/main" id="{00000000-0008-0000-1300-00006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0" name="Button 112" hidden="1">
              <a:extLst>
                <a:ext uri="{63B3BB69-23CF-44E3-9099-C40C66FF867C}">
                  <a14:compatExt spid="_x0000_s166000"/>
                </a:ext>
                <a:ext uri="{FF2B5EF4-FFF2-40B4-BE49-F238E27FC236}">
                  <a16:creationId xmlns:a16="http://schemas.microsoft.com/office/drawing/2014/main" id="{00000000-0008-0000-1300-00007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1" name="Button 113" hidden="1">
              <a:extLst>
                <a:ext uri="{63B3BB69-23CF-44E3-9099-C40C66FF867C}">
                  <a14:compatExt spid="_x0000_s166001"/>
                </a:ext>
                <a:ext uri="{FF2B5EF4-FFF2-40B4-BE49-F238E27FC236}">
                  <a16:creationId xmlns:a16="http://schemas.microsoft.com/office/drawing/2014/main" id="{00000000-0008-0000-1300-00007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02" name="Button 114" hidden="1">
              <a:extLst>
                <a:ext uri="{63B3BB69-23CF-44E3-9099-C40C66FF867C}">
                  <a14:compatExt spid="_x0000_s166002"/>
                </a:ext>
                <a:ext uri="{FF2B5EF4-FFF2-40B4-BE49-F238E27FC236}">
                  <a16:creationId xmlns:a16="http://schemas.microsoft.com/office/drawing/2014/main" id="{00000000-0008-0000-1300-00007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3" name="Button 115" hidden="1">
              <a:extLst>
                <a:ext uri="{63B3BB69-23CF-44E3-9099-C40C66FF867C}">
                  <a14:compatExt spid="_x0000_s166003"/>
                </a:ext>
                <a:ext uri="{FF2B5EF4-FFF2-40B4-BE49-F238E27FC236}">
                  <a16:creationId xmlns:a16="http://schemas.microsoft.com/office/drawing/2014/main" id="{00000000-0008-0000-1300-00007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4" name="Button 116" hidden="1">
              <a:extLst>
                <a:ext uri="{63B3BB69-23CF-44E3-9099-C40C66FF867C}">
                  <a14:compatExt spid="_x0000_s166004"/>
                </a:ext>
                <a:ext uri="{FF2B5EF4-FFF2-40B4-BE49-F238E27FC236}">
                  <a16:creationId xmlns:a16="http://schemas.microsoft.com/office/drawing/2014/main" id="{00000000-0008-0000-1300-00007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5" name="Button 117" hidden="1">
              <a:extLst>
                <a:ext uri="{63B3BB69-23CF-44E3-9099-C40C66FF867C}">
                  <a14:compatExt spid="_x0000_s166005"/>
                </a:ext>
                <a:ext uri="{FF2B5EF4-FFF2-40B4-BE49-F238E27FC236}">
                  <a16:creationId xmlns:a16="http://schemas.microsoft.com/office/drawing/2014/main" id="{00000000-0008-0000-1300-00007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6" name="Button 118" hidden="1">
              <a:extLst>
                <a:ext uri="{63B3BB69-23CF-44E3-9099-C40C66FF867C}">
                  <a14:compatExt spid="_x0000_s166006"/>
                </a:ext>
                <a:ext uri="{FF2B5EF4-FFF2-40B4-BE49-F238E27FC236}">
                  <a16:creationId xmlns:a16="http://schemas.microsoft.com/office/drawing/2014/main" id="{00000000-0008-0000-1300-00007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7" name="Button 119" hidden="1">
              <a:extLst>
                <a:ext uri="{63B3BB69-23CF-44E3-9099-C40C66FF867C}">
                  <a14:compatExt spid="_x0000_s166007"/>
                </a:ext>
                <a:ext uri="{FF2B5EF4-FFF2-40B4-BE49-F238E27FC236}">
                  <a16:creationId xmlns:a16="http://schemas.microsoft.com/office/drawing/2014/main" id="{00000000-0008-0000-1300-00007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8" name="Button 120" hidden="1">
              <a:extLst>
                <a:ext uri="{63B3BB69-23CF-44E3-9099-C40C66FF867C}">
                  <a14:compatExt spid="_x0000_s166008"/>
                </a:ext>
                <a:ext uri="{FF2B5EF4-FFF2-40B4-BE49-F238E27FC236}">
                  <a16:creationId xmlns:a16="http://schemas.microsoft.com/office/drawing/2014/main" id="{00000000-0008-0000-1300-00007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9" name="Button 121" hidden="1">
              <a:extLst>
                <a:ext uri="{63B3BB69-23CF-44E3-9099-C40C66FF867C}">
                  <a14:compatExt spid="_x0000_s166009"/>
                </a:ext>
                <a:ext uri="{FF2B5EF4-FFF2-40B4-BE49-F238E27FC236}">
                  <a16:creationId xmlns:a16="http://schemas.microsoft.com/office/drawing/2014/main" id="{00000000-0008-0000-1300-00007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0" name="Button 122" hidden="1">
              <a:extLst>
                <a:ext uri="{63B3BB69-23CF-44E3-9099-C40C66FF867C}">
                  <a14:compatExt spid="_x0000_s166010"/>
                </a:ext>
                <a:ext uri="{FF2B5EF4-FFF2-40B4-BE49-F238E27FC236}">
                  <a16:creationId xmlns:a16="http://schemas.microsoft.com/office/drawing/2014/main" id="{00000000-0008-0000-1300-00007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1" name="Button 123" hidden="1">
              <a:extLst>
                <a:ext uri="{63B3BB69-23CF-44E3-9099-C40C66FF867C}">
                  <a14:compatExt spid="_x0000_s166011"/>
                </a:ext>
                <a:ext uri="{FF2B5EF4-FFF2-40B4-BE49-F238E27FC236}">
                  <a16:creationId xmlns:a16="http://schemas.microsoft.com/office/drawing/2014/main" id="{00000000-0008-0000-1300-00007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2" name="Button 124" hidden="1">
              <a:extLst>
                <a:ext uri="{63B3BB69-23CF-44E3-9099-C40C66FF867C}">
                  <a14:compatExt spid="_x0000_s166012"/>
                </a:ext>
                <a:ext uri="{FF2B5EF4-FFF2-40B4-BE49-F238E27FC236}">
                  <a16:creationId xmlns:a16="http://schemas.microsoft.com/office/drawing/2014/main" id="{00000000-0008-0000-1300-00007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3" name="Button 125" hidden="1">
              <a:extLst>
                <a:ext uri="{63B3BB69-23CF-44E3-9099-C40C66FF867C}">
                  <a14:compatExt spid="_x0000_s166013"/>
                </a:ext>
                <a:ext uri="{FF2B5EF4-FFF2-40B4-BE49-F238E27FC236}">
                  <a16:creationId xmlns:a16="http://schemas.microsoft.com/office/drawing/2014/main" id="{00000000-0008-0000-1300-00007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4" name="Button 126" hidden="1">
              <a:extLst>
                <a:ext uri="{63B3BB69-23CF-44E3-9099-C40C66FF867C}">
                  <a14:compatExt spid="_x0000_s166014"/>
                </a:ext>
                <a:ext uri="{FF2B5EF4-FFF2-40B4-BE49-F238E27FC236}">
                  <a16:creationId xmlns:a16="http://schemas.microsoft.com/office/drawing/2014/main" id="{00000000-0008-0000-1300-00007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5" name="Button 127" hidden="1">
              <a:extLst>
                <a:ext uri="{63B3BB69-23CF-44E3-9099-C40C66FF867C}">
                  <a14:compatExt spid="_x0000_s166015"/>
                </a:ext>
                <a:ext uri="{FF2B5EF4-FFF2-40B4-BE49-F238E27FC236}">
                  <a16:creationId xmlns:a16="http://schemas.microsoft.com/office/drawing/2014/main" id="{00000000-0008-0000-1300-00007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6" name="Button 128" hidden="1">
              <a:extLst>
                <a:ext uri="{63B3BB69-23CF-44E3-9099-C40C66FF867C}">
                  <a14:compatExt spid="_x0000_s166016"/>
                </a:ext>
                <a:ext uri="{FF2B5EF4-FFF2-40B4-BE49-F238E27FC236}">
                  <a16:creationId xmlns:a16="http://schemas.microsoft.com/office/drawing/2014/main" id="{00000000-0008-0000-1300-00008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7" name="Button 129" hidden="1">
              <a:extLst>
                <a:ext uri="{63B3BB69-23CF-44E3-9099-C40C66FF867C}">
                  <a14:compatExt spid="_x0000_s166017"/>
                </a:ext>
                <a:ext uri="{FF2B5EF4-FFF2-40B4-BE49-F238E27FC236}">
                  <a16:creationId xmlns:a16="http://schemas.microsoft.com/office/drawing/2014/main" id="{00000000-0008-0000-1300-00008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8" name="Button 130" hidden="1">
              <a:extLst>
                <a:ext uri="{63B3BB69-23CF-44E3-9099-C40C66FF867C}">
                  <a14:compatExt spid="_x0000_s166018"/>
                </a:ext>
                <a:ext uri="{FF2B5EF4-FFF2-40B4-BE49-F238E27FC236}">
                  <a16:creationId xmlns:a16="http://schemas.microsoft.com/office/drawing/2014/main" id="{00000000-0008-0000-1300-00008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9" name="Button 131" hidden="1">
              <a:extLst>
                <a:ext uri="{63B3BB69-23CF-44E3-9099-C40C66FF867C}">
                  <a14:compatExt spid="_x0000_s166019"/>
                </a:ext>
                <a:ext uri="{FF2B5EF4-FFF2-40B4-BE49-F238E27FC236}">
                  <a16:creationId xmlns:a16="http://schemas.microsoft.com/office/drawing/2014/main" id="{00000000-0008-0000-1300-00008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20" name="Button 132" hidden="1">
              <a:extLst>
                <a:ext uri="{63B3BB69-23CF-44E3-9099-C40C66FF867C}">
                  <a14:compatExt spid="_x0000_s166020"/>
                </a:ext>
                <a:ext uri="{FF2B5EF4-FFF2-40B4-BE49-F238E27FC236}">
                  <a16:creationId xmlns:a16="http://schemas.microsoft.com/office/drawing/2014/main" id="{00000000-0008-0000-1300-00008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21" name="Button 133" hidden="1">
              <a:extLst>
                <a:ext uri="{63B3BB69-23CF-44E3-9099-C40C66FF867C}">
                  <a14:compatExt spid="_x0000_s166021"/>
                </a:ext>
                <a:ext uri="{FF2B5EF4-FFF2-40B4-BE49-F238E27FC236}">
                  <a16:creationId xmlns:a16="http://schemas.microsoft.com/office/drawing/2014/main" id="{00000000-0008-0000-1300-00008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9</xdr:col>
      <xdr:colOff>514350</xdr:colOff>
      <xdr:row>0</xdr:row>
      <xdr:rowOff>1</xdr:rowOff>
    </xdr:from>
    <xdr:ext cx="1390650" cy="266700"/>
    <xdr:sp macro="" textlink="">
      <xdr:nvSpPr>
        <xdr:cNvPr id="2" name="テキスト ボックス 1">
          <a:extLst>
            <a:ext uri="{FF2B5EF4-FFF2-40B4-BE49-F238E27FC236}">
              <a16:creationId xmlns:a16="http://schemas.microsoft.com/office/drawing/2014/main" id="{00000000-0008-0000-0900-000002000000}"/>
            </a:ext>
          </a:extLst>
        </xdr:cNvPr>
        <xdr:cNvSpPr txBox="1"/>
      </xdr:nvSpPr>
      <xdr:spPr>
        <a:xfrm>
          <a:off x="6336030" y="1"/>
          <a:ext cx="139065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solidFill>
                <a:srgbClr val="FF0000"/>
              </a:solidFill>
            </a:rPr>
            <a:t>月の数字は半角で</a:t>
          </a:r>
        </a:p>
      </xdr:txBody>
    </xdr:sp>
    <xdr:clientData/>
  </xdr:oneCellAnchor>
  <mc:AlternateContent xmlns:mc="http://schemas.openxmlformats.org/markup-compatibility/2006">
    <mc:Choice xmlns:a14="http://schemas.microsoft.com/office/drawing/2010/main" Requires="a14">
      <xdr:twoCellAnchor>
        <xdr:from>
          <xdr:col>2</xdr:col>
          <xdr:colOff>50800</xdr:colOff>
          <xdr:row>0</xdr:row>
          <xdr:rowOff>12700</xdr:rowOff>
        </xdr:from>
        <xdr:to>
          <xdr:col>3</xdr:col>
          <xdr:colOff>641350</xdr:colOff>
          <xdr:row>0</xdr:row>
          <xdr:rowOff>203200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400-000001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セルの着色</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831850</xdr:colOff>
          <xdr:row>0</xdr:row>
          <xdr:rowOff>0</xdr:rowOff>
        </xdr:from>
        <xdr:to>
          <xdr:col>5</xdr:col>
          <xdr:colOff>723900</xdr:colOff>
          <xdr:row>0</xdr:row>
          <xdr:rowOff>203200</xdr:rowOff>
        </xdr:to>
        <xdr:sp macro="" textlink="">
          <xdr:nvSpPr>
            <xdr:cNvPr id="84994" name="Button 2" hidden="1">
              <a:extLst>
                <a:ext uri="{63B3BB69-23CF-44E3-9099-C40C66FF867C}">
                  <a14:compatExt spid="_x0000_s84994"/>
                </a:ext>
                <a:ext uri="{FF2B5EF4-FFF2-40B4-BE49-F238E27FC236}">
                  <a16:creationId xmlns:a16="http://schemas.microsoft.com/office/drawing/2014/main" id="{00000000-0008-0000-1400-000002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対象者限定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0</xdr:row>
          <xdr:rowOff>0</xdr:rowOff>
        </xdr:from>
        <xdr:to>
          <xdr:col>6</xdr:col>
          <xdr:colOff>565150</xdr:colOff>
          <xdr:row>0</xdr:row>
          <xdr:rowOff>190500</xdr:rowOff>
        </xdr:to>
        <xdr:sp macro="" textlink="">
          <xdr:nvSpPr>
            <xdr:cNvPr id="84995" name="Button 3" hidden="1">
              <a:extLst>
                <a:ext uri="{63B3BB69-23CF-44E3-9099-C40C66FF867C}">
                  <a14:compatExt spid="_x0000_s84995"/>
                </a:ext>
                <a:ext uri="{FF2B5EF4-FFF2-40B4-BE49-F238E27FC236}">
                  <a16:creationId xmlns:a16="http://schemas.microsoft.com/office/drawing/2014/main" id="{00000000-0008-0000-1400-000003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50800</xdr:colOff>
          <xdr:row>0</xdr:row>
          <xdr:rowOff>0</xdr:rowOff>
        </xdr:from>
        <xdr:to>
          <xdr:col>8</xdr:col>
          <xdr:colOff>241300</xdr:colOff>
          <xdr:row>0</xdr:row>
          <xdr:rowOff>190500</xdr:rowOff>
        </xdr:to>
        <xdr:sp macro="" textlink="">
          <xdr:nvSpPr>
            <xdr:cNvPr id="84996" name="Button 4" hidden="1">
              <a:extLst>
                <a:ext uri="{63B3BB69-23CF-44E3-9099-C40C66FF867C}">
                  <a14:compatExt spid="_x0000_s84996"/>
                </a:ext>
                <a:ext uri="{FF2B5EF4-FFF2-40B4-BE49-F238E27FC236}">
                  <a16:creationId xmlns:a16="http://schemas.microsoft.com/office/drawing/2014/main" id="{00000000-0008-0000-1400-000004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非対象者</a:t>
              </a:r>
            </a:p>
          </xdr:txBody>
        </xdr:sp>
        <xdr:clientData fPrintsWithSheet="0"/>
      </xdr:twoCellAnchor>
    </mc:Choice>
    <mc:Fallback/>
  </mc:AlternateContent>
  <xdr:twoCellAnchor>
    <xdr:from>
      <xdr:col>16</xdr:col>
      <xdr:colOff>142873</xdr:colOff>
      <xdr:row>4</xdr:row>
      <xdr:rowOff>97978</xdr:rowOff>
    </xdr:from>
    <xdr:to>
      <xdr:col>25</xdr:col>
      <xdr:colOff>598711</xdr:colOff>
      <xdr:row>11</xdr:row>
      <xdr:rowOff>0</xdr:rowOff>
    </xdr:to>
    <xdr:grpSp>
      <xdr:nvGrpSpPr>
        <xdr:cNvPr id="3" name="グループ化 2">
          <a:extLst>
            <a:ext uri="{FF2B5EF4-FFF2-40B4-BE49-F238E27FC236}">
              <a16:creationId xmlns:a16="http://schemas.microsoft.com/office/drawing/2014/main" id="{7F1A6B75-7ED5-4B45-8CB0-F8C6466E4272}"/>
            </a:ext>
          </a:extLst>
        </xdr:cNvPr>
        <xdr:cNvGrpSpPr/>
      </xdr:nvGrpSpPr>
      <xdr:grpSpPr>
        <a:xfrm>
          <a:off x="11183142" y="1002853"/>
          <a:ext cx="6349432" cy="1485553"/>
          <a:chOff x="9326728" y="4010025"/>
          <a:chExt cx="5267958" cy="1025079"/>
        </a:xfrm>
      </xdr:grpSpPr>
      <xdr:sp macro="" textlink="">
        <xdr:nvSpPr>
          <xdr:cNvPr id="4" name="テキスト ボックス 3">
            <a:extLst>
              <a:ext uri="{FF2B5EF4-FFF2-40B4-BE49-F238E27FC236}">
                <a16:creationId xmlns:a16="http://schemas.microsoft.com/office/drawing/2014/main" id="{C3F49050-A96F-0872-C09C-43A98ABD1F3B}"/>
              </a:ext>
            </a:extLst>
          </xdr:cNvPr>
          <xdr:cNvSpPr txBox="1"/>
        </xdr:nvSpPr>
        <xdr:spPr>
          <a:xfrm>
            <a:off x="9334499" y="4269116"/>
            <a:ext cx="5260187" cy="765988"/>
          </a:xfrm>
          <a:prstGeom prst="rect">
            <a:avLst/>
          </a:prstGeom>
          <a:solidFill>
            <a:schemeClr val="bg1"/>
          </a:solid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400" b="0">
                <a:solidFill>
                  <a:sysClr val="windowText" lastClr="000000"/>
                </a:solidFill>
              </a:rPr>
              <a:t>新規のスタッフがいる場合欄を追加、退場者がいる場合は欄を削除すること！</a:t>
            </a:r>
            <a:endParaRPr kumimoji="1" lang="en-US" altLang="ja-JP" sz="1400" b="0">
              <a:solidFill>
                <a:sysClr val="windowText" lastClr="000000"/>
              </a:solidFill>
            </a:endParaRPr>
          </a:p>
          <a:p>
            <a:r>
              <a:rPr kumimoji="1" lang="ja-JP" altLang="en-US" sz="1400" b="0">
                <a:solidFill>
                  <a:sysClr val="windowText" lastClr="000000"/>
                </a:solidFill>
              </a:rPr>
              <a:t>また、単価変更者がいる場合についても忘れずに更新してください！！</a:t>
            </a:r>
            <a:endParaRPr kumimoji="1" lang="en-US" altLang="ja-JP" sz="1400" b="0">
              <a:solidFill>
                <a:sysClr val="windowText" lastClr="000000"/>
              </a:solidFill>
            </a:endParaRPr>
          </a:p>
          <a:p>
            <a:r>
              <a:rPr kumimoji="1" lang="ja-JP" altLang="en-US" sz="1400" b="0">
                <a:solidFill>
                  <a:sysClr val="windowText" lastClr="000000"/>
                </a:solidFill>
              </a:rPr>
              <a:t>　</a:t>
            </a:r>
            <a:r>
              <a:rPr kumimoji="1" lang="en-US" altLang="ja-JP" sz="1400" b="0">
                <a:solidFill>
                  <a:sysClr val="windowText" lastClr="000000"/>
                </a:solidFill>
              </a:rPr>
              <a:t>※e-staffing</a:t>
            </a:r>
            <a:r>
              <a:rPr kumimoji="1" lang="ja-JP" altLang="en-US" sz="1400" b="0">
                <a:solidFill>
                  <a:sysClr val="windowText" lastClr="000000"/>
                </a:solidFill>
              </a:rPr>
              <a:t>契約データ「</a:t>
            </a:r>
            <a:r>
              <a:rPr kumimoji="1" lang="en-US" altLang="ja-JP" sz="1400" b="0">
                <a:solidFill>
                  <a:sysClr val="windowText" lastClr="000000"/>
                </a:solidFill>
              </a:rPr>
              <a:t>TCnmht****.csv</a:t>
            </a:r>
            <a:r>
              <a:rPr kumimoji="1" lang="ja-JP" altLang="en-US" sz="1400" b="0">
                <a:solidFill>
                  <a:sysClr val="windowText" lastClr="000000"/>
                </a:solidFill>
              </a:rPr>
              <a:t>」と比較する</a:t>
            </a:r>
            <a:r>
              <a:rPr kumimoji="1" lang="en-US" altLang="ja-JP" sz="1400" b="0">
                <a:solidFill>
                  <a:sysClr val="windowText" lastClr="000000"/>
                </a:solidFill>
              </a:rPr>
              <a:t>※</a:t>
            </a:r>
          </a:p>
        </xdr:txBody>
      </xdr:sp>
      <xdr:sp macro="" textlink="">
        <xdr:nvSpPr>
          <xdr:cNvPr id="5" name="テキスト ボックス 4">
            <a:extLst>
              <a:ext uri="{FF2B5EF4-FFF2-40B4-BE49-F238E27FC236}">
                <a16:creationId xmlns:a16="http://schemas.microsoft.com/office/drawing/2014/main" id="{46C01D49-4421-F98C-2C1F-BDB0F3E2B1AC}"/>
              </a:ext>
            </a:extLst>
          </xdr:cNvPr>
          <xdr:cNvSpPr txBox="1"/>
        </xdr:nvSpPr>
        <xdr:spPr>
          <a:xfrm>
            <a:off x="9326728" y="4010025"/>
            <a:ext cx="438640" cy="268037"/>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b="1">
                <a:solidFill>
                  <a:schemeClr val="bg1"/>
                </a:solidFill>
              </a:rPr>
              <a:t>注意</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636494</xdr:colOff>
      <xdr:row>7</xdr:row>
      <xdr:rowOff>71718</xdr:rowOff>
    </xdr:from>
    <xdr:to>
      <xdr:col>6</xdr:col>
      <xdr:colOff>152400</xdr:colOff>
      <xdr:row>13</xdr:row>
      <xdr:rowOff>170330</xdr:rowOff>
    </xdr:to>
    <xdr:sp macro="[0]!ExportTimecardData" textlink="">
      <xdr:nvSpPr>
        <xdr:cNvPr id="2" name="四角形: 角度付き 1">
          <a:extLst>
            <a:ext uri="{FF2B5EF4-FFF2-40B4-BE49-F238E27FC236}">
              <a16:creationId xmlns:a16="http://schemas.microsoft.com/office/drawing/2014/main" id="{702BCFFA-9BB6-7931-23C1-35536EB880AC}"/>
            </a:ext>
          </a:extLst>
        </xdr:cNvPr>
        <xdr:cNvSpPr/>
      </xdr:nvSpPr>
      <xdr:spPr>
        <a:xfrm>
          <a:off x="1371600" y="1434353"/>
          <a:ext cx="4159624" cy="122816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勤怠データ一括出力</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nmht.smarthr.jp/crews/7bfa4dcd-cd04-4a24-a740-60b9e661aeac"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6" Type="http://schemas.openxmlformats.org/officeDocument/2006/relationships/ctrlProp" Target="../ctrlProps/ctrlProp27.xml"/><Relationship Id="rId21" Type="http://schemas.openxmlformats.org/officeDocument/2006/relationships/ctrlProp" Target="../ctrlProps/ctrlProp22.xml"/><Relationship Id="rId42" Type="http://schemas.openxmlformats.org/officeDocument/2006/relationships/ctrlProp" Target="../ctrlProps/ctrlProp43.xml"/><Relationship Id="rId47" Type="http://schemas.openxmlformats.org/officeDocument/2006/relationships/ctrlProp" Target="../ctrlProps/ctrlProp48.xml"/><Relationship Id="rId63" Type="http://schemas.openxmlformats.org/officeDocument/2006/relationships/ctrlProp" Target="../ctrlProps/ctrlProp64.xml"/><Relationship Id="rId68" Type="http://schemas.openxmlformats.org/officeDocument/2006/relationships/ctrlProp" Target="../ctrlProps/ctrlProp69.xml"/><Relationship Id="rId84" Type="http://schemas.openxmlformats.org/officeDocument/2006/relationships/ctrlProp" Target="../ctrlProps/ctrlProp85.xml"/><Relationship Id="rId89" Type="http://schemas.openxmlformats.org/officeDocument/2006/relationships/ctrlProp" Target="../ctrlProps/ctrlProp90.xml"/><Relationship Id="rId16" Type="http://schemas.openxmlformats.org/officeDocument/2006/relationships/ctrlProp" Target="../ctrlProps/ctrlProp17.xml"/><Relationship Id="rId11" Type="http://schemas.openxmlformats.org/officeDocument/2006/relationships/ctrlProp" Target="../ctrlProps/ctrlProp12.xml"/><Relationship Id="rId32" Type="http://schemas.openxmlformats.org/officeDocument/2006/relationships/ctrlProp" Target="../ctrlProps/ctrlProp33.xml"/><Relationship Id="rId37" Type="http://schemas.openxmlformats.org/officeDocument/2006/relationships/ctrlProp" Target="../ctrlProps/ctrlProp38.xml"/><Relationship Id="rId53" Type="http://schemas.openxmlformats.org/officeDocument/2006/relationships/ctrlProp" Target="../ctrlProps/ctrlProp54.xml"/><Relationship Id="rId58" Type="http://schemas.openxmlformats.org/officeDocument/2006/relationships/ctrlProp" Target="../ctrlProps/ctrlProp59.xml"/><Relationship Id="rId74" Type="http://schemas.openxmlformats.org/officeDocument/2006/relationships/ctrlProp" Target="../ctrlProps/ctrlProp75.xml"/><Relationship Id="rId79" Type="http://schemas.openxmlformats.org/officeDocument/2006/relationships/ctrlProp" Target="../ctrlProps/ctrlProp80.xml"/><Relationship Id="rId102" Type="http://schemas.openxmlformats.org/officeDocument/2006/relationships/ctrlProp" Target="../ctrlProps/ctrlProp103.xml"/><Relationship Id="rId5" Type="http://schemas.openxmlformats.org/officeDocument/2006/relationships/ctrlProp" Target="../ctrlProps/ctrlProp6.xml"/><Relationship Id="rId90" Type="http://schemas.openxmlformats.org/officeDocument/2006/relationships/ctrlProp" Target="../ctrlProps/ctrlProp91.xml"/><Relationship Id="rId95" Type="http://schemas.openxmlformats.org/officeDocument/2006/relationships/ctrlProp" Target="../ctrlProps/ctrlProp96.xml"/><Relationship Id="rId22" Type="http://schemas.openxmlformats.org/officeDocument/2006/relationships/ctrlProp" Target="../ctrlProps/ctrlProp23.xml"/><Relationship Id="rId27" Type="http://schemas.openxmlformats.org/officeDocument/2006/relationships/ctrlProp" Target="../ctrlProps/ctrlProp28.xml"/><Relationship Id="rId43" Type="http://schemas.openxmlformats.org/officeDocument/2006/relationships/ctrlProp" Target="../ctrlProps/ctrlProp44.xml"/><Relationship Id="rId48" Type="http://schemas.openxmlformats.org/officeDocument/2006/relationships/ctrlProp" Target="../ctrlProps/ctrlProp49.xml"/><Relationship Id="rId64" Type="http://schemas.openxmlformats.org/officeDocument/2006/relationships/ctrlProp" Target="../ctrlProps/ctrlProp65.xml"/><Relationship Id="rId69" Type="http://schemas.openxmlformats.org/officeDocument/2006/relationships/ctrlProp" Target="../ctrlProps/ctrlProp70.xml"/><Relationship Id="rId80" Type="http://schemas.openxmlformats.org/officeDocument/2006/relationships/ctrlProp" Target="../ctrlProps/ctrlProp81.xml"/><Relationship Id="rId85" Type="http://schemas.openxmlformats.org/officeDocument/2006/relationships/ctrlProp" Target="../ctrlProps/ctrlProp86.xml"/><Relationship Id="rId12" Type="http://schemas.openxmlformats.org/officeDocument/2006/relationships/ctrlProp" Target="../ctrlProps/ctrlProp13.xml"/><Relationship Id="rId17" Type="http://schemas.openxmlformats.org/officeDocument/2006/relationships/ctrlProp" Target="../ctrlProps/ctrlProp18.xml"/><Relationship Id="rId25" Type="http://schemas.openxmlformats.org/officeDocument/2006/relationships/ctrlProp" Target="../ctrlProps/ctrlProp26.xml"/><Relationship Id="rId33" Type="http://schemas.openxmlformats.org/officeDocument/2006/relationships/ctrlProp" Target="../ctrlProps/ctrlProp34.xml"/><Relationship Id="rId38" Type="http://schemas.openxmlformats.org/officeDocument/2006/relationships/ctrlProp" Target="../ctrlProps/ctrlProp39.xml"/><Relationship Id="rId46" Type="http://schemas.openxmlformats.org/officeDocument/2006/relationships/ctrlProp" Target="../ctrlProps/ctrlProp47.xml"/><Relationship Id="rId59" Type="http://schemas.openxmlformats.org/officeDocument/2006/relationships/ctrlProp" Target="../ctrlProps/ctrlProp60.xml"/><Relationship Id="rId67" Type="http://schemas.openxmlformats.org/officeDocument/2006/relationships/ctrlProp" Target="../ctrlProps/ctrlProp68.xml"/><Relationship Id="rId103" Type="http://schemas.openxmlformats.org/officeDocument/2006/relationships/ctrlProp" Target="../ctrlProps/ctrlProp104.xml"/><Relationship Id="rId20" Type="http://schemas.openxmlformats.org/officeDocument/2006/relationships/ctrlProp" Target="../ctrlProps/ctrlProp21.xml"/><Relationship Id="rId41" Type="http://schemas.openxmlformats.org/officeDocument/2006/relationships/ctrlProp" Target="../ctrlProps/ctrlProp42.xml"/><Relationship Id="rId54" Type="http://schemas.openxmlformats.org/officeDocument/2006/relationships/ctrlProp" Target="../ctrlProps/ctrlProp55.xml"/><Relationship Id="rId62" Type="http://schemas.openxmlformats.org/officeDocument/2006/relationships/ctrlProp" Target="../ctrlProps/ctrlProp63.xml"/><Relationship Id="rId70" Type="http://schemas.openxmlformats.org/officeDocument/2006/relationships/ctrlProp" Target="../ctrlProps/ctrlProp71.xml"/><Relationship Id="rId75" Type="http://schemas.openxmlformats.org/officeDocument/2006/relationships/ctrlProp" Target="../ctrlProps/ctrlProp76.xml"/><Relationship Id="rId83" Type="http://schemas.openxmlformats.org/officeDocument/2006/relationships/ctrlProp" Target="../ctrlProps/ctrlProp84.xml"/><Relationship Id="rId88" Type="http://schemas.openxmlformats.org/officeDocument/2006/relationships/ctrlProp" Target="../ctrlProps/ctrlProp89.xml"/><Relationship Id="rId91" Type="http://schemas.openxmlformats.org/officeDocument/2006/relationships/ctrlProp" Target="../ctrlProps/ctrlProp92.xml"/><Relationship Id="rId96" Type="http://schemas.openxmlformats.org/officeDocument/2006/relationships/ctrlProp" Target="../ctrlProps/ctrlProp97.xml"/><Relationship Id="rId1" Type="http://schemas.openxmlformats.org/officeDocument/2006/relationships/printerSettings" Target="../printerSettings/printerSettings5.bin"/><Relationship Id="rId6" Type="http://schemas.openxmlformats.org/officeDocument/2006/relationships/ctrlProp" Target="../ctrlProps/ctrlProp7.xml"/><Relationship Id="rId15" Type="http://schemas.openxmlformats.org/officeDocument/2006/relationships/ctrlProp" Target="../ctrlProps/ctrlProp16.xml"/><Relationship Id="rId23" Type="http://schemas.openxmlformats.org/officeDocument/2006/relationships/ctrlProp" Target="../ctrlProps/ctrlProp24.xml"/><Relationship Id="rId28" Type="http://schemas.openxmlformats.org/officeDocument/2006/relationships/ctrlProp" Target="../ctrlProps/ctrlProp29.xml"/><Relationship Id="rId36" Type="http://schemas.openxmlformats.org/officeDocument/2006/relationships/ctrlProp" Target="../ctrlProps/ctrlProp37.xml"/><Relationship Id="rId49" Type="http://schemas.openxmlformats.org/officeDocument/2006/relationships/ctrlProp" Target="../ctrlProps/ctrlProp50.xml"/><Relationship Id="rId57" Type="http://schemas.openxmlformats.org/officeDocument/2006/relationships/ctrlProp" Target="../ctrlProps/ctrlProp58.xml"/><Relationship Id="rId10" Type="http://schemas.openxmlformats.org/officeDocument/2006/relationships/ctrlProp" Target="../ctrlProps/ctrlProp11.xml"/><Relationship Id="rId31" Type="http://schemas.openxmlformats.org/officeDocument/2006/relationships/ctrlProp" Target="../ctrlProps/ctrlProp32.xml"/><Relationship Id="rId44" Type="http://schemas.openxmlformats.org/officeDocument/2006/relationships/ctrlProp" Target="../ctrlProps/ctrlProp45.xml"/><Relationship Id="rId52" Type="http://schemas.openxmlformats.org/officeDocument/2006/relationships/ctrlProp" Target="../ctrlProps/ctrlProp53.xml"/><Relationship Id="rId60" Type="http://schemas.openxmlformats.org/officeDocument/2006/relationships/ctrlProp" Target="../ctrlProps/ctrlProp61.xml"/><Relationship Id="rId65" Type="http://schemas.openxmlformats.org/officeDocument/2006/relationships/ctrlProp" Target="../ctrlProps/ctrlProp66.xml"/><Relationship Id="rId73" Type="http://schemas.openxmlformats.org/officeDocument/2006/relationships/ctrlProp" Target="../ctrlProps/ctrlProp74.xml"/><Relationship Id="rId78" Type="http://schemas.openxmlformats.org/officeDocument/2006/relationships/ctrlProp" Target="../ctrlProps/ctrlProp79.xml"/><Relationship Id="rId81" Type="http://schemas.openxmlformats.org/officeDocument/2006/relationships/ctrlProp" Target="../ctrlProps/ctrlProp82.xml"/><Relationship Id="rId86" Type="http://schemas.openxmlformats.org/officeDocument/2006/relationships/ctrlProp" Target="../ctrlProps/ctrlProp87.xml"/><Relationship Id="rId94" Type="http://schemas.openxmlformats.org/officeDocument/2006/relationships/ctrlProp" Target="../ctrlProps/ctrlProp95.xml"/><Relationship Id="rId99" Type="http://schemas.openxmlformats.org/officeDocument/2006/relationships/ctrlProp" Target="../ctrlProps/ctrlProp100.xml"/><Relationship Id="rId101" Type="http://schemas.openxmlformats.org/officeDocument/2006/relationships/ctrlProp" Target="../ctrlProps/ctrlProp102.xml"/><Relationship Id="rId4" Type="http://schemas.openxmlformats.org/officeDocument/2006/relationships/ctrlProp" Target="../ctrlProps/ctrlProp5.xml"/><Relationship Id="rId9" Type="http://schemas.openxmlformats.org/officeDocument/2006/relationships/ctrlProp" Target="../ctrlProps/ctrlProp10.xml"/><Relationship Id="rId13" Type="http://schemas.openxmlformats.org/officeDocument/2006/relationships/ctrlProp" Target="../ctrlProps/ctrlProp14.xml"/><Relationship Id="rId18" Type="http://schemas.openxmlformats.org/officeDocument/2006/relationships/ctrlProp" Target="../ctrlProps/ctrlProp19.xml"/><Relationship Id="rId39" Type="http://schemas.openxmlformats.org/officeDocument/2006/relationships/ctrlProp" Target="../ctrlProps/ctrlProp40.xml"/><Relationship Id="rId34" Type="http://schemas.openxmlformats.org/officeDocument/2006/relationships/ctrlProp" Target="../ctrlProps/ctrlProp35.xml"/><Relationship Id="rId50" Type="http://schemas.openxmlformats.org/officeDocument/2006/relationships/ctrlProp" Target="../ctrlProps/ctrlProp51.xml"/><Relationship Id="rId55" Type="http://schemas.openxmlformats.org/officeDocument/2006/relationships/ctrlProp" Target="../ctrlProps/ctrlProp56.xml"/><Relationship Id="rId76" Type="http://schemas.openxmlformats.org/officeDocument/2006/relationships/ctrlProp" Target="../ctrlProps/ctrlProp77.xml"/><Relationship Id="rId97" Type="http://schemas.openxmlformats.org/officeDocument/2006/relationships/ctrlProp" Target="../ctrlProps/ctrlProp98.xml"/><Relationship Id="rId104" Type="http://schemas.openxmlformats.org/officeDocument/2006/relationships/ctrlProp" Target="../ctrlProps/ctrlProp105.xml"/><Relationship Id="rId7" Type="http://schemas.openxmlformats.org/officeDocument/2006/relationships/ctrlProp" Target="../ctrlProps/ctrlProp8.xml"/><Relationship Id="rId71" Type="http://schemas.openxmlformats.org/officeDocument/2006/relationships/ctrlProp" Target="../ctrlProps/ctrlProp72.xml"/><Relationship Id="rId92" Type="http://schemas.openxmlformats.org/officeDocument/2006/relationships/ctrlProp" Target="../ctrlProps/ctrlProp93.xml"/><Relationship Id="rId2" Type="http://schemas.openxmlformats.org/officeDocument/2006/relationships/drawing" Target="../drawings/drawing6.xml"/><Relationship Id="rId29" Type="http://schemas.openxmlformats.org/officeDocument/2006/relationships/ctrlProp" Target="../ctrlProps/ctrlProp30.xml"/><Relationship Id="rId24" Type="http://schemas.openxmlformats.org/officeDocument/2006/relationships/ctrlProp" Target="../ctrlProps/ctrlProp25.xml"/><Relationship Id="rId40" Type="http://schemas.openxmlformats.org/officeDocument/2006/relationships/ctrlProp" Target="../ctrlProps/ctrlProp41.xml"/><Relationship Id="rId45" Type="http://schemas.openxmlformats.org/officeDocument/2006/relationships/ctrlProp" Target="../ctrlProps/ctrlProp46.xml"/><Relationship Id="rId66" Type="http://schemas.openxmlformats.org/officeDocument/2006/relationships/ctrlProp" Target="../ctrlProps/ctrlProp67.xml"/><Relationship Id="rId87" Type="http://schemas.openxmlformats.org/officeDocument/2006/relationships/ctrlProp" Target="../ctrlProps/ctrlProp88.xml"/><Relationship Id="rId61" Type="http://schemas.openxmlformats.org/officeDocument/2006/relationships/ctrlProp" Target="../ctrlProps/ctrlProp62.xml"/><Relationship Id="rId82" Type="http://schemas.openxmlformats.org/officeDocument/2006/relationships/ctrlProp" Target="../ctrlProps/ctrlProp83.xml"/><Relationship Id="rId19" Type="http://schemas.openxmlformats.org/officeDocument/2006/relationships/ctrlProp" Target="../ctrlProps/ctrlProp20.xml"/><Relationship Id="rId14" Type="http://schemas.openxmlformats.org/officeDocument/2006/relationships/ctrlProp" Target="../ctrlProps/ctrlProp15.xml"/><Relationship Id="rId30" Type="http://schemas.openxmlformats.org/officeDocument/2006/relationships/ctrlProp" Target="../ctrlProps/ctrlProp31.xml"/><Relationship Id="rId35" Type="http://schemas.openxmlformats.org/officeDocument/2006/relationships/ctrlProp" Target="../ctrlProps/ctrlProp36.xml"/><Relationship Id="rId56" Type="http://schemas.openxmlformats.org/officeDocument/2006/relationships/ctrlProp" Target="../ctrlProps/ctrlProp57.xml"/><Relationship Id="rId77" Type="http://schemas.openxmlformats.org/officeDocument/2006/relationships/ctrlProp" Target="../ctrlProps/ctrlProp78.xml"/><Relationship Id="rId100" Type="http://schemas.openxmlformats.org/officeDocument/2006/relationships/ctrlProp" Target="../ctrlProps/ctrlProp101.xml"/><Relationship Id="rId8" Type="http://schemas.openxmlformats.org/officeDocument/2006/relationships/ctrlProp" Target="../ctrlProps/ctrlProp9.xml"/><Relationship Id="rId51" Type="http://schemas.openxmlformats.org/officeDocument/2006/relationships/ctrlProp" Target="../ctrlProps/ctrlProp52.xml"/><Relationship Id="rId72" Type="http://schemas.openxmlformats.org/officeDocument/2006/relationships/ctrlProp" Target="../ctrlProps/ctrlProp73.xml"/><Relationship Id="rId93" Type="http://schemas.openxmlformats.org/officeDocument/2006/relationships/ctrlProp" Target="../ctrlProps/ctrlProp94.xml"/><Relationship Id="rId98" Type="http://schemas.openxmlformats.org/officeDocument/2006/relationships/ctrlProp" Target="../ctrlProps/ctrlProp99.xml"/><Relationship Id="rId3"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522" Type="http://schemas.openxmlformats.org/officeDocument/2006/relationships/ctrlProp" Target="../ctrlProps/ctrlProp1624.xml"/><Relationship Id="rId21" Type="http://schemas.openxmlformats.org/officeDocument/2006/relationships/ctrlProp" Target="../ctrlProps/ctrlProp123.xml"/><Relationship Id="rId170" Type="http://schemas.openxmlformats.org/officeDocument/2006/relationships/ctrlProp" Target="../ctrlProps/ctrlProp272.xml"/><Relationship Id="rId268" Type="http://schemas.openxmlformats.org/officeDocument/2006/relationships/ctrlProp" Target="../ctrlProps/ctrlProp370.xml"/><Relationship Id="rId475" Type="http://schemas.openxmlformats.org/officeDocument/2006/relationships/ctrlProp" Target="../ctrlProps/ctrlProp577.xml"/><Relationship Id="rId682" Type="http://schemas.openxmlformats.org/officeDocument/2006/relationships/ctrlProp" Target="../ctrlProps/ctrlProp784.xml"/><Relationship Id="rId128" Type="http://schemas.openxmlformats.org/officeDocument/2006/relationships/ctrlProp" Target="../ctrlProps/ctrlProp230.xml"/><Relationship Id="rId335" Type="http://schemas.openxmlformats.org/officeDocument/2006/relationships/ctrlProp" Target="../ctrlProps/ctrlProp437.xml"/><Relationship Id="rId542" Type="http://schemas.openxmlformats.org/officeDocument/2006/relationships/ctrlProp" Target="../ctrlProps/ctrlProp644.xml"/><Relationship Id="rId987" Type="http://schemas.openxmlformats.org/officeDocument/2006/relationships/ctrlProp" Target="../ctrlProps/ctrlProp1089.xml"/><Relationship Id="rId1172" Type="http://schemas.openxmlformats.org/officeDocument/2006/relationships/ctrlProp" Target="../ctrlProps/ctrlProp1274.xml"/><Relationship Id="rId402" Type="http://schemas.openxmlformats.org/officeDocument/2006/relationships/ctrlProp" Target="../ctrlProps/ctrlProp504.xml"/><Relationship Id="rId847" Type="http://schemas.openxmlformats.org/officeDocument/2006/relationships/ctrlProp" Target="../ctrlProps/ctrlProp949.xml"/><Relationship Id="rId1032" Type="http://schemas.openxmlformats.org/officeDocument/2006/relationships/ctrlProp" Target="../ctrlProps/ctrlProp1134.xml"/><Relationship Id="rId1477" Type="http://schemas.openxmlformats.org/officeDocument/2006/relationships/ctrlProp" Target="../ctrlProps/ctrlProp1579.xml"/><Relationship Id="rId1684" Type="http://schemas.openxmlformats.org/officeDocument/2006/relationships/ctrlProp" Target="../ctrlProps/ctrlProp1786.xml"/><Relationship Id="rId707" Type="http://schemas.openxmlformats.org/officeDocument/2006/relationships/ctrlProp" Target="../ctrlProps/ctrlProp809.xml"/><Relationship Id="rId914" Type="http://schemas.openxmlformats.org/officeDocument/2006/relationships/ctrlProp" Target="../ctrlProps/ctrlProp1016.xml"/><Relationship Id="rId1337" Type="http://schemas.openxmlformats.org/officeDocument/2006/relationships/ctrlProp" Target="../ctrlProps/ctrlProp1439.xml"/><Relationship Id="rId1544" Type="http://schemas.openxmlformats.org/officeDocument/2006/relationships/ctrlProp" Target="../ctrlProps/ctrlProp1646.xml"/><Relationship Id="rId1751" Type="http://schemas.openxmlformats.org/officeDocument/2006/relationships/ctrlProp" Target="../ctrlProps/ctrlProp1853.xml"/><Relationship Id="rId43" Type="http://schemas.openxmlformats.org/officeDocument/2006/relationships/ctrlProp" Target="../ctrlProps/ctrlProp145.xml"/><Relationship Id="rId1404" Type="http://schemas.openxmlformats.org/officeDocument/2006/relationships/ctrlProp" Target="../ctrlProps/ctrlProp1506.xml"/><Relationship Id="rId1611" Type="http://schemas.openxmlformats.org/officeDocument/2006/relationships/ctrlProp" Target="../ctrlProps/ctrlProp1713.xml"/><Relationship Id="rId192" Type="http://schemas.openxmlformats.org/officeDocument/2006/relationships/ctrlProp" Target="../ctrlProps/ctrlProp294.xml"/><Relationship Id="rId1709" Type="http://schemas.openxmlformats.org/officeDocument/2006/relationships/ctrlProp" Target="../ctrlProps/ctrlProp1811.xml"/><Relationship Id="rId497" Type="http://schemas.openxmlformats.org/officeDocument/2006/relationships/ctrlProp" Target="../ctrlProps/ctrlProp599.xml"/><Relationship Id="rId357" Type="http://schemas.openxmlformats.org/officeDocument/2006/relationships/ctrlProp" Target="../ctrlProps/ctrlProp459.xml"/><Relationship Id="rId1194" Type="http://schemas.openxmlformats.org/officeDocument/2006/relationships/ctrlProp" Target="../ctrlProps/ctrlProp1296.xml"/><Relationship Id="rId217" Type="http://schemas.openxmlformats.org/officeDocument/2006/relationships/ctrlProp" Target="../ctrlProps/ctrlProp319.xml"/><Relationship Id="rId564" Type="http://schemas.openxmlformats.org/officeDocument/2006/relationships/ctrlProp" Target="../ctrlProps/ctrlProp666.xml"/><Relationship Id="rId771" Type="http://schemas.openxmlformats.org/officeDocument/2006/relationships/ctrlProp" Target="../ctrlProps/ctrlProp873.xml"/><Relationship Id="rId869" Type="http://schemas.openxmlformats.org/officeDocument/2006/relationships/ctrlProp" Target="../ctrlProps/ctrlProp971.xml"/><Relationship Id="rId1499" Type="http://schemas.openxmlformats.org/officeDocument/2006/relationships/ctrlProp" Target="../ctrlProps/ctrlProp1601.xml"/><Relationship Id="rId424" Type="http://schemas.openxmlformats.org/officeDocument/2006/relationships/ctrlProp" Target="../ctrlProps/ctrlProp526.xml"/><Relationship Id="rId631" Type="http://schemas.openxmlformats.org/officeDocument/2006/relationships/ctrlProp" Target="../ctrlProps/ctrlProp733.xml"/><Relationship Id="rId729" Type="http://schemas.openxmlformats.org/officeDocument/2006/relationships/ctrlProp" Target="../ctrlProps/ctrlProp831.xml"/><Relationship Id="rId1054" Type="http://schemas.openxmlformats.org/officeDocument/2006/relationships/ctrlProp" Target="../ctrlProps/ctrlProp1156.xml"/><Relationship Id="rId1261" Type="http://schemas.openxmlformats.org/officeDocument/2006/relationships/ctrlProp" Target="../ctrlProps/ctrlProp1363.xml"/><Relationship Id="rId1359" Type="http://schemas.openxmlformats.org/officeDocument/2006/relationships/ctrlProp" Target="../ctrlProps/ctrlProp1461.xml"/><Relationship Id="rId936" Type="http://schemas.openxmlformats.org/officeDocument/2006/relationships/ctrlProp" Target="../ctrlProps/ctrlProp1038.xml"/><Relationship Id="rId1121" Type="http://schemas.openxmlformats.org/officeDocument/2006/relationships/ctrlProp" Target="../ctrlProps/ctrlProp1223.xml"/><Relationship Id="rId1219" Type="http://schemas.openxmlformats.org/officeDocument/2006/relationships/ctrlProp" Target="../ctrlProps/ctrlProp1321.xml"/><Relationship Id="rId1566" Type="http://schemas.openxmlformats.org/officeDocument/2006/relationships/ctrlProp" Target="../ctrlProps/ctrlProp1668.xml"/><Relationship Id="rId1773" Type="http://schemas.openxmlformats.org/officeDocument/2006/relationships/ctrlProp" Target="../ctrlProps/ctrlProp1875.xml"/><Relationship Id="rId65" Type="http://schemas.openxmlformats.org/officeDocument/2006/relationships/ctrlProp" Target="../ctrlProps/ctrlProp167.xml"/><Relationship Id="rId1426" Type="http://schemas.openxmlformats.org/officeDocument/2006/relationships/ctrlProp" Target="../ctrlProps/ctrlProp1528.xml"/><Relationship Id="rId1633" Type="http://schemas.openxmlformats.org/officeDocument/2006/relationships/ctrlProp" Target="../ctrlProps/ctrlProp1735.xml"/><Relationship Id="rId1700" Type="http://schemas.openxmlformats.org/officeDocument/2006/relationships/ctrlProp" Target="../ctrlProps/ctrlProp1802.xml"/><Relationship Id="rId281" Type="http://schemas.openxmlformats.org/officeDocument/2006/relationships/ctrlProp" Target="../ctrlProps/ctrlProp383.xml"/><Relationship Id="rId141" Type="http://schemas.openxmlformats.org/officeDocument/2006/relationships/ctrlProp" Target="../ctrlProps/ctrlProp243.xml"/><Relationship Id="rId379" Type="http://schemas.openxmlformats.org/officeDocument/2006/relationships/ctrlProp" Target="../ctrlProps/ctrlProp481.xml"/><Relationship Id="rId586" Type="http://schemas.openxmlformats.org/officeDocument/2006/relationships/ctrlProp" Target="../ctrlProps/ctrlProp688.xml"/><Relationship Id="rId793" Type="http://schemas.openxmlformats.org/officeDocument/2006/relationships/ctrlProp" Target="../ctrlProps/ctrlProp895.xml"/><Relationship Id="rId7" Type="http://schemas.openxmlformats.org/officeDocument/2006/relationships/ctrlProp" Target="../ctrlProps/ctrlProp109.xml"/><Relationship Id="rId239" Type="http://schemas.openxmlformats.org/officeDocument/2006/relationships/ctrlProp" Target="../ctrlProps/ctrlProp341.xml"/><Relationship Id="rId446" Type="http://schemas.openxmlformats.org/officeDocument/2006/relationships/ctrlProp" Target="../ctrlProps/ctrlProp548.xml"/><Relationship Id="rId653" Type="http://schemas.openxmlformats.org/officeDocument/2006/relationships/ctrlProp" Target="../ctrlProps/ctrlProp755.xml"/><Relationship Id="rId1076" Type="http://schemas.openxmlformats.org/officeDocument/2006/relationships/ctrlProp" Target="../ctrlProps/ctrlProp1178.xml"/><Relationship Id="rId1283" Type="http://schemas.openxmlformats.org/officeDocument/2006/relationships/ctrlProp" Target="../ctrlProps/ctrlProp1385.xml"/><Relationship Id="rId1490" Type="http://schemas.openxmlformats.org/officeDocument/2006/relationships/ctrlProp" Target="../ctrlProps/ctrlProp1592.xml"/><Relationship Id="rId306" Type="http://schemas.openxmlformats.org/officeDocument/2006/relationships/ctrlProp" Target="../ctrlProps/ctrlProp408.xml"/><Relationship Id="rId860" Type="http://schemas.openxmlformats.org/officeDocument/2006/relationships/ctrlProp" Target="../ctrlProps/ctrlProp962.xml"/><Relationship Id="rId958" Type="http://schemas.openxmlformats.org/officeDocument/2006/relationships/ctrlProp" Target="../ctrlProps/ctrlProp1060.xml"/><Relationship Id="rId1143" Type="http://schemas.openxmlformats.org/officeDocument/2006/relationships/ctrlProp" Target="../ctrlProps/ctrlProp1245.xml"/><Relationship Id="rId1588" Type="http://schemas.openxmlformats.org/officeDocument/2006/relationships/ctrlProp" Target="../ctrlProps/ctrlProp1690.xml"/><Relationship Id="rId1795" Type="http://schemas.openxmlformats.org/officeDocument/2006/relationships/ctrlProp" Target="../ctrlProps/ctrlProp1897.xml"/><Relationship Id="rId87" Type="http://schemas.openxmlformats.org/officeDocument/2006/relationships/ctrlProp" Target="../ctrlProps/ctrlProp189.xml"/><Relationship Id="rId513" Type="http://schemas.openxmlformats.org/officeDocument/2006/relationships/ctrlProp" Target="../ctrlProps/ctrlProp615.xml"/><Relationship Id="rId720" Type="http://schemas.openxmlformats.org/officeDocument/2006/relationships/ctrlProp" Target="../ctrlProps/ctrlProp822.xml"/><Relationship Id="rId818" Type="http://schemas.openxmlformats.org/officeDocument/2006/relationships/ctrlProp" Target="../ctrlProps/ctrlProp920.xml"/><Relationship Id="rId1350" Type="http://schemas.openxmlformats.org/officeDocument/2006/relationships/ctrlProp" Target="../ctrlProps/ctrlProp1452.xml"/><Relationship Id="rId1448" Type="http://schemas.openxmlformats.org/officeDocument/2006/relationships/ctrlProp" Target="../ctrlProps/ctrlProp1550.xml"/><Relationship Id="rId1655" Type="http://schemas.openxmlformats.org/officeDocument/2006/relationships/ctrlProp" Target="../ctrlProps/ctrlProp1757.xml"/><Relationship Id="rId1003" Type="http://schemas.openxmlformats.org/officeDocument/2006/relationships/ctrlProp" Target="../ctrlProps/ctrlProp1105.xml"/><Relationship Id="rId1210" Type="http://schemas.openxmlformats.org/officeDocument/2006/relationships/ctrlProp" Target="../ctrlProps/ctrlProp1312.xml"/><Relationship Id="rId1308" Type="http://schemas.openxmlformats.org/officeDocument/2006/relationships/ctrlProp" Target="../ctrlProps/ctrlProp1410.xml"/><Relationship Id="rId1515" Type="http://schemas.openxmlformats.org/officeDocument/2006/relationships/ctrlProp" Target="../ctrlProps/ctrlProp1617.xml"/><Relationship Id="rId1722" Type="http://schemas.openxmlformats.org/officeDocument/2006/relationships/ctrlProp" Target="../ctrlProps/ctrlProp1824.xml"/><Relationship Id="rId14" Type="http://schemas.openxmlformats.org/officeDocument/2006/relationships/ctrlProp" Target="../ctrlProps/ctrlProp116.xml"/><Relationship Id="rId163" Type="http://schemas.openxmlformats.org/officeDocument/2006/relationships/ctrlProp" Target="../ctrlProps/ctrlProp265.xml"/><Relationship Id="rId370" Type="http://schemas.openxmlformats.org/officeDocument/2006/relationships/ctrlProp" Target="../ctrlProps/ctrlProp472.xml"/><Relationship Id="rId230" Type="http://schemas.openxmlformats.org/officeDocument/2006/relationships/ctrlProp" Target="../ctrlProps/ctrlProp332.xml"/><Relationship Id="rId468" Type="http://schemas.openxmlformats.org/officeDocument/2006/relationships/ctrlProp" Target="../ctrlProps/ctrlProp570.xml"/><Relationship Id="rId675" Type="http://schemas.openxmlformats.org/officeDocument/2006/relationships/ctrlProp" Target="../ctrlProps/ctrlProp777.xml"/><Relationship Id="rId882" Type="http://schemas.openxmlformats.org/officeDocument/2006/relationships/ctrlProp" Target="../ctrlProps/ctrlProp984.xml"/><Relationship Id="rId1098" Type="http://schemas.openxmlformats.org/officeDocument/2006/relationships/ctrlProp" Target="../ctrlProps/ctrlProp1200.xml"/><Relationship Id="rId328" Type="http://schemas.openxmlformats.org/officeDocument/2006/relationships/ctrlProp" Target="../ctrlProps/ctrlProp430.xml"/><Relationship Id="rId535" Type="http://schemas.openxmlformats.org/officeDocument/2006/relationships/ctrlProp" Target="../ctrlProps/ctrlProp637.xml"/><Relationship Id="rId742" Type="http://schemas.openxmlformats.org/officeDocument/2006/relationships/ctrlProp" Target="../ctrlProps/ctrlProp844.xml"/><Relationship Id="rId1165" Type="http://schemas.openxmlformats.org/officeDocument/2006/relationships/ctrlProp" Target="../ctrlProps/ctrlProp1267.xml"/><Relationship Id="rId1372" Type="http://schemas.openxmlformats.org/officeDocument/2006/relationships/ctrlProp" Target="../ctrlProps/ctrlProp1474.xml"/><Relationship Id="rId602" Type="http://schemas.openxmlformats.org/officeDocument/2006/relationships/ctrlProp" Target="../ctrlProps/ctrlProp704.xml"/><Relationship Id="rId1025" Type="http://schemas.openxmlformats.org/officeDocument/2006/relationships/ctrlProp" Target="../ctrlProps/ctrlProp1127.xml"/><Relationship Id="rId1232" Type="http://schemas.openxmlformats.org/officeDocument/2006/relationships/ctrlProp" Target="../ctrlProps/ctrlProp1334.xml"/><Relationship Id="rId1677" Type="http://schemas.openxmlformats.org/officeDocument/2006/relationships/ctrlProp" Target="../ctrlProps/ctrlProp1779.xml"/><Relationship Id="rId907" Type="http://schemas.openxmlformats.org/officeDocument/2006/relationships/ctrlProp" Target="../ctrlProps/ctrlProp1009.xml"/><Relationship Id="rId1537" Type="http://schemas.openxmlformats.org/officeDocument/2006/relationships/ctrlProp" Target="../ctrlProps/ctrlProp1639.xml"/><Relationship Id="rId1744" Type="http://schemas.openxmlformats.org/officeDocument/2006/relationships/ctrlProp" Target="../ctrlProps/ctrlProp1846.xml"/><Relationship Id="rId36" Type="http://schemas.openxmlformats.org/officeDocument/2006/relationships/ctrlProp" Target="../ctrlProps/ctrlProp138.xml"/><Relationship Id="rId1604" Type="http://schemas.openxmlformats.org/officeDocument/2006/relationships/ctrlProp" Target="../ctrlProps/ctrlProp1706.xml"/><Relationship Id="rId185" Type="http://schemas.openxmlformats.org/officeDocument/2006/relationships/ctrlProp" Target="../ctrlProps/ctrlProp287.xml"/><Relationship Id="rId392" Type="http://schemas.openxmlformats.org/officeDocument/2006/relationships/ctrlProp" Target="../ctrlProps/ctrlProp494.xml"/><Relationship Id="rId697" Type="http://schemas.openxmlformats.org/officeDocument/2006/relationships/ctrlProp" Target="../ctrlProps/ctrlProp799.xml"/><Relationship Id="rId252" Type="http://schemas.openxmlformats.org/officeDocument/2006/relationships/ctrlProp" Target="../ctrlProps/ctrlProp354.xml"/><Relationship Id="rId1187" Type="http://schemas.openxmlformats.org/officeDocument/2006/relationships/ctrlProp" Target="../ctrlProps/ctrlProp1289.xml"/><Relationship Id="rId112" Type="http://schemas.openxmlformats.org/officeDocument/2006/relationships/ctrlProp" Target="../ctrlProps/ctrlProp214.xml"/><Relationship Id="rId557" Type="http://schemas.openxmlformats.org/officeDocument/2006/relationships/ctrlProp" Target="../ctrlProps/ctrlProp659.xml"/><Relationship Id="rId764" Type="http://schemas.openxmlformats.org/officeDocument/2006/relationships/ctrlProp" Target="../ctrlProps/ctrlProp866.xml"/><Relationship Id="rId971" Type="http://schemas.openxmlformats.org/officeDocument/2006/relationships/ctrlProp" Target="../ctrlProps/ctrlProp1073.xml"/><Relationship Id="rId1394" Type="http://schemas.openxmlformats.org/officeDocument/2006/relationships/ctrlProp" Target="../ctrlProps/ctrlProp1496.xml"/><Relationship Id="rId1699" Type="http://schemas.openxmlformats.org/officeDocument/2006/relationships/ctrlProp" Target="../ctrlProps/ctrlProp1801.xml"/><Relationship Id="rId417" Type="http://schemas.openxmlformats.org/officeDocument/2006/relationships/ctrlProp" Target="../ctrlProps/ctrlProp519.xml"/><Relationship Id="rId624" Type="http://schemas.openxmlformats.org/officeDocument/2006/relationships/ctrlProp" Target="../ctrlProps/ctrlProp726.xml"/><Relationship Id="rId831" Type="http://schemas.openxmlformats.org/officeDocument/2006/relationships/ctrlProp" Target="../ctrlProps/ctrlProp933.xml"/><Relationship Id="rId1047" Type="http://schemas.openxmlformats.org/officeDocument/2006/relationships/ctrlProp" Target="../ctrlProps/ctrlProp1149.xml"/><Relationship Id="rId1254" Type="http://schemas.openxmlformats.org/officeDocument/2006/relationships/ctrlProp" Target="../ctrlProps/ctrlProp1356.xml"/><Relationship Id="rId1461" Type="http://schemas.openxmlformats.org/officeDocument/2006/relationships/ctrlProp" Target="../ctrlProps/ctrlProp1563.xml"/><Relationship Id="rId929" Type="http://schemas.openxmlformats.org/officeDocument/2006/relationships/ctrlProp" Target="../ctrlProps/ctrlProp1031.xml"/><Relationship Id="rId1114" Type="http://schemas.openxmlformats.org/officeDocument/2006/relationships/ctrlProp" Target="../ctrlProps/ctrlProp1216.xml"/><Relationship Id="rId1321" Type="http://schemas.openxmlformats.org/officeDocument/2006/relationships/ctrlProp" Target="../ctrlProps/ctrlProp1423.xml"/><Relationship Id="rId1559" Type="http://schemas.openxmlformats.org/officeDocument/2006/relationships/ctrlProp" Target="../ctrlProps/ctrlProp1661.xml"/><Relationship Id="rId1766" Type="http://schemas.openxmlformats.org/officeDocument/2006/relationships/ctrlProp" Target="../ctrlProps/ctrlProp1868.xml"/><Relationship Id="rId58" Type="http://schemas.openxmlformats.org/officeDocument/2006/relationships/ctrlProp" Target="../ctrlProps/ctrlProp160.xml"/><Relationship Id="rId1419" Type="http://schemas.openxmlformats.org/officeDocument/2006/relationships/ctrlProp" Target="../ctrlProps/ctrlProp1521.xml"/><Relationship Id="rId1626" Type="http://schemas.openxmlformats.org/officeDocument/2006/relationships/ctrlProp" Target="../ctrlProps/ctrlProp1728.xml"/><Relationship Id="rId274" Type="http://schemas.openxmlformats.org/officeDocument/2006/relationships/ctrlProp" Target="../ctrlProps/ctrlProp376.xml"/><Relationship Id="rId481" Type="http://schemas.openxmlformats.org/officeDocument/2006/relationships/ctrlProp" Target="../ctrlProps/ctrlProp583.xml"/><Relationship Id="rId134" Type="http://schemas.openxmlformats.org/officeDocument/2006/relationships/ctrlProp" Target="../ctrlProps/ctrlProp236.xml"/><Relationship Id="rId579" Type="http://schemas.openxmlformats.org/officeDocument/2006/relationships/ctrlProp" Target="../ctrlProps/ctrlProp681.xml"/><Relationship Id="rId786" Type="http://schemas.openxmlformats.org/officeDocument/2006/relationships/ctrlProp" Target="../ctrlProps/ctrlProp888.xml"/><Relationship Id="rId993" Type="http://schemas.openxmlformats.org/officeDocument/2006/relationships/ctrlProp" Target="../ctrlProps/ctrlProp1095.xml"/><Relationship Id="rId341" Type="http://schemas.openxmlformats.org/officeDocument/2006/relationships/ctrlProp" Target="../ctrlProps/ctrlProp443.xml"/><Relationship Id="rId439" Type="http://schemas.openxmlformats.org/officeDocument/2006/relationships/ctrlProp" Target="../ctrlProps/ctrlProp541.xml"/><Relationship Id="rId646" Type="http://schemas.openxmlformats.org/officeDocument/2006/relationships/ctrlProp" Target="../ctrlProps/ctrlProp748.xml"/><Relationship Id="rId1069" Type="http://schemas.openxmlformats.org/officeDocument/2006/relationships/ctrlProp" Target="../ctrlProps/ctrlProp1171.xml"/><Relationship Id="rId1276" Type="http://schemas.openxmlformats.org/officeDocument/2006/relationships/ctrlProp" Target="../ctrlProps/ctrlProp1378.xml"/><Relationship Id="rId1483" Type="http://schemas.openxmlformats.org/officeDocument/2006/relationships/ctrlProp" Target="../ctrlProps/ctrlProp1585.xml"/><Relationship Id="rId201" Type="http://schemas.openxmlformats.org/officeDocument/2006/relationships/ctrlProp" Target="../ctrlProps/ctrlProp303.xml"/><Relationship Id="rId506" Type="http://schemas.openxmlformats.org/officeDocument/2006/relationships/ctrlProp" Target="../ctrlProps/ctrlProp608.xml"/><Relationship Id="rId853" Type="http://schemas.openxmlformats.org/officeDocument/2006/relationships/ctrlProp" Target="../ctrlProps/ctrlProp955.xml"/><Relationship Id="rId1136" Type="http://schemas.openxmlformats.org/officeDocument/2006/relationships/ctrlProp" Target="../ctrlProps/ctrlProp1238.xml"/><Relationship Id="rId1690" Type="http://schemas.openxmlformats.org/officeDocument/2006/relationships/ctrlProp" Target="../ctrlProps/ctrlProp1792.xml"/><Relationship Id="rId1788" Type="http://schemas.openxmlformats.org/officeDocument/2006/relationships/ctrlProp" Target="../ctrlProps/ctrlProp1890.xml"/><Relationship Id="rId713" Type="http://schemas.openxmlformats.org/officeDocument/2006/relationships/ctrlProp" Target="../ctrlProps/ctrlProp815.xml"/><Relationship Id="rId920" Type="http://schemas.openxmlformats.org/officeDocument/2006/relationships/ctrlProp" Target="../ctrlProps/ctrlProp1022.xml"/><Relationship Id="rId1343" Type="http://schemas.openxmlformats.org/officeDocument/2006/relationships/ctrlProp" Target="../ctrlProps/ctrlProp1445.xml"/><Relationship Id="rId1550" Type="http://schemas.openxmlformats.org/officeDocument/2006/relationships/ctrlProp" Target="../ctrlProps/ctrlProp1652.xml"/><Relationship Id="rId1648" Type="http://schemas.openxmlformats.org/officeDocument/2006/relationships/ctrlProp" Target="../ctrlProps/ctrlProp1750.xml"/><Relationship Id="rId1203" Type="http://schemas.openxmlformats.org/officeDocument/2006/relationships/ctrlProp" Target="../ctrlProps/ctrlProp1305.xml"/><Relationship Id="rId1410" Type="http://schemas.openxmlformats.org/officeDocument/2006/relationships/ctrlProp" Target="../ctrlProps/ctrlProp1512.xml"/><Relationship Id="rId1508" Type="http://schemas.openxmlformats.org/officeDocument/2006/relationships/ctrlProp" Target="../ctrlProps/ctrlProp1610.xml"/><Relationship Id="rId1715" Type="http://schemas.openxmlformats.org/officeDocument/2006/relationships/ctrlProp" Target="../ctrlProps/ctrlProp1817.xml"/><Relationship Id="rId296" Type="http://schemas.openxmlformats.org/officeDocument/2006/relationships/ctrlProp" Target="../ctrlProps/ctrlProp398.xml"/><Relationship Id="rId156" Type="http://schemas.openxmlformats.org/officeDocument/2006/relationships/ctrlProp" Target="../ctrlProps/ctrlProp258.xml"/><Relationship Id="rId363" Type="http://schemas.openxmlformats.org/officeDocument/2006/relationships/ctrlProp" Target="../ctrlProps/ctrlProp465.xml"/><Relationship Id="rId570" Type="http://schemas.openxmlformats.org/officeDocument/2006/relationships/ctrlProp" Target="../ctrlProps/ctrlProp672.xml"/><Relationship Id="rId223" Type="http://schemas.openxmlformats.org/officeDocument/2006/relationships/ctrlProp" Target="../ctrlProps/ctrlProp325.xml"/><Relationship Id="rId430" Type="http://schemas.openxmlformats.org/officeDocument/2006/relationships/ctrlProp" Target="../ctrlProps/ctrlProp532.xml"/><Relationship Id="rId668" Type="http://schemas.openxmlformats.org/officeDocument/2006/relationships/ctrlProp" Target="../ctrlProps/ctrlProp770.xml"/><Relationship Id="rId875" Type="http://schemas.openxmlformats.org/officeDocument/2006/relationships/ctrlProp" Target="../ctrlProps/ctrlProp977.xml"/><Relationship Id="rId1060" Type="http://schemas.openxmlformats.org/officeDocument/2006/relationships/ctrlProp" Target="../ctrlProps/ctrlProp1162.xml"/><Relationship Id="rId1298" Type="http://schemas.openxmlformats.org/officeDocument/2006/relationships/ctrlProp" Target="../ctrlProps/ctrlProp1400.xml"/><Relationship Id="rId528" Type="http://schemas.openxmlformats.org/officeDocument/2006/relationships/ctrlProp" Target="../ctrlProps/ctrlProp630.xml"/><Relationship Id="rId735" Type="http://schemas.openxmlformats.org/officeDocument/2006/relationships/ctrlProp" Target="../ctrlProps/ctrlProp837.xml"/><Relationship Id="rId942" Type="http://schemas.openxmlformats.org/officeDocument/2006/relationships/ctrlProp" Target="../ctrlProps/ctrlProp1044.xml"/><Relationship Id="rId1158" Type="http://schemas.openxmlformats.org/officeDocument/2006/relationships/ctrlProp" Target="../ctrlProps/ctrlProp1260.xml"/><Relationship Id="rId1365" Type="http://schemas.openxmlformats.org/officeDocument/2006/relationships/ctrlProp" Target="../ctrlProps/ctrlProp1467.xml"/><Relationship Id="rId1572" Type="http://schemas.openxmlformats.org/officeDocument/2006/relationships/ctrlProp" Target="../ctrlProps/ctrlProp1674.xml"/><Relationship Id="rId1018" Type="http://schemas.openxmlformats.org/officeDocument/2006/relationships/ctrlProp" Target="../ctrlProps/ctrlProp1120.xml"/><Relationship Id="rId1225" Type="http://schemas.openxmlformats.org/officeDocument/2006/relationships/ctrlProp" Target="../ctrlProps/ctrlProp1327.xml"/><Relationship Id="rId1432" Type="http://schemas.openxmlformats.org/officeDocument/2006/relationships/ctrlProp" Target="../ctrlProps/ctrlProp1534.xml"/><Relationship Id="rId71" Type="http://schemas.openxmlformats.org/officeDocument/2006/relationships/ctrlProp" Target="../ctrlProps/ctrlProp173.xml"/><Relationship Id="rId802" Type="http://schemas.openxmlformats.org/officeDocument/2006/relationships/ctrlProp" Target="../ctrlProps/ctrlProp904.xml"/><Relationship Id="rId1737" Type="http://schemas.openxmlformats.org/officeDocument/2006/relationships/ctrlProp" Target="../ctrlProps/ctrlProp1839.xml"/><Relationship Id="rId29" Type="http://schemas.openxmlformats.org/officeDocument/2006/relationships/ctrlProp" Target="../ctrlProps/ctrlProp131.xml"/><Relationship Id="rId178" Type="http://schemas.openxmlformats.org/officeDocument/2006/relationships/ctrlProp" Target="../ctrlProps/ctrlProp280.xml"/><Relationship Id="rId1804" Type="http://schemas.openxmlformats.org/officeDocument/2006/relationships/ctrlProp" Target="../ctrlProps/ctrlProp1906.xml"/><Relationship Id="rId385" Type="http://schemas.openxmlformats.org/officeDocument/2006/relationships/ctrlProp" Target="../ctrlProps/ctrlProp487.xml"/><Relationship Id="rId592" Type="http://schemas.openxmlformats.org/officeDocument/2006/relationships/ctrlProp" Target="../ctrlProps/ctrlProp694.xml"/><Relationship Id="rId245" Type="http://schemas.openxmlformats.org/officeDocument/2006/relationships/ctrlProp" Target="../ctrlProps/ctrlProp347.xml"/><Relationship Id="rId452" Type="http://schemas.openxmlformats.org/officeDocument/2006/relationships/ctrlProp" Target="../ctrlProps/ctrlProp554.xml"/><Relationship Id="rId897" Type="http://schemas.openxmlformats.org/officeDocument/2006/relationships/ctrlProp" Target="../ctrlProps/ctrlProp999.xml"/><Relationship Id="rId1082" Type="http://schemas.openxmlformats.org/officeDocument/2006/relationships/ctrlProp" Target="../ctrlProps/ctrlProp1184.xml"/><Relationship Id="rId105" Type="http://schemas.openxmlformats.org/officeDocument/2006/relationships/ctrlProp" Target="../ctrlProps/ctrlProp207.xml"/><Relationship Id="rId312" Type="http://schemas.openxmlformats.org/officeDocument/2006/relationships/ctrlProp" Target="../ctrlProps/ctrlProp414.xml"/><Relationship Id="rId757" Type="http://schemas.openxmlformats.org/officeDocument/2006/relationships/ctrlProp" Target="../ctrlProps/ctrlProp859.xml"/><Relationship Id="rId964" Type="http://schemas.openxmlformats.org/officeDocument/2006/relationships/ctrlProp" Target="../ctrlProps/ctrlProp1066.xml"/><Relationship Id="rId1387" Type="http://schemas.openxmlformats.org/officeDocument/2006/relationships/ctrlProp" Target="../ctrlProps/ctrlProp1489.xml"/><Relationship Id="rId1594" Type="http://schemas.openxmlformats.org/officeDocument/2006/relationships/ctrlProp" Target="../ctrlProps/ctrlProp1696.xml"/><Relationship Id="rId93" Type="http://schemas.openxmlformats.org/officeDocument/2006/relationships/ctrlProp" Target="../ctrlProps/ctrlProp195.xml"/><Relationship Id="rId617" Type="http://schemas.openxmlformats.org/officeDocument/2006/relationships/ctrlProp" Target="../ctrlProps/ctrlProp719.xml"/><Relationship Id="rId824" Type="http://schemas.openxmlformats.org/officeDocument/2006/relationships/ctrlProp" Target="../ctrlProps/ctrlProp926.xml"/><Relationship Id="rId1247" Type="http://schemas.openxmlformats.org/officeDocument/2006/relationships/ctrlProp" Target="../ctrlProps/ctrlProp1349.xml"/><Relationship Id="rId1454" Type="http://schemas.openxmlformats.org/officeDocument/2006/relationships/ctrlProp" Target="../ctrlProps/ctrlProp1556.xml"/><Relationship Id="rId1661" Type="http://schemas.openxmlformats.org/officeDocument/2006/relationships/ctrlProp" Target="../ctrlProps/ctrlProp1763.xml"/><Relationship Id="rId1107" Type="http://schemas.openxmlformats.org/officeDocument/2006/relationships/ctrlProp" Target="../ctrlProps/ctrlProp1209.xml"/><Relationship Id="rId1314" Type="http://schemas.openxmlformats.org/officeDocument/2006/relationships/ctrlProp" Target="../ctrlProps/ctrlProp1416.xml"/><Relationship Id="rId1521" Type="http://schemas.openxmlformats.org/officeDocument/2006/relationships/ctrlProp" Target="../ctrlProps/ctrlProp1623.xml"/><Relationship Id="rId1759" Type="http://schemas.openxmlformats.org/officeDocument/2006/relationships/ctrlProp" Target="../ctrlProps/ctrlProp1861.xml"/><Relationship Id="rId1619" Type="http://schemas.openxmlformats.org/officeDocument/2006/relationships/ctrlProp" Target="../ctrlProps/ctrlProp1721.xml"/><Relationship Id="rId20" Type="http://schemas.openxmlformats.org/officeDocument/2006/relationships/ctrlProp" Target="../ctrlProps/ctrlProp122.xml"/><Relationship Id="rId267" Type="http://schemas.openxmlformats.org/officeDocument/2006/relationships/ctrlProp" Target="../ctrlProps/ctrlProp369.xml"/><Relationship Id="rId474" Type="http://schemas.openxmlformats.org/officeDocument/2006/relationships/ctrlProp" Target="../ctrlProps/ctrlProp576.xml"/><Relationship Id="rId127" Type="http://schemas.openxmlformats.org/officeDocument/2006/relationships/ctrlProp" Target="../ctrlProps/ctrlProp229.xml"/><Relationship Id="rId681" Type="http://schemas.openxmlformats.org/officeDocument/2006/relationships/ctrlProp" Target="../ctrlProps/ctrlProp783.xml"/><Relationship Id="rId779" Type="http://schemas.openxmlformats.org/officeDocument/2006/relationships/ctrlProp" Target="../ctrlProps/ctrlProp881.xml"/><Relationship Id="rId986" Type="http://schemas.openxmlformats.org/officeDocument/2006/relationships/ctrlProp" Target="../ctrlProps/ctrlProp1088.xml"/><Relationship Id="rId334" Type="http://schemas.openxmlformats.org/officeDocument/2006/relationships/ctrlProp" Target="../ctrlProps/ctrlProp436.xml"/><Relationship Id="rId541" Type="http://schemas.openxmlformats.org/officeDocument/2006/relationships/ctrlProp" Target="../ctrlProps/ctrlProp643.xml"/><Relationship Id="rId639" Type="http://schemas.openxmlformats.org/officeDocument/2006/relationships/ctrlProp" Target="../ctrlProps/ctrlProp741.xml"/><Relationship Id="rId1171" Type="http://schemas.openxmlformats.org/officeDocument/2006/relationships/ctrlProp" Target="../ctrlProps/ctrlProp1273.xml"/><Relationship Id="rId1269" Type="http://schemas.openxmlformats.org/officeDocument/2006/relationships/ctrlProp" Target="../ctrlProps/ctrlProp1371.xml"/><Relationship Id="rId1476" Type="http://schemas.openxmlformats.org/officeDocument/2006/relationships/ctrlProp" Target="../ctrlProps/ctrlProp1578.xml"/><Relationship Id="rId401" Type="http://schemas.openxmlformats.org/officeDocument/2006/relationships/ctrlProp" Target="../ctrlProps/ctrlProp503.xml"/><Relationship Id="rId846" Type="http://schemas.openxmlformats.org/officeDocument/2006/relationships/ctrlProp" Target="../ctrlProps/ctrlProp948.xml"/><Relationship Id="rId1031" Type="http://schemas.openxmlformats.org/officeDocument/2006/relationships/ctrlProp" Target="../ctrlProps/ctrlProp1133.xml"/><Relationship Id="rId1129" Type="http://schemas.openxmlformats.org/officeDocument/2006/relationships/ctrlProp" Target="../ctrlProps/ctrlProp1231.xml"/><Relationship Id="rId1683" Type="http://schemas.openxmlformats.org/officeDocument/2006/relationships/ctrlProp" Target="../ctrlProps/ctrlProp1785.xml"/><Relationship Id="rId706" Type="http://schemas.openxmlformats.org/officeDocument/2006/relationships/ctrlProp" Target="../ctrlProps/ctrlProp808.xml"/><Relationship Id="rId913" Type="http://schemas.openxmlformats.org/officeDocument/2006/relationships/ctrlProp" Target="../ctrlProps/ctrlProp1015.xml"/><Relationship Id="rId1336" Type="http://schemas.openxmlformats.org/officeDocument/2006/relationships/ctrlProp" Target="../ctrlProps/ctrlProp1438.xml"/><Relationship Id="rId1543" Type="http://schemas.openxmlformats.org/officeDocument/2006/relationships/ctrlProp" Target="../ctrlProps/ctrlProp1645.xml"/><Relationship Id="rId1750" Type="http://schemas.openxmlformats.org/officeDocument/2006/relationships/ctrlProp" Target="../ctrlProps/ctrlProp1852.xml"/><Relationship Id="rId42" Type="http://schemas.openxmlformats.org/officeDocument/2006/relationships/ctrlProp" Target="../ctrlProps/ctrlProp144.xml"/><Relationship Id="rId1403" Type="http://schemas.openxmlformats.org/officeDocument/2006/relationships/ctrlProp" Target="../ctrlProps/ctrlProp1505.xml"/><Relationship Id="rId1610" Type="http://schemas.openxmlformats.org/officeDocument/2006/relationships/ctrlProp" Target="../ctrlProps/ctrlProp1712.xml"/><Relationship Id="rId191" Type="http://schemas.openxmlformats.org/officeDocument/2006/relationships/ctrlProp" Target="../ctrlProps/ctrlProp293.xml"/><Relationship Id="rId1708" Type="http://schemas.openxmlformats.org/officeDocument/2006/relationships/ctrlProp" Target="../ctrlProps/ctrlProp1810.xml"/><Relationship Id="rId289" Type="http://schemas.openxmlformats.org/officeDocument/2006/relationships/ctrlProp" Target="../ctrlProps/ctrlProp391.xml"/><Relationship Id="rId496" Type="http://schemas.openxmlformats.org/officeDocument/2006/relationships/ctrlProp" Target="../ctrlProps/ctrlProp598.xml"/><Relationship Id="rId149" Type="http://schemas.openxmlformats.org/officeDocument/2006/relationships/ctrlProp" Target="../ctrlProps/ctrlProp251.xml"/><Relationship Id="rId356" Type="http://schemas.openxmlformats.org/officeDocument/2006/relationships/ctrlProp" Target="../ctrlProps/ctrlProp458.xml"/><Relationship Id="rId563" Type="http://schemas.openxmlformats.org/officeDocument/2006/relationships/ctrlProp" Target="../ctrlProps/ctrlProp665.xml"/><Relationship Id="rId770" Type="http://schemas.openxmlformats.org/officeDocument/2006/relationships/ctrlProp" Target="../ctrlProps/ctrlProp872.xml"/><Relationship Id="rId1193" Type="http://schemas.openxmlformats.org/officeDocument/2006/relationships/ctrlProp" Target="../ctrlProps/ctrlProp1295.xml"/><Relationship Id="rId216" Type="http://schemas.openxmlformats.org/officeDocument/2006/relationships/ctrlProp" Target="../ctrlProps/ctrlProp318.xml"/><Relationship Id="rId423" Type="http://schemas.openxmlformats.org/officeDocument/2006/relationships/ctrlProp" Target="../ctrlProps/ctrlProp525.xml"/><Relationship Id="rId868" Type="http://schemas.openxmlformats.org/officeDocument/2006/relationships/ctrlProp" Target="../ctrlProps/ctrlProp970.xml"/><Relationship Id="rId1053" Type="http://schemas.openxmlformats.org/officeDocument/2006/relationships/ctrlProp" Target="../ctrlProps/ctrlProp1155.xml"/><Relationship Id="rId1260" Type="http://schemas.openxmlformats.org/officeDocument/2006/relationships/ctrlProp" Target="../ctrlProps/ctrlProp1362.xml"/><Relationship Id="rId1498" Type="http://schemas.openxmlformats.org/officeDocument/2006/relationships/ctrlProp" Target="../ctrlProps/ctrlProp1600.xml"/><Relationship Id="rId630" Type="http://schemas.openxmlformats.org/officeDocument/2006/relationships/ctrlProp" Target="../ctrlProps/ctrlProp732.xml"/><Relationship Id="rId728" Type="http://schemas.openxmlformats.org/officeDocument/2006/relationships/ctrlProp" Target="../ctrlProps/ctrlProp830.xml"/><Relationship Id="rId935" Type="http://schemas.openxmlformats.org/officeDocument/2006/relationships/ctrlProp" Target="../ctrlProps/ctrlProp1037.xml"/><Relationship Id="rId1358" Type="http://schemas.openxmlformats.org/officeDocument/2006/relationships/ctrlProp" Target="../ctrlProps/ctrlProp1460.xml"/><Relationship Id="rId1565" Type="http://schemas.openxmlformats.org/officeDocument/2006/relationships/ctrlProp" Target="../ctrlProps/ctrlProp1667.xml"/><Relationship Id="rId1772" Type="http://schemas.openxmlformats.org/officeDocument/2006/relationships/ctrlProp" Target="../ctrlProps/ctrlProp1874.xml"/><Relationship Id="rId64" Type="http://schemas.openxmlformats.org/officeDocument/2006/relationships/ctrlProp" Target="../ctrlProps/ctrlProp166.xml"/><Relationship Id="rId1120" Type="http://schemas.openxmlformats.org/officeDocument/2006/relationships/ctrlProp" Target="../ctrlProps/ctrlProp1222.xml"/><Relationship Id="rId1218" Type="http://schemas.openxmlformats.org/officeDocument/2006/relationships/ctrlProp" Target="../ctrlProps/ctrlProp1320.xml"/><Relationship Id="rId1425" Type="http://schemas.openxmlformats.org/officeDocument/2006/relationships/ctrlProp" Target="../ctrlProps/ctrlProp1527.xml"/><Relationship Id="rId1632" Type="http://schemas.openxmlformats.org/officeDocument/2006/relationships/ctrlProp" Target="../ctrlProps/ctrlProp1734.xml"/><Relationship Id="rId280" Type="http://schemas.openxmlformats.org/officeDocument/2006/relationships/ctrlProp" Target="../ctrlProps/ctrlProp382.xml"/><Relationship Id="rId140" Type="http://schemas.openxmlformats.org/officeDocument/2006/relationships/ctrlProp" Target="../ctrlProps/ctrlProp242.xml"/><Relationship Id="rId378" Type="http://schemas.openxmlformats.org/officeDocument/2006/relationships/ctrlProp" Target="../ctrlProps/ctrlProp480.xml"/><Relationship Id="rId585" Type="http://schemas.openxmlformats.org/officeDocument/2006/relationships/ctrlProp" Target="../ctrlProps/ctrlProp687.xml"/><Relationship Id="rId792" Type="http://schemas.openxmlformats.org/officeDocument/2006/relationships/ctrlProp" Target="../ctrlProps/ctrlProp894.xml"/><Relationship Id="rId6" Type="http://schemas.openxmlformats.org/officeDocument/2006/relationships/ctrlProp" Target="../ctrlProps/ctrlProp108.xml"/><Relationship Id="rId238" Type="http://schemas.openxmlformats.org/officeDocument/2006/relationships/ctrlProp" Target="../ctrlProps/ctrlProp340.xml"/><Relationship Id="rId445" Type="http://schemas.openxmlformats.org/officeDocument/2006/relationships/ctrlProp" Target="../ctrlProps/ctrlProp547.xml"/><Relationship Id="rId652" Type="http://schemas.openxmlformats.org/officeDocument/2006/relationships/ctrlProp" Target="../ctrlProps/ctrlProp754.xml"/><Relationship Id="rId1075" Type="http://schemas.openxmlformats.org/officeDocument/2006/relationships/ctrlProp" Target="../ctrlProps/ctrlProp1177.xml"/><Relationship Id="rId1282" Type="http://schemas.openxmlformats.org/officeDocument/2006/relationships/ctrlProp" Target="../ctrlProps/ctrlProp1384.xml"/><Relationship Id="rId305" Type="http://schemas.openxmlformats.org/officeDocument/2006/relationships/ctrlProp" Target="../ctrlProps/ctrlProp407.xml"/><Relationship Id="rId512" Type="http://schemas.openxmlformats.org/officeDocument/2006/relationships/ctrlProp" Target="../ctrlProps/ctrlProp614.xml"/><Relationship Id="rId957" Type="http://schemas.openxmlformats.org/officeDocument/2006/relationships/ctrlProp" Target="../ctrlProps/ctrlProp1059.xml"/><Relationship Id="rId1142" Type="http://schemas.openxmlformats.org/officeDocument/2006/relationships/ctrlProp" Target="../ctrlProps/ctrlProp1244.xml"/><Relationship Id="rId1587" Type="http://schemas.openxmlformats.org/officeDocument/2006/relationships/ctrlProp" Target="../ctrlProps/ctrlProp1689.xml"/><Relationship Id="rId1794" Type="http://schemas.openxmlformats.org/officeDocument/2006/relationships/ctrlProp" Target="../ctrlProps/ctrlProp1896.xml"/><Relationship Id="rId86" Type="http://schemas.openxmlformats.org/officeDocument/2006/relationships/ctrlProp" Target="../ctrlProps/ctrlProp188.xml"/><Relationship Id="rId817" Type="http://schemas.openxmlformats.org/officeDocument/2006/relationships/ctrlProp" Target="../ctrlProps/ctrlProp919.xml"/><Relationship Id="rId1002" Type="http://schemas.openxmlformats.org/officeDocument/2006/relationships/ctrlProp" Target="../ctrlProps/ctrlProp1104.xml"/><Relationship Id="rId1447" Type="http://schemas.openxmlformats.org/officeDocument/2006/relationships/ctrlProp" Target="../ctrlProps/ctrlProp1549.xml"/><Relationship Id="rId1654" Type="http://schemas.openxmlformats.org/officeDocument/2006/relationships/ctrlProp" Target="../ctrlProps/ctrlProp1756.xml"/><Relationship Id="rId1307" Type="http://schemas.openxmlformats.org/officeDocument/2006/relationships/ctrlProp" Target="../ctrlProps/ctrlProp1409.xml"/><Relationship Id="rId1514" Type="http://schemas.openxmlformats.org/officeDocument/2006/relationships/ctrlProp" Target="../ctrlProps/ctrlProp1616.xml"/><Relationship Id="rId1721" Type="http://schemas.openxmlformats.org/officeDocument/2006/relationships/ctrlProp" Target="../ctrlProps/ctrlProp1823.xml"/><Relationship Id="rId13" Type="http://schemas.openxmlformats.org/officeDocument/2006/relationships/ctrlProp" Target="../ctrlProps/ctrlProp115.xml"/><Relationship Id="rId162" Type="http://schemas.openxmlformats.org/officeDocument/2006/relationships/ctrlProp" Target="../ctrlProps/ctrlProp264.xml"/><Relationship Id="rId467" Type="http://schemas.openxmlformats.org/officeDocument/2006/relationships/ctrlProp" Target="../ctrlProps/ctrlProp569.xml"/><Relationship Id="rId1097" Type="http://schemas.openxmlformats.org/officeDocument/2006/relationships/ctrlProp" Target="../ctrlProps/ctrlProp1199.xml"/><Relationship Id="rId674" Type="http://schemas.openxmlformats.org/officeDocument/2006/relationships/ctrlProp" Target="../ctrlProps/ctrlProp776.xml"/><Relationship Id="rId881" Type="http://schemas.openxmlformats.org/officeDocument/2006/relationships/ctrlProp" Target="../ctrlProps/ctrlProp983.xml"/><Relationship Id="rId979" Type="http://schemas.openxmlformats.org/officeDocument/2006/relationships/ctrlProp" Target="../ctrlProps/ctrlProp1081.xml"/><Relationship Id="rId327" Type="http://schemas.openxmlformats.org/officeDocument/2006/relationships/ctrlProp" Target="../ctrlProps/ctrlProp429.xml"/><Relationship Id="rId534" Type="http://schemas.openxmlformats.org/officeDocument/2006/relationships/ctrlProp" Target="../ctrlProps/ctrlProp636.xml"/><Relationship Id="rId741" Type="http://schemas.openxmlformats.org/officeDocument/2006/relationships/ctrlProp" Target="../ctrlProps/ctrlProp843.xml"/><Relationship Id="rId839" Type="http://schemas.openxmlformats.org/officeDocument/2006/relationships/ctrlProp" Target="../ctrlProps/ctrlProp941.xml"/><Relationship Id="rId1164" Type="http://schemas.openxmlformats.org/officeDocument/2006/relationships/ctrlProp" Target="../ctrlProps/ctrlProp1266.xml"/><Relationship Id="rId1371" Type="http://schemas.openxmlformats.org/officeDocument/2006/relationships/ctrlProp" Target="../ctrlProps/ctrlProp1473.xml"/><Relationship Id="rId1469" Type="http://schemas.openxmlformats.org/officeDocument/2006/relationships/ctrlProp" Target="../ctrlProps/ctrlProp1571.xml"/><Relationship Id="rId601" Type="http://schemas.openxmlformats.org/officeDocument/2006/relationships/ctrlProp" Target="../ctrlProps/ctrlProp703.xml"/><Relationship Id="rId1024" Type="http://schemas.openxmlformats.org/officeDocument/2006/relationships/ctrlProp" Target="../ctrlProps/ctrlProp1126.xml"/><Relationship Id="rId1231" Type="http://schemas.openxmlformats.org/officeDocument/2006/relationships/ctrlProp" Target="../ctrlProps/ctrlProp1333.xml"/><Relationship Id="rId1676" Type="http://schemas.openxmlformats.org/officeDocument/2006/relationships/ctrlProp" Target="../ctrlProps/ctrlProp1778.xml"/><Relationship Id="rId906" Type="http://schemas.openxmlformats.org/officeDocument/2006/relationships/ctrlProp" Target="../ctrlProps/ctrlProp1008.xml"/><Relationship Id="rId1329" Type="http://schemas.openxmlformats.org/officeDocument/2006/relationships/ctrlProp" Target="../ctrlProps/ctrlProp1431.xml"/><Relationship Id="rId1536" Type="http://schemas.openxmlformats.org/officeDocument/2006/relationships/ctrlProp" Target="../ctrlProps/ctrlProp1638.xml"/><Relationship Id="rId1743" Type="http://schemas.openxmlformats.org/officeDocument/2006/relationships/ctrlProp" Target="../ctrlProps/ctrlProp1845.xml"/><Relationship Id="rId35" Type="http://schemas.openxmlformats.org/officeDocument/2006/relationships/ctrlProp" Target="../ctrlProps/ctrlProp137.xml"/><Relationship Id="rId1603" Type="http://schemas.openxmlformats.org/officeDocument/2006/relationships/ctrlProp" Target="../ctrlProps/ctrlProp1705.xml"/><Relationship Id="rId184" Type="http://schemas.openxmlformats.org/officeDocument/2006/relationships/ctrlProp" Target="../ctrlProps/ctrlProp286.xml"/><Relationship Id="rId391" Type="http://schemas.openxmlformats.org/officeDocument/2006/relationships/ctrlProp" Target="../ctrlProps/ctrlProp493.xml"/><Relationship Id="rId251" Type="http://schemas.openxmlformats.org/officeDocument/2006/relationships/ctrlProp" Target="../ctrlProps/ctrlProp353.xml"/><Relationship Id="rId489" Type="http://schemas.openxmlformats.org/officeDocument/2006/relationships/ctrlProp" Target="../ctrlProps/ctrlProp591.xml"/><Relationship Id="rId696" Type="http://schemas.openxmlformats.org/officeDocument/2006/relationships/ctrlProp" Target="../ctrlProps/ctrlProp798.xml"/><Relationship Id="rId349" Type="http://schemas.openxmlformats.org/officeDocument/2006/relationships/ctrlProp" Target="../ctrlProps/ctrlProp451.xml"/><Relationship Id="rId556" Type="http://schemas.openxmlformats.org/officeDocument/2006/relationships/ctrlProp" Target="../ctrlProps/ctrlProp658.xml"/><Relationship Id="rId763" Type="http://schemas.openxmlformats.org/officeDocument/2006/relationships/ctrlProp" Target="../ctrlProps/ctrlProp865.xml"/><Relationship Id="rId1186" Type="http://schemas.openxmlformats.org/officeDocument/2006/relationships/ctrlProp" Target="../ctrlProps/ctrlProp1288.xml"/><Relationship Id="rId1393" Type="http://schemas.openxmlformats.org/officeDocument/2006/relationships/ctrlProp" Target="../ctrlProps/ctrlProp1495.xml"/><Relationship Id="rId111" Type="http://schemas.openxmlformats.org/officeDocument/2006/relationships/ctrlProp" Target="../ctrlProps/ctrlProp213.xml"/><Relationship Id="rId209" Type="http://schemas.openxmlformats.org/officeDocument/2006/relationships/ctrlProp" Target="../ctrlProps/ctrlProp311.xml"/><Relationship Id="rId416" Type="http://schemas.openxmlformats.org/officeDocument/2006/relationships/ctrlProp" Target="../ctrlProps/ctrlProp518.xml"/><Relationship Id="rId970" Type="http://schemas.openxmlformats.org/officeDocument/2006/relationships/ctrlProp" Target="../ctrlProps/ctrlProp1072.xml"/><Relationship Id="rId1046" Type="http://schemas.openxmlformats.org/officeDocument/2006/relationships/ctrlProp" Target="../ctrlProps/ctrlProp1148.xml"/><Relationship Id="rId1253" Type="http://schemas.openxmlformats.org/officeDocument/2006/relationships/ctrlProp" Target="../ctrlProps/ctrlProp1355.xml"/><Relationship Id="rId1698" Type="http://schemas.openxmlformats.org/officeDocument/2006/relationships/ctrlProp" Target="../ctrlProps/ctrlProp1800.xml"/><Relationship Id="rId623" Type="http://schemas.openxmlformats.org/officeDocument/2006/relationships/ctrlProp" Target="../ctrlProps/ctrlProp725.xml"/><Relationship Id="rId830" Type="http://schemas.openxmlformats.org/officeDocument/2006/relationships/ctrlProp" Target="../ctrlProps/ctrlProp932.xml"/><Relationship Id="rId928" Type="http://schemas.openxmlformats.org/officeDocument/2006/relationships/ctrlProp" Target="../ctrlProps/ctrlProp1030.xml"/><Relationship Id="rId1460" Type="http://schemas.openxmlformats.org/officeDocument/2006/relationships/ctrlProp" Target="../ctrlProps/ctrlProp1562.xml"/><Relationship Id="rId1558" Type="http://schemas.openxmlformats.org/officeDocument/2006/relationships/ctrlProp" Target="../ctrlProps/ctrlProp1660.xml"/><Relationship Id="rId1765" Type="http://schemas.openxmlformats.org/officeDocument/2006/relationships/ctrlProp" Target="../ctrlProps/ctrlProp1867.xml"/><Relationship Id="rId57" Type="http://schemas.openxmlformats.org/officeDocument/2006/relationships/ctrlProp" Target="../ctrlProps/ctrlProp159.xml"/><Relationship Id="rId1113" Type="http://schemas.openxmlformats.org/officeDocument/2006/relationships/ctrlProp" Target="../ctrlProps/ctrlProp1215.xml"/><Relationship Id="rId1320" Type="http://schemas.openxmlformats.org/officeDocument/2006/relationships/ctrlProp" Target="../ctrlProps/ctrlProp1422.xml"/><Relationship Id="rId1418" Type="http://schemas.openxmlformats.org/officeDocument/2006/relationships/ctrlProp" Target="../ctrlProps/ctrlProp1520.xml"/><Relationship Id="rId1625" Type="http://schemas.openxmlformats.org/officeDocument/2006/relationships/ctrlProp" Target="../ctrlProps/ctrlProp1727.xml"/><Relationship Id="rId273" Type="http://schemas.openxmlformats.org/officeDocument/2006/relationships/ctrlProp" Target="../ctrlProps/ctrlProp375.xml"/><Relationship Id="rId480" Type="http://schemas.openxmlformats.org/officeDocument/2006/relationships/ctrlProp" Target="../ctrlProps/ctrlProp582.xml"/><Relationship Id="rId133" Type="http://schemas.openxmlformats.org/officeDocument/2006/relationships/ctrlProp" Target="../ctrlProps/ctrlProp235.xml"/><Relationship Id="rId340" Type="http://schemas.openxmlformats.org/officeDocument/2006/relationships/ctrlProp" Target="../ctrlProps/ctrlProp442.xml"/><Relationship Id="rId578" Type="http://schemas.openxmlformats.org/officeDocument/2006/relationships/ctrlProp" Target="../ctrlProps/ctrlProp680.xml"/><Relationship Id="rId785" Type="http://schemas.openxmlformats.org/officeDocument/2006/relationships/ctrlProp" Target="../ctrlProps/ctrlProp887.xml"/><Relationship Id="rId992" Type="http://schemas.openxmlformats.org/officeDocument/2006/relationships/ctrlProp" Target="../ctrlProps/ctrlProp1094.xml"/><Relationship Id="rId200" Type="http://schemas.openxmlformats.org/officeDocument/2006/relationships/ctrlProp" Target="../ctrlProps/ctrlProp302.xml"/><Relationship Id="rId438" Type="http://schemas.openxmlformats.org/officeDocument/2006/relationships/ctrlProp" Target="../ctrlProps/ctrlProp540.xml"/><Relationship Id="rId645" Type="http://schemas.openxmlformats.org/officeDocument/2006/relationships/ctrlProp" Target="../ctrlProps/ctrlProp747.xml"/><Relationship Id="rId852" Type="http://schemas.openxmlformats.org/officeDocument/2006/relationships/ctrlProp" Target="../ctrlProps/ctrlProp954.xml"/><Relationship Id="rId1068" Type="http://schemas.openxmlformats.org/officeDocument/2006/relationships/ctrlProp" Target="../ctrlProps/ctrlProp1170.xml"/><Relationship Id="rId1275" Type="http://schemas.openxmlformats.org/officeDocument/2006/relationships/ctrlProp" Target="../ctrlProps/ctrlProp1377.xml"/><Relationship Id="rId1482" Type="http://schemas.openxmlformats.org/officeDocument/2006/relationships/ctrlProp" Target="../ctrlProps/ctrlProp1584.xml"/><Relationship Id="rId505" Type="http://schemas.openxmlformats.org/officeDocument/2006/relationships/ctrlProp" Target="../ctrlProps/ctrlProp607.xml"/><Relationship Id="rId712" Type="http://schemas.openxmlformats.org/officeDocument/2006/relationships/ctrlProp" Target="../ctrlProps/ctrlProp814.xml"/><Relationship Id="rId1135" Type="http://schemas.openxmlformats.org/officeDocument/2006/relationships/ctrlProp" Target="../ctrlProps/ctrlProp1237.xml"/><Relationship Id="rId1342" Type="http://schemas.openxmlformats.org/officeDocument/2006/relationships/ctrlProp" Target="../ctrlProps/ctrlProp1444.xml"/><Relationship Id="rId1787" Type="http://schemas.openxmlformats.org/officeDocument/2006/relationships/ctrlProp" Target="../ctrlProps/ctrlProp1889.xml"/><Relationship Id="rId79" Type="http://schemas.openxmlformats.org/officeDocument/2006/relationships/ctrlProp" Target="../ctrlProps/ctrlProp181.xml"/><Relationship Id="rId1202" Type="http://schemas.openxmlformats.org/officeDocument/2006/relationships/ctrlProp" Target="../ctrlProps/ctrlProp1304.xml"/><Relationship Id="rId1647" Type="http://schemas.openxmlformats.org/officeDocument/2006/relationships/ctrlProp" Target="../ctrlProps/ctrlProp1749.xml"/><Relationship Id="rId1507" Type="http://schemas.openxmlformats.org/officeDocument/2006/relationships/ctrlProp" Target="../ctrlProps/ctrlProp1609.xml"/><Relationship Id="rId1714" Type="http://schemas.openxmlformats.org/officeDocument/2006/relationships/ctrlProp" Target="../ctrlProps/ctrlProp1816.xml"/><Relationship Id="rId295" Type="http://schemas.openxmlformats.org/officeDocument/2006/relationships/ctrlProp" Target="../ctrlProps/ctrlProp397.xml"/><Relationship Id="rId155" Type="http://schemas.openxmlformats.org/officeDocument/2006/relationships/ctrlProp" Target="../ctrlProps/ctrlProp257.xml"/><Relationship Id="rId362" Type="http://schemas.openxmlformats.org/officeDocument/2006/relationships/ctrlProp" Target="../ctrlProps/ctrlProp464.xml"/><Relationship Id="rId1297" Type="http://schemas.openxmlformats.org/officeDocument/2006/relationships/ctrlProp" Target="../ctrlProps/ctrlProp1399.xml"/><Relationship Id="rId222" Type="http://schemas.openxmlformats.org/officeDocument/2006/relationships/ctrlProp" Target="../ctrlProps/ctrlProp324.xml"/><Relationship Id="rId667" Type="http://schemas.openxmlformats.org/officeDocument/2006/relationships/ctrlProp" Target="../ctrlProps/ctrlProp769.xml"/><Relationship Id="rId874" Type="http://schemas.openxmlformats.org/officeDocument/2006/relationships/ctrlProp" Target="../ctrlProps/ctrlProp976.xml"/><Relationship Id="rId527" Type="http://schemas.openxmlformats.org/officeDocument/2006/relationships/ctrlProp" Target="../ctrlProps/ctrlProp629.xml"/><Relationship Id="rId734" Type="http://schemas.openxmlformats.org/officeDocument/2006/relationships/ctrlProp" Target="../ctrlProps/ctrlProp836.xml"/><Relationship Id="rId941" Type="http://schemas.openxmlformats.org/officeDocument/2006/relationships/ctrlProp" Target="../ctrlProps/ctrlProp1043.xml"/><Relationship Id="rId1157" Type="http://schemas.openxmlformats.org/officeDocument/2006/relationships/ctrlProp" Target="../ctrlProps/ctrlProp1259.xml"/><Relationship Id="rId1364" Type="http://schemas.openxmlformats.org/officeDocument/2006/relationships/ctrlProp" Target="../ctrlProps/ctrlProp1466.xml"/><Relationship Id="rId1571" Type="http://schemas.openxmlformats.org/officeDocument/2006/relationships/ctrlProp" Target="../ctrlProps/ctrlProp1673.xml"/><Relationship Id="rId70" Type="http://schemas.openxmlformats.org/officeDocument/2006/relationships/ctrlProp" Target="../ctrlProps/ctrlProp172.xml"/><Relationship Id="rId801" Type="http://schemas.openxmlformats.org/officeDocument/2006/relationships/ctrlProp" Target="../ctrlProps/ctrlProp903.xml"/><Relationship Id="rId1017" Type="http://schemas.openxmlformats.org/officeDocument/2006/relationships/ctrlProp" Target="../ctrlProps/ctrlProp1119.xml"/><Relationship Id="rId1224" Type="http://schemas.openxmlformats.org/officeDocument/2006/relationships/ctrlProp" Target="../ctrlProps/ctrlProp1326.xml"/><Relationship Id="rId1431" Type="http://schemas.openxmlformats.org/officeDocument/2006/relationships/ctrlProp" Target="../ctrlProps/ctrlProp1533.xml"/><Relationship Id="rId1669" Type="http://schemas.openxmlformats.org/officeDocument/2006/relationships/ctrlProp" Target="../ctrlProps/ctrlProp1771.xml"/><Relationship Id="rId1529" Type="http://schemas.openxmlformats.org/officeDocument/2006/relationships/ctrlProp" Target="../ctrlProps/ctrlProp1631.xml"/><Relationship Id="rId1736" Type="http://schemas.openxmlformats.org/officeDocument/2006/relationships/ctrlProp" Target="../ctrlProps/ctrlProp1838.xml"/><Relationship Id="rId28" Type="http://schemas.openxmlformats.org/officeDocument/2006/relationships/ctrlProp" Target="../ctrlProps/ctrlProp130.xml"/><Relationship Id="rId1803" Type="http://schemas.openxmlformats.org/officeDocument/2006/relationships/ctrlProp" Target="../ctrlProps/ctrlProp1905.xml"/><Relationship Id="rId177" Type="http://schemas.openxmlformats.org/officeDocument/2006/relationships/ctrlProp" Target="../ctrlProps/ctrlProp279.xml"/><Relationship Id="rId384" Type="http://schemas.openxmlformats.org/officeDocument/2006/relationships/ctrlProp" Target="../ctrlProps/ctrlProp486.xml"/><Relationship Id="rId591" Type="http://schemas.openxmlformats.org/officeDocument/2006/relationships/ctrlProp" Target="../ctrlProps/ctrlProp693.xml"/><Relationship Id="rId244" Type="http://schemas.openxmlformats.org/officeDocument/2006/relationships/ctrlProp" Target="../ctrlProps/ctrlProp346.xml"/><Relationship Id="rId689" Type="http://schemas.openxmlformats.org/officeDocument/2006/relationships/ctrlProp" Target="../ctrlProps/ctrlProp791.xml"/><Relationship Id="rId896" Type="http://schemas.openxmlformats.org/officeDocument/2006/relationships/ctrlProp" Target="../ctrlProps/ctrlProp998.xml"/><Relationship Id="rId1081" Type="http://schemas.openxmlformats.org/officeDocument/2006/relationships/ctrlProp" Target="../ctrlProps/ctrlProp1183.xml"/><Relationship Id="rId451" Type="http://schemas.openxmlformats.org/officeDocument/2006/relationships/ctrlProp" Target="../ctrlProps/ctrlProp553.xml"/><Relationship Id="rId549" Type="http://schemas.openxmlformats.org/officeDocument/2006/relationships/ctrlProp" Target="../ctrlProps/ctrlProp651.xml"/><Relationship Id="rId756" Type="http://schemas.openxmlformats.org/officeDocument/2006/relationships/ctrlProp" Target="../ctrlProps/ctrlProp858.xml"/><Relationship Id="rId1179" Type="http://schemas.openxmlformats.org/officeDocument/2006/relationships/ctrlProp" Target="../ctrlProps/ctrlProp1281.xml"/><Relationship Id="rId1386" Type="http://schemas.openxmlformats.org/officeDocument/2006/relationships/ctrlProp" Target="../ctrlProps/ctrlProp1488.xml"/><Relationship Id="rId1593" Type="http://schemas.openxmlformats.org/officeDocument/2006/relationships/ctrlProp" Target="../ctrlProps/ctrlProp1695.xml"/><Relationship Id="rId104" Type="http://schemas.openxmlformats.org/officeDocument/2006/relationships/ctrlProp" Target="../ctrlProps/ctrlProp206.xml"/><Relationship Id="rId311" Type="http://schemas.openxmlformats.org/officeDocument/2006/relationships/ctrlProp" Target="../ctrlProps/ctrlProp413.xml"/><Relationship Id="rId409" Type="http://schemas.openxmlformats.org/officeDocument/2006/relationships/ctrlProp" Target="../ctrlProps/ctrlProp511.xml"/><Relationship Id="rId963" Type="http://schemas.openxmlformats.org/officeDocument/2006/relationships/ctrlProp" Target="../ctrlProps/ctrlProp1065.xml"/><Relationship Id="rId1039" Type="http://schemas.openxmlformats.org/officeDocument/2006/relationships/ctrlProp" Target="../ctrlProps/ctrlProp1141.xml"/><Relationship Id="rId1246" Type="http://schemas.openxmlformats.org/officeDocument/2006/relationships/ctrlProp" Target="../ctrlProps/ctrlProp1348.xml"/><Relationship Id="rId92" Type="http://schemas.openxmlformats.org/officeDocument/2006/relationships/ctrlProp" Target="../ctrlProps/ctrlProp194.xml"/><Relationship Id="rId616" Type="http://schemas.openxmlformats.org/officeDocument/2006/relationships/ctrlProp" Target="../ctrlProps/ctrlProp718.xml"/><Relationship Id="rId823" Type="http://schemas.openxmlformats.org/officeDocument/2006/relationships/ctrlProp" Target="../ctrlProps/ctrlProp925.xml"/><Relationship Id="rId1453" Type="http://schemas.openxmlformats.org/officeDocument/2006/relationships/ctrlProp" Target="../ctrlProps/ctrlProp1555.xml"/><Relationship Id="rId1660" Type="http://schemas.openxmlformats.org/officeDocument/2006/relationships/ctrlProp" Target="../ctrlProps/ctrlProp1762.xml"/><Relationship Id="rId1758" Type="http://schemas.openxmlformats.org/officeDocument/2006/relationships/ctrlProp" Target="../ctrlProps/ctrlProp1860.xml"/><Relationship Id="rId1106" Type="http://schemas.openxmlformats.org/officeDocument/2006/relationships/ctrlProp" Target="../ctrlProps/ctrlProp1208.xml"/><Relationship Id="rId1313" Type="http://schemas.openxmlformats.org/officeDocument/2006/relationships/ctrlProp" Target="../ctrlProps/ctrlProp1415.xml"/><Relationship Id="rId1520" Type="http://schemas.openxmlformats.org/officeDocument/2006/relationships/ctrlProp" Target="../ctrlProps/ctrlProp1622.xml"/><Relationship Id="rId1618" Type="http://schemas.openxmlformats.org/officeDocument/2006/relationships/ctrlProp" Target="../ctrlProps/ctrlProp1720.xml"/><Relationship Id="rId199" Type="http://schemas.openxmlformats.org/officeDocument/2006/relationships/ctrlProp" Target="../ctrlProps/ctrlProp301.xml"/><Relationship Id="rId266" Type="http://schemas.openxmlformats.org/officeDocument/2006/relationships/ctrlProp" Target="../ctrlProps/ctrlProp368.xml"/><Relationship Id="rId473" Type="http://schemas.openxmlformats.org/officeDocument/2006/relationships/ctrlProp" Target="../ctrlProps/ctrlProp575.xml"/><Relationship Id="rId680" Type="http://schemas.openxmlformats.org/officeDocument/2006/relationships/ctrlProp" Target="../ctrlProps/ctrlProp782.xml"/><Relationship Id="rId126" Type="http://schemas.openxmlformats.org/officeDocument/2006/relationships/ctrlProp" Target="../ctrlProps/ctrlProp228.xml"/><Relationship Id="rId333" Type="http://schemas.openxmlformats.org/officeDocument/2006/relationships/ctrlProp" Target="../ctrlProps/ctrlProp435.xml"/><Relationship Id="rId540" Type="http://schemas.openxmlformats.org/officeDocument/2006/relationships/ctrlProp" Target="../ctrlProps/ctrlProp642.xml"/><Relationship Id="rId778" Type="http://schemas.openxmlformats.org/officeDocument/2006/relationships/ctrlProp" Target="../ctrlProps/ctrlProp880.xml"/><Relationship Id="rId985" Type="http://schemas.openxmlformats.org/officeDocument/2006/relationships/ctrlProp" Target="../ctrlProps/ctrlProp1087.xml"/><Relationship Id="rId1170" Type="http://schemas.openxmlformats.org/officeDocument/2006/relationships/ctrlProp" Target="../ctrlProps/ctrlProp1272.xml"/><Relationship Id="rId638" Type="http://schemas.openxmlformats.org/officeDocument/2006/relationships/ctrlProp" Target="../ctrlProps/ctrlProp740.xml"/><Relationship Id="rId845" Type="http://schemas.openxmlformats.org/officeDocument/2006/relationships/ctrlProp" Target="../ctrlProps/ctrlProp947.xml"/><Relationship Id="rId1030" Type="http://schemas.openxmlformats.org/officeDocument/2006/relationships/ctrlProp" Target="../ctrlProps/ctrlProp1132.xml"/><Relationship Id="rId1268" Type="http://schemas.openxmlformats.org/officeDocument/2006/relationships/ctrlProp" Target="../ctrlProps/ctrlProp1370.xml"/><Relationship Id="rId1475" Type="http://schemas.openxmlformats.org/officeDocument/2006/relationships/ctrlProp" Target="../ctrlProps/ctrlProp1577.xml"/><Relationship Id="rId1682" Type="http://schemas.openxmlformats.org/officeDocument/2006/relationships/ctrlProp" Target="../ctrlProps/ctrlProp1784.xml"/><Relationship Id="rId400" Type="http://schemas.openxmlformats.org/officeDocument/2006/relationships/ctrlProp" Target="../ctrlProps/ctrlProp502.xml"/><Relationship Id="rId705" Type="http://schemas.openxmlformats.org/officeDocument/2006/relationships/ctrlProp" Target="../ctrlProps/ctrlProp807.xml"/><Relationship Id="rId1128" Type="http://schemas.openxmlformats.org/officeDocument/2006/relationships/ctrlProp" Target="../ctrlProps/ctrlProp1230.xml"/><Relationship Id="rId1335" Type="http://schemas.openxmlformats.org/officeDocument/2006/relationships/ctrlProp" Target="../ctrlProps/ctrlProp1437.xml"/><Relationship Id="rId1542" Type="http://schemas.openxmlformats.org/officeDocument/2006/relationships/ctrlProp" Target="../ctrlProps/ctrlProp1644.xml"/><Relationship Id="rId912" Type="http://schemas.openxmlformats.org/officeDocument/2006/relationships/ctrlProp" Target="../ctrlProps/ctrlProp1014.xml"/><Relationship Id="rId41" Type="http://schemas.openxmlformats.org/officeDocument/2006/relationships/ctrlProp" Target="../ctrlProps/ctrlProp143.xml"/><Relationship Id="rId1402" Type="http://schemas.openxmlformats.org/officeDocument/2006/relationships/ctrlProp" Target="../ctrlProps/ctrlProp1504.xml"/><Relationship Id="rId1707" Type="http://schemas.openxmlformats.org/officeDocument/2006/relationships/ctrlProp" Target="../ctrlProps/ctrlProp1809.xml"/><Relationship Id="rId190" Type="http://schemas.openxmlformats.org/officeDocument/2006/relationships/ctrlProp" Target="../ctrlProps/ctrlProp292.xml"/><Relationship Id="rId288" Type="http://schemas.openxmlformats.org/officeDocument/2006/relationships/ctrlProp" Target="../ctrlProps/ctrlProp390.xml"/><Relationship Id="rId495" Type="http://schemas.openxmlformats.org/officeDocument/2006/relationships/ctrlProp" Target="../ctrlProps/ctrlProp597.xml"/><Relationship Id="rId148" Type="http://schemas.openxmlformats.org/officeDocument/2006/relationships/ctrlProp" Target="../ctrlProps/ctrlProp250.xml"/><Relationship Id="rId355" Type="http://schemas.openxmlformats.org/officeDocument/2006/relationships/ctrlProp" Target="../ctrlProps/ctrlProp457.xml"/><Relationship Id="rId562" Type="http://schemas.openxmlformats.org/officeDocument/2006/relationships/ctrlProp" Target="../ctrlProps/ctrlProp664.xml"/><Relationship Id="rId1192" Type="http://schemas.openxmlformats.org/officeDocument/2006/relationships/ctrlProp" Target="../ctrlProps/ctrlProp1294.xml"/><Relationship Id="rId215" Type="http://schemas.openxmlformats.org/officeDocument/2006/relationships/ctrlProp" Target="../ctrlProps/ctrlProp317.xml"/><Relationship Id="rId422" Type="http://schemas.openxmlformats.org/officeDocument/2006/relationships/ctrlProp" Target="../ctrlProps/ctrlProp524.xml"/><Relationship Id="rId867" Type="http://schemas.openxmlformats.org/officeDocument/2006/relationships/ctrlProp" Target="../ctrlProps/ctrlProp969.xml"/><Relationship Id="rId1052" Type="http://schemas.openxmlformats.org/officeDocument/2006/relationships/ctrlProp" Target="../ctrlProps/ctrlProp1154.xml"/><Relationship Id="rId1497" Type="http://schemas.openxmlformats.org/officeDocument/2006/relationships/ctrlProp" Target="../ctrlProps/ctrlProp1599.xml"/><Relationship Id="rId727" Type="http://schemas.openxmlformats.org/officeDocument/2006/relationships/ctrlProp" Target="../ctrlProps/ctrlProp829.xml"/><Relationship Id="rId934" Type="http://schemas.openxmlformats.org/officeDocument/2006/relationships/ctrlProp" Target="../ctrlProps/ctrlProp1036.xml"/><Relationship Id="rId1357" Type="http://schemas.openxmlformats.org/officeDocument/2006/relationships/ctrlProp" Target="../ctrlProps/ctrlProp1459.xml"/><Relationship Id="rId1564" Type="http://schemas.openxmlformats.org/officeDocument/2006/relationships/ctrlProp" Target="../ctrlProps/ctrlProp1666.xml"/><Relationship Id="rId1771" Type="http://schemas.openxmlformats.org/officeDocument/2006/relationships/ctrlProp" Target="../ctrlProps/ctrlProp1873.xml"/><Relationship Id="rId63" Type="http://schemas.openxmlformats.org/officeDocument/2006/relationships/ctrlProp" Target="../ctrlProps/ctrlProp165.xml"/><Relationship Id="rId1217" Type="http://schemas.openxmlformats.org/officeDocument/2006/relationships/ctrlProp" Target="../ctrlProps/ctrlProp1319.xml"/><Relationship Id="rId1424" Type="http://schemas.openxmlformats.org/officeDocument/2006/relationships/ctrlProp" Target="../ctrlProps/ctrlProp1526.xml"/><Relationship Id="rId1631" Type="http://schemas.openxmlformats.org/officeDocument/2006/relationships/ctrlProp" Target="../ctrlProps/ctrlProp1733.xml"/><Relationship Id="rId1729" Type="http://schemas.openxmlformats.org/officeDocument/2006/relationships/ctrlProp" Target="../ctrlProps/ctrlProp1831.xml"/><Relationship Id="rId377" Type="http://schemas.openxmlformats.org/officeDocument/2006/relationships/ctrlProp" Target="../ctrlProps/ctrlProp479.xml"/><Relationship Id="rId584" Type="http://schemas.openxmlformats.org/officeDocument/2006/relationships/ctrlProp" Target="../ctrlProps/ctrlProp686.xml"/><Relationship Id="rId5" Type="http://schemas.openxmlformats.org/officeDocument/2006/relationships/ctrlProp" Target="../ctrlProps/ctrlProp107.xml"/><Relationship Id="rId237" Type="http://schemas.openxmlformats.org/officeDocument/2006/relationships/ctrlProp" Target="../ctrlProps/ctrlProp339.xml"/><Relationship Id="rId791" Type="http://schemas.openxmlformats.org/officeDocument/2006/relationships/ctrlProp" Target="../ctrlProps/ctrlProp893.xml"/><Relationship Id="rId889" Type="http://schemas.openxmlformats.org/officeDocument/2006/relationships/ctrlProp" Target="../ctrlProps/ctrlProp991.xml"/><Relationship Id="rId1074" Type="http://schemas.openxmlformats.org/officeDocument/2006/relationships/ctrlProp" Target="../ctrlProps/ctrlProp1176.xml"/><Relationship Id="rId444" Type="http://schemas.openxmlformats.org/officeDocument/2006/relationships/ctrlProp" Target="../ctrlProps/ctrlProp546.xml"/><Relationship Id="rId651" Type="http://schemas.openxmlformats.org/officeDocument/2006/relationships/ctrlProp" Target="../ctrlProps/ctrlProp753.xml"/><Relationship Id="rId749" Type="http://schemas.openxmlformats.org/officeDocument/2006/relationships/ctrlProp" Target="../ctrlProps/ctrlProp851.xml"/><Relationship Id="rId1281" Type="http://schemas.openxmlformats.org/officeDocument/2006/relationships/ctrlProp" Target="../ctrlProps/ctrlProp1383.xml"/><Relationship Id="rId1379" Type="http://schemas.openxmlformats.org/officeDocument/2006/relationships/ctrlProp" Target="../ctrlProps/ctrlProp1481.xml"/><Relationship Id="rId1586" Type="http://schemas.openxmlformats.org/officeDocument/2006/relationships/ctrlProp" Target="../ctrlProps/ctrlProp1688.xml"/><Relationship Id="rId304" Type="http://schemas.openxmlformats.org/officeDocument/2006/relationships/ctrlProp" Target="../ctrlProps/ctrlProp406.xml"/><Relationship Id="rId511" Type="http://schemas.openxmlformats.org/officeDocument/2006/relationships/ctrlProp" Target="../ctrlProps/ctrlProp613.xml"/><Relationship Id="rId609" Type="http://schemas.openxmlformats.org/officeDocument/2006/relationships/ctrlProp" Target="../ctrlProps/ctrlProp711.xml"/><Relationship Id="rId956" Type="http://schemas.openxmlformats.org/officeDocument/2006/relationships/ctrlProp" Target="../ctrlProps/ctrlProp1058.xml"/><Relationship Id="rId1141" Type="http://schemas.openxmlformats.org/officeDocument/2006/relationships/ctrlProp" Target="../ctrlProps/ctrlProp1243.xml"/><Relationship Id="rId1239" Type="http://schemas.openxmlformats.org/officeDocument/2006/relationships/ctrlProp" Target="../ctrlProps/ctrlProp1341.xml"/><Relationship Id="rId1793" Type="http://schemas.openxmlformats.org/officeDocument/2006/relationships/ctrlProp" Target="../ctrlProps/ctrlProp1895.xml"/><Relationship Id="rId85" Type="http://schemas.openxmlformats.org/officeDocument/2006/relationships/ctrlProp" Target="../ctrlProps/ctrlProp187.xml"/><Relationship Id="rId816" Type="http://schemas.openxmlformats.org/officeDocument/2006/relationships/ctrlProp" Target="../ctrlProps/ctrlProp918.xml"/><Relationship Id="rId1001" Type="http://schemas.openxmlformats.org/officeDocument/2006/relationships/ctrlProp" Target="../ctrlProps/ctrlProp1103.xml"/><Relationship Id="rId1446" Type="http://schemas.openxmlformats.org/officeDocument/2006/relationships/ctrlProp" Target="../ctrlProps/ctrlProp1548.xml"/><Relationship Id="rId1653" Type="http://schemas.openxmlformats.org/officeDocument/2006/relationships/ctrlProp" Target="../ctrlProps/ctrlProp1755.xml"/><Relationship Id="rId1306" Type="http://schemas.openxmlformats.org/officeDocument/2006/relationships/ctrlProp" Target="../ctrlProps/ctrlProp1408.xml"/><Relationship Id="rId1513" Type="http://schemas.openxmlformats.org/officeDocument/2006/relationships/ctrlProp" Target="../ctrlProps/ctrlProp1615.xml"/><Relationship Id="rId1720" Type="http://schemas.openxmlformats.org/officeDocument/2006/relationships/ctrlProp" Target="../ctrlProps/ctrlProp1822.xml"/><Relationship Id="rId12" Type="http://schemas.openxmlformats.org/officeDocument/2006/relationships/ctrlProp" Target="../ctrlProps/ctrlProp114.xml"/><Relationship Id="rId161" Type="http://schemas.openxmlformats.org/officeDocument/2006/relationships/ctrlProp" Target="../ctrlProps/ctrlProp263.xml"/><Relationship Id="rId399" Type="http://schemas.openxmlformats.org/officeDocument/2006/relationships/ctrlProp" Target="../ctrlProps/ctrlProp501.xml"/><Relationship Id="rId259" Type="http://schemas.openxmlformats.org/officeDocument/2006/relationships/ctrlProp" Target="../ctrlProps/ctrlProp361.xml"/><Relationship Id="rId466" Type="http://schemas.openxmlformats.org/officeDocument/2006/relationships/ctrlProp" Target="../ctrlProps/ctrlProp568.xml"/><Relationship Id="rId673" Type="http://schemas.openxmlformats.org/officeDocument/2006/relationships/ctrlProp" Target="../ctrlProps/ctrlProp775.xml"/><Relationship Id="rId880" Type="http://schemas.openxmlformats.org/officeDocument/2006/relationships/ctrlProp" Target="../ctrlProps/ctrlProp982.xml"/><Relationship Id="rId1096" Type="http://schemas.openxmlformats.org/officeDocument/2006/relationships/ctrlProp" Target="../ctrlProps/ctrlProp1198.xml"/><Relationship Id="rId119" Type="http://schemas.openxmlformats.org/officeDocument/2006/relationships/ctrlProp" Target="../ctrlProps/ctrlProp221.xml"/><Relationship Id="rId326" Type="http://schemas.openxmlformats.org/officeDocument/2006/relationships/ctrlProp" Target="../ctrlProps/ctrlProp428.xml"/><Relationship Id="rId533" Type="http://schemas.openxmlformats.org/officeDocument/2006/relationships/ctrlProp" Target="../ctrlProps/ctrlProp635.xml"/><Relationship Id="rId978" Type="http://schemas.openxmlformats.org/officeDocument/2006/relationships/ctrlProp" Target="../ctrlProps/ctrlProp1080.xml"/><Relationship Id="rId1163" Type="http://schemas.openxmlformats.org/officeDocument/2006/relationships/ctrlProp" Target="../ctrlProps/ctrlProp1265.xml"/><Relationship Id="rId1370" Type="http://schemas.openxmlformats.org/officeDocument/2006/relationships/ctrlProp" Target="../ctrlProps/ctrlProp1472.xml"/><Relationship Id="rId740" Type="http://schemas.openxmlformats.org/officeDocument/2006/relationships/ctrlProp" Target="../ctrlProps/ctrlProp842.xml"/><Relationship Id="rId838" Type="http://schemas.openxmlformats.org/officeDocument/2006/relationships/ctrlProp" Target="../ctrlProps/ctrlProp940.xml"/><Relationship Id="rId1023" Type="http://schemas.openxmlformats.org/officeDocument/2006/relationships/ctrlProp" Target="../ctrlProps/ctrlProp1125.xml"/><Relationship Id="rId1468" Type="http://schemas.openxmlformats.org/officeDocument/2006/relationships/ctrlProp" Target="../ctrlProps/ctrlProp1570.xml"/><Relationship Id="rId1675" Type="http://schemas.openxmlformats.org/officeDocument/2006/relationships/ctrlProp" Target="../ctrlProps/ctrlProp1777.xml"/><Relationship Id="rId600" Type="http://schemas.openxmlformats.org/officeDocument/2006/relationships/ctrlProp" Target="../ctrlProps/ctrlProp702.xml"/><Relationship Id="rId1230" Type="http://schemas.openxmlformats.org/officeDocument/2006/relationships/ctrlProp" Target="../ctrlProps/ctrlProp1332.xml"/><Relationship Id="rId1328" Type="http://schemas.openxmlformats.org/officeDocument/2006/relationships/ctrlProp" Target="../ctrlProps/ctrlProp1430.xml"/><Relationship Id="rId1535" Type="http://schemas.openxmlformats.org/officeDocument/2006/relationships/ctrlProp" Target="../ctrlProps/ctrlProp1637.xml"/><Relationship Id="rId905" Type="http://schemas.openxmlformats.org/officeDocument/2006/relationships/ctrlProp" Target="../ctrlProps/ctrlProp1007.xml"/><Relationship Id="rId1742" Type="http://schemas.openxmlformats.org/officeDocument/2006/relationships/ctrlProp" Target="../ctrlProps/ctrlProp1844.xml"/><Relationship Id="rId34" Type="http://schemas.openxmlformats.org/officeDocument/2006/relationships/ctrlProp" Target="../ctrlProps/ctrlProp136.xml"/><Relationship Id="rId1602" Type="http://schemas.openxmlformats.org/officeDocument/2006/relationships/ctrlProp" Target="../ctrlProps/ctrlProp1704.xml"/><Relationship Id="rId183" Type="http://schemas.openxmlformats.org/officeDocument/2006/relationships/ctrlProp" Target="../ctrlProps/ctrlProp285.xml"/><Relationship Id="rId390" Type="http://schemas.openxmlformats.org/officeDocument/2006/relationships/ctrlProp" Target="../ctrlProps/ctrlProp492.xml"/><Relationship Id="rId250" Type="http://schemas.openxmlformats.org/officeDocument/2006/relationships/ctrlProp" Target="../ctrlProps/ctrlProp352.xml"/><Relationship Id="rId488" Type="http://schemas.openxmlformats.org/officeDocument/2006/relationships/ctrlProp" Target="../ctrlProps/ctrlProp590.xml"/><Relationship Id="rId695" Type="http://schemas.openxmlformats.org/officeDocument/2006/relationships/ctrlProp" Target="../ctrlProps/ctrlProp797.xml"/><Relationship Id="rId110" Type="http://schemas.openxmlformats.org/officeDocument/2006/relationships/ctrlProp" Target="../ctrlProps/ctrlProp212.xml"/><Relationship Id="rId348" Type="http://schemas.openxmlformats.org/officeDocument/2006/relationships/ctrlProp" Target="../ctrlProps/ctrlProp450.xml"/><Relationship Id="rId555" Type="http://schemas.openxmlformats.org/officeDocument/2006/relationships/ctrlProp" Target="../ctrlProps/ctrlProp657.xml"/><Relationship Id="rId762" Type="http://schemas.openxmlformats.org/officeDocument/2006/relationships/ctrlProp" Target="../ctrlProps/ctrlProp864.xml"/><Relationship Id="rId1185" Type="http://schemas.openxmlformats.org/officeDocument/2006/relationships/ctrlProp" Target="../ctrlProps/ctrlProp1287.xml"/><Relationship Id="rId1392" Type="http://schemas.openxmlformats.org/officeDocument/2006/relationships/ctrlProp" Target="../ctrlProps/ctrlProp1494.xml"/><Relationship Id="rId208" Type="http://schemas.openxmlformats.org/officeDocument/2006/relationships/ctrlProp" Target="../ctrlProps/ctrlProp310.xml"/><Relationship Id="rId415" Type="http://schemas.openxmlformats.org/officeDocument/2006/relationships/ctrlProp" Target="../ctrlProps/ctrlProp517.xml"/><Relationship Id="rId622" Type="http://schemas.openxmlformats.org/officeDocument/2006/relationships/ctrlProp" Target="../ctrlProps/ctrlProp724.xml"/><Relationship Id="rId1045" Type="http://schemas.openxmlformats.org/officeDocument/2006/relationships/ctrlProp" Target="../ctrlProps/ctrlProp1147.xml"/><Relationship Id="rId1252" Type="http://schemas.openxmlformats.org/officeDocument/2006/relationships/ctrlProp" Target="../ctrlProps/ctrlProp1354.xml"/><Relationship Id="rId1697" Type="http://schemas.openxmlformats.org/officeDocument/2006/relationships/ctrlProp" Target="../ctrlProps/ctrlProp1799.xml"/><Relationship Id="rId927" Type="http://schemas.openxmlformats.org/officeDocument/2006/relationships/ctrlProp" Target="../ctrlProps/ctrlProp1029.xml"/><Relationship Id="rId1112" Type="http://schemas.openxmlformats.org/officeDocument/2006/relationships/ctrlProp" Target="../ctrlProps/ctrlProp1214.xml"/><Relationship Id="rId1557" Type="http://schemas.openxmlformats.org/officeDocument/2006/relationships/ctrlProp" Target="../ctrlProps/ctrlProp1659.xml"/><Relationship Id="rId1764" Type="http://schemas.openxmlformats.org/officeDocument/2006/relationships/ctrlProp" Target="../ctrlProps/ctrlProp1866.xml"/><Relationship Id="rId56" Type="http://schemas.openxmlformats.org/officeDocument/2006/relationships/ctrlProp" Target="../ctrlProps/ctrlProp158.xml"/><Relationship Id="rId1417" Type="http://schemas.openxmlformats.org/officeDocument/2006/relationships/ctrlProp" Target="../ctrlProps/ctrlProp1519.xml"/><Relationship Id="rId1624" Type="http://schemas.openxmlformats.org/officeDocument/2006/relationships/ctrlProp" Target="../ctrlProps/ctrlProp1726.xml"/><Relationship Id="rId272" Type="http://schemas.openxmlformats.org/officeDocument/2006/relationships/ctrlProp" Target="../ctrlProps/ctrlProp374.xml"/><Relationship Id="rId577" Type="http://schemas.openxmlformats.org/officeDocument/2006/relationships/ctrlProp" Target="../ctrlProps/ctrlProp679.xml"/><Relationship Id="rId132" Type="http://schemas.openxmlformats.org/officeDocument/2006/relationships/ctrlProp" Target="../ctrlProps/ctrlProp234.xml"/><Relationship Id="rId784" Type="http://schemas.openxmlformats.org/officeDocument/2006/relationships/ctrlProp" Target="../ctrlProps/ctrlProp886.xml"/><Relationship Id="rId991" Type="http://schemas.openxmlformats.org/officeDocument/2006/relationships/ctrlProp" Target="../ctrlProps/ctrlProp1093.xml"/><Relationship Id="rId1067" Type="http://schemas.openxmlformats.org/officeDocument/2006/relationships/ctrlProp" Target="../ctrlProps/ctrlProp1169.xml"/><Relationship Id="rId437" Type="http://schemas.openxmlformats.org/officeDocument/2006/relationships/ctrlProp" Target="../ctrlProps/ctrlProp539.xml"/><Relationship Id="rId644" Type="http://schemas.openxmlformats.org/officeDocument/2006/relationships/ctrlProp" Target="../ctrlProps/ctrlProp746.xml"/><Relationship Id="rId851" Type="http://schemas.openxmlformats.org/officeDocument/2006/relationships/ctrlProp" Target="../ctrlProps/ctrlProp953.xml"/><Relationship Id="rId1274" Type="http://schemas.openxmlformats.org/officeDocument/2006/relationships/ctrlProp" Target="../ctrlProps/ctrlProp1376.xml"/><Relationship Id="rId1481" Type="http://schemas.openxmlformats.org/officeDocument/2006/relationships/ctrlProp" Target="../ctrlProps/ctrlProp1583.xml"/><Relationship Id="rId1579" Type="http://schemas.openxmlformats.org/officeDocument/2006/relationships/ctrlProp" Target="../ctrlProps/ctrlProp1681.xml"/><Relationship Id="rId504" Type="http://schemas.openxmlformats.org/officeDocument/2006/relationships/ctrlProp" Target="../ctrlProps/ctrlProp606.xml"/><Relationship Id="rId711" Type="http://schemas.openxmlformats.org/officeDocument/2006/relationships/ctrlProp" Target="../ctrlProps/ctrlProp813.xml"/><Relationship Id="rId949" Type="http://schemas.openxmlformats.org/officeDocument/2006/relationships/ctrlProp" Target="../ctrlProps/ctrlProp1051.xml"/><Relationship Id="rId1134" Type="http://schemas.openxmlformats.org/officeDocument/2006/relationships/ctrlProp" Target="../ctrlProps/ctrlProp1236.xml"/><Relationship Id="rId1341" Type="http://schemas.openxmlformats.org/officeDocument/2006/relationships/ctrlProp" Target="../ctrlProps/ctrlProp1443.xml"/><Relationship Id="rId1786" Type="http://schemas.openxmlformats.org/officeDocument/2006/relationships/ctrlProp" Target="../ctrlProps/ctrlProp1888.xml"/><Relationship Id="rId78" Type="http://schemas.openxmlformats.org/officeDocument/2006/relationships/ctrlProp" Target="../ctrlProps/ctrlProp180.xml"/><Relationship Id="rId809" Type="http://schemas.openxmlformats.org/officeDocument/2006/relationships/ctrlProp" Target="../ctrlProps/ctrlProp911.xml"/><Relationship Id="rId1201" Type="http://schemas.openxmlformats.org/officeDocument/2006/relationships/ctrlProp" Target="../ctrlProps/ctrlProp1303.xml"/><Relationship Id="rId1439" Type="http://schemas.openxmlformats.org/officeDocument/2006/relationships/ctrlProp" Target="../ctrlProps/ctrlProp1541.xml"/><Relationship Id="rId1646" Type="http://schemas.openxmlformats.org/officeDocument/2006/relationships/ctrlProp" Target="../ctrlProps/ctrlProp1748.xml"/><Relationship Id="rId1506" Type="http://schemas.openxmlformats.org/officeDocument/2006/relationships/ctrlProp" Target="../ctrlProps/ctrlProp1608.xml"/><Relationship Id="rId1713" Type="http://schemas.openxmlformats.org/officeDocument/2006/relationships/ctrlProp" Target="../ctrlProps/ctrlProp1815.xml"/><Relationship Id="rId294" Type="http://schemas.openxmlformats.org/officeDocument/2006/relationships/ctrlProp" Target="../ctrlProps/ctrlProp396.xml"/><Relationship Id="rId154" Type="http://schemas.openxmlformats.org/officeDocument/2006/relationships/ctrlProp" Target="../ctrlProps/ctrlProp256.xml"/><Relationship Id="rId361" Type="http://schemas.openxmlformats.org/officeDocument/2006/relationships/ctrlProp" Target="../ctrlProps/ctrlProp463.xml"/><Relationship Id="rId599" Type="http://schemas.openxmlformats.org/officeDocument/2006/relationships/ctrlProp" Target="../ctrlProps/ctrlProp701.xml"/><Relationship Id="rId459" Type="http://schemas.openxmlformats.org/officeDocument/2006/relationships/ctrlProp" Target="../ctrlProps/ctrlProp561.xml"/><Relationship Id="rId666" Type="http://schemas.openxmlformats.org/officeDocument/2006/relationships/ctrlProp" Target="../ctrlProps/ctrlProp768.xml"/><Relationship Id="rId873" Type="http://schemas.openxmlformats.org/officeDocument/2006/relationships/ctrlProp" Target="../ctrlProps/ctrlProp975.xml"/><Relationship Id="rId1089" Type="http://schemas.openxmlformats.org/officeDocument/2006/relationships/ctrlProp" Target="../ctrlProps/ctrlProp1191.xml"/><Relationship Id="rId1296" Type="http://schemas.openxmlformats.org/officeDocument/2006/relationships/ctrlProp" Target="../ctrlProps/ctrlProp1398.xml"/><Relationship Id="rId221" Type="http://schemas.openxmlformats.org/officeDocument/2006/relationships/ctrlProp" Target="../ctrlProps/ctrlProp323.xml"/><Relationship Id="rId319" Type="http://schemas.openxmlformats.org/officeDocument/2006/relationships/ctrlProp" Target="../ctrlProps/ctrlProp421.xml"/><Relationship Id="rId526" Type="http://schemas.openxmlformats.org/officeDocument/2006/relationships/ctrlProp" Target="../ctrlProps/ctrlProp628.xml"/><Relationship Id="rId1156" Type="http://schemas.openxmlformats.org/officeDocument/2006/relationships/ctrlProp" Target="../ctrlProps/ctrlProp1258.xml"/><Relationship Id="rId1363" Type="http://schemas.openxmlformats.org/officeDocument/2006/relationships/ctrlProp" Target="../ctrlProps/ctrlProp1465.xml"/><Relationship Id="rId733" Type="http://schemas.openxmlformats.org/officeDocument/2006/relationships/ctrlProp" Target="../ctrlProps/ctrlProp835.xml"/><Relationship Id="rId940" Type="http://schemas.openxmlformats.org/officeDocument/2006/relationships/ctrlProp" Target="../ctrlProps/ctrlProp1042.xml"/><Relationship Id="rId1016" Type="http://schemas.openxmlformats.org/officeDocument/2006/relationships/ctrlProp" Target="../ctrlProps/ctrlProp1118.xml"/><Relationship Id="rId1570" Type="http://schemas.openxmlformats.org/officeDocument/2006/relationships/ctrlProp" Target="../ctrlProps/ctrlProp1672.xml"/><Relationship Id="rId1668" Type="http://schemas.openxmlformats.org/officeDocument/2006/relationships/ctrlProp" Target="../ctrlProps/ctrlProp1770.xml"/><Relationship Id="rId800" Type="http://schemas.openxmlformats.org/officeDocument/2006/relationships/ctrlProp" Target="../ctrlProps/ctrlProp902.xml"/><Relationship Id="rId1223" Type="http://schemas.openxmlformats.org/officeDocument/2006/relationships/ctrlProp" Target="../ctrlProps/ctrlProp1325.xml"/><Relationship Id="rId1430" Type="http://schemas.openxmlformats.org/officeDocument/2006/relationships/ctrlProp" Target="../ctrlProps/ctrlProp1532.xml"/><Relationship Id="rId1528" Type="http://schemas.openxmlformats.org/officeDocument/2006/relationships/ctrlProp" Target="../ctrlProps/ctrlProp1630.xml"/><Relationship Id="rId1735" Type="http://schemas.openxmlformats.org/officeDocument/2006/relationships/ctrlProp" Target="../ctrlProps/ctrlProp1837.xml"/><Relationship Id="rId27" Type="http://schemas.openxmlformats.org/officeDocument/2006/relationships/ctrlProp" Target="../ctrlProps/ctrlProp129.xml"/><Relationship Id="rId1802" Type="http://schemas.openxmlformats.org/officeDocument/2006/relationships/ctrlProp" Target="../ctrlProps/ctrlProp1904.xml"/><Relationship Id="rId176" Type="http://schemas.openxmlformats.org/officeDocument/2006/relationships/ctrlProp" Target="../ctrlProps/ctrlProp278.xml"/><Relationship Id="rId383" Type="http://schemas.openxmlformats.org/officeDocument/2006/relationships/ctrlProp" Target="../ctrlProps/ctrlProp485.xml"/><Relationship Id="rId590" Type="http://schemas.openxmlformats.org/officeDocument/2006/relationships/ctrlProp" Target="../ctrlProps/ctrlProp692.xml"/><Relationship Id="rId243" Type="http://schemas.openxmlformats.org/officeDocument/2006/relationships/ctrlProp" Target="../ctrlProps/ctrlProp345.xml"/><Relationship Id="rId450" Type="http://schemas.openxmlformats.org/officeDocument/2006/relationships/ctrlProp" Target="../ctrlProps/ctrlProp552.xml"/><Relationship Id="rId688" Type="http://schemas.openxmlformats.org/officeDocument/2006/relationships/ctrlProp" Target="../ctrlProps/ctrlProp790.xml"/><Relationship Id="rId895" Type="http://schemas.openxmlformats.org/officeDocument/2006/relationships/ctrlProp" Target="../ctrlProps/ctrlProp997.xml"/><Relationship Id="rId1080" Type="http://schemas.openxmlformats.org/officeDocument/2006/relationships/ctrlProp" Target="../ctrlProps/ctrlProp1182.xml"/><Relationship Id="rId103" Type="http://schemas.openxmlformats.org/officeDocument/2006/relationships/ctrlProp" Target="../ctrlProps/ctrlProp205.xml"/><Relationship Id="rId310" Type="http://schemas.openxmlformats.org/officeDocument/2006/relationships/ctrlProp" Target="../ctrlProps/ctrlProp412.xml"/><Relationship Id="rId548" Type="http://schemas.openxmlformats.org/officeDocument/2006/relationships/ctrlProp" Target="../ctrlProps/ctrlProp650.xml"/><Relationship Id="rId755" Type="http://schemas.openxmlformats.org/officeDocument/2006/relationships/ctrlProp" Target="../ctrlProps/ctrlProp857.xml"/><Relationship Id="rId962" Type="http://schemas.openxmlformats.org/officeDocument/2006/relationships/ctrlProp" Target="../ctrlProps/ctrlProp1064.xml"/><Relationship Id="rId1178" Type="http://schemas.openxmlformats.org/officeDocument/2006/relationships/ctrlProp" Target="../ctrlProps/ctrlProp1280.xml"/><Relationship Id="rId1385" Type="http://schemas.openxmlformats.org/officeDocument/2006/relationships/ctrlProp" Target="../ctrlProps/ctrlProp1487.xml"/><Relationship Id="rId1592" Type="http://schemas.openxmlformats.org/officeDocument/2006/relationships/ctrlProp" Target="../ctrlProps/ctrlProp1694.xml"/><Relationship Id="rId91" Type="http://schemas.openxmlformats.org/officeDocument/2006/relationships/ctrlProp" Target="../ctrlProps/ctrlProp193.xml"/><Relationship Id="rId408" Type="http://schemas.openxmlformats.org/officeDocument/2006/relationships/ctrlProp" Target="../ctrlProps/ctrlProp510.xml"/><Relationship Id="rId615" Type="http://schemas.openxmlformats.org/officeDocument/2006/relationships/ctrlProp" Target="../ctrlProps/ctrlProp717.xml"/><Relationship Id="rId822" Type="http://schemas.openxmlformats.org/officeDocument/2006/relationships/ctrlProp" Target="../ctrlProps/ctrlProp924.xml"/><Relationship Id="rId1038" Type="http://schemas.openxmlformats.org/officeDocument/2006/relationships/ctrlProp" Target="../ctrlProps/ctrlProp1140.xml"/><Relationship Id="rId1245" Type="http://schemas.openxmlformats.org/officeDocument/2006/relationships/ctrlProp" Target="../ctrlProps/ctrlProp1347.xml"/><Relationship Id="rId1452" Type="http://schemas.openxmlformats.org/officeDocument/2006/relationships/ctrlProp" Target="../ctrlProps/ctrlProp1554.xml"/><Relationship Id="rId1105" Type="http://schemas.openxmlformats.org/officeDocument/2006/relationships/ctrlProp" Target="../ctrlProps/ctrlProp1207.xml"/><Relationship Id="rId1312" Type="http://schemas.openxmlformats.org/officeDocument/2006/relationships/ctrlProp" Target="../ctrlProps/ctrlProp1414.xml"/><Relationship Id="rId1757" Type="http://schemas.openxmlformats.org/officeDocument/2006/relationships/ctrlProp" Target="../ctrlProps/ctrlProp1859.xml"/><Relationship Id="rId49" Type="http://schemas.openxmlformats.org/officeDocument/2006/relationships/ctrlProp" Target="../ctrlProps/ctrlProp151.xml"/><Relationship Id="rId1617" Type="http://schemas.openxmlformats.org/officeDocument/2006/relationships/ctrlProp" Target="../ctrlProps/ctrlProp1719.xml"/><Relationship Id="rId198" Type="http://schemas.openxmlformats.org/officeDocument/2006/relationships/ctrlProp" Target="../ctrlProps/ctrlProp300.xml"/><Relationship Id="rId265" Type="http://schemas.openxmlformats.org/officeDocument/2006/relationships/ctrlProp" Target="../ctrlProps/ctrlProp367.xml"/><Relationship Id="rId472" Type="http://schemas.openxmlformats.org/officeDocument/2006/relationships/ctrlProp" Target="../ctrlProps/ctrlProp574.xml"/><Relationship Id="rId125" Type="http://schemas.openxmlformats.org/officeDocument/2006/relationships/ctrlProp" Target="../ctrlProps/ctrlProp227.xml"/><Relationship Id="rId332" Type="http://schemas.openxmlformats.org/officeDocument/2006/relationships/ctrlProp" Target="../ctrlProps/ctrlProp434.xml"/><Relationship Id="rId777" Type="http://schemas.openxmlformats.org/officeDocument/2006/relationships/ctrlProp" Target="../ctrlProps/ctrlProp879.xml"/><Relationship Id="rId984" Type="http://schemas.openxmlformats.org/officeDocument/2006/relationships/ctrlProp" Target="../ctrlProps/ctrlProp1086.xml"/><Relationship Id="rId637" Type="http://schemas.openxmlformats.org/officeDocument/2006/relationships/ctrlProp" Target="../ctrlProps/ctrlProp739.xml"/><Relationship Id="rId844" Type="http://schemas.openxmlformats.org/officeDocument/2006/relationships/ctrlProp" Target="../ctrlProps/ctrlProp946.xml"/><Relationship Id="rId1267" Type="http://schemas.openxmlformats.org/officeDocument/2006/relationships/ctrlProp" Target="../ctrlProps/ctrlProp1369.xml"/><Relationship Id="rId1474" Type="http://schemas.openxmlformats.org/officeDocument/2006/relationships/ctrlProp" Target="../ctrlProps/ctrlProp1576.xml"/><Relationship Id="rId1681" Type="http://schemas.openxmlformats.org/officeDocument/2006/relationships/ctrlProp" Target="../ctrlProps/ctrlProp1783.xml"/><Relationship Id="rId704" Type="http://schemas.openxmlformats.org/officeDocument/2006/relationships/ctrlProp" Target="../ctrlProps/ctrlProp806.xml"/><Relationship Id="rId911" Type="http://schemas.openxmlformats.org/officeDocument/2006/relationships/ctrlProp" Target="../ctrlProps/ctrlProp1013.xml"/><Relationship Id="rId1127" Type="http://schemas.openxmlformats.org/officeDocument/2006/relationships/ctrlProp" Target="../ctrlProps/ctrlProp1229.xml"/><Relationship Id="rId1334" Type="http://schemas.openxmlformats.org/officeDocument/2006/relationships/ctrlProp" Target="../ctrlProps/ctrlProp1436.xml"/><Relationship Id="rId1541" Type="http://schemas.openxmlformats.org/officeDocument/2006/relationships/ctrlProp" Target="../ctrlProps/ctrlProp1643.xml"/><Relationship Id="rId1779" Type="http://schemas.openxmlformats.org/officeDocument/2006/relationships/ctrlProp" Target="../ctrlProps/ctrlProp1881.xml"/><Relationship Id="rId40" Type="http://schemas.openxmlformats.org/officeDocument/2006/relationships/ctrlProp" Target="../ctrlProps/ctrlProp142.xml"/><Relationship Id="rId1401" Type="http://schemas.openxmlformats.org/officeDocument/2006/relationships/ctrlProp" Target="../ctrlProps/ctrlProp1503.xml"/><Relationship Id="rId1639" Type="http://schemas.openxmlformats.org/officeDocument/2006/relationships/ctrlProp" Target="../ctrlProps/ctrlProp1741.xml"/><Relationship Id="rId1706" Type="http://schemas.openxmlformats.org/officeDocument/2006/relationships/ctrlProp" Target="../ctrlProps/ctrlProp1808.xml"/><Relationship Id="rId287" Type="http://schemas.openxmlformats.org/officeDocument/2006/relationships/ctrlProp" Target="../ctrlProps/ctrlProp389.xml"/><Relationship Id="rId494" Type="http://schemas.openxmlformats.org/officeDocument/2006/relationships/ctrlProp" Target="../ctrlProps/ctrlProp596.xml"/><Relationship Id="rId147" Type="http://schemas.openxmlformats.org/officeDocument/2006/relationships/ctrlProp" Target="../ctrlProps/ctrlProp249.xml"/><Relationship Id="rId354" Type="http://schemas.openxmlformats.org/officeDocument/2006/relationships/ctrlProp" Target="../ctrlProps/ctrlProp456.xml"/><Relationship Id="rId799" Type="http://schemas.openxmlformats.org/officeDocument/2006/relationships/ctrlProp" Target="../ctrlProps/ctrlProp901.xml"/><Relationship Id="rId1191" Type="http://schemas.openxmlformats.org/officeDocument/2006/relationships/ctrlProp" Target="../ctrlProps/ctrlProp1293.xml"/><Relationship Id="rId561" Type="http://schemas.openxmlformats.org/officeDocument/2006/relationships/ctrlProp" Target="../ctrlProps/ctrlProp663.xml"/><Relationship Id="rId659" Type="http://schemas.openxmlformats.org/officeDocument/2006/relationships/ctrlProp" Target="../ctrlProps/ctrlProp761.xml"/><Relationship Id="rId866" Type="http://schemas.openxmlformats.org/officeDocument/2006/relationships/ctrlProp" Target="../ctrlProps/ctrlProp968.xml"/><Relationship Id="rId1289" Type="http://schemas.openxmlformats.org/officeDocument/2006/relationships/ctrlProp" Target="../ctrlProps/ctrlProp1391.xml"/><Relationship Id="rId1496" Type="http://schemas.openxmlformats.org/officeDocument/2006/relationships/ctrlProp" Target="../ctrlProps/ctrlProp1598.xml"/><Relationship Id="rId214" Type="http://schemas.openxmlformats.org/officeDocument/2006/relationships/ctrlProp" Target="../ctrlProps/ctrlProp316.xml"/><Relationship Id="rId421" Type="http://schemas.openxmlformats.org/officeDocument/2006/relationships/ctrlProp" Target="../ctrlProps/ctrlProp523.xml"/><Relationship Id="rId519" Type="http://schemas.openxmlformats.org/officeDocument/2006/relationships/ctrlProp" Target="../ctrlProps/ctrlProp621.xml"/><Relationship Id="rId1051" Type="http://schemas.openxmlformats.org/officeDocument/2006/relationships/ctrlProp" Target="../ctrlProps/ctrlProp1153.xml"/><Relationship Id="rId1149" Type="http://schemas.openxmlformats.org/officeDocument/2006/relationships/ctrlProp" Target="../ctrlProps/ctrlProp1251.xml"/><Relationship Id="rId1356" Type="http://schemas.openxmlformats.org/officeDocument/2006/relationships/ctrlProp" Target="../ctrlProps/ctrlProp1458.xml"/><Relationship Id="rId726" Type="http://schemas.openxmlformats.org/officeDocument/2006/relationships/ctrlProp" Target="../ctrlProps/ctrlProp828.xml"/><Relationship Id="rId933" Type="http://schemas.openxmlformats.org/officeDocument/2006/relationships/ctrlProp" Target="../ctrlProps/ctrlProp1035.xml"/><Relationship Id="rId1009" Type="http://schemas.openxmlformats.org/officeDocument/2006/relationships/ctrlProp" Target="../ctrlProps/ctrlProp1111.xml"/><Relationship Id="rId1563" Type="http://schemas.openxmlformats.org/officeDocument/2006/relationships/ctrlProp" Target="../ctrlProps/ctrlProp1665.xml"/><Relationship Id="rId1770" Type="http://schemas.openxmlformats.org/officeDocument/2006/relationships/ctrlProp" Target="../ctrlProps/ctrlProp1872.xml"/><Relationship Id="rId62" Type="http://schemas.openxmlformats.org/officeDocument/2006/relationships/ctrlProp" Target="../ctrlProps/ctrlProp164.xml"/><Relationship Id="rId1216" Type="http://schemas.openxmlformats.org/officeDocument/2006/relationships/ctrlProp" Target="../ctrlProps/ctrlProp1318.xml"/><Relationship Id="rId1423" Type="http://schemas.openxmlformats.org/officeDocument/2006/relationships/ctrlProp" Target="../ctrlProps/ctrlProp1525.xml"/><Relationship Id="rId1630" Type="http://schemas.openxmlformats.org/officeDocument/2006/relationships/ctrlProp" Target="../ctrlProps/ctrlProp1732.xml"/><Relationship Id="rId1728" Type="http://schemas.openxmlformats.org/officeDocument/2006/relationships/ctrlProp" Target="../ctrlProps/ctrlProp1830.xml"/><Relationship Id="rId169" Type="http://schemas.openxmlformats.org/officeDocument/2006/relationships/ctrlProp" Target="../ctrlProps/ctrlProp271.xml"/><Relationship Id="rId376" Type="http://schemas.openxmlformats.org/officeDocument/2006/relationships/ctrlProp" Target="../ctrlProps/ctrlProp478.xml"/><Relationship Id="rId583" Type="http://schemas.openxmlformats.org/officeDocument/2006/relationships/ctrlProp" Target="../ctrlProps/ctrlProp685.xml"/><Relationship Id="rId790" Type="http://schemas.openxmlformats.org/officeDocument/2006/relationships/ctrlProp" Target="../ctrlProps/ctrlProp892.xml"/><Relationship Id="rId4" Type="http://schemas.openxmlformats.org/officeDocument/2006/relationships/ctrlProp" Target="../ctrlProps/ctrlProp106.xml"/><Relationship Id="rId236" Type="http://schemas.openxmlformats.org/officeDocument/2006/relationships/ctrlProp" Target="../ctrlProps/ctrlProp338.xml"/><Relationship Id="rId443" Type="http://schemas.openxmlformats.org/officeDocument/2006/relationships/ctrlProp" Target="../ctrlProps/ctrlProp545.xml"/><Relationship Id="rId650" Type="http://schemas.openxmlformats.org/officeDocument/2006/relationships/ctrlProp" Target="../ctrlProps/ctrlProp752.xml"/><Relationship Id="rId888" Type="http://schemas.openxmlformats.org/officeDocument/2006/relationships/ctrlProp" Target="../ctrlProps/ctrlProp990.xml"/><Relationship Id="rId1073" Type="http://schemas.openxmlformats.org/officeDocument/2006/relationships/ctrlProp" Target="../ctrlProps/ctrlProp1175.xml"/><Relationship Id="rId1280" Type="http://schemas.openxmlformats.org/officeDocument/2006/relationships/ctrlProp" Target="../ctrlProps/ctrlProp1382.xml"/><Relationship Id="rId303" Type="http://schemas.openxmlformats.org/officeDocument/2006/relationships/ctrlProp" Target="../ctrlProps/ctrlProp405.xml"/><Relationship Id="rId748" Type="http://schemas.openxmlformats.org/officeDocument/2006/relationships/ctrlProp" Target="../ctrlProps/ctrlProp850.xml"/><Relationship Id="rId955" Type="http://schemas.openxmlformats.org/officeDocument/2006/relationships/ctrlProp" Target="../ctrlProps/ctrlProp1057.xml"/><Relationship Id="rId1140" Type="http://schemas.openxmlformats.org/officeDocument/2006/relationships/ctrlProp" Target="../ctrlProps/ctrlProp1242.xml"/><Relationship Id="rId1378" Type="http://schemas.openxmlformats.org/officeDocument/2006/relationships/ctrlProp" Target="../ctrlProps/ctrlProp1480.xml"/><Relationship Id="rId1585" Type="http://schemas.openxmlformats.org/officeDocument/2006/relationships/ctrlProp" Target="../ctrlProps/ctrlProp1687.xml"/><Relationship Id="rId1792" Type="http://schemas.openxmlformats.org/officeDocument/2006/relationships/ctrlProp" Target="../ctrlProps/ctrlProp1894.xml"/><Relationship Id="rId84" Type="http://schemas.openxmlformats.org/officeDocument/2006/relationships/ctrlProp" Target="../ctrlProps/ctrlProp186.xml"/><Relationship Id="rId510" Type="http://schemas.openxmlformats.org/officeDocument/2006/relationships/ctrlProp" Target="../ctrlProps/ctrlProp612.xml"/><Relationship Id="rId608" Type="http://schemas.openxmlformats.org/officeDocument/2006/relationships/ctrlProp" Target="../ctrlProps/ctrlProp710.xml"/><Relationship Id="rId815" Type="http://schemas.openxmlformats.org/officeDocument/2006/relationships/ctrlProp" Target="../ctrlProps/ctrlProp917.xml"/><Relationship Id="rId1238" Type="http://schemas.openxmlformats.org/officeDocument/2006/relationships/ctrlProp" Target="../ctrlProps/ctrlProp1340.xml"/><Relationship Id="rId1445" Type="http://schemas.openxmlformats.org/officeDocument/2006/relationships/ctrlProp" Target="../ctrlProps/ctrlProp1547.xml"/><Relationship Id="rId1652" Type="http://schemas.openxmlformats.org/officeDocument/2006/relationships/ctrlProp" Target="../ctrlProps/ctrlProp1754.xml"/><Relationship Id="rId1000" Type="http://schemas.openxmlformats.org/officeDocument/2006/relationships/ctrlProp" Target="../ctrlProps/ctrlProp1102.xml"/><Relationship Id="rId1305" Type="http://schemas.openxmlformats.org/officeDocument/2006/relationships/ctrlProp" Target="../ctrlProps/ctrlProp1407.xml"/><Relationship Id="rId1512" Type="http://schemas.openxmlformats.org/officeDocument/2006/relationships/ctrlProp" Target="../ctrlProps/ctrlProp1614.xml"/><Relationship Id="rId11" Type="http://schemas.openxmlformats.org/officeDocument/2006/relationships/ctrlProp" Target="../ctrlProps/ctrlProp113.xml"/><Relationship Id="rId314" Type="http://schemas.openxmlformats.org/officeDocument/2006/relationships/ctrlProp" Target="../ctrlProps/ctrlProp416.xml"/><Relationship Id="rId398" Type="http://schemas.openxmlformats.org/officeDocument/2006/relationships/ctrlProp" Target="../ctrlProps/ctrlProp500.xml"/><Relationship Id="rId521" Type="http://schemas.openxmlformats.org/officeDocument/2006/relationships/ctrlProp" Target="../ctrlProps/ctrlProp623.xml"/><Relationship Id="rId619" Type="http://schemas.openxmlformats.org/officeDocument/2006/relationships/ctrlProp" Target="../ctrlProps/ctrlProp721.xml"/><Relationship Id="rId1151" Type="http://schemas.openxmlformats.org/officeDocument/2006/relationships/ctrlProp" Target="../ctrlProps/ctrlProp1253.xml"/><Relationship Id="rId1249" Type="http://schemas.openxmlformats.org/officeDocument/2006/relationships/ctrlProp" Target="../ctrlProps/ctrlProp1351.xml"/><Relationship Id="rId95" Type="http://schemas.openxmlformats.org/officeDocument/2006/relationships/ctrlProp" Target="../ctrlProps/ctrlProp197.xml"/><Relationship Id="rId160" Type="http://schemas.openxmlformats.org/officeDocument/2006/relationships/ctrlProp" Target="../ctrlProps/ctrlProp262.xml"/><Relationship Id="rId826" Type="http://schemas.openxmlformats.org/officeDocument/2006/relationships/ctrlProp" Target="../ctrlProps/ctrlProp928.xml"/><Relationship Id="rId1011" Type="http://schemas.openxmlformats.org/officeDocument/2006/relationships/ctrlProp" Target="../ctrlProps/ctrlProp1113.xml"/><Relationship Id="rId1109" Type="http://schemas.openxmlformats.org/officeDocument/2006/relationships/ctrlProp" Target="../ctrlProps/ctrlProp1211.xml"/><Relationship Id="rId1456" Type="http://schemas.openxmlformats.org/officeDocument/2006/relationships/ctrlProp" Target="../ctrlProps/ctrlProp1558.xml"/><Relationship Id="rId1663" Type="http://schemas.openxmlformats.org/officeDocument/2006/relationships/ctrlProp" Target="../ctrlProps/ctrlProp1765.xml"/><Relationship Id="rId258" Type="http://schemas.openxmlformats.org/officeDocument/2006/relationships/ctrlProp" Target="../ctrlProps/ctrlProp360.xml"/><Relationship Id="rId465" Type="http://schemas.openxmlformats.org/officeDocument/2006/relationships/ctrlProp" Target="../ctrlProps/ctrlProp567.xml"/><Relationship Id="rId672" Type="http://schemas.openxmlformats.org/officeDocument/2006/relationships/ctrlProp" Target="../ctrlProps/ctrlProp774.xml"/><Relationship Id="rId1095" Type="http://schemas.openxmlformats.org/officeDocument/2006/relationships/ctrlProp" Target="../ctrlProps/ctrlProp1197.xml"/><Relationship Id="rId1316" Type="http://schemas.openxmlformats.org/officeDocument/2006/relationships/ctrlProp" Target="../ctrlProps/ctrlProp1418.xml"/><Relationship Id="rId1523" Type="http://schemas.openxmlformats.org/officeDocument/2006/relationships/ctrlProp" Target="../ctrlProps/ctrlProp1625.xml"/><Relationship Id="rId1730" Type="http://schemas.openxmlformats.org/officeDocument/2006/relationships/ctrlProp" Target="../ctrlProps/ctrlProp1832.xml"/><Relationship Id="rId22" Type="http://schemas.openxmlformats.org/officeDocument/2006/relationships/ctrlProp" Target="../ctrlProps/ctrlProp124.xml"/><Relationship Id="rId118" Type="http://schemas.openxmlformats.org/officeDocument/2006/relationships/ctrlProp" Target="../ctrlProps/ctrlProp220.xml"/><Relationship Id="rId325" Type="http://schemas.openxmlformats.org/officeDocument/2006/relationships/ctrlProp" Target="../ctrlProps/ctrlProp427.xml"/><Relationship Id="rId532" Type="http://schemas.openxmlformats.org/officeDocument/2006/relationships/ctrlProp" Target="../ctrlProps/ctrlProp634.xml"/><Relationship Id="rId977" Type="http://schemas.openxmlformats.org/officeDocument/2006/relationships/ctrlProp" Target="../ctrlProps/ctrlProp1079.xml"/><Relationship Id="rId1162" Type="http://schemas.openxmlformats.org/officeDocument/2006/relationships/ctrlProp" Target="../ctrlProps/ctrlProp1264.xml"/><Relationship Id="rId171" Type="http://schemas.openxmlformats.org/officeDocument/2006/relationships/ctrlProp" Target="../ctrlProps/ctrlProp273.xml"/><Relationship Id="rId837" Type="http://schemas.openxmlformats.org/officeDocument/2006/relationships/ctrlProp" Target="../ctrlProps/ctrlProp939.xml"/><Relationship Id="rId1022" Type="http://schemas.openxmlformats.org/officeDocument/2006/relationships/ctrlProp" Target="../ctrlProps/ctrlProp1124.xml"/><Relationship Id="rId1467" Type="http://schemas.openxmlformats.org/officeDocument/2006/relationships/ctrlProp" Target="../ctrlProps/ctrlProp1569.xml"/><Relationship Id="rId1674" Type="http://schemas.openxmlformats.org/officeDocument/2006/relationships/ctrlProp" Target="../ctrlProps/ctrlProp1776.xml"/><Relationship Id="rId269" Type="http://schemas.openxmlformats.org/officeDocument/2006/relationships/ctrlProp" Target="../ctrlProps/ctrlProp371.xml"/><Relationship Id="rId476" Type="http://schemas.openxmlformats.org/officeDocument/2006/relationships/ctrlProp" Target="../ctrlProps/ctrlProp578.xml"/><Relationship Id="rId683" Type="http://schemas.openxmlformats.org/officeDocument/2006/relationships/ctrlProp" Target="../ctrlProps/ctrlProp785.xml"/><Relationship Id="rId890" Type="http://schemas.openxmlformats.org/officeDocument/2006/relationships/ctrlProp" Target="../ctrlProps/ctrlProp992.xml"/><Relationship Id="rId904" Type="http://schemas.openxmlformats.org/officeDocument/2006/relationships/ctrlProp" Target="../ctrlProps/ctrlProp1006.xml"/><Relationship Id="rId1327" Type="http://schemas.openxmlformats.org/officeDocument/2006/relationships/ctrlProp" Target="../ctrlProps/ctrlProp1429.xml"/><Relationship Id="rId1534" Type="http://schemas.openxmlformats.org/officeDocument/2006/relationships/ctrlProp" Target="../ctrlProps/ctrlProp1636.xml"/><Relationship Id="rId1741" Type="http://schemas.openxmlformats.org/officeDocument/2006/relationships/ctrlProp" Target="../ctrlProps/ctrlProp1843.xml"/><Relationship Id="rId33" Type="http://schemas.openxmlformats.org/officeDocument/2006/relationships/ctrlProp" Target="../ctrlProps/ctrlProp135.xml"/><Relationship Id="rId129" Type="http://schemas.openxmlformats.org/officeDocument/2006/relationships/ctrlProp" Target="../ctrlProps/ctrlProp231.xml"/><Relationship Id="rId336" Type="http://schemas.openxmlformats.org/officeDocument/2006/relationships/ctrlProp" Target="../ctrlProps/ctrlProp438.xml"/><Relationship Id="rId543" Type="http://schemas.openxmlformats.org/officeDocument/2006/relationships/ctrlProp" Target="../ctrlProps/ctrlProp645.xml"/><Relationship Id="rId988" Type="http://schemas.openxmlformats.org/officeDocument/2006/relationships/ctrlProp" Target="../ctrlProps/ctrlProp1090.xml"/><Relationship Id="rId1173" Type="http://schemas.openxmlformats.org/officeDocument/2006/relationships/ctrlProp" Target="../ctrlProps/ctrlProp1275.xml"/><Relationship Id="rId1380" Type="http://schemas.openxmlformats.org/officeDocument/2006/relationships/ctrlProp" Target="../ctrlProps/ctrlProp1482.xml"/><Relationship Id="rId1601" Type="http://schemas.openxmlformats.org/officeDocument/2006/relationships/ctrlProp" Target="../ctrlProps/ctrlProp1703.xml"/><Relationship Id="rId182" Type="http://schemas.openxmlformats.org/officeDocument/2006/relationships/ctrlProp" Target="../ctrlProps/ctrlProp284.xml"/><Relationship Id="rId403" Type="http://schemas.openxmlformats.org/officeDocument/2006/relationships/ctrlProp" Target="../ctrlProps/ctrlProp505.xml"/><Relationship Id="rId750" Type="http://schemas.openxmlformats.org/officeDocument/2006/relationships/ctrlProp" Target="../ctrlProps/ctrlProp852.xml"/><Relationship Id="rId848" Type="http://schemas.openxmlformats.org/officeDocument/2006/relationships/ctrlProp" Target="../ctrlProps/ctrlProp950.xml"/><Relationship Id="rId1033" Type="http://schemas.openxmlformats.org/officeDocument/2006/relationships/ctrlProp" Target="../ctrlProps/ctrlProp1135.xml"/><Relationship Id="rId1478" Type="http://schemas.openxmlformats.org/officeDocument/2006/relationships/ctrlProp" Target="../ctrlProps/ctrlProp1580.xml"/><Relationship Id="rId1685" Type="http://schemas.openxmlformats.org/officeDocument/2006/relationships/ctrlProp" Target="../ctrlProps/ctrlProp1787.xml"/><Relationship Id="rId487" Type="http://schemas.openxmlformats.org/officeDocument/2006/relationships/ctrlProp" Target="../ctrlProps/ctrlProp589.xml"/><Relationship Id="rId610" Type="http://schemas.openxmlformats.org/officeDocument/2006/relationships/ctrlProp" Target="../ctrlProps/ctrlProp712.xml"/><Relationship Id="rId694" Type="http://schemas.openxmlformats.org/officeDocument/2006/relationships/ctrlProp" Target="../ctrlProps/ctrlProp796.xml"/><Relationship Id="rId708" Type="http://schemas.openxmlformats.org/officeDocument/2006/relationships/ctrlProp" Target="../ctrlProps/ctrlProp810.xml"/><Relationship Id="rId915" Type="http://schemas.openxmlformats.org/officeDocument/2006/relationships/ctrlProp" Target="../ctrlProps/ctrlProp1017.xml"/><Relationship Id="rId1240" Type="http://schemas.openxmlformats.org/officeDocument/2006/relationships/ctrlProp" Target="../ctrlProps/ctrlProp1342.xml"/><Relationship Id="rId1338" Type="http://schemas.openxmlformats.org/officeDocument/2006/relationships/ctrlProp" Target="../ctrlProps/ctrlProp1440.xml"/><Relationship Id="rId1545" Type="http://schemas.openxmlformats.org/officeDocument/2006/relationships/ctrlProp" Target="../ctrlProps/ctrlProp1647.xml"/><Relationship Id="rId347" Type="http://schemas.openxmlformats.org/officeDocument/2006/relationships/ctrlProp" Target="../ctrlProps/ctrlProp449.xml"/><Relationship Id="rId999" Type="http://schemas.openxmlformats.org/officeDocument/2006/relationships/ctrlProp" Target="../ctrlProps/ctrlProp1101.xml"/><Relationship Id="rId1100" Type="http://schemas.openxmlformats.org/officeDocument/2006/relationships/ctrlProp" Target="../ctrlProps/ctrlProp1202.xml"/><Relationship Id="rId1184" Type="http://schemas.openxmlformats.org/officeDocument/2006/relationships/ctrlProp" Target="../ctrlProps/ctrlProp1286.xml"/><Relationship Id="rId1405" Type="http://schemas.openxmlformats.org/officeDocument/2006/relationships/ctrlProp" Target="../ctrlProps/ctrlProp1507.xml"/><Relationship Id="rId1752" Type="http://schemas.openxmlformats.org/officeDocument/2006/relationships/ctrlProp" Target="../ctrlProps/ctrlProp1854.xml"/><Relationship Id="rId44" Type="http://schemas.openxmlformats.org/officeDocument/2006/relationships/ctrlProp" Target="../ctrlProps/ctrlProp146.xml"/><Relationship Id="rId554" Type="http://schemas.openxmlformats.org/officeDocument/2006/relationships/ctrlProp" Target="../ctrlProps/ctrlProp656.xml"/><Relationship Id="rId761" Type="http://schemas.openxmlformats.org/officeDocument/2006/relationships/ctrlProp" Target="../ctrlProps/ctrlProp863.xml"/><Relationship Id="rId859" Type="http://schemas.openxmlformats.org/officeDocument/2006/relationships/ctrlProp" Target="../ctrlProps/ctrlProp961.xml"/><Relationship Id="rId1391" Type="http://schemas.openxmlformats.org/officeDocument/2006/relationships/ctrlProp" Target="../ctrlProps/ctrlProp1493.xml"/><Relationship Id="rId1489" Type="http://schemas.openxmlformats.org/officeDocument/2006/relationships/ctrlProp" Target="../ctrlProps/ctrlProp1591.xml"/><Relationship Id="rId1612" Type="http://schemas.openxmlformats.org/officeDocument/2006/relationships/ctrlProp" Target="../ctrlProps/ctrlProp1714.xml"/><Relationship Id="rId1696" Type="http://schemas.openxmlformats.org/officeDocument/2006/relationships/ctrlProp" Target="../ctrlProps/ctrlProp1798.xml"/><Relationship Id="rId193" Type="http://schemas.openxmlformats.org/officeDocument/2006/relationships/ctrlProp" Target="../ctrlProps/ctrlProp295.xml"/><Relationship Id="rId207" Type="http://schemas.openxmlformats.org/officeDocument/2006/relationships/ctrlProp" Target="../ctrlProps/ctrlProp309.xml"/><Relationship Id="rId414" Type="http://schemas.openxmlformats.org/officeDocument/2006/relationships/ctrlProp" Target="../ctrlProps/ctrlProp516.xml"/><Relationship Id="rId498" Type="http://schemas.openxmlformats.org/officeDocument/2006/relationships/ctrlProp" Target="../ctrlProps/ctrlProp600.xml"/><Relationship Id="rId621" Type="http://schemas.openxmlformats.org/officeDocument/2006/relationships/ctrlProp" Target="../ctrlProps/ctrlProp723.xml"/><Relationship Id="rId1044" Type="http://schemas.openxmlformats.org/officeDocument/2006/relationships/ctrlProp" Target="../ctrlProps/ctrlProp1146.xml"/><Relationship Id="rId1251" Type="http://schemas.openxmlformats.org/officeDocument/2006/relationships/ctrlProp" Target="../ctrlProps/ctrlProp1353.xml"/><Relationship Id="rId1349" Type="http://schemas.openxmlformats.org/officeDocument/2006/relationships/ctrlProp" Target="../ctrlProps/ctrlProp1451.xml"/><Relationship Id="rId260" Type="http://schemas.openxmlformats.org/officeDocument/2006/relationships/ctrlProp" Target="../ctrlProps/ctrlProp362.xml"/><Relationship Id="rId719" Type="http://schemas.openxmlformats.org/officeDocument/2006/relationships/ctrlProp" Target="../ctrlProps/ctrlProp821.xml"/><Relationship Id="rId926" Type="http://schemas.openxmlformats.org/officeDocument/2006/relationships/ctrlProp" Target="../ctrlProps/ctrlProp1028.xml"/><Relationship Id="rId1111" Type="http://schemas.openxmlformats.org/officeDocument/2006/relationships/ctrlProp" Target="../ctrlProps/ctrlProp1213.xml"/><Relationship Id="rId1556" Type="http://schemas.openxmlformats.org/officeDocument/2006/relationships/ctrlProp" Target="../ctrlProps/ctrlProp1658.xml"/><Relationship Id="rId1763" Type="http://schemas.openxmlformats.org/officeDocument/2006/relationships/ctrlProp" Target="../ctrlProps/ctrlProp1865.xml"/><Relationship Id="rId55" Type="http://schemas.openxmlformats.org/officeDocument/2006/relationships/ctrlProp" Target="../ctrlProps/ctrlProp157.xml"/><Relationship Id="rId120" Type="http://schemas.openxmlformats.org/officeDocument/2006/relationships/ctrlProp" Target="../ctrlProps/ctrlProp222.xml"/><Relationship Id="rId358" Type="http://schemas.openxmlformats.org/officeDocument/2006/relationships/ctrlProp" Target="../ctrlProps/ctrlProp460.xml"/><Relationship Id="rId565" Type="http://schemas.openxmlformats.org/officeDocument/2006/relationships/ctrlProp" Target="../ctrlProps/ctrlProp667.xml"/><Relationship Id="rId772" Type="http://schemas.openxmlformats.org/officeDocument/2006/relationships/ctrlProp" Target="../ctrlProps/ctrlProp874.xml"/><Relationship Id="rId1195" Type="http://schemas.openxmlformats.org/officeDocument/2006/relationships/ctrlProp" Target="../ctrlProps/ctrlProp1297.xml"/><Relationship Id="rId1209" Type="http://schemas.openxmlformats.org/officeDocument/2006/relationships/ctrlProp" Target="../ctrlProps/ctrlProp1311.xml"/><Relationship Id="rId1416" Type="http://schemas.openxmlformats.org/officeDocument/2006/relationships/ctrlProp" Target="../ctrlProps/ctrlProp1518.xml"/><Relationship Id="rId1623" Type="http://schemas.openxmlformats.org/officeDocument/2006/relationships/ctrlProp" Target="../ctrlProps/ctrlProp1725.xml"/><Relationship Id="rId218" Type="http://schemas.openxmlformats.org/officeDocument/2006/relationships/ctrlProp" Target="../ctrlProps/ctrlProp320.xml"/><Relationship Id="rId425" Type="http://schemas.openxmlformats.org/officeDocument/2006/relationships/ctrlProp" Target="../ctrlProps/ctrlProp527.xml"/><Relationship Id="rId632" Type="http://schemas.openxmlformats.org/officeDocument/2006/relationships/ctrlProp" Target="../ctrlProps/ctrlProp734.xml"/><Relationship Id="rId1055" Type="http://schemas.openxmlformats.org/officeDocument/2006/relationships/ctrlProp" Target="../ctrlProps/ctrlProp1157.xml"/><Relationship Id="rId1262" Type="http://schemas.openxmlformats.org/officeDocument/2006/relationships/ctrlProp" Target="../ctrlProps/ctrlProp1364.xml"/><Relationship Id="rId271" Type="http://schemas.openxmlformats.org/officeDocument/2006/relationships/ctrlProp" Target="../ctrlProps/ctrlProp373.xml"/><Relationship Id="rId937" Type="http://schemas.openxmlformats.org/officeDocument/2006/relationships/ctrlProp" Target="../ctrlProps/ctrlProp1039.xml"/><Relationship Id="rId1122" Type="http://schemas.openxmlformats.org/officeDocument/2006/relationships/ctrlProp" Target="../ctrlProps/ctrlProp1224.xml"/><Relationship Id="rId1567" Type="http://schemas.openxmlformats.org/officeDocument/2006/relationships/ctrlProp" Target="../ctrlProps/ctrlProp1669.xml"/><Relationship Id="rId1774" Type="http://schemas.openxmlformats.org/officeDocument/2006/relationships/ctrlProp" Target="../ctrlProps/ctrlProp1876.xml"/><Relationship Id="rId66" Type="http://schemas.openxmlformats.org/officeDocument/2006/relationships/ctrlProp" Target="../ctrlProps/ctrlProp168.xml"/><Relationship Id="rId131" Type="http://schemas.openxmlformats.org/officeDocument/2006/relationships/ctrlProp" Target="../ctrlProps/ctrlProp233.xml"/><Relationship Id="rId369" Type="http://schemas.openxmlformats.org/officeDocument/2006/relationships/ctrlProp" Target="../ctrlProps/ctrlProp471.xml"/><Relationship Id="rId576" Type="http://schemas.openxmlformats.org/officeDocument/2006/relationships/ctrlProp" Target="../ctrlProps/ctrlProp678.xml"/><Relationship Id="rId783" Type="http://schemas.openxmlformats.org/officeDocument/2006/relationships/ctrlProp" Target="../ctrlProps/ctrlProp885.xml"/><Relationship Id="rId990" Type="http://schemas.openxmlformats.org/officeDocument/2006/relationships/ctrlProp" Target="../ctrlProps/ctrlProp1092.xml"/><Relationship Id="rId1427" Type="http://schemas.openxmlformats.org/officeDocument/2006/relationships/ctrlProp" Target="../ctrlProps/ctrlProp1529.xml"/><Relationship Id="rId1634" Type="http://schemas.openxmlformats.org/officeDocument/2006/relationships/ctrlProp" Target="../ctrlProps/ctrlProp1736.xml"/><Relationship Id="rId229" Type="http://schemas.openxmlformats.org/officeDocument/2006/relationships/ctrlProp" Target="../ctrlProps/ctrlProp331.xml"/><Relationship Id="rId436" Type="http://schemas.openxmlformats.org/officeDocument/2006/relationships/ctrlProp" Target="../ctrlProps/ctrlProp538.xml"/><Relationship Id="rId643" Type="http://schemas.openxmlformats.org/officeDocument/2006/relationships/ctrlProp" Target="../ctrlProps/ctrlProp745.xml"/><Relationship Id="rId1066" Type="http://schemas.openxmlformats.org/officeDocument/2006/relationships/ctrlProp" Target="../ctrlProps/ctrlProp1168.xml"/><Relationship Id="rId1273" Type="http://schemas.openxmlformats.org/officeDocument/2006/relationships/ctrlProp" Target="../ctrlProps/ctrlProp1375.xml"/><Relationship Id="rId1480" Type="http://schemas.openxmlformats.org/officeDocument/2006/relationships/ctrlProp" Target="../ctrlProps/ctrlProp1582.xml"/><Relationship Id="rId850" Type="http://schemas.openxmlformats.org/officeDocument/2006/relationships/ctrlProp" Target="../ctrlProps/ctrlProp952.xml"/><Relationship Id="rId948" Type="http://schemas.openxmlformats.org/officeDocument/2006/relationships/ctrlProp" Target="../ctrlProps/ctrlProp1050.xml"/><Relationship Id="rId1133" Type="http://schemas.openxmlformats.org/officeDocument/2006/relationships/ctrlProp" Target="../ctrlProps/ctrlProp1235.xml"/><Relationship Id="rId1578" Type="http://schemas.openxmlformats.org/officeDocument/2006/relationships/ctrlProp" Target="../ctrlProps/ctrlProp1680.xml"/><Relationship Id="rId1701" Type="http://schemas.openxmlformats.org/officeDocument/2006/relationships/ctrlProp" Target="../ctrlProps/ctrlProp1803.xml"/><Relationship Id="rId1785" Type="http://schemas.openxmlformats.org/officeDocument/2006/relationships/ctrlProp" Target="../ctrlProps/ctrlProp1887.xml"/><Relationship Id="rId77" Type="http://schemas.openxmlformats.org/officeDocument/2006/relationships/ctrlProp" Target="../ctrlProps/ctrlProp179.xml"/><Relationship Id="rId282" Type="http://schemas.openxmlformats.org/officeDocument/2006/relationships/ctrlProp" Target="../ctrlProps/ctrlProp384.xml"/><Relationship Id="rId503" Type="http://schemas.openxmlformats.org/officeDocument/2006/relationships/ctrlProp" Target="../ctrlProps/ctrlProp605.xml"/><Relationship Id="rId587" Type="http://schemas.openxmlformats.org/officeDocument/2006/relationships/ctrlProp" Target="../ctrlProps/ctrlProp689.xml"/><Relationship Id="rId710" Type="http://schemas.openxmlformats.org/officeDocument/2006/relationships/ctrlProp" Target="../ctrlProps/ctrlProp812.xml"/><Relationship Id="rId808" Type="http://schemas.openxmlformats.org/officeDocument/2006/relationships/ctrlProp" Target="../ctrlProps/ctrlProp910.xml"/><Relationship Id="rId1340" Type="http://schemas.openxmlformats.org/officeDocument/2006/relationships/ctrlProp" Target="../ctrlProps/ctrlProp1442.xml"/><Relationship Id="rId1438" Type="http://schemas.openxmlformats.org/officeDocument/2006/relationships/ctrlProp" Target="../ctrlProps/ctrlProp1540.xml"/><Relationship Id="rId1645" Type="http://schemas.openxmlformats.org/officeDocument/2006/relationships/ctrlProp" Target="../ctrlProps/ctrlProp1747.xml"/><Relationship Id="rId8" Type="http://schemas.openxmlformats.org/officeDocument/2006/relationships/ctrlProp" Target="../ctrlProps/ctrlProp110.xml"/><Relationship Id="rId142" Type="http://schemas.openxmlformats.org/officeDocument/2006/relationships/ctrlProp" Target="../ctrlProps/ctrlProp244.xml"/><Relationship Id="rId447" Type="http://schemas.openxmlformats.org/officeDocument/2006/relationships/ctrlProp" Target="../ctrlProps/ctrlProp549.xml"/><Relationship Id="rId794" Type="http://schemas.openxmlformats.org/officeDocument/2006/relationships/ctrlProp" Target="../ctrlProps/ctrlProp896.xml"/><Relationship Id="rId1077" Type="http://schemas.openxmlformats.org/officeDocument/2006/relationships/ctrlProp" Target="../ctrlProps/ctrlProp1179.xml"/><Relationship Id="rId1200" Type="http://schemas.openxmlformats.org/officeDocument/2006/relationships/ctrlProp" Target="../ctrlProps/ctrlProp1302.xml"/><Relationship Id="rId654" Type="http://schemas.openxmlformats.org/officeDocument/2006/relationships/ctrlProp" Target="../ctrlProps/ctrlProp756.xml"/><Relationship Id="rId861" Type="http://schemas.openxmlformats.org/officeDocument/2006/relationships/ctrlProp" Target="../ctrlProps/ctrlProp963.xml"/><Relationship Id="rId959" Type="http://schemas.openxmlformats.org/officeDocument/2006/relationships/ctrlProp" Target="../ctrlProps/ctrlProp1061.xml"/><Relationship Id="rId1284" Type="http://schemas.openxmlformats.org/officeDocument/2006/relationships/ctrlProp" Target="../ctrlProps/ctrlProp1386.xml"/><Relationship Id="rId1491" Type="http://schemas.openxmlformats.org/officeDocument/2006/relationships/ctrlProp" Target="../ctrlProps/ctrlProp1593.xml"/><Relationship Id="rId1505" Type="http://schemas.openxmlformats.org/officeDocument/2006/relationships/ctrlProp" Target="../ctrlProps/ctrlProp1607.xml"/><Relationship Id="rId1589" Type="http://schemas.openxmlformats.org/officeDocument/2006/relationships/ctrlProp" Target="../ctrlProps/ctrlProp1691.xml"/><Relationship Id="rId1712" Type="http://schemas.openxmlformats.org/officeDocument/2006/relationships/ctrlProp" Target="../ctrlProps/ctrlProp1814.xml"/><Relationship Id="rId293" Type="http://schemas.openxmlformats.org/officeDocument/2006/relationships/ctrlProp" Target="../ctrlProps/ctrlProp395.xml"/><Relationship Id="rId307" Type="http://schemas.openxmlformats.org/officeDocument/2006/relationships/ctrlProp" Target="../ctrlProps/ctrlProp409.xml"/><Relationship Id="rId514" Type="http://schemas.openxmlformats.org/officeDocument/2006/relationships/ctrlProp" Target="../ctrlProps/ctrlProp616.xml"/><Relationship Id="rId721" Type="http://schemas.openxmlformats.org/officeDocument/2006/relationships/ctrlProp" Target="../ctrlProps/ctrlProp823.xml"/><Relationship Id="rId1144" Type="http://schemas.openxmlformats.org/officeDocument/2006/relationships/ctrlProp" Target="../ctrlProps/ctrlProp1246.xml"/><Relationship Id="rId1351" Type="http://schemas.openxmlformats.org/officeDocument/2006/relationships/ctrlProp" Target="../ctrlProps/ctrlProp1453.xml"/><Relationship Id="rId1449" Type="http://schemas.openxmlformats.org/officeDocument/2006/relationships/ctrlProp" Target="../ctrlProps/ctrlProp1551.xml"/><Relationship Id="rId1796" Type="http://schemas.openxmlformats.org/officeDocument/2006/relationships/ctrlProp" Target="../ctrlProps/ctrlProp1898.xml"/><Relationship Id="rId88" Type="http://schemas.openxmlformats.org/officeDocument/2006/relationships/ctrlProp" Target="../ctrlProps/ctrlProp190.xml"/><Relationship Id="rId153" Type="http://schemas.openxmlformats.org/officeDocument/2006/relationships/ctrlProp" Target="../ctrlProps/ctrlProp255.xml"/><Relationship Id="rId360" Type="http://schemas.openxmlformats.org/officeDocument/2006/relationships/ctrlProp" Target="../ctrlProps/ctrlProp462.xml"/><Relationship Id="rId598" Type="http://schemas.openxmlformats.org/officeDocument/2006/relationships/ctrlProp" Target="../ctrlProps/ctrlProp700.xml"/><Relationship Id="rId819" Type="http://schemas.openxmlformats.org/officeDocument/2006/relationships/ctrlProp" Target="../ctrlProps/ctrlProp921.xml"/><Relationship Id="rId1004" Type="http://schemas.openxmlformats.org/officeDocument/2006/relationships/ctrlProp" Target="../ctrlProps/ctrlProp1106.xml"/><Relationship Id="rId1211" Type="http://schemas.openxmlformats.org/officeDocument/2006/relationships/ctrlProp" Target="../ctrlProps/ctrlProp1313.xml"/><Relationship Id="rId1656" Type="http://schemas.openxmlformats.org/officeDocument/2006/relationships/ctrlProp" Target="../ctrlProps/ctrlProp1758.xml"/><Relationship Id="rId220" Type="http://schemas.openxmlformats.org/officeDocument/2006/relationships/ctrlProp" Target="../ctrlProps/ctrlProp322.xml"/><Relationship Id="rId458" Type="http://schemas.openxmlformats.org/officeDocument/2006/relationships/ctrlProp" Target="../ctrlProps/ctrlProp560.xml"/><Relationship Id="rId665" Type="http://schemas.openxmlformats.org/officeDocument/2006/relationships/ctrlProp" Target="../ctrlProps/ctrlProp767.xml"/><Relationship Id="rId872" Type="http://schemas.openxmlformats.org/officeDocument/2006/relationships/ctrlProp" Target="../ctrlProps/ctrlProp974.xml"/><Relationship Id="rId1088" Type="http://schemas.openxmlformats.org/officeDocument/2006/relationships/ctrlProp" Target="../ctrlProps/ctrlProp1190.xml"/><Relationship Id="rId1295" Type="http://schemas.openxmlformats.org/officeDocument/2006/relationships/ctrlProp" Target="../ctrlProps/ctrlProp1397.xml"/><Relationship Id="rId1309" Type="http://schemas.openxmlformats.org/officeDocument/2006/relationships/ctrlProp" Target="../ctrlProps/ctrlProp1411.xml"/><Relationship Id="rId1516" Type="http://schemas.openxmlformats.org/officeDocument/2006/relationships/ctrlProp" Target="../ctrlProps/ctrlProp1618.xml"/><Relationship Id="rId1723" Type="http://schemas.openxmlformats.org/officeDocument/2006/relationships/ctrlProp" Target="../ctrlProps/ctrlProp1825.xml"/><Relationship Id="rId15" Type="http://schemas.openxmlformats.org/officeDocument/2006/relationships/ctrlProp" Target="../ctrlProps/ctrlProp117.xml"/><Relationship Id="rId318" Type="http://schemas.openxmlformats.org/officeDocument/2006/relationships/ctrlProp" Target="../ctrlProps/ctrlProp420.xml"/><Relationship Id="rId525" Type="http://schemas.openxmlformats.org/officeDocument/2006/relationships/ctrlProp" Target="../ctrlProps/ctrlProp627.xml"/><Relationship Id="rId732" Type="http://schemas.openxmlformats.org/officeDocument/2006/relationships/ctrlProp" Target="../ctrlProps/ctrlProp834.xml"/><Relationship Id="rId1155" Type="http://schemas.openxmlformats.org/officeDocument/2006/relationships/ctrlProp" Target="../ctrlProps/ctrlProp1257.xml"/><Relationship Id="rId1362" Type="http://schemas.openxmlformats.org/officeDocument/2006/relationships/ctrlProp" Target="../ctrlProps/ctrlProp1464.xml"/><Relationship Id="rId99" Type="http://schemas.openxmlformats.org/officeDocument/2006/relationships/ctrlProp" Target="../ctrlProps/ctrlProp201.xml"/><Relationship Id="rId164" Type="http://schemas.openxmlformats.org/officeDocument/2006/relationships/ctrlProp" Target="../ctrlProps/ctrlProp266.xml"/><Relationship Id="rId371" Type="http://schemas.openxmlformats.org/officeDocument/2006/relationships/ctrlProp" Target="../ctrlProps/ctrlProp473.xml"/><Relationship Id="rId1015" Type="http://schemas.openxmlformats.org/officeDocument/2006/relationships/ctrlProp" Target="../ctrlProps/ctrlProp1117.xml"/><Relationship Id="rId1222" Type="http://schemas.openxmlformats.org/officeDocument/2006/relationships/ctrlProp" Target="../ctrlProps/ctrlProp1324.xml"/><Relationship Id="rId1667" Type="http://schemas.openxmlformats.org/officeDocument/2006/relationships/ctrlProp" Target="../ctrlProps/ctrlProp1769.xml"/><Relationship Id="rId469" Type="http://schemas.openxmlformats.org/officeDocument/2006/relationships/ctrlProp" Target="../ctrlProps/ctrlProp571.xml"/><Relationship Id="rId676" Type="http://schemas.openxmlformats.org/officeDocument/2006/relationships/ctrlProp" Target="../ctrlProps/ctrlProp778.xml"/><Relationship Id="rId883" Type="http://schemas.openxmlformats.org/officeDocument/2006/relationships/ctrlProp" Target="../ctrlProps/ctrlProp985.xml"/><Relationship Id="rId1099" Type="http://schemas.openxmlformats.org/officeDocument/2006/relationships/ctrlProp" Target="../ctrlProps/ctrlProp1201.xml"/><Relationship Id="rId1527" Type="http://schemas.openxmlformats.org/officeDocument/2006/relationships/ctrlProp" Target="../ctrlProps/ctrlProp1629.xml"/><Relationship Id="rId1734" Type="http://schemas.openxmlformats.org/officeDocument/2006/relationships/ctrlProp" Target="../ctrlProps/ctrlProp1836.xml"/><Relationship Id="rId26" Type="http://schemas.openxmlformats.org/officeDocument/2006/relationships/ctrlProp" Target="../ctrlProps/ctrlProp128.xml"/><Relationship Id="rId231" Type="http://schemas.openxmlformats.org/officeDocument/2006/relationships/ctrlProp" Target="../ctrlProps/ctrlProp333.xml"/><Relationship Id="rId329" Type="http://schemas.openxmlformats.org/officeDocument/2006/relationships/ctrlProp" Target="../ctrlProps/ctrlProp431.xml"/><Relationship Id="rId536" Type="http://schemas.openxmlformats.org/officeDocument/2006/relationships/ctrlProp" Target="../ctrlProps/ctrlProp638.xml"/><Relationship Id="rId1166" Type="http://schemas.openxmlformats.org/officeDocument/2006/relationships/ctrlProp" Target="../ctrlProps/ctrlProp1268.xml"/><Relationship Id="rId1373" Type="http://schemas.openxmlformats.org/officeDocument/2006/relationships/ctrlProp" Target="../ctrlProps/ctrlProp1475.xml"/><Relationship Id="rId175" Type="http://schemas.openxmlformats.org/officeDocument/2006/relationships/ctrlProp" Target="../ctrlProps/ctrlProp277.xml"/><Relationship Id="rId743" Type="http://schemas.openxmlformats.org/officeDocument/2006/relationships/ctrlProp" Target="../ctrlProps/ctrlProp845.xml"/><Relationship Id="rId950" Type="http://schemas.openxmlformats.org/officeDocument/2006/relationships/ctrlProp" Target="../ctrlProps/ctrlProp1052.xml"/><Relationship Id="rId1026" Type="http://schemas.openxmlformats.org/officeDocument/2006/relationships/ctrlProp" Target="../ctrlProps/ctrlProp1128.xml"/><Relationship Id="rId1580" Type="http://schemas.openxmlformats.org/officeDocument/2006/relationships/ctrlProp" Target="../ctrlProps/ctrlProp1682.xml"/><Relationship Id="rId1678" Type="http://schemas.openxmlformats.org/officeDocument/2006/relationships/ctrlProp" Target="../ctrlProps/ctrlProp1780.xml"/><Relationship Id="rId1801" Type="http://schemas.openxmlformats.org/officeDocument/2006/relationships/ctrlProp" Target="../ctrlProps/ctrlProp1903.xml"/><Relationship Id="rId382" Type="http://schemas.openxmlformats.org/officeDocument/2006/relationships/ctrlProp" Target="../ctrlProps/ctrlProp484.xml"/><Relationship Id="rId603" Type="http://schemas.openxmlformats.org/officeDocument/2006/relationships/ctrlProp" Target="../ctrlProps/ctrlProp705.xml"/><Relationship Id="rId687" Type="http://schemas.openxmlformats.org/officeDocument/2006/relationships/ctrlProp" Target="../ctrlProps/ctrlProp789.xml"/><Relationship Id="rId810" Type="http://schemas.openxmlformats.org/officeDocument/2006/relationships/ctrlProp" Target="../ctrlProps/ctrlProp912.xml"/><Relationship Id="rId908" Type="http://schemas.openxmlformats.org/officeDocument/2006/relationships/ctrlProp" Target="../ctrlProps/ctrlProp1010.xml"/><Relationship Id="rId1233" Type="http://schemas.openxmlformats.org/officeDocument/2006/relationships/ctrlProp" Target="../ctrlProps/ctrlProp1335.xml"/><Relationship Id="rId1440" Type="http://schemas.openxmlformats.org/officeDocument/2006/relationships/ctrlProp" Target="../ctrlProps/ctrlProp1542.xml"/><Relationship Id="rId1538" Type="http://schemas.openxmlformats.org/officeDocument/2006/relationships/ctrlProp" Target="../ctrlProps/ctrlProp1640.xml"/><Relationship Id="rId242" Type="http://schemas.openxmlformats.org/officeDocument/2006/relationships/ctrlProp" Target="../ctrlProps/ctrlProp344.xml"/><Relationship Id="rId894" Type="http://schemas.openxmlformats.org/officeDocument/2006/relationships/ctrlProp" Target="../ctrlProps/ctrlProp996.xml"/><Relationship Id="rId1177" Type="http://schemas.openxmlformats.org/officeDocument/2006/relationships/ctrlProp" Target="../ctrlProps/ctrlProp1279.xml"/><Relationship Id="rId1300" Type="http://schemas.openxmlformats.org/officeDocument/2006/relationships/ctrlProp" Target="../ctrlProps/ctrlProp1402.xml"/><Relationship Id="rId1745" Type="http://schemas.openxmlformats.org/officeDocument/2006/relationships/ctrlProp" Target="../ctrlProps/ctrlProp1847.xml"/><Relationship Id="rId37" Type="http://schemas.openxmlformats.org/officeDocument/2006/relationships/ctrlProp" Target="../ctrlProps/ctrlProp139.xml"/><Relationship Id="rId102" Type="http://schemas.openxmlformats.org/officeDocument/2006/relationships/ctrlProp" Target="../ctrlProps/ctrlProp204.xml"/><Relationship Id="rId547" Type="http://schemas.openxmlformats.org/officeDocument/2006/relationships/ctrlProp" Target="../ctrlProps/ctrlProp649.xml"/><Relationship Id="rId754" Type="http://schemas.openxmlformats.org/officeDocument/2006/relationships/ctrlProp" Target="../ctrlProps/ctrlProp856.xml"/><Relationship Id="rId961" Type="http://schemas.openxmlformats.org/officeDocument/2006/relationships/ctrlProp" Target="../ctrlProps/ctrlProp1063.xml"/><Relationship Id="rId1384" Type="http://schemas.openxmlformats.org/officeDocument/2006/relationships/ctrlProp" Target="../ctrlProps/ctrlProp1486.xml"/><Relationship Id="rId1591" Type="http://schemas.openxmlformats.org/officeDocument/2006/relationships/ctrlProp" Target="../ctrlProps/ctrlProp1693.xml"/><Relationship Id="rId1605" Type="http://schemas.openxmlformats.org/officeDocument/2006/relationships/ctrlProp" Target="../ctrlProps/ctrlProp1707.xml"/><Relationship Id="rId1689" Type="http://schemas.openxmlformats.org/officeDocument/2006/relationships/ctrlProp" Target="../ctrlProps/ctrlProp1791.xml"/><Relationship Id="rId90" Type="http://schemas.openxmlformats.org/officeDocument/2006/relationships/ctrlProp" Target="../ctrlProps/ctrlProp192.xml"/><Relationship Id="rId186" Type="http://schemas.openxmlformats.org/officeDocument/2006/relationships/ctrlProp" Target="../ctrlProps/ctrlProp288.xml"/><Relationship Id="rId393" Type="http://schemas.openxmlformats.org/officeDocument/2006/relationships/ctrlProp" Target="../ctrlProps/ctrlProp495.xml"/><Relationship Id="rId407" Type="http://schemas.openxmlformats.org/officeDocument/2006/relationships/ctrlProp" Target="../ctrlProps/ctrlProp509.xml"/><Relationship Id="rId614" Type="http://schemas.openxmlformats.org/officeDocument/2006/relationships/ctrlProp" Target="../ctrlProps/ctrlProp716.xml"/><Relationship Id="rId821" Type="http://schemas.openxmlformats.org/officeDocument/2006/relationships/ctrlProp" Target="../ctrlProps/ctrlProp923.xml"/><Relationship Id="rId1037" Type="http://schemas.openxmlformats.org/officeDocument/2006/relationships/ctrlProp" Target="../ctrlProps/ctrlProp1139.xml"/><Relationship Id="rId1244" Type="http://schemas.openxmlformats.org/officeDocument/2006/relationships/ctrlProp" Target="../ctrlProps/ctrlProp1346.xml"/><Relationship Id="rId1451" Type="http://schemas.openxmlformats.org/officeDocument/2006/relationships/ctrlProp" Target="../ctrlProps/ctrlProp1553.xml"/><Relationship Id="rId253" Type="http://schemas.openxmlformats.org/officeDocument/2006/relationships/ctrlProp" Target="../ctrlProps/ctrlProp355.xml"/><Relationship Id="rId460" Type="http://schemas.openxmlformats.org/officeDocument/2006/relationships/ctrlProp" Target="../ctrlProps/ctrlProp562.xml"/><Relationship Id="rId698" Type="http://schemas.openxmlformats.org/officeDocument/2006/relationships/ctrlProp" Target="../ctrlProps/ctrlProp800.xml"/><Relationship Id="rId919" Type="http://schemas.openxmlformats.org/officeDocument/2006/relationships/ctrlProp" Target="../ctrlProps/ctrlProp1021.xml"/><Relationship Id="rId1090" Type="http://schemas.openxmlformats.org/officeDocument/2006/relationships/ctrlProp" Target="../ctrlProps/ctrlProp1192.xml"/><Relationship Id="rId1104" Type="http://schemas.openxmlformats.org/officeDocument/2006/relationships/ctrlProp" Target="../ctrlProps/ctrlProp1206.xml"/><Relationship Id="rId1311" Type="http://schemas.openxmlformats.org/officeDocument/2006/relationships/ctrlProp" Target="../ctrlProps/ctrlProp1413.xml"/><Relationship Id="rId1549" Type="http://schemas.openxmlformats.org/officeDocument/2006/relationships/ctrlProp" Target="../ctrlProps/ctrlProp1651.xml"/><Relationship Id="rId1756" Type="http://schemas.openxmlformats.org/officeDocument/2006/relationships/ctrlProp" Target="../ctrlProps/ctrlProp1858.xml"/><Relationship Id="rId48" Type="http://schemas.openxmlformats.org/officeDocument/2006/relationships/ctrlProp" Target="../ctrlProps/ctrlProp150.xml"/><Relationship Id="rId113" Type="http://schemas.openxmlformats.org/officeDocument/2006/relationships/ctrlProp" Target="../ctrlProps/ctrlProp215.xml"/><Relationship Id="rId320" Type="http://schemas.openxmlformats.org/officeDocument/2006/relationships/ctrlProp" Target="../ctrlProps/ctrlProp422.xml"/><Relationship Id="rId558" Type="http://schemas.openxmlformats.org/officeDocument/2006/relationships/ctrlProp" Target="../ctrlProps/ctrlProp660.xml"/><Relationship Id="rId765" Type="http://schemas.openxmlformats.org/officeDocument/2006/relationships/ctrlProp" Target="../ctrlProps/ctrlProp867.xml"/><Relationship Id="rId972" Type="http://schemas.openxmlformats.org/officeDocument/2006/relationships/ctrlProp" Target="../ctrlProps/ctrlProp1074.xml"/><Relationship Id="rId1188" Type="http://schemas.openxmlformats.org/officeDocument/2006/relationships/ctrlProp" Target="../ctrlProps/ctrlProp1290.xml"/><Relationship Id="rId1395" Type="http://schemas.openxmlformats.org/officeDocument/2006/relationships/ctrlProp" Target="../ctrlProps/ctrlProp1497.xml"/><Relationship Id="rId1409" Type="http://schemas.openxmlformats.org/officeDocument/2006/relationships/ctrlProp" Target="../ctrlProps/ctrlProp1511.xml"/><Relationship Id="rId1616" Type="http://schemas.openxmlformats.org/officeDocument/2006/relationships/ctrlProp" Target="../ctrlProps/ctrlProp1718.xml"/><Relationship Id="rId197" Type="http://schemas.openxmlformats.org/officeDocument/2006/relationships/ctrlProp" Target="../ctrlProps/ctrlProp299.xml"/><Relationship Id="rId418" Type="http://schemas.openxmlformats.org/officeDocument/2006/relationships/ctrlProp" Target="../ctrlProps/ctrlProp520.xml"/><Relationship Id="rId625" Type="http://schemas.openxmlformats.org/officeDocument/2006/relationships/ctrlProp" Target="../ctrlProps/ctrlProp727.xml"/><Relationship Id="rId832" Type="http://schemas.openxmlformats.org/officeDocument/2006/relationships/ctrlProp" Target="../ctrlProps/ctrlProp934.xml"/><Relationship Id="rId1048" Type="http://schemas.openxmlformats.org/officeDocument/2006/relationships/ctrlProp" Target="../ctrlProps/ctrlProp1150.xml"/><Relationship Id="rId1255" Type="http://schemas.openxmlformats.org/officeDocument/2006/relationships/ctrlProp" Target="../ctrlProps/ctrlProp1357.xml"/><Relationship Id="rId1462" Type="http://schemas.openxmlformats.org/officeDocument/2006/relationships/ctrlProp" Target="../ctrlProps/ctrlProp1564.xml"/><Relationship Id="rId264" Type="http://schemas.openxmlformats.org/officeDocument/2006/relationships/ctrlProp" Target="../ctrlProps/ctrlProp366.xml"/><Relationship Id="rId471" Type="http://schemas.openxmlformats.org/officeDocument/2006/relationships/ctrlProp" Target="../ctrlProps/ctrlProp573.xml"/><Relationship Id="rId1115" Type="http://schemas.openxmlformats.org/officeDocument/2006/relationships/ctrlProp" Target="../ctrlProps/ctrlProp1217.xml"/><Relationship Id="rId1322" Type="http://schemas.openxmlformats.org/officeDocument/2006/relationships/ctrlProp" Target="../ctrlProps/ctrlProp1424.xml"/><Relationship Id="rId1767" Type="http://schemas.openxmlformats.org/officeDocument/2006/relationships/ctrlProp" Target="../ctrlProps/ctrlProp1869.xml"/><Relationship Id="rId59" Type="http://schemas.openxmlformats.org/officeDocument/2006/relationships/ctrlProp" Target="../ctrlProps/ctrlProp161.xml"/><Relationship Id="rId124" Type="http://schemas.openxmlformats.org/officeDocument/2006/relationships/ctrlProp" Target="../ctrlProps/ctrlProp226.xml"/><Relationship Id="rId569" Type="http://schemas.openxmlformats.org/officeDocument/2006/relationships/ctrlProp" Target="../ctrlProps/ctrlProp671.xml"/><Relationship Id="rId776" Type="http://schemas.openxmlformats.org/officeDocument/2006/relationships/ctrlProp" Target="../ctrlProps/ctrlProp878.xml"/><Relationship Id="rId983" Type="http://schemas.openxmlformats.org/officeDocument/2006/relationships/ctrlProp" Target="../ctrlProps/ctrlProp1085.xml"/><Relationship Id="rId1199" Type="http://schemas.openxmlformats.org/officeDocument/2006/relationships/ctrlProp" Target="../ctrlProps/ctrlProp1301.xml"/><Relationship Id="rId1627" Type="http://schemas.openxmlformats.org/officeDocument/2006/relationships/ctrlProp" Target="../ctrlProps/ctrlProp1729.xml"/><Relationship Id="rId331" Type="http://schemas.openxmlformats.org/officeDocument/2006/relationships/ctrlProp" Target="../ctrlProps/ctrlProp433.xml"/><Relationship Id="rId429" Type="http://schemas.openxmlformats.org/officeDocument/2006/relationships/ctrlProp" Target="../ctrlProps/ctrlProp531.xml"/><Relationship Id="rId636" Type="http://schemas.openxmlformats.org/officeDocument/2006/relationships/ctrlProp" Target="../ctrlProps/ctrlProp738.xml"/><Relationship Id="rId1059" Type="http://schemas.openxmlformats.org/officeDocument/2006/relationships/ctrlProp" Target="../ctrlProps/ctrlProp1161.xml"/><Relationship Id="rId1266" Type="http://schemas.openxmlformats.org/officeDocument/2006/relationships/ctrlProp" Target="../ctrlProps/ctrlProp1368.xml"/><Relationship Id="rId1473" Type="http://schemas.openxmlformats.org/officeDocument/2006/relationships/ctrlProp" Target="../ctrlProps/ctrlProp1575.xml"/><Relationship Id="rId843" Type="http://schemas.openxmlformats.org/officeDocument/2006/relationships/ctrlProp" Target="../ctrlProps/ctrlProp945.xml"/><Relationship Id="rId1126" Type="http://schemas.openxmlformats.org/officeDocument/2006/relationships/ctrlProp" Target="../ctrlProps/ctrlProp1228.xml"/><Relationship Id="rId1680" Type="http://schemas.openxmlformats.org/officeDocument/2006/relationships/ctrlProp" Target="../ctrlProps/ctrlProp1782.xml"/><Relationship Id="rId1778" Type="http://schemas.openxmlformats.org/officeDocument/2006/relationships/ctrlProp" Target="../ctrlProps/ctrlProp1880.xml"/><Relationship Id="rId275" Type="http://schemas.openxmlformats.org/officeDocument/2006/relationships/ctrlProp" Target="../ctrlProps/ctrlProp377.xml"/><Relationship Id="rId482" Type="http://schemas.openxmlformats.org/officeDocument/2006/relationships/ctrlProp" Target="../ctrlProps/ctrlProp584.xml"/><Relationship Id="rId703" Type="http://schemas.openxmlformats.org/officeDocument/2006/relationships/ctrlProp" Target="../ctrlProps/ctrlProp805.xml"/><Relationship Id="rId910" Type="http://schemas.openxmlformats.org/officeDocument/2006/relationships/ctrlProp" Target="../ctrlProps/ctrlProp1012.xml"/><Relationship Id="rId1333" Type="http://schemas.openxmlformats.org/officeDocument/2006/relationships/ctrlProp" Target="../ctrlProps/ctrlProp1435.xml"/><Relationship Id="rId1540" Type="http://schemas.openxmlformats.org/officeDocument/2006/relationships/ctrlProp" Target="../ctrlProps/ctrlProp1642.xml"/><Relationship Id="rId1638" Type="http://schemas.openxmlformats.org/officeDocument/2006/relationships/ctrlProp" Target="../ctrlProps/ctrlProp1740.xml"/><Relationship Id="rId135" Type="http://schemas.openxmlformats.org/officeDocument/2006/relationships/ctrlProp" Target="../ctrlProps/ctrlProp237.xml"/><Relationship Id="rId342" Type="http://schemas.openxmlformats.org/officeDocument/2006/relationships/ctrlProp" Target="../ctrlProps/ctrlProp444.xml"/><Relationship Id="rId787" Type="http://schemas.openxmlformats.org/officeDocument/2006/relationships/ctrlProp" Target="../ctrlProps/ctrlProp889.xml"/><Relationship Id="rId994" Type="http://schemas.openxmlformats.org/officeDocument/2006/relationships/ctrlProp" Target="../ctrlProps/ctrlProp1096.xml"/><Relationship Id="rId1400" Type="http://schemas.openxmlformats.org/officeDocument/2006/relationships/ctrlProp" Target="../ctrlProps/ctrlProp1502.xml"/><Relationship Id="rId202" Type="http://schemas.openxmlformats.org/officeDocument/2006/relationships/ctrlProp" Target="../ctrlProps/ctrlProp304.xml"/><Relationship Id="rId647" Type="http://schemas.openxmlformats.org/officeDocument/2006/relationships/ctrlProp" Target="../ctrlProps/ctrlProp749.xml"/><Relationship Id="rId854" Type="http://schemas.openxmlformats.org/officeDocument/2006/relationships/ctrlProp" Target="../ctrlProps/ctrlProp956.xml"/><Relationship Id="rId1277" Type="http://schemas.openxmlformats.org/officeDocument/2006/relationships/ctrlProp" Target="../ctrlProps/ctrlProp1379.xml"/><Relationship Id="rId1484" Type="http://schemas.openxmlformats.org/officeDocument/2006/relationships/ctrlProp" Target="../ctrlProps/ctrlProp1586.xml"/><Relationship Id="rId1691" Type="http://schemas.openxmlformats.org/officeDocument/2006/relationships/ctrlProp" Target="../ctrlProps/ctrlProp1793.xml"/><Relationship Id="rId1705" Type="http://schemas.openxmlformats.org/officeDocument/2006/relationships/ctrlProp" Target="../ctrlProps/ctrlProp1807.xml"/><Relationship Id="rId286" Type="http://schemas.openxmlformats.org/officeDocument/2006/relationships/ctrlProp" Target="../ctrlProps/ctrlProp388.xml"/><Relationship Id="rId493" Type="http://schemas.openxmlformats.org/officeDocument/2006/relationships/ctrlProp" Target="../ctrlProps/ctrlProp595.xml"/><Relationship Id="rId507" Type="http://schemas.openxmlformats.org/officeDocument/2006/relationships/ctrlProp" Target="../ctrlProps/ctrlProp609.xml"/><Relationship Id="rId714" Type="http://schemas.openxmlformats.org/officeDocument/2006/relationships/ctrlProp" Target="../ctrlProps/ctrlProp816.xml"/><Relationship Id="rId921" Type="http://schemas.openxmlformats.org/officeDocument/2006/relationships/ctrlProp" Target="../ctrlProps/ctrlProp1023.xml"/><Relationship Id="rId1137" Type="http://schemas.openxmlformats.org/officeDocument/2006/relationships/ctrlProp" Target="../ctrlProps/ctrlProp1239.xml"/><Relationship Id="rId1344" Type="http://schemas.openxmlformats.org/officeDocument/2006/relationships/ctrlProp" Target="../ctrlProps/ctrlProp1446.xml"/><Relationship Id="rId1551" Type="http://schemas.openxmlformats.org/officeDocument/2006/relationships/ctrlProp" Target="../ctrlProps/ctrlProp1653.xml"/><Relationship Id="rId1789" Type="http://schemas.openxmlformats.org/officeDocument/2006/relationships/ctrlProp" Target="../ctrlProps/ctrlProp1891.xml"/><Relationship Id="rId50" Type="http://schemas.openxmlformats.org/officeDocument/2006/relationships/ctrlProp" Target="../ctrlProps/ctrlProp152.xml"/><Relationship Id="rId146" Type="http://schemas.openxmlformats.org/officeDocument/2006/relationships/ctrlProp" Target="../ctrlProps/ctrlProp248.xml"/><Relationship Id="rId353" Type="http://schemas.openxmlformats.org/officeDocument/2006/relationships/ctrlProp" Target="../ctrlProps/ctrlProp455.xml"/><Relationship Id="rId560" Type="http://schemas.openxmlformats.org/officeDocument/2006/relationships/ctrlProp" Target="../ctrlProps/ctrlProp662.xml"/><Relationship Id="rId798" Type="http://schemas.openxmlformats.org/officeDocument/2006/relationships/ctrlProp" Target="../ctrlProps/ctrlProp900.xml"/><Relationship Id="rId1190" Type="http://schemas.openxmlformats.org/officeDocument/2006/relationships/ctrlProp" Target="../ctrlProps/ctrlProp1292.xml"/><Relationship Id="rId1204" Type="http://schemas.openxmlformats.org/officeDocument/2006/relationships/ctrlProp" Target="../ctrlProps/ctrlProp1306.xml"/><Relationship Id="rId1411" Type="http://schemas.openxmlformats.org/officeDocument/2006/relationships/ctrlProp" Target="../ctrlProps/ctrlProp1513.xml"/><Relationship Id="rId1649" Type="http://schemas.openxmlformats.org/officeDocument/2006/relationships/ctrlProp" Target="../ctrlProps/ctrlProp1751.xml"/><Relationship Id="rId213" Type="http://schemas.openxmlformats.org/officeDocument/2006/relationships/ctrlProp" Target="../ctrlProps/ctrlProp315.xml"/><Relationship Id="rId420" Type="http://schemas.openxmlformats.org/officeDocument/2006/relationships/ctrlProp" Target="../ctrlProps/ctrlProp522.xml"/><Relationship Id="rId658" Type="http://schemas.openxmlformats.org/officeDocument/2006/relationships/ctrlProp" Target="../ctrlProps/ctrlProp760.xml"/><Relationship Id="rId865" Type="http://schemas.openxmlformats.org/officeDocument/2006/relationships/ctrlProp" Target="../ctrlProps/ctrlProp967.xml"/><Relationship Id="rId1050" Type="http://schemas.openxmlformats.org/officeDocument/2006/relationships/ctrlProp" Target="../ctrlProps/ctrlProp1152.xml"/><Relationship Id="rId1288" Type="http://schemas.openxmlformats.org/officeDocument/2006/relationships/ctrlProp" Target="../ctrlProps/ctrlProp1390.xml"/><Relationship Id="rId1495" Type="http://schemas.openxmlformats.org/officeDocument/2006/relationships/ctrlProp" Target="../ctrlProps/ctrlProp1597.xml"/><Relationship Id="rId1509" Type="http://schemas.openxmlformats.org/officeDocument/2006/relationships/ctrlProp" Target="../ctrlProps/ctrlProp1611.xml"/><Relationship Id="rId1716" Type="http://schemas.openxmlformats.org/officeDocument/2006/relationships/ctrlProp" Target="../ctrlProps/ctrlProp1818.xml"/><Relationship Id="rId297" Type="http://schemas.openxmlformats.org/officeDocument/2006/relationships/ctrlProp" Target="../ctrlProps/ctrlProp399.xml"/><Relationship Id="rId518" Type="http://schemas.openxmlformats.org/officeDocument/2006/relationships/ctrlProp" Target="../ctrlProps/ctrlProp620.xml"/><Relationship Id="rId725" Type="http://schemas.openxmlformats.org/officeDocument/2006/relationships/ctrlProp" Target="../ctrlProps/ctrlProp827.xml"/><Relationship Id="rId932" Type="http://schemas.openxmlformats.org/officeDocument/2006/relationships/ctrlProp" Target="../ctrlProps/ctrlProp1034.xml"/><Relationship Id="rId1148" Type="http://schemas.openxmlformats.org/officeDocument/2006/relationships/ctrlProp" Target="../ctrlProps/ctrlProp1250.xml"/><Relationship Id="rId1355" Type="http://schemas.openxmlformats.org/officeDocument/2006/relationships/ctrlProp" Target="../ctrlProps/ctrlProp1457.xml"/><Relationship Id="rId1562" Type="http://schemas.openxmlformats.org/officeDocument/2006/relationships/ctrlProp" Target="../ctrlProps/ctrlProp1664.xml"/><Relationship Id="rId157" Type="http://schemas.openxmlformats.org/officeDocument/2006/relationships/ctrlProp" Target="../ctrlProps/ctrlProp259.xml"/><Relationship Id="rId364" Type="http://schemas.openxmlformats.org/officeDocument/2006/relationships/ctrlProp" Target="../ctrlProps/ctrlProp466.xml"/><Relationship Id="rId1008" Type="http://schemas.openxmlformats.org/officeDocument/2006/relationships/ctrlProp" Target="../ctrlProps/ctrlProp1110.xml"/><Relationship Id="rId1215" Type="http://schemas.openxmlformats.org/officeDocument/2006/relationships/ctrlProp" Target="../ctrlProps/ctrlProp1317.xml"/><Relationship Id="rId1422" Type="http://schemas.openxmlformats.org/officeDocument/2006/relationships/ctrlProp" Target="../ctrlProps/ctrlProp1524.xml"/><Relationship Id="rId61" Type="http://schemas.openxmlformats.org/officeDocument/2006/relationships/ctrlProp" Target="../ctrlProps/ctrlProp163.xml"/><Relationship Id="rId571" Type="http://schemas.openxmlformats.org/officeDocument/2006/relationships/ctrlProp" Target="../ctrlProps/ctrlProp673.xml"/><Relationship Id="rId669" Type="http://schemas.openxmlformats.org/officeDocument/2006/relationships/ctrlProp" Target="../ctrlProps/ctrlProp771.xml"/><Relationship Id="rId876" Type="http://schemas.openxmlformats.org/officeDocument/2006/relationships/ctrlProp" Target="../ctrlProps/ctrlProp978.xml"/><Relationship Id="rId1299" Type="http://schemas.openxmlformats.org/officeDocument/2006/relationships/ctrlProp" Target="../ctrlProps/ctrlProp1401.xml"/><Relationship Id="rId1727" Type="http://schemas.openxmlformats.org/officeDocument/2006/relationships/ctrlProp" Target="../ctrlProps/ctrlProp1829.xml"/><Relationship Id="rId19" Type="http://schemas.openxmlformats.org/officeDocument/2006/relationships/ctrlProp" Target="../ctrlProps/ctrlProp121.xml"/><Relationship Id="rId224" Type="http://schemas.openxmlformats.org/officeDocument/2006/relationships/ctrlProp" Target="../ctrlProps/ctrlProp326.xml"/><Relationship Id="rId431" Type="http://schemas.openxmlformats.org/officeDocument/2006/relationships/ctrlProp" Target="../ctrlProps/ctrlProp533.xml"/><Relationship Id="rId529" Type="http://schemas.openxmlformats.org/officeDocument/2006/relationships/ctrlProp" Target="../ctrlProps/ctrlProp631.xml"/><Relationship Id="rId736" Type="http://schemas.openxmlformats.org/officeDocument/2006/relationships/ctrlProp" Target="../ctrlProps/ctrlProp838.xml"/><Relationship Id="rId1061" Type="http://schemas.openxmlformats.org/officeDocument/2006/relationships/ctrlProp" Target="../ctrlProps/ctrlProp1163.xml"/><Relationship Id="rId1159" Type="http://schemas.openxmlformats.org/officeDocument/2006/relationships/ctrlProp" Target="../ctrlProps/ctrlProp1261.xml"/><Relationship Id="rId1366" Type="http://schemas.openxmlformats.org/officeDocument/2006/relationships/ctrlProp" Target="../ctrlProps/ctrlProp1468.xml"/><Relationship Id="rId168" Type="http://schemas.openxmlformats.org/officeDocument/2006/relationships/ctrlProp" Target="../ctrlProps/ctrlProp270.xml"/><Relationship Id="rId943" Type="http://schemas.openxmlformats.org/officeDocument/2006/relationships/ctrlProp" Target="../ctrlProps/ctrlProp1045.xml"/><Relationship Id="rId1019" Type="http://schemas.openxmlformats.org/officeDocument/2006/relationships/ctrlProp" Target="../ctrlProps/ctrlProp1121.xml"/><Relationship Id="rId1573" Type="http://schemas.openxmlformats.org/officeDocument/2006/relationships/ctrlProp" Target="../ctrlProps/ctrlProp1675.xml"/><Relationship Id="rId1780" Type="http://schemas.openxmlformats.org/officeDocument/2006/relationships/ctrlProp" Target="../ctrlProps/ctrlProp1882.xml"/><Relationship Id="rId72" Type="http://schemas.openxmlformats.org/officeDocument/2006/relationships/ctrlProp" Target="../ctrlProps/ctrlProp174.xml"/><Relationship Id="rId375" Type="http://schemas.openxmlformats.org/officeDocument/2006/relationships/ctrlProp" Target="../ctrlProps/ctrlProp477.xml"/><Relationship Id="rId582" Type="http://schemas.openxmlformats.org/officeDocument/2006/relationships/ctrlProp" Target="../ctrlProps/ctrlProp684.xml"/><Relationship Id="rId803" Type="http://schemas.openxmlformats.org/officeDocument/2006/relationships/ctrlProp" Target="../ctrlProps/ctrlProp905.xml"/><Relationship Id="rId1226" Type="http://schemas.openxmlformats.org/officeDocument/2006/relationships/ctrlProp" Target="../ctrlProps/ctrlProp1328.xml"/><Relationship Id="rId1433" Type="http://schemas.openxmlformats.org/officeDocument/2006/relationships/ctrlProp" Target="../ctrlProps/ctrlProp1535.xml"/><Relationship Id="rId1640" Type="http://schemas.openxmlformats.org/officeDocument/2006/relationships/ctrlProp" Target="../ctrlProps/ctrlProp1742.xml"/><Relationship Id="rId1738" Type="http://schemas.openxmlformats.org/officeDocument/2006/relationships/ctrlProp" Target="../ctrlProps/ctrlProp1840.xml"/><Relationship Id="rId3" Type="http://schemas.openxmlformats.org/officeDocument/2006/relationships/vmlDrawing" Target="../drawings/vmlDrawing6.vml"/><Relationship Id="rId235" Type="http://schemas.openxmlformats.org/officeDocument/2006/relationships/ctrlProp" Target="../ctrlProps/ctrlProp337.xml"/><Relationship Id="rId442" Type="http://schemas.openxmlformats.org/officeDocument/2006/relationships/ctrlProp" Target="../ctrlProps/ctrlProp544.xml"/><Relationship Id="rId887" Type="http://schemas.openxmlformats.org/officeDocument/2006/relationships/ctrlProp" Target="../ctrlProps/ctrlProp989.xml"/><Relationship Id="rId1072" Type="http://schemas.openxmlformats.org/officeDocument/2006/relationships/ctrlProp" Target="../ctrlProps/ctrlProp1174.xml"/><Relationship Id="rId1500" Type="http://schemas.openxmlformats.org/officeDocument/2006/relationships/ctrlProp" Target="../ctrlProps/ctrlProp1602.xml"/><Relationship Id="rId302" Type="http://schemas.openxmlformats.org/officeDocument/2006/relationships/ctrlProp" Target="../ctrlProps/ctrlProp404.xml"/><Relationship Id="rId747" Type="http://schemas.openxmlformats.org/officeDocument/2006/relationships/ctrlProp" Target="../ctrlProps/ctrlProp849.xml"/><Relationship Id="rId954" Type="http://schemas.openxmlformats.org/officeDocument/2006/relationships/ctrlProp" Target="../ctrlProps/ctrlProp1056.xml"/><Relationship Id="rId1377" Type="http://schemas.openxmlformats.org/officeDocument/2006/relationships/ctrlProp" Target="../ctrlProps/ctrlProp1479.xml"/><Relationship Id="rId1584" Type="http://schemas.openxmlformats.org/officeDocument/2006/relationships/ctrlProp" Target="../ctrlProps/ctrlProp1686.xml"/><Relationship Id="rId1791" Type="http://schemas.openxmlformats.org/officeDocument/2006/relationships/ctrlProp" Target="../ctrlProps/ctrlProp1893.xml"/><Relationship Id="rId1805" Type="http://schemas.openxmlformats.org/officeDocument/2006/relationships/ctrlProp" Target="../ctrlProps/ctrlProp1907.xml"/><Relationship Id="rId83" Type="http://schemas.openxmlformats.org/officeDocument/2006/relationships/ctrlProp" Target="../ctrlProps/ctrlProp185.xml"/><Relationship Id="rId179" Type="http://schemas.openxmlformats.org/officeDocument/2006/relationships/ctrlProp" Target="../ctrlProps/ctrlProp281.xml"/><Relationship Id="rId386" Type="http://schemas.openxmlformats.org/officeDocument/2006/relationships/ctrlProp" Target="../ctrlProps/ctrlProp488.xml"/><Relationship Id="rId593" Type="http://schemas.openxmlformats.org/officeDocument/2006/relationships/ctrlProp" Target="../ctrlProps/ctrlProp695.xml"/><Relationship Id="rId607" Type="http://schemas.openxmlformats.org/officeDocument/2006/relationships/ctrlProp" Target="../ctrlProps/ctrlProp709.xml"/><Relationship Id="rId814" Type="http://schemas.openxmlformats.org/officeDocument/2006/relationships/ctrlProp" Target="../ctrlProps/ctrlProp916.xml"/><Relationship Id="rId1237" Type="http://schemas.openxmlformats.org/officeDocument/2006/relationships/ctrlProp" Target="../ctrlProps/ctrlProp1339.xml"/><Relationship Id="rId1444" Type="http://schemas.openxmlformats.org/officeDocument/2006/relationships/ctrlProp" Target="../ctrlProps/ctrlProp1546.xml"/><Relationship Id="rId1651" Type="http://schemas.openxmlformats.org/officeDocument/2006/relationships/ctrlProp" Target="../ctrlProps/ctrlProp1753.xml"/><Relationship Id="rId246" Type="http://schemas.openxmlformats.org/officeDocument/2006/relationships/ctrlProp" Target="../ctrlProps/ctrlProp348.xml"/><Relationship Id="rId453" Type="http://schemas.openxmlformats.org/officeDocument/2006/relationships/ctrlProp" Target="../ctrlProps/ctrlProp555.xml"/><Relationship Id="rId660" Type="http://schemas.openxmlformats.org/officeDocument/2006/relationships/ctrlProp" Target="../ctrlProps/ctrlProp762.xml"/><Relationship Id="rId898" Type="http://schemas.openxmlformats.org/officeDocument/2006/relationships/ctrlProp" Target="../ctrlProps/ctrlProp1000.xml"/><Relationship Id="rId1083" Type="http://schemas.openxmlformats.org/officeDocument/2006/relationships/ctrlProp" Target="../ctrlProps/ctrlProp1185.xml"/><Relationship Id="rId1290" Type="http://schemas.openxmlformats.org/officeDocument/2006/relationships/ctrlProp" Target="../ctrlProps/ctrlProp1392.xml"/><Relationship Id="rId1304" Type="http://schemas.openxmlformats.org/officeDocument/2006/relationships/ctrlProp" Target="../ctrlProps/ctrlProp1406.xml"/><Relationship Id="rId1511" Type="http://schemas.openxmlformats.org/officeDocument/2006/relationships/ctrlProp" Target="../ctrlProps/ctrlProp1613.xml"/><Relationship Id="rId1749" Type="http://schemas.openxmlformats.org/officeDocument/2006/relationships/ctrlProp" Target="../ctrlProps/ctrlProp1851.xml"/><Relationship Id="rId106" Type="http://schemas.openxmlformats.org/officeDocument/2006/relationships/ctrlProp" Target="../ctrlProps/ctrlProp208.xml"/><Relationship Id="rId313" Type="http://schemas.openxmlformats.org/officeDocument/2006/relationships/ctrlProp" Target="../ctrlProps/ctrlProp415.xml"/><Relationship Id="rId758" Type="http://schemas.openxmlformats.org/officeDocument/2006/relationships/ctrlProp" Target="../ctrlProps/ctrlProp860.xml"/><Relationship Id="rId965" Type="http://schemas.openxmlformats.org/officeDocument/2006/relationships/ctrlProp" Target="../ctrlProps/ctrlProp1067.xml"/><Relationship Id="rId1150" Type="http://schemas.openxmlformats.org/officeDocument/2006/relationships/ctrlProp" Target="../ctrlProps/ctrlProp1252.xml"/><Relationship Id="rId1388" Type="http://schemas.openxmlformats.org/officeDocument/2006/relationships/ctrlProp" Target="../ctrlProps/ctrlProp1490.xml"/><Relationship Id="rId1595" Type="http://schemas.openxmlformats.org/officeDocument/2006/relationships/ctrlProp" Target="../ctrlProps/ctrlProp1697.xml"/><Relationship Id="rId1609" Type="http://schemas.openxmlformats.org/officeDocument/2006/relationships/ctrlProp" Target="../ctrlProps/ctrlProp1711.xml"/><Relationship Id="rId10" Type="http://schemas.openxmlformats.org/officeDocument/2006/relationships/ctrlProp" Target="../ctrlProps/ctrlProp112.xml"/><Relationship Id="rId94" Type="http://schemas.openxmlformats.org/officeDocument/2006/relationships/ctrlProp" Target="../ctrlProps/ctrlProp196.xml"/><Relationship Id="rId397" Type="http://schemas.openxmlformats.org/officeDocument/2006/relationships/ctrlProp" Target="../ctrlProps/ctrlProp499.xml"/><Relationship Id="rId520" Type="http://schemas.openxmlformats.org/officeDocument/2006/relationships/ctrlProp" Target="../ctrlProps/ctrlProp622.xml"/><Relationship Id="rId618" Type="http://schemas.openxmlformats.org/officeDocument/2006/relationships/ctrlProp" Target="../ctrlProps/ctrlProp720.xml"/><Relationship Id="rId825" Type="http://schemas.openxmlformats.org/officeDocument/2006/relationships/ctrlProp" Target="../ctrlProps/ctrlProp927.xml"/><Relationship Id="rId1248" Type="http://schemas.openxmlformats.org/officeDocument/2006/relationships/ctrlProp" Target="../ctrlProps/ctrlProp1350.xml"/><Relationship Id="rId1455" Type="http://schemas.openxmlformats.org/officeDocument/2006/relationships/ctrlProp" Target="../ctrlProps/ctrlProp1557.xml"/><Relationship Id="rId1662" Type="http://schemas.openxmlformats.org/officeDocument/2006/relationships/ctrlProp" Target="../ctrlProps/ctrlProp1764.xml"/><Relationship Id="rId257" Type="http://schemas.openxmlformats.org/officeDocument/2006/relationships/ctrlProp" Target="../ctrlProps/ctrlProp359.xml"/><Relationship Id="rId464" Type="http://schemas.openxmlformats.org/officeDocument/2006/relationships/ctrlProp" Target="../ctrlProps/ctrlProp566.xml"/><Relationship Id="rId1010" Type="http://schemas.openxmlformats.org/officeDocument/2006/relationships/ctrlProp" Target="../ctrlProps/ctrlProp1112.xml"/><Relationship Id="rId1094" Type="http://schemas.openxmlformats.org/officeDocument/2006/relationships/ctrlProp" Target="../ctrlProps/ctrlProp1196.xml"/><Relationship Id="rId1108" Type="http://schemas.openxmlformats.org/officeDocument/2006/relationships/ctrlProp" Target="../ctrlProps/ctrlProp1210.xml"/><Relationship Id="rId1315" Type="http://schemas.openxmlformats.org/officeDocument/2006/relationships/ctrlProp" Target="../ctrlProps/ctrlProp1417.xml"/><Relationship Id="rId117" Type="http://schemas.openxmlformats.org/officeDocument/2006/relationships/ctrlProp" Target="../ctrlProps/ctrlProp219.xml"/><Relationship Id="rId671" Type="http://schemas.openxmlformats.org/officeDocument/2006/relationships/ctrlProp" Target="../ctrlProps/ctrlProp773.xml"/><Relationship Id="rId769" Type="http://schemas.openxmlformats.org/officeDocument/2006/relationships/ctrlProp" Target="../ctrlProps/ctrlProp871.xml"/><Relationship Id="rId976" Type="http://schemas.openxmlformats.org/officeDocument/2006/relationships/ctrlProp" Target="../ctrlProps/ctrlProp1078.xml"/><Relationship Id="rId1399" Type="http://schemas.openxmlformats.org/officeDocument/2006/relationships/ctrlProp" Target="../ctrlProps/ctrlProp1501.xml"/><Relationship Id="rId324" Type="http://schemas.openxmlformats.org/officeDocument/2006/relationships/ctrlProp" Target="../ctrlProps/ctrlProp426.xml"/><Relationship Id="rId531" Type="http://schemas.openxmlformats.org/officeDocument/2006/relationships/ctrlProp" Target="../ctrlProps/ctrlProp633.xml"/><Relationship Id="rId629" Type="http://schemas.openxmlformats.org/officeDocument/2006/relationships/ctrlProp" Target="../ctrlProps/ctrlProp731.xml"/><Relationship Id="rId1161" Type="http://schemas.openxmlformats.org/officeDocument/2006/relationships/ctrlProp" Target="../ctrlProps/ctrlProp1263.xml"/><Relationship Id="rId1259" Type="http://schemas.openxmlformats.org/officeDocument/2006/relationships/ctrlProp" Target="../ctrlProps/ctrlProp1361.xml"/><Relationship Id="rId1466" Type="http://schemas.openxmlformats.org/officeDocument/2006/relationships/ctrlProp" Target="../ctrlProps/ctrlProp1568.xml"/><Relationship Id="rId836" Type="http://schemas.openxmlformats.org/officeDocument/2006/relationships/ctrlProp" Target="../ctrlProps/ctrlProp938.xml"/><Relationship Id="rId1021" Type="http://schemas.openxmlformats.org/officeDocument/2006/relationships/ctrlProp" Target="../ctrlProps/ctrlProp1123.xml"/><Relationship Id="rId1119" Type="http://schemas.openxmlformats.org/officeDocument/2006/relationships/ctrlProp" Target="../ctrlProps/ctrlProp1221.xml"/><Relationship Id="rId1673" Type="http://schemas.openxmlformats.org/officeDocument/2006/relationships/ctrlProp" Target="../ctrlProps/ctrlProp1775.xml"/><Relationship Id="rId903" Type="http://schemas.openxmlformats.org/officeDocument/2006/relationships/ctrlProp" Target="../ctrlProps/ctrlProp1005.xml"/><Relationship Id="rId1326" Type="http://schemas.openxmlformats.org/officeDocument/2006/relationships/ctrlProp" Target="../ctrlProps/ctrlProp1428.xml"/><Relationship Id="rId1533" Type="http://schemas.openxmlformats.org/officeDocument/2006/relationships/ctrlProp" Target="../ctrlProps/ctrlProp1635.xml"/><Relationship Id="rId1740" Type="http://schemas.openxmlformats.org/officeDocument/2006/relationships/ctrlProp" Target="../ctrlProps/ctrlProp1842.xml"/><Relationship Id="rId32" Type="http://schemas.openxmlformats.org/officeDocument/2006/relationships/ctrlProp" Target="../ctrlProps/ctrlProp134.xml"/><Relationship Id="rId1600" Type="http://schemas.openxmlformats.org/officeDocument/2006/relationships/ctrlProp" Target="../ctrlProps/ctrlProp1702.xml"/><Relationship Id="rId181" Type="http://schemas.openxmlformats.org/officeDocument/2006/relationships/ctrlProp" Target="../ctrlProps/ctrlProp283.xml"/><Relationship Id="rId279" Type="http://schemas.openxmlformats.org/officeDocument/2006/relationships/ctrlProp" Target="../ctrlProps/ctrlProp381.xml"/><Relationship Id="rId486" Type="http://schemas.openxmlformats.org/officeDocument/2006/relationships/ctrlProp" Target="../ctrlProps/ctrlProp588.xml"/><Relationship Id="rId693" Type="http://schemas.openxmlformats.org/officeDocument/2006/relationships/ctrlProp" Target="../ctrlProps/ctrlProp795.xml"/><Relationship Id="rId139" Type="http://schemas.openxmlformats.org/officeDocument/2006/relationships/ctrlProp" Target="../ctrlProps/ctrlProp241.xml"/><Relationship Id="rId346" Type="http://schemas.openxmlformats.org/officeDocument/2006/relationships/ctrlProp" Target="../ctrlProps/ctrlProp448.xml"/><Relationship Id="rId553" Type="http://schemas.openxmlformats.org/officeDocument/2006/relationships/ctrlProp" Target="../ctrlProps/ctrlProp655.xml"/><Relationship Id="rId760" Type="http://schemas.openxmlformats.org/officeDocument/2006/relationships/ctrlProp" Target="../ctrlProps/ctrlProp862.xml"/><Relationship Id="rId998" Type="http://schemas.openxmlformats.org/officeDocument/2006/relationships/ctrlProp" Target="../ctrlProps/ctrlProp1100.xml"/><Relationship Id="rId1183" Type="http://schemas.openxmlformats.org/officeDocument/2006/relationships/ctrlProp" Target="../ctrlProps/ctrlProp1285.xml"/><Relationship Id="rId1390" Type="http://schemas.openxmlformats.org/officeDocument/2006/relationships/ctrlProp" Target="../ctrlProps/ctrlProp1492.xml"/><Relationship Id="rId206" Type="http://schemas.openxmlformats.org/officeDocument/2006/relationships/ctrlProp" Target="../ctrlProps/ctrlProp308.xml"/><Relationship Id="rId413" Type="http://schemas.openxmlformats.org/officeDocument/2006/relationships/ctrlProp" Target="../ctrlProps/ctrlProp515.xml"/><Relationship Id="rId858" Type="http://schemas.openxmlformats.org/officeDocument/2006/relationships/ctrlProp" Target="../ctrlProps/ctrlProp960.xml"/><Relationship Id="rId1043" Type="http://schemas.openxmlformats.org/officeDocument/2006/relationships/ctrlProp" Target="../ctrlProps/ctrlProp1145.xml"/><Relationship Id="rId1488" Type="http://schemas.openxmlformats.org/officeDocument/2006/relationships/ctrlProp" Target="../ctrlProps/ctrlProp1590.xml"/><Relationship Id="rId1695" Type="http://schemas.openxmlformats.org/officeDocument/2006/relationships/ctrlProp" Target="../ctrlProps/ctrlProp1797.xml"/><Relationship Id="rId620" Type="http://schemas.openxmlformats.org/officeDocument/2006/relationships/ctrlProp" Target="../ctrlProps/ctrlProp722.xml"/><Relationship Id="rId718" Type="http://schemas.openxmlformats.org/officeDocument/2006/relationships/ctrlProp" Target="../ctrlProps/ctrlProp820.xml"/><Relationship Id="rId925" Type="http://schemas.openxmlformats.org/officeDocument/2006/relationships/ctrlProp" Target="../ctrlProps/ctrlProp1027.xml"/><Relationship Id="rId1250" Type="http://schemas.openxmlformats.org/officeDocument/2006/relationships/ctrlProp" Target="../ctrlProps/ctrlProp1352.xml"/><Relationship Id="rId1348" Type="http://schemas.openxmlformats.org/officeDocument/2006/relationships/ctrlProp" Target="../ctrlProps/ctrlProp1450.xml"/><Relationship Id="rId1555" Type="http://schemas.openxmlformats.org/officeDocument/2006/relationships/ctrlProp" Target="../ctrlProps/ctrlProp1657.xml"/><Relationship Id="rId1762" Type="http://schemas.openxmlformats.org/officeDocument/2006/relationships/ctrlProp" Target="../ctrlProps/ctrlProp1864.xml"/><Relationship Id="rId1110" Type="http://schemas.openxmlformats.org/officeDocument/2006/relationships/ctrlProp" Target="../ctrlProps/ctrlProp1212.xml"/><Relationship Id="rId1208" Type="http://schemas.openxmlformats.org/officeDocument/2006/relationships/ctrlProp" Target="../ctrlProps/ctrlProp1310.xml"/><Relationship Id="rId1415" Type="http://schemas.openxmlformats.org/officeDocument/2006/relationships/ctrlProp" Target="../ctrlProps/ctrlProp1517.xml"/><Relationship Id="rId54" Type="http://schemas.openxmlformats.org/officeDocument/2006/relationships/ctrlProp" Target="../ctrlProps/ctrlProp156.xml"/><Relationship Id="rId1622" Type="http://schemas.openxmlformats.org/officeDocument/2006/relationships/ctrlProp" Target="../ctrlProps/ctrlProp1724.xml"/><Relationship Id="rId270" Type="http://schemas.openxmlformats.org/officeDocument/2006/relationships/ctrlProp" Target="../ctrlProps/ctrlProp372.xml"/><Relationship Id="rId130" Type="http://schemas.openxmlformats.org/officeDocument/2006/relationships/ctrlProp" Target="../ctrlProps/ctrlProp232.xml"/><Relationship Id="rId368" Type="http://schemas.openxmlformats.org/officeDocument/2006/relationships/ctrlProp" Target="../ctrlProps/ctrlProp470.xml"/><Relationship Id="rId575" Type="http://schemas.openxmlformats.org/officeDocument/2006/relationships/ctrlProp" Target="../ctrlProps/ctrlProp677.xml"/><Relationship Id="rId782" Type="http://schemas.openxmlformats.org/officeDocument/2006/relationships/ctrlProp" Target="../ctrlProps/ctrlProp884.xml"/><Relationship Id="rId228" Type="http://schemas.openxmlformats.org/officeDocument/2006/relationships/ctrlProp" Target="../ctrlProps/ctrlProp330.xml"/><Relationship Id="rId435" Type="http://schemas.openxmlformats.org/officeDocument/2006/relationships/ctrlProp" Target="../ctrlProps/ctrlProp537.xml"/><Relationship Id="rId642" Type="http://schemas.openxmlformats.org/officeDocument/2006/relationships/ctrlProp" Target="../ctrlProps/ctrlProp744.xml"/><Relationship Id="rId1065" Type="http://schemas.openxmlformats.org/officeDocument/2006/relationships/ctrlProp" Target="../ctrlProps/ctrlProp1167.xml"/><Relationship Id="rId1272" Type="http://schemas.openxmlformats.org/officeDocument/2006/relationships/ctrlProp" Target="../ctrlProps/ctrlProp1374.xml"/><Relationship Id="rId502" Type="http://schemas.openxmlformats.org/officeDocument/2006/relationships/ctrlProp" Target="../ctrlProps/ctrlProp604.xml"/><Relationship Id="rId947" Type="http://schemas.openxmlformats.org/officeDocument/2006/relationships/ctrlProp" Target="../ctrlProps/ctrlProp1049.xml"/><Relationship Id="rId1132" Type="http://schemas.openxmlformats.org/officeDocument/2006/relationships/ctrlProp" Target="../ctrlProps/ctrlProp1234.xml"/><Relationship Id="rId1577" Type="http://schemas.openxmlformats.org/officeDocument/2006/relationships/ctrlProp" Target="../ctrlProps/ctrlProp1679.xml"/><Relationship Id="rId1784" Type="http://schemas.openxmlformats.org/officeDocument/2006/relationships/ctrlProp" Target="../ctrlProps/ctrlProp1886.xml"/><Relationship Id="rId76" Type="http://schemas.openxmlformats.org/officeDocument/2006/relationships/ctrlProp" Target="../ctrlProps/ctrlProp178.xml"/><Relationship Id="rId807" Type="http://schemas.openxmlformats.org/officeDocument/2006/relationships/ctrlProp" Target="../ctrlProps/ctrlProp909.xml"/><Relationship Id="rId1437" Type="http://schemas.openxmlformats.org/officeDocument/2006/relationships/ctrlProp" Target="../ctrlProps/ctrlProp1539.xml"/><Relationship Id="rId1644" Type="http://schemas.openxmlformats.org/officeDocument/2006/relationships/ctrlProp" Target="../ctrlProps/ctrlProp1746.xml"/><Relationship Id="rId1504" Type="http://schemas.openxmlformats.org/officeDocument/2006/relationships/ctrlProp" Target="../ctrlProps/ctrlProp1606.xml"/><Relationship Id="rId1711" Type="http://schemas.openxmlformats.org/officeDocument/2006/relationships/ctrlProp" Target="../ctrlProps/ctrlProp1813.xml"/><Relationship Id="rId292" Type="http://schemas.openxmlformats.org/officeDocument/2006/relationships/ctrlProp" Target="../ctrlProps/ctrlProp394.xml"/><Relationship Id="rId597" Type="http://schemas.openxmlformats.org/officeDocument/2006/relationships/ctrlProp" Target="../ctrlProps/ctrlProp699.xml"/><Relationship Id="rId152" Type="http://schemas.openxmlformats.org/officeDocument/2006/relationships/ctrlProp" Target="../ctrlProps/ctrlProp254.xml"/><Relationship Id="rId457" Type="http://schemas.openxmlformats.org/officeDocument/2006/relationships/ctrlProp" Target="../ctrlProps/ctrlProp559.xml"/><Relationship Id="rId1087" Type="http://schemas.openxmlformats.org/officeDocument/2006/relationships/ctrlProp" Target="../ctrlProps/ctrlProp1189.xml"/><Relationship Id="rId1294" Type="http://schemas.openxmlformats.org/officeDocument/2006/relationships/ctrlProp" Target="../ctrlProps/ctrlProp1396.xml"/><Relationship Id="rId664" Type="http://schemas.openxmlformats.org/officeDocument/2006/relationships/ctrlProp" Target="../ctrlProps/ctrlProp766.xml"/><Relationship Id="rId871" Type="http://schemas.openxmlformats.org/officeDocument/2006/relationships/ctrlProp" Target="../ctrlProps/ctrlProp973.xml"/><Relationship Id="rId969" Type="http://schemas.openxmlformats.org/officeDocument/2006/relationships/ctrlProp" Target="../ctrlProps/ctrlProp1071.xml"/><Relationship Id="rId1599" Type="http://schemas.openxmlformats.org/officeDocument/2006/relationships/ctrlProp" Target="../ctrlProps/ctrlProp1701.xml"/><Relationship Id="rId317" Type="http://schemas.openxmlformats.org/officeDocument/2006/relationships/ctrlProp" Target="../ctrlProps/ctrlProp419.xml"/><Relationship Id="rId524" Type="http://schemas.openxmlformats.org/officeDocument/2006/relationships/ctrlProp" Target="../ctrlProps/ctrlProp626.xml"/><Relationship Id="rId731" Type="http://schemas.openxmlformats.org/officeDocument/2006/relationships/ctrlProp" Target="../ctrlProps/ctrlProp833.xml"/><Relationship Id="rId1154" Type="http://schemas.openxmlformats.org/officeDocument/2006/relationships/ctrlProp" Target="../ctrlProps/ctrlProp1256.xml"/><Relationship Id="rId1361" Type="http://schemas.openxmlformats.org/officeDocument/2006/relationships/ctrlProp" Target="../ctrlProps/ctrlProp1463.xml"/><Relationship Id="rId1459" Type="http://schemas.openxmlformats.org/officeDocument/2006/relationships/ctrlProp" Target="../ctrlProps/ctrlProp1561.xml"/><Relationship Id="rId98" Type="http://schemas.openxmlformats.org/officeDocument/2006/relationships/ctrlProp" Target="../ctrlProps/ctrlProp200.xml"/><Relationship Id="rId829" Type="http://schemas.openxmlformats.org/officeDocument/2006/relationships/ctrlProp" Target="../ctrlProps/ctrlProp931.xml"/><Relationship Id="rId1014" Type="http://schemas.openxmlformats.org/officeDocument/2006/relationships/ctrlProp" Target="../ctrlProps/ctrlProp1116.xml"/><Relationship Id="rId1221" Type="http://schemas.openxmlformats.org/officeDocument/2006/relationships/ctrlProp" Target="../ctrlProps/ctrlProp1323.xml"/><Relationship Id="rId1666" Type="http://schemas.openxmlformats.org/officeDocument/2006/relationships/ctrlProp" Target="../ctrlProps/ctrlProp1768.xml"/><Relationship Id="rId1319" Type="http://schemas.openxmlformats.org/officeDocument/2006/relationships/ctrlProp" Target="../ctrlProps/ctrlProp1421.xml"/><Relationship Id="rId1526" Type="http://schemas.openxmlformats.org/officeDocument/2006/relationships/ctrlProp" Target="../ctrlProps/ctrlProp1628.xml"/><Relationship Id="rId1733" Type="http://schemas.openxmlformats.org/officeDocument/2006/relationships/ctrlProp" Target="../ctrlProps/ctrlProp1835.xml"/><Relationship Id="rId25" Type="http://schemas.openxmlformats.org/officeDocument/2006/relationships/ctrlProp" Target="../ctrlProps/ctrlProp127.xml"/><Relationship Id="rId1800" Type="http://schemas.openxmlformats.org/officeDocument/2006/relationships/ctrlProp" Target="../ctrlProps/ctrlProp1902.xml"/><Relationship Id="rId174" Type="http://schemas.openxmlformats.org/officeDocument/2006/relationships/ctrlProp" Target="../ctrlProps/ctrlProp276.xml"/><Relationship Id="rId381" Type="http://schemas.openxmlformats.org/officeDocument/2006/relationships/ctrlProp" Target="../ctrlProps/ctrlProp483.xml"/><Relationship Id="rId241" Type="http://schemas.openxmlformats.org/officeDocument/2006/relationships/ctrlProp" Target="../ctrlProps/ctrlProp343.xml"/><Relationship Id="rId479" Type="http://schemas.openxmlformats.org/officeDocument/2006/relationships/ctrlProp" Target="../ctrlProps/ctrlProp581.xml"/><Relationship Id="rId686" Type="http://schemas.openxmlformats.org/officeDocument/2006/relationships/ctrlProp" Target="../ctrlProps/ctrlProp788.xml"/><Relationship Id="rId893" Type="http://schemas.openxmlformats.org/officeDocument/2006/relationships/ctrlProp" Target="../ctrlProps/ctrlProp995.xml"/><Relationship Id="rId339" Type="http://schemas.openxmlformats.org/officeDocument/2006/relationships/ctrlProp" Target="../ctrlProps/ctrlProp441.xml"/><Relationship Id="rId546" Type="http://schemas.openxmlformats.org/officeDocument/2006/relationships/ctrlProp" Target="../ctrlProps/ctrlProp648.xml"/><Relationship Id="rId753" Type="http://schemas.openxmlformats.org/officeDocument/2006/relationships/ctrlProp" Target="../ctrlProps/ctrlProp855.xml"/><Relationship Id="rId1176" Type="http://schemas.openxmlformats.org/officeDocument/2006/relationships/ctrlProp" Target="../ctrlProps/ctrlProp1278.xml"/><Relationship Id="rId1383" Type="http://schemas.openxmlformats.org/officeDocument/2006/relationships/ctrlProp" Target="../ctrlProps/ctrlProp1485.xml"/><Relationship Id="rId101" Type="http://schemas.openxmlformats.org/officeDocument/2006/relationships/ctrlProp" Target="../ctrlProps/ctrlProp203.xml"/><Relationship Id="rId406" Type="http://schemas.openxmlformats.org/officeDocument/2006/relationships/ctrlProp" Target="../ctrlProps/ctrlProp508.xml"/><Relationship Id="rId960" Type="http://schemas.openxmlformats.org/officeDocument/2006/relationships/ctrlProp" Target="../ctrlProps/ctrlProp1062.xml"/><Relationship Id="rId1036" Type="http://schemas.openxmlformats.org/officeDocument/2006/relationships/ctrlProp" Target="../ctrlProps/ctrlProp1138.xml"/><Relationship Id="rId1243" Type="http://schemas.openxmlformats.org/officeDocument/2006/relationships/ctrlProp" Target="../ctrlProps/ctrlProp1345.xml"/><Relationship Id="rId1590" Type="http://schemas.openxmlformats.org/officeDocument/2006/relationships/ctrlProp" Target="../ctrlProps/ctrlProp1692.xml"/><Relationship Id="rId1688" Type="http://schemas.openxmlformats.org/officeDocument/2006/relationships/ctrlProp" Target="../ctrlProps/ctrlProp1790.xml"/><Relationship Id="rId613" Type="http://schemas.openxmlformats.org/officeDocument/2006/relationships/ctrlProp" Target="../ctrlProps/ctrlProp715.xml"/><Relationship Id="rId820" Type="http://schemas.openxmlformats.org/officeDocument/2006/relationships/ctrlProp" Target="../ctrlProps/ctrlProp922.xml"/><Relationship Id="rId918" Type="http://schemas.openxmlformats.org/officeDocument/2006/relationships/ctrlProp" Target="../ctrlProps/ctrlProp1020.xml"/><Relationship Id="rId1450" Type="http://schemas.openxmlformats.org/officeDocument/2006/relationships/ctrlProp" Target="../ctrlProps/ctrlProp1552.xml"/><Relationship Id="rId1548" Type="http://schemas.openxmlformats.org/officeDocument/2006/relationships/ctrlProp" Target="../ctrlProps/ctrlProp1650.xml"/><Relationship Id="rId1755" Type="http://schemas.openxmlformats.org/officeDocument/2006/relationships/ctrlProp" Target="../ctrlProps/ctrlProp1857.xml"/><Relationship Id="rId1103" Type="http://schemas.openxmlformats.org/officeDocument/2006/relationships/ctrlProp" Target="../ctrlProps/ctrlProp1205.xml"/><Relationship Id="rId1310" Type="http://schemas.openxmlformats.org/officeDocument/2006/relationships/ctrlProp" Target="../ctrlProps/ctrlProp1412.xml"/><Relationship Id="rId1408" Type="http://schemas.openxmlformats.org/officeDocument/2006/relationships/ctrlProp" Target="../ctrlProps/ctrlProp1510.xml"/><Relationship Id="rId47" Type="http://schemas.openxmlformats.org/officeDocument/2006/relationships/ctrlProp" Target="../ctrlProps/ctrlProp149.xml"/><Relationship Id="rId1615" Type="http://schemas.openxmlformats.org/officeDocument/2006/relationships/ctrlProp" Target="../ctrlProps/ctrlProp1717.xml"/><Relationship Id="rId196" Type="http://schemas.openxmlformats.org/officeDocument/2006/relationships/ctrlProp" Target="../ctrlProps/ctrlProp298.xml"/><Relationship Id="rId263" Type="http://schemas.openxmlformats.org/officeDocument/2006/relationships/ctrlProp" Target="../ctrlProps/ctrlProp365.xml"/><Relationship Id="rId470" Type="http://schemas.openxmlformats.org/officeDocument/2006/relationships/ctrlProp" Target="../ctrlProps/ctrlProp572.xml"/><Relationship Id="rId123" Type="http://schemas.openxmlformats.org/officeDocument/2006/relationships/ctrlProp" Target="../ctrlProps/ctrlProp225.xml"/><Relationship Id="rId330" Type="http://schemas.openxmlformats.org/officeDocument/2006/relationships/ctrlProp" Target="../ctrlProps/ctrlProp432.xml"/><Relationship Id="rId568" Type="http://schemas.openxmlformats.org/officeDocument/2006/relationships/ctrlProp" Target="../ctrlProps/ctrlProp670.xml"/><Relationship Id="rId775" Type="http://schemas.openxmlformats.org/officeDocument/2006/relationships/ctrlProp" Target="../ctrlProps/ctrlProp877.xml"/><Relationship Id="rId982" Type="http://schemas.openxmlformats.org/officeDocument/2006/relationships/ctrlProp" Target="../ctrlProps/ctrlProp1084.xml"/><Relationship Id="rId1198" Type="http://schemas.openxmlformats.org/officeDocument/2006/relationships/ctrlProp" Target="../ctrlProps/ctrlProp1300.xml"/><Relationship Id="rId428" Type="http://schemas.openxmlformats.org/officeDocument/2006/relationships/ctrlProp" Target="../ctrlProps/ctrlProp530.xml"/><Relationship Id="rId635" Type="http://schemas.openxmlformats.org/officeDocument/2006/relationships/ctrlProp" Target="../ctrlProps/ctrlProp737.xml"/><Relationship Id="rId842" Type="http://schemas.openxmlformats.org/officeDocument/2006/relationships/ctrlProp" Target="../ctrlProps/ctrlProp944.xml"/><Relationship Id="rId1058" Type="http://schemas.openxmlformats.org/officeDocument/2006/relationships/ctrlProp" Target="../ctrlProps/ctrlProp1160.xml"/><Relationship Id="rId1265" Type="http://schemas.openxmlformats.org/officeDocument/2006/relationships/ctrlProp" Target="../ctrlProps/ctrlProp1367.xml"/><Relationship Id="rId1472" Type="http://schemas.openxmlformats.org/officeDocument/2006/relationships/ctrlProp" Target="../ctrlProps/ctrlProp1574.xml"/><Relationship Id="rId702" Type="http://schemas.openxmlformats.org/officeDocument/2006/relationships/ctrlProp" Target="../ctrlProps/ctrlProp804.xml"/><Relationship Id="rId1125" Type="http://schemas.openxmlformats.org/officeDocument/2006/relationships/ctrlProp" Target="../ctrlProps/ctrlProp1227.xml"/><Relationship Id="rId1332" Type="http://schemas.openxmlformats.org/officeDocument/2006/relationships/ctrlProp" Target="../ctrlProps/ctrlProp1434.xml"/><Relationship Id="rId1777" Type="http://schemas.openxmlformats.org/officeDocument/2006/relationships/ctrlProp" Target="../ctrlProps/ctrlProp1879.xml"/><Relationship Id="rId69" Type="http://schemas.openxmlformats.org/officeDocument/2006/relationships/ctrlProp" Target="../ctrlProps/ctrlProp171.xml"/><Relationship Id="rId1637" Type="http://schemas.openxmlformats.org/officeDocument/2006/relationships/ctrlProp" Target="../ctrlProps/ctrlProp1739.xml"/><Relationship Id="rId1704" Type="http://schemas.openxmlformats.org/officeDocument/2006/relationships/ctrlProp" Target="../ctrlProps/ctrlProp1806.xml"/><Relationship Id="rId285" Type="http://schemas.openxmlformats.org/officeDocument/2006/relationships/ctrlProp" Target="../ctrlProps/ctrlProp387.xml"/><Relationship Id="rId492" Type="http://schemas.openxmlformats.org/officeDocument/2006/relationships/ctrlProp" Target="../ctrlProps/ctrlProp594.xml"/><Relationship Id="rId797" Type="http://schemas.openxmlformats.org/officeDocument/2006/relationships/ctrlProp" Target="../ctrlProps/ctrlProp899.xml"/><Relationship Id="rId145" Type="http://schemas.openxmlformats.org/officeDocument/2006/relationships/ctrlProp" Target="../ctrlProps/ctrlProp247.xml"/><Relationship Id="rId352" Type="http://schemas.openxmlformats.org/officeDocument/2006/relationships/ctrlProp" Target="../ctrlProps/ctrlProp454.xml"/><Relationship Id="rId1287" Type="http://schemas.openxmlformats.org/officeDocument/2006/relationships/ctrlProp" Target="../ctrlProps/ctrlProp1389.xml"/><Relationship Id="rId212" Type="http://schemas.openxmlformats.org/officeDocument/2006/relationships/ctrlProp" Target="../ctrlProps/ctrlProp314.xml"/><Relationship Id="rId657" Type="http://schemas.openxmlformats.org/officeDocument/2006/relationships/ctrlProp" Target="../ctrlProps/ctrlProp759.xml"/><Relationship Id="rId864" Type="http://schemas.openxmlformats.org/officeDocument/2006/relationships/ctrlProp" Target="../ctrlProps/ctrlProp966.xml"/><Relationship Id="rId1494" Type="http://schemas.openxmlformats.org/officeDocument/2006/relationships/ctrlProp" Target="../ctrlProps/ctrlProp1596.xml"/><Relationship Id="rId1799" Type="http://schemas.openxmlformats.org/officeDocument/2006/relationships/ctrlProp" Target="../ctrlProps/ctrlProp1901.xml"/><Relationship Id="rId517" Type="http://schemas.openxmlformats.org/officeDocument/2006/relationships/ctrlProp" Target="../ctrlProps/ctrlProp619.xml"/><Relationship Id="rId724" Type="http://schemas.openxmlformats.org/officeDocument/2006/relationships/ctrlProp" Target="../ctrlProps/ctrlProp826.xml"/><Relationship Id="rId931" Type="http://schemas.openxmlformats.org/officeDocument/2006/relationships/ctrlProp" Target="../ctrlProps/ctrlProp1033.xml"/><Relationship Id="rId1147" Type="http://schemas.openxmlformats.org/officeDocument/2006/relationships/ctrlProp" Target="../ctrlProps/ctrlProp1249.xml"/><Relationship Id="rId1354" Type="http://schemas.openxmlformats.org/officeDocument/2006/relationships/ctrlProp" Target="../ctrlProps/ctrlProp1456.xml"/><Relationship Id="rId1561" Type="http://schemas.openxmlformats.org/officeDocument/2006/relationships/ctrlProp" Target="../ctrlProps/ctrlProp1663.xml"/><Relationship Id="rId60" Type="http://schemas.openxmlformats.org/officeDocument/2006/relationships/ctrlProp" Target="../ctrlProps/ctrlProp162.xml"/><Relationship Id="rId1007" Type="http://schemas.openxmlformats.org/officeDocument/2006/relationships/ctrlProp" Target="../ctrlProps/ctrlProp1109.xml"/><Relationship Id="rId1214" Type="http://schemas.openxmlformats.org/officeDocument/2006/relationships/ctrlProp" Target="../ctrlProps/ctrlProp1316.xml"/><Relationship Id="rId1421" Type="http://schemas.openxmlformats.org/officeDocument/2006/relationships/ctrlProp" Target="../ctrlProps/ctrlProp1523.xml"/><Relationship Id="rId1659" Type="http://schemas.openxmlformats.org/officeDocument/2006/relationships/ctrlProp" Target="../ctrlProps/ctrlProp1761.xml"/><Relationship Id="rId1519" Type="http://schemas.openxmlformats.org/officeDocument/2006/relationships/ctrlProp" Target="../ctrlProps/ctrlProp1621.xml"/><Relationship Id="rId1726" Type="http://schemas.openxmlformats.org/officeDocument/2006/relationships/ctrlProp" Target="../ctrlProps/ctrlProp1828.xml"/><Relationship Id="rId18" Type="http://schemas.openxmlformats.org/officeDocument/2006/relationships/ctrlProp" Target="../ctrlProps/ctrlProp120.xml"/><Relationship Id="rId167" Type="http://schemas.openxmlformats.org/officeDocument/2006/relationships/ctrlProp" Target="../ctrlProps/ctrlProp269.xml"/><Relationship Id="rId374" Type="http://schemas.openxmlformats.org/officeDocument/2006/relationships/ctrlProp" Target="../ctrlProps/ctrlProp476.xml"/><Relationship Id="rId581" Type="http://schemas.openxmlformats.org/officeDocument/2006/relationships/ctrlProp" Target="../ctrlProps/ctrlProp683.xml"/><Relationship Id="rId234" Type="http://schemas.openxmlformats.org/officeDocument/2006/relationships/ctrlProp" Target="../ctrlProps/ctrlProp336.xml"/><Relationship Id="rId679" Type="http://schemas.openxmlformats.org/officeDocument/2006/relationships/ctrlProp" Target="../ctrlProps/ctrlProp781.xml"/><Relationship Id="rId886" Type="http://schemas.openxmlformats.org/officeDocument/2006/relationships/ctrlProp" Target="../ctrlProps/ctrlProp988.xml"/><Relationship Id="rId2" Type="http://schemas.openxmlformats.org/officeDocument/2006/relationships/drawing" Target="../drawings/drawing7.xml"/><Relationship Id="rId441" Type="http://schemas.openxmlformats.org/officeDocument/2006/relationships/ctrlProp" Target="../ctrlProps/ctrlProp543.xml"/><Relationship Id="rId539" Type="http://schemas.openxmlformats.org/officeDocument/2006/relationships/ctrlProp" Target="../ctrlProps/ctrlProp641.xml"/><Relationship Id="rId746" Type="http://schemas.openxmlformats.org/officeDocument/2006/relationships/ctrlProp" Target="../ctrlProps/ctrlProp848.xml"/><Relationship Id="rId1071" Type="http://schemas.openxmlformats.org/officeDocument/2006/relationships/ctrlProp" Target="../ctrlProps/ctrlProp1173.xml"/><Relationship Id="rId1169" Type="http://schemas.openxmlformats.org/officeDocument/2006/relationships/ctrlProp" Target="../ctrlProps/ctrlProp1271.xml"/><Relationship Id="rId1376" Type="http://schemas.openxmlformats.org/officeDocument/2006/relationships/ctrlProp" Target="../ctrlProps/ctrlProp1478.xml"/><Relationship Id="rId1583" Type="http://schemas.openxmlformats.org/officeDocument/2006/relationships/ctrlProp" Target="../ctrlProps/ctrlProp1685.xml"/><Relationship Id="rId301" Type="http://schemas.openxmlformats.org/officeDocument/2006/relationships/ctrlProp" Target="../ctrlProps/ctrlProp403.xml"/><Relationship Id="rId953" Type="http://schemas.openxmlformats.org/officeDocument/2006/relationships/ctrlProp" Target="../ctrlProps/ctrlProp1055.xml"/><Relationship Id="rId1029" Type="http://schemas.openxmlformats.org/officeDocument/2006/relationships/ctrlProp" Target="../ctrlProps/ctrlProp1131.xml"/><Relationship Id="rId1236" Type="http://schemas.openxmlformats.org/officeDocument/2006/relationships/ctrlProp" Target="../ctrlProps/ctrlProp1338.xml"/><Relationship Id="rId1790" Type="http://schemas.openxmlformats.org/officeDocument/2006/relationships/ctrlProp" Target="../ctrlProps/ctrlProp1892.xml"/><Relationship Id="rId82" Type="http://schemas.openxmlformats.org/officeDocument/2006/relationships/ctrlProp" Target="../ctrlProps/ctrlProp184.xml"/><Relationship Id="rId606" Type="http://schemas.openxmlformats.org/officeDocument/2006/relationships/ctrlProp" Target="../ctrlProps/ctrlProp708.xml"/><Relationship Id="rId813" Type="http://schemas.openxmlformats.org/officeDocument/2006/relationships/ctrlProp" Target="../ctrlProps/ctrlProp915.xml"/><Relationship Id="rId1443" Type="http://schemas.openxmlformats.org/officeDocument/2006/relationships/ctrlProp" Target="../ctrlProps/ctrlProp1545.xml"/><Relationship Id="rId1650" Type="http://schemas.openxmlformats.org/officeDocument/2006/relationships/ctrlProp" Target="../ctrlProps/ctrlProp1752.xml"/><Relationship Id="rId1748" Type="http://schemas.openxmlformats.org/officeDocument/2006/relationships/ctrlProp" Target="../ctrlProps/ctrlProp1850.xml"/><Relationship Id="rId1303" Type="http://schemas.openxmlformats.org/officeDocument/2006/relationships/ctrlProp" Target="../ctrlProps/ctrlProp1405.xml"/><Relationship Id="rId1510" Type="http://schemas.openxmlformats.org/officeDocument/2006/relationships/ctrlProp" Target="../ctrlProps/ctrlProp1612.xml"/><Relationship Id="rId1608" Type="http://schemas.openxmlformats.org/officeDocument/2006/relationships/ctrlProp" Target="../ctrlProps/ctrlProp1710.xml"/><Relationship Id="rId189" Type="http://schemas.openxmlformats.org/officeDocument/2006/relationships/ctrlProp" Target="../ctrlProps/ctrlProp291.xml"/><Relationship Id="rId396" Type="http://schemas.openxmlformats.org/officeDocument/2006/relationships/ctrlProp" Target="../ctrlProps/ctrlProp498.xml"/><Relationship Id="rId256" Type="http://schemas.openxmlformats.org/officeDocument/2006/relationships/ctrlProp" Target="../ctrlProps/ctrlProp358.xml"/><Relationship Id="rId463" Type="http://schemas.openxmlformats.org/officeDocument/2006/relationships/ctrlProp" Target="../ctrlProps/ctrlProp565.xml"/><Relationship Id="rId670" Type="http://schemas.openxmlformats.org/officeDocument/2006/relationships/ctrlProp" Target="../ctrlProps/ctrlProp772.xml"/><Relationship Id="rId1093" Type="http://schemas.openxmlformats.org/officeDocument/2006/relationships/ctrlProp" Target="../ctrlProps/ctrlProp1195.xml"/><Relationship Id="rId116" Type="http://schemas.openxmlformats.org/officeDocument/2006/relationships/ctrlProp" Target="../ctrlProps/ctrlProp218.xml"/><Relationship Id="rId323" Type="http://schemas.openxmlformats.org/officeDocument/2006/relationships/ctrlProp" Target="../ctrlProps/ctrlProp425.xml"/><Relationship Id="rId530" Type="http://schemas.openxmlformats.org/officeDocument/2006/relationships/ctrlProp" Target="../ctrlProps/ctrlProp632.xml"/><Relationship Id="rId768" Type="http://schemas.openxmlformats.org/officeDocument/2006/relationships/ctrlProp" Target="../ctrlProps/ctrlProp870.xml"/><Relationship Id="rId975" Type="http://schemas.openxmlformats.org/officeDocument/2006/relationships/ctrlProp" Target="../ctrlProps/ctrlProp1077.xml"/><Relationship Id="rId1160" Type="http://schemas.openxmlformats.org/officeDocument/2006/relationships/ctrlProp" Target="../ctrlProps/ctrlProp1262.xml"/><Relationship Id="rId1398" Type="http://schemas.openxmlformats.org/officeDocument/2006/relationships/ctrlProp" Target="../ctrlProps/ctrlProp1500.xml"/><Relationship Id="rId628" Type="http://schemas.openxmlformats.org/officeDocument/2006/relationships/ctrlProp" Target="../ctrlProps/ctrlProp730.xml"/><Relationship Id="rId835" Type="http://schemas.openxmlformats.org/officeDocument/2006/relationships/ctrlProp" Target="../ctrlProps/ctrlProp937.xml"/><Relationship Id="rId1258" Type="http://schemas.openxmlformats.org/officeDocument/2006/relationships/ctrlProp" Target="../ctrlProps/ctrlProp1360.xml"/><Relationship Id="rId1465" Type="http://schemas.openxmlformats.org/officeDocument/2006/relationships/ctrlProp" Target="../ctrlProps/ctrlProp1567.xml"/><Relationship Id="rId1672" Type="http://schemas.openxmlformats.org/officeDocument/2006/relationships/ctrlProp" Target="../ctrlProps/ctrlProp1774.xml"/><Relationship Id="rId1020" Type="http://schemas.openxmlformats.org/officeDocument/2006/relationships/ctrlProp" Target="../ctrlProps/ctrlProp1122.xml"/><Relationship Id="rId1118" Type="http://schemas.openxmlformats.org/officeDocument/2006/relationships/ctrlProp" Target="../ctrlProps/ctrlProp1220.xml"/><Relationship Id="rId1325" Type="http://schemas.openxmlformats.org/officeDocument/2006/relationships/ctrlProp" Target="../ctrlProps/ctrlProp1427.xml"/><Relationship Id="rId1532" Type="http://schemas.openxmlformats.org/officeDocument/2006/relationships/ctrlProp" Target="../ctrlProps/ctrlProp1634.xml"/><Relationship Id="rId902" Type="http://schemas.openxmlformats.org/officeDocument/2006/relationships/ctrlProp" Target="../ctrlProps/ctrlProp1004.xml"/><Relationship Id="rId31" Type="http://schemas.openxmlformats.org/officeDocument/2006/relationships/ctrlProp" Target="../ctrlProps/ctrlProp133.xml"/><Relationship Id="rId180" Type="http://schemas.openxmlformats.org/officeDocument/2006/relationships/ctrlProp" Target="../ctrlProps/ctrlProp282.xml"/><Relationship Id="rId278" Type="http://schemas.openxmlformats.org/officeDocument/2006/relationships/ctrlProp" Target="../ctrlProps/ctrlProp380.xml"/><Relationship Id="rId485" Type="http://schemas.openxmlformats.org/officeDocument/2006/relationships/ctrlProp" Target="../ctrlProps/ctrlProp587.xml"/><Relationship Id="rId692" Type="http://schemas.openxmlformats.org/officeDocument/2006/relationships/ctrlProp" Target="../ctrlProps/ctrlProp794.xml"/><Relationship Id="rId138" Type="http://schemas.openxmlformats.org/officeDocument/2006/relationships/ctrlProp" Target="../ctrlProps/ctrlProp240.xml"/><Relationship Id="rId345" Type="http://schemas.openxmlformats.org/officeDocument/2006/relationships/ctrlProp" Target="../ctrlProps/ctrlProp447.xml"/><Relationship Id="rId552" Type="http://schemas.openxmlformats.org/officeDocument/2006/relationships/ctrlProp" Target="../ctrlProps/ctrlProp654.xml"/><Relationship Id="rId997" Type="http://schemas.openxmlformats.org/officeDocument/2006/relationships/ctrlProp" Target="../ctrlProps/ctrlProp1099.xml"/><Relationship Id="rId1182" Type="http://schemas.openxmlformats.org/officeDocument/2006/relationships/ctrlProp" Target="../ctrlProps/ctrlProp1284.xml"/><Relationship Id="rId205" Type="http://schemas.openxmlformats.org/officeDocument/2006/relationships/ctrlProp" Target="../ctrlProps/ctrlProp307.xml"/><Relationship Id="rId412" Type="http://schemas.openxmlformats.org/officeDocument/2006/relationships/ctrlProp" Target="../ctrlProps/ctrlProp514.xml"/><Relationship Id="rId857" Type="http://schemas.openxmlformats.org/officeDocument/2006/relationships/ctrlProp" Target="../ctrlProps/ctrlProp959.xml"/><Relationship Id="rId1042" Type="http://schemas.openxmlformats.org/officeDocument/2006/relationships/ctrlProp" Target="../ctrlProps/ctrlProp1144.xml"/><Relationship Id="rId1487" Type="http://schemas.openxmlformats.org/officeDocument/2006/relationships/ctrlProp" Target="../ctrlProps/ctrlProp1589.xml"/><Relationship Id="rId1694" Type="http://schemas.openxmlformats.org/officeDocument/2006/relationships/ctrlProp" Target="../ctrlProps/ctrlProp1796.xml"/><Relationship Id="rId717" Type="http://schemas.openxmlformats.org/officeDocument/2006/relationships/ctrlProp" Target="../ctrlProps/ctrlProp819.xml"/><Relationship Id="rId924" Type="http://schemas.openxmlformats.org/officeDocument/2006/relationships/ctrlProp" Target="../ctrlProps/ctrlProp1026.xml"/><Relationship Id="rId1347" Type="http://schemas.openxmlformats.org/officeDocument/2006/relationships/ctrlProp" Target="../ctrlProps/ctrlProp1449.xml"/><Relationship Id="rId1554" Type="http://schemas.openxmlformats.org/officeDocument/2006/relationships/ctrlProp" Target="../ctrlProps/ctrlProp1656.xml"/><Relationship Id="rId1761" Type="http://schemas.openxmlformats.org/officeDocument/2006/relationships/ctrlProp" Target="../ctrlProps/ctrlProp1863.xml"/><Relationship Id="rId53" Type="http://schemas.openxmlformats.org/officeDocument/2006/relationships/ctrlProp" Target="../ctrlProps/ctrlProp155.xml"/><Relationship Id="rId1207" Type="http://schemas.openxmlformats.org/officeDocument/2006/relationships/ctrlProp" Target="../ctrlProps/ctrlProp1309.xml"/><Relationship Id="rId1414" Type="http://schemas.openxmlformats.org/officeDocument/2006/relationships/ctrlProp" Target="../ctrlProps/ctrlProp1516.xml"/><Relationship Id="rId1621" Type="http://schemas.openxmlformats.org/officeDocument/2006/relationships/ctrlProp" Target="../ctrlProps/ctrlProp1723.xml"/><Relationship Id="rId1719" Type="http://schemas.openxmlformats.org/officeDocument/2006/relationships/ctrlProp" Target="../ctrlProps/ctrlProp1821.xml"/><Relationship Id="rId367" Type="http://schemas.openxmlformats.org/officeDocument/2006/relationships/ctrlProp" Target="../ctrlProps/ctrlProp469.xml"/><Relationship Id="rId574" Type="http://schemas.openxmlformats.org/officeDocument/2006/relationships/ctrlProp" Target="../ctrlProps/ctrlProp676.xml"/><Relationship Id="rId227" Type="http://schemas.openxmlformats.org/officeDocument/2006/relationships/ctrlProp" Target="../ctrlProps/ctrlProp329.xml"/><Relationship Id="rId781" Type="http://schemas.openxmlformats.org/officeDocument/2006/relationships/ctrlProp" Target="../ctrlProps/ctrlProp883.xml"/><Relationship Id="rId879" Type="http://schemas.openxmlformats.org/officeDocument/2006/relationships/ctrlProp" Target="../ctrlProps/ctrlProp981.xml"/><Relationship Id="rId434" Type="http://schemas.openxmlformats.org/officeDocument/2006/relationships/ctrlProp" Target="../ctrlProps/ctrlProp536.xml"/><Relationship Id="rId641" Type="http://schemas.openxmlformats.org/officeDocument/2006/relationships/ctrlProp" Target="../ctrlProps/ctrlProp743.xml"/><Relationship Id="rId739" Type="http://schemas.openxmlformats.org/officeDocument/2006/relationships/ctrlProp" Target="../ctrlProps/ctrlProp841.xml"/><Relationship Id="rId1064" Type="http://schemas.openxmlformats.org/officeDocument/2006/relationships/ctrlProp" Target="../ctrlProps/ctrlProp1166.xml"/><Relationship Id="rId1271" Type="http://schemas.openxmlformats.org/officeDocument/2006/relationships/ctrlProp" Target="../ctrlProps/ctrlProp1373.xml"/><Relationship Id="rId1369" Type="http://schemas.openxmlformats.org/officeDocument/2006/relationships/ctrlProp" Target="../ctrlProps/ctrlProp1471.xml"/><Relationship Id="rId1576" Type="http://schemas.openxmlformats.org/officeDocument/2006/relationships/ctrlProp" Target="../ctrlProps/ctrlProp1678.xml"/><Relationship Id="rId501" Type="http://schemas.openxmlformats.org/officeDocument/2006/relationships/ctrlProp" Target="../ctrlProps/ctrlProp603.xml"/><Relationship Id="rId946" Type="http://schemas.openxmlformats.org/officeDocument/2006/relationships/ctrlProp" Target="../ctrlProps/ctrlProp1048.xml"/><Relationship Id="rId1131" Type="http://schemas.openxmlformats.org/officeDocument/2006/relationships/ctrlProp" Target="../ctrlProps/ctrlProp1233.xml"/><Relationship Id="rId1229" Type="http://schemas.openxmlformats.org/officeDocument/2006/relationships/ctrlProp" Target="../ctrlProps/ctrlProp1331.xml"/><Relationship Id="rId1783" Type="http://schemas.openxmlformats.org/officeDocument/2006/relationships/ctrlProp" Target="../ctrlProps/ctrlProp1885.xml"/><Relationship Id="rId75" Type="http://schemas.openxmlformats.org/officeDocument/2006/relationships/ctrlProp" Target="../ctrlProps/ctrlProp177.xml"/><Relationship Id="rId806" Type="http://schemas.openxmlformats.org/officeDocument/2006/relationships/ctrlProp" Target="../ctrlProps/ctrlProp908.xml"/><Relationship Id="rId1436" Type="http://schemas.openxmlformats.org/officeDocument/2006/relationships/ctrlProp" Target="../ctrlProps/ctrlProp1538.xml"/><Relationship Id="rId1643" Type="http://schemas.openxmlformats.org/officeDocument/2006/relationships/ctrlProp" Target="../ctrlProps/ctrlProp1745.xml"/><Relationship Id="rId1503" Type="http://schemas.openxmlformats.org/officeDocument/2006/relationships/ctrlProp" Target="../ctrlProps/ctrlProp1605.xml"/><Relationship Id="rId1710" Type="http://schemas.openxmlformats.org/officeDocument/2006/relationships/ctrlProp" Target="../ctrlProps/ctrlProp1812.xml"/><Relationship Id="rId291" Type="http://schemas.openxmlformats.org/officeDocument/2006/relationships/ctrlProp" Target="../ctrlProps/ctrlProp393.xml"/><Relationship Id="rId151" Type="http://schemas.openxmlformats.org/officeDocument/2006/relationships/ctrlProp" Target="../ctrlProps/ctrlProp253.xml"/><Relationship Id="rId389" Type="http://schemas.openxmlformats.org/officeDocument/2006/relationships/ctrlProp" Target="../ctrlProps/ctrlProp491.xml"/><Relationship Id="rId596" Type="http://schemas.openxmlformats.org/officeDocument/2006/relationships/ctrlProp" Target="../ctrlProps/ctrlProp698.xml"/><Relationship Id="rId249" Type="http://schemas.openxmlformats.org/officeDocument/2006/relationships/ctrlProp" Target="../ctrlProps/ctrlProp351.xml"/><Relationship Id="rId456" Type="http://schemas.openxmlformats.org/officeDocument/2006/relationships/ctrlProp" Target="../ctrlProps/ctrlProp558.xml"/><Relationship Id="rId663" Type="http://schemas.openxmlformats.org/officeDocument/2006/relationships/ctrlProp" Target="../ctrlProps/ctrlProp765.xml"/><Relationship Id="rId870" Type="http://schemas.openxmlformats.org/officeDocument/2006/relationships/ctrlProp" Target="../ctrlProps/ctrlProp972.xml"/><Relationship Id="rId1086" Type="http://schemas.openxmlformats.org/officeDocument/2006/relationships/ctrlProp" Target="../ctrlProps/ctrlProp1188.xml"/><Relationship Id="rId1293" Type="http://schemas.openxmlformats.org/officeDocument/2006/relationships/ctrlProp" Target="../ctrlProps/ctrlProp1395.xml"/><Relationship Id="rId109" Type="http://schemas.openxmlformats.org/officeDocument/2006/relationships/ctrlProp" Target="../ctrlProps/ctrlProp211.xml"/><Relationship Id="rId316" Type="http://schemas.openxmlformats.org/officeDocument/2006/relationships/ctrlProp" Target="../ctrlProps/ctrlProp418.xml"/><Relationship Id="rId523" Type="http://schemas.openxmlformats.org/officeDocument/2006/relationships/ctrlProp" Target="../ctrlProps/ctrlProp625.xml"/><Relationship Id="rId968" Type="http://schemas.openxmlformats.org/officeDocument/2006/relationships/ctrlProp" Target="../ctrlProps/ctrlProp1070.xml"/><Relationship Id="rId1153" Type="http://schemas.openxmlformats.org/officeDocument/2006/relationships/ctrlProp" Target="../ctrlProps/ctrlProp1255.xml"/><Relationship Id="rId1598" Type="http://schemas.openxmlformats.org/officeDocument/2006/relationships/ctrlProp" Target="../ctrlProps/ctrlProp1700.xml"/><Relationship Id="rId97" Type="http://schemas.openxmlformats.org/officeDocument/2006/relationships/ctrlProp" Target="../ctrlProps/ctrlProp199.xml"/><Relationship Id="rId730" Type="http://schemas.openxmlformats.org/officeDocument/2006/relationships/ctrlProp" Target="../ctrlProps/ctrlProp832.xml"/><Relationship Id="rId828" Type="http://schemas.openxmlformats.org/officeDocument/2006/relationships/ctrlProp" Target="../ctrlProps/ctrlProp930.xml"/><Relationship Id="rId1013" Type="http://schemas.openxmlformats.org/officeDocument/2006/relationships/ctrlProp" Target="../ctrlProps/ctrlProp1115.xml"/><Relationship Id="rId1360" Type="http://schemas.openxmlformats.org/officeDocument/2006/relationships/ctrlProp" Target="../ctrlProps/ctrlProp1462.xml"/><Relationship Id="rId1458" Type="http://schemas.openxmlformats.org/officeDocument/2006/relationships/ctrlProp" Target="../ctrlProps/ctrlProp1560.xml"/><Relationship Id="rId1665" Type="http://schemas.openxmlformats.org/officeDocument/2006/relationships/ctrlProp" Target="../ctrlProps/ctrlProp1767.xml"/><Relationship Id="rId1220" Type="http://schemas.openxmlformats.org/officeDocument/2006/relationships/ctrlProp" Target="../ctrlProps/ctrlProp1322.xml"/><Relationship Id="rId1318" Type="http://schemas.openxmlformats.org/officeDocument/2006/relationships/ctrlProp" Target="../ctrlProps/ctrlProp1420.xml"/><Relationship Id="rId1525" Type="http://schemas.openxmlformats.org/officeDocument/2006/relationships/ctrlProp" Target="../ctrlProps/ctrlProp1627.xml"/><Relationship Id="rId1732" Type="http://schemas.openxmlformats.org/officeDocument/2006/relationships/ctrlProp" Target="../ctrlProps/ctrlProp1834.xml"/><Relationship Id="rId24" Type="http://schemas.openxmlformats.org/officeDocument/2006/relationships/ctrlProp" Target="../ctrlProps/ctrlProp126.xml"/><Relationship Id="rId173" Type="http://schemas.openxmlformats.org/officeDocument/2006/relationships/ctrlProp" Target="../ctrlProps/ctrlProp275.xml"/><Relationship Id="rId380" Type="http://schemas.openxmlformats.org/officeDocument/2006/relationships/ctrlProp" Target="../ctrlProps/ctrlProp482.xml"/><Relationship Id="rId240" Type="http://schemas.openxmlformats.org/officeDocument/2006/relationships/ctrlProp" Target="../ctrlProps/ctrlProp342.xml"/><Relationship Id="rId478" Type="http://schemas.openxmlformats.org/officeDocument/2006/relationships/ctrlProp" Target="../ctrlProps/ctrlProp580.xml"/><Relationship Id="rId685" Type="http://schemas.openxmlformats.org/officeDocument/2006/relationships/ctrlProp" Target="../ctrlProps/ctrlProp787.xml"/><Relationship Id="rId892" Type="http://schemas.openxmlformats.org/officeDocument/2006/relationships/ctrlProp" Target="../ctrlProps/ctrlProp994.xml"/><Relationship Id="rId100" Type="http://schemas.openxmlformats.org/officeDocument/2006/relationships/ctrlProp" Target="../ctrlProps/ctrlProp202.xml"/><Relationship Id="rId338" Type="http://schemas.openxmlformats.org/officeDocument/2006/relationships/ctrlProp" Target="../ctrlProps/ctrlProp440.xml"/><Relationship Id="rId545" Type="http://schemas.openxmlformats.org/officeDocument/2006/relationships/ctrlProp" Target="../ctrlProps/ctrlProp647.xml"/><Relationship Id="rId752" Type="http://schemas.openxmlformats.org/officeDocument/2006/relationships/ctrlProp" Target="../ctrlProps/ctrlProp854.xml"/><Relationship Id="rId1175" Type="http://schemas.openxmlformats.org/officeDocument/2006/relationships/ctrlProp" Target="../ctrlProps/ctrlProp1277.xml"/><Relationship Id="rId1382" Type="http://schemas.openxmlformats.org/officeDocument/2006/relationships/ctrlProp" Target="../ctrlProps/ctrlProp1484.xml"/><Relationship Id="rId405" Type="http://schemas.openxmlformats.org/officeDocument/2006/relationships/ctrlProp" Target="../ctrlProps/ctrlProp507.xml"/><Relationship Id="rId612" Type="http://schemas.openxmlformats.org/officeDocument/2006/relationships/ctrlProp" Target="../ctrlProps/ctrlProp714.xml"/><Relationship Id="rId1035" Type="http://schemas.openxmlformats.org/officeDocument/2006/relationships/ctrlProp" Target="../ctrlProps/ctrlProp1137.xml"/><Relationship Id="rId1242" Type="http://schemas.openxmlformats.org/officeDocument/2006/relationships/ctrlProp" Target="../ctrlProps/ctrlProp1344.xml"/><Relationship Id="rId1687" Type="http://schemas.openxmlformats.org/officeDocument/2006/relationships/ctrlProp" Target="../ctrlProps/ctrlProp1789.xml"/><Relationship Id="rId917" Type="http://schemas.openxmlformats.org/officeDocument/2006/relationships/ctrlProp" Target="../ctrlProps/ctrlProp1019.xml"/><Relationship Id="rId1102" Type="http://schemas.openxmlformats.org/officeDocument/2006/relationships/ctrlProp" Target="../ctrlProps/ctrlProp1204.xml"/><Relationship Id="rId1547" Type="http://schemas.openxmlformats.org/officeDocument/2006/relationships/ctrlProp" Target="../ctrlProps/ctrlProp1649.xml"/><Relationship Id="rId1754" Type="http://schemas.openxmlformats.org/officeDocument/2006/relationships/ctrlProp" Target="../ctrlProps/ctrlProp1856.xml"/><Relationship Id="rId46" Type="http://schemas.openxmlformats.org/officeDocument/2006/relationships/ctrlProp" Target="../ctrlProps/ctrlProp148.xml"/><Relationship Id="rId1407" Type="http://schemas.openxmlformats.org/officeDocument/2006/relationships/ctrlProp" Target="../ctrlProps/ctrlProp1509.xml"/><Relationship Id="rId1614" Type="http://schemas.openxmlformats.org/officeDocument/2006/relationships/ctrlProp" Target="../ctrlProps/ctrlProp1716.xml"/><Relationship Id="rId195" Type="http://schemas.openxmlformats.org/officeDocument/2006/relationships/ctrlProp" Target="../ctrlProps/ctrlProp297.xml"/><Relationship Id="rId262" Type="http://schemas.openxmlformats.org/officeDocument/2006/relationships/ctrlProp" Target="../ctrlProps/ctrlProp364.xml"/><Relationship Id="rId567" Type="http://schemas.openxmlformats.org/officeDocument/2006/relationships/ctrlProp" Target="../ctrlProps/ctrlProp669.xml"/><Relationship Id="rId1197" Type="http://schemas.openxmlformats.org/officeDocument/2006/relationships/ctrlProp" Target="../ctrlProps/ctrlProp1299.xml"/><Relationship Id="rId122" Type="http://schemas.openxmlformats.org/officeDocument/2006/relationships/ctrlProp" Target="../ctrlProps/ctrlProp224.xml"/><Relationship Id="rId774" Type="http://schemas.openxmlformats.org/officeDocument/2006/relationships/ctrlProp" Target="../ctrlProps/ctrlProp876.xml"/><Relationship Id="rId981" Type="http://schemas.openxmlformats.org/officeDocument/2006/relationships/ctrlProp" Target="../ctrlProps/ctrlProp1083.xml"/><Relationship Id="rId1057" Type="http://schemas.openxmlformats.org/officeDocument/2006/relationships/ctrlProp" Target="../ctrlProps/ctrlProp1159.xml"/><Relationship Id="rId427" Type="http://schemas.openxmlformats.org/officeDocument/2006/relationships/ctrlProp" Target="../ctrlProps/ctrlProp529.xml"/><Relationship Id="rId634" Type="http://schemas.openxmlformats.org/officeDocument/2006/relationships/ctrlProp" Target="../ctrlProps/ctrlProp736.xml"/><Relationship Id="rId841" Type="http://schemas.openxmlformats.org/officeDocument/2006/relationships/ctrlProp" Target="../ctrlProps/ctrlProp943.xml"/><Relationship Id="rId1264" Type="http://schemas.openxmlformats.org/officeDocument/2006/relationships/ctrlProp" Target="../ctrlProps/ctrlProp1366.xml"/><Relationship Id="rId1471" Type="http://schemas.openxmlformats.org/officeDocument/2006/relationships/ctrlProp" Target="../ctrlProps/ctrlProp1573.xml"/><Relationship Id="rId1569" Type="http://schemas.openxmlformats.org/officeDocument/2006/relationships/ctrlProp" Target="../ctrlProps/ctrlProp1671.xml"/><Relationship Id="rId701" Type="http://schemas.openxmlformats.org/officeDocument/2006/relationships/ctrlProp" Target="../ctrlProps/ctrlProp803.xml"/><Relationship Id="rId939" Type="http://schemas.openxmlformats.org/officeDocument/2006/relationships/ctrlProp" Target="../ctrlProps/ctrlProp1041.xml"/><Relationship Id="rId1124" Type="http://schemas.openxmlformats.org/officeDocument/2006/relationships/ctrlProp" Target="../ctrlProps/ctrlProp1226.xml"/><Relationship Id="rId1331" Type="http://schemas.openxmlformats.org/officeDocument/2006/relationships/ctrlProp" Target="../ctrlProps/ctrlProp1433.xml"/><Relationship Id="rId1776" Type="http://schemas.openxmlformats.org/officeDocument/2006/relationships/ctrlProp" Target="../ctrlProps/ctrlProp1878.xml"/><Relationship Id="rId68" Type="http://schemas.openxmlformats.org/officeDocument/2006/relationships/ctrlProp" Target="../ctrlProps/ctrlProp170.xml"/><Relationship Id="rId1429" Type="http://schemas.openxmlformats.org/officeDocument/2006/relationships/ctrlProp" Target="../ctrlProps/ctrlProp1531.xml"/><Relationship Id="rId1636" Type="http://schemas.openxmlformats.org/officeDocument/2006/relationships/ctrlProp" Target="../ctrlProps/ctrlProp1738.xml"/><Relationship Id="rId1703" Type="http://schemas.openxmlformats.org/officeDocument/2006/relationships/ctrlProp" Target="../ctrlProps/ctrlProp1805.xml"/><Relationship Id="rId284" Type="http://schemas.openxmlformats.org/officeDocument/2006/relationships/ctrlProp" Target="../ctrlProps/ctrlProp386.xml"/><Relationship Id="rId491" Type="http://schemas.openxmlformats.org/officeDocument/2006/relationships/ctrlProp" Target="../ctrlProps/ctrlProp593.xml"/><Relationship Id="rId144" Type="http://schemas.openxmlformats.org/officeDocument/2006/relationships/ctrlProp" Target="../ctrlProps/ctrlProp246.xml"/><Relationship Id="rId589" Type="http://schemas.openxmlformats.org/officeDocument/2006/relationships/ctrlProp" Target="../ctrlProps/ctrlProp691.xml"/><Relationship Id="rId796" Type="http://schemas.openxmlformats.org/officeDocument/2006/relationships/ctrlProp" Target="../ctrlProps/ctrlProp898.xml"/><Relationship Id="rId351" Type="http://schemas.openxmlformats.org/officeDocument/2006/relationships/ctrlProp" Target="../ctrlProps/ctrlProp453.xml"/><Relationship Id="rId449" Type="http://schemas.openxmlformats.org/officeDocument/2006/relationships/ctrlProp" Target="../ctrlProps/ctrlProp551.xml"/><Relationship Id="rId656" Type="http://schemas.openxmlformats.org/officeDocument/2006/relationships/ctrlProp" Target="../ctrlProps/ctrlProp758.xml"/><Relationship Id="rId863" Type="http://schemas.openxmlformats.org/officeDocument/2006/relationships/ctrlProp" Target="../ctrlProps/ctrlProp965.xml"/><Relationship Id="rId1079" Type="http://schemas.openxmlformats.org/officeDocument/2006/relationships/ctrlProp" Target="../ctrlProps/ctrlProp1181.xml"/><Relationship Id="rId1286" Type="http://schemas.openxmlformats.org/officeDocument/2006/relationships/ctrlProp" Target="../ctrlProps/ctrlProp1388.xml"/><Relationship Id="rId1493" Type="http://schemas.openxmlformats.org/officeDocument/2006/relationships/ctrlProp" Target="../ctrlProps/ctrlProp1595.xml"/><Relationship Id="rId211" Type="http://schemas.openxmlformats.org/officeDocument/2006/relationships/ctrlProp" Target="../ctrlProps/ctrlProp313.xml"/><Relationship Id="rId309" Type="http://schemas.openxmlformats.org/officeDocument/2006/relationships/ctrlProp" Target="../ctrlProps/ctrlProp411.xml"/><Relationship Id="rId516" Type="http://schemas.openxmlformats.org/officeDocument/2006/relationships/ctrlProp" Target="../ctrlProps/ctrlProp618.xml"/><Relationship Id="rId1146" Type="http://schemas.openxmlformats.org/officeDocument/2006/relationships/ctrlProp" Target="../ctrlProps/ctrlProp1248.xml"/><Relationship Id="rId1798" Type="http://schemas.openxmlformats.org/officeDocument/2006/relationships/ctrlProp" Target="../ctrlProps/ctrlProp1900.xml"/><Relationship Id="rId723" Type="http://schemas.openxmlformats.org/officeDocument/2006/relationships/ctrlProp" Target="../ctrlProps/ctrlProp825.xml"/><Relationship Id="rId930" Type="http://schemas.openxmlformats.org/officeDocument/2006/relationships/ctrlProp" Target="../ctrlProps/ctrlProp1032.xml"/><Relationship Id="rId1006" Type="http://schemas.openxmlformats.org/officeDocument/2006/relationships/ctrlProp" Target="../ctrlProps/ctrlProp1108.xml"/><Relationship Id="rId1353" Type="http://schemas.openxmlformats.org/officeDocument/2006/relationships/ctrlProp" Target="../ctrlProps/ctrlProp1455.xml"/><Relationship Id="rId1560" Type="http://schemas.openxmlformats.org/officeDocument/2006/relationships/ctrlProp" Target="../ctrlProps/ctrlProp1662.xml"/><Relationship Id="rId1658" Type="http://schemas.openxmlformats.org/officeDocument/2006/relationships/ctrlProp" Target="../ctrlProps/ctrlProp1760.xml"/><Relationship Id="rId1213" Type="http://schemas.openxmlformats.org/officeDocument/2006/relationships/ctrlProp" Target="../ctrlProps/ctrlProp1315.xml"/><Relationship Id="rId1420" Type="http://schemas.openxmlformats.org/officeDocument/2006/relationships/ctrlProp" Target="../ctrlProps/ctrlProp1522.xml"/><Relationship Id="rId1518" Type="http://schemas.openxmlformats.org/officeDocument/2006/relationships/ctrlProp" Target="../ctrlProps/ctrlProp1620.xml"/><Relationship Id="rId1725" Type="http://schemas.openxmlformats.org/officeDocument/2006/relationships/ctrlProp" Target="../ctrlProps/ctrlProp1827.xml"/><Relationship Id="rId17" Type="http://schemas.openxmlformats.org/officeDocument/2006/relationships/ctrlProp" Target="../ctrlProps/ctrlProp119.xml"/><Relationship Id="rId166" Type="http://schemas.openxmlformats.org/officeDocument/2006/relationships/ctrlProp" Target="../ctrlProps/ctrlProp268.xml"/><Relationship Id="rId373" Type="http://schemas.openxmlformats.org/officeDocument/2006/relationships/ctrlProp" Target="../ctrlProps/ctrlProp475.xml"/><Relationship Id="rId580" Type="http://schemas.openxmlformats.org/officeDocument/2006/relationships/ctrlProp" Target="../ctrlProps/ctrlProp682.xml"/><Relationship Id="rId1" Type="http://schemas.openxmlformats.org/officeDocument/2006/relationships/printerSettings" Target="../printerSettings/printerSettings6.bin"/><Relationship Id="rId233" Type="http://schemas.openxmlformats.org/officeDocument/2006/relationships/ctrlProp" Target="../ctrlProps/ctrlProp335.xml"/><Relationship Id="rId440" Type="http://schemas.openxmlformats.org/officeDocument/2006/relationships/ctrlProp" Target="../ctrlProps/ctrlProp542.xml"/><Relationship Id="rId678" Type="http://schemas.openxmlformats.org/officeDocument/2006/relationships/ctrlProp" Target="../ctrlProps/ctrlProp780.xml"/><Relationship Id="rId885" Type="http://schemas.openxmlformats.org/officeDocument/2006/relationships/ctrlProp" Target="../ctrlProps/ctrlProp987.xml"/><Relationship Id="rId1070" Type="http://schemas.openxmlformats.org/officeDocument/2006/relationships/ctrlProp" Target="../ctrlProps/ctrlProp1172.xml"/><Relationship Id="rId300" Type="http://schemas.openxmlformats.org/officeDocument/2006/relationships/ctrlProp" Target="../ctrlProps/ctrlProp402.xml"/><Relationship Id="rId538" Type="http://schemas.openxmlformats.org/officeDocument/2006/relationships/ctrlProp" Target="../ctrlProps/ctrlProp640.xml"/><Relationship Id="rId745" Type="http://schemas.openxmlformats.org/officeDocument/2006/relationships/ctrlProp" Target="../ctrlProps/ctrlProp847.xml"/><Relationship Id="rId952" Type="http://schemas.openxmlformats.org/officeDocument/2006/relationships/ctrlProp" Target="../ctrlProps/ctrlProp1054.xml"/><Relationship Id="rId1168" Type="http://schemas.openxmlformats.org/officeDocument/2006/relationships/ctrlProp" Target="../ctrlProps/ctrlProp1270.xml"/><Relationship Id="rId1375" Type="http://schemas.openxmlformats.org/officeDocument/2006/relationships/ctrlProp" Target="../ctrlProps/ctrlProp1477.xml"/><Relationship Id="rId1582" Type="http://schemas.openxmlformats.org/officeDocument/2006/relationships/ctrlProp" Target="../ctrlProps/ctrlProp1684.xml"/><Relationship Id="rId81" Type="http://schemas.openxmlformats.org/officeDocument/2006/relationships/ctrlProp" Target="../ctrlProps/ctrlProp183.xml"/><Relationship Id="rId605" Type="http://schemas.openxmlformats.org/officeDocument/2006/relationships/ctrlProp" Target="../ctrlProps/ctrlProp707.xml"/><Relationship Id="rId812" Type="http://schemas.openxmlformats.org/officeDocument/2006/relationships/ctrlProp" Target="../ctrlProps/ctrlProp914.xml"/><Relationship Id="rId1028" Type="http://schemas.openxmlformats.org/officeDocument/2006/relationships/ctrlProp" Target="../ctrlProps/ctrlProp1130.xml"/><Relationship Id="rId1235" Type="http://schemas.openxmlformats.org/officeDocument/2006/relationships/ctrlProp" Target="../ctrlProps/ctrlProp1337.xml"/><Relationship Id="rId1442" Type="http://schemas.openxmlformats.org/officeDocument/2006/relationships/ctrlProp" Target="../ctrlProps/ctrlProp1544.xml"/><Relationship Id="rId1302" Type="http://schemas.openxmlformats.org/officeDocument/2006/relationships/ctrlProp" Target="../ctrlProps/ctrlProp1404.xml"/><Relationship Id="rId1747" Type="http://schemas.openxmlformats.org/officeDocument/2006/relationships/ctrlProp" Target="../ctrlProps/ctrlProp1849.xml"/><Relationship Id="rId39" Type="http://schemas.openxmlformats.org/officeDocument/2006/relationships/ctrlProp" Target="../ctrlProps/ctrlProp141.xml"/><Relationship Id="rId1607" Type="http://schemas.openxmlformats.org/officeDocument/2006/relationships/ctrlProp" Target="../ctrlProps/ctrlProp1709.xml"/><Relationship Id="rId188" Type="http://schemas.openxmlformats.org/officeDocument/2006/relationships/ctrlProp" Target="../ctrlProps/ctrlProp290.xml"/><Relationship Id="rId395" Type="http://schemas.openxmlformats.org/officeDocument/2006/relationships/ctrlProp" Target="../ctrlProps/ctrlProp497.xml"/><Relationship Id="rId255" Type="http://schemas.openxmlformats.org/officeDocument/2006/relationships/ctrlProp" Target="../ctrlProps/ctrlProp357.xml"/><Relationship Id="rId462" Type="http://schemas.openxmlformats.org/officeDocument/2006/relationships/ctrlProp" Target="../ctrlProps/ctrlProp564.xml"/><Relationship Id="rId1092" Type="http://schemas.openxmlformats.org/officeDocument/2006/relationships/ctrlProp" Target="../ctrlProps/ctrlProp1194.xml"/><Relationship Id="rId1397" Type="http://schemas.openxmlformats.org/officeDocument/2006/relationships/ctrlProp" Target="../ctrlProps/ctrlProp1499.xml"/><Relationship Id="rId115" Type="http://schemas.openxmlformats.org/officeDocument/2006/relationships/ctrlProp" Target="../ctrlProps/ctrlProp217.xml"/><Relationship Id="rId322" Type="http://schemas.openxmlformats.org/officeDocument/2006/relationships/ctrlProp" Target="../ctrlProps/ctrlProp424.xml"/><Relationship Id="rId767" Type="http://schemas.openxmlformats.org/officeDocument/2006/relationships/ctrlProp" Target="../ctrlProps/ctrlProp869.xml"/><Relationship Id="rId974" Type="http://schemas.openxmlformats.org/officeDocument/2006/relationships/ctrlProp" Target="../ctrlProps/ctrlProp1076.xml"/><Relationship Id="rId627" Type="http://schemas.openxmlformats.org/officeDocument/2006/relationships/ctrlProp" Target="../ctrlProps/ctrlProp729.xml"/><Relationship Id="rId834" Type="http://schemas.openxmlformats.org/officeDocument/2006/relationships/ctrlProp" Target="../ctrlProps/ctrlProp936.xml"/><Relationship Id="rId1257" Type="http://schemas.openxmlformats.org/officeDocument/2006/relationships/ctrlProp" Target="../ctrlProps/ctrlProp1359.xml"/><Relationship Id="rId1464" Type="http://schemas.openxmlformats.org/officeDocument/2006/relationships/ctrlProp" Target="../ctrlProps/ctrlProp1566.xml"/><Relationship Id="rId1671" Type="http://schemas.openxmlformats.org/officeDocument/2006/relationships/ctrlProp" Target="../ctrlProps/ctrlProp1773.xml"/><Relationship Id="rId901" Type="http://schemas.openxmlformats.org/officeDocument/2006/relationships/ctrlProp" Target="../ctrlProps/ctrlProp1003.xml"/><Relationship Id="rId1117" Type="http://schemas.openxmlformats.org/officeDocument/2006/relationships/ctrlProp" Target="../ctrlProps/ctrlProp1219.xml"/><Relationship Id="rId1324" Type="http://schemas.openxmlformats.org/officeDocument/2006/relationships/ctrlProp" Target="../ctrlProps/ctrlProp1426.xml"/><Relationship Id="rId1531" Type="http://schemas.openxmlformats.org/officeDocument/2006/relationships/ctrlProp" Target="../ctrlProps/ctrlProp1633.xml"/><Relationship Id="rId1769" Type="http://schemas.openxmlformats.org/officeDocument/2006/relationships/ctrlProp" Target="../ctrlProps/ctrlProp1871.xml"/><Relationship Id="rId30" Type="http://schemas.openxmlformats.org/officeDocument/2006/relationships/ctrlProp" Target="../ctrlProps/ctrlProp132.xml"/><Relationship Id="rId1629" Type="http://schemas.openxmlformats.org/officeDocument/2006/relationships/ctrlProp" Target="../ctrlProps/ctrlProp1731.xml"/><Relationship Id="rId277" Type="http://schemas.openxmlformats.org/officeDocument/2006/relationships/ctrlProp" Target="../ctrlProps/ctrlProp379.xml"/><Relationship Id="rId484" Type="http://schemas.openxmlformats.org/officeDocument/2006/relationships/ctrlProp" Target="../ctrlProps/ctrlProp586.xml"/><Relationship Id="rId137" Type="http://schemas.openxmlformats.org/officeDocument/2006/relationships/ctrlProp" Target="../ctrlProps/ctrlProp239.xml"/><Relationship Id="rId344" Type="http://schemas.openxmlformats.org/officeDocument/2006/relationships/ctrlProp" Target="../ctrlProps/ctrlProp446.xml"/><Relationship Id="rId691" Type="http://schemas.openxmlformats.org/officeDocument/2006/relationships/ctrlProp" Target="../ctrlProps/ctrlProp793.xml"/><Relationship Id="rId789" Type="http://schemas.openxmlformats.org/officeDocument/2006/relationships/ctrlProp" Target="../ctrlProps/ctrlProp891.xml"/><Relationship Id="rId996" Type="http://schemas.openxmlformats.org/officeDocument/2006/relationships/ctrlProp" Target="../ctrlProps/ctrlProp1098.xml"/><Relationship Id="rId551" Type="http://schemas.openxmlformats.org/officeDocument/2006/relationships/ctrlProp" Target="../ctrlProps/ctrlProp653.xml"/><Relationship Id="rId649" Type="http://schemas.openxmlformats.org/officeDocument/2006/relationships/ctrlProp" Target="../ctrlProps/ctrlProp751.xml"/><Relationship Id="rId856" Type="http://schemas.openxmlformats.org/officeDocument/2006/relationships/ctrlProp" Target="../ctrlProps/ctrlProp958.xml"/><Relationship Id="rId1181" Type="http://schemas.openxmlformats.org/officeDocument/2006/relationships/ctrlProp" Target="../ctrlProps/ctrlProp1283.xml"/><Relationship Id="rId1279" Type="http://schemas.openxmlformats.org/officeDocument/2006/relationships/ctrlProp" Target="../ctrlProps/ctrlProp1381.xml"/><Relationship Id="rId1486" Type="http://schemas.openxmlformats.org/officeDocument/2006/relationships/ctrlProp" Target="../ctrlProps/ctrlProp1588.xml"/><Relationship Id="rId204" Type="http://schemas.openxmlformats.org/officeDocument/2006/relationships/ctrlProp" Target="../ctrlProps/ctrlProp306.xml"/><Relationship Id="rId411" Type="http://schemas.openxmlformats.org/officeDocument/2006/relationships/ctrlProp" Target="../ctrlProps/ctrlProp513.xml"/><Relationship Id="rId509" Type="http://schemas.openxmlformats.org/officeDocument/2006/relationships/ctrlProp" Target="../ctrlProps/ctrlProp611.xml"/><Relationship Id="rId1041" Type="http://schemas.openxmlformats.org/officeDocument/2006/relationships/ctrlProp" Target="../ctrlProps/ctrlProp1143.xml"/><Relationship Id="rId1139" Type="http://schemas.openxmlformats.org/officeDocument/2006/relationships/ctrlProp" Target="../ctrlProps/ctrlProp1241.xml"/><Relationship Id="rId1346" Type="http://schemas.openxmlformats.org/officeDocument/2006/relationships/ctrlProp" Target="../ctrlProps/ctrlProp1448.xml"/><Relationship Id="rId1693" Type="http://schemas.openxmlformats.org/officeDocument/2006/relationships/ctrlProp" Target="../ctrlProps/ctrlProp1795.xml"/><Relationship Id="rId716" Type="http://schemas.openxmlformats.org/officeDocument/2006/relationships/ctrlProp" Target="../ctrlProps/ctrlProp818.xml"/><Relationship Id="rId923" Type="http://schemas.openxmlformats.org/officeDocument/2006/relationships/ctrlProp" Target="../ctrlProps/ctrlProp1025.xml"/><Relationship Id="rId1553" Type="http://schemas.openxmlformats.org/officeDocument/2006/relationships/ctrlProp" Target="../ctrlProps/ctrlProp1655.xml"/><Relationship Id="rId1760" Type="http://schemas.openxmlformats.org/officeDocument/2006/relationships/ctrlProp" Target="../ctrlProps/ctrlProp1862.xml"/><Relationship Id="rId52" Type="http://schemas.openxmlformats.org/officeDocument/2006/relationships/ctrlProp" Target="../ctrlProps/ctrlProp154.xml"/><Relationship Id="rId1206" Type="http://schemas.openxmlformats.org/officeDocument/2006/relationships/ctrlProp" Target="../ctrlProps/ctrlProp1308.xml"/><Relationship Id="rId1413" Type="http://schemas.openxmlformats.org/officeDocument/2006/relationships/ctrlProp" Target="../ctrlProps/ctrlProp1515.xml"/><Relationship Id="rId1620" Type="http://schemas.openxmlformats.org/officeDocument/2006/relationships/ctrlProp" Target="../ctrlProps/ctrlProp1722.xml"/><Relationship Id="rId1718" Type="http://schemas.openxmlformats.org/officeDocument/2006/relationships/ctrlProp" Target="../ctrlProps/ctrlProp1820.xml"/><Relationship Id="rId299" Type="http://schemas.openxmlformats.org/officeDocument/2006/relationships/ctrlProp" Target="../ctrlProps/ctrlProp401.xml"/><Relationship Id="rId159" Type="http://schemas.openxmlformats.org/officeDocument/2006/relationships/ctrlProp" Target="../ctrlProps/ctrlProp261.xml"/><Relationship Id="rId366" Type="http://schemas.openxmlformats.org/officeDocument/2006/relationships/ctrlProp" Target="../ctrlProps/ctrlProp468.xml"/><Relationship Id="rId573" Type="http://schemas.openxmlformats.org/officeDocument/2006/relationships/ctrlProp" Target="../ctrlProps/ctrlProp675.xml"/><Relationship Id="rId780" Type="http://schemas.openxmlformats.org/officeDocument/2006/relationships/ctrlProp" Target="../ctrlProps/ctrlProp882.xml"/><Relationship Id="rId226" Type="http://schemas.openxmlformats.org/officeDocument/2006/relationships/ctrlProp" Target="../ctrlProps/ctrlProp328.xml"/><Relationship Id="rId433" Type="http://schemas.openxmlformats.org/officeDocument/2006/relationships/ctrlProp" Target="../ctrlProps/ctrlProp535.xml"/><Relationship Id="rId878" Type="http://schemas.openxmlformats.org/officeDocument/2006/relationships/ctrlProp" Target="../ctrlProps/ctrlProp980.xml"/><Relationship Id="rId1063" Type="http://schemas.openxmlformats.org/officeDocument/2006/relationships/ctrlProp" Target="../ctrlProps/ctrlProp1165.xml"/><Relationship Id="rId1270" Type="http://schemas.openxmlformats.org/officeDocument/2006/relationships/ctrlProp" Target="../ctrlProps/ctrlProp1372.xml"/><Relationship Id="rId640" Type="http://schemas.openxmlformats.org/officeDocument/2006/relationships/ctrlProp" Target="../ctrlProps/ctrlProp742.xml"/><Relationship Id="rId738" Type="http://schemas.openxmlformats.org/officeDocument/2006/relationships/ctrlProp" Target="../ctrlProps/ctrlProp840.xml"/><Relationship Id="rId945" Type="http://schemas.openxmlformats.org/officeDocument/2006/relationships/ctrlProp" Target="../ctrlProps/ctrlProp1047.xml"/><Relationship Id="rId1368" Type="http://schemas.openxmlformats.org/officeDocument/2006/relationships/ctrlProp" Target="../ctrlProps/ctrlProp1470.xml"/><Relationship Id="rId1575" Type="http://schemas.openxmlformats.org/officeDocument/2006/relationships/ctrlProp" Target="../ctrlProps/ctrlProp1677.xml"/><Relationship Id="rId1782" Type="http://schemas.openxmlformats.org/officeDocument/2006/relationships/ctrlProp" Target="../ctrlProps/ctrlProp1884.xml"/><Relationship Id="rId74" Type="http://schemas.openxmlformats.org/officeDocument/2006/relationships/ctrlProp" Target="../ctrlProps/ctrlProp176.xml"/><Relationship Id="rId500" Type="http://schemas.openxmlformats.org/officeDocument/2006/relationships/ctrlProp" Target="../ctrlProps/ctrlProp602.xml"/><Relationship Id="rId805" Type="http://schemas.openxmlformats.org/officeDocument/2006/relationships/ctrlProp" Target="../ctrlProps/ctrlProp907.xml"/><Relationship Id="rId1130" Type="http://schemas.openxmlformats.org/officeDocument/2006/relationships/ctrlProp" Target="../ctrlProps/ctrlProp1232.xml"/><Relationship Id="rId1228" Type="http://schemas.openxmlformats.org/officeDocument/2006/relationships/ctrlProp" Target="../ctrlProps/ctrlProp1330.xml"/><Relationship Id="rId1435" Type="http://schemas.openxmlformats.org/officeDocument/2006/relationships/ctrlProp" Target="../ctrlProps/ctrlProp1537.xml"/><Relationship Id="rId1642" Type="http://schemas.openxmlformats.org/officeDocument/2006/relationships/ctrlProp" Target="../ctrlProps/ctrlProp1744.xml"/><Relationship Id="rId1502" Type="http://schemas.openxmlformats.org/officeDocument/2006/relationships/ctrlProp" Target="../ctrlProps/ctrlProp1604.xml"/><Relationship Id="rId290" Type="http://schemas.openxmlformats.org/officeDocument/2006/relationships/ctrlProp" Target="../ctrlProps/ctrlProp392.xml"/><Relationship Id="rId388" Type="http://schemas.openxmlformats.org/officeDocument/2006/relationships/ctrlProp" Target="../ctrlProps/ctrlProp490.xml"/><Relationship Id="rId150" Type="http://schemas.openxmlformats.org/officeDocument/2006/relationships/ctrlProp" Target="../ctrlProps/ctrlProp252.xml"/><Relationship Id="rId595" Type="http://schemas.openxmlformats.org/officeDocument/2006/relationships/ctrlProp" Target="../ctrlProps/ctrlProp697.xml"/><Relationship Id="rId248" Type="http://schemas.openxmlformats.org/officeDocument/2006/relationships/ctrlProp" Target="../ctrlProps/ctrlProp350.xml"/><Relationship Id="rId455" Type="http://schemas.openxmlformats.org/officeDocument/2006/relationships/ctrlProp" Target="../ctrlProps/ctrlProp557.xml"/><Relationship Id="rId662" Type="http://schemas.openxmlformats.org/officeDocument/2006/relationships/ctrlProp" Target="../ctrlProps/ctrlProp764.xml"/><Relationship Id="rId1085" Type="http://schemas.openxmlformats.org/officeDocument/2006/relationships/ctrlProp" Target="../ctrlProps/ctrlProp1187.xml"/><Relationship Id="rId1292" Type="http://schemas.openxmlformats.org/officeDocument/2006/relationships/ctrlProp" Target="../ctrlProps/ctrlProp1394.xml"/><Relationship Id="rId108" Type="http://schemas.openxmlformats.org/officeDocument/2006/relationships/ctrlProp" Target="../ctrlProps/ctrlProp210.xml"/><Relationship Id="rId315" Type="http://schemas.openxmlformats.org/officeDocument/2006/relationships/ctrlProp" Target="../ctrlProps/ctrlProp417.xml"/><Relationship Id="rId522" Type="http://schemas.openxmlformats.org/officeDocument/2006/relationships/ctrlProp" Target="../ctrlProps/ctrlProp624.xml"/><Relationship Id="rId967" Type="http://schemas.openxmlformats.org/officeDocument/2006/relationships/ctrlProp" Target="../ctrlProps/ctrlProp1069.xml"/><Relationship Id="rId1152" Type="http://schemas.openxmlformats.org/officeDocument/2006/relationships/ctrlProp" Target="../ctrlProps/ctrlProp1254.xml"/><Relationship Id="rId1597" Type="http://schemas.openxmlformats.org/officeDocument/2006/relationships/ctrlProp" Target="../ctrlProps/ctrlProp1699.xml"/><Relationship Id="rId96" Type="http://schemas.openxmlformats.org/officeDocument/2006/relationships/ctrlProp" Target="../ctrlProps/ctrlProp198.xml"/><Relationship Id="rId827" Type="http://schemas.openxmlformats.org/officeDocument/2006/relationships/ctrlProp" Target="../ctrlProps/ctrlProp929.xml"/><Relationship Id="rId1012" Type="http://schemas.openxmlformats.org/officeDocument/2006/relationships/ctrlProp" Target="../ctrlProps/ctrlProp1114.xml"/><Relationship Id="rId1457" Type="http://schemas.openxmlformats.org/officeDocument/2006/relationships/ctrlProp" Target="../ctrlProps/ctrlProp1559.xml"/><Relationship Id="rId1664" Type="http://schemas.openxmlformats.org/officeDocument/2006/relationships/ctrlProp" Target="../ctrlProps/ctrlProp1766.xml"/><Relationship Id="rId1317" Type="http://schemas.openxmlformats.org/officeDocument/2006/relationships/ctrlProp" Target="../ctrlProps/ctrlProp1419.xml"/><Relationship Id="rId1524" Type="http://schemas.openxmlformats.org/officeDocument/2006/relationships/ctrlProp" Target="../ctrlProps/ctrlProp1626.xml"/><Relationship Id="rId1731" Type="http://schemas.openxmlformats.org/officeDocument/2006/relationships/ctrlProp" Target="../ctrlProps/ctrlProp1833.xml"/><Relationship Id="rId23" Type="http://schemas.openxmlformats.org/officeDocument/2006/relationships/ctrlProp" Target="../ctrlProps/ctrlProp125.xml"/><Relationship Id="rId172" Type="http://schemas.openxmlformats.org/officeDocument/2006/relationships/ctrlProp" Target="../ctrlProps/ctrlProp274.xml"/><Relationship Id="rId477" Type="http://schemas.openxmlformats.org/officeDocument/2006/relationships/ctrlProp" Target="../ctrlProps/ctrlProp579.xml"/><Relationship Id="rId684" Type="http://schemas.openxmlformats.org/officeDocument/2006/relationships/ctrlProp" Target="../ctrlProps/ctrlProp786.xml"/><Relationship Id="rId337" Type="http://schemas.openxmlformats.org/officeDocument/2006/relationships/ctrlProp" Target="../ctrlProps/ctrlProp439.xml"/><Relationship Id="rId891" Type="http://schemas.openxmlformats.org/officeDocument/2006/relationships/ctrlProp" Target="../ctrlProps/ctrlProp993.xml"/><Relationship Id="rId989" Type="http://schemas.openxmlformats.org/officeDocument/2006/relationships/ctrlProp" Target="../ctrlProps/ctrlProp1091.xml"/><Relationship Id="rId544" Type="http://schemas.openxmlformats.org/officeDocument/2006/relationships/ctrlProp" Target="../ctrlProps/ctrlProp646.xml"/><Relationship Id="rId751" Type="http://schemas.openxmlformats.org/officeDocument/2006/relationships/ctrlProp" Target="../ctrlProps/ctrlProp853.xml"/><Relationship Id="rId849" Type="http://schemas.openxmlformats.org/officeDocument/2006/relationships/ctrlProp" Target="../ctrlProps/ctrlProp951.xml"/><Relationship Id="rId1174" Type="http://schemas.openxmlformats.org/officeDocument/2006/relationships/ctrlProp" Target="../ctrlProps/ctrlProp1276.xml"/><Relationship Id="rId1381" Type="http://schemas.openxmlformats.org/officeDocument/2006/relationships/ctrlProp" Target="../ctrlProps/ctrlProp1483.xml"/><Relationship Id="rId1479" Type="http://schemas.openxmlformats.org/officeDocument/2006/relationships/ctrlProp" Target="../ctrlProps/ctrlProp1581.xml"/><Relationship Id="rId1686" Type="http://schemas.openxmlformats.org/officeDocument/2006/relationships/ctrlProp" Target="../ctrlProps/ctrlProp1788.xml"/><Relationship Id="rId404" Type="http://schemas.openxmlformats.org/officeDocument/2006/relationships/ctrlProp" Target="../ctrlProps/ctrlProp506.xml"/><Relationship Id="rId611" Type="http://schemas.openxmlformats.org/officeDocument/2006/relationships/ctrlProp" Target="../ctrlProps/ctrlProp713.xml"/><Relationship Id="rId1034" Type="http://schemas.openxmlformats.org/officeDocument/2006/relationships/ctrlProp" Target="../ctrlProps/ctrlProp1136.xml"/><Relationship Id="rId1241" Type="http://schemas.openxmlformats.org/officeDocument/2006/relationships/ctrlProp" Target="../ctrlProps/ctrlProp1343.xml"/><Relationship Id="rId1339" Type="http://schemas.openxmlformats.org/officeDocument/2006/relationships/ctrlProp" Target="../ctrlProps/ctrlProp1441.xml"/><Relationship Id="rId709" Type="http://schemas.openxmlformats.org/officeDocument/2006/relationships/ctrlProp" Target="../ctrlProps/ctrlProp811.xml"/><Relationship Id="rId916" Type="http://schemas.openxmlformats.org/officeDocument/2006/relationships/ctrlProp" Target="../ctrlProps/ctrlProp1018.xml"/><Relationship Id="rId1101" Type="http://schemas.openxmlformats.org/officeDocument/2006/relationships/ctrlProp" Target="../ctrlProps/ctrlProp1203.xml"/><Relationship Id="rId1546" Type="http://schemas.openxmlformats.org/officeDocument/2006/relationships/ctrlProp" Target="../ctrlProps/ctrlProp1648.xml"/><Relationship Id="rId1753" Type="http://schemas.openxmlformats.org/officeDocument/2006/relationships/ctrlProp" Target="../ctrlProps/ctrlProp1855.xml"/><Relationship Id="rId45" Type="http://schemas.openxmlformats.org/officeDocument/2006/relationships/ctrlProp" Target="../ctrlProps/ctrlProp147.xml"/><Relationship Id="rId1406" Type="http://schemas.openxmlformats.org/officeDocument/2006/relationships/ctrlProp" Target="../ctrlProps/ctrlProp1508.xml"/><Relationship Id="rId1613" Type="http://schemas.openxmlformats.org/officeDocument/2006/relationships/ctrlProp" Target="../ctrlProps/ctrlProp1715.xml"/><Relationship Id="rId194" Type="http://schemas.openxmlformats.org/officeDocument/2006/relationships/ctrlProp" Target="../ctrlProps/ctrlProp296.xml"/><Relationship Id="rId261" Type="http://schemas.openxmlformats.org/officeDocument/2006/relationships/ctrlProp" Target="../ctrlProps/ctrlProp363.xml"/><Relationship Id="rId499" Type="http://schemas.openxmlformats.org/officeDocument/2006/relationships/ctrlProp" Target="../ctrlProps/ctrlProp601.xml"/><Relationship Id="rId359" Type="http://schemas.openxmlformats.org/officeDocument/2006/relationships/ctrlProp" Target="../ctrlProps/ctrlProp461.xml"/><Relationship Id="rId566" Type="http://schemas.openxmlformats.org/officeDocument/2006/relationships/ctrlProp" Target="../ctrlProps/ctrlProp668.xml"/><Relationship Id="rId773" Type="http://schemas.openxmlformats.org/officeDocument/2006/relationships/ctrlProp" Target="../ctrlProps/ctrlProp875.xml"/><Relationship Id="rId1196" Type="http://schemas.openxmlformats.org/officeDocument/2006/relationships/ctrlProp" Target="../ctrlProps/ctrlProp1298.xml"/><Relationship Id="rId121" Type="http://schemas.openxmlformats.org/officeDocument/2006/relationships/ctrlProp" Target="../ctrlProps/ctrlProp223.xml"/><Relationship Id="rId219" Type="http://schemas.openxmlformats.org/officeDocument/2006/relationships/ctrlProp" Target="../ctrlProps/ctrlProp321.xml"/><Relationship Id="rId426" Type="http://schemas.openxmlformats.org/officeDocument/2006/relationships/ctrlProp" Target="../ctrlProps/ctrlProp528.xml"/><Relationship Id="rId633" Type="http://schemas.openxmlformats.org/officeDocument/2006/relationships/ctrlProp" Target="../ctrlProps/ctrlProp735.xml"/><Relationship Id="rId980" Type="http://schemas.openxmlformats.org/officeDocument/2006/relationships/ctrlProp" Target="../ctrlProps/ctrlProp1082.xml"/><Relationship Id="rId1056" Type="http://schemas.openxmlformats.org/officeDocument/2006/relationships/ctrlProp" Target="../ctrlProps/ctrlProp1158.xml"/><Relationship Id="rId1263" Type="http://schemas.openxmlformats.org/officeDocument/2006/relationships/ctrlProp" Target="../ctrlProps/ctrlProp1365.xml"/><Relationship Id="rId840" Type="http://schemas.openxmlformats.org/officeDocument/2006/relationships/ctrlProp" Target="../ctrlProps/ctrlProp942.xml"/><Relationship Id="rId938" Type="http://schemas.openxmlformats.org/officeDocument/2006/relationships/ctrlProp" Target="../ctrlProps/ctrlProp1040.xml"/><Relationship Id="rId1470" Type="http://schemas.openxmlformats.org/officeDocument/2006/relationships/ctrlProp" Target="../ctrlProps/ctrlProp1572.xml"/><Relationship Id="rId1568" Type="http://schemas.openxmlformats.org/officeDocument/2006/relationships/ctrlProp" Target="../ctrlProps/ctrlProp1670.xml"/><Relationship Id="rId1775" Type="http://schemas.openxmlformats.org/officeDocument/2006/relationships/ctrlProp" Target="../ctrlProps/ctrlProp1877.xml"/><Relationship Id="rId67" Type="http://schemas.openxmlformats.org/officeDocument/2006/relationships/ctrlProp" Target="../ctrlProps/ctrlProp169.xml"/><Relationship Id="rId700" Type="http://schemas.openxmlformats.org/officeDocument/2006/relationships/ctrlProp" Target="../ctrlProps/ctrlProp802.xml"/><Relationship Id="rId1123" Type="http://schemas.openxmlformats.org/officeDocument/2006/relationships/ctrlProp" Target="../ctrlProps/ctrlProp1225.xml"/><Relationship Id="rId1330" Type="http://schemas.openxmlformats.org/officeDocument/2006/relationships/ctrlProp" Target="../ctrlProps/ctrlProp1432.xml"/><Relationship Id="rId1428" Type="http://schemas.openxmlformats.org/officeDocument/2006/relationships/ctrlProp" Target="../ctrlProps/ctrlProp1530.xml"/><Relationship Id="rId1635" Type="http://schemas.openxmlformats.org/officeDocument/2006/relationships/ctrlProp" Target="../ctrlProps/ctrlProp1737.xml"/><Relationship Id="rId1702" Type="http://schemas.openxmlformats.org/officeDocument/2006/relationships/ctrlProp" Target="../ctrlProps/ctrlProp1804.xml"/><Relationship Id="rId283" Type="http://schemas.openxmlformats.org/officeDocument/2006/relationships/ctrlProp" Target="../ctrlProps/ctrlProp385.xml"/><Relationship Id="rId490" Type="http://schemas.openxmlformats.org/officeDocument/2006/relationships/ctrlProp" Target="../ctrlProps/ctrlProp592.xml"/><Relationship Id="rId143" Type="http://schemas.openxmlformats.org/officeDocument/2006/relationships/ctrlProp" Target="../ctrlProps/ctrlProp245.xml"/><Relationship Id="rId350" Type="http://schemas.openxmlformats.org/officeDocument/2006/relationships/ctrlProp" Target="../ctrlProps/ctrlProp452.xml"/><Relationship Id="rId588" Type="http://schemas.openxmlformats.org/officeDocument/2006/relationships/ctrlProp" Target="../ctrlProps/ctrlProp690.xml"/><Relationship Id="rId795" Type="http://schemas.openxmlformats.org/officeDocument/2006/relationships/ctrlProp" Target="../ctrlProps/ctrlProp897.xml"/><Relationship Id="rId9" Type="http://schemas.openxmlformats.org/officeDocument/2006/relationships/ctrlProp" Target="../ctrlProps/ctrlProp111.xml"/><Relationship Id="rId210" Type="http://schemas.openxmlformats.org/officeDocument/2006/relationships/ctrlProp" Target="../ctrlProps/ctrlProp312.xml"/><Relationship Id="rId448" Type="http://schemas.openxmlformats.org/officeDocument/2006/relationships/ctrlProp" Target="../ctrlProps/ctrlProp550.xml"/><Relationship Id="rId655" Type="http://schemas.openxmlformats.org/officeDocument/2006/relationships/ctrlProp" Target="../ctrlProps/ctrlProp757.xml"/><Relationship Id="rId862" Type="http://schemas.openxmlformats.org/officeDocument/2006/relationships/ctrlProp" Target="../ctrlProps/ctrlProp964.xml"/><Relationship Id="rId1078" Type="http://schemas.openxmlformats.org/officeDocument/2006/relationships/ctrlProp" Target="../ctrlProps/ctrlProp1180.xml"/><Relationship Id="rId1285" Type="http://schemas.openxmlformats.org/officeDocument/2006/relationships/ctrlProp" Target="../ctrlProps/ctrlProp1387.xml"/><Relationship Id="rId1492" Type="http://schemas.openxmlformats.org/officeDocument/2006/relationships/ctrlProp" Target="../ctrlProps/ctrlProp1594.xml"/><Relationship Id="rId308" Type="http://schemas.openxmlformats.org/officeDocument/2006/relationships/ctrlProp" Target="../ctrlProps/ctrlProp410.xml"/><Relationship Id="rId515" Type="http://schemas.openxmlformats.org/officeDocument/2006/relationships/ctrlProp" Target="../ctrlProps/ctrlProp617.xml"/><Relationship Id="rId722" Type="http://schemas.openxmlformats.org/officeDocument/2006/relationships/ctrlProp" Target="../ctrlProps/ctrlProp824.xml"/><Relationship Id="rId1145" Type="http://schemas.openxmlformats.org/officeDocument/2006/relationships/ctrlProp" Target="../ctrlProps/ctrlProp1247.xml"/><Relationship Id="rId1352" Type="http://schemas.openxmlformats.org/officeDocument/2006/relationships/ctrlProp" Target="../ctrlProps/ctrlProp1454.xml"/><Relationship Id="rId1797" Type="http://schemas.openxmlformats.org/officeDocument/2006/relationships/ctrlProp" Target="../ctrlProps/ctrlProp1899.xml"/><Relationship Id="rId89" Type="http://schemas.openxmlformats.org/officeDocument/2006/relationships/ctrlProp" Target="../ctrlProps/ctrlProp191.xml"/><Relationship Id="rId1005" Type="http://schemas.openxmlformats.org/officeDocument/2006/relationships/ctrlProp" Target="../ctrlProps/ctrlProp1107.xml"/><Relationship Id="rId1212" Type="http://schemas.openxmlformats.org/officeDocument/2006/relationships/ctrlProp" Target="../ctrlProps/ctrlProp1314.xml"/><Relationship Id="rId1657" Type="http://schemas.openxmlformats.org/officeDocument/2006/relationships/ctrlProp" Target="../ctrlProps/ctrlProp1759.xml"/><Relationship Id="rId1517" Type="http://schemas.openxmlformats.org/officeDocument/2006/relationships/ctrlProp" Target="../ctrlProps/ctrlProp1619.xml"/><Relationship Id="rId1724" Type="http://schemas.openxmlformats.org/officeDocument/2006/relationships/ctrlProp" Target="../ctrlProps/ctrlProp1826.xml"/><Relationship Id="rId16" Type="http://schemas.openxmlformats.org/officeDocument/2006/relationships/ctrlProp" Target="../ctrlProps/ctrlProp118.xml"/><Relationship Id="rId165" Type="http://schemas.openxmlformats.org/officeDocument/2006/relationships/ctrlProp" Target="../ctrlProps/ctrlProp267.xml"/><Relationship Id="rId372" Type="http://schemas.openxmlformats.org/officeDocument/2006/relationships/ctrlProp" Target="../ctrlProps/ctrlProp474.xml"/><Relationship Id="rId677" Type="http://schemas.openxmlformats.org/officeDocument/2006/relationships/ctrlProp" Target="../ctrlProps/ctrlProp779.xml"/><Relationship Id="rId232" Type="http://schemas.openxmlformats.org/officeDocument/2006/relationships/ctrlProp" Target="../ctrlProps/ctrlProp334.xml"/><Relationship Id="rId884" Type="http://schemas.openxmlformats.org/officeDocument/2006/relationships/ctrlProp" Target="../ctrlProps/ctrlProp986.xml"/><Relationship Id="rId537" Type="http://schemas.openxmlformats.org/officeDocument/2006/relationships/ctrlProp" Target="../ctrlProps/ctrlProp639.xml"/><Relationship Id="rId744" Type="http://schemas.openxmlformats.org/officeDocument/2006/relationships/ctrlProp" Target="../ctrlProps/ctrlProp846.xml"/><Relationship Id="rId951" Type="http://schemas.openxmlformats.org/officeDocument/2006/relationships/ctrlProp" Target="../ctrlProps/ctrlProp1053.xml"/><Relationship Id="rId1167" Type="http://schemas.openxmlformats.org/officeDocument/2006/relationships/ctrlProp" Target="../ctrlProps/ctrlProp1269.xml"/><Relationship Id="rId1374" Type="http://schemas.openxmlformats.org/officeDocument/2006/relationships/ctrlProp" Target="../ctrlProps/ctrlProp1476.xml"/><Relationship Id="rId1581" Type="http://schemas.openxmlformats.org/officeDocument/2006/relationships/ctrlProp" Target="../ctrlProps/ctrlProp1683.xml"/><Relationship Id="rId1679" Type="http://schemas.openxmlformats.org/officeDocument/2006/relationships/ctrlProp" Target="../ctrlProps/ctrlProp1781.xml"/><Relationship Id="rId80" Type="http://schemas.openxmlformats.org/officeDocument/2006/relationships/ctrlProp" Target="../ctrlProps/ctrlProp182.xml"/><Relationship Id="rId604" Type="http://schemas.openxmlformats.org/officeDocument/2006/relationships/ctrlProp" Target="../ctrlProps/ctrlProp706.xml"/><Relationship Id="rId811" Type="http://schemas.openxmlformats.org/officeDocument/2006/relationships/ctrlProp" Target="../ctrlProps/ctrlProp913.xml"/><Relationship Id="rId1027" Type="http://schemas.openxmlformats.org/officeDocument/2006/relationships/ctrlProp" Target="../ctrlProps/ctrlProp1129.xml"/><Relationship Id="rId1234" Type="http://schemas.openxmlformats.org/officeDocument/2006/relationships/ctrlProp" Target="../ctrlProps/ctrlProp1336.xml"/><Relationship Id="rId1441" Type="http://schemas.openxmlformats.org/officeDocument/2006/relationships/ctrlProp" Target="../ctrlProps/ctrlProp1543.xml"/><Relationship Id="rId909" Type="http://schemas.openxmlformats.org/officeDocument/2006/relationships/ctrlProp" Target="../ctrlProps/ctrlProp1011.xml"/><Relationship Id="rId1301" Type="http://schemas.openxmlformats.org/officeDocument/2006/relationships/ctrlProp" Target="../ctrlProps/ctrlProp1403.xml"/><Relationship Id="rId1539" Type="http://schemas.openxmlformats.org/officeDocument/2006/relationships/ctrlProp" Target="../ctrlProps/ctrlProp1641.xml"/><Relationship Id="rId1746" Type="http://schemas.openxmlformats.org/officeDocument/2006/relationships/ctrlProp" Target="../ctrlProps/ctrlProp1848.xml"/><Relationship Id="rId38" Type="http://schemas.openxmlformats.org/officeDocument/2006/relationships/ctrlProp" Target="../ctrlProps/ctrlProp140.xml"/><Relationship Id="rId1606" Type="http://schemas.openxmlformats.org/officeDocument/2006/relationships/ctrlProp" Target="../ctrlProps/ctrlProp1708.xml"/><Relationship Id="rId187" Type="http://schemas.openxmlformats.org/officeDocument/2006/relationships/ctrlProp" Target="../ctrlProps/ctrlProp289.xml"/><Relationship Id="rId394" Type="http://schemas.openxmlformats.org/officeDocument/2006/relationships/ctrlProp" Target="../ctrlProps/ctrlProp496.xml"/><Relationship Id="rId254" Type="http://schemas.openxmlformats.org/officeDocument/2006/relationships/ctrlProp" Target="../ctrlProps/ctrlProp356.xml"/><Relationship Id="rId699" Type="http://schemas.openxmlformats.org/officeDocument/2006/relationships/ctrlProp" Target="../ctrlProps/ctrlProp801.xml"/><Relationship Id="rId1091" Type="http://schemas.openxmlformats.org/officeDocument/2006/relationships/ctrlProp" Target="../ctrlProps/ctrlProp1193.xml"/><Relationship Id="rId114" Type="http://schemas.openxmlformats.org/officeDocument/2006/relationships/ctrlProp" Target="../ctrlProps/ctrlProp216.xml"/><Relationship Id="rId461" Type="http://schemas.openxmlformats.org/officeDocument/2006/relationships/ctrlProp" Target="../ctrlProps/ctrlProp563.xml"/><Relationship Id="rId559" Type="http://schemas.openxmlformats.org/officeDocument/2006/relationships/ctrlProp" Target="../ctrlProps/ctrlProp661.xml"/><Relationship Id="rId766" Type="http://schemas.openxmlformats.org/officeDocument/2006/relationships/ctrlProp" Target="../ctrlProps/ctrlProp868.xml"/><Relationship Id="rId1189" Type="http://schemas.openxmlformats.org/officeDocument/2006/relationships/ctrlProp" Target="../ctrlProps/ctrlProp1291.xml"/><Relationship Id="rId1396" Type="http://schemas.openxmlformats.org/officeDocument/2006/relationships/ctrlProp" Target="../ctrlProps/ctrlProp1498.xml"/><Relationship Id="rId321" Type="http://schemas.openxmlformats.org/officeDocument/2006/relationships/ctrlProp" Target="../ctrlProps/ctrlProp423.xml"/><Relationship Id="rId419" Type="http://schemas.openxmlformats.org/officeDocument/2006/relationships/ctrlProp" Target="../ctrlProps/ctrlProp521.xml"/><Relationship Id="rId626" Type="http://schemas.openxmlformats.org/officeDocument/2006/relationships/ctrlProp" Target="../ctrlProps/ctrlProp728.xml"/><Relationship Id="rId973" Type="http://schemas.openxmlformats.org/officeDocument/2006/relationships/ctrlProp" Target="../ctrlProps/ctrlProp1075.xml"/><Relationship Id="rId1049" Type="http://schemas.openxmlformats.org/officeDocument/2006/relationships/ctrlProp" Target="../ctrlProps/ctrlProp1151.xml"/><Relationship Id="rId1256" Type="http://schemas.openxmlformats.org/officeDocument/2006/relationships/ctrlProp" Target="../ctrlProps/ctrlProp1358.xml"/><Relationship Id="rId833" Type="http://schemas.openxmlformats.org/officeDocument/2006/relationships/ctrlProp" Target="../ctrlProps/ctrlProp935.xml"/><Relationship Id="rId1116" Type="http://schemas.openxmlformats.org/officeDocument/2006/relationships/ctrlProp" Target="../ctrlProps/ctrlProp1218.xml"/><Relationship Id="rId1463" Type="http://schemas.openxmlformats.org/officeDocument/2006/relationships/ctrlProp" Target="../ctrlProps/ctrlProp1565.xml"/><Relationship Id="rId1670" Type="http://schemas.openxmlformats.org/officeDocument/2006/relationships/ctrlProp" Target="../ctrlProps/ctrlProp1772.xml"/><Relationship Id="rId1768" Type="http://schemas.openxmlformats.org/officeDocument/2006/relationships/ctrlProp" Target="../ctrlProps/ctrlProp1870.xml"/><Relationship Id="rId900" Type="http://schemas.openxmlformats.org/officeDocument/2006/relationships/ctrlProp" Target="../ctrlProps/ctrlProp1002.xml"/><Relationship Id="rId1323" Type="http://schemas.openxmlformats.org/officeDocument/2006/relationships/ctrlProp" Target="../ctrlProps/ctrlProp1425.xml"/><Relationship Id="rId1530" Type="http://schemas.openxmlformats.org/officeDocument/2006/relationships/ctrlProp" Target="../ctrlProps/ctrlProp1632.xml"/><Relationship Id="rId1628" Type="http://schemas.openxmlformats.org/officeDocument/2006/relationships/ctrlProp" Target="../ctrlProps/ctrlProp1730.xml"/><Relationship Id="rId276" Type="http://schemas.openxmlformats.org/officeDocument/2006/relationships/ctrlProp" Target="../ctrlProps/ctrlProp378.xml"/><Relationship Id="rId483" Type="http://schemas.openxmlformats.org/officeDocument/2006/relationships/ctrlProp" Target="../ctrlProps/ctrlProp585.xml"/><Relationship Id="rId690" Type="http://schemas.openxmlformats.org/officeDocument/2006/relationships/ctrlProp" Target="../ctrlProps/ctrlProp792.xml"/><Relationship Id="rId136" Type="http://schemas.openxmlformats.org/officeDocument/2006/relationships/ctrlProp" Target="../ctrlProps/ctrlProp238.xml"/><Relationship Id="rId343" Type="http://schemas.openxmlformats.org/officeDocument/2006/relationships/ctrlProp" Target="../ctrlProps/ctrlProp445.xml"/><Relationship Id="rId550" Type="http://schemas.openxmlformats.org/officeDocument/2006/relationships/ctrlProp" Target="../ctrlProps/ctrlProp652.xml"/><Relationship Id="rId788" Type="http://schemas.openxmlformats.org/officeDocument/2006/relationships/ctrlProp" Target="../ctrlProps/ctrlProp890.xml"/><Relationship Id="rId995" Type="http://schemas.openxmlformats.org/officeDocument/2006/relationships/ctrlProp" Target="../ctrlProps/ctrlProp1097.xml"/><Relationship Id="rId1180" Type="http://schemas.openxmlformats.org/officeDocument/2006/relationships/ctrlProp" Target="../ctrlProps/ctrlProp1282.xml"/><Relationship Id="rId203" Type="http://schemas.openxmlformats.org/officeDocument/2006/relationships/ctrlProp" Target="../ctrlProps/ctrlProp305.xml"/><Relationship Id="rId648" Type="http://schemas.openxmlformats.org/officeDocument/2006/relationships/ctrlProp" Target="../ctrlProps/ctrlProp750.xml"/><Relationship Id="rId855" Type="http://schemas.openxmlformats.org/officeDocument/2006/relationships/ctrlProp" Target="../ctrlProps/ctrlProp957.xml"/><Relationship Id="rId1040" Type="http://schemas.openxmlformats.org/officeDocument/2006/relationships/ctrlProp" Target="../ctrlProps/ctrlProp1142.xml"/><Relationship Id="rId1278" Type="http://schemas.openxmlformats.org/officeDocument/2006/relationships/ctrlProp" Target="../ctrlProps/ctrlProp1380.xml"/><Relationship Id="rId1485" Type="http://schemas.openxmlformats.org/officeDocument/2006/relationships/ctrlProp" Target="../ctrlProps/ctrlProp1587.xml"/><Relationship Id="rId1692" Type="http://schemas.openxmlformats.org/officeDocument/2006/relationships/ctrlProp" Target="../ctrlProps/ctrlProp1794.xml"/><Relationship Id="rId410" Type="http://schemas.openxmlformats.org/officeDocument/2006/relationships/ctrlProp" Target="../ctrlProps/ctrlProp512.xml"/><Relationship Id="rId508" Type="http://schemas.openxmlformats.org/officeDocument/2006/relationships/ctrlProp" Target="../ctrlProps/ctrlProp610.xml"/><Relationship Id="rId715" Type="http://schemas.openxmlformats.org/officeDocument/2006/relationships/ctrlProp" Target="../ctrlProps/ctrlProp817.xml"/><Relationship Id="rId922" Type="http://schemas.openxmlformats.org/officeDocument/2006/relationships/ctrlProp" Target="../ctrlProps/ctrlProp1024.xml"/><Relationship Id="rId1138" Type="http://schemas.openxmlformats.org/officeDocument/2006/relationships/ctrlProp" Target="../ctrlProps/ctrlProp1240.xml"/><Relationship Id="rId1345" Type="http://schemas.openxmlformats.org/officeDocument/2006/relationships/ctrlProp" Target="../ctrlProps/ctrlProp1447.xml"/><Relationship Id="rId1552" Type="http://schemas.openxmlformats.org/officeDocument/2006/relationships/ctrlProp" Target="../ctrlProps/ctrlProp1654.xml"/><Relationship Id="rId1205" Type="http://schemas.openxmlformats.org/officeDocument/2006/relationships/ctrlProp" Target="../ctrlProps/ctrlProp1307.xml"/><Relationship Id="rId51" Type="http://schemas.openxmlformats.org/officeDocument/2006/relationships/ctrlProp" Target="../ctrlProps/ctrlProp153.xml"/><Relationship Id="rId1412" Type="http://schemas.openxmlformats.org/officeDocument/2006/relationships/ctrlProp" Target="../ctrlProps/ctrlProp1514.xml"/><Relationship Id="rId1717" Type="http://schemas.openxmlformats.org/officeDocument/2006/relationships/ctrlProp" Target="../ctrlProps/ctrlProp1819.xml"/><Relationship Id="rId298" Type="http://schemas.openxmlformats.org/officeDocument/2006/relationships/ctrlProp" Target="../ctrlProps/ctrlProp400.xml"/><Relationship Id="rId158" Type="http://schemas.openxmlformats.org/officeDocument/2006/relationships/ctrlProp" Target="../ctrlProps/ctrlProp260.xml"/><Relationship Id="rId365" Type="http://schemas.openxmlformats.org/officeDocument/2006/relationships/ctrlProp" Target="../ctrlProps/ctrlProp467.xml"/><Relationship Id="rId572" Type="http://schemas.openxmlformats.org/officeDocument/2006/relationships/ctrlProp" Target="../ctrlProps/ctrlProp674.xml"/><Relationship Id="rId225" Type="http://schemas.openxmlformats.org/officeDocument/2006/relationships/ctrlProp" Target="../ctrlProps/ctrlProp327.xml"/><Relationship Id="rId432" Type="http://schemas.openxmlformats.org/officeDocument/2006/relationships/ctrlProp" Target="../ctrlProps/ctrlProp534.xml"/><Relationship Id="rId877" Type="http://schemas.openxmlformats.org/officeDocument/2006/relationships/ctrlProp" Target="../ctrlProps/ctrlProp979.xml"/><Relationship Id="rId1062" Type="http://schemas.openxmlformats.org/officeDocument/2006/relationships/ctrlProp" Target="../ctrlProps/ctrlProp1164.xml"/><Relationship Id="rId737" Type="http://schemas.openxmlformats.org/officeDocument/2006/relationships/ctrlProp" Target="../ctrlProps/ctrlProp839.xml"/><Relationship Id="rId944" Type="http://schemas.openxmlformats.org/officeDocument/2006/relationships/ctrlProp" Target="../ctrlProps/ctrlProp1046.xml"/><Relationship Id="rId1367" Type="http://schemas.openxmlformats.org/officeDocument/2006/relationships/ctrlProp" Target="../ctrlProps/ctrlProp1469.xml"/><Relationship Id="rId1574" Type="http://schemas.openxmlformats.org/officeDocument/2006/relationships/ctrlProp" Target="../ctrlProps/ctrlProp1676.xml"/><Relationship Id="rId1781" Type="http://schemas.openxmlformats.org/officeDocument/2006/relationships/ctrlProp" Target="../ctrlProps/ctrlProp1883.xml"/><Relationship Id="rId73" Type="http://schemas.openxmlformats.org/officeDocument/2006/relationships/ctrlProp" Target="../ctrlProps/ctrlProp175.xml"/><Relationship Id="rId804" Type="http://schemas.openxmlformats.org/officeDocument/2006/relationships/ctrlProp" Target="../ctrlProps/ctrlProp906.xml"/><Relationship Id="rId1227" Type="http://schemas.openxmlformats.org/officeDocument/2006/relationships/ctrlProp" Target="../ctrlProps/ctrlProp1329.xml"/><Relationship Id="rId1434" Type="http://schemas.openxmlformats.org/officeDocument/2006/relationships/ctrlProp" Target="../ctrlProps/ctrlProp1536.xml"/><Relationship Id="rId1641" Type="http://schemas.openxmlformats.org/officeDocument/2006/relationships/ctrlProp" Target="../ctrlProps/ctrlProp1743.xml"/><Relationship Id="rId1501" Type="http://schemas.openxmlformats.org/officeDocument/2006/relationships/ctrlProp" Target="../ctrlProps/ctrlProp1603.xml"/><Relationship Id="rId1739" Type="http://schemas.openxmlformats.org/officeDocument/2006/relationships/ctrlProp" Target="../ctrlProps/ctrlProp1841.xml"/><Relationship Id="rId387" Type="http://schemas.openxmlformats.org/officeDocument/2006/relationships/ctrlProp" Target="../ctrlProps/ctrlProp489.xml"/><Relationship Id="rId594" Type="http://schemas.openxmlformats.org/officeDocument/2006/relationships/ctrlProp" Target="../ctrlProps/ctrlProp696.xml"/><Relationship Id="rId247" Type="http://schemas.openxmlformats.org/officeDocument/2006/relationships/ctrlProp" Target="../ctrlProps/ctrlProp349.xml"/><Relationship Id="rId899" Type="http://schemas.openxmlformats.org/officeDocument/2006/relationships/ctrlProp" Target="../ctrlProps/ctrlProp1001.xml"/><Relationship Id="rId1084" Type="http://schemas.openxmlformats.org/officeDocument/2006/relationships/ctrlProp" Target="../ctrlProps/ctrlProp1186.xml"/><Relationship Id="rId107" Type="http://schemas.openxmlformats.org/officeDocument/2006/relationships/ctrlProp" Target="../ctrlProps/ctrlProp209.xml"/><Relationship Id="rId454" Type="http://schemas.openxmlformats.org/officeDocument/2006/relationships/ctrlProp" Target="../ctrlProps/ctrlProp556.xml"/><Relationship Id="rId661" Type="http://schemas.openxmlformats.org/officeDocument/2006/relationships/ctrlProp" Target="../ctrlProps/ctrlProp763.xml"/><Relationship Id="rId759" Type="http://schemas.openxmlformats.org/officeDocument/2006/relationships/ctrlProp" Target="../ctrlProps/ctrlProp861.xml"/><Relationship Id="rId966" Type="http://schemas.openxmlformats.org/officeDocument/2006/relationships/ctrlProp" Target="../ctrlProps/ctrlProp1068.xml"/><Relationship Id="rId1291" Type="http://schemas.openxmlformats.org/officeDocument/2006/relationships/ctrlProp" Target="../ctrlProps/ctrlProp1393.xml"/><Relationship Id="rId1389" Type="http://schemas.openxmlformats.org/officeDocument/2006/relationships/ctrlProp" Target="../ctrlProps/ctrlProp1491.xml"/><Relationship Id="rId1596" Type="http://schemas.openxmlformats.org/officeDocument/2006/relationships/ctrlProp" Target="../ctrlProps/ctrlProp1698.xml"/></Relationships>
</file>

<file path=xl/worksheets/_rels/sheet9.xml.rels><?xml version="1.0" encoding="UTF-8" standalone="yes"?>
<Relationships xmlns="http://schemas.openxmlformats.org/package/2006/relationships"><Relationship Id="rId117" Type="http://schemas.openxmlformats.org/officeDocument/2006/relationships/ctrlProp" Target="../ctrlProps/ctrlProp2021.xml"/><Relationship Id="rId21" Type="http://schemas.openxmlformats.org/officeDocument/2006/relationships/ctrlProp" Target="../ctrlProps/ctrlProp1925.xml"/><Relationship Id="rId324" Type="http://schemas.openxmlformats.org/officeDocument/2006/relationships/ctrlProp" Target="../ctrlProps/ctrlProp2228.xml"/><Relationship Id="rId531" Type="http://schemas.openxmlformats.org/officeDocument/2006/relationships/ctrlProp" Target="../ctrlProps/ctrlProp2435.xml"/><Relationship Id="rId170" Type="http://schemas.openxmlformats.org/officeDocument/2006/relationships/ctrlProp" Target="../ctrlProps/ctrlProp2074.xml"/><Relationship Id="rId268" Type="http://schemas.openxmlformats.org/officeDocument/2006/relationships/ctrlProp" Target="../ctrlProps/ctrlProp2172.xml"/><Relationship Id="rId475" Type="http://schemas.openxmlformats.org/officeDocument/2006/relationships/ctrlProp" Target="../ctrlProps/ctrlProp2379.xml"/><Relationship Id="rId32" Type="http://schemas.openxmlformats.org/officeDocument/2006/relationships/ctrlProp" Target="../ctrlProps/ctrlProp1936.xml"/><Relationship Id="rId128" Type="http://schemas.openxmlformats.org/officeDocument/2006/relationships/ctrlProp" Target="../ctrlProps/ctrlProp2032.xml"/><Relationship Id="rId335" Type="http://schemas.openxmlformats.org/officeDocument/2006/relationships/ctrlProp" Target="../ctrlProps/ctrlProp2239.xml"/><Relationship Id="rId542" Type="http://schemas.openxmlformats.org/officeDocument/2006/relationships/ctrlProp" Target="../ctrlProps/ctrlProp2446.xml"/><Relationship Id="rId181" Type="http://schemas.openxmlformats.org/officeDocument/2006/relationships/ctrlProp" Target="../ctrlProps/ctrlProp2085.xml"/><Relationship Id="rId402" Type="http://schemas.openxmlformats.org/officeDocument/2006/relationships/ctrlProp" Target="../ctrlProps/ctrlProp2306.xml"/><Relationship Id="rId279" Type="http://schemas.openxmlformats.org/officeDocument/2006/relationships/ctrlProp" Target="../ctrlProps/ctrlProp2183.xml"/><Relationship Id="rId486" Type="http://schemas.openxmlformats.org/officeDocument/2006/relationships/ctrlProp" Target="../ctrlProps/ctrlProp2390.xml"/><Relationship Id="rId43" Type="http://schemas.openxmlformats.org/officeDocument/2006/relationships/ctrlProp" Target="../ctrlProps/ctrlProp1947.xml"/><Relationship Id="rId139" Type="http://schemas.openxmlformats.org/officeDocument/2006/relationships/ctrlProp" Target="../ctrlProps/ctrlProp2043.xml"/><Relationship Id="rId346" Type="http://schemas.openxmlformats.org/officeDocument/2006/relationships/ctrlProp" Target="../ctrlProps/ctrlProp2250.xml"/><Relationship Id="rId553" Type="http://schemas.openxmlformats.org/officeDocument/2006/relationships/ctrlProp" Target="../ctrlProps/ctrlProp2457.xml"/><Relationship Id="rId192" Type="http://schemas.openxmlformats.org/officeDocument/2006/relationships/ctrlProp" Target="../ctrlProps/ctrlProp2096.xml"/><Relationship Id="rId206" Type="http://schemas.openxmlformats.org/officeDocument/2006/relationships/ctrlProp" Target="../ctrlProps/ctrlProp2110.xml"/><Relationship Id="rId413" Type="http://schemas.openxmlformats.org/officeDocument/2006/relationships/ctrlProp" Target="../ctrlProps/ctrlProp2317.xml"/><Relationship Id="rId497" Type="http://schemas.openxmlformats.org/officeDocument/2006/relationships/ctrlProp" Target="../ctrlProps/ctrlProp2401.xml"/><Relationship Id="rId357" Type="http://schemas.openxmlformats.org/officeDocument/2006/relationships/ctrlProp" Target="../ctrlProps/ctrlProp2261.xml"/><Relationship Id="rId54" Type="http://schemas.openxmlformats.org/officeDocument/2006/relationships/ctrlProp" Target="../ctrlProps/ctrlProp1958.xml"/><Relationship Id="rId217" Type="http://schemas.openxmlformats.org/officeDocument/2006/relationships/ctrlProp" Target="../ctrlProps/ctrlProp2121.xml"/><Relationship Id="rId564" Type="http://schemas.openxmlformats.org/officeDocument/2006/relationships/ctrlProp" Target="../ctrlProps/ctrlProp2468.xml"/><Relationship Id="rId424" Type="http://schemas.openxmlformats.org/officeDocument/2006/relationships/ctrlProp" Target="../ctrlProps/ctrlProp2328.xml"/><Relationship Id="rId270" Type="http://schemas.openxmlformats.org/officeDocument/2006/relationships/ctrlProp" Target="../ctrlProps/ctrlProp2174.xml"/><Relationship Id="rId65" Type="http://schemas.openxmlformats.org/officeDocument/2006/relationships/ctrlProp" Target="../ctrlProps/ctrlProp1969.xml"/><Relationship Id="rId130" Type="http://schemas.openxmlformats.org/officeDocument/2006/relationships/ctrlProp" Target="../ctrlProps/ctrlProp2034.xml"/><Relationship Id="rId368" Type="http://schemas.openxmlformats.org/officeDocument/2006/relationships/ctrlProp" Target="../ctrlProps/ctrlProp2272.xml"/><Relationship Id="rId172" Type="http://schemas.openxmlformats.org/officeDocument/2006/relationships/ctrlProp" Target="../ctrlProps/ctrlProp2076.xml"/><Relationship Id="rId228" Type="http://schemas.openxmlformats.org/officeDocument/2006/relationships/ctrlProp" Target="../ctrlProps/ctrlProp2132.xml"/><Relationship Id="rId435" Type="http://schemas.openxmlformats.org/officeDocument/2006/relationships/ctrlProp" Target="../ctrlProps/ctrlProp2339.xml"/><Relationship Id="rId477" Type="http://schemas.openxmlformats.org/officeDocument/2006/relationships/ctrlProp" Target="../ctrlProps/ctrlProp2381.xml"/><Relationship Id="rId281" Type="http://schemas.openxmlformats.org/officeDocument/2006/relationships/ctrlProp" Target="../ctrlProps/ctrlProp2185.xml"/><Relationship Id="rId337" Type="http://schemas.openxmlformats.org/officeDocument/2006/relationships/ctrlProp" Target="../ctrlProps/ctrlProp2241.xml"/><Relationship Id="rId502" Type="http://schemas.openxmlformats.org/officeDocument/2006/relationships/ctrlProp" Target="../ctrlProps/ctrlProp2406.xml"/><Relationship Id="rId34" Type="http://schemas.openxmlformats.org/officeDocument/2006/relationships/ctrlProp" Target="../ctrlProps/ctrlProp1938.xml"/><Relationship Id="rId76" Type="http://schemas.openxmlformats.org/officeDocument/2006/relationships/ctrlProp" Target="../ctrlProps/ctrlProp1980.xml"/><Relationship Id="rId141" Type="http://schemas.openxmlformats.org/officeDocument/2006/relationships/ctrlProp" Target="../ctrlProps/ctrlProp2045.xml"/><Relationship Id="rId379" Type="http://schemas.openxmlformats.org/officeDocument/2006/relationships/ctrlProp" Target="../ctrlProps/ctrlProp2283.xml"/><Relationship Id="rId544" Type="http://schemas.openxmlformats.org/officeDocument/2006/relationships/ctrlProp" Target="../ctrlProps/ctrlProp2448.xml"/><Relationship Id="rId7" Type="http://schemas.openxmlformats.org/officeDocument/2006/relationships/ctrlProp" Target="../ctrlProps/ctrlProp1911.xml"/><Relationship Id="rId183" Type="http://schemas.openxmlformats.org/officeDocument/2006/relationships/ctrlProp" Target="../ctrlProps/ctrlProp2087.xml"/><Relationship Id="rId239" Type="http://schemas.openxmlformats.org/officeDocument/2006/relationships/ctrlProp" Target="../ctrlProps/ctrlProp2143.xml"/><Relationship Id="rId390" Type="http://schemas.openxmlformats.org/officeDocument/2006/relationships/ctrlProp" Target="../ctrlProps/ctrlProp2294.xml"/><Relationship Id="rId404" Type="http://schemas.openxmlformats.org/officeDocument/2006/relationships/ctrlProp" Target="../ctrlProps/ctrlProp2308.xml"/><Relationship Id="rId446" Type="http://schemas.openxmlformats.org/officeDocument/2006/relationships/ctrlProp" Target="../ctrlProps/ctrlProp2350.xml"/><Relationship Id="rId250" Type="http://schemas.openxmlformats.org/officeDocument/2006/relationships/ctrlProp" Target="../ctrlProps/ctrlProp2154.xml"/><Relationship Id="rId292" Type="http://schemas.openxmlformats.org/officeDocument/2006/relationships/ctrlProp" Target="../ctrlProps/ctrlProp2196.xml"/><Relationship Id="rId306" Type="http://schemas.openxmlformats.org/officeDocument/2006/relationships/ctrlProp" Target="../ctrlProps/ctrlProp2210.xml"/><Relationship Id="rId488" Type="http://schemas.openxmlformats.org/officeDocument/2006/relationships/ctrlProp" Target="../ctrlProps/ctrlProp2392.xml"/><Relationship Id="rId45" Type="http://schemas.openxmlformats.org/officeDocument/2006/relationships/ctrlProp" Target="../ctrlProps/ctrlProp1949.xml"/><Relationship Id="rId87" Type="http://schemas.openxmlformats.org/officeDocument/2006/relationships/ctrlProp" Target="../ctrlProps/ctrlProp1991.xml"/><Relationship Id="rId110" Type="http://schemas.openxmlformats.org/officeDocument/2006/relationships/ctrlProp" Target="../ctrlProps/ctrlProp2014.xml"/><Relationship Id="rId348" Type="http://schemas.openxmlformats.org/officeDocument/2006/relationships/ctrlProp" Target="../ctrlProps/ctrlProp2252.xml"/><Relationship Id="rId513" Type="http://schemas.openxmlformats.org/officeDocument/2006/relationships/ctrlProp" Target="../ctrlProps/ctrlProp2417.xml"/><Relationship Id="rId555" Type="http://schemas.openxmlformats.org/officeDocument/2006/relationships/ctrlProp" Target="../ctrlProps/ctrlProp2459.xml"/><Relationship Id="rId152" Type="http://schemas.openxmlformats.org/officeDocument/2006/relationships/ctrlProp" Target="../ctrlProps/ctrlProp2056.xml"/><Relationship Id="rId194" Type="http://schemas.openxmlformats.org/officeDocument/2006/relationships/ctrlProp" Target="../ctrlProps/ctrlProp2098.xml"/><Relationship Id="rId208" Type="http://schemas.openxmlformats.org/officeDocument/2006/relationships/ctrlProp" Target="../ctrlProps/ctrlProp2112.xml"/><Relationship Id="rId415" Type="http://schemas.openxmlformats.org/officeDocument/2006/relationships/ctrlProp" Target="../ctrlProps/ctrlProp2319.xml"/><Relationship Id="rId457" Type="http://schemas.openxmlformats.org/officeDocument/2006/relationships/ctrlProp" Target="../ctrlProps/ctrlProp2361.xml"/><Relationship Id="rId261" Type="http://schemas.openxmlformats.org/officeDocument/2006/relationships/ctrlProp" Target="../ctrlProps/ctrlProp2165.xml"/><Relationship Id="rId499" Type="http://schemas.openxmlformats.org/officeDocument/2006/relationships/ctrlProp" Target="../ctrlProps/ctrlProp2403.xml"/><Relationship Id="rId14" Type="http://schemas.openxmlformats.org/officeDocument/2006/relationships/ctrlProp" Target="../ctrlProps/ctrlProp1918.xml"/><Relationship Id="rId56" Type="http://schemas.openxmlformats.org/officeDocument/2006/relationships/ctrlProp" Target="../ctrlProps/ctrlProp1960.xml"/><Relationship Id="rId317" Type="http://schemas.openxmlformats.org/officeDocument/2006/relationships/ctrlProp" Target="../ctrlProps/ctrlProp2221.xml"/><Relationship Id="rId359" Type="http://schemas.openxmlformats.org/officeDocument/2006/relationships/ctrlProp" Target="../ctrlProps/ctrlProp2263.xml"/><Relationship Id="rId524" Type="http://schemas.openxmlformats.org/officeDocument/2006/relationships/ctrlProp" Target="../ctrlProps/ctrlProp2428.xml"/><Relationship Id="rId566" Type="http://schemas.openxmlformats.org/officeDocument/2006/relationships/ctrlProp" Target="../ctrlProps/ctrlProp2470.xml"/><Relationship Id="rId98" Type="http://schemas.openxmlformats.org/officeDocument/2006/relationships/ctrlProp" Target="../ctrlProps/ctrlProp2002.xml"/><Relationship Id="rId121" Type="http://schemas.openxmlformats.org/officeDocument/2006/relationships/ctrlProp" Target="../ctrlProps/ctrlProp2025.xml"/><Relationship Id="rId163" Type="http://schemas.openxmlformats.org/officeDocument/2006/relationships/ctrlProp" Target="../ctrlProps/ctrlProp2067.xml"/><Relationship Id="rId219" Type="http://schemas.openxmlformats.org/officeDocument/2006/relationships/ctrlProp" Target="../ctrlProps/ctrlProp2123.xml"/><Relationship Id="rId370" Type="http://schemas.openxmlformats.org/officeDocument/2006/relationships/ctrlProp" Target="../ctrlProps/ctrlProp2274.xml"/><Relationship Id="rId426" Type="http://schemas.openxmlformats.org/officeDocument/2006/relationships/ctrlProp" Target="../ctrlProps/ctrlProp2330.xml"/><Relationship Id="rId230" Type="http://schemas.openxmlformats.org/officeDocument/2006/relationships/ctrlProp" Target="../ctrlProps/ctrlProp2134.xml"/><Relationship Id="rId468" Type="http://schemas.openxmlformats.org/officeDocument/2006/relationships/ctrlProp" Target="../ctrlProps/ctrlProp2372.xml"/><Relationship Id="rId25" Type="http://schemas.openxmlformats.org/officeDocument/2006/relationships/ctrlProp" Target="../ctrlProps/ctrlProp1929.xml"/><Relationship Id="rId67" Type="http://schemas.openxmlformats.org/officeDocument/2006/relationships/ctrlProp" Target="../ctrlProps/ctrlProp1971.xml"/><Relationship Id="rId272" Type="http://schemas.openxmlformats.org/officeDocument/2006/relationships/ctrlProp" Target="../ctrlProps/ctrlProp2176.xml"/><Relationship Id="rId328" Type="http://schemas.openxmlformats.org/officeDocument/2006/relationships/ctrlProp" Target="../ctrlProps/ctrlProp2232.xml"/><Relationship Id="rId535" Type="http://schemas.openxmlformats.org/officeDocument/2006/relationships/ctrlProp" Target="../ctrlProps/ctrlProp2439.xml"/><Relationship Id="rId132" Type="http://schemas.openxmlformats.org/officeDocument/2006/relationships/ctrlProp" Target="../ctrlProps/ctrlProp2036.xml"/><Relationship Id="rId174" Type="http://schemas.openxmlformats.org/officeDocument/2006/relationships/ctrlProp" Target="../ctrlProps/ctrlProp2078.xml"/><Relationship Id="rId381" Type="http://schemas.openxmlformats.org/officeDocument/2006/relationships/ctrlProp" Target="../ctrlProps/ctrlProp2285.xml"/><Relationship Id="rId241" Type="http://schemas.openxmlformats.org/officeDocument/2006/relationships/ctrlProp" Target="../ctrlProps/ctrlProp2145.xml"/><Relationship Id="rId437" Type="http://schemas.openxmlformats.org/officeDocument/2006/relationships/ctrlProp" Target="../ctrlProps/ctrlProp2341.xml"/><Relationship Id="rId479" Type="http://schemas.openxmlformats.org/officeDocument/2006/relationships/ctrlProp" Target="../ctrlProps/ctrlProp2383.xml"/><Relationship Id="rId36" Type="http://schemas.openxmlformats.org/officeDocument/2006/relationships/ctrlProp" Target="../ctrlProps/ctrlProp1940.xml"/><Relationship Id="rId283" Type="http://schemas.openxmlformats.org/officeDocument/2006/relationships/ctrlProp" Target="../ctrlProps/ctrlProp2187.xml"/><Relationship Id="rId339" Type="http://schemas.openxmlformats.org/officeDocument/2006/relationships/ctrlProp" Target="../ctrlProps/ctrlProp2243.xml"/><Relationship Id="rId490" Type="http://schemas.openxmlformats.org/officeDocument/2006/relationships/ctrlProp" Target="../ctrlProps/ctrlProp2394.xml"/><Relationship Id="rId504" Type="http://schemas.openxmlformats.org/officeDocument/2006/relationships/ctrlProp" Target="../ctrlProps/ctrlProp2408.xml"/><Relationship Id="rId546" Type="http://schemas.openxmlformats.org/officeDocument/2006/relationships/ctrlProp" Target="../ctrlProps/ctrlProp2450.xml"/><Relationship Id="rId78" Type="http://schemas.openxmlformats.org/officeDocument/2006/relationships/ctrlProp" Target="../ctrlProps/ctrlProp1982.xml"/><Relationship Id="rId101" Type="http://schemas.openxmlformats.org/officeDocument/2006/relationships/ctrlProp" Target="../ctrlProps/ctrlProp2005.xml"/><Relationship Id="rId143" Type="http://schemas.openxmlformats.org/officeDocument/2006/relationships/ctrlProp" Target="../ctrlProps/ctrlProp2047.xml"/><Relationship Id="rId185" Type="http://schemas.openxmlformats.org/officeDocument/2006/relationships/ctrlProp" Target="../ctrlProps/ctrlProp2089.xml"/><Relationship Id="rId350" Type="http://schemas.openxmlformats.org/officeDocument/2006/relationships/ctrlProp" Target="../ctrlProps/ctrlProp2254.xml"/><Relationship Id="rId406" Type="http://schemas.openxmlformats.org/officeDocument/2006/relationships/ctrlProp" Target="../ctrlProps/ctrlProp2310.xml"/><Relationship Id="rId9" Type="http://schemas.openxmlformats.org/officeDocument/2006/relationships/ctrlProp" Target="../ctrlProps/ctrlProp1913.xml"/><Relationship Id="rId210" Type="http://schemas.openxmlformats.org/officeDocument/2006/relationships/ctrlProp" Target="../ctrlProps/ctrlProp2114.xml"/><Relationship Id="rId392" Type="http://schemas.openxmlformats.org/officeDocument/2006/relationships/ctrlProp" Target="../ctrlProps/ctrlProp2296.xml"/><Relationship Id="rId448" Type="http://schemas.openxmlformats.org/officeDocument/2006/relationships/ctrlProp" Target="../ctrlProps/ctrlProp2352.xml"/><Relationship Id="rId252" Type="http://schemas.openxmlformats.org/officeDocument/2006/relationships/ctrlProp" Target="../ctrlProps/ctrlProp2156.xml"/><Relationship Id="rId294" Type="http://schemas.openxmlformats.org/officeDocument/2006/relationships/ctrlProp" Target="../ctrlProps/ctrlProp2198.xml"/><Relationship Id="rId308" Type="http://schemas.openxmlformats.org/officeDocument/2006/relationships/ctrlProp" Target="../ctrlProps/ctrlProp2212.xml"/><Relationship Id="rId515" Type="http://schemas.openxmlformats.org/officeDocument/2006/relationships/ctrlProp" Target="../ctrlProps/ctrlProp2419.xml"/><Relationship Id="rId47" Type="http://schemas.openxmlformats.org/officeDocument/2006/relationships/ctrlProp" Target="../ctrlProps/ctrlProp1951.xml"/><Relationship Id="rId89" Type="http://schemas.openxmlformats.org/officeDocument/2006/relationships/ctrlProp" Target="../ctrlProps/ctrlProp1993.xml"/><Relationship Id="rId112" Type="http://schemas.openxmlformats.org/officeDocument/2006/relationships/ctrlProp" Target="../ctrlProps/ctrlProp2016.xml"/><Relationship Id="rId154" Type="http://schemas.openxmlformats.org/officeDocument/2006/relationships/ctrlProp" Target="../ctrlProps/ctrlProp2058.xml"/><Relationship Id="rId361" Type="http://schemas.openxmlformats.org/officeDocument/2006/relationships/ctrlProp" Target="../ctrlProps/ctrlProp2265.xml"/><Relationship Id="rId557" Type="http://schemas.openxmlformats.org/officeDocument/2006/relationships/ctrlProp" Target="../ctrlProps/ctrlProp2461.xml"/><Relationship Id="rId196" Type="http://schemas.openxmlformats.org/officeDocument/2006/relationships/ctrlProp" Target="../ctrlProps/ctrlProp2100.xml"/><Relationship Id="rId417" Type="http://schemas.openxmlformats.org/officeDocument/2006/relationships/ctrlProp" Target="../ctrlProps/ctrlProp2321.xml"/><Relationship Id="rId459" Type="http://schemas.openxmlformats.org/officeDocument/2006/relationships/ctrlProp" Target="../ctrlProps/ctrlProp2363.xml"/><Relationship Id="rId16" Type="http://schemas.openxmlformats.org/officeDocument/2006/relationships/ctrlProp" Target="../ctrlProps/ctrlProp1920.xml"/><Relationship Id="rId221" Type="http://schemas.openxmlformats.org/officeDocument/2006/relationships/ctrlProp" Target="../ctrlProps/ctrlProp2125.xml"/><Relationship Id="rId263" Type="http://schemas.openxmlformats.org/officeDocument/2006/relationships/ctrlProp" Target="../ctrlProps/ctrlProp2167.xml"/><Relationship Id="rId319" Type="http://schemas.openxmlformats.org/officeDocument/2006/relationships/ctrlProp" Target="../ctrlProps/ctrlProp2223.xml"/><Relationship Id="rId470" Type="http://schemas.openxmlformats.org/officeDocument/2006/relationships/ctrlProp" Target="../ctrlProps/ctrlProp2374.xml"/><Relationship Id="rId526" Type="http://schemas.openxmlformats.org/officeDocument/2006/relationships/ctrlProp" Target="../ctrlProps/ctrlProp2430.xml"/><Relationship Id="rId58" Type="http://schemas.openxmlformats.org/officeDocument/2006/relationships/ctrlProp" Target="../ctrlProps/ctrlProp1962.xml"/><Relationship Id="rId123" Type="http://schemas.openxmlformats.org/officeDocument/2006/relationships/ctrlProp" Target="../ctrlProps/ctrlProp2027.xml"/><Relationship Id="rId330" Type="http://schemas.openxmlformats.org/officeDocument/2006/relationships/ctrlProp" Target="../ctrlProps/ctrlProp2234.xml"/><Relationship Id="rId568" Type="http://schemas.openxmlformats.org/officeDocument/2006/relationships/ctrlProp" Target="../ctrlProps/ctrlProp2472.xml"/><Relationship Id="rId165" Type="http://schemas.openxmlformats.org/officeDocument/2006/relationships/ctrlProp" Target="../ctrlProps/ctrlProp2069.xml"/><Relationship Id="rId372" Type="http://schemas.openxmlformats.org/officeDocument/2006/relationships/ctrlProp" Target="../ctrlProps/ctrlProp2276.xml"/><Relationship Id="rId428" Type="http://schemas.openxmlformats.org/officeDocument/2006/relationships/ctrlProp" Target="../ctrlProps/ctrlProp2332.xml"/><Relationship Id="rId232" Type="http://schemas.openxmlformats.org/officeDocument/2006/relationships/ctrlProp" Target="../ctrlProps/ctrlProp2136.xml"/><Relationship Id="rId274" Type="http://schemas.openxmlformats.org/officeDocument/2006/relationships/ctrlProp" Target="../ctrlProps/ctrlProp2178.xml"/><Relationship Id="rId481" Type="http://schemas.openxmlformats.org/officeDocument/2006/relationships/ctrlProp" Target="../ctrlProps/ctrlProp2385.xml"/><Relationship Id="rId27" Type="http://schemas.openxmlformats.org/officeDocument/2006/relationships/ctrlProp" Target="../ctrlProps/ctrlProp1931.xml"/><Relationship Id="rId69" Type="http://schemas.openxmlformats.org/officeDocument/2006/relationships/ctrlProp" Target="../ctrlProps/ctrlProp1973.xml"/><Relationship Id="rId134" Type="http://schemas.openxmlformats.org/officeDocument/2006/relationships/ctrlProp" Target="../ctrlProps/ctrlProp2038.xml"/><Relationship Id="rId537" Type="http://schemas.openxmlformats.org/officeDocument/2006/relationships/ctrlProp" Target="../ctrlProps/ctrlProp2441.xml"/><Relationship Id="rId80" Type="http://schemas.openxmlformats.org/officeDocument/2006/relationships/ctrlProp" Target="../ctrlProps/ctrlProp1984.xml"/><Relationship Id="rId176" Type="http://schemas.openxmlformats.org/officeDocument/2006/relationships/ctrlProp" Target="../ctrlProps/ctrlProp2080.xml"/><Relationship Id="rId341" Type="http://schemas.openxmlformats.org/officeDocument/2006/relationships/ctrlProp" Target="../ctrlProps/ctrlProp2245.xml"/><Relationship Id="rId383" Type="http://schemas.openxmlformats.org/officeDocument/2006/relationships/ctrlProp" Target="../ctrlProps/ctrlProp2287.xml"/><Relationship Id="rId439" Type="http://schemas.openxmlformats.org/officeDocument/2006/relationships/ctrlProp" Target="../ctrlProps/ctrlProp2343.xml"/><Relationship Id="rId201" Type="http://schemas.openxmlformats.org/officeDocument/2006/relationships/ctrlProp" Target="../ctrlProps/ctrlProp2105.xml"/><Relationship Id="rId243" Type="http://schemas.openxmlformats.org/officeDocument/2006/relationships/ctrlProp" Target="../ctrlProps/ctrlProp2147.xml"/><Relationship Id="rId285" Type="http://schemas.openxmlformats.org/officeDocument/2006/relationships/ctrlProp" Target="../ctrlProps/ctrlProp2189.xml"/><Relationship Id="rId450" Type="http://schemas.openxmlformats.org/officeDocument/2006/relationships/ctrlProp" Target="../ctrlProps/ctrlProp2354.xml"/><Relationship Id="rId506" Type="http://schemas.openxmlformats.org/officeDocument/2006/relationships/ctrlProp" Target="../ctrlProps/ctrlProp2410.xml"/><Relationship Id="rId38" Type="http://schemas.openxmlformats.org/officeDocument/2006/relationships/ctrlProp" Target="../ctrlProps/ctrlProp1942.xml"/><Relationship Id="rId103" Type="http://schemas.openxmlformats.org/officeDocument/2006/relationships/ctrlProp" Target="../ctrlProps/ctrlProp2007.xml"/><Relationship Id="rId310" Type="http://schemas.openxmlformats.org/officeDocument/2006/relationships/ctrlProp" Target="../ctrlProps/ctrlProp2214.xml"/><Relationship Id="rId492" Type="http://schemas.openxmlformats.org/officeDocument/2006/relationships/ctrlProp" Target="../ctrlProps/ctrlProp2396.xml"/><Relationship Id="rId548" Type="http://schemas.openxmlformats.org/officeDocument/2006/relationships/ctrlProp" Target="../ctrlProps/ctrlProp2452.xml"/><Relationship Id="rId91" Type="http://schemas.openxmlformats.org/officeDocument/2006/relationships/ctrlProp" Target="../ctrlProps/ctrlProp1995.xml"/><Relationship Id="rId145" Type="http://schemas.openxmlformats.org/officeDocument/2006/relationships/ctrlProp" Target="../ctrlProps/ctrlProp2049.xml"/><Relationship Id="rId187" Type="http://schemas.openxmlformats.org/officeDocument/2006/relationships/ctrlProp" Target="../ctrlProps/ctrlProp2091.xml"/><Relationship Id="rId352" Type="http://schemas.openxmlformats.org/officeDocument/2006/relationships/ctrlProp" Target="../ctrlProps/ctrlProp2256.xml"/><Relationship Id="rId394" Type="http://schemas.openxmlformats.org/officeDocument/2006/relationships/ctrlProp" Target="../ctrlProps/ctrlProp2298.xml"/><Relationship Id="rId408" Type="http://schemas.openxmlformats.org/officeDocument/2006/relationships/ctrlProp" Target="../ctrlProps/ctrlProp2312.xml"/><Relationship Id="rId212" Type="http://schemas.openxmlformats.org/officeDocument/2006/relationships/ctrlProp" Target="../ctrlProps/ctrlProp2116.xml"/><Relationship Id="rId254" Type="http://schemas.openxmlformats.org/officeDocument/2006/relationships/ctrlProp" Target="../ctrlProps/ctrlProp2158.xml"/><Relationship Id="rId49" Type="http://schemas.openxmlformats.org/officeDocument/2006/relationships/ctrlProp" Target="../ctrlProps/ctrlProp1953.xml"/><Relationship Id="rId114" Type="http://schemas.openxmlformats.org/officeDocument/2006/relationships/ctrlProp" Target="../ctrlProps/ctrlProp2018.xml"/><Relationship Id="rId296" Type="http://schemas.openxmlformats.org/officeDocument/2006/relationships/ctrlProp" Target="../ctrlProps/ctrlProp2200.xml"/><Relationship Id="rId461" Type="http://schemas.openxmlformats.org/officeDocument/2006/relationships/ctrlProp" Target="../ctrlProps/ctrlProp2365.xml"/><Relationship Id="rId517" Type="http://schemas.openxmlformats.org/officeDocument/2006/relationships/ctrlProp" Target="../ctrlProps/ctrlProp2421.xml"/><Relationship Id="rId559" Type="http://schemas.openxmlformats.org/officeDocument/2006/relationships/ctrlProp" Target="../ctrlProps/ctrlProp2463.xml"/><Relationship Id="rId60" Type="http://schemas.openxmlformats.org/officeDocument/2006/relationships/ctrlProp" Target="../ctrlProps/ctrlProp1964.xml"/><Relationship Id="rId156" Type="http://schemas.openxmlformats.org/officeDocument/2006/relationships/ctrlProp" Target="../ctrlProps/ctrlProp2060.xml"/><Relationship Id="rId198" Type="http://schemas.openxmlformats.org/officeDocument/2006/relationships/ctrlProp" Target="../ctrlProps/ctrlProp2102.xml"/><Relationship Id="rId321" Type="http://schemas.openxmlformats.org/officeDocument/2006/relationships/ctrlProp" Target="../ctrlProps/ctrlProp2225.xml"/><Relationship Id="rId363" Type="http://schemas.openxmlformats.org/officeDocument/2006/relationships/ctrlProp" Target="../ctrlProps/ctrlProp2267.xml"/><Relationship Id="rId419" Type="http://schemas.openxmlformats.org/officeDocument/2006/relationships/ctrlProp" Target="../ctrlProps/ctrlProp2323.xml"/><Relationship Id="rId570" Type="http://schemas.openxmlformats.org/officeDocument/2006/relationships/ctrlProp" Target="../ctrlProps/ctrlProp2474.xml"/><Relationship Id="rId223" Type="http://schemas.openxmlformats.org/officeDocument/2006/relationships/ctrlProp" Target="../ctrlProps/ctrlProp2127.xml"/><Relationship Id="rId430" Type="http://schemas.openxmlformats.org/officeDocument/2006/relationships/ctrlProp" Target="../ctrlProps/ctrlProp2334.xml"/><Relationship Id="rId18" Type="http://schemas.openxmlformats.org/officeDocument/2006/relationships/ctrlProp" Target="../ctrlProps/ctrlProp1922.xml"/><Relationship Id="rId265" Type="http://schemas.openxmlformats.org/officeDocument/2006/relationships/ctrlProp" Target="../ctrlProps/ctrlProp2169.xml"/><Relationship Id="rId472" Type="http://schemas.openxmlformats.org/officeDocument/2006/relationships/ctrlProp" Target="../ctrlProps/ctrlProp2376.xml"/><Relationship Id="rId528" Type="http://schemas.openxmlformats.org/officeDocument/2006/relationships/ctrlProp" Target="../ctrlProps/ctrlProp2432.xml"/><Relationship Id="rId125" Type="http://schemas.openxmlformats.org/officeDocument/2006/relationships/ctrlProp" Target="../ctrlProps/ctrlProp2029.xml"/><Relationship Id="rId167" Type="http://schemas.openxmlformats.org/officeDocument/2006/relationships/ctrlProp" Target="../ctrlProps/ctrlProp2071.xml"/><Relationship Id="rId332" Type="http://schemas.openxmlformats.org/officeDocument/2006/relationships/ctrlProp" Target="../ctrlProps/ctrlProp2236.xml"/><Relationship Id="rId374" Type="http://schemas.openxmlformats.org/officeDocument/2006/relationships/ctrlProp" Target="../ctrlProps/ctrlProp2278.xml"/><Relationship Id="rId71" Type="http://schemas.openxmlformats.org/officeDocument/2006/relationships/ctrlProp" Target="../ctrlProps/ctrlProp1975.xml"/><Relationship Id="rId234" Type="http://schemas.openxmlformats.org/officeDocument/2006/relationships/ctrlProp" Target="../ctrlProps/ctrlProp2138.xml"/><Relationship Id="rId2" Type="http://schemas.openxmlformats.org/officeDocument/2006/relationships/drawing" Target="../drawings/drawing8.xml"/><Relationship Id="rId29" Type="http://schemas.openxmlformats.org/officeDocument/2006/relationships/ctrlProp" Target="../ctrlProps/ctrlProp1933.xml"/><Relationship Id="rId276" Type="http://schemas.openxmlformats.org/officeDocument/2006/relationships/ctrlProp" Target="../ctrlProps/ctrlProp2180.xml"/><Relationship Id="rId441" Type="http://schemas.openxmlformats.org/officeDocument/2006/relationships/ctrlProp" Target="../ctrlProps/ctrlProp2345.xml"/><Relationship Id="rId483" Type="http://schemas.openxmlformats.org/officeDocument/2006/relationships/ctrlProp" Target="../ctrlProps/ctrlProp2387.xml"/><Relationship Id="rId539" Type="http://schemas.openxmlformats.org/officeDocument/2006/relationships/ctrlProp" Target="../ctrlProps/ctrlProp2443.xml"/><Relationship Id="rId40" Type="http://schemas.openxmlformats.org/officeDocument/2006/relationships/ctrlProp" Target="../ctrlProps/ctrlProp1944.xml"/><Relationship Id="rId136" Type="http://schemas.openxmlformats.org/officeDocument/2006/relationships/ctrlProp" Target="../ctrlProps/ctrlProp2040.xml"/><Relationship Id="rId178" Type="http://schemas.openxmlformats.org/officeDocument/2006/relationships/ctrlProp" Target="../ctrlProps/ctrlProp2082.xml"/><Relationship Id="rId301" Type="http://schemas.openxmlformats.org/officeDocument/2006/relationships/ctrlProp" Target="../ctrlProps/ctrlProp2205.xml"/><Relationship Id="rId343" Type="http://schemas.openxmlformats.org/officeDocument/2006/relationships/ctrlProp" Target="../ctrlProps/ctrlProp2247.xml"/><Relationship Id="rId550" Type="http://schemas.openxmlformats.org/officeDocument/2006/relationships/ctrlProp" Target="../ctrlProps/ctrlProp2454.xml"/><Relationship Id="rId82" Type="http://schemas.openxmlformats.org/officeDocument/2006/relationships/ctrlProp" Target="../ctrlProps/ctrlProp1986.xml"/><Relationship Id="rId203" Type="http://schemas.openxmlformats.org/officeDocument/2006/relationships/ctrlProp" Target="../ctrlProps/ctrlProp2107.xml"/><Relationship Id="rId385" Type="http://schemas.openxmlformats.org/officeDocument/2006/relationships/ctrlProp" Target="../ctrlProps/ctrlProp2289.xml"/><Relationship Id="rId245" Type="http://schemas.openxmlformats.org/officeDocument/2006/relationships/ctrlProp" Target="../ctrlProps/ctrlProp2149.xml"/><Relationship Id="rId287" Type="http://schemas.openxmlformats.org/officeDocument/2006/relationships/ctrlProp" Target="../ctrlProps/ctrlProp2191.xml"/><Relationship Id="rId410" Type="http://schemas.openxmlformats.org/officeDocument/2006/relationships/ctrlProp" Target="../ctrlProps/ctrlProp2314.xml"/><Relationship Id="rId452" Type="http://schemas.openxmlformats.org/officeDocument/2006/relationships/ctrlProp" Target="../ctrlProps/ctrlProp2356.xml"/><Relationship Id="rId494" Type="http://schemas.openxmlformats.org/officeDocument/2006/relationships/ctrlProp" Target="../ctrlProps/ctrlProp2398.xml"/><Relationship Id="rId508" Type="http://schemas.openxmlformats.org/officeDocument/2006/relationships/ctrlProp" Target="../ctrlProps/ctrlProp2412.xml"/><Relationship Id="rId105" Type="http://schemas.openxmlformats.org/officeDocument/2006/relationships/ctrlProp" Target="../ctrlProps/ctrlProp2009.xml"/><Relationship Id="rId147" Type="http://schemas.openxmlformats.org/officeDocument/2006/relationships/ctrlProp" Target="../ctrlProps/ctrlProp2051.xml"/><Relationship Id="rId312" Type="http://schemas.openxmlformats.org/officeDocument/2006/relationships/ctrlProp" Target="../ctrlProps/ctrlProp2216.xml"/><Relationship Id="rId354" Type="http://schemas.openxmlformats.org/officeDocument/2006/relationships/ctrlProp" Target="../ctrlProps/ctrlProp2258.xml"/><Relationship Id="rId51" Type="http://schemas.openxmlformats.org/officeDocument/2006/relationships/ctrlProp" Target="../ctrlProps/ctrlProp1955.xml"/><Relationship Id="rId93" Type="http://schemas.openxmlformats.org/officeDocument/2006/relationships/ctrlProp" Target="../ctrlProps/ctrlProp1997.xml"/><Relationship Id="rId189" Type="http://schemas.openxmlformats.org/officeDocument/2006/relationships/ctrlProp" Target="../ctrlProps/ctrlProp2093.xml"/><Relationship Id="rId396" Type="http://schemas.openxmlformats.org/officeDocument/2006/relationships/ctrlProp" Target="../ctrlProps/ctrlProp2300.xml"/><Relationship Id="rId561" Type="http://schemas.openxmlformats.org/officeDocument/2006/relationships/ctrlProp" Target="../ctrlProps/ctrlProp2465.xml"/><Relationship Id="rId214" Type="http://schemas.openxmlformats.org/officeDocument/2006/relationships/ctrlProp" Target="../ctrlProps/ctrlProp2118.xml"/><Relationship Id="rId256" Type="http://schemas.openxmlformats.org/officeDocument/2006/relationships/ctrlProp" Target="../ctrlProps/ctrlProp2160.xml"/><Relationship Id="rId298" Type="http://schemas.openxmlformats.org/officeDocument/2006/relationships/ctrlProp" Target="../ctrlProps/ctrlProp2202.xml"/><Relationship Id="rId421" Type="http://schemas.openxmlformats.org/officeDocument/2006/relationships/ctrlProp" Target="../ctrlProps/ctrlProp2325.xml"/><Relationship Id="rId463" Type="http://schemas.openxmlformats.org/officeDocument/2006/relationships/ctrlProp" Target="../ctrlProps/ctrlProp2367.xml"/><Relationship Id="rId519" Type="http://schemas.openxmlformats.org/officeDocument/2006/relationships/ctrlProp" Target="../ctrlProps/ctrlProp2423.xml"/><Relationship Id="rId116" Type="http://schemas.openxmlformats.org/officeDocument/2006/relationships/ctrlProp" Target="../ctrlProps/ctrlProp2020.xml"/><Relationship Id="rId158" Type="http://schemas.openxmlformats.org/officeDocument/2006/relationships/ctrlProp" Target="../ctrlProps/ctrlProp2062.xml"/><Relationship Id="rId323" Type="http://schemas.openxmlformats.org/officeDocument/2006/relationships/ctrlProp" Target="../ctrlProps/ctrlProp2227.xml"/><Relationship Id="rId530" Type="http://schemas.openxmlformats.org/officeDocument/2006/relationships/ctrlProp" Target="../ctrlProps/ctrlProp2434.xml"/><Relationship Id="rId20" Type="http://schemas.openxmlformats.org/officeDocument/2006/relationships/ctrlProp" Target="../ctrlProps/ctrlProp1924.xml"/><Relationship Id="rId62" Type="http://schemas.openxmlformats.org/officeDocument/2006/relationships/ctrlProp" Target="../ctrlProps/ctrlProp1966.xml"/><Relationship Id="rId365" Type="http://schemas.openxmlformats.org/officeDocument/2006/relationships/ctrlProp" Target="../ctrlProps/ctrlProp2269.xml"/><Relationship Id="rId225" Type="http://schemas.openxmlformats.org/officeDocument/2006/relationships/ctrlProp" Target="../ctrlProps/ctrlProp2129.xml"/><Relationship Id="rId267" Type="http://schemas.openxmlformats.org/officeDocument/2006/relationships/ctrlProp" Target="../ctrlProps/ctrlProp2171.xml"/><Relationship Id="rId432" Type="http://schemas.openxmlformats.org/officeDocument/2006/relationships/ctrlProp" Target="../ctrlProps/ctrlProp2336.xml"/><Relationship Id="rId474" Type="http://schemas.openxmlformats.org/officeDocument/2006/relationships/ctrlProp" Target="../ctrlProps/ctrlProp2378.xml"/><Relationship Id="rId127" Type="http://schemas.openxmlformats.org/officeDocument/2006/relationships/ctrlProp" Target="../ctrlProps/ctrlProp2031.xml"/><Relationship Id="rId31" Type="http://schemas.openxmlformats.org/officeDocument/2006/relationships/ctrlProp" Target="../ctrlProps/ctrlProp1935.xml"/><Relationship Id="rId73" Type="http://schemas.openxmlformats.org/officeDocument/2006/relationships/ctrlProp" Target="../ctrlProps/ctrlProp1977.xml"/><Relationship Id="rId169" Type="http://schemas.openxmlformats.org/officeDocument/2006/relationships/ctrlProp" Target="../ctrlProps/ctrlProp2073.xml"/><Relationship Id="rId334" Type="http://schemas.openxmlformats.org/officeDocument/2006/relationships/ctrlProp" Target="../ctrlProps/ctrlProp2238.xml"/><Relationship Id="rId376" Type="http://schemas.openxmlformats.org/officeDocument/2006/relationships/ctrlProp" Target="../ctrlProps/ctrlProp2280.xml"/><Relationship Id="rId541" Type="http://schemas.openxmlformats.org/officeDocument/2006/relationships/ctrlProp" Target="../ctrlProps/ctrlProp2445.xml"/><Relationship Id="rId4" Type="http://schemas.openxmlformats.org/officeDocument/2006/relationships/ctrlProp" Target="../ctrlProps/ctrlProp1908.xml"/><Relationship Id="rId180" Type="http://schemas.openxmlformats.org/officeDocument/2006/relationships/ctrlProp" Target="../ctrlProps/ctrlProp2084.xml"/><Relationship Id="rId236" Type="http://schemas.openxmlformats.org/officeDocument/2006/relationships/ctrlProp" Target="../ctrlProps/ctrlProp2140.xml"/><Relationship Id="rId278" Type="http://schemas.openxmlformats.org/officeDocument/2006/relationships/ctrlProp" Target="../ctrlProps/ctrlProp2182.xml"/><Relationship Id="rId401" Type="http://schemas.openxmlformats.org/officeDocument/2006/relationships/ctrlProp" Target="../ctrlProps/ctrlProp2305.xml"/><Relationship Id="rId443" Type="http://schemas.openxmlformats.org/officeDocument/2006/relationships/ctrlProp" Target="../ctrlProps/ctrlProp2347.xml"/><Relationship Id="rId303" Type="http://schemas.openxmlformats.org/officeDocument/2006/relationships/ctrlProp" Target="../ctrlProps/ctrlProp2207.xml"/><Relationship Id="rId485" Type="http://schemas.openxmlformats.org/officeDocument/2006/relationships/ctrlProp" Target="../ctrlProps/ctrlProp2389.xml"/><Relationship Id="rId42" Type="http://schemas.openxmlformats.org/officeDocument/2006/relationships/ctrlProp" Target="../ctrlProps/ctrlProp1946.xml"/><Relationship Id="rId84" Type="http://schemas.openxmlformats.org/officeDocument/2006/relationships/ctrlProp" Target="../ctrlProps/ctrlProp1988.xml"/><Relationship Id="rId138" Type="http://schemas.openxmlformats.org/officeDocument/2006/relationships/ctrlProp" Target="../ctrlProps/ctrlProp2042.xml"/><Relationship Id="rId345" Type="http://schemas.openxmlformats.org/officeDocument/2006/relationships/ctrlProp" Target="../ctrlProps/ctrlProp2249.xml"/><Relationship Id="rId387" Type="http://schemas.openxmlformats.org/officeDocument/2006/relationships/ctrlProp" Target="../ctrlProps/ctrlProp2291.xml"/><Relationship Id="rId510" Type="http://schemas.openxmlformats.org/officeDocument/2006/relationships/ctrlProp" Target="../ctrlProps/ctrlProp2414.xml"/><Relationship Id="rId552" Type="http://schemas.openxmlformats.org/officeDocument/2006/relationships/ctrlProp" Target="../ctrlProps/ctrlProp2456.xml"/><Relationship Id="rId191" Type="http://schemas.openxmlformats.org/officeDocument/2006/relationships/ctrlProp" Target="../ctrlProps/ctrlProp2095.xml"/><Relationship Id="rId205" Type="http://schemas.openxmlformats.org/officeDocument/2006/relationships/ctrlProp" Target="../ctrlProps/ctrlProp2109.xml"/><Relationship Id="rId247" Type="http://schemas.openxmlformats.org/officeDocument/2006/relationships/ctrlProp" Target="../ctrlProps/ctrlProp2151.xml"/><Relationship Id="rId412" Type="http://schemas.openxmlformats.org/officeDocument/2006/relationships/ctrlProp" Target="../ctrlProps/ctrlProp2316.xml"/><Relationship Id="rId107" Type="http://schemas.openxmlformats.org/officeDocument/2006/relationships/ctrlProp" Target="../ctrlProps/ctrlProp2011.xml"/><Relationship Id="rId289" Type="http://schemas.openxmlformats.org/officeDocument/2006/relationships/ctrlProp" Target="../ctrlProps/ctrlProp2193.xml"/><Relationship Id="rId454" Type="http://schemas.openxmlformats.org/officeDocument/2006/relationships/ctrlProp" Target="../ctrlProps/ctrlProp2358.xml"/><Relationship Id="rId496" Type="http://schemas.openxmlformats.org/officeDocument/2006/relationships/ctrlProp" Target="../ctrlProps/ctrlProp2400.xml"/><Relationship Id="rId11" Type="http://schemas.openxmlformats.org/officeDocument/2006/relationships/ctrlProp" Target="../ctrlProps/ctrlProp1915.xml"/><Relationship Id="rId53" Type="http://schemas.openxmlformats.org/officeDocument/2006/relationships/ctrlProp" Target="../ctrlProps/ctrlProp1957.xml"/><Relationship Id="rId149" Type="http://schemas.openxmlformats.org/officeDocument/2006/relationships/ctrlProp" Target="../ctrlProps/ctrlProp2053.xml"/><Relationship Id="rId314" Type="http://schemas.openxmlformats.org/officeDocument/2006/relationships/ctrlProp" Target="../ctrlProps/ctrlProp2218.xml"/><Relationship Id="rId356" Type="http://schemas.openxmlformats.org/officeDocument/2006/relationships/ctrlProp" Target="../ctrlProps/ctrlProp2260.xml"/><Relationship Id="rId398" Type="http://schemas.openxmlformats.org/officeDocument/2006/relationships/ctrlProp" Target="../ctrlProps/ctrlProp2302.xml"/><Relationship Id="rId521" Type="http://schemas.openxmlformats.org/officeDocument/2006/relationships/ctrlProp" Target="../ctrlProps/ctrlProp2425.xml"/><Relationship Id="rId563" Type="http://schemas.openxmlformats.org/officeDocument/2006/relationships/ctrlProp" Target="../ctrlProps/ctrlProp2467.xml"/><Relationship Id="rId95" Type="http://schemas.openxmlformats.org/officeDocument/2006/relationships/ctrlProp" Target="../ctrlProps/ctrlProp1999.xml"/><Relationship Id="rId160" Type="http://schemas.openxmlformats.org/officeDocument/2006/relationships/ctrlProp" Target="../ctrlProps/ctrlProp2064.xml"/><Relationship Id="rId216" Type="http://schemas.openxmlformats.org/officeDocument/2006/relationships/ctrlProp" Target="../ctrlProps/ctrlProp2120.xml"/><Relationship Id="rId423" Type="http://schemas.openxmlformats.org/officeDocument/2006/relationships/ctrlProp" Target="../ctrlProps/ctrlProp2327.xml"/><Relationship Id="rId258" Type="http://schemas.openxmlformats.org/officeDocument/2006/relationships/ctrlProp" Target="../ctrlProps/ctrlProp2162.xml"/><Relationship Id="rId465" Type="http://schemas.openxmlformats.org/officeDocument/2006/relationships/ctrlProp" Target="../ctrlProps/ctrlProp2369.xml"/><Relationship Id="rId22" Type="http://schemas.openxmlformats.org/officeDocument/2006/relationships/ctrlProp" Target="../ctrlProps/ctrlProp1926.xml"/><Relationship Id="rId64" Type="http://schemas.openxmlformats.org/officeDocument/2006/relationships/ctrlProp" Target="../ctrlProps/ctrlProp1968.xml"/><Relationship Id="rId118" Type="http://schemas.openxmlformats.org/officeDocument/2006/relationships/ctrlProp" Target="../ctrlProps/ctrlProp2022.xml"/><Relationship Id="rId325" Type="http://schemas.openxmlformats.org/officeDocument/2006/relationships/ctrlProp" Target="../ctrlProps/ctrlProp2229.xml"/><Relationship Id="rId367" Type="http://schemas.openxmlformats.org/officeDocument/2006/relationships/ctrlProp" Target="../ctrlProps/ctrlProp2271.xml"/><Relationship Id="rId532" Type="http://schemas.openxmlformats.org/officeDocument/2006/relationships/ctrlProp" Target="../ctrlProps/ctrlProp2436.xml"/><Relationship Id="rId171" Type="http://schemas.openxmlformats.org/officeDocument/2006/relationships/ctrlProp" Target="../ctrlProps/ctrlProp2075.xml"/><Relationship Id="rId227" Type="http://schemas.openxmlformats.org/officeDocument/2006/relationships/ctrlProp" Target="../ctrlProps/ctrlProp2131.xml"/><Relationship Id="rId269" Type="http://schemas.openxmlformats.org/officeDocument/2006/relationships/ctrlProp" Target="../ctrlProps/ctrlProp2173.xml"/><Relationship Id="rId434" Type="http://schemas.openxmlformats.org/officeDocument/2006/relationships/ctrlProp" Target="../ctrlProps/ctrlProp2338.xml"/><Relationship Id="rId476" Type="http://schemas.openxmlformats.org/officeDocument/2006/relationships/ctrlProp" Target="../ctrlProps/ctrlProp2380.xml"/><Relationship Id="rId33" Type="http://schemas.openxmlformats.org/officeDocument/2006/relationships/ctrlProp" Target="../ctrlProps/ctrlProp1937.xml"/><Relationship Id="rId129" Type="http://schemas.openxmlformats.org/officeDocument/2006/relationships/ctrlProp" Target="../ctrlProps/ctrlProp2033.xml"/><Relationship Id="rId280" Type="http://schemas.openxmlformats.org/officeDocument/2006/relationships/ctrlProp" Target="../ctrlProps/ctrlProp2184.xml"/><Relationship Id="rId336" Type="http://schemas.openxmlformats.org/officeDocument/2006/relationships/ctrlProp" Target="../ctrlProps/ctrlProp2240.xml"/><Relationship Id="rId501" Type="http://schemas.openxmlformats.org/officeDocument/2006/relationships/ctrlProp" Target="../ctrlProps/ctrlProp2405.xml"/><Relationship Id="rId543" Type="http://schemas.openxmlformats.org/officeDocument/2006/relationships/ctrlProp" Target="../ctrlProps/ctrlProp2447.xml"/><Relationship Id="rId75" Type="http://schemas.openxmlformats.org/officeDocument/2006/relationships/ctrlProp" Target="../ctrlProps/ctrlProp1979.xml"/><Relationship Id="rId140" Type="http://schemas.openxmlformats.org/officeDocument/2006/relationships/ctrlProp" Target="../ctrlProps/ctrlProp2044.xml"/><Relationship Id="rId182" Type="http://schemas.openxmlformats.org/officeDocument/2006/relationships/ctrlProp" Target="../ctrlProps/ctrlProp2086.xml"/><Relationship Id="rId378" Type="http://schemas.openxmlformats.org/officeDocument/2006/relationships/ctrlProp" Target="../ctrlProps/ctrlProp2282.xml"/><Relationship Id="rId403" Type="http://schemas.openxmlformats.org/officeDocument/2006/relationships/ctrlProp" Target="../ctrlProps/ctrlProp2307.xml"/><Relationship Id="rId6" Type="http://schemas.openxmlformats.org/officeDocument/2006/relationships/ctrlProp" Target="../ctrlProps/ctrlProp1910.xml"/><Relationship Id="rId238" Type="http://schemas.openxmlformats.org/officeDocument/2006/relationships/ctrlProp" Target="../ctrlProps/ctrlProp2142.xml"/><Relationship Id="rId445" Type="http://schemas.openxmlformats.org/officeDocument/2006/relationships/ctrlProp" Target="../ctrlProps/ctrlProp2349.xml"/><Relationship Id="rId487" Type="http://schemas.openxmlformats.org/officeDocument/2006/relationships/ctrlProp" Target="../ctrlProps/ctrlProp2391.xml"/><Relationship Id="rId291" Type="http://schemas.openxmlformats.org/officeDocument/2006/relationships/ctrlProp" Target="../ctrlProps/ctrlProp2195.xml"/><Relationship Id="rId305" Type="http://schemas.openxmlformats.org/officeDocument/2006/relationships/ctrlProp" Target="../ctrlProps/ctrlProp2209.xml"/><Relationship Id="rId347" Type="http://schemas.openxmlformats.org/officeDocument/2006/relationships/ctrlProp" Target="../ctrlProps/ctrlProp2251.xml"/><Relationship Id="rId512" Type="http://schemas.openxmlformats.org/officeDocument/2006/relationships/ctrlProp" Target="../ctrlProps/ctrlProp2416.xml"/><Relationship Id="rId44" Type="http://schemas.openxmlformats.org/officeDocument/2006/relationships/ctrlProp" Target="../ctrlProps/ctrlProp1948.xml"/><Relationship Id="rId86" Type="http://schemas.openxmlformats.org/officeDocument/2006/relationships/ctrlProp" Target="../ctrlProps/ctrlProp1990.xml"/><Relationship Id="rId151" Type="http://schemas.openxmlformats.org/officeDocument/2006/relationships/ctrlProp" Target="../ctrlProps/ctrlProp2055.xml"/><Relationship Id="rId389" Type="http://schemas.openxmlformats.org/officeDocument/2006/relationships/ctrlProp" Target="../ctrlProps/ctrlProp2293.xml"/><Relationship Id="rId554" Type="http://schemas.openxmlformats.org/officeDocument/2006/relationships/ctrlProp" Target="../ctrlProps/ctrlProp2458.xml"/><Relationship Id="rId193" Type="http://schemas.openxmlformats.org/officeDocument/2006/relationships/ctrlProp" Target="../ctrlProps/ctrlProp2097.xml"/><Relationship Id="rId207" Type="http://schemas.openxmlformats.org/officeDocument/2006/relationships/ctrlProp" Target="../ctrlProps/ctrlProp2111.xml"/><Relationship Id="rId249" Type="http://schemas.openxmlformats.org/officeDocument/2006/relationships/ctrlProp" Target="../ctrlProps/ctrlProp2153.xml"/><Relationship Id="rId414" Type="http://schemas.openxmlformats.org/officeDocument/2006/relationships/ctrlProp" Target="../ctrlProps/ctrlProp2318.xml"/><Relationship Id="rId456" Type="http://schemas.openxmlformats.org/officeDocument/2006/relationships/ctrlProp" Target="../ctrlProps/ctrlProp2360.xml"/><Relationship Id="rId498" Type="http://schemas.openxmlformats.org/officeDocument/2006/relationships/ctrlProp" Target="../ctrlProps/ctrlProp2402.xml"/><Relationship Id="rId13" Type="http://schemas.openxmlformats.org/officeDocument/2006/relationships/ctrlProp" Target="../ctrlProps/ctrlProp1917.xml"/><Relationship Id="rId109" Type="http://schemas.openxmlformats.org/officeDocument/2006/relationships/ctrlProp" Target="../ctrlProps/ctrlProp2013.xml"/><Relationship Id="rId260" Type="http://schemas.openxmlformats.org/officeDocument/2006/relationships/ctrlProp" Target="../ctrlProps/ctrlProp2164.xml"/><Relationship Id="rId316" Type="http://schemas.openxmlformats.org/officeDocument/2006/relationships/ctrlProp" Target="../ctrlProps/ctrlProp2220.xml"/><Relationship Id="rId523" Type="http://schemas.openxmlformats.org/officeDocument/2006/relationships/ctrlProp" Target="../ctrlProps/ctrlProp2427.xml"/><Relationship Id="rId55" Type="http://schemas.openxmlformats.org/officeDocument/2006/relationships/ctrlProp" Target="../ctrlProps/ctrlProp1959.xml"/><Relationship Id="rId97" Type="http://schemas.openxmlformats.org/officeDocument/2006/relationships/ctrlProp" Target="../ctrlProps/ctrlProp2001.xml"/><Relationship Id="rId120" Type="http://schemas.openxmlformats.org/officeDocument/2006/relationships/ctrlProp" Target="../ctrlProps/ctrlProp2024.xml"/><Relationship Id="rId358" Type="http://schemas.openxmlformats.org/officeDocument/2006/relationships/ctrlProp" Target="../ctrlProps/ctrlProp2262.xml"/><Relationship Id="rId565" Type="http://schemas.openxmlformats.org/officeDocument/2006/relationships/ctrlProp" Target="../ctrlProps/ctrlProp2469.xml"/><Relationship Id="rId162" Type="http://schemas.openxmlformats.org/officeDocument/2006/relationships/ctrlProp" Target="../ctrlProps/ctrlProp2066.xml"/><Relationship Id="rId218" Type="http://schemas.openxmlformats.org/officeDocument/2006/relationships/ctrlProp" Target="../ctrlProps/ctrlProp2122.xml"/><Relationship Id="rId425" Type="http://schemas.openxmlformats.org/officeDocument/2006/relationships/ctrlProp" Target="../ctrlProps/ctrlProp2329.xml"/><Relationship Id="rId467" Type="http://schemas.openxmlformats.org/officeDocument/2006/relationships/ctrlProp" Target="../ctrlProps/ctrlProp2371.xml"/><Relationship Id="rId271" Type="http://schemas.openxmlformats.org/officeDocument/2006/relationships/ctrlProp" Target="../ctrlProps/ctrlProp2175.xml"/><Relationship Id="rId24" Type="http://schemas.openxmlformats.org/officeDocument/2006/relationships/ctrlProp" Target="../ctrlProps/ctrlProp1928.xml"/><Relationship Id="rId66" Type="http://schemas.openxmlformats.org/officeDocument/2006/relationships/ctrlProp" Target="../ctrlProps/ctrlProp1970.xml"/><Relationship Id="rId131" Type="http://schemas.openxmlformats.org/officeDocument/2006/relationships/ctrlProp" Target="../ctrlProps/ctrlProp2035.xml"/><Relationship Id="rId327" Type="http://schemas.openxmlformats.org/officeDocument/2006/relationships/ctrlProp" Target="../ctrlProps/ctrlProp2231.xml"/><Relationship Id="rId369" Type="http://schemas.openxmlformats.org/officeDocument/2006/relationships/ctrlProp" Target="../ctrlProps/ctrlProp2273.xml"/><Relationship Id="rId534" Type="http://schemas.openxmlformats.org/officeDocument/2006/relationships/ctrlProp" Target="../ctrlProps/ctrlProp2438.xml"/><Relationship Id="rId173" Type="http://schemas.openxmlformats.org/officeDocument/2006/relationships/ctrlProp" Target="../ctrlProps/ctrlProp2077.xml"/><Relationship Id="rId229" Type="http://schemas.openxmlformats.org/officeDocument/2006/relationships/ctrlProp" Target="../ctrlProps/ctrlProp2133.xml"/><Relationship Id="rId380" Type="http://schemas.openxmlformats.org/officeDocument/2006/relationships/ctrlProp" Target="../ctrlProps/ctrlProp2284.xml"/><Relationship Id="rId436" Type="http://schemas.openxmlformats.org/officeDocument/2006/relationships/ctrlProp" Target="../ctrlProps/ctrlProp2340.xml"/><Relationship Id="rId240" Type="http://schemas.openxmlformats.org/officeDocument/2006/relationships/ctrlProp" Target="../ctrlProps/ctrlProp2144.xml"/><Relationship Id="rId478" Type="http://schemas.openxmlformats.org/officeDocument/2006/relationships/ctrlProp" Target="../ctrlProps/ctrlProp2382.xml"/><Relationship Id="rId35" Type="http://schemas.openxmlformats.org/officeDocument/2006/relationships/ctrlProp" Target="../ctrlProps/ctrlProp1939.xml"/><Relationship Id="rId77" Type="http://schemas.openxmlformats.org/officeDocument/2006/relationships/ctrlProp" Target="../ctrlProps/ctrlProp1981.xml"/><Relationship Id="rId100" Type="http://schemas.openxmlformats.org/officeDocument/2006/relationships/ctrlProp" Target="../ctrlProps/ctrlProp2004.xml"/><Relationship Id="rId282" Type="http://schemas.openxmlformats.org/officeDocument/2006/relationships/ctrlProp" Target="../ctrlProps/ctrlProp2186.xml"/><Relationship Id="rId338" Type="http://schemas.openxmlformats.org/officeDocument/2006/relationships/ctrlProp" Target="../ctrlProps/ctrlProp2242.xml"/><Relationship Id="rId503" Type="http://schemas.openxmlformats.org/officeDocument/2006/relationships/ctrlProp" Target="../ctrlProps/ctrlProp2407.xml"/><Relationship Id="rId545" Type="http://schemas.openxmlformats.org/officeDocument/2006/relationships/ctrlProp" Target="../ctrlProps/ctrlProp2449.xml"/><Relationship Id="rId8" Type="http://schemas.openxmlformats.org/officeDocument/2006/relationships/ctrlProp" Target="../ctrlProps/ctrlProp1912.xml"/><Relationship Id="rId142" Type="http://schemas.openxmlformats.org/officeDocument/2006/relationships/ctrlProp" Target="../ctrlProps/ctrlProp2046.xml"/><Relationship Id="rId184" Type="http://schemas.openxmlformats.org/officeDocument/2006/relationships/ctrlProp" Target="../ctrlProps/ctrlProp2088.xml"/><Relationship Id="rId391" Type="http://schemas.openxmlformats.org/officeDocument/2006/relationships/ctrlProp" Target="../ctrlProps/ctrlProp2295.xml"/><Relationship Id="rId405" Type="http://schemas.openxmlformats.org/officeDocument/2006/relationships/ctrlProp" Target="../ctrlProps/ctrlProp2309.xml"/><Relationship Id="rId447" Type="http://schemas.openxmlformats.org/officeDocument/2006/relationships/ctrlProp" Target="../ctrlProps/ctrlProp2351.xml"/><Relationship Id="rId251" Type="http://schemas.openxmlformats.org/officeDocument/2006/relationships/ctrlProp" Target="../ctrlProps/ctrlProp2155.xml"/><Relationship Id="rId489" Type="http://schemas.openxmlformats.org/officeDocument/2006/relationships/ctrlProp" Target="../ctrlProps/ctrlProp2393.xml"/><Relationship Id="rId46" Type="http://schemas.openxmlformats.org/officeDocument/2006/relationships/ctrlProp" Target="../ctrlProps/ctrlProp1950.xml"/><Relationship Id="rId293" Type="http://schemas.openxmlformats.org/officeDocument/2006/relationships/ctrlProp" Target="../ctrlProps/ctrlProp2197.xml"/><Relationship Id="rId307" Type="http://schemas.openxmlformats.org/officeDocument/2006/relationships/ctrlProp" Target="../ctrlProps/ctrlProp2211.xml"/><Relationship Id="rId349" Type="http://schemas.openxmlformats.org/officeDocument/2006/relationships/ctrlProp" Target="../ctrlProps/ctrlProp2253.xml"/><Relationship Id="rId514" Type="http://schemas.openxmlformats.org/officeDocument/2006/relationships/ctrlProp" Target="../ctrlProps/ctrlProp2418.xml"/><Relationship Id="rId556" Type="http://schemas.openxmlformats.org/officeDocument/2006/relationships/ctrlProp" Target="../ctrlProps/ctrlProp2460.xml"/><Relationship Id="rId88" Type="http://schemas.openxmlformats.org/officeDocument/2006/relationships/ctrlProp" Target="../ctrlProps/ctrlProp1992.xml"/><Relationship Id="rId111" Type="http://schemas.openxmlformats.org/officeDocument/2006/relationships/ctrlProp" Target="../ctrlProps/ctrlProp2015.xml"/><Relationship Id="rId153" Type="http://schemas.openxmlformats.org/officeDocument/2006/relationships/ctrlProp" Target="../ctrlProps/ctrlProp2057.xml"/><Relationship Id="rId195" Type="http://schemas.openxmlformats.org/officeDocument/2006/relationships/ctrlProp" Target="../ctrlProps/ctrlProp2099.xml"/><Relationship Id="rId209" Type="http://schemas.openxmlformats.org/officeDocument/2006/relationships/ctrlProp" Target="../ctrlProps/ctrlProp2113.xml"/><Relationship Id="rId360" Type="http://schemas.openxmlformats.org/officeDocument/2006/relationships/ctrlProp" Target="../ctrlProps/ctrlProp2264.xml"/><Relationship Id="rId416" Type="http://schemas.openxmlformats.org/officeDocument/2006/relationships/ctrlProp" Target="../ctrlProps/ctrlProp2320.xml"/><Relationship Id="rId220" Type="http://schemas.openxmlformats.org/officeDocument/2006/relationships/ctrlProp" Target="../ctrlProps/ctrlProp2124.xml"/><Relationship Id="rId458" Type="http://schemas.openxmlformats.org/officeDocument/2006/relationships/ctrlProp" Target="../ctrlProps/ctrlProp2362.xml"/><Relationship Id="rId15" Type="http://schemas.openxmlformats.org/officeDocument/2006/relationships/ctrlProp" Target="../ctrlProps/ctrlProp1919.xml"/><Relationship Id="rId57" Type="http://schemas.openxmlformats.org/officeDocument/2006/relationships/ctrlProp" Target="../ctrlProps/ctrlProp1961.xml"/><Relationship Id="rId262" Type="http://schemas.openxmlformats.org/officeDocument/2006/relationships/ctrlProp" Target="../ctrlProps/ctrlProp2166.xml"/><Relationship Id="rId318" Type="http://schemas.openxmlformats.org/officeDocument/2006/relationships/ctrlProp" Target="../ctrlProps/ctrlProp2222.xml"/><Relationship Id="rId525" Type="http://schemas.openxmlformats.org/officeDocument/2006/relationships/ctrlProp" Target="../ctrlProps/ctrlProp2429.xml"/><Relationship Id="rId567" Type="http://schemas.openxmlformats.org/officeDocument/2006/relationships/ctrlProp" Target="../ctrlProps/ctrlProp2471.xml"/><Relationship Id="rId99" Type="http://schemas.openxmlformats.org/officeDocument/2006/relationships/ctrlProp" Target="../ctrlProps/ctrlProp2003.xml"/><Relationship Id="rId122" Type="http://schemas.openxmlformats.org/officeDocument/2006/relationships/ctrlProp" Target="../ctrlProps/ctrlProp2026.xml"/><Relationship Id="rId164" Type="http://schemas.openxmlformats.org/officeDocument/2006/relationships/ctrlProp" Target="../ctrlProps/ctrlProp2068.xml"/><Relationship Id="rId371" Type="http://schemas.openxmlformats.org/officeDocument/2006/relationships/ctrlProp" Target="../ctrlProps/ctrlProp2275.xml"/><Relationship Id="rId427" Type="http://schemas.openxmlformats.org/officeDocument/2006/relationships/ctrlProp" Target="../ctrlProps/ctrlProp2331.xml"/><Relationship Id="rId469" Type="http://schemas.openxmlformats.org/officeDocument/2006/relationships/ctrlProp" Target="../ctrlProps/ctrlProp2373.xml"/><Relationship Id="rId26" Type="http://schemas.openxmlformats.org/officeDocument/2006/relationships/ctrlProp" Target="../ctrlProps/ctrlProp1930.xml"/><Relationship Id="rId231" Type="http://schemas.openxmlformats.org/officeDocument/2006/relationships/ctrlProp" Target="../ctrlProps/ctrlProp2135.xml"/><Relationship Id="rId273" Type="http://schemas.openxmlformats.org/officeDocument/2006/relationships/ctrlProp" Target="../ctrlProps/ctrlProp2177.xml"/><Relationship Id="rId329" Type="http://schemas.openxmlformats.org/officeDocument/2006/relationships/ctrlProp" Target="../ctrlProps/ctrlProp2233.xml"/><Relationship Id="rId480" Type="http://schemas.openxmlformats.org/officeDocument/2006/relationships/ctrlProp" Target="../ctrlProps/ctrlProp2384.xml"/><Relationship Id="rId536" Type="http://schemas.openxmlformats.org/officeDocument/2006/relationships/ctrlProp" Target="../ctrlProps/ctrlProp2440.xml"/><Relationship Id="rId68" Type="http://schemas.openxmlformats.org/officeDocument/2006/relationships/ctrlProp" Target="../ctrlProps/ctrlProp1972.xml"/><Relationship Id="rId133" Type="http://schemas.openxmlformats.org/officeDocument/2006/relationships/ctrlProp" Target="../ctrlProps/ctrlProp2037.xml"/><Relationship Id="rId175" Type="http://schemas.openxmlformats.org/officeDocument/2006/relationships/ctrlProp" Target="../ctrlProps/ctrlProp2079.xml"/><Relationship Id="rId340" Type="http://schemas.openxmlformats.org/officeDocument/2006/relationships/ctrlProp" Target="../ctrlProps/ctrlProp2244.xml"/><Relationship Id="rId200" Type="http://schemas.openxmlformats.org/officeDocument/2006/relationships/ctrlProp" Target="../ctrlProps/ctrlProp2104.xml"/><Relationship Id="rId382" Type="http://schemas.openxmlformats.org/officeDocument/2006/relationships/ctrlProp" Target="../ctrlProps/ctrlProp2286.xml"/><Relationship Id="rId438" Type="http://schemas.openxmlformats.org/officeDocument/2006/relationships/ctrlProp" Target="../ctrlProps/ctrlProp2342.xml"/><Relationship Id="rId242" Type="http://schemas.openxmlformats.org/officeDocument/2006/relationships/ctrlProp" Target="../ctrlProps/ctrlProp2146.xml"/><Relationship Id="rId284" Type="http://schemas.openxmlformats.org/officeDocument/2006/relationships/ctrlProp" Target="../ctrlProps/ctrlProp2188.xml"/><Relationship Id="rId491" Type="http://schemas.openxmlformats.org/officeDocument/2006/relationships/ctrlProp" Target="../ctrlProps/ctrlProp2395.xml"/><Relationship Id="rId505" Type="http://schemas.openxmlformats.org/officeDocument/2006/relationships/ctrlProp" Target="../ctrlProps/ctrlProp2409.xml"/><Relationship Id="rId37" Type="http://schemas.openxmlformats.org/officeDocument/2006/relationships/ctrlProp" Target="../ctrlProps/ctrlProp1941.xml"/><Relationship Id="rId79" Type="http://schemas.openxmlformats.org/officeDocument/2006/relationships/ctrlProp" Target="../ctrlProps/ctrlProp1983.xml"/><Relationship Id="rId102" Type="http://schemas.openxmlformats.org/officeDocument/2006/relationships/ctrlProp" Target="../ctrlProps/ctrlProp2006.xml"/><Relationship Id="rId144" Type="http://schemas.openxmlformats.org/officeDocument/2006/relationships/ctrlProp" Target="../ctrlProps/ctrlProp2048.xml"/><Relationship Id="rId547" Type="http://schemas.openxmlformats.org/officeDocument/2006/relationships/ctrlProp" Target="../ctrlProps/ctrlProp2451.xml"/><Relationship Id="rId90" Type="http://schemas.openxmlformats.org/officeDocument/2006/relationships/ctrlProp" Target="../ctrlProps/ctrlProp1994.xml"/><Relationship Id="rId186" Type="http://schemas.openxmlformats.org/officeDocument/2006/relationships/ctrlProp" Target="../ctrlProps/ctrlProp2090.xml"/><Relationship Id="rId351" Type="http://schemas.openxmlformats.org/officeDocument/2006/relationships/ctrlProp" Target="../ctrlProps/ctrlProp2255.xml"/><Relationship Id="rId393" Type="http://schemas.openxmlformats.org/officeDocument/2006/relationships/ctrlProp" Target="../ctrlProps/ctrlProp2297.xml"/><Relationship Id="rId407" Type="http://schemas.openxmlformats.org/officeDocument/2006/relationships/ctrlProp" Target="../ctrlProps/ctrlProp2311.xml"/><Relationship Id="rId449" Type="http://schemas.openxmlformats.org/officeDocument/2006/relationships/ctrlProp" Target="../ctrlProps/ctrlProp2353.xml"/><Relationship Id="rId211" Type="http://schemas.openxmlformats.org/officeDocument/2006/relationships/ctrlProp" Target="../ctrlProps/ctrlProp2115.xml"/><Relationship Id="rId253" Type="http://schemas.openxmlformats.org/officeDocument/2006/relationships/ctrlProp" Target="../ctrlProps/ctrlProp2157.xml"/><Relationship Id="rId295" Type="http://schemas.openxmlformats.org/officeDocument/2006/relationships/ctrlProp" Target="../ctrlProps/ctrlProp2199.xml"/><Relationship Id="rId309" Type="http://schemas.openxmlformats.org/officeDocument/2006/relationships/ctrlProp" Target="../ctrlProps/ctrlProp2213.xml"/><Relationship Id="rId460" Type="http://schemas.openxmlformats.org/officeDocument/2006/relationships/ctrlProp" Target="../ctrlProps/ctrlProp2364.xml"/><Relationship Id="rId516" Type="http://schemas.openxmlformats.org/officeDocument/2006/relationships/ctrlProp" Target="../ctrlProps/ctrlProp2420.xml"/><Relationship Id="rId48" Type="http://schemas.openxmlformats.org/officeDocument/2006/relationships/ctrlProp" Target="../ctrlProps/ctrlProp1952.xml"/><Relationship Id="rId113" Type="http://schemas.openxmlformats.org/officeDocument/2006/relationships/ctrlProp" Target="../ctrlProps/ctrlProp2017.xml"/><Relationship Id="rId320" Type="http://schemas.openxmlformats.org/officeDocument/2006/relationships/ctrlProp" Target="../ctrlProps/ctrlProp2224.xml"/><Relationship Id="rId558" Type="http://schemas.openxmlformats.org/officeDocument/2006/relationships/ctrlProp" Target="../ctrlProps/ctrlProp2462.xml"/><Relationship Id="rId155" Type="http://schemas.openxmlformats.org/officeDocument/2006/relationships/ctrlProp" Target="../ctrlProps/ctrlProp2059.xml"/><Relationship Id="rId197" Type="http://schemas.openxmlformats.org/officeDocument/2006/relationships/ctrlProp" Target="../ctrlProps/ctrlProp2101.xml"/><Relationship Id="rId362" Type="http://schemas.openxmlformats.org/officeDocument/2006/relationships/ctrlProp" Target="../ctrlProps/ctrlProp2266.xml"/><Relationship Id="rId418" Type="http://schemas.openxmlformats.org/officeDocument/2006/relationships/ctrlProp" Target="../ctrlProps/ctrlProp2322.xml"/><Relationship Id="rId222" Type="http://schemas.openxmlformats.org/officeDocument/2006/relationships/ctrlProp" Target="../ctrlProps/ctrlProp2126.xml"/><Relationship Id="rId264" Type="http://schemas.openxmlformats.org/officeDocument/2006/relationships/ctrlProp" Target="../ctrlProps/ctrlProp2168.xml"/><Relationship Id="rId471" Type="http://schemas.openxmlformats.org/officeDocument/2006/relationships/ctrlProp" Target="../ctrlProps/ctrlProp2375.xml"/><Relationship Id="rId17" Type="http://schemas.openxmlformats.org/officeDocument/2006/relationships/ctrlProp" Target="../ctrlProps/ctrlProp1921.xml"/><Relationship Id="rId59" Type="http://schemas.openxmlformats.org/officeDocument/2006/relationships/ctrlProp" Target="../ctrlProps/ctrlProp1963.xml"/><Relationship Id="rId124" Type="http://schemas.openxmlformats.org/officeDocument/2006/relationships/ctrlProp" Target="../ctrlProps/ctrlProp2028.xml"/><Relationship Id="rId527" Type="http://schemas.openxmlformats.org/officeDocument/2006/relationships/ctrlProp" Target="../ctrlProps/ctrlProp2431.xml"/><Relationship Id="rId569" Type="http://schemas.openxmlformats.org/officeDocument/2006/relationships/ctrlProp" Target="../ctrlProps/ctrlProp2473.xml"/><Relationship Id="rId70" Type="http://schemas.openxmlformats.org/officeDocument/2006/relationships/ctrlProp" Target="../ctrlProps/ctrlProp1974.xml"/><Relationship Id="rId166" Type="http://schemas.openxmlformats.org/officeDocument/2006/relationships/ctrlProp" Target="../ctrlProps/ctrlProp2070.xml"/><Relationship Id="rId331" Type="http://schemas.openxmlformats.org/officeDocument/2006/relationships/ctrlProp" Target="../ctrlProps/ctrlProp2235.xml"/><Relationship Id="rId373" Type="http://schemas.openxmlformats.org/officeDocument/2006/relationships/ctrlProp" Target="../ctrlProps/ctrlProp2277.xml"/><Relationship Id="rId429" Type="http://schemas.openxmlformats.org/officeDocument/2006/relationships/ctrlProp" Target="../ctrlProps/ctrlProp2333.xml"/><Relationship Id="rId1" Type="http://schemas.openxmlformats.org/officeDocument/2006/relationships/printerSettings" Target="../printerSettings/printerSettings7.bin"/><Relationship Id="rId233" Type="http://schemas.openxmlformats.org/officeDocument/2006/relationships/ctrlProp" Target="../ctrlProps/ctrlProp2137.xml"/><Relationship Id="rId440" Type="http://schemas.openxmlformats.org/officeDocument/2006/relationships/ctrlProp" Target="../ctrlProps/ctrlProp2344.xml"/><Relationship Id="rId28" Type="http://schemas.openxmlformats.org/officeDocument/2006/relationships/ctrlProp" Target="../ctrlProps/ctrlProp1932.xml"/><Relationship Id="rId275" Type="http://schemas.openxmlformats.org/officeDocument/2006/relationships/ctrlProp" Target="../ctrlProps/ctrlProp2179.xml"/><Relationship Id="rId300" Type="http://schemas.openxmlformats.org/officeDocument/2006/relationships/ctrlProp" Target="../ctrlProps/ctrlProp2204.xml"/><Relationship Id="rId482" Type="http://schemas.openxmlformats.org/officeDocument/2006/relationships/ctrlProp" Target="../ctrlProps/ctrlProp2386.xml"/><Relationship Id="rId538" Type="http://schemas.openxmlformats.org/officeDocument/2006/relationships/ctrlProp" Target="../ctrlProps/ctrlProp2442.xml"/><Relationship Id="rId81" Type="http://schemas.openxmlformats.org/officeDocument/2006/relationships/ctrlProp" Target="../ctrlProps/ctrlProp1985.xml"/><Relationship Id="rId135" Type="http://schemas.openxmlformats.org/officeDocument/2006/relationships/ctrlProp" Target="../ctrlProps/ctrlProp2039.xml"/><Relationship Id="rId177" Type="http://schemas.openxmlformats.org/officeDocument/2006/relationships/ctrlProp" Target="../ctrlProps/ctrlProp2081.xml"/><Relationship Id="rId342" Type="http://schemas.openxmlformats.org/officeDocument/2006/relationships/ctrlProp" Target="../ctrlProps/ctrlProp2246.xml"/><Relationship Id="rId384" Type="http://schemas.openxmlformats.org/officeDocument/2006/relationships/ctrlProp" Target="../ctrlProps/ctrlProp2288.xml"/><Relationship Id="rId202" Type="http://schemas.openxmlformats.org/officeDocument/2006/relationships/ctrlProp" Target="../ctrlProps/ctrlProp2106.xml"/><Relationship Id="rId244" Type="http://schemas.openxmlformats.org/officeDocument/2006/relationships/ctrlProp" Target="../ctrlProps/ctrlProp2148.xml"/><Relationship Id="rId39" Type="http://schemas.openxmlformats.org/officeDocument/2006/relationships/ctrlProp" Target="../ctrlProps/ctrlProp1943.xml"/><Relationship Id="rId286" Type="http://schemas.openxmlformats.org/officeDocument/2006/relationships/ctrlProp" Target="../ctrlProps/ctrlProp2190.xml"/><Relationship Id="rId451" Type="http://schemas.openxmlformats.org/officeDocument/2006/relationships/ctrlProp" Target="../ctrlProps/ctrlProp2355.xml"/><Relationship Id="rId493" Type="http://schemas.openxmlformats.org/officeDocument/2006/relationships/ctrlProp" Target="../ctrlProps/ctrlProp2397.xml"/><Relationship Id="rId507" Type="http://schemas.openxmlformats.org/officeDocument/2006/relationships/ctrlProp" Target="../ctrlProps/ctrlProp2411.xml"/><Relationship Id="rId549" Type="http://schemas.openxmlformats.org/officeDocument/2006/relationships/ctrlProp" Target="../ctrlProps/ctrlProp2453.xml"/><Relationship Id="rId50" Type="http://schemas.openxmlformats.org/officeDocument/2006/relationships/ctrlProp" Target="../ctrlProps/ctrlProp1954.xml"/><Relationship Id="rId104" Type="http://schemas.openxmlformats.org/officeDocument/2006/relationships/ctrlProp" Target="../ctrlProps/ctrlProp2008.xml"/><Relationship Id="rId146" Type="http://schemas.openxmlformats.org/officeDocument/2006/relationships/ctrlProp" Target="../ctrlProps/ctrlProp2050.xml"/><Relationship Id="rId188" Type="http://schemas.openxmlformats.org/officeDocument/2006/relationships/ctrlProp" Target="../ctrlProps/ctrlProp2092.xml"/><Relationship Id="rId311" Type="http://schemas.openxmlformats.org/officeDocument/2006/relationships/ctrlProp" Target="../ctrlProps/ctrlProp2215.xml"/><Relationship Id="rId353" Type="http://schemas.openxmlformats.org/officeDocument/2006/relationships/ctrlProp" Target="../ctrlProps/ctrlProp2257.xml"/><Relationship Id="rId395" Type="http://schemas.openxmlformats.org/officeDocument/2006/relationships/ctrlProp" Target="../ctrlProps/ctrlProp2299.xml"/><Relationship Id="rId409" Type="http://schemas.openxmlformats.org/officeDocument/2006/relationships/ctrlProp" Target="../ctrlProps/ctrlProp2313.xml"/><Relationship Id="rId560" Type="http://schemas.openxmlformats.org/officeDocument/2006/relationships/ctrlProp" Target="../ctrlProps/ctrlProp2464.xml"/><Relationship Id="rId92" Type="http://schemas.openxmlformats.org/officeDocument/2006/relationships/ctrlProp" Target="../ctrlProps/ctrlProp1996.xml"/><Relationship Id="rId213" Type="http://schemas.openxmlformats.org/officeDocument/2006/relationships/ctrlProp" Target="../ctrlProps/ctrlProp2117.xml"/><Relationship Id="rId420" Type="http://schemas.openxmlformats.org/officeDocument/2006/relationships/ctrlProp" Target="../ctrlProps/ctrlProp2324.xml"/><Relationship Id="rId255" Type="http://schemas.openxmlformats.org/officeDocument/2006/relationships/ctrlProp" Target="../ctrlProps/ctrlProp2159.xml"/><Relationship Id="rId297" Type="http://schemas.openxmlformats.org/officeDocument/2006/relationships/ctrlProp" Target="../ctrlProps/ctrlProp2201.xml"/><Relationship Id="rId462" Type="http://schemas.openxmlformats.org/officeDocument/2006/relationships/ctrlProp" Target="../ctrlProps/ctrlProp2366.xml"/><Relationship Id="rId518" Type="http://schemas.openxmlformats.org/officeDocument/2006/relationships/ctrlProp" Target="../ctrlProps/ctrlProp2422.xml"/><Relationship Id="rId115" Type="http://schemas.openxmlformats.org/officeDocument/2006/relationships/ctrlProp" Target="../ctrlProps/ctrlProp2019.xml"/><Relationship Id="rId157" Type="http://schemas.openxmlformats.org/officeDocument/2006/relationships/ctrlProp" Target="../ctrlProps/ctrlProp2061.xml"/><Relationship Id="rId322" Type="http://schemas.openxmlformats.org/officeDocument/2006/relationships/ctrlProp" Target="../ctrlProps/ctrlProp2226.xml"/><Relationship Id="rId364" Type="http://schemas.openxmlformats.org/officeDocument/2006/relationships/ctrlProp" Target="../ctrlProps/ctrlProp2268.xml"/><Relationship Id="rId61" Type="http://schemas.openxmlformats.org/officeDocument/2006/relationships/ctrlProp" Target="../ctrlProps/ctrlProp1965.xml"/><Relationship Id="rId199" Type="http://schemas.openxmlformats.org/officeDocument/2006/relationships/ctrlProp" Target="../ctrlProps/ctrlProp2103.xml"/><Relationship Id="rId571" Type="http://schemas.openxmlformats.org/officeDocument/2006/relationships/ctrlProp" Target="../ctrlProps/ctrlProp2475.xml"/><Relationship Id="rId19" Type="http://schemas.openxmlformats.org/officeDocument/2006/relationships/ctrlProp" Target="../ctrlProps/ctrlProp1923.xml"/><Relationship Id="rId224" Type="http://schemas.openxmlformats.org/officeDocument/2006/relationships/ctrlProp" Target="../ctrlProps/ctrlProp2128.xml"/><Relationship Id="rId266" Type="http://schemas.openxmlformats.org/officeDocument/2006/relationships/ctrlProp" Target="../ctrlProps/ctrlProp2170.xml"/><Relationship Id="rId431" Type="http://schemas.openxmlformats.org/officeDocument/2006/relationships/ctrlProp" Target="../ctrlProps/ctrlProp2335.xml"/><Relationship Id="rId473" Type="http://schemas.openxmlformats.org/officeDocument/2006/relationships/ctrlProp" Target="../ctrlProps/ctrlProp2377.xml"/><Relationship Id="rId529" Type="http://schemas.openxmlformats.org/officeDocument/2006/relationships/ctrlProp" Target="../ctrlProps/ctrlProp2433.xml"/><Relationship Id="rId30" Type="http://schemas.openxmlformats.org/officeDocument/2006/relationships/ctrlProp" Target="../ctrlProps/ctrlProp1934.xml"/><Relationship Id="rId126" Type="http://schemas.openxmlformats.org/officeDocument/2006/relationships/ctrlProp" Target="../ctrlProps/ctrlProp2030.xml"/><Relationship Id="rId168" Type="http://schemas.openxmlformats.org/officeDocument/2006/relationships/ctrlProp" Target="../ctrlProps/ctrlProp2072.xml"/><Relationship Id="rId333" Type="http://schemas.openxmlformats.org/officeDocument/2006/relationships/ctrlProp" Target="../ctrlProps/ctrlProp2237.xml"/><Relationship Id="rId540" Type="http://schemas.openxmlformats.org/officeDocument/2006/relationships/ctrlProp" Target="../ctrlProps/ctrlProp2444.xml"/><Relationship Id="rId72" Type="http://schemas.openxmlformats.org/officeDocument/2006/relationships/ctrlProp" Target="../ctrlProps/ctrlProp1976.xml"/><Relationship Id="rId375" Type="http://schemas.openxmlformats.org/officeDocument/2006/relationships/ctrlProp" Target="../ctrlProps/ctrlProp2279.xml"/><Relationship Id="rId3" Type="http://schemas.openxmlformats.org/officeDocument/2006/relationships/vmlDrawing" Target="../drawings/vmlDrawing7.vml"/><Relationship Id="rId235" Type="http://schemas.openxmlformats.org/officeDocument/2006/relationships/ctrlProp" Target="../ctrlProps/ctrlProp2139.xml"/><Relationship Id="rId277" Type="http://schemas.openxmlformats.org/officeDocument/2006/relationships/ctrlProp" Target="../ctrlProps/ctrlProp2181.xml"/><Relationship Id="rId400" Type="http://schemas.openxmlformats.org/officeDocument/2006/relationships/ctrlProp" Target="../ctrlProps/ctrlProp2304.xml"/><Relationship Id="rId442" Type="http://schemas.openxmlformats.org/officeDocument/2006/relationships/ctrlProp" Target="../ctrlProps/ctrlProp2346.xml"/><Relationship Id="rId484" Type="http://schemas.openxmlformats.org/officeDocument/2006/relationships/ctrlProp" Target="../ctrlProps/ctrlProp2388.xml"/><Relationship Id="rId137" Type="http://schemas.openxmlformats.org/officeDocument/2006/relationships/ctrlProp" Target="../ctrlProps/ctrlProp2041.xml"/><Relationship Id="rId302" Type="http://schemas.openxmlformats.org/officeDocument/2006/relationships/ctrlProp" Target="../ctrlProps/ctrlProp2206.xml"/><Relationship Id="rId344" Type="http://schemas.openxmlformats.org/officeDocument/2006/relationships/ctrlProp" Target="../ctrlProps/ctrlProp2248.xml"/><Relationship Id="rId41" Type="http://schemas.openxmlformats.org/officeDocument/2006/relationships/ctrlProp" Target="../ctrlProps/ctrlProp1945.xml"/><Relationship Id="rId83" Type="http://schemas.openxmlformats.org/officeDocument/2006/relationships/ctrlProp" Target="../ctrlProps/ctrlProp1987.xml"/><Relationship Id="rId179" Type="http://schemas.openxmlformats.org/officeDocument/2006/relationships/ctrlProp" Target="../ctrlProps/ctrlProp2083.xml"/><Relationship Id="rId386" Type="http://schemas.openxmlformats.org/officeDocument/2006/relationships/ctrlProp" Target="../ctrlProps/ctrlProp2290.xml"/><Relationship Id="rId551" Type="http://schemas.openxmlformats.org/officeDocument/2006/relationships/ctrlProp" Target="../ctrlProps/ctrlProp2455.xml"/><Relationship Id="rId190" Type="http://schemas.openxmlformats.org/officeDocument/2006/relationships/ctrlProp" Target="../ctrlProps/ctrlProp2094.xml"/><Relationship Id="rId204" Type="http://schemas.openxmlformats.org/officeDocument/2006/relationships/ctrlProp" Target="../ctrlProps/ctrlProp2108.xml"/><Relationship Id="rId246" Type="http://schemas.openxmlformats.org/officeDocument/2006/relationships/ctrlProp" Target="../ctrlProps/ctrlProp2150.xml"/><Relationship Id="rId288" Type="http://schemas.openxmlformats.org/officeDocument/2006/relationships/ctrlProp" Target="../ctrlProps/ctrlProp2192.xml"/><Relationship Id="rId411" Type="http://schemas.openxmlformats.org/officeDocument/2006/relationships/ctrlProp" Target="../ctrlProps/ctrlProp2315.xml"/><Relationship Id="rId453" Type="http://schemas.openxmlformats.org/officeDocument/2006/relationships/ctrlProp" Target="../ctrlProps/ctrlProp2357.xml"/><Relationship Id="rId509" Type="http://schemas.openxmlformats.org/officeDocument/2006/relationships/ctrlProp" Target="../ctrlProps/ctrlProp2413.xml"/><Relationship Id="rId106" Type="http://schemas.openxmlformats.org/officeDocument/2006/relationships/ctrlProp" Target="../ctrlProps/ctrlProp2010.xml"/><Relationship Id="rId313" Type="http://schemas.openxmlformats.org/officeDocument/2006/relationships/ctrlProp" Target="../ctrlProps/ctrlProp2217.xml"/><Relationship Id="rId495" Type="http://schemas.openxmlformats.org/officeDocument/2006/relationships/ctrlProp" Target="../ctrlProps/ctrlProp2399.xml"/><Relationship Id="rId10" Type="http://schemas.openxmlformats.org/officeDocument/2006/relationships/ctrlProp" Target="../ctrlProps/ctrlProp1914.xml"/><Relationship Id="rId52" Type="http://schemas.openxmlformats.org/officeDocument/2006/relationships/ctrlProp" Target="../ctrlProps/ctrlProp1956.xml"/><Relationship Id="rId94" Type="http://schemas.openxmlformats.org/officeDocument/2006/relationships/ctrlProp" Target="../ctrlProps/ctrlProp1998.xml"/><Relationship Id="rId148" Type="http://schemas.openxmlformats.org/officeDocument/2006/relationships/ctrlProp" Target="../ctrlProps/ctrlProp2052.xml"/><Relationship Id="rId355" Type="http://schemas.openxmlformats.org/officeDocument/2006/relationships/ctrlProp" Target="../ctrlProps/ctrlProp2259.xml"/><Relationship Id="rId397" Type="http://schemas.openxmlformats.org/officeDocument/2006/relationships/ctrlProp" Target="../ctrlProps/ctrlProp2301.xml"/><Relationship Id="rId520" Type="http://schemas.openxmlformats.org/officeDocument/2006/relationships/ctrlProp" Target="../ctrlProps/ctrlProp2424.xml"/><Relationship Id="rId562" Type="http://schemas.openxmlformats.org/officeDocument/2006/relationships/ctrlProp" Target="../ctrlProps/ctrlProp2466.xml"/><Relationship Id="rId215" Type="http://schemas.openxmlformats.org/officeDocument/2006/relationships/ctrlProp" Target="../ctrlProps/ctrlProp2119.xml"/><Relationship Id="rId257" Type="http://schemas.openxmlformats.org/officeDocument/2006/relationships/ctrlProp" Target="../ctrlProps/ctrlProp2161.xml"/><Relationship Id="rId422" Type="http://schemas.openxmlformats.org/officeDocument/2006/relationships/ctrlProp" Target="../ctrlProps/ctrlProp2326.xml"/><Relationship Id="rId464" Type="http://schemas.openxmlformats.org/officeDocument/2006/relationships/ctrlProp" Target="../ctrlProps/ctrlProp2368.xml"/><Relationship Id="rId299" Type="http://schemas.openxmlformats.org/officeDocument/2006/relationships/ctrlProp" Target="../ctrlProps/ctrlProp2203.xml"/><Relationship Id="rId63" Type="http://schemas.openxmlformats.org/officeDocument/2006/relationships/ctrlProp" Target="../ctrlProps/ctrlProp1967.xml"/><Relationship Id="rId159" Type="http://schemas.openxmlformats.org/officeDocument/2006/relationships/ctrlProp" Target="../ctrlProps/ctrlProp2063.xml"/><Relationship Id="rId366" Type="http://schemas.openxmlformats.org/officeDocument/2006/relationships/ctrlProp" Target="../ctrlProps/ctrlProp2270.xml"/><Relationship Id="rId226" Type="http://schemas.openxmlformats.org/officeDocument/2006/relationships/ctrlProp" Target="../ctrlProps/ctrlProp2130.xml"/><Relationship Id="rId433" Type="http://schemas.openxmlformats.org/officeDocument/2006/relationships/ctrlProp" Target="../ctrlProps/ctrlProp2337.xml"/><Relationship Id="rId74" Type="http://schemas.openxmlformats.org/officeDocument/2006/relationships/ctrlProp" Target="../ctrlProps/ctrlProp1978.xml"/><Relationship Id="rId377" Type="http://schemas.openxmlformats.org/officeDocument/2006/relationships/ctrlProp" Target="../ctrlProps/ctrlProp2281.xml"/><Relationship Id="rId500" Type="http://schemas.openxmlformats.org/officeDocument/2006/relationships/ctrlProp" Target="../ctrlProps/ctrlProp2404.xml"/><Relationship Id="rId5" Type="http://schemas.openxmlformats.org/officeDocument/2006/relationships/ctrlProp" Target="../ctrlProps/ctrlProp1909.xml"/><Relationship Id="rId237" Type="http://schemas.openxmlformats.org/officeDocument/2006/relationships/ctrlProp" Target="../ctrlProps/ctrlProp2141.xml"/><Relationship Id="rId444" Type="http://schemas.openxmlformats.org/officeDocument/2006/relationships/ctrlProp" Target="../ctrlProps/ctrlProp2348.xml"/><Relationship Id="rId290" Type="http://schemas.openxmlformats.org/officeDocument/2006/relationships/ctrlProp" Target="../ctrlProps/ctrlProp2194.xml"/><Relationship Id="rId304" Type="http://schemas.openxmlformats.org/officeDocument/2006/relationships/ctrlProp" Target="../ctrlProps/ctrlProp2208.xml"/><Relationship Id="rId388" Type="http://schemas.openxmlformats.org/officeDocument/2006/relationships/ctrlProp" Target="../ctrlProps/ctrlProp2292.xml"/><Relationship Id="rId511" Type="http://schemas.openxmlformats.org/officeDocument/2006/relationships/ctrlProp" Target="../ctrlProps/ctrlProp2415.xml"/><Relationship Id="rId85" Type="http://schemas.openxmlformats.org/officeDocument/2006/relationships/ctrlProp" Target="../ctrlProps/ctrlProp1989.xml"/><Relationship Id="rId150" Type="http://schemas.openxmlformats.org/officeDocument/2006/relationships/ctrlProp" Target="../ctrlProps/ctrlProp2054.xml"/><Relationship Id="rId248" Type="http://schemas.openxmlformats.org/officeDocument/2006/relationships/ctrlProp" Target="../ctrlProps/ctrlProp2152.xml"/><Relationship Id="rId455" Type="http://schemas.openxmlformats.org/officeDocument/2006/relationships/ctrlProp" Target="../ctrlProps/ctrlProp2359.xml"/><Relationship Id="rId12" Type="http://schemas.openxmlformats.org/officeDocument/2006/relationships/ctrlProp" Target="../ctrlProps/ctrlProp1916.xml"/><Relationship Id="rId108" Type="http://schemas.openxmlformats.org/officeDocument/2006/relationships/ctrlProp" Target="../ctrlProps/ctrlProp2012.xml"/><Relationship Id="rId315" Type="http://schemas.openxmlformats.org/officeDocument/2006/relationships/ctrlProp" Target="../ctrlProps/ctrlProp2219.xml"/><Relationship Id="rId522" Type="http://schemas.openxmlformats.org/officeDocument/2006/relationships/ctrlProp" Target="../ctrlProps/ctrlProp2426.xml"/><Relationship Id="rId96" Type="http://schemas.openxmlformats.org/officeDocument/2006/relationships/ctrlProp" Target="../ctrlProps/ctrlProp2000.xml"/><Relationship Id="rId161" Type="http://schemas.openxmlformats.org/officeDocument/2006/relationships/ctrlProp" Target="../ctrlProps/ctrlProp2065.xml"/><Relationship Id="rId399" Type="http://schemas.openxmlformats.org/officeDocument/2006/relationships/ctrlProp" Target="../ctrlProps/ctrlProp2303.xml"/><Relationship Id="rId259" Type="http://schemas.openxmlformats.org/officeDocument/2006/relationships/ctrlProp" Target="../ctrlProps/ctrlProp2163.xml"/><Relationship Id="rId466" Type="http://schemas.openxmlformats.org/officeDocument/2006/relationships/ctrlProp" Target="../ctrlProps/ctrlProp2370.xml"/><Relationship Id="rId23" Type="http://schemas.openxmlformats.org/officeDocument/2006/relationships/ctrlProp" Target="../ctrlProps/ctrlProp1927.xml"/><Relationship Id="rId119" Type="http://schemas.openxmlformats.org/officeDocument/2006/relationships/ctrlProp" Target="../ctrlProps/ctrlProp2023.xml"/><Relationship Id="rId326" Type="http://schemas.openxmlformats.org/officeDocument/2006/relationships/ctrlProp" Target="../ctrlProps/ctrlProp2230.xml"/><Relationship Id="rId533" Type="http://schemas.openxmlformats.org/officeDocument/2006/relationships/ctrlProp" Target="../ctrlProps/ctrlProp2437.xml"/></Relationships>
</file>

<file path=xl/worksheets/_rels/sheet10.xml.rels><?xml version="1.0" encoding="UTF-8" standalone="yes"?>
<Relationships xmlns="http://schemas.openxmlformats.org/package/2006/relationships"><Relationship Id="rId117" Type="http://schemas.openxmlformats.org/officeDocument/2006/relationships/ctrlProp" Target="../ctrlProps/ctrlProp2589.xml"/><Relationship Id="rId21" Type="http://schemas.openxmlformats.org/officeDocument/2006/relationships/ctrlProp" Target="../ctrlProps/ctrlProp2493.xml"/><Relationship Id="rId42" Type="http://schemas.openxmlformats.org/officeDocument/2006/relationships/ctrlProp" Target="../ctrlProps/ctrlProp2514.xml"/><Relationship Id="rId63" Type="http://schemas.openxmlformats.org/officeDocument/2006/relationships/ctrlProp" Target="../ctrlProps/ctrlProp2535.xml"/><Relationship Id="rId84" Type="http://schemas.openxmlformats.org/officeDocument/2006/relationships/ctrlProp" Target="../ctrlProps/ctrlProp2556.xml"/><Relationship Id="rId138" Type="http://schemas.openxmlformats.org/officeDocument/2006/relationships/ctrlProp" Target="../ctrlProps/ctrlProp2610.xml"/><Relationship Id="rId159" Type="http://schemas.openxmlformats.org/officeDocument/2006/relationships/ctrlProp" Target="../ctrlProps/ctrlProp2631.xml"/><Relationship Id="rId170" Type="http://schemas.openxmlformats.org/officeDocument/2006/relationships/ctrlProp" Target="../ctrlProps/ctrlProp2642.xml"/><Relationship Id="rId191" Type="http://schemas.openxmlformats.org/officeDocument/2006/relationships/ctrlProp" Target="../ctrlProps/ctrlProp2663.xml"/><Relationship Id="rId205" Type="http://schemas.openxmlformats.org/officeDocument/2006/relationships/ctrlProp" Target="../ctrlProps/ctrlProp2677.xml"/><Relationship Id="rId226" Type="http://schemas.openxmlformats.org/officeDocument/2006/relationships/ctrlProp" Target="../ctrlProps/ctrlProp2698.xml"/><Relationship Id="rId107" Type="http://schemas.openxmlformats.org/officeDocument/2006/relationships/ctrlProp" Target="../ctrlProps/ctrlProp2579.xml"/><Relationship Id="rId11" Type="http://schemas.openxmlformats.org/officeDocument/2006/relationships/ctrlProp" Target="../ctrlProps/ctrlProp2483.xml"/><Relationship Id="rId32" Type="http://schemas.openxmlformats.org/officeDocument/2006/relationships/ctrlProp" Target="../ctrlProps/ctrlProp2504.xml"/><Relationship Id="rId53" Type="http://schemas.openxmlformats.org/officeDocument/2006/relationships/ctrlProp" Target="../ctrlProps/ctrlProp2525.xml"/><Relationship Id="rId74" Type="http://schemas.openxmlformats.org/officeDocument/2006/relationships/ctrlProp" Target="../ctrlProps/ctrlProp2546.xml"/><Relationship Id="rId128" Type="http://schemas.openxmlformats.org/officeDocument/2006/relationships/ctrlProp" Target="../ctrlProps/ctrlProp2600.xml"/><Relationship Id="rId149" Type="http://schemas.openxmlformats.org/officeDocument/2006/relationships/ctrlProp" Target="../ctrlProps/ctrlProp2621.xml"/><Relationship Id="rId5" Type="http://schemas.openxmlformats.org/officeDocument/2006/relationships/ctrlProp" Target="../ctrlProps/ctrlProp2477.xml"/><Relationship Id="rId95" Type="http://schemas.openxmlformats.org/officeDocument/2006/relationships/ctrlProp" Target="../ctrlProps/ctrlProp2567.xml"/><Relationship Id="rId160" Type="http://schemas.openxmlformats.org/officeDocument/2006/relationships/ctrlProp" Target="../ctrlProps/ctrlProp2632.xml"/><Relationship Id="rId181" Type="http://schemas.openxmlformats.org/officeDocument/2006/relationships/ctrlProp" Target="../ctrlProps/ctrlProp2653.xml"/><Relationship Id="rId216" Type="http://schemas.openxmlformats.org/officeDocument/2006/relationships/ctrlProp" Target="../ctrlProps/ctrlProp2688.xml"/><Relationship Id="rId22" Type="http://schemas.openxmlformats.org/officeDocument/2006/relationships/ctrlProp" Target="../ctrlProps/ctrlProp2494.xml"/><Relationship Id="rId43" Type="http://schemas.openxmlformats.org/officeDocument/2006/relationships/ctrlProp" Target="../ctrlProps/ctrlProp2515.xml"/><Relationship Id="rId64" Type="http://schemas.openxmlformats.org/officeDocument/2006/relationships/ctrlProp" Target="../ctrlProps/ctrlProp2536.xml"/><Relationship Id="rId118" Type="http://schemas.openxmlformats.org/officeDocument/2006/relationships/ctrlProp" Target="../ctrlProps/ctrlProp2590.xml"/><Relationship Id="rId139" Type="http://schemas.openxmlformats.org/officeDocument/2006/relationships/ctrlProp" Target="../ctrlProps/ctrlProp2611.xml"/><Relationship Id="rId85" Type="http://schemas.openxmlformats.org/officeDocument/2006/relationships/ctrlProp" Target="../ctrlProps/ctrlProp2557.xml"/><Relationship Id="rId150" Type="http://schemas.openxmlformats.org/officeDocument/2006/relationships/ctrlProp" Target="../ctrlProps/ctrlProp2622.xml"/><Relationship Id="rId171" Type="http://schemas.openxmlformats.org/officeDocument/2006/relationships/ctrlProp" Target="../ctrlProps/ctrlProp2643.xml"/><Relationship Id="rId192" Type="http://schemas.openxmlformats.org/officeDocument/2006/relationships/ctrlProp" Target="../ctrlProps/ctrlProp2664.xml"/><Relationship Id="rId206" Type="http://schemas.openxmlformats.org/officeDocument/2006/relationships/ctrlProp" Target="../ctrlProps/ctrlProp2678.xml"/><Relationship Id="rId12" Type="http://schemas.openxmlformats.org/officeDocument/2006/relationships/ctrlProp" Target="../ctrlProps/ctrlProp2484.xml"/><Relationship Id="rId33" Type="http://schemas.openxmlformats.org/officeDocument/2006/relationships/ctrlProp" Target="../ctrlProps/ctrlProp2505.xml"/><Relationship Id="rId108" Type="http://schemas.openxmlformats.org/officeDocument/2006/relationships/ctrlProp" Target="../ctrlProps/ctrlProp2580.xml"/><Relationship Id="rId129" Type="http://schemas.openxmlformats.org/officeDocument/2006/relationships/ctrlProp" Target="../ctrlProps/ctrlProp2601.xml"/><Relationship Id="rId54" Type="http://schemas.openxmlformats.org/officeDocument/2006/relationships/ctrlProp" Target="../ctrlProps/ctrlProp2526.xml"/><Relationship Id="rId75" Type="http://schemas.openxmlformats.org/officeDocument/2006/relationships/ctrlProp" Target="../ctrlProps/ctrlProp2547.xml"/><Relationship Id="rId96" Type="http://schemas.openxmlformats.org/officeDocument/2006/relationships/ctrlProp" Target="../ctrlProps/ctrlProp2568.xml"/><Relationship Id="rId140" Type="http://schemas.openxmlformats.org/officeDocument/2006/relationships/ctrlProp" Target="../ctrlProps/ctrlProp2612.xml"/><Relationship Id="rId161" Type="http://schemas.openxmlformats.org/officeDocument/2006/relationships/ctrlProp" Target="../ctrlProps/ctrlProp2633.xml"/><Relationship Id="rId182" Type="http://schemas.openxmlformats.org/officeDocument/2006/relationships/ctrlProp" Target="../ctrlProps/ctrlProp2654.xml"/><Relationship Id="rId217" Type="http://schemas.openxmlformats.org/officeDocument/2006/relationships/ctrlProp" Target="../ctrlProps/ctrlProp2689.xml"/><Relationship Id="rId6" Type="http://schemas.openxmlformats.org/officeDocument/2006/relationships/ctrlProp" Target="../ctrlProps/ctrlProp2478.xml"/><Relationship Id="rId23" Type="http://schemas.openxmlformats.org/officeDocument/2006/relationships/ctrlProp" Target="../ctrlProps/ctrlProp2495.xml"/><Relationship Id="rId119" Type="http://schemas.openxmlformats.org/officeDocument/2006/relationships/ctrlProp" Target="../ctrlProps/ctrlProp2591.xml"/><Relationship Id="rId44" Type="http://schemas.openxmlformats.org/officeDocument/2006/relationships/ctrlProp" Target="../ctrlProps/ctrlProp2516.xml"/><Relationship Id="rId65" Type="http://schemas.openxmlformats.org/officeDocument/2006/relationships/ctrlProp" Target="../ctrlProps/ctrlProp2537.xml"/><Relationship Id="rId86" Type="http://schemas.openxmlformats.org/officeDocument/2006/relationships/ctrlProp" Target="../ctrlProps/ctrlProp2558.xml"/><Relationship Id="rId130" Type="http://schemas.openxmlformats.org/officeDocument/2006/relationships/ctrlProp" Target="../ctrlProps/ctrlProp2602.xml"/><Relationship Id="rId151" Type="http://schemas.openxmlformats.org/officeDocument/2006/relationships/ctrlProp" Target="../ctrlProps/ctrlProp2623.xml"/><Relationship Id="rId172" Type="http://schemas.openxmlformats.org/officeDocument/2006/relationships/ctrlProp" Target="../ctrlProps/ctrlProp2644.xml"/><Relationship Id="rId193" Type="http://schemas.openxmlformats.org/officeDocument/2006/relationships/ctrlProp" Target="../ctrlProps/ctrlProp2665.xml"/><Relationship Id="rId207" Type="http://schemas.openxmlformats.org/officeDocument/2006/relationships/ctrlProp" Target="../ctrlProps/ctrlProp2679.xml"/><Relationship Id="rId13" Type="http://schemas.openxmlformats.org/officeDocument/2006/relationships/ctrlProp" Target="../ctrlProps/ctrlProp2485.xml"/><Relationship Id="rId109" Type="http://schemas.openxmlformats.org/officeDocument/2006/relationships/ctrlProp" Target="../ctrlProps/ctrlProp2581.xml"/><Relationship Id="rId34" Type="http://schemas.openxmlformats.org/officeDocument/2006/relationships/ctrlProp" Target="../ctrlProps/ctrlProp2506.xml"/><Relationship Id="rId55" Type="http://schemas.openxmlformats.org/officeDocument/2006/relationships/ctrlProp" Target="../ctrlProps/ctrlProp2527.xml"/><Relationship Id="rId76" Type="http://schemas.openxmlformats.org/officeDocument/2006/relationships/ctrlProp" Target="../ctrlProps/ctrlProp2548.xml"/><Relationship Id="rId97" Type="http://schemas.openxmlformats.org/officeDocument/2006/relationships/ctrlProp" Target="../ctrlProps/ctrlProp2569.xml"/><Relationship Id="rId120" Type="http://schemas.openxmlformats.org/officeDocument/2006/relationships/ctrlProp" Target="../ctrlProps/ctrlProp2592.xml"/><Relationship Id="rId141" Type="http://schemas.openxmlformats.org/officeDocument/2006/relationships/ctrlProp" Target="../ctrlProps/ctrlProp2613.xml"/><Relationship Id="rId7" Type="http://schemas.openxmlformats.org/officeDocument/2006/relationships/ctrlProp" Target="../ctrlProps/ctrlProp2479.xml"/><Relationship Id="rId162" Type="http://schemas.openxmlformats.org/officeDocument/2006/relationships/ctrlProp" Target="../ctrlProps/ctrlProp2634.xml"/><Relationship Id="rId183" Type="http://schemas.openxmlformats.org/officeDocument/2006/relationships/ctrlProp" Target="../ctrlProps/ctrlProp2655.xml"/><Relationship Id="rId218" Type="http://schemas.openxmlformats.org/officeDocument/2006/relationships/ctrlProp" Target="../ctrlProps/ctrlProp2690.xml"/><Relationship Id="rId24" Type="http://schemas.openxmlformats.org/officeDocument/2006/relationships/ctrlProp" Target="../ctrlProps/ctrlProp2496.xml"/><Relationship Id="rId45" Type="http://schemas.openxmlformats.org/officeDocument/2006/relationships/ctrlProp" Target="../ctrlProps/ctrlProp2517.xml"/><Relationship Id="rId66" Type="http://schemas.openxmlformats.org/officeDocument/2006/relationships/ctrlProp" Target="../ctrlProps/ctrlProp2538.xml"/><Relationship Id="rId87" Type="http://schemas.openxmlformats.org/officeDocument/2006/relationships/ctrlProp" Target="../ctrlProps/ctrlProp2559.xml"/><Relationship Id="rId110" Type="http://schemas.openxmlformats.org/officeDocument/2006/relationships/ctrlProp" Target="../ctrlProps/ctrlProp2582.xml"/><Relationship Id="rId131" Type="http://schemas.openxmlformats.org/officeDocument/2006/relationships/ctrlProp" Target="../ctrlProps/ctrlProp2603.xml"/><Relationship Id="rId152" Type="http://schemas.openxmlformats.org/officeDocument/2006/relationships/ctrlProp" Target="../ctrlProps/ctrlProp2624.xml"/><Relationship Id="rId173" Type="http://schemas.openxmlformats.org/officeDocument/2006/relationships/ctrlProp" Target="../ctrlProps/ctrlProp2645.xml"/><Relationship Id="rId194" Type="http://schemas.openxmlformats.org/officeDocument/2006/relationships/ctrlProp" Target="../ctrlProps/ctrlProp2666.xml"/><Relationship Id="rId208" Type="http://schemas.openxmlformats.org/officeDocument/2006/relationships/ctrlProp" Target="../ctrlProps/ctrlProp2680.xml"/><Relationship Id="rId14" Type="http://schemas.openxmlformats.org/officeDocument/2006/relationships/ctrlProp" Target="../ctrlProps/ctrlProp2486.xml"/><Relationship Id="rId35" Type="http://schemas.openxmlformats.org/officeDocument/2006/relationships/ctrlProp" Target="../ctrlProps/ctrlProp2507.xml"/><Relationship Id="rId56" Type="http://schemas.openxmlformats.org/officeDocument/2006/relationships/ctrlProp" Target="../ctrlProps/ctrlProp2528.xml"/><Relationship Id="rId77" Type="http://schemas.openxmlformats.org/officeDocument/2006/relationships/ctrlProp" Target="../ctrlProps/ctrlProp2549.xml"/><Relationship Id="rId100" Type="http://schemas.openxmlformats.org/officeDocument/2006/relationships/ctrlProp" Target="../ctrlProps/ctrlProp2572.xml"/><Relationship Id="rId8" Type="http://schemas.openxmlformats.org/officeDocument/2006/relationships/ctrlProp" Target="../ctrlProps/ctrlProp2480.xml"/><Relationship Id="rId98" Type="http://schemas.openxmlformats.org/officeDocument/2006/relationships/ctrlProp" Target="../ctrlProps/ctrlProp2570.xml"/><Relationship Id="rId121" Type="http://schemas.openxmlformats.org/officeDocument/2006/relationships/ctrlProp" Target="../ctrlProps/ctrlProp2593.xml"/><Relationship Id="rId142" Type="http://schemas.openxmlformats.org/officeDocument/2006/relationships/ctrlProp" Target="../ctrlProps/ctrlProp2614.xml"/><Relationship Id="rId163" Type="http://schemas.openxmlformats.org/officeDocument/2006/relationships/ctrlProp" Target="../ctrlProps/ctrlProp2635.xml"/><Relationship Id="rId184" Type="http://schemas.openxmlformats.org/officeDocument/2006/relationships/ctrlProp" Target="../ctrlProps/ctrlProp2656.xml"/><Relationship Id="rId219" Type="http://schemas.openxmlformats.org/officeDocument/2006/relationships/ctrlProp" Target="../ctrlProps/ctrlProp2691.xml"/><Relationship Id="rId3" Type="http://schemas.openxmlformats.org/officeDocument/2006/relationships/vmlDrawing" Target="../drawings/vmlDrawing8.vml"/><Relationship Id="rId214" Type="http://schemas.openxmlformats.org/officeDocument/2006/relationships/ctrlProp" Target="../ctrlProps/ctrlProp2686.xml"/><Relationship Id="rId25" Type="http://schemas.openxmlformats.org/officeDocument/2006/relationships/ctrlProp" Target="../ctrlProps/ctrlProp2497.xml"/><Relationship Id="rId46" Type="http://schemas.openxmlformats.org/officeDocument/2006/relationships/ctrlProp" Target="../ctrlProps/ctrlProp2518.xml"/><Relationship Id="rId67" Type="http://schemas.openxmlformats.org/officeDocument/2006/relationships/ctrlProp" Target="../ctrlProps/ctrlProp2539.xml"/><Relationship Id="rId116" Type="http://schemas.openxmlformats.org/officeDocument/2006/relationships/ctrlProp" Target="../ctrlProps/ctrlProp2588.xml"/><Relationship Id="rId137" Type="http://schemas.openxmlformats.org/officeDocument/2006/relationships/ctrlProp" Target="../ctrlProps/ctrlProp2609.xml"/><Relationship Id="rId158" Type="http://schemas.openxmlformats.org/officeDocument/2006/relationships/ctrlProp" Target="../ctrlProps/ctrlProp2630.xml"/><Relationship Id="rId20" Type="http://schemas.openxmlformats.org/officeDocument/2006/relationships/ctrlProp" Target="../ctrlProps/ctrlProp2492.xml"/><Relationship Id="rId41" Type="http://schemas.openxmlformats.org/officeDocument/2006/relationships/ctrlProp" Target="../ctrlProps/ctrlProp2513.xml"/><Relationship Id="rId62" Type="http://schemas.openxmlformats.org/officeDocument/2006/relationships/ctrlProp" Target="../ctrlProps/ctrlProp2534.xml"/><Relationship Id="rId83" Type="http://schemas.openxmlformats.org/officeDocument/2006/relationships/ctrlProp" Target="../ctrlProps/ctrlProp2555.xml"/><Relationship Id="rId88" Type="http://schemas.openxmlformats.org/officeDocument/2006/relationships/ctrlProp" Target="../ctrlProps/ctrlProp2560.xml"/><Relationship Id="rId111" Type="http://schemas.openxmlformats.org/officeDocument/2006/relationships/ctrlProp" Target="../ctrlProps/ctrlProp2583.xml"/><Relationship Id="rId132" Type="http://schemas.openxmlformats.org/officeDocument/2006/relationships/ctrlProp" Target="../ctrlProps/ctrlProp2604.xml"/><Relationship Id="rId153" Type="http://schemas.openxmlformats.org/officeDocument/2006/relationships/ctrlProp" Target="../ctrlProps/ctrlProp2625.xml"/><Relationship Id="rId174" Type="http://schemas.openxmlformats.org/officeDocument/2006/relationships/ctrlProp" Target="../ctrlProps/ctrlProp2646.xml"/><Relationship Id="rId179" Type="http://schemas.openxmlformats.org/officeDocument/2006/relationships/ctrlProp" Target="../ctrlProps/ctrlProp2651.xml"/><Relationship Id="rId195" Type="http://schemas.openxmlformats.org/officeDocument/2006/relationships/ctrlProp" Target="../ctrlProps/ctrlProp2667.xml"/><Relationship Id="rId209" Type="http://schemas.openxmlformats.org/officeDocument/2006/relationships/ctrlProp" Target="../ctrlProps/ctrlProp2681.xml"/><Relationship Id="rId190" Type="http://schemas.openxmlformats.org/officeDocument/2006/relationships/ctrlProp" Target="../ctrlProps/ctrlProp2662.xml"/><Relationship Id="rId204" Type="http://schemas.openxmlformats.org/officeDocument/2006/relationships/ctrlProp" Target="../ctrlProps/ctrlProp2676.xml"/><Relationship Id="rId220" Type="http://schemas.openxmlformats.org/officeDocument/2006/relationships/ctrlProp" Target="../ctrlProps/ctrlProp2692.xml"/><Relationship Id="rId225" Type="http://schemas.openxmlformats.org/officeDocument/2006/relationships/ctrlProp" Target="../ctrlProps/ctrlProp2697.xml"/><Relationship Id="rId15" Type="http://schemas.openxmlformats.org/officeDocument/2006/relationships/ctrlProp" Target="../ctrlProps/ctrlProp2487.xml"/><Relationship Id="rId36" Type="http://schemas.openxmlformats.org/officeDocument/2006/relationships/ctrlProp" Target="../ctrlProps/ctrlProp2508.xml"/><Relationship Id="rId57" Type="http://schemas.openxmlformats.org/officeDocument/2006/relationships/ctrlProp" Target="../ctrlProps/ctrlProp2529.xml"/><Relationship Id="rId106" Type="http://schemas.openxmlformats.org/officeDocument/2006/relationships/ctrlProp" Target="../ctrlProps/ctrlProp2578.xml"/><Relationship Id="rId127" Type="http://schemas.openxmlformats.org/officeDocument/2006/relationships/ctrlProp" Target="../ctrlProps/ctrlProp2599.xml"/><Relationship Id="rId10" Type="http://schemas.openxmlformats.org/officeDocument/2006/relationships/ctrlProp" Target="../ctrlProps/ctrlProp2482.xml"/><Relationship Id="rId31" Type="http://schemas.openxmlformats.org/officeDocument/2006/relationships/ctrlProp" Target="../ctrlProps/ctrlProp2503.xml"/><Relationship Id="rId52" Type="http://schemas.openxmlformats.org/officeDocument/2006/relationships/ctrlProp" Target="../ctrlProps/ctrlProp2524.xml"/><Relationship Id="rId73" Type="http://schemas.openxmlformats.org/officeDocument/2006/relationships/ctrlProp" Target="../ctrlProps/ctrlProp2545.xml"/><Relationship Id="rId78" Type="http://schemas.openxmlformats.org/officeDocument/2006/relationships/ctrlProp" Target="../ctrlProps/ctrlProp2550.xml"/><Relationship Id="rId94" Type="http://schemas.openxmlformats.org/officeDocument/2006/relationships/ctrlProp" Target="../ctrlProps/ctrlProp2566.xml"/><Relationship Id="rId99" Type="http://schemas.openxmlformats.org/officeDocument/2006/relationships/ctrlProp" Target="../ctrlProps/ctrlProp2571.xml"/><Relationship Id="rId101" Type="http://schemas.openxmlformats.org/officeDocument/2006/relationships/ctrlProp" Target="../ctrlProps/ctrlProp2573.xml"/><Relationship Id="rId122" Type="http://schemas.openxmlformats.org/officeDocument/2006/relationships/ctrlProp" Target="../ctrlProps/ctrlProp2594.xml"/><Relationship Id="rId143" Type="http://schemas.openxmlformats.org/officeDocument/2006/relationships/ctrlProp" Target="../ctrlProps/ctrlProp2615.xml"/><Relationship Id="rId148" Type="http://schemas.openxmlformats.org/officeDocument/2006/relationships/ctrlProp" Target="../ctrlProps/ctrlProp2620.xml"/><Relationship Id="rId164" Type="http://schemas.openxmlformats.org/officeDocument/2006/relationships/ctrlProp" Target="../ctrlProps/ctrlProp2636.xml"/><Relationship Id="rId169" Type="http://schemas.openxmlformats.org/officeDocument/2006/relationships/ctrlProp" Target="../ctrlProps/ctrlProp2641.xml"/><Relationship Id="rId185" Type="http://schemas.openxmlformats.org/officeDocument/2006/relationships/ctrlProp" Target="../ctrlProps/ctrlProp2657.xml"/><Relationship Id="rId4" Type="http://schemas.openxmlformats.org/officeDocument/2006/relationships/ctrlProp" Target="../ctrlProps/ctrlProp2476.xml"/><Relationship Id="rId9" Type="http://schemas.openxmlformats.org/officeDocument/2006/relationships/ctrlProp" Target="../ctrlProps/ctrlProp2481.xml"/><Relationship Id="rId180" Type="http://schemas.openxmlformats.org/officeDocument/2006/relationships/ctrlProp" Target="../ctrlProps/ctrlProp2652.xml"/><Relationship Id="rId210" Type="http://schemas.openxmlformats.org/officeDocument/2006/relationships/ctrlProp" Target="../ctrlProps/ctrlProp2682.xml"/><Relationship Id="rId215" Type="http://schemas.openxmlformats.org/officeDocument/2006/relationships/ctrlProp" Target="../ctrlProps/ctrlProp2687.xml"/><Relationship Id="rId26" Type="http://schemas.openxmlformats.org/officeDocument/2006/relationships/ctrlProp" Target="../ctrlProps/ctrlProp2498.xml"/><Relationship Id="rId47" Type="http://schemas.openxmlformats.org/officeDocument/2006/relationships/ctrlProp" Target="../ctrlProps/ctrlProp2519.xml"/><Relationship Id="rId68" Type="http://schemas.openxmlformats.org/officeDocument/2006/relationships/ctrlProp" Target="../ctrlProps/ctrlProp2540.xml"/><Relationship Id="rId89" Type="http://schemas.openxmlformats.org/officeDocument/2006/relationships/ctrlProp" Target="../ctrlProps/ctrlProp2561.xml"/><Relationship Id="rId112" Type="http://schemas.openxmlformats.org/officeDocument/2006/relationships/ctrlProp" Target="../ctrlProps/ctrlProp2584.xml"/><Relationship Id="rId133" Type="http://schemas.openxmlformats.org/officeDocument/2006/relationships/ctrlProp" Target="../ctrlProps/ctrlProp2605.xml"/><Relationship Id="rId154" Type="http://schemas.openxmlformats.org/officeDocument/2006/relationships/ctrlProp" Target="../ctrlProps/ctrlProp2626.xml"/><Relationship Id="rId175" Type="http://schemas.openxmlformats.org/officeDocument/2006/relationships/ctrlProp" Target="../ctrlProps/ctrlProp2647.xml"/><Relationship Id="rId196" Type="http://schemas.openxmlformats.org/officeDocument/2006/relationships/ctrlProp" Target="../ctrlProps/ctrlProp2668.xml"/><Relationship Id="rId200" Type="http://schemas.openxmlformats.org/officeDocument/2006/relationships/ctrlProp" Target="../ctrlProps/ctrlProp2672.xml"/><Relationship Id="rId16" Type="http://schemas.openxmlformats.org/officeDocument/2006/relationships/ctrlProp" Target="../ctrlProps/ctrlProp2488.xml"/><Relationship Id="rId221" Type="http://schemas.openxmlformats.org/officeDocument/2006/relationships/ctrlProp" Target="../ctrlProps/ctrlProp2693.xml"/><Relationship Id="rId37" Type="http://schemas.openxmlformats.org/officeDocument/2006/relationships/ctrlProp" Target="../ctrlProps/ctrlProp2509.xml"/><Relationship Id="rId58" Type="http://schemas.openxmlformats.org/officeDocument/2006/relationships/ctrlProp" Target="../ctrlProps/ctrlProp2530.xml"/><Relationship Id="rId79" Type="http://schemas.openxmlformats.org/officeDocument/2006/relationships/ctrlProp" Target="../ctrlProps/ctrlProp2551.xml"/><Relationship Id="rId102" Type="http://schemas.openxmlformats.org/officeDocument/2006/relationships/ctrlProp" Target="../ctrlProps/ctrlProp2574.xml"/><Relationship Id="rId123" Type="http://schemas.openxmlformats.org/officeDocument/2006/relationships/ctrlProp" Target="../ctrlProps/ctrlProp2595.xml"/><Relationship Id="rId144" Type="http://schemas.openxmlformats.org/officeDocument/2006/relationships/ctrlProp" Target="../ctrlProps/ctrlProp2616.xml"/><Relationship Id="rId90" Type="http://schemas.openxmlformats.org/officeDocument/2006/relationships/ctrlProp" Target="../ctrlProps/ctrlProp2562.xml"/><Relationship Id="rId165" Type="http://schemas.openxmlformats.org/officeDocument/2006/relationships/ctrlProp" Target="../ctrlProps/ctrlProp2637.xml"/><Relationship Id="rId186" Type="http://schemas.openxmlformats.org/officeDocument/2006/relationships/ctrlProp" Target="../ctrlProps/ctrlProp2658.xml"/><Relationship Id="rId211" Type="http://schemas.openxmlformats.org/officeDocument/2006/relationships/ctrlProp" Target="../ctrlProps/ctrlProp2683.xml"/><Relationship Id="rId27" Type="http://schemas.openxmlformats.org/officeDocument/2006/relationships/ctrlProp" Target="../ctrlProps/ctrlProp2499.xml"/><Relationship Id="rId48" Type="http://schemas.openxmlformats.org/officeDocument/2006/relationships/ctrlProp" Target="../ctrlProps/ctrlProp2520.xml"/><Relationship Id="rId69" Type="http://schemas.openxmlformats.org/officeDocument/2006/relationships/ctrlProp" Target="../ctrlProps/ctrlProp2541.xml"/><Relationship Id="rId113" Type="http://schemas.openxmlformats.org/officeDocument/2006/relationships/ctrlProp" Target="../ctrlProps/ctrlProp2585.xml"/><Relationship Id="rId134" Type="http://schemas.openxmlformats.org/officeDocument/2006/relationships/ctrlProp" Target="../ctrlProps/ctrlProp2606.xml"/><Relationship Id="rId80" Type="http://schemas.openxmlformats.org/officeDocument/2006/relationships/ctrlProp" Target="../ctrlProps/ctrlProp2552.xml"/><Relationship Id="rId155" Type="http://schemas.openxmlformats.org/officeDocument/2006/relationships/ctrlProp" Target="../ctrlProps/ctrlProp2627.xml"/><Relationship Id="rId176" Type="http://schemas.openxmlformats.org/officeDocument/2006/relationships/ctrlProp" Target="../ctrlProps/ctrlProp2648.xml"/><Relationship Id="rId197" Type="http://schemas.openxmlformats.org/officeDocument/2006/relationships/ctrlProp" Target="../ctrlProps/ctrlProp2669.xml"/><Relationship Id="rId201" Type="http://schemas.openxmlformats.org/officeDocument/2006/relationships/ctrlProp" Target="../ctrlProps/ctrlProp2673.xml"/><Relationship Id="rId222" Type="http://schemas.openxmlformats.org/officeDocument/2006/relationships/ctrlProp" Target="../ctrlProps/ctrlProp2694.xml"/><Relationship Id="rId17" Type="http://schemas.openxmlformats.org/officeDocument/2006/relationships/ctrlProp" Target="../ctrlProps/ctrlProp2489.xml"/><Relationship Id="rId38" Type="http://schemas.openxmlformats.org/officeDocument/2006/relationships/ctrlProp" Target="../ctrlProps/ctrlProp2510.xml"/><Relationship Id="rId59" Type="http://schemas.openxmlformats.org/officeDocument/2006/relationships/ctrlProp" Target="../ctrlProps/ctrlProp2531.xml"/><Relationship Id="rId103" Type="http://schemas.openxmlformats.org/officeDocument/2006/relationships/ctrlProp" Target="../ctrlProps/ctrlProp2575.xml"/><Relationship Id="rId124" Type="http://schemas.openxmlformats.org/officeDocument/2006/relationships/ctrlProp" Target="../ctrlProps/ctrlProp2596.xml"/><Relationship Id="rId70" Type="http://schemas.openxmlformats.org/officeDocument/2006/relationships/ctrlProp" Target="../ctrlProps/ctrlProp2542.xml"/><Relationship Id="rId91" Type="http://schemas.openxmlformats.org/officeDocument/2006/relationships/ctrlProp" Target="../ctrlProps/ctrlProp2563.xml"/><Relationship Id="rId145" Type="http://schemas.openxmlformats.org/officeDocument/2006/relationships/ctrlProp" Target="../ctrlProps/ctrlProp2617.xml"/><Relationship Id="rId166" Type="http://schemas.openxmlformats.org/officeDocument/2006/relationships/ctrlProp" Target="../ctrlProps/ctrlProp2638.xml"/><Relationship Id="rId187" Type="http://schemas.openxmlformats.org/officeDocument/2006/relationships/ctrlProp" Target="../ctrlProps/ctrlProp2659.xml"/><Relationship Id="rId1" Type="http://schemas.openxmlformats.org/officeDocument/2006/relationships/printerSettings" Target="../printerSettings/printerSettings8.bin"/><Relationship Id="rId212" Type="http://schemas.openxmlformats.org/officeDocument/2006/relationships/ctrlProp" Target="../ctrlProps/ctrlProp2684.xml"/><Relationship Id="rId28" Type="http://schemas.openxmlformats.org/officeDocument/2006/relationships/ctrlProp" Target="../ctrlProps/ctrlProp2500.xml"/><Relationship Id="rId49" Type="http://schemas.openxmlformats.org/officeDocument/2006/relationships/ctrlProp" Target="../ctrlProps/ctrlProp2521.xml"/><Relationship Id="rId114" Type="http://schemas.openxmlformats.org/officeDocument/2006/relationships/ctrlProp" Target="../ctrlProps/ctrlProp2586.xml"/><Relationship Id="rId60" Type="http://schemas.openxmlformats.org/officeDocument/2006/relationships/ctrlProp" Target="../ctrlProps/ctrlProp2532.xml"/><Relationship Id="rId81" Type="http://schemas.openxmlformats.org/officeDocument/2006/relationships/ctrlProp" Target="../ctrlProps/ctrlProp2553.xml"/><Relationship Id="rId135" Type="http://schemas.openxmlformats.org/officeDocument/2006/relationships/ctrlProp" Target="../ctrlProps/ctrlProp2607.xml"/><Relationship Id="rId156" Type="http://schemas.openxmlformats.org/officeDocument/2006/relationships/ctrlProp" Target="../ctrlProps/ctrlProp2628.xml"/><Relationship Id="rId177" Type="http://schemas.openxmlformats.org/officeDocument/2006/relationships/ctrlProp" Target="../ctrlProps/ctrlProp2649.xml"/><Relationship Id="rId198" Type="http://schemas.openxmlformats.org/officeDocument/2006/relationships/ctrlProp" Target="../ctrlProps/ctrlProp2670.xml"/><Relationship Id="rId202" Type="http://schemas.openxmlformats.org/officeDocument/2006/relationships/ctrlProp" Target="../ctrlProps/ctrlProp2674.xml"/><Relationship Id="rId223" Type="http://schemas.openxmlformats.org/officeDocument/2006/relationships/ctrlProp" Target="../ctrlProps/ctrlProp2695.xml"/><Relationship Id="rId18" Type="http://schemas.openxmlformats.org/officeDocument/2006/relationships/ctrlProp" Target="../ctrlProps/ctrlProp2490.xml"/><Relationship Id="rId39" Type="http://schemas.openxmlformats.org/officeDocument/2006/relationships/ctrlProp" Target="../ctrlProps/ctrlProp2511.xml"/><Relationship Id="rId50" Type="http://schemas.openxmlformats.org/officeDocument/2006/relationships/ctrlProp" Target="../ctrlProps/ctrlProp2522.xml"/><Relationship Id="rId104" Type="http://schemas.openxmlformats.org/officeDocument/2006/relationships/ctrlProp" Target="../ctrlProps/ctrlProp2576.xml"/><Relationship Id="rId125" Type="http://schemas.openxmlformats.org/officeDocument/2006/relationships/ctrlProp" Target="../ctrlProps/ctrlProp2597.xml"/><Relationship Id="rId146" Type="http://schemas.openxmlformats.org/officeDocument/2006/relationships/ctrlProp" Target="../ctrlProps/ctrlProp2618.xml"/><Relationship Id="rId167" Type="http://schemas.openxmlformats.org/officeDocument/2006/relationships/ctrlProp" Target="../ctrlProps/ctrlProp2639.xml"/><Relationship Id="rId188" Type="http://schemas.openxmlformats.org/officeDocument/2006/relationships/ctrlProp" Target="../ctrlProps/ctrlProp2660.xml"/><Relationship Id="rId71" Type="http://schemas.openxmlformats.org/officeDocument/2006/relationships/ctrlProp" Target="../ctrlProps/ctrlProp2543.xml"/><Relationship Id="rId92" Type="http://schemas.openxmlformats.org/officeDocument/2006/relationships/ctrlProp" Target="../ctrlProps/ctrlProp2564.xml"/><Relationship Id="rId213" Type="http://schemas.openxmlformats.org/officeDocument/2006/relationships/ctrlProp" Target="../ctrlProps/ctrlProp2685.xml"/><Relationship Id="rId2" Type="http://schemas.openxmlformats.org/officeDocument/2006/relationships/drawing" Target="../drawings/drawing9.xml"/><Relationship Id="rId29" Type="http://schemas.openxmlformats.org/officeDocument/2006/relationships/ctrlProp" Target="../ctrlProps/ctrlProp2501.xml"/><Relationship Id="rId40" Type="http://schemas.openxmlformats.org/officeDocument/2006/relationships/ctrlProp" Target="../ctrlProps/ctrlProp2512.xml"/><Relationship Id="rId115" Type="http://schemas.openxmlformats.org/officeDocument/2006/relationships/ctrlProp" Target="../ctrlProps/ctrlProp2587.xml"/><Relationship Id="rId136" Type="http://schemas.openxmlformats.org/officeDocument/2006/relationships/ctrlProp" Target="../ctrlProps/ctrlProp2608.xml"/><Relationship Id="rId157" Type="http://schemas.openxmlformats.org/officeDocument/2006/relationships/ctrlProp" Target="../ctrlProps/ctrlProp2629.xml"/><Relationship Id="rId178" Type="http://schemas.openxmlformats.org/officeDocument/2006/relationships/ctrlProp" Target="../ctrlProps/ctrlProp2650.xml"/><Relationship Id="rId61" Type="http://schemas.openxmlformats.org/officeDocument/2006/relationships/ctrlProp" Target="../ctrlProps/ctrlProp2533.xml"/><Relationship Id="rId82" Type="http://schemas.openxmlformats.org/officeDocument/2006/relationships/ctrlProp" Target="../ctrlProps/ctrlProp2554.xml"/><Relationship Id="rId199" Type="http://schemas.openxmlformats.org/officeDocument/2006/relationships/ctrlProp" Target="../ctrlProps/ctrlProp2671.xml"/><Relationship Id="rId203" Type="http://schemas.openxmlformats.org/officeDocument/2006/relationships/ctrlProp" Target="../ctrlProps/ctrlProp2675.xml"/><Relationship Id="rId19" Type="http://schemas.openxmlformats.org/officeDocument/2006/relationships/ctrlProp" Target="../ctrlProps/ctrlProp2491.xml"/><Relationship Id="rId224" Type="http://schemas.openxmlformats.org/officeDocument/2006/relationships/ctrlProp" Target="../ctrlProps/ctrlProp2696.xml"/><Relationship Id="rId30" Type="http://schemas.openxmlformats.org/officeDocument/2006/relationships/ctrlProp" Target="../ctrlProps/ctrlProp2502.xml"/><Relationship Id="rId105" Type="http://schemas.openxmlformats.org/officeDocument/2006/relationships/ctrlProp" Target="../ctrlProps/ctrlProp2577.xml"/><Relationship Id="rId126" Type="http://schemas.openxmlformats.org/officeDocument/2006/relationships/ctrlProp" Target="../ctrlProps/ctrlProp2598.xml"/><Relationship Id="rId147" Type="http://schemas.openxmlformats.org/officeDocument/2006/relationships/ctrlProp" Target="../ctrlProps/ctrlProp2619.xml"/><Relationship Id="rId168" Type="http://schemas.openxmlformats.org/officeDocument/2006/relationships/ctrlProp" Target="../ctrlProps/ctrlProp2640.xml"/><Relationship Id="rId51" Type="http://schemas.openxmlformats.org/officeDocument/2006/relationships/ctrlProp" Target="../ctrlProps/ctrlProp2523.xml"/><Relationship Id="rId72" Type="http://schemas.openxmlformats.org/officeDocument/2006/relationships/ctrlProp" Target="../ctrlProps/ctrlProp2544.xml"/><Relationship Id="rId93" Type="http://schemas.openxmlformats.org/officeDocument/2006/relationships/ctrlProp" Target="../ctrlProps/ctrlProp2565.xml"/><Relationship Id="rId189" Type="http://schemas.openxmlformats.org/officeDocument/2006/relationships/ctrlProp" Target="../ctrlProps/ctrlProp2661.xml"/></Relationships>
</file>

<file path=xl/worksheets/_rels/sheet11.xml.rels><?xml version="1.0" encoding="UTF-8" standalone="yes"?>
<Relationships xmlns="http://schemas.openxmlformats.org/package/2006/relationships"><Relationship Id="rId26" Type="http://schemas.openxmlformats.org/officeDocument/2006/relationships/ctrlProp" Target="../ctrlProps/ctrlProp2721.xml"/><Relationship Id="rId21" Type="http://schemas.openxmlformats.org/officeDocument/2006/relationships/ctrlProp" Target="../ctrlProps/ctrlProp2716.xml"/><Relationship Id="rId42" Type="http://schemas.openxmlformats.org/officeDocument/2006/relationships/ctrlProp" Target="../ctrlProps/ctrlProp2737.xml"/><Relationship Id="rId47" Type="http://schemas.openxmlformats.org/officeDocument/2006/relationships/ctrlProp" Target="../ctrlProps/ctrlProp2742.xml"/><Relationship Id="rId63" Type="http://schemas.openxmlformats.org/officeDocument/2006/relationships/ctrlProp" Target="../ctrlProps/ctrlProp2758.xml"/><Relationship Id="rId68" Type="http://schemas.openxmlformats.org/officeDocument/2006/relationships/ctrlProp" Target="../ctrlProps/ctrlProp2763.xml"/><Relationship Id="rId84" Type="http://schemas.openxmlformats.org/officeDocument/2006/relationships/ctrlProp" Target="../ctrlProps/ctrlProp2779.xml"/><Relationship Id="rId89" Type="http://schemas.openxmlformats.org/officeDocument/2006/relationships/ctrlProp" Target="../ctrlProps/ctrlProp2784.xml"/><Relationship Id="rId16" Type="http://schemas.openxmlformats.org/officeDocument/2006/relationships/ctrlProp" Target="../ctrlProps/ctrlProp2711.xml"/><Relationship Id="rId11" Type="http://schemas.openxmlformats.org/officeDocument/2006/relationships/ctrlProp" Target="../ctrlProps/ctrlProp2706.xml"/><Relationship Id="rId32" Type="http://schemas.openxmlformats.org/officeDocument/2006/relationships/ctrlProp" Target="../ctrlProps/ctrlProp2727.xml"/><Relationship Id="rId37" Type="http://schemas.openxmlformats.org/officeDocument/2006/relationships/ctrlProp" Target="../ctrlProps/ctrlProp2732.xml"/><Relationship Id="rId53" Type="http://schemas.openxmlformats.org/officeDocument/2006/relationships/ctrlProp" Target="../ctrlProps/ctrlProp2748.xml"/><Relationship Id="rId58" Type="http://schemas.openxmlformats.org/officeDocument/2006/relationships/ctrlProp" Target="../ctrlProps/ctrlProp2753.xml"/><Relationship Id="rId74" Type="http://schemas.openxmlformats.org/officeDocument/2006/relationships/ctrlProp" Target="../ctrlProps/ctrlProp2769.xml"/><Relationship Id="rId79" Type="http://schemas.openxmlformats.org/officeDocument/2006/relationships/ctrlProp" Target="../ctrlProps/ctrlProp2774.xml"/><Relationship Id="rId102" Type="http://schemas.openxmlformats.org/officeDocument/2006/relationships/ctrlProp" Target="../ctrlProps/ctrlProp2797.xml"/><Relationship Id="rId5" Type="http://schemas.openxmlformats.org/officeDocument/2006/relationships/ctrlProp" Target="../ctrlProps/ctrlProp2700.xml"/><Relationship Id="rId90" Type="http://schemas.openxmlformats.org/officeDocument/2006/relationships/ctrlProp" Target="../ctrlProps/ctrlProp2785.xml"/><Relationship Id="rId95" Type="http://schemas.openxmlformats.org/officeDocument/2006/relationships/ctrlProp" Target="../ctrlProps/ctrlProp2790.xml"/><Relationship Id="rId22" Type="http://schemas.openxmlformats.org/officeDocument/2006/relationships/ctrlProp" Target="../ctrlProps/ctrlProp2717.xml"/><Relationship Id="rId27" Type="http://schemas.openxmlformats.org/officeDocument/2006/relationships/ctrlProp" Target="../ctrlProps/ctrlProp2722.xml"/><Relationship Id="rId43" Type="http://schemas.openxmlformats.org/officeDocument/2006/relationships/ctrlProp" Target="../ctrlProps/ctrlProp2738.xml"/><Relationship Id="rId48" Type="http://schemas.openxmlformats.org/officeDocument/2006/relationships/ctrlProp" Target="../ctrlProps/ctrlProp2743.xml"/><Relationship Id="rId64" Type="http://schemas.openxmlformats.org/officeDocument/2006/relationships/ctrlProp" Target="../ctrlProps/ctrlProp2759.xml"/><Relationship Id="rId69" Type="http://schemas.openxmlformats.org/officeDocument/2006/relationships/ctrlProp" Target="../ctrlProps/ctrlProp2764.xml"/><Relationship Id="rId80" Type="http://schemas.openxmlformats.org/officeDocument/2006/relationships/ctrlProp" Target="../ctrlProps/ctrlProp2775.xml"/><Relationship Id="rId85" Type="http://schemas.openxmlformats.org/officeDocument/2006/relationships/ctrlProp" Target="../ctrlProps/ctrlProp2780.xml"/><Relationship Id="rId12" Type="http://schemas.openxmlformats.org/officeDocument/2006/relationships/ctrlProp" Target="../ctrlProps/ctrlProp2707.xml"/><Relationship Id="rId17" Type="http://schemas.openxmlformats.org/officeDocument/2006/relationships/ctrlProp" Target="../ctrlProps/ctrlProp2712.xml"/><Relationship Id="rId25" Type="http://schemas.openxmlformats.org/officeDocument/2006/relationships/ctrlProp" Target="../ctrlProps/ctrlProp2720.xml"/><Relationship Id="rId33" Type="http://schemas.openxmlformats.org/officeDocument/2006/relationships/ctrlProp" Target="../ctrlProps/ctrlProp2728.xml"/><Relationship Id="rId38" Type="http://schemas.openxmlformats.org/officeDocument/2006/relationships/ctrlProp" Target="../ctrlProps/ctrlProp2733.xml"/><Relationship Id="rId46" Type="http://schemas.openxmlformats.org/officeDocument/2006/relationships/ctrlProp" Target="../ctrlProps/ctrlProp2741.xml"/><Relationship Id="rId59" Type="http://schemas.openxmlformats.org/officeDocument/2006/relationships/ctrlProp" Target="../ctrlProps/ctrlProp2754.xml"/><Relationship Id="rId67" Type="http://schemas.openxmlformats.org/officeDocument/2006/relationships/ctrlProp" Target="../ctrlProps/ctrlProp2762.xml"/><Relationship Id="rId103" Type="http://schemas.openxmlformats.org/officeDocument/2006/relationships/ctrlProp" Target="../ctrlProps/ctrlProp2798.xml"/><Relationship Id="rId20" Type="http://schemas.openxmlformats.org/officeDocument/2006/relationships/ctrlProp" Target="../ctrlProps/ctrlProp2715.xml"/><Relationship Id="rId41" Type="http://schemas.openxmlformats.org/officeDocument/2006/relationships/ctrlProp" Target="../ctrlProps/ctrlProp2736.xml"/><Relationship Id="rId54" Type="http://schemas.openxmlformats.org/officeDocument/2006/relationships/ctrlProp" Target="../ctrlProps/ctrlProp2749.xml"/><Relationship Id="rId62" Type="http://schemas.openxmlformats.org/officeDocument/2006/relationships/ctrlProp" Target="../ctrlProps/ctrlProp2757.xml"/><Relationship Id="rId70" Type="http://schemas.openxmlformats.org/officeDocument/2006/relationships/ctrlProp" Target="../ctrlProps/ctrlProp2765.xml"/><Relationship Id="rId75" Type="http://schemas.openxmlformats.org/officeDocument/2006/relationships/ctrlProp" Target="../ctrlProps/ctrlProp2770.xml"/><Relationship Id="rId83" Type="http://schemas.openxmlformats.org/officeDocument/2006/relationships/ctrlProp" Target="../ctrlProps/ctrlProp2778.xml"/><Relationship Id="rId88" Type="http://schemas.openxmlformats.org/officeDocument/2006/relationships/ctrlProp" Target="../ctrlProps/ctrlProp2783.xml"/><Relationship Id="rId91" Type="http://schemas.openxmlformats.org/officeDocument/2006/relationships/ctrlProp" Target="../ctrlProps/ctrlProp2786.xml"/><Relationship Id="rId96" Type="http://schemas.openxmlformats.org/officeDocument/2006/relationships/ctrlProp" Target="../ctrlProps/ctrlProp2791.xml"/><Relationship Id="rId1" Type="http://schemas.openxmlformats.org/officeDocument/2006/relationships/printerSettings" Target="../printerSettings/printerSettings9.bin"/><Relationship Id="rId6" Type="http://schemas.openxmlformats.org/officeDocument/2006/relationships/ctrlProp" Target="../ctrlProps/ctrlProp2701.xml"/><Relationship Id="rId15" Type="http://schemas.openxmlformats.org/officeDocument/2006/relationships/ctrlProp" Target="../ctrlProps/ctrlProp2710.xml"/><Relationship Id="rId23" Type="http://schemas.openxmlformats.org/officeDocument/2006/relationships/ctrlProp" Target="../ctrlProps/ctrlProp2718.xml"/><Relationship Id="rId28" Type="http://schemas.openxmlformats.org/officeDocument/2006/relationships/ctrlProp" Target="../ctrlProps/ctrlProp2723.xml"/><Relationship Id="rId36" Type="http://schemas.openxmlformats.org/officeDocument/2006/relationships/ctrlProp" Target="../ctrlProps/ctrlProp2731.xml"/><Relationship Id="rId49" Type="http://schemas.openxmlformats.org/officeDocument/2006/relationships/ctrlProp" Target="../ctrlProps/ctrlProp2744.xml"/><Relationship Id="rId57" Type="http://schemas.openxmlformats.org/officeDocument/2006/relationships/ctrlProp" Target="../ctrlProps/ctrlProp2752.xml"/><Relationship Id="rId10" Type="http://schemas.openxmlformats.org/officeDocument/2006/relationships/ctrlProp" Target="../ctrlProps/ctrlProp2705.xml"/><Relationship Id="rId31" Type="http://schemas.openxmlformats.org/officeDocument/2006/relationships/ctrlProp" Target="../ctrlProps/ctrlProp2726.xml"/><Relationship Id="rId44" Type="http://schemas.openxmlformats.org/officeDocument/2006/relationships/ctrlProp" Target="../ctrlProps/ctrlProp2739.xml"/><Relationship Id="rId52" Type="http://schemas.openxmlformats.org/officeDocument/2006/relationships/ctrlProp" Target="../ctrlProps/ctrlProp2747.xml"/><Relationship Id="rId60" Type="http://schemas.openxmlformats.org/officeDocument/2006/relationships/ctrlProp" Target="../ctrlProps/ctrlProp2755.xml"/><Relationship Id="rId65" Type="http://schemas.openxmlformats.org/officeDocument/2006/relationships/ctrlProp" Target="../ctrlProps/ctrlProp2760.xml"/><Relationship Id="rId73" Type="http://schemas.openxmlformats.org/officeDocument/2006/relationships/ctrlProp" Target="../ctrlProps/ctrlProp2768.xml"/><Relationship Id="rId78" Type="http://schemas.openxmlformats.org/officeDocument/2006/relationships/ctrlProp" Target="../ctrlProps/ctrlProp2773.xml"/><Relationship Id="rId81" Type="http://schemas.openxmlformats.org/officeDocument/2006/relationships/ctrlProp" Target="../ctrlProps/ctrlProp2776.xml"/><Relationship Id="rId86" Type="http://schemas.openxmlformats.org/officeDocument/2006/relationships/ctrlProp" Target="../ctrlProps/ctrlProp2781.xml"/><Relationship Id="rId94" Type="http://schemas.openxmlformats.org/officeDocument/2006/relationships/ctrlProp" Target="../ctrlProps/ctrlProp2789.xml"/><Relationship Id="rId99" Type="http://schemas.openxmlformats.org/officeDocument/2006/relationships/ctrlProp" Target="../ctrlProps/ctrlProp2794.xml"/><Relationship Id="rId101" Type="http://schemas.openxmlformats.org/officeDocument/2006/relationships/ctrlProp" Target="../ctrlProps/ctrlProp2796.xml"/><Relationship Id="rId4" Type="http://schemas.openxmlformats.org/officeDocument/2006/relationships/ctrlProp" Target="../ctrlProps/ctrlProp2699.xml"/><Relationship Id="rId9" Type="http://schemas.openxmlformats.org/officeDocument/2006/relationships/ctrlProp" Target="../ctrlProps/ctrlProp2704.xml"/><Relationship Id="rId13" Type="http://schemas.openxmlformats.org/officeDocument/2006/relationships/ctrlProp" Target="../ctrlProps/ctrlProp2708.xml"/><Relationship Id="rId18" Type="http://schemas.openxmlformats.org/officeDocument/2006/relationships/ctrlProp" Target="../ctrlProps/ctrlProp2713.xml"/><Relationship Id="rId39" Type="http://schemas.openxmlformats.org/officeDocument/2006/relationships/ctrlProp" Target="../ctrlProps/ctrlProp2734.xml"/><Relationship Id="rId34" Type="http://schemas.openxmlformats.org/officeDocument/2006/relationships/ctrlProp" Target="../ctrlProps/ctrlProp2729.xml"/><Relationship Id="rId50" Type="http://schemas.openxmlformats.org/officeDocument/2006/relationships/ctrlProp" Target="../ctrlProps/ctrlProp2745.xml"/><Relationship Id="rId55" Type="http://schemas.openxmlformats.org/officeDocument/2006/relationships/ctrlProp" Target="../ctrlProps/ctrlProp2750.xml"/><Relationship Id="rId76" Type="http://schemas.openxmlformats.org/officeDocument/2006/relationships/ctrlProp" Target="../ctrlProps/ctrlProp2771.xml"/><Relationship Id="rId97" Type="http://schemas.openxmlformats.org/officeDocument/2006/relationships/ctrlProp" Target="../ctrlProps/ctrlProp2792.xml"/><Relationship Id="rId104" Type="http://schemas.openxmlformats.org/officeDocument/2006/relationships/ctrlProp" Target="../ctrlProps/ctrlProp2799.xml"/><Relationship Id="rId7" Type="http://schemas.openxmlformats.org/officeDocument/2006/relationships/ctrlProp" Target="../ctrlProps/ctrlProp2702.xml"/><Relationship Id="rId71" Type="http://schemas.openxmlformats.org/officeDocument/2006/relationships/ctrlProp" Target="../ctrlProps/ctrlProp2766.xml"/><Relationship Id="rId92" Type="http://schemas.openxmlformats.org/officeDocument/2006/relationships/ctrlProp" Target="../ctrlProps/ctrlProp2787.xml"/><Relationship Id="rId2" Type="http://schemas.openxmlformats.org/officeDocument/2006/relationships/drawing" Target="../drawings/drawing10.xml"/><Relationship Id="rId29" Type="http://schemas.openxmlformats.org/officeDocument/2006/relationships/ctrlProp" Target="../ctrlProps/ctrlProp2724.xml"/><Relationship Id="rId24" Type="http://schemas.openxmlformats.org/officeDocument/2006/relationships/ctrlProp" Target="../ctrlProps/ctrlProp2719.xml"/><Relationship Id="rId40" Type="http://schemas.openxmlformats.org/officeDocument/2006/relationships/ctrlProp" Target="../ctrlProps/ctrlProp2735.xml"/><Relationship Id="rId45" Type="http://schemas.openxmlformats.org/officeDocument/2006/relationships/ctrlProp" Target="../ctrlProps/ctrlProp2740.xml"/><Relationship Id="rId66" Type="http://schemas.openxmlformats.org/officeDocument/2006/relationships/ctrlProp" Target="../ctrlProps/ctrlProp2761.xml"/><Relationship Id="rId87" Type="http://schemas.openxmlformats.org/officeDocument/2006/relationships/ctrlProp" Target="../ctrlProps/ctrlProp2782.xml"/><Relationship Id="rId61" Type="http://schemas.openxmlformats.org/officeDocument/2006/relationships/ctrlProp" Target="../ctrlProps/ctrlProp2756.xml"/><Relationship Id="rId82" Type="http://schemas.openxmlformats.org/officeDocument/2006/relationships/ctrlProp" Target="../ctrlProps/ctrlProp2777.xml"/><Relationship Id="rId19" Type="http://schemas.openxmlformats.org/officeDocument/2006/relationships/ctrlProp" Target="../ctrlProps/ctrlProp2714.xml"/><Relationship Id="rId14" Type="http://schemas.openxmlformats.org/officeDocument/2006/relationships/ctrlProp" Target="../ctrlProps/ctrlProp2709.xml"/><Relationship Id="rId30" Type="http://schemas.openxmlformats.org/officeDocument/2006/relationships/ctrlProp" Target="../ctrlProps/ctrlProp2725.xml"/><Relationship Id="rId35" Type="http://schemas.openxmlformats.org/officeDocument/2006/relationships/ctrlProp" Target="../ctrlProps/ctrlProp2730.xml"/><Relationship Id="rId56" Type="http://schemas.openxmlformats.org/officeDocument/2006/relationships/ctrlProp" Target="../ctrlProps/ctrlProp2751.xml"/><Relationship Id="rId77" Type="http://schemas.openxmlformats.org/officeDocument/2006/relationships/ctrlProp" Target="../ctrlProps/ctrlProp2772.xml"/><Relationship Id="rId100" Type="http://schemas.openxmlformats.org/officeDocument/2006/relationships/ctrlProp" Target="../ctrlProps/ctrlProp2795.xml"/><Relationship Id="rId8" Type="http://schemas.openxmlformats.org/officeDocument/2006/relationships/ctrlProp" Target="../ctrlProps/ctrlProp2703.xml"/><Relationship Id="rId51" Type="http://schemas.openxmlformats.org/officeDocument/2006/relationships/ctrlProp" Target="../ctrlProps/ctrlProp2746.xml"/><Relationship Id="rId72" Type="http://schemas.openxmlformats.org/officeDocument/2006/relationships/ctrlProp" Target="../ctrlProps/ctrlProp2767.xml"/><Relationship Id="rId93" Type="http://schemas.openxmlformats.org/officeDocument/2006/relationships/ctrlProp" Target="../ctrlProps/ctrlProp2788.xml"/><Relationship Id="rId98" Type="http://schemas.openxmlformats.org/officeDocument/2006/relationships/ctrlProp" Target="../ctrlProps/ctrlProp2793.xml"/><Relationship Id="rId3"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26" Type="http://schemas.openxmlformats.org/officeDocument/2006/relationships/ctrlProp" Target="../ctrlProps/ctrlProp2822.xml"/><Relationship Id="rId21" Type="http://schemas.openxmlformats.org/officeDocument/2006/relationships/ctrlProp" Target="../ctrlProps/ctrlProp2817.xml"/><Relationship Id="rId42" Type="http://schemas.openxmlformats.org/officeDocument/2006/relationships/ctrlProp" Target="../ctrlProps/ctrlProp2838.xml"/><Relationship Id="rId47" Type="http://schemas.openxmlformats.org/officeDocument/2006/relationships/ctrlProp" Target="../ctrlProps/ctrlProp2843.xml"/><Relationship Id="rId63" Type="http://schemas.openxmlformats.org/officeDocument/2006/relationships/ctrlProp" Target="../ctrlProps/ctrlProp2859.xml"/><Relationship Id="rId68" Type="http://schemas.openxmlformats.org/officeDocument/2006/relationships/ctrlProp" Target="../ctrlProps/ctrlProp2864.xml"/><Relationship Id="rId84" Type="http://schemas.openxmlformats.org/officeDocument/2006/relationships/ctrlProp" Target="../ctrlProps/ctrlProp2880.xml"/><Relationship Id="rId16" Type="http://schemas.openxmlformats.org/officeDocument/2006/relationships/ctrlProp" Target="../ctrlProps/ctrlProp2812.xml"/><Relationship Id="rId11" Type="http://schemas.openxmlformats.org/officeDocument/2006/relationships/ctrlProp" Target="../ctrlProps/ctrlProp2807.xml"/><Relationship Id="rId32" Type="http://schemas.openxmlformats.org/officeDocument/2006/relationships/ctrlProp" Target="../ctrlProps/ctrlProp2828.xml"/><Relationship Id="rId37" Type="http://schemas.openxmlformats.org/officeDocument/2006/relationships/ctrlProp" Target="../ctrlProps/ctrlProp2833.xml"/><Relationship Id="rId53" Type="http://schemas.openxmlformats.org/officeDocument/2006/relationships/ctrlProp" Target="../ctrlProps/ctrlProp2849.xml"/><Relationship Id="rId58" Type="http://schemas.openxmlformats.org/officeDocument/2006/relationships/ctrlProp" Target="../ctrlProps/ctrlProp2854.xml"/><Relationship Id="rId74" Type="http://schemas.openxmlformats.org/officeDocument/2006/relationships/ctrlProp" Target="../ctrlProps/ctrlProp2870.xml"/><Relationship Id="rId79" Type="http://schemas.openxmlformats.org/officeDocument/2006/relationships/ctrlProp" Target="../ctrlProps/ctrlProp2875.xml"/><Relationship Id="rId5" Type="http://schemas.openxmlformats.org/officeDocument/2006/relationships/ctrlProp" Target="../ctrlProps/ctrlProp2801.xml"/><Relationship Id="rId19" Type="http://schemas.openxmlformats.org/officeDocument/2006/relationships/ctrlProp" Target="../ctrlProps/ctrlProp2815.xml"/><Relationship Id="rId14" Type="http://schemas.openxmlformats.org/officeDocument/2006/relationships/ctrlProp" Target="../ctrlProps/ctrlProp2810.xml"/><Relationship Id="rId22" Type="http://schemas.openxmlformats.org/officeDocument/2006/relationships/ctrlProp" Target="../ctrlProps/ctrlProp2818.xml"/><Relationship Id="rId27" Type="http://schemas.openxmlformats.org/officeDocument/2006/relationships/ctrlProp" Target="../ctrlProps/ctrlProp2823.xml"/><Relationship Id="rId30" Type="http://schemas.openxmlformats.org/officeDocument/2006/relationships/ctrlProp" Target="../ctrlProps/ctrlProp2826.xml"/><Relationship Id="rId35" Type="http://schemas.openxmlformats.org/officeDocument/2006/relationships/ctrlProp" Target="../ctrlProps/ctrlProp2831.xml"/><Relationship Id="rId43" Type="http://schemas.openxmlformats.org/officeDocument/2006/relationships/ctrlProp" Target="../ctrlProps/ctrlProp2839.xml"/><Relationship Id="rId48" Type="http://schemas.openxmlformats.org/officeDocument/2006/relationships/ctrlProp" Target="../ctrlProps/ctrlProp2844.xml"/><Relationship Id="rId56" Type="http://schemas.openxmlformats.org/officeDocument/2006/relationships/ctrlProp" Target="../ctrlProps/ctrlProp2852.xml"/><Relationship Id="rId64" Type="http://schemas.openxmlformats.org/officeDocument/2006/relationships/ctrlProp" Target="../ctrlProps/ctrlProp2860.xml"/><Relationship Id="rId69" Type="http://schemas.openxmlformats.org/officeDocument/2006/relationships/ctrlProp" Target="../ctrlProps/ctrlProp2865.xml"/><Relationship Id="rId77" Type="http://schemas.openxmlformats.org/officeDocument/2006/relationships/ctrlProp" Target="../ctrlProps/ctrlProp2873.xml"/><Relationship Id="rId8" Type="http://schemas.openxmlformats.org/officeDocument/2006/relationships/ctrlProp" Target="../ctrlProps/ctrlProp2804.xml"/><Relationship Id="rId51" Type="http://schemas.openxmlformats.org/officeDocument/2006/relationships/ctrlProp" Target="../ctrlProps/ctrlProp2847.xml"/><Relationship Id="rId72" Type="http://schemas.openxmlformats.org/officeDocument/2006/relationships/ctrlProp" Target="../ctrlProps/ctrlProp2868.xml"/><Relationship Id="rId80" Type="http://schemas.openxmlformats.org/officeDocument/2006/relationships/ctrlProp" Target="../ctrlProps/ctrlProp2876.xml"/><Relationship Id="rId85" Type="http://schemas.openxmlformats.org/officeDocument/2006/relationships/ctrlProp" Target="../ctrlProps/ctrlProp2881.xml"/><Relationship Id="rId3" Type="http://schemas.openxmlformats.org/officeDocument/2006/relationships/vmlDrawing" Target="../drawings/vmlDrawing10.vml"/><Relationship Id="rId12" Type="http://schemas.openxmlformats.org/officeDocument/2006/relationships/ctrlProp" Target="../ctrlProps/ctrlProp2808.xml"/><Relationship Id="rId17" Type="http://schemas.openxmlformats.org/officeDocument/2006/relationships/ctrlProp" Target="../ctrlProps/ctrlProp2813.xml"/><Relationship Id="rId25" Type="http://schemas.openxmlformats.org/officeDocument/2006/relationships/ctrlProp" Target="../ctrlProps/ctrlProp2821.xml"/><Relationship Id="rId33" Type="http://schemas.openxmlformats.org/officeDocument/2006/relationships/ctrlProp" Target="../ctrlProps/ctrlProp2829.xml"/><Relationship Id="rId38" Type="http://schemas.openxmlformats.org/officeDocument/2006/relationships/ctrlProp" Target="../ctrlProps/ctrlProp2834.xml"/><Relationship Id="rId46" Type="http://schemas.openxmlformats.org/officeDocument/2006/relationships/ctrlProp" Target="../ctrlProps/ctrlProp2842.xml"/><Relationship Id="rId59" Type="http://schemas.openxmlformats.org/officeDocument/2006/relationships/ctrlProp" Target="../ctrlProps/ctrlProp2855.xml"/><Relationship Id="rId67" Type="http://schemas.openxmlformats.org/officeDocument/2006/relationships/ctrlProp" Target="../ctrlProps/ctrlProp2863.xml"/><Relationship Id="rId20" Type="http://schemas.openxmlformats.org/officeDocument/2006/relationships/ctrlProp" Target="../ctrlProps/ctrlProp2816.xml"/><Relationship Id="rId41" Type="http://schemas.openxmlformats.org/officeDocument/2006/relationships/ctrlProp" Target="../ctrlProps/ctrlProp2837.xml"/><Relationship Id="rId54" Type="http://schemas.openxmlformats.org/officeDocument/2006/relationships/ctrlProp" Target="../ctrlProps/ctrlProp2850.xml"/><Relationship Id="rId62" Type="http://schemas.openxmlformats.org/officeDocument/2006/relationships/ctrlProp" Target="../ctrlProps/ctrlProp2858.xml"/><Relationship Id="rId70" Type="http://schemas.openxmlformats.org/officeDocument/2006/relationships/ctrlProp" Target="../ctrlProps/ctrlProp2866.xml"/><Relationship Id="rId75" Type="http://schemas.openxmlformats.org/officeDocument/2006/relationships/ctrlProp" Target="../ctrlProps/ctrlProp2871.xml"/><Relationship Id="rId83" Type="http://schemas.openxmlformats.org/officeDocument/2006/relationships/ctrlProp" Target="../ctrlProps/ctrlProp2879.xml"/><Relationship Id="rId1" Type="http://schemas.openxmlformats.org/officeDocument/2006/relationships/printerSettings" Target="../printerSettings/printerSettings10.bin"/><Relationship Id="rId6" Type="http://schemas.openxmlformats.org/officeDocument/2006/relationships/ctrlProp" Target="../ctrlProps/ctrlProp2802.xml"/><Relationship Id="rId15" Type="http://schemas.openxmlformats.org/officeDocument/2006/relationships/ctrlProp" Target="../ctrlProps/ctrlProp2811.xml"/><Relationship Id="rId23" Type="http://schemas.openxmlformats.org/officeDocument/2006/relationships/ctrlProp" Target="../ctrlProps/ctrlProp2819.xml"/><Relationship Id="rId28" Type="http://schemas.openxmlformats.org/officeDocument/2006/relationships/ctrlProp" Target="../ctrlProps/ctrlProp2824.xml"/><Relationship Id="rId36" Type="http://schemas.openxmlformats.org/officeDocument/2006/relationships/ctrlProp" Target="../ctrlProps/ctrlProp2832.xml"/><Relationship Id="rId49" Type="http://schemas.openxmlformats.org/officeDocument/2006/relationships/ctrlProp" Target="../ctrlProps/ctrlProp2845.xml"/><Relationship Id="rId57" Type="http://schemas.openxmlformats.org/officeDocument/2006/relationships/ctrlProp" Target="../ctrlProps/ctrlProp2853.xml"/><Relationship Id="rId10" Type="http://schemas.openxmlformats.org/officeDocument/2006/relationships/ctrlProp" Target="../ctrlProps/ctrlProp2806.xml"/><Relationship Id="rId31" Type="http://schemas.openxmlformats.org/officeDocument/2006/relationships/ctrlProp" Target="../ctrlProps/ctrlProp2827.xml"/><Relationship Id="rId44" Type="http://schemas.openxmlformats.org/officeDocument/2006/relationships/ctrlProp" Target="../ctrlProps/ctrlProp2840.xml"/><Relationship Id="rId52" Type="http://schemas.openxmlformats.org/officeDocument/2006/relationships/ctrlProp" Target="../ctrlProps/ctrlProp2848.xml"/><Relationship Id="rId60" Type="http://schemas.openxmlformats.org/officeDocument/2006/relationships/ctrlProp" Target="../ctrlProps/ctrlProp2856.xml"/><Relationship Id="rId65" Type="http://schemas.openxmlformats.org/officeDocument/2006/relationships/ctrlProp" Target="../ctrlProps/ctrlProp2861.xml"/><Relationship Id="rId73" Type="http://schemas.openxmlformats.org/officeDocument/2006/relationships/ctrlProp" Target="../ctrlProps/ctrlProp2869.xml"/><Relationship Id="rId78" Type="http://schemas.openxmlformats.org/officeDocument/2006/relationships/ctrlProp" Target="../ctrlProps/ctrlProp2874.xml"/><Relationship Id="rId81" Type="http://schemas.openxmlformats.org/officeDocument/2006/relationships/ctrlProp" Target="../ctrlProps/ctrlProp2877.xml"/><Relationship Id="rId4" Type="http://schemas.openxmlformats.org/officeDocument/2006/relationships/ctrlProp" Target="../ctrlProps/ctrlProp2800.xml"/><Relationship Id="rId9" Type="http://schemas.openxmlformats.org/officeDocument/2006/relationships/ctrlProp" Target="../ctrlProps/ctrlProp2805.xml"/><Relationship Id="rId13" Type="http://schemas.openxmlformats.org/officeDocument/2006/relationships/ctrlProp" Target="../ctrlProps/ctrlProp2809.xml"/><Relationship Id="rId18" Type="http://schemas.openxmlformats.org/officeDocument/2006/relationships/ctrlProp" Target="../ctrlProps/ctrlProp2814.xml"/><Relationship Id="rId39" Type="http://schemas.openxmlformats.org/officeDocument/2006/relationships/ctrlProp" Target="../ctrlProps/ctrlProp2835.xml"/><Relationship Id="rId34" Type="http://schemas.openxmlformats.org/officeDocument/2006/relationships/ctrlProp" Target="../ctrlProps/ctrlProp2830.xml"/><Relationship Id="rId50" Type="http://schemas.openxmlformats.org/officeDocument/2006/relationships/ctrlProp" Target="../ctrlProps/ctrlProp2846.xml"/><Relationship Id="rId55" Type="http://schemas.openxmlformats.org/officeDocument/2006/relationships/ctrlProp" Target="../ctrlProps/ctrlProp2851.xml"/><Relationship Id="rId76" Type="http://schemas.openxmlformats.org/officeDocument/2006/relationships/ctrlProp" Target="../ctrlProps/ctrlProp2872.xml"/><Relationship Id="rId7" Type="http://schemas.openxmlformats.org/officeDocument/2006/relationships/ctrlProp" Target="../ctrlProps/ctrlProp2803.xml"/><Relationship Id="rId71" Type="http://schemas.openxmlformats.org/officeDocument/2006/relationships/ctrlProp" Target="../ctrlProps/ctrlProp2867.xml"/><Relationship Id="rId2" Type="http://schemas.openxmlformats.org/officeDocument/2006/relationships/drawing" Target="../drawings/drawing11.xml"/><Relationship Id="rId29" Type="http://schemas.openxmlformats.org/officeDocument/2006/relationships/ctrlProp" Target="../ctrlProps/ctrlProp2825.xml"/><Relationship Id="rId24" Type="http://schemas.openxmlformats.org/officeDocument/2006/relationships/ctrlProp" Target="../ctrlProps/ctrlProp2820.xml"/><Relationship Id="rId40" Type="http://schemas.openxmlformats.org/officeDocument/2006/relationships/ctrlProp" Target="../ctrlProps/ctrlProp2836.xml"/><Relationship Id="rId45" Type="http://schemas.openxmlformats.org/officeDocument/2006/relationships/ctrlProp" Target="../ctrlProps/ctrlProp2841.xml"/><Relationship Id="rId66" Type="http://schemas.openxmlformats.org/officeDocument/2006/relationships/ctrlProp" Target="../ctrlProps/ctrlProp2862.xml"/><Relationship Id="rId61" Type="http://schemas.openxmlformats.org/officeDocument/2006/relationships/ctrlProp" Target="../ctrlProps/ctrlProp2857.xml"/><Relationship Id="rId82" Type="http://schemas.openxmlformats.org/officeDocument/2006/relationships/ctrlProp" Target="../ctrlProps/ctrlProp2878.xml"/></Relationships>
</file>

<file path=xl/worksheets/_rels/sheet13.xml.rels><?xml version="1.0" encoding="UTF-8" standalone="yes"?>
<Relationships xmlns="http://schemas.openxmlformats.org/package/2006/relationships"><Relationship Id="rId117" Type="http://schemas.openxmlformats.org/officeDocument/2006/relationships/ctrlProp" Target="../ctrlProps/ctrlProp2995.xml"/><Relationship Id="rId21" Type="http://schemas.openxmlformats.org/officeDocument/2006/relationships/ctrlProp" Target="../ctrlProps/ctrlProp2899.xml"/><Relationship Id="rId42" Type="http://schemas.openxmlformats.org/officeDocument/2006/relationships/ctrlProp" Target="../ctrlProps/ctrlProp2920.xml"/><Relationship Id="rId63" Type="http://schemas.openxmlformats.org/officeDocument/2006/relationships/ctrlProp" Target="../ctrlProps/ctrlProp2941.xml"/><Relationship Id="rId84" Type="http://schemas.openxmlformats.org/officeDocument/2006/relationships/ctrlProp" Target="../ctrlProps/ctrlProp2962.xml"/><Relationship Id="rId138" Type="http://schemas.openxmlformats.org/officeDocument/2006/relationships/ctrlProp" Target="../ctrlProps/ctrlProp3016.xml"/><Relationship Id="rId107" Type="http://schemas.openxmlformats.org/officeDocument/2006/relationships/ctrlProp" Target="../ctrlProps/ctrlProp2985.xml"/><Relationship Id="rId11" Type="http://schemas.openxmlformats.org/officeDocument/2006/relationships/ctrlProp" Target="../ctrlProps/ctrlProp2889.xml"/><Relationship Id="rId32" Type="http://schemas.openxmlformats.org/officeDocument/2006/relationships/ctrlProp" Target="../ctrlProps/ctrlProp2910.xml"/><Relationship Id="rId53" Type="http://schemas.openxmlformats.org/officeDocument/2006/relationships/ctrlProp" Target="../ctrlProps/ctrlProp2931.xml"/><Relationship Id="rId74" Type="http://schemas.openxmlformats.org/officeDocument/2006/relationships/ctrlProp" Target="../ctrlProps/ctrlProp2952.xml"/><Relationship Id="rId128" Type="http://schemas.openxmlformats.org/officeDocument/2006/relationships/ctrlProp" Target="../ctrlProps/ctrlProp3006.xml"/><Relationship Id="rId149" Type="http://schemas.openxmlformats.org/officeDocument/2006/relationships/ctrlProp" Target="../ctrlProps/ctrlProp3027.xml"/><Relationship Id="rId5" Type="http://schemas.openxmlformats.org/officeDocument/2006/relationships/ctrlProp" Target="../ctrlProps/ctrlProp2883.xml"/><Relationship Id="rId95" Type="http://schemas.openxmlformats.org/officeDocument/2006/relationships/ctrlProp" Target="../ctrlProps/ctrlProp2973.xml"/><Relationship Id="rId22" Type="http://schemas.openxmlformats.org/officeDocument/2006/relationships/ctrlProp" Target="../ctrlProps/ctrlProp2900.xml"/><Relationship Id="rId27" Type="http://schemas.openxmlformats.org/officeDocument/2006/relationships/ctrlProp" Target="../ctrlProps/ctrlProp2905.xml"/><Relationship Id="rId43" Type="http://schemas.openxmlformats.org/officeDocument/2006/relationships/ctrlProp" Target="../ctrlProps/ctrlProp2921.xml"/><Relationship Id="rId48" Type="http://schemas.openxmlformats.org/officeDocument/2006/relationships/ctrlProp" Target="../ctrlProps/ctrlProp2926.xml"/><Relationship Id="rId64" Type="http://schemas.openxmlformats.org/officeDocument/2006/relationships/ctrlProp" Target="../ctrlProps/ctrlProp2942.xml"/><Relationship Id="rId69" Type="http://schemas.openxmlformats.org/officeDocument/2006/relationships/ctrlProp" Target="../ctrlProps/ctrlProp2947.xml"/><Relationship Id="rId113" Type="http://schemas.openxmlformats.org/officeDocument/2006/relationships/ctrlProp" Target="../ctrlProps/ctrlProp2991.xml"/><Relationship Id="rId118" Type="http://schemas.openxmlformats.org/officeDocument/2006/relationships/ctrlProp" Target="../ctrlProps/ctrlProp2996.xml"/><Relationship Id="rId134" Type="http://schemas.openxmlformats.org/officeDocument/2006/relationships/ctrlProp" Target="../ctrlProps/ctrlProp3012.xml"/><Relationship Id="rId139" Type="http://schemas.openxmlformats.org/officeDocument/2006/relationships/ctrlProp" Target="../ctrlProps/ctrlProp3017.xml"/><Relationship Id="rId80" Type="http://schemas.openxmlformats.org/officeDocument/2006/relationships/ctrlProp" Target="../ctrlProps/ctrlProp2958.xml"/><Relationship Id="rId85" Type="http://schemas.openxmlformats.org/officeDocument/2006/relationships/ctrlProp" Target="../ctrlProps/ctrlProp2963.xml"/><Relationship Id="rId150" Type="http://schemas.openxmlformats.org/officeDocument/2006/relationships/ctrlProp" Target="../ctrlProps/ctrlProp3028.xml"/><Relationship Id="rId12" Type="http://schemas.openxmlformats.org/officeDocument/2006/relationships/ctrlProp" Target="../ctrlProps/ctrlProp2890.xml"/><Relationship Id="rId17" Type="http://schemas.openxmlformats.org/officeDocument/2006/relationships/ctrlProp" Target="../ctrlProps/ctrlProp2895.xml"/><Relationship Id="rId33" Type="http://schemas.openxmlformats.org/officeDocument/2006/relationships/ctrlProp" Target="../ctrlProps/ctrlProp2911.xml"/><Relationship Id="rId38" Type="http://schemas.openxmlformats.org/officeDocument/2006/relationships/ctrlProp" Target="../ctrlProps/ctrlProp2916.xml"/><Relationship Id="rId59" Type="http://schemas.openxmlformats.org/officeDocument/2006/relationships/ctrlProp" Target="../ctrlProps/ctrlProp2937.xml"/><Relationship Id="rId103" Type="http://schemas.openxmlformats.org/officeDocument/2006/relationships/ctrlProp" Target="../ctrlProps/ctrlProp2981.xml"/><Relationship Id="rId108" Type="http://schemas.openxmlformats.org/officeDocument/2006/relationships/ctrlProp" Target="../ctrlProps/ctrlProp2986.xml"/><Relationship Id="rId124" Type="http://schemas.openxmlformats.org/officeDocument/2006/relationships/ctrlProp" Target="../ctrlProps/ctrlProp3002.xml"/><Relationship Id="rId129" Type="http://schemas.openxmlformats.org/officeDocument/2006/relationships/ctrlProp" Target="../ctrlProps/ctrlProp3007.xml"/><Relationship Id="rId54" Type="http://schemas.openxmlformats.org/officeDocument/2006/relationships/ctrlProp" Target="../ctrlProps/ctrlProp2932.xml"/><Relationship Id="rId70" Type="http://schemas.openxmlformats.org/officeDocument/2006/relationships/ctrlProp" Target="../ctrlProps/ctrlProp2948.xml"/><Relationship Id="rId75" Type="http://schemas.openxmlformats.org/officeDocument/2006/relationships/ctrlProp" Target="../ctrlProps/ctrlProp2953.xml"/><Relationship Id="rId91" Type="http://schemas.openxmlformats.org/officeDocument/2006/relationships/ctrlProp" Target="../ctrlProps/ctrlProp2969.xml"/><Relationship Id="rId96" Type="http://schemas.openxmlformats.org/officeDocument/2006/relationships/ctrlProp" Target="../ctrlProps/ctrlProp2974.xml"/><Relationship Id="rId140" Type="http://schemas.openxmlformats.org/officeDocument/2006/relationships/ctrlProp" Target="../ctrlProps/ctrlProp3018.xml"/><Relationship Id="rId145" Type="http://schemas.openxmlformats.org/officeDocument/2006/relationships/ctrlProp" Target="../ctrlProps/ctrlProp3023.xml"/><Relationship Id="rId1" Type="http://schemas.openxmlformats.org/officeDocument/2006/relationships/printerSettings" Target="../printerSettings/printerSettings11.bin"/><Relationship Id="rId6" Type="http://schemas.openxmlformats.org/officeDocument/2006/relationships/ctrlProp" Target="../ctrlProps/ctrlProp2884.xml"/><Relationship Id="rId23" Type="http://schemas.openxmlformats.org/officeDocument/2006/relationships/ctrlProp" Target="../ctrlProps/ctrlProp2901.xml"/><Relationship Id="rId28" Type="http://schemas.openxmlformats.org/officeDocument/2006/relationships/ctrlProp" Target="../ctrlProps/ctrlProp2906.xml"/><Relationship Id="rId49" Type="http://schemas.openxmlformats.org/officeDocument/2006/relationships/ctrlProp" Target="../ctrlProps/ctrlProp2927.xml"/><Relationship Id="rId114" Type="http://schemas.openxmlformats.org/officeDocument/2006/relationships/ctrlProp" Target="../ctrlProps/ctrlProp2992.xml"/><Relationship Id="rId119" Type="http://schemas.openxmlformats.org/officeDocument/2006/relationships/ctrlProp" Target="../ctrlProps/ctrlProp2997.xml"/><Relationship Id="rId44" Type="http://schemas.openxmlformats.org/officeDocument/2006/relationships/ctrlProp" Target="../ctrlProps/ctrlProp2922.xml"/><Relationship Id="rId60" Type="http://schemas.openxmlformats.org/officeDocument/2006/relationships/ctrlProp" Target="../ctrlProps/ctrlProp2938.xml"/><Relationship Id="rId65" Type="http://schemas.openxmlformats.org/officeDocument/2006/relationships/ctrlProp" Target="../ctrlProps/ctrlProp2943.xml"/><Relationship Id="rId81" Type="http://schemas.openxmlformats.org/officeDocument/2006/relationships/ctrlProp" Target="../ctrlProps/ctrlProp2959.xml"/><Relationship Id="rId86" Type="http://schemas.openxmlformats.org/officeDocument/2006/relationships/ctrlProp" Target="../ctrlProps/ctrlProp2964.xml"/><Relationship Id="rId130" Type="http://schemas.openxmlformats.org/officeDocument/2006/relationships/ctrlProp" Target="../ctrlProps/ctrlProp3008.xml"/><Relationship Id="rId135" Type="http://schemas.openxmlformats.org/officeDocument/2006/relationships/ctrlProp" Target="../ctrlProps/ctrlProp3013.xml"/><Relationship Id="rId13" Type="http://schemas.openxmlformats.org/officeDocument/2006/relationships/ctrlProp" Target="../ctrlProps/ctrlProp2891.xml"/><Relationship Id="rId18" Type="http://schemas.openxmlformats.org/officeDocument/2006/relationships/ctrlProp" Target="../ctrlProps/ctrlProp2896.xml"/><Relationship Id="rId39" Type="http://schemas.openxmlformats.org/officeDocument/2006/relationships/ctrlProp" Target="../ctrlProps/ctrlProp2917.xml"/><Relationship Id="rId109" Type="http://schemas.openxmlformats.org/officeDocument/2006/relationships/ctrlProp" Target="../ctrlProps/ctrlProp2987.xml"/><Relationship Id="rId34" Type="http://schemas.openxmlformats.org/officeDocument/2006/relationships/ctrlProp" Target="../ctrlProps/ctrlProp2912.xml"/><Relationship Id="rId50" Type="http://schemas.openxmlformats.org/officeDocument/2006/relationships/ctrlProp" Target="../ctrlProps/ctrlProp2928.xml"/><Relationship Id="rId55" Type="http://schemas.openxmlformats.org/officeDocument/2006/relationships/ctrlProp" Target="../ctrlProps/ctrlProp2933.xml"/><Relationship Id="rId76" Type="http://schemas.openxmlformats.org/officeDocument/2006/relationships/ctrlProp" Target="../ctrlProps/ctrlProp2954.xml"/><Relationship Id="rId97" Type="http://schemas.openxmlformats.org/officeDocument/2006/relationships/ctrlProp" Target="../ctrlProps/ctrlProp2975.xml"/><Relationship Id="rId104" Type="http://schemas.openxmlformats.org/officeDocument/2006/relationships/ctrlProp" Target="../ctrlProps/ctrlProp2982.xml"/><Relationship Id="rId120" Type="http://schemas.openxmlformats.org/officeDocument/2006/relationships/ctrlProp" Target="../ctrlProps/ctrlProp2998.xml"/><Relationship Id="rId125" Type="http://schemas.openxmlformats.org/officeDocument/2006/relationships/ctrlProp" Target="../ctrlProps/ctrlProp3003.xml"/><Relationship Id="rId141" Type="http://schemas.openxmlformats.org/officeDocument/2006/relationships/ctrlProp" Target="../ctrlProps/ctrlProp3019.xml"/><Relationship Id="rId146" Type="http://schemas.openxmlformats.org/officeDocument/2006/relationships/ctrlProp" Target="../ctrlProps/ctrlProp3024.xml"/><Relationship Id="rId7" Type="http://schemas.openxmlformats.org/officeDocument/2006/relationships/ctrlProp" Target="../ctrlProps/ctrlProp2885.xml"/><Relationship Id="rId71" Type="http://schemas.openxmlformats.org/officeDocument/2006/relationships/ctrlProp" Target="../ctrlProps/ctrlProp2949.xml"/><Relationship Id="rId92" Type="http://schemas.openxmlformats.org/officeDocument/2006/relationships/ctrlProp" Target="../ctrlProps/ctrlProp2970.xml"/><Relationship Id="rId2" Type="http://schemas.openxmlformats.org/officeDocument/2006/relationships/drawing" Target="../drawings/drawing12.xml"/><Relationship Id="rId29" Type="http://schemas.openxmlformats.org/officeDocument/2006/relationships/ctrlProp" Target="../ctrlProps/ctrlProp2907.xml"/><Relationship Id="rId24" Type="http://schemas.openxmlformats.org/officeDocument/2006/relationships/ctrlProp" Target="../ctrlProps/ctrlProp2902.xml"/><Relationship Id="rId40" Type="http://schemas.openxmlformats.org/officeDocument/2006/relationships/ctrlProp" Target="../ctrlProps/ctrlProp2918.xml"/><Relationship Id="rId45" Type="http://schemas.openxmlformats.org/officeDocument/2006/relationships/ctrlProp" Target="../ctrlProps/ctrlProp2923.xml"/><Relationship Id="rId66" Type="http://schemas.openxmlformats.org/officeDocument/2006/relationships/ctrlProp" Target="../ctrlProps/ctrlProp2944.xml"/><Relationship Id="rId87" Type="http://schemas.openxmlformats.org/officeDocument/2006/relationships/ctrlProp" Target="../ctrlProps/ctrlProp2965.xml"/><Relationship Id="rId110" Type="http://schemas.openxmlformats.org/officeDocument/2006/relationships/ctrlProp" Target="../ctrlProps/ctrlProp2988.xml"/><Relationship Id="rId115" Type="http://schemas.openxmlformats.org/officeDocument/2006/relationships/ctrlProp" Target="../ctrlProps/ctrlProp2993.xml"/><Relationship Id="rId131" Type="http://schemas.openxmlformats.org/officeDocument/2006/relationships/ctrlProp" Target="../ctrlProps/ctrlProp3009.xml"/><Relationship Id="rId136" Type="http://schemas.openxmlformats.org/officeDocument/2006/relationships/ctrlProp" Target="../ctrlProps/ctrlProp3014.xml"/><Relationship Id="rId61" Type="http://schemas.openxmlformats.org/officeDocument/2006/relationships/ctrlProp" Target="../ctrlProps/ctrlProp2939.xml"/><Relationship Id="rId82" Type="http://schemas.openxmlformats.org/officeDocument/2006/relationships/ctrlProp" Target="../ctrlProps/ctrlProp2960.xml"/><Relationship Id="rId19" Type="http://schemas.openxmlformats.org/officeDocument/2006/relationships/ctrlProp" Target="../ctrlProps/ctrlProp2897.xml"/><Relationship Id="rId14" Type="http://schemas.openxmlformats.org/officeDocument/2006/relationships/ctrlProp" Target="../ctrlProps/ctrlProp2892.xml"/><Relationship Id="rId30" Type="http://schemas.openxmlformats.org/officeDocument/2006/relationships/ctrlProp" Target="../ctrlProps/ctrlProp2908.xml"/><Relationship Id="rId35" Type="http://schemas.openxmlformats.org/officeDocument/2006/relationships/ctrlProp" Target="../ctrlProps/ctrlProp2913.xml"/><Relationship Id="rId56" Type="http://schemas.openxmlformats.org/officeDocument/2006/relationships/ctrlProp" Target="../ctrlProps/ctrlProp2934.xml"/><Relationship Id="rId77" Type="http://schemas.openxmlformats.org/officeDocument/2006/relationships/ctrlProp" Target="../ctrlProps/ctrlProp2955.xml"/><Relationship Id="rId100" Type="http://schemas.openxmlformats.org/officeDocument/2006/relationships/ctrlProp" Target="../ctrlProps/ctrlProp2978.xml"/><Relationship Id="rId105" Type="http://schemas.openxmlformats.org/officeDocument/2006/relationships/ctrlProp" Target="../ctrlProps/ctrlProp2983.xml"/><Relationship Id="rId126" Type="http://schemas.openxmlformats.org/officeDocument/2006/relationships/ctrlProp" Target="../ctrlProps/ctrlProp3004.xml"/><Relationship Id="rId147" Type="http://schemas.openxmlformats.org/officeDocument/2006/relationships/ctrlProp" Target="../ctrlProps/ctrlProp3025.xml"/><Relationship Id="rId8" Type="http://schemas.openxmlformats.org/officeDocument/2006/relationships/ctrlProp" Target="../ctrlProps/ctrlProp2886.xml"/><Relationship Id="rId51" Type="http://schemas.openxmlformats.org/officeDocument/2006/relationships/ctrlProp" Target="../ctrlProps/ctrlProp2929.xml"/><Relationship Id="rId72" Type="http://schemas.openxmlformats.org/officeDocument/2006/relationships/ctrlProp" Target="../ctrlProps/ctrlProp2950.xml"/><Relationship Id="rId93" Type="http://schemas.openxmlformats.org/officeDocument/2006/relationships/ctrlProp" Target="../ctrlProps/ctrlProp2971.xml"/><Relationship Id="rId98" Type="http://schemas.openxmlformats.org/officeDocument/2006/relationships/ctrlProp" Target="../ctrlProps/ctrlProp2976.xml"/><Relationship Id="rId121" Type="http://schemas.openxmlformats.org/officeDocument/2006/relationships/ctrlProp" Target="../ctrlProps/ctrlProp2999.xml"/><Relationship Id="rId142" Type="http://schemas.openxmlformats.org/officeDocument/2006/relationships/ctrlProp" Target="../ctrlProps/ctrlProp3020.xml"/><Relationship Id="rId3" Type="http://schemas.openxmlformats.org/officeDocument/2006/relationships/vmlDrawing" Target="../drawings/vmlDrawing11.vml"/><Relationship Id="rId25" Type="http://schemas.openxmlformats.org/officeDocument/2006/relationships/ctrlProp" Target="../ctrlProps/ctrlProp2903.xml"/><Relationship Id="rId46" Type="http://schemas.openxmlformats.org/officeDocument/2006/relationships/ctrlProp" Target="../ctrlProps/ctrlProp2924.xml"/><Relationship Id="rId67" Type="http://schemas.openxmlformats.org/officeDocument/2006/relationships/ctrlProp" Target="../ctrlProps/ctrlProp2945.xml"/><Relationship Id="rId116" Type="http://schemas.openxmlformats.org/officeDocument/2006/relationships/ctrlProp" Target="../ctrlProps/ctrlProp2994.xml"/><Relationship Id="rId137" Type="http://schemas.openxmlformats.org/officeDocument/2006/relationships/ctrlProp" Target="../ctrlProps/ctrlProp3015.xml"/><Relationship Id="rId20" Type="http://schemas.openxmlformats.org/officeDocument/2006/relationships/ctrlProp" Target="../ctrlProps/ctrlProp2898.xml"/><Relationship Id="rId41" Type="http://schemas.openxmlformats.org/officeDocument/2006/relationships/ctrlProp" Target="../ctrlProps/ctrlProp2919.xml"/><Relationship Id="rId62" Type="http://schemas.openxmlformats.org/officeDocument/2006/relationships/ctrlProp" Target="../ctrlProps/ctrlProp2940.xml"/><Relationship Id="rId83" Type="http://schemas.openxmlformats.org/officeDocument/2006/relationships/ctrlProp" Target="../ctrlProps/ctrlProp2961.xml"/><Relationship Id="rId88" Type="http://schemas.openxmlformats.org/officeDocument/2006/relationships/ctrlProp" Target="../ctrlProps/ctrlProp2966.xml"/><Relationship Id="rId111" Type="http://schemas.openxmlformats.org/officeDocument/2006/relationships/ctrlProp" Target="../ctrlProps/ctrlProp2989.xml"/><Relationship Id="rId132" Type="http://schemas.openxmlformats.org/officeDocument/2006/relationships/ctrlProp" Target="../ctrlProps/ctrlProp3010.xml"/><Relationship Id="rId15" Type="http://schemas.openxmlformats.org/officeDocument/2006/relationships/ctrlProp" Target="../ctrlProps/ctrlProp2893.xml"/><Relationship Id="rId36" Type="http://schemas.openxmlformats.org/officeDocument/2006/relationships/ctrlProp" Target="../ctrlProps/ctrlProp2914.xml"/><Relationship Id="rId57" Type="http://schemas.openxmlformats.org/officeDocument/2006/relationships/ctrlProp" Target="../ctrlProps/ctrlProp2935.xml"/><Relationship Id="rId106" Type="http://schemas.openxmlformats.org/officeDocument/2006/relationships/ctrlProp" Target="../ctrlProps/ctrlProp2984.xml"/><Relationship Id="rId127" Type="http://schemas.openxmlformats.org/officeDocument/2006/relationships/ctrlProp" Target="../ctrlProps/ctrlProp3005.xml"/><Relationship Id="rId10" Type="http://schemas.openxmlformats.org/officeDocument/2006/relationships/ctrlProp" Target="../ctrlProps/ctrlProp2888.xml"/><Relationship Id="rId31" Type="http://schemas.openxmlformats.org/officeDocument/2006/relationships/ctrlProp" Target="../ctrlProps/ctrlProp2909.xml"/><Relationship Id="rId52" Type="http://schemas.openxmlformats.org/officeDocument/2006/relationships/ctrlProp" Target="../ctrlProps/ctrlProp2930.xml"/><Relationship Id="rId73" Type="http://schemas.openxmlformats.org/officeDocument/2006/relationships/ctrlProp" Target="../ctrlProps/ctrlProp2951.xml"/><Relationship Id="rId78" Type="http://schemas.openxmlformats.org/officeDocument/2006/relationships/ctrlProp" Target="../ctrlProps/ctrlProp2956.xml"/><Relationship Id="rId94" Type="http://schemas.openxmlformats.org/officeDocument/2006/relationships/ctrlProp" Target="../ctrlProps/ctrlProp2972.xml"/><Relationship Id="rId99" Type="http://schemas.openxmlformats.org/officeDocument/2006/relationships/ctrlProp" Target="../ctrlProps/ctrlProp2977.xml"/><Relationship Id="rId101" Type="http://schemas.openxmlformats.org/officeDocument/2006/relationships/ctrlProp" Target="../ctrlProps/ctrlProp2979.xml"/><Relationship Id="rId122" Type="http://schemas.openxmlformats.org/officeDocument/2006/relationships/ctrlProp" Target="../ctrlProps/ctrlProp3000.xml"/><Relationship Id="rId143" Type="http://schemas.openxmlformats.org/officeDocument/2006/relationships/ctrlProp" Target="../ctrlProps/ctrlProp3021.xml"/><Relationship Id="rId148" Type="http://schemas.openxmlformats.org/officeDocument/2006/relationships/ctrlProp" Target="../ctrlProps/ctrlProp3026.xml"/><Relationship Id="rId4" Type="http://schemas.openxmlformats.org/officeDocument/2006/relationships/ctrlProp" Target="../ctrlProps/ctrlProp2882.xml"/><Relationship Id="rId9" Type="http://schemas.openxmlformats.org/officeDocument/2006/relationships/ctrlProp" Target="../ctrlProps/ctrlProp2887.xml"/><Relationship Id="rId26" Type="http://schemas.openxmlformats.org/officeDocument/2006/relationships/ctrlProp" Target="../ctrlProps/ctrlProp2904.xml"/><Relationship Id="rId47" Type="http://schemas.openxmlformats.org/officeDocument/2006/relationships/ctrlProp" Target="../ctrlProps/ctrlProp2925.xml"/><Relationship Id="rId68" Type="http://schemas.openxmlformats.org/officeDocument/2006/relationships/ctrlProp" Target="../ctrlProps/ctrlProp2946.xml"/><Relationship Id="rId89" Type="http://schemas.openxmlformats.org/officeDocument/2006/relationships/ctrlProp" Target="../ctrlProps/ctrlProp2967.xml"/><Relationship Id="rId112" Type="http://schemas.openxmlformats.org/officeDocument/2006/relationships/ctrlProp" Target="../ctrlProps/ctrlProp2990.xml"/><Relationship Id="rId133" Type="http://schemas.openxmlformats.org/officeDocument/2006/relationships/ctrlProp" Target="../ctrlProps/ctrlProp3011.xml"/><Relationship Id="rId16" Type="http://schemas.openxmlformats.org/officeDocument/2006/relationships/ctrlProp" Target="../ctrlProps/ctrlProp2894.xml"/><Relationship Id="rId37" Type="http://schemas.openxmlformats.org/officeDocument/2006/relationships/ctrlProp" Target="../ctrlProps/ctrlProp2915.xml"/><Relationship Id="rId58" Type="http://schemas.openxmlformats.org/officeDocument/2006/relationships/ctrlProp" Target="../ctrlProps/ctrlProp2936.xml"/><Relationship Id="rId79" Type="http://schemas.openxmlformats.org/officeDocument/2006/relationships/ctrlProp" Target="../ctrlProps/ctrlProp2957.xml"/><Relationship Id="rId102" Type="http://schemas.openxmlformats.org/officeDocument/2006/relationships/ctrlProp" Target="../ctrlProps/ctrlProp2980.xml"/><Relationship Id="rId123" Type="http://schemas.openxmlformats.org/officeDocument/2006/relationships/ctrlProp" Target="../ctrlProps/ctrlProp3001.xml"/><Relationship Id="rId144" Type="http://schemas.openxmlformats.org/officeDocument/2006/relationships/ctrlProp" Target="../ctrlProps/ctrlProp3022.xml"/><Relationship Id="rId90" Type="http://schemas.openxmlformats.org/officeDocument/2006/relationships/ctrlProp" Target="../ctrlProps/ctrlProp296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029.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2.bin"/><Relationship Id="rId5" Type="http://schemas.openxmlformats.org/officeDocument/2006/relationships/ctrlProp" Target="../ctrlProps/ctrlProp3031.xml"/><Relationship Id="rId4" Type="http://schemas.openxmlformats.org/officeDocument/2006/relationships/ctrlProp" Target="../ctrlProps/ctrlProp303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3.bin"/><Relationship Id="rId5" Type="http://schemas.openxmlformats.org/officeDocument/2006/relationships/ctrlProp" Target="../ctrlProps/ctrlProp3033.xml"/><Relationship Id="rId4" Type="http://schemas.openxmlformats.org/officeDocument/2006/relationships/ctrlProp" Target="../ctrlProps/ctrlProp3032.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3038.xml"/><Relationship Id="rId13" Type="http://schemas.openxmlformats.org/officeDocument/2006/relationships/ctrlProp" Target="../ctrlProps/ctrlProp3043.xml"/><Relationship Id="rId18" Type="http://schemas.openxmlformats.org/officeDocument/2006/relationships/ctrlProp" Target="../ctrlProps/ctrlProp3048.xml"/><Relationship Id="rId3" Type="http://schemas.openxmlformats.org/officeDocument/2006/relationships/vmlDrawing" Target="../drawings/vmlDrawing15.vml"/><Relationship Id="rId21" Type="http://schemas.openxmlformats.org/officeDocument/2006/relationships/ctrlProp" Target="../ctrlProps/ctrlProp3051.xml"/><Relationship Id="rId7" Type="http://schemas.openxmlformats.org/officeDocument/2006/relationships/ctrlProp" Target="../ctrlProps/ctrlProp3037.xml"/><Relationship Id="rId12" Type="http://schemas.openxmlformats.org/officeDocument/2006/relationships/ctrlProp" Target="../ctrlProps/ctrlProp3042.xml"/><Relationship Id="rId17" Type="http://schemas.openxmlformats.org/officeDocument/2006/relationships/ctrlProp" Target="../ctrlProps/ctrlProp3047.xml"/><Relationship Id="rId2" Type="http://schemas.openxmlformats.org/officeDocument/2006/relationships/drawing" Target="../drawings/drawing16.xml"/><Relationship Id="rId16" Type="http://schemas.openxmlformats.org/officeDocument/2006/relationships/ctrlProp" Target="../ctrlProps/ctrlProp3046.xml"/><Relationship Id="rId20" Type="http://schemas.openxmlformats.org/officeDocument/2006/relationships/ctrlProp" Target="../ctrlProps/ctrlProp3050.xml"/><Relationship Id="rId1" Type="http://schemas.openxmlformats.org/officeDocument/2006/relationships/printerSettings" Target="../printerSettings/printerSettings14.bin"/><Relationship Id="rId6" Type="http://schemas.openxmlformats.org/officeDocument/2006/relationships/ctrlProp" Target="../ctrlProps/ctrlProp3036.xml"/><Relationship Id="rId11" Type="http://schemas.openxmlformats.org/officeDocument/2006/relationships/ctrlProp" Target="../ctrlProps/ctrlProp3041.xml"/><Relationship Id="rId5" Type="http://schemas.openxmlformats.org/officeDocument/2006/relationships/ctrlProp" Target="../ctrlProps/ctrlProp3035.xml"/><Relationship Id="rId15" Type="http://schemas.openxmlformats.org/officeDocument/2006/relationships/ctrlProp" Target="../ctrlProps/ctrlProp3045.xml"/><Relationship Id="rId10" Type="http://schemas.openxmlformats.org/officeDocument/2006/relationships/ctrlProp" Target="../ctrlProps/ctrlProp3040.xml"/><Relationship Id="rId19" Type="http://schemas.openxmlformats.org/officeDocument/2006/relationships/ctrlProp" Target="../ctrlProps/ctrlProp3049.xml"/><Relationship Id="rId4" Type="http://schemas.openxmlformats.org/officeDocument/2006/relationships/ctrlProp" Target="../ctrlProps/ctrlProp3034.xml"/><Relationship Id="rId9" Type="http://schemas.openxmlformats.org/officeDocument/2006/relationships/ctrlProp" Target="../ctrlProps/ctrlProp3039.xml"/><Relationship Id="rId14" Type="http://schemas.openxmlformats.org/officeDocument/2006/relationships/ctrlProp" Target="../ctrlProps/ctrlProp3044.xml"/><Relationship Id="rId22" Type="http://schemas.openxmlformats.org/officeDocument/2006/relationships/ctrlProp" Target="../ctrlProps/ctrlProp3052.x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3062.xml"/><Relationship Id="rId18" Type="http://schemas.openxmlformats.org/officeDocument/2006/relationships/ctrlProp" Target="../ctrlProps/ctrlProp3067.xml"/><Relationship Id="rId26" Type="http://schemas.openxmlformats.org/officeDocument/2006/relationships/ctrlProp" Target="../ctrlProps/ctrlProp3075.xml"/><Relationship Id="rId39" Type="http://schemas.openxmlformats.org/officeDocument/2006/relationships/ctrlProp" Target="../ctrlProps/ctrlProp3088.xml"/><Relationship Id="rId21" Type="http://schemas.openxmlformats.org/officeDocument/2006/relationships/ctrlProp" Target="../ctrlProps/ctrlProp3070.xml"/><Relationship Id="rId34" Type="http://schemas.openxmlformats.org/officeDocument/2006/relationships/ctrlProp" Target="../ctrlProps/ctrlProp3083.xml"/><Relationship Id="rId7" Type="http://schemas.openxmlformats.org/officeDocument/2006/relationships/ctrlProp" Target="../ctrlProps/ctrlProp3056.xml"/><Relationship Id="rId2" Type="http://schemas.openxmlformats.org/officeDocument/2006/relationships/drawing" Target="../drawings/drawing17.xml"/><Relationship Id="rId16" Type="http://schemas.openxmlformats.org/officeDocument/2006/relationships/ctrlProp" Target="../ctrlProps/ctrlProp3065.xml"/><Relationship Id="rId20" Type="http://schemas.openxmlformats.org/officeDocument/2006/relationships/ctrlProp" Target="../ctrlProps/ctrlProp3069.xml"/><Relationship Id="rId29" Type="http://schemas.openxmlformats.org/officeDocument/2006/relationships/ctrlProp" Target="../ctrlProps/ctrlProp3078.xml"/><Relationship Id="rId41" Type="http://schemas.openxmlformats.org/officeDocument/2006/relationships/ctrlProp" Target="../ctrlProps/ctrlProp3090.xml"/><Relationship Id="rId1" Type="http://schemas.openxmlformats.org/officeDocument/2006/relationships/printerSettings" Target="../printerSettings/printerSettings15.bin"/><Relationship Id="rId6" Type="http://schemas.openxmlformats.org/officeDocument/2006/relationships/ctrlProp" Target="../ctrlProps/ctrlProp3055.xml"/><Relationship Id="rId11" Type="http://schemas.openxmlformats.org/officeDocument/2006/relationships/ctrlProp" Target="../ctrlProps/ctrlProp3060.xml"/><Relationship Id="rId24" Type="http://schemas.openxmlformats.org/officeDocument/2006/relationships/ctrlProp" Target="../ctrlProps/ctrlProp3073.xml"/><Relationship Id="rId32" Type="http://schemas.openxmlformats.org/officeDocument/2006/relationships/ctrlProp" Target="../ctrlProps/ctrlProp3081.xml"/><Relationship Id="rId37" Type="http://schemas.openxmlformats.org/officeDocument/2006/relationships/ctrlProp" Target="../ctrlProps/ctrlProp3086.xml"/><Relationship Id="rId40" Type="http://schemas.openxmlformats.org/officeDocument/2006/relationships/ctrlProp" Target="../ctrlProps/ctrlProp3089.xml"/><Relationship Id="rId5" Type="http://schemas.openxmlformats.org/officeDocument/2006/relationships/ctrlProp" Target="../ctrlProps/ctrlProp3054.xml"/><Relationship Id="rId15" Type="http://schemas.openxmlformats.org/officeDocument/2006/relationships/ctrlProp" Target="../ctrlProps/ctrlProp3064.xml"/><Relationship Id="rId23" Type="http://schemas.openxmlformats.org/officeDocument/2006/relationships/ctrlProp" Target="../ctrlProps/ctrlProp3072.xml"/><Relationship Id="rId28" Type="http://schemas.openxmlformats.org/officeDocument/2006/relationships/ctrlProp" Target="../ctrlProps/ctrlProp3077.xml"/><Relationship Id="rId36" Type="http://schemas.openxmlformats.org/officeDocument/2006/relationships/ctrlProp" Target="../ctrlProps/ctrlProp3085.xml"/><Relationship Id="rId10" Type="http://schemas.openxmlformats.org/officeDocument/2006/relationships/ctrlProp" Target="../ctrlProps/ctrlProp3059.xml"/><Relationship Id="rId19" Type="http://schemas.openxmlformats.org/officeDocument/2006/relationships/ctrlProp" Target="../ctrlProps/ctrlProp3068.xml"/><Relationship Id="rId31" Type="http://schemas.openxmlformats.org/officeDocument/2006/relationships/ctrlProp" Target="../ctrlProps/ctrlProp3080.xml"/><Relationship Id="rId4" Type="http://schemas.openxmlformats.org/officeDocument/2006/relationships/ctrlProp" Target="../ctrlProps/ctrlProp3053.xml"/><Relationship Id="rId9" Type="http://schemas.openxmlformats.org/officeDocument/2006/relationships/ctrlProp" Target="../ctrlProps/ctrlProp3058.xml"/><Relationship Id="rId14" Type="http://schemas.openxmlformats.org/officeDocument/2006/relationships/ctrlProp" Target="../ctrlProps/ctrlProp3063.xml"/><Relationship Id="rId22" Type="http://schemas.openxmlformats.org/officeDocument/2006/relationships/ctrlProp" Target="../ctrlProps/ctrlProp3071.xml"/><Relationship Id="rId27" Type="http://schemas.openxmlformats.org/officeDocument/2006/relationships/ctrlProp" Target="../ctrlProps/ctrlProp3076.xml"/><Relationship Id="rId30" Type="http://schemas.openxmlformats.org/officeDocument/2006/relationships/ctrlProp" Target="../ctrlProps/ctrlProp3079.xml"/><Relationship Id="rId35" Type="http://schemas.openxmlformats.org/officeDocument/2006/relationships/ctrlProp" Target="../ctrlProps/ctrlProp3084.xml"/><Relationship Id="rId8" Type="http://schemas.openxmlformats.org/officeDocument/2006/relationships/ctrlProp" Target="../ctrlProps/ctrlProp3057.xml"/><Relationship Id="rId3" Type="http://schemas.openxmlformats.org/officeDocument/2006/relationships/vmlDrawing" Target="../drawings/vmlDrawing16.vml"/><Relationship Id="rId12" Type="http://schemas.openxmlformats.org/officeDocument/2006/relationships/ctrlProp" Target="../ctrlProps/ctrlProp3061.xml"/><Relationship Id="rId17" Type="http://schemas.openxmlformats.org/officeDocument/2006/relationships/ctrlProp" Target="../ctrlProps/ctrlProp3066.xml"/><Relationship Id="rId25" Type="http://schemas.openxmlformats.org/officeDocument/2006/relationships/ctrlProp" Target="../ctrlProps/ctrlProp3074.xml"/><Relationship Id="rId33" Type="http://schemas.openxmlformats.org/officeDocument/2006/relationships/ctrlProp" Target="../ctrlProps/ctrlProp3082.xml"/><Relationship Id="rId38" Type="http://schemas.openxmlformats.org/officeDocument/2006/relationships/ctrlProp" Target="../ctrlProps/ctrlProp3087.xml"/></Relationships>
</file>

<file path=xl/worksheets/_rels/sheet19.xml.rels><?xml version="1.0" encoding="UTF-8" standalone="yes"?>
<Relationships xmlns="http://schemas.openxmlformats.org/package/2006/relationships"><Relationship Id="rId117" Type="http://schemas.openxmlformats.org/officeDocument/2006/relationships/ctrlProp" Target="../ctrlProps/ctrlProp3204.xml"/><Relationship Id="rId21" Type="http://schemas.openxmlformats.org/officeDocument/2006/relationships/ctrlProp" Target="../ctrlProps/ctrlProp3108.xml"/><Relationship Id="rId42" Type="http://schemas.openxmlformats.org/officeDocument/2006/relationships/ctrlProp" Target="../ctrlProps/ctrlProp3129.xml"/><Relationship Id="rId63" Type="http://schemas.openxmlformats.org/officeDocument/2006/relationships/ctrlProp" Target="../ctrlProps/ctrlProp3150.xml"/><Relationship Id="rId84" Type="http://schemas.openxmlformats.org/officeDocument/2006/relationships/ctrlProp" Target="../ctrlProps/ctrlProp3171.xml"/><Relationship Id="rId138" Type="http://schemas.openxmlformats.org/officeDocument/2006/relationships/ctrlProp" Target="../ctrlProps/ctrlProp3225.xml"/><Relationship Id="rId107" Type="http://schemas.openxmlformats.org/officeDocument/2006/relationships/ctrlProp" Target="../ctrlProps/ctrlProp3194.xml"/><Relationship Id="rId11" Type="http://schemas.openxmlformats.org/officeDocument/2006/relationships/ctrlProp" Target="../ctrlProps/ctrlProp3098.xml"/><Relationship Id="rId32" Type="http://schemas.openxmlformats.org/officeDocument/2006/relationships/ctrlProp" Target="../ctrlProps/ctrlProp3119.xml"/><Relationship Id="rId53" Type="http://schemas.openxmlformats.org/officeDocument/2006/relationships/ctrlProp" Target="../ctrlProps/ctrlProp3140.xml"/><Relationship Id="rId74" Type="http://schemas.openxmlformats.org/officeDocument/2006/relationships/ctrlProp" Target="../ctrlProps/ctrlProp3161.xml"/><Relationship Id="rId128" Type="http://schemas.openxmlformats.org/officeDocument/2006/relationships/ctrlProp" Target="../ctrlProps/ctrlProp3215.xml"/><Relationship Id="rId149" Type="http://schemas.openxmlformats.org/officeDocument/2006/relationships/ctrlProp" Target="../ctrlProps/ctrlProp3236.xml"/><Relationship Id="rId5" Type="http://schemas.openxmlformats.org/officeDocument/2006/relationships/ctrlProp" Target="../ctrlProps/ctrlProp3092.xml"/><Relationship Id="rId95" Type="http://schemas.openxmlformats.org/officeDocument/2006/relationships/ctrlProp" Target="../ctrlProps/ctrlProp3182.xml"/><Relationship Id="rId22" Type="http://schemas.openxmlformats.org/officeDocument/2006/relationships/ctrlProp" Target="../ctrlProps/ctrlProp3109.xml"/><Relationship Id="rId27" Type="http://schemas.openxmlformats.org/officeDocument/2006/relationships/ctrlProp" Target="../ctrlProps/ctrlProp3114.xml"/><Relationship Id="rId43" Type="http://schemas.openxmlformats.org/officeDocument/2006/relationships/ctrlProp" Target="../ctrlProps/ctrlProp3130.xml"/><Relationship Id="rId48" Type="http://schemas.openxmlformats.org/officeDocument/2006/relationships/ctrlProp" Target="../ctrlProps/ctrlProp3135.xml"/><Relationship Id="rId64" Type="http://schemas.openxmlformats.org/officeDocument/2006/relationships/ctrlProp" Target="../ctrlProps/ctrlProp3151.xml"/><Relationship Id="rId69" Type="http://schemas.openxmlformats.org/officeDocument/2006/relationships/ctrlProp" Target="../ctrlProps/ctrlProp3156.xml"/><Relationship Id="rId113" Type="http://schemas.openxmlformats.org/officeDocument/2006/relationships/ctrlProp" Target="../ctrlProps/ctrlProp3200.xml"/><Relationship Id="rId118" Type="http://schemas.openxmlformats.org/officeDocument/2006/relationships/ctrlProp" Target="../ctrlProps/ctrlProp3205.xml"/><Relationship Id="rId134" Type="http://schemas.openxmlformats.org/officeDocument/2006/relationships/ctrlProp" Target="../ctrlProps/ctrlProp3221.xml"/><Relationship Id="rId139" Type="http://schemas.openxmlformats.org/officeDocument/2006/relationships/ctrlProp" Target="../ctrlProps/ctrlProp3226.xml"/><Relationship Id="rId80" Type="http://schemas.openxmlformats.org/officeDocument/2006/relationships/ctrlProp" Target="../ctrlProps/ctrlProp3167.xml"/><Relationship Id="rId85" Type="http://schemas.openxmlformats.org/officeDocument/2006/relationships/ctrlProp" Target="../ctrlProps/ctrlProp3172.xml"/><Relationship Id="rId150" Type="http://schemas.openxmlformats.org/officeDocument/2006/relationships/ctrlProp" Target="../ctrlProps/ctrlProp3237.xml"/><Relationship Id="rId155" Type="http://schemas.openxmlformats.org/officeDocument/2006/relationships/ctrlProp" Target="../ctrlProps/ctrlProp3242.xml"/><Relationship Id="rId12" Type="http://schemas.openxmlformats.org/officeDocument/2006/relationships/ctrlProp" Target="../ctrlProps/ctrlProp3099.xml"/><Relationship Id="rId17" Type="http://schemas.openxmlformats.org/officeDocument/2006/relationships/ctrlProp" Target="../ctrlProps/ctrlProp3104.xml"/><Relationship Id="rId33" Type="http://schemas.openxmlformats.org/officeDocument/2006/relationships/ctrlProp" Target="../ctrlProps/ctrlProp3120.xml"/><Relationship Id="rId38" Type="http://schemas.openxmlformats.org/officeDocument/2006/relationships/ctrlProp" Target="../ctrlProps/ctrlProp3125.xml"/><Relationship Id="rId59" Type="http://schemas.openxmlformats.org/officeDocument/2006/relationships/ctrlProp" Target="../ctrlProps/ctrlProp3146.xml"/><Relationship Id="rId103" Type="http://schemas.openxmlformats.org/officeDocument/2006/relationships/ctrlProp" Target="../ctrlProps/ctrlProp3190.xml"/><Relationship Id="rId108" Type="http://schemas.openxmlformats.org/officeDocument/2006/relationships/ctrlProp" Target="../ctrlProps/ctrlProp3195.xml"/><Relationship Id="rId124" Type="http://schemas.openxmlformats.org/officeDocument/2006/relationships/ctrlProp" Target="../ctrlProps/ctrlProp3211.xml"/><Relationship Id="rId129" Type="http://schemas.openxmlformats.org/officeDocument/2006/relationships/ctrlProp" Target="../ctrlProps/ctrlProp3216.xml"/><Relationship Id="rId54" Type="http://schemas.openxmlformats.org/officeDocument/2006/relationships/ctrlProp" Target="../ctrlProps/ctrlProp3141.xml"/><Relationship Id="rId70" Type="http://schemas.openxmlformats.org/officeDocument/2006/relationships/ctrlProp" Target="../ctrlProps/ctrlProp3157.xml"/><Relationship Id="rId75" Type="http://schemas.openxmlformats.org/officeDocument/2006/relationships/ctrlProp" Target="../ctrlProps/ctrlProp3162.xml"/><Relationship Id="rId91" Type="http://schemas.openxmlformats.org/officeDocument/2006/relationships/ctrlProp" Target="../ctrlProps/ctrlProp3178.xml"/><Relationship Id="rId96" Type="http://schemas.openxmlformats.org/officeDocument/2006/relationships/ctrlProp" Target="../ctrlProps/ctrlProp3183.xml"/><Relationship Id="rId140" Type="http://schemas.openxmlformats.org/officeDocument/2006/relationships/ctrlProp" Target="../ctrlProps/ctrlProp3227.xml"/><Relationship Id="rId145" Type="http://schemas.openxmlformats.org/officeDocument/2006/relationships/ctrlProp" Target="../ctrlProps/ctrlProp3232.xml"/><Relationship Id="rId1" Type="http://schemas.openxmlformats.org/officeDocument/2006/relationships/printerSettings" Target="../printerSettings/printerSettings16.bin"/><Relationship Id="rId6" Type="http://schemas.openxmlformats.org/officeDocument/2006/relationships/ctrlProp" Target="../ctrlProps/ctrlProp3093.xml"/><Relationship Id="rId23" Type="http://schemas.openxmlformats.org/officeDocument/2006/relationships/ctrlProp" Target="../ctrlProps/ctrlProp3110.xml"/><Relationship Id="rId28" Type="http://schemas.openxmlformats.org/officeDocument/2006/relationships/ctrlProp" Target="../ctrlProps/ctrlProp3115.xml"/><Relationship Id="rId49" Type="http://schemas.openxmlformats.org/officeDocument/2006/relationships/ctrlProp" Target="../ctrlProps/ctrlProp3136.xml"/><Relationship Id="rId114" Type="http://schemas.openxmlformats.org/officeDocument/2006/relationships/ctrlProp" Target="../ctrlProps/ctrlProp3201.xml"/><Relationship Id="rId119" Type="http://schemas.openxmlformats.org/officeDocument/2006/relationships/ctrlProp" Target="../ctrlProps/ctrlProp3206.xml"/><Relationship Id="rId44" Type="http://schemas.openxmlformats.org/officeDocument/2006/relationships/ctrlProp" Target="../ctrlProps/ctrlProp3131.xml"/><Relationship Id="rId60" Type="http://schemas.openxmlformats.org/officeDocument/2006/relationships/ctrlProp" Target="../ctrlProps/ctrlProp3147.xml"/><Relationship Id="rId65" Type="http://schemas.openxmlformats.org/officeDocument/2006/relationships/ctrlProp" Target="../ctrlProps/ctrlProp3152.xml"/><Relationship Id="rId81" Type="http://schemas.openxmlformats.org/officeDocument/2006/relationships/ctrlProp" Target="../ctrlProps/ctrlProp3168.xml"/><Relationship Id="rId86" Type="http://schemas.openxmlformats.org/officeDocument/2006/relationships/ctrlProp" Target="../ctrlProps/ctrlProp3173.xml"/><Relationship Id="rId130" Type="http://schemas.openxmlformats.org/officeDocument/2006/relationships/ctrlProp" Target="../ctrlProps/ctrlProp3217.xml"/><Relationship Id="rId135" Type="http://schemas.openxmlformats.org/officeDocument/2006/relationships/ctrlProp" Target="../ctrlProps/ctrlProp3222.xml"/><Relationship Id="rId151" Type="http://schemas.openxmlformats.org/officeDocument/2006/relationships/ctrlProp" Target="../ctrlProps/ctrlProp3238.xml"/><Relationship Id="rId13" Type="http://schemas.openxmlformats.org/officeDocument/2006/relationships/ctrlProp" Target="../ctrlProps/ctrlProp3100.xml"/><Relationship Id="rId18" Type="http://schemas.openxmlformats.org/officeDocument/2006/relationships/ctrlProp" Target="../ctrlProps/ctrlProp3105.xml"/><Relationship Id="rId39" Type="http://schemas.openxmlformats.org/officeDocument/2006/relationships/ctrlProp" Target="../ctrlProps/ctrlProp3126.xml"/><Relationship Id="rId109" Type="http://schemas.openxmlformats.org/officeDocument/2006/relationships/ctrlProp" Target="../ctrlProps/ctrlProp3196.xml"/><Relationship Id="rId34" Type="http://schemas.openxmlformats.org/officeDocument/2006/relationships/ctrlProp" Target="../ctrlProps/ctrlProp3121.xml"/><Relationship Id="rId50" Type="http://schemas.openxmlformats.org/officeDocument/2006/relationships/ctrlProp" Target="../ctrlProps/ctrlProp3137.xml"/><Relationship Id="rId55" Type="http://schemas.openxmlformats.org/officeDocument/2006/relationships/ctrlProp" Target="../ctrlProps/ctrlProp3142.xml"/><Relationship Id="rId76" Type="http://schemas.openxmlformats.org/officeDocument/2006/relationships/ctrlProp" Target="../ctrlProps/ctrlProp3163.xml"/><Relationship Id="rId97" Type="http://schemas.openxmlformats.org/officeDocument/2006/relationships/ctrlProp" Target="../ctrlProps/ctrlProp3184.xml"/><Relationship Id="rId104" Type="http://schemas.openxmlformats.org/officeDocument/2006/relationships/ctrlProp" Target="../ctrlProps/ctrlProp3191.xml"/><Relationship Id="rId120" Type="http://schemas.openxmlformats.org/officeDocument/2006/relationships/ctrlProp" Target="../ctrlProps/ctrlProp3207.xml"/><Relationship Id="rId125" Type="http://schemas.openxmlformats.org/officeDocument/2006/relationships/ctrlProp" Target="../ctrlProps/ctrlProp3212.xml"/><Relationship Id="rId141" Type="http://schemas.openxmlformats.org/officeDocument/2006/relationships/ctrlProp" Target="../ctrlProps/ctrlProp3228.xml"/><Relationship Id="rId146" Type="http://schemas.openxmlformats.org/officeDocument/2006/relationships/ctrlProp" Target="../ctrlProps/ctrlProp3233.xml"/><Relationship Id="rId7" Type="http://schemas.openxmlformats.org/officeDocument/2006/relationships/ctrlProp" Target="../ctrlProps/ctrlProp3094.xml"/><Relationship Id="rId71" Type="http://schemas.openxmlformats.org/officeDocument/2006/relationships/ctrlProp" Target="../ctrlProps/ctrlProp3158.xml"/><Relationship Id="rId92" Type="http://schemas.openxmlformats.org/officeDocument/2006/relationships/ctrlProp" Target="../ctrlProps/ctrlProp3179.xml"/><Relationship Id="rId2" Type="http://schemas.openxmlformats.org/officeDocument/2006/relationships/drawing" Target="../drawings/drawing18.xml"/><Relationship Id="rId29" Type="http://schemas.openxmlformats.org/officeDocument/2006/relationships/ctrlProp" Target="../ctrlProps/ctrlProp3116.xml"/><Relationship Id="rId24" Type="http://schemas.openxmlformats.org/officeDocument/2006/relationships/ctrlProp" Target="../ctrlProps/ctrlProp3111.xml"/><Relationship Id="rId40" Type="http://schemas.openxmlformats.org/officeDocument/2006/relationships/ctrlProp" Target="../ctrlProps/ctrlProp3127.xml"/><Relationship Id="rId45" Type="http://schemas.openxmlformats.org/officeDocument/2006/relationships/ctrlProp" Target="../ctrlProps/ctrlProp3132.xml"/><Relationship Id="rId66" Type="http://schemas.openxmlformats.org/officeDocument/2006/relationships/ctrlProp" Target="../ctrlProps/ctrlProp3153.xml"/><Relationship Id="rId87" Type="http://schemas.openxmlformats.org/officeDocument/2006/relationships/ctrlProp" Target="../ctrlProps/ctrlProp3174.xml"/><Relationship Id="rId110" Type="http://schemas.openxmlformats.org/officeDocument/2006/relationships/ctrlProp" Target="../ctrlProps/ctrlProp3197.xml"/><Relationship Id="rId115" Type="http://schemas.openxmlformats.org/officeDocument/2006/relationships/ctrlProp" Target="../ctrlProps/ctrlProp3202.xml"/><Relationship Id="rId131" Type="http://schemas.openxmlformats.org/officeDocument/2006/relationships/ctrlProp" Target="../ctrlProps/ctrlProp3218.xml"/><Relationship Id="rId136" Type="http://schemas.openxmlformats.org/officeDocument/2006/relationships/ctrlProp" Target="../ctrlProps/ctrlProp3223.xml"/><Relationship Id="rId61" Type="http://schemas.openxmlformats.org/officeDocument/2006/relationships/ctrlProp" Target="../ctrlProps/ctrlProp3148.xml"/><Relationship Id="rId82" Type="http://schemas.openxmlformats.org/officeDocument/2006/relationships/ctrlProp" Target="../ctrlProps/ctrlProp3169.xml"/><Relationship Id="rId152" Type="http://schemas.openxmlformats.org/officeDocument/2006/relationships/ctrlProp" Target="../ctrlProps/ctrlProp3239.xml"/><Relationship Id="rId19" Type="http://schemas.openxmlformats.org/officeDocument/2006/relationships/ctrlProp" Target="../ctrlProps/ctrlProp3106.xml"/><Relationship Id="rId14" Type="http://schemas.openxmlformats.org/officeDocument/2006/relationships/ctrlProp" Target="../ctrlProps/ctrlProp3101.xml"/><Relationship Id="rId30" Type="http://schemas.openxmlformats.org/officeDocument/2006/relationships/ctrlProp" Target="../ctrlProps/ctrlProp3117.xml"/><Relationship Id="rId35" Type="http://schemas.openxmlformats.org/officeDocument/2006/relationships/ctrlProp" Target="../ctrlProps/ctrlProp3122.xml"/><Relationship Id="rId56" Type="http://schemas.openxmlformats.org/officeDocument/2006/relationships/ctrlProp" Target="../ctrlProps/ctrlProp3143.xml"/><Relationship Id="rId77" Type="http://schemas.openxmlformats.org/officeDocument/2006/relationships/ctrlProp" Target="../ctrlProps/ctrlProp3164.xml"/><Relationship Id="rId100" Type="http://schemas.openxmlformats.org/officeDocument/2006/relationships/ctrlProp" Target="../ctrlProps/ctrlProp3187.xml"/><Relationship Id="rId105" Type="http://schemas.openxmlformats.org/officeDocument/2006/relationships/ctrlProp" Target="../ctrlProps/ctrlProp3192.xml"/><Relationship Id="rId126" Type="http://schemas.openxmlformats.org/officeDocument/2006/relationships/ctrlProp" Target="../ctrlProps/ctrlProp3213.xml"/><Relationship Id="rId147" Type="http://schemas.openxmlformats.org/officeDocument/2006/relationships/ctrlProp" Target="../ctrlProps/ctrlProp3234.xml"/><Relationship Id="rId8" Type="http://schemas.openxmlformats.org/officeDocument/2006/relationships/ctrlProp" Target="../ctrlProps/ctrlProp3095.xml"/><Relationship Id="rId51" Type="http://schemas.openxmlformats.org/officeDocument/2006/relationships/ctrlProp" Target="../ctrlProps/ctrlProp3138.xml"/><Relationship Id="rId72" Type="http://schemas.openxmlformats.org/officeDocument/2006/relationships/ctrlProp" Target="../ctrlProps/ctrlProp3159.xml"/><Relationship Id="rId93" Type="http://schemas.openxmlformats.org/officeDocument/2006/relationships/ctrlProp" Target="../ctrlProps/ctrlProp3180.xml"/><Relationship Id="rId98" Type="http://schemas.openxmlformats.org/officeDocument/2006/relationships/ctrlProp" Target="../ctrlProps/ctrlProp3185.xml"/><Relationship Id="rId121" Type="http://schemas.openxmlformats.org/officeDocument/2006/relationships/ctrlProp" Target="../ctrlProps/ctrlProp3208.xml"/><Relationship Id="rId142" Type="http://schemas.openxmlformats.org/officeDocument/2006/relationships/ctrlProp" Target="../ctrlProps/ctrlProp3229.xml"/><Relationship Id="rId3" Type="http://schemas.openxmlformats.org/officeDocument/2006/relationships/vmlDrawing" Target="../drawings/vmlDrawing17.vml"/><Relationship Id="rId25" Type="http://schemas.openxmlformats.org/officeDocument/2006/relationships/ctrlProp" Target="../ctrlProps/ctrlProp3112.xml"/><Relationship Id="rId46" Type="http://schemas.openxmlformats.org/officeDocument/2006/relationships/ctrlProp" Target="../ctrlProps/ctrlProp3133.xml"/><Relationship Id="rId67" Type="http://schemas.openxmlformats.org/officeDocument/2006/relationships/ctrlProp" Target="../ctrlProps/ctrlProp3154.xml"/><Relationship Id="rId116" Type="http://schemas.openxmlformats.org/officeDocument/2006/relationships/ctrlProp" Target="../ctrlProps/ctrlProp3203.xml"/><Relationship Id="rId137" Type="http://schemas.openxmlformats.org/officeDocument/2006/relationships/ctrlProp" Target="../ctrlProps/ctrlProp3224.xml"/><Relationship Id="rId20" Type="http://schemas.openxmlformats.org/officeDocument/2006/relationships/ctrlProp" Target="../ctrlProps/ctrlProp3107.xml"/><Relationship Id="rId41" Type="http://schemas.openxmlformats.org/officeDocument/2006/relationships/ctrlProp" Target="../ctrlProps/ctrlProp3128.xml"/><Relationship Id="rId62" Type="http://schemas.openxmlformats.org/officeDocument/2006/relationships/ctrlProp" Target="../ctrlProps/ctrlProp3149.xml"/><Relationship Id="rId83" Type="http://schemas.openxmlformats.org/officeDocument/2006/relationships/ctrlProp" Target="../ctrlProps/ctrlProp3170.xml"/><Relationship Id="rId88" Type="http://schemas.openxmlformats.org/officeDocument/2006/relationships/ctrlProp" Target="../ctrlProps/ctrlProp3175.xml"/><Relationship Id="rId111" Type="http://schemas.openxmlformats.org/officeDocument/2006/relationships/ctrlProp" Target="../ctrlProps/ctrlProp3198.xml"/><Relationship Id="rId132" Type="http://schemas.openxmlformats.org/officeDocument/2006/relationships/ctrlProp" Target="../ctrlProps/ctrlProp3219.xml"/><Relationship Id="rId153" Type="http://schemas.openxmlformats.org/officeDocument/2006/relationships/ctrlProp" Target="../ctrlProps/ctrlProp3240.xml"/><Relationship Id="rId15" Type="http://schemas.openxmlformats.org/officeDocument/2006/relationships/ctrlProp" Target="../ctrlProps/ctrlProp3102.xml"/><Relationship Id="rId36" Type="http://schemas.openxmlformats.org/officeDocument/2006/relationships/ctrlProp" Target="../ctrlProps/ctrlProp3123.xml"/><Relationship Id="rId57" Type="http://schemas.openxmlformats.org/officeDocument/2006/relationships/ctrlProp" Target="../ctrlProps/ctrlProp3144.xml"/><Relationship Id="rId106" Type="http://schemas.openxmlformats.org/officeDocument/2006/relationships/ctrlProp" Target="../ctrlProps/ctrlProp3193.xml"/><Relationship Id="rId127" Type="http://schemas.openxmlformats.org/officeDocument/2006/relationships/ctrlProp" Target="../ctrlProps/ctrlProp3214.xml"/><Relationship Id="rId10" Type="http://schemas.openxmlformats.org/officeDocument/2006/relationships/ctrlProp" Target="../ctrlProps/ctrlProp3097.xml"/><Relationship Id="rId31" Type="http://schemas.openxmlformats.org/officeDocument/2006/relationships/ctrlProp" Target="../ctrlProps/ctrlProp3118.xml"/><Relationship Id="rId52" Type="http://schemas.openxmlformats.org/officeDocument/2006/relationships/ctrlProp" Target="../ctrlProps/ctrlProp3139.xml"/><Relationship Id="rId73" Type="http://schemas.openxmlformats.org/officeDocument/2006/relationships/ctrlProp" Target="../ctrlProps/ctrlProp3160.xml"/><Relationship Id="rId78" Type="http://schemas.openxmlformats.org/officeDocument/2006/relationships/ctrlProp" Target="../ctrlProps/ctrlProp3165.xml"/><Relationship Id="rId94" Type="http://schemas.openxmlformats.org/officeDocument/2006/relationships/ctrlProp" Target="../ctrlProps/ctrlProp3181.xml"/><Relationship Id="rId99" Type="http://schemas.openxmlformats.org/officeDocument/2006/relationships/ctrlProp" Target="../ctrlProps/ctrlProp3186.xml"/><Relationship Id="rId101" Type="http://schemas.openxmlformats.org/officeDocument/2006/relationships/ctrlProp" Target="../ctrlProps/ctrlProp3188.xml"/><Relationship Id="rId122" Type="http://schemas.openxmlformats.org/officeDocument/2006/relationships/ctrlProp" Target="../ctrlProps/ctrlProp3209.xml"/><Relationship Id="rId143" Type="http://schemas.openxmlformats.org/officeDocument/2006/relationships/ctrlProp" Target="../ctrlProps/ctrlProp3230.xml"/><Relationship Id="rId148" Type="http://schemas.openxmlformats.org/officeDocument/2006/relationships/ctrlProp" Target="../ctrlProps/ctrlProp3235.xml"/><Relationship Id="rId4" Type="http://schemas.openxmlformats.org/officeDocument/2006/relationships/ctrlProp" Target="../ctrlProps/ctrlProp3091.xml"/><Relationship Id="rId9" Type="http://schemas.openxmlformats.org/officeDocument/2006/relationships/ctrlProp" Target="../ctrlProps/ctrlProp3096.xml"/><Relationship Id="rId26" Type="http://schemas.openxmlformats.org/officeDocument/2006/relationships/ctrlProp" Target="../ctrlProps/ctrlProp3113.xml"/><Relationship Id="rId47" Type="http://schemas.openxmlformats.org/officeDocument/2006/relationships/ctrlProp" Target="../ctrlProps/ctrlProp3134.xml"/><Relationship Id="rId68" Type="http://schemas.openxmlformats.org/officeDocument/2006/relationships/ctrlProp" Target="../ctrlProps/ctrlProp3155.xml"/><Relationship Id="rId89" Type="http://schemas.openxmlformats.org/officeDocument/2006/relationships/ctrlProp" Target="../ctrlProps/ctrlProp3176.xml"/><Relationship Id="rId112" Type="http://schemas.openxmlformats.org/officeDocument/2006/relationships/ctrlProp" Target="../ctrlProps/ctrlProp3199.xml"/><Relationship Id="rId133" Type="http://schemas.openxmlformats.org/officeDocument/2006/relationships/ctrlProp" Target="../ctrlProps/ctrlProp3220.xml"/><Relationship Id="rId154" Type="http://schemas.openxmlformats.org/officeDocument/2006/relationships/ctrlProp" Target="../ctrlProps/ctrlProp3241.xml"/><Relationship Id="rId16" Type="http://schemas.openxmlformats.org/officeDocument/2006/relationships/ctrlProp" Target="../ctrlProps/ctrlProp3103.xml"/><Relationship Id="rId37" Type="http://schemas.openxmlformats.org/officeDocument/2006/relationships/ctrlProp" Target="../ctrlProps/ctrlProp3124.xml"/><Relationship Id="rId58" Type="http://schemas.openxmlformats.org/officeDocument/2006/relationships/ctrlProp" Target="../ctrlProps/ctrlProp3145.xml"/><Relationship Id="rId79" Type="http://schemas.openxmlformats.org/officeDocument/2006/relationships/ctrlProp" Target="../ctrlProps/ctrlProp3166.xml"/><Relationship Id="rId102" Type="http://schemas.openxmlformats.org/officeDocument/2006/relationships/ctrlProp" Target="../ctrlProps/ctrlProp3189.xml"/><Relationship Id="rId123" Type="http://schemas.openxmlformats.org/officeDocument/2006/relationships/ctrlProp" Target="../ctrlProps/ctrlProp3210.xml"/><Relationship Id="rId144" Type="http://schemas.openxmlformats.org/officeDocument/2006/relationships/ctrlProp" Target="../ctrlProps/ctrlProp3231.xml"/><Relationship Id="rId90" Type="http://schemas.openxmlformats.org/officeDocument/2006/relationships/ctrlProp" Target="../ctrlProps/ctrlProp3177.xml"/></Relationships>
</file>

<file path=xl/worksheets/_rels/sheet20.xml.rels><?xml version="1.0" encoding="UTF-8" standalone="yes"?>
<Relationships xmlns="http://schemas.openxmlformats.org/package/2006/relationships"><Relationship Id="rId117" Type="http://schemas.openxmlformats.org/officeDocument/2006/relationships/ctrlProp" Target="../ctrlProps/ctrlProp3356.xml"/><Relationship Id="rId21" Type="http://schemas.openxmlformats.org/officeDocument/2006/relationships/ctrlProp" Target="../ctrlProps/ctrlProp3260.xml"/><Relationship Id="rId42" Type="http://schemas.openxmlformats.org/officeDocument/2006/relationships/ctrlProp" Target="../ctrlProps/ctrlProp3281.xml"/><Relationship Id="rId63" Type="http://schemas.openxmlformats.org/officeDocument/2006/relationships/ctrlProp" Target="../ctrlProps/ctrlProp3302.xml"/><Relationship Id="rId84" Type="http://schemas.openxmlformats.org/officeDocument/2006/relationships/ctrlProp" Target="../ctrlProps/ctrlProp3323.xml"/><Relationship Id="rId16" Type="http://schemas.openxmlformats.org/officeDocument/2006/relationships/ctrlProp" Target="../ctrlProps/ctrlProp3255.xml"/><Relationship Id="rId107" Type="http://schemas.openxmlformats.org/officeDocument/2006/relationships/ctrlProp" Target="../ctrlProps/ctrlProp3346.xml"/><Relationship Id="rId11" Type="http://schemas.openxmlformats.org/officeDocument/2006/relationships/ctrlProp" Target="../ctrlProps/ctrlProp3250.xml"/><Relationship Id="rId32" Type="http://schemas.openxmlformats.org/officeDocument/2006/relationships/ctrlProp" Target="../ctrlProps/ctrlProp3271.xml"/><Relationship Id="rId37" Type="http://schemas.openxmlformats.org/officeDocument/2006/relationships/ctrlProp" Target="../ctrlProps/ctrlProp3276.xml"/><Relationship Id="rId53" Type="http://schemas.openxmlformats.org/officeDocument/2006/relationships/ctrlProp" Target="../ctrlProps/ctrlProp3292.xml"/><Relationship Id="rId58" Type="http://schemas.openxmlformats.org/officeDocument/2006/relationships/ctrlProp" Target="../ctrlProps/ctrlProp3297.xml"/><Relationship Id="rId74" Type="http://schemas.openxmlformats.org/officeDocument/2006/relationships/ctrlProp" Target="../ctrlProps/ctrlProp3313.xml"/><Relationship Id="rId79" Type="http://schemas.openxmlformats.org/officeDocument/2006/relationships/ctrlProp" Target="../ctrlProps/ctrlProp3318.xml"/><Relationship Id="rId102" Type="http://schemas.openxmlformats.org/officeDocument/2006/relationships/ctrlProp" Target="../ctrlProps/ctrlProp3341.xml"/><Relationship Id="rId123" Type="http://schemas.openxmlformats.org/officeDocument/2006/relationships/ctrlProp" Target="../ctrlProps/ctrlProp3362.xml"/><Relationship Id="rId128" Type="http://schemas.openxmlformats.org/officeDocument/2006/relationships/ctrlProp" Target="../ctrlProps/ctrlProp3367.xml"/><Relationship Id="rId5" Type="http://schemas.openxmlformats.org/officeDocument/2006/relationships/ctrlProp" Target="../ctrlProps/ctrlProp3244.xml"/><Relationship Id="rId90" Type="http://schemas.openxmlformats.org/officeDocument/2006/relationships/ctrlProp" Target="../ctrlProps/ctrlProp3329.xml"/><Relationship Id="rId95" Type="http://schemas.openxmlformats.org/officeDocument/2006/relationships/ctrlProp" Target="../ctrlProps/ctrlProp3334.xml"/><Relationship Id="rId22" Type="http://schemas.openxmlformats.org/officeDocument/2006/relationships/ctrlProp" Target="../ctrlProps/ctrlProp3261.xml"/><Relationship Id="rId27" Type="http://schemas.openxmlformats.org/officeDocument/2006/relationships/ctrlProp" Target="../ctrlProps/ctrlProp3266.xml"/><Relationship Id="rId43" Type="http://schemas.openxmlformats.org/officeDocument/2006/relationships/ctrlProp" Target="../ctrlProps/ctrlProp3282.xml"/><Relationship Id="rId48" Type="http://schemas.openxmlformats.org/officeDocument/2006/relationships/ctrlProp" Target="../ctrlProps/ctrlProp3287.xml"/><Relationship Id="rId64" Type="http://schemas.openxmlformats.org/officeDocument/2006/relationships/ctrlProp" Target="../ctrlProps/ctrlProp3303.xml"/><Relationship Id="rId69" Type="http://schemas.openxmlformats.org/officeDocument/2006/relationships/ctrlProp" Target="../ctrlProps/ctrlProp3308.xml"/><Relationship Id="rId113" Type="http://schemas.openxmlformats.org/officeDocument/2006/relationships/ctrlProp" Target="../ctrlProps/ctrlProp3352.xml"/><Relationship Id="rId118" Type="http://schemas.openxmlformats.org/officeDocument/2006/relationships/ctrlProp" Target="../ctrlProps/ctrlProp3357.xml"/><Relationship Id="rId134" Type="http://schemas.openxmlformats.org/officeDocument/2006/relationships/ctrlProp" Target="../ctrlProps/ctrlProp3373.xml"/><Relationship Id="rId80" Type="http://schemas.openxmlformats.org/officeDocument/2006/relationships/ctrlProp" Target="../ctrlProps/ctrlProp3319.xml"/><Relationship Id="rId85" Type="http://schemas.openxmlformats.org/officeDocument/2006/relationships/ctrlProp" Target="../ctrlProps/ctrlProp3324.xml"/><Relationship Id="rId12" Type="http://schemas.openxmlformats.org/officeDocument/2006/relationships/ctrlProp" Target="../ctrlProps/ctrlProp3251.xml"/><Relationship Id="rId17" Type="http://schemas.openxmlformats.org/officeDocument/2006/relationships/ctrlProp" Target="../ctrlProps/ctrlProp3256.xml"/><Relationship Id="rId33" Type="http://schemas.openxmlformats.org/officeDocument/2006/relationships/ctrlProp" Target="../ctrlProps/ctrlProp3272.xml"/><Relationship Id="rId38" Type="http://schemas.openxmlformats.org/officeDocument/2006/relationships/ctrlProp" Target="../ctrlProps/ctrlProp3277.xml"/><Relationship Id="rId59" Type="http://schemas.openxmlformats.org/officeDocument/2006/relationships/ctrlProp" Target="../ctrlProps/ctrlProp3298.xml"/><Relationship Id="rId103" Type="http://schemas.openxmlformats.org/officeDocument/2006/relationships/ctrlProp" Target="../ctrlProps/ctrlProp3342.xml"/><Relationship Id="rId108" Type="http://schemas.openxmlformats.org/officeDocument/2006/relationships/ctrlProp" Target="../ctrlProps/ctrlProp3347.xml"/><Relationship Id="rId124" Type="http://schemas.openxmlformats.org/officeDocument/2006/relationships/ctrlProp" Target="../ctrlProps/ctrlProp3363.xml"/><Relationship Id="rId129" Type="http://schemas.openxmlformats.org/officeDocument/2006/relationships/ctrlProp" Target="../ctrlProps/ctrlProp3368.xml"/><Relationship Id="rId54" Type="http://schemas.openxmlformats.org/officeDocument/2006/relationships/ctrlProp" Target="../ctrlProps/ctrlProp3293.xml"/><Relationship Id="rId70" Type="http://schemas.openxmlformats.org/officeDocument/2006/relationships/ctrlProp" Target="../ctrlProps/ctrlProp3309.xml"/><Relationship Id="rId75" Type="http://schemas.openxmlformats.org/officeDocument/2006/relationships/ctrlProp" Target="../ctrlProps/ctrlProp3314.xml"/><Relationship Id="rId91" Type="http://schemas.openxmlformats.org/officeDocument/2006/relationships/ctrlProp" Target="../ctrlProps/ctrlProp3330.xml"/><Relationship Id="rId96" Type="http://schemas.openxmlformats.org/officeDocument/2006/relationships/ctrlProp" Target="../ctrlProps/ctrlProp3335.xml"/><Relationship Id="rId1" Type="http://schemas.openxmlformats.org/officeDocument/2006/relationships/printerSettings" Target="../printerSettings/printerSettings17.bin"/><Relationship Id="rId6" Type="http://schemas.openxmlformats.org/officeDocument/2006/relationships/ctrlProp" Target="../ctrlProps/ctrlProp3245.xml"/><Relationship Id="rId23" Type="http://schemas.openxmlformats.org/officeDocument/2006/relationships/ctrlProp" Target="../ctrlProps/ctrlProp3262.xml"/><Relationship Id="rId28" Type="http://schemas.openxmlformats.org/officeDocument/2006/relationships/ctrlProp" Target="../ctrlProps/ctrlProp3267.xml"/><Relationship Id="rId49" Type="http://schemas.openxmlformats.org/officeDocument/2006/relationships/ctrlProp" Target="../ctrlProps/ctrlProp3288.xml"/><Relationship Id="rId114" Type="http://schemas.openxmlformats.org/officeDocument/2006/relationships/ctrlProp" Target="../ctrlProps/ctrlProp3353.xml"/><Relationship Id="rId119" Type="http://schemas.openxmlformats.org/officeDocument/2006/relationships/ctrlProp" Target="../ctrlProps/ctrlProp3358.xml"/><Relationship Id="rId44" Type="http://schemas.openxmlformats.org/officeDocument/2006/relationships/ctrlProp" Target="../ctrlProps/ctrlProp3283.xml"/><Relationship Id="rId60" Type="http://schemas.openxmlformats.org/officeDocument/2006/relationships/ctrlProp" Target="../ctrlProps/ctrlProp3299.xml"/><Relationship Id="rId65" Type="http://schemas.openxmlformats.org/officeDocument/2006/relationships/ctrlProp" Target="../ctrlProps/ctrlProp3304.xml"/><Relationship Id="rId81" Type="http://schemas.openxmlformats.org/officeDocument/2006/relationships/ctrlProp" Target="../ctrlProps/ctrlProp3320.xml"/><Relationship Id="rId86" Type="http://schemas.openxmlformats.org/officeDocument/2006/relationships/ctrlProp" Target="../ctrlProps/ctrlProp3325.xml"/><Relationship Id="rId130" Type="http://schemas.openxmlformats.org/officeDocument/2006/relationships/ctrlProp" Target="../ctrlProps/ctrlProp3369.xml"/><Relationship Id="rId135" Type="http://schemas.openxmlformats.org/officeDocument/2006/relationships/ctrlProp" Target="../ctrlProps/ctrlProp3374.xml"/><Relationship Id="rId13" Type="http://schemas.openxmlformats.org/officeDocument/2006/relationships/ctrlProp" Target="../ctrlProps/ctrlProp3252.xml"/><Relationship Id="rId18" Type="http://schemas.openxmlformats.org/officeDocument/2006/relationships/ctrlProp" Target="../ctrlProps/ctrlProp3257.xml"/><Relationship Id="rId39" Type="http://schemas.openxmlformats.org/officeDocument/2006/relationships/ctrlProp" Target="../ctrlProps/ctrlProp3278.xml"/><Relationship Id="rId109" Type="http://schemas.openxmlformats.org/officeDocument/2006/relationships/ctrlProp" Target="../ctrlProps/ctrlProp3348.xml"/><Relationship Id="rId34" Type="http://schemas.openxmlformats.org/officeDocument/2006/relationships/ctrlProp" Target="../ctrlProps/ctrlProp3273.xml"/><Relationship Id="rId50" Type="http://schemas.openxmlformats.org/officeDocument/2006/relationships/ctrlProp" Target="../ctrlProps/ctrlProp3289.xml"/><Relationship Id="rId55" Type="http://schemas.openxmlformats.org/officeDocument/2006/relationships/ctrlProp" Target="../ctrlProps/ctrlProp3294.xml"/><Relationship Id="rId76" Type="http://schemas.openxmlformats.org/officeDocument/2006/relationships/ctrlProp" Target="../ctrlProps/ctrlProp3315.xml"/><Relationship Id="rId97" Type="http://schemas.openxmlformats.org/officeDocument/2006/relationships/ctrlProp" Target="../ctrlProps/ctrlProp3336.xml"/><Relationship Id="rId104" Type="http://schemas.openxmlformats.org/officeDocument/2006/relationships/ctrlProp" Target="../ctrlProps/ctrlProp3343.xml"/><Relationship Id="rId120" Type="http://schemas.openxmlformats.org/officeDocument/2006/relationships/ctrlProp" Target="../ctrlProps/ctrlProp3359.xml"/><Relationship Id="rId125" Type="http://schemas.openxmlformats.org/officeDocument/2006/relationships/ctrlProp" Target="../ctrlProps/ctrlProp3364.xml"/><Relationship Id="rId7" Type="http://schemas.openxmlformats.org/officeDocument/2006/relationships/ctrlProp" Target="../ctrlProps/ctrlProp3246.xml"/><Relationship Id="rId71" Type="http://schemas.openxmlformats.org/officeDocument/2006/relationships/ctrlProp" Target="../ctrlProps/ctrlProp3310.xml"/><Relationship Id="rId92" Type="http://schemas.openxmlformats.org/officeDocument/2006/relationships/ctrlProp" Target="../ctrlProps/ctrlProp3331.xml"/><Relationship Id="rId2" Type="http://schemas.openxmlformats.org/officeDocument/2006/relationships/drawing" Target="../drawings/drawing19.xml"/><Relationship Id="rId29" Type="http://schemas.openxmlformats.org/officeDocument/2006/relationships/ctrlProp" Target="../ctrlProps/ctrlProp3268.xml"/><Relationship Id="rId24" Type="http://schemas.openxmlformats.org/officeDocument/2006/relationships/ctrlProp" Target="../ctrlProps/ctrlProp3263.xml"/><Relationship Id="rId40" Type="http://schemas.openxmlformats.org/officeDocument/2006/relationships/ctrlProp" Target="../ctrlProps/ctrlProp3279.xml"/><Relationship Id="rId45" Type="http://schemas.openxmlformats.org/officeDocument/2006/relationships/ctrlProp" Target="../ctrlProps/ctrlProp3284.xml"/><Relationship Id="rId66" Type="http://schemas.openxmlformats.org/officeDocument/2006/relationships/ctrlProp" Target="../ctrlProps/ctrlProp3305.xml"/><Relationship Id="rId87" Type="http://schemas.openxmlformats.org/officeDocument/2006/relationships/ctrlProp" Target="../ctrlProps/ctrlProp3326.xml"/><Relationship Id="rId110" Type="http://schemas.openxmlformats.org/officeDocument/2006/relationships/ctrlProp" Target="../ctrlProps/ctrlProp3349.xml"/><Relationship Id="rId115" Type="http://schemas.openxmlformats.org/officeDocument/2006/relationships/ctrlProp" Target="../ctrlProps/ctrlProp3354.xml"/><Relationship Id="rId131" Type="http://schemas.openxmlformats.org/officeDocument/2006/relationships/ctrlProp" Target="../ctrlProps/ctrlProp3370.xml"/><Relationship Id="rId136" Type="http://schemas.openxmlformats.org/officeDocument/2006/relationships/ctrlProp" Target="../ctrlProps/ctrlProp3375.xml"/><Relationship Id="rId61" Type="http://schemas.openxmlformats.org/officeDocument/2006/relationships/ctrlProp" Target="../ctrlProps/ctrlProp3300.xml"/><Relationship Id="rId82" Type="http://schemas.openxmlformats.org/officeDocument/2006/relationships/ctrlProp" Target="../ctrlProps/ctrlProp3321.xml"/><Relationship Id="rId19" Type="http://schemas.openxmlformats.org/officeDocument/2006/relationships/ctrlProp" Target="../ctrlProps/ctrlProp3258.xml"/><Relationship Id="rId14" Type="http://schemas.openxmlformats.org/officeDocument/2006/relationships/ctrlProp" Target="../ctrlProps/ctrlProp3253.xml"/><Relationship Id="rId30" Type="http://schemas.openxmlformats.org/officeDocument/2006/relationships/ctrlProp" Target="../ctrlProps/ctrlProp3269.xml"/><Relationship Id="rId35" Type="http://schemas.openxmlformats.org/officeDocument/2006/relationships/ctrlProp" Target="../ctrlProps/ctrlProp3274.xml"/><Relationship Id="rId56" Type="http://schemas.openxmlformats.org/officeDocument/2006/relationships/ctrlProp" Target="../ctrlProps/ctrlProp3295.xml"/><Relationship Id="rId77" Type="http://schemas.openxmlformats.org/officeDocument/2006/relationships/ctrlProp" Target="../ctrlProps/ctrlProp3316.xml"/><Relationship Id="rId100" Type="http://schemas.openxmlformats.org/officeDocument/2006/relationships/ctrlProp" Target="../ctrlProps/ctrlProp3339.xml"/><Relationship Id="rId105" Type="http://schemas.openxmlformats.org/officeDocument/2006/relationships/ctrlProp" Target="../ctrlProps/ctrlProp3344.xml"/><Relationship Id="rId126" Type="http://schemas.openxmlformats.org/officeDocument/2006/relationships/ctrlProp" Target="../ctrlProps/ctrlProp3365.xml"/><Relationship Id="rId8" Type="http://schemas.openxmlformats.org/officeDocument/2006/relationships/ctrlProp" Target="../ctrlProps/ctrlProp3247.xml"/><Relationship Id="rId51" Type="http://schemas.openxmlformats.org/officeDocument/2006/relationships/ctrlProp" Target="../ctrlProps/ctrlProp3290.xml"/><Relationship Id="rId72" Type="http://schemas.openxmlformats.org/officeDocument/2006/relationships/ctrlProp" Target="../ctrlProps/ctrlProp3311.xml"/><Relationship Id="rId93" Type="http://schemas.openxmlformats.org/officeDocument/2006/relationships/ctrlProp" Target="../ctrlProps/ctrlProp3332.xml"/><Relationship Id="rId98" Type="http://schemas.openxmlformats.org/officeDocument/2006/relationships/ctrlProp" Target="../ctrlProps/ctrlProp3337.xml"/><Relationship Id="rId121" Type="http://schemas.openxmlformats.org/officeDocument/2006/relationships/ctrlProp" Target="../ctrlProps/ctrlProp3360.xml"/><Relationship Id="rId3" Type="http://schemas.openxmlformats.org/officeDocument/2006/relationships/vmlDrawing" Target="../drawings/vmlDrawing18.vml"/><Relationship Id="rId25" Type="http://schemas.openxmlformats.org/officeDocument/2006/relationships/ctrlProp" Target="../ctrlProps/ctrlProp3264.xml"/><Relationship Id="rId46" Type="http://schemas.openxmlformats.org/officeDocument/2006/relationships/ctrlProp" Target="../ctrlProps/ctrlProp3285.xml"/><Relationship Id="rId67" Type="http://schemas.openxmlformats.org/officeDocument/2006/relationships/ctrlProp" Target="../ctrlProps/ctrlProp3306.xml"/><Relationship Id="rId116" Type="http://schemas.openxmlformats.org/officeDocument/2006/relationships/ctrlProp" Target="../ctrlProps/ctrlProp3355.xml"/><Relationship Id="rId20" Type="http://schemas.openxmlformats.org/officeDocument/2006/relationships/ctrlProp" Target="../ctrlProps/ctrlProp3259.xml"/><Relationship Id="rId41" Type="http://schemas.openxmlformats.org/officeDocument/2006/relationships/ctrlProp" Target="../ctrlProps/ctrlProp3280.xml"/><Relationship Id="rId62" Type="http://schemas.openxmlformats.org/officeDocument/2006/relationships/ctrlProp" Target="../ctrlProps/ctrlProp3301.xml"/><Relationship Id="rId83" Type="http://schemas.openxmlformats.org/officeDocument/2006/relationships/ctrlProp" Target="../ctrlProps/ctrlProp3322.xml"/><Relationship Id="rId88" Type="http://schemas.openxmlformats.org/officeDocument/2006/relationships/ctrlProp" Target="../ctrlProps/ctrlProp3327.xml"/><Relationship Id="rId111" Type="http://schemas.openxmlformats.org/officeDocument/2006/relationships/ctrlProp" Target="../ctrlProps/ctrlProp3350.xml"/><Relationship Id="rId132" Type="http://schemas.openxmlformats.org/officeDocument/2006/relationships/ctrlProp" Target="../ctrlProps/ctrlProp3371.xml"/><Relationship Id="rId15" Type="http://schemas.openxmlformats.org/officeDocument/2006/relationships/ctrlProp" Target="../ctrlProps/ctrlProp3254.xml"/><Relationship Id="rId36" Type="http://schemas.openxmlformats.org/officeDocument/2006/relationships/ctrlProp" Target="../ctrlProps/ctrlProp3275.xml"/><Relationship Id="rId57" Type="http://schemas.openxmlformats.org/officeDocument/2006/relationships/ctrlProp" Target="../ctrlProps/ctrlProp3296.xml"/><Relationship Id="rId106" Type="http://schemas.openxmlformats.org/officeDocument/2006/relationships/ctrlProp" Target="../ctrlProps/ctrlProp3345.xml"/><Relationship Id="rId127" Type="http://schemas.openxmlformats.org/officeDocument/2006/relationships/ctrlProp" Target="../ctrlProps/ctrlProp3366.xml"/><Relationship Id="rId10" Type="http://schemas.openxmlformats.org/officeDocument/2006/relationships/ctrlProp" Target="../ctrlProps/ctrlProp3249.xml"/><Relationship Id="rId31" Type="http://schemas.openxmlformats.org/officeDocument/2006/relationships/ctrlProp" Target="../ctrlProps/ctrlProp3270.xml"/><Relationship Id="rId52" Type="http://schemas.openxmlformats.org/officeDocument/2006/relationships/ctrlProp" Target="../ctrlProps/ctrlProp3291.xml"/><Relationship Id="rId73" Type="http://schemas.openxmlformats.org/officeDocument/2006/relationships/ctrlProp" Target="../ctrlProps/ctrlProp3312.xml"/><Relationship Id="rId78" Type="http://schemas.openxmlformats.org/officeDocument/2006/relationships/ctrlProp" Target="../ctrlProps/ctrlProp3317.xml"/><Relationship Id="rId94" Type="http://schemas.openxmlformats.org/officeDocument/2006/relationships/ctrlProp" Target="../ctrlProps/ctrlProp3333.xml"/><Relationship Id="rId99" Type="http://schemas.openxmlformats.org/officeDocument/2006/relationships/ctrlProp" Target="../ctrlProps/ctrlProp3338.xml"/><Relationship Id="rId101" Type="http://schemas.openxmlformats.org/officeDocument/2006/relationships/ctrlProp" Target="../ctrlProps/ctrlProp3340.xml"/><Relationship Id="rId122" Type="http://schemas.openxmlformats.org/officeDocument/2006/relationships/ctrlProp" Target="../ctrlProps/ctrlProp3361.xml"/><Relationship Id="rId4" Type="http://schemas.openxmlformats.org/officeDocument/2006/relationships/ctrlProp" Target="../ctrlProps/ctrlProp3243.xml"/><Relationship Id="rId9" Type="http://schemas.openxmlformats.org/officeDocument/2006/relationships/ctrlProp" Target="../ctrlProps/ctrlProp3248.xml"/><Relationship Id="rId26" Type="http://schemas.openxmlformats.org/officeDocument/2006/relationships/ctrlProp" Target="../ctrlProps/ctrlProp3265.xml"/><Relationship Id="rId47" Type="http://schemas.openxmlformats.org/officeDocument/2006/relationships/ctrlProp" Target="../ctrlProps/ctrlProp3286.xml"/><Relationship Id="rId68" Type="http://schemas.openxmlformats.org/officeDocument/2006/relationships/ctrlProp" Target="../ctrlProps/ctrlProp3307.xml"/><Relationship Id="rId89" Type="http://schemas.openxmlformats.org/officeDocument/2006/relationships/ctrlProp" Target="../ctrlProps/ctrlProp3328.xml"/><Relationship Id="rId112" Type="http://schemas.openxmlformats.org/officeDocument/2006/relationships/ctrlProp" Target="../ctrlProps/ctrlProp3351.xml"/><Relationship Id="rId133" Type="http://schemas.openxmlformats.org/officeDocument/2006/relationships/ctrlProp" Target="../ctrlProps/ctrlProp337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trlProp" Target="../ctrlProps/ctrlProp3379.xml"/><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trlProp" Target="../ctrlProps/ctrlProp3378.xml"/><Relationship Id="rId5" Type="http://schemas.openxmlformats.org/officeDocument/2006/relationships/ctrlProp" Target="../ctrlProps/ctrlProp3377.xml"/><Relationship Id="rId4" Type="http://schemas.openxmlformats.org/officeDocument/2006/relationships/ctrlProp" Target="../ctrlProps/ctrlProp337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dimension ref="A1:C297"/>
  <sheetViews>
    <sheetView topLeftCell="A294" workbookViewId="0">
      <selection activeCell="C297" sqref="C297"/>
    </sheetView>
  </sheetViews>
  <sheetFormatPr defaultRowHeight="18"/>
  <cols>
    <col min="2" max="2" width="16.6640625" bestFit="1" customWidth="1"/>
  </cols>
  <sheetData>
    <row r="1" spans="1:3" ht="49.5" customHeight="1">
      <c r="A1" s="3" t="s">
        <v>0</v>
      </c>
      <c r="B1" s="3" t="s">
        <v>1</v>
      </c>
      <c r="C1" s="3" t="s">
        <v>2</v>
      </c>
    </row>
    <row r="2" spans="1:3">
      <c r="A2">
        <v>2007001</v>
      </c>
      <c r="B2" t="s">
        <v>3</v>
      </c>
      <c r="C2">
        <v>0</v>
      </c>
    </row>
    <row r="3" spans="1:3">
      <c r="A3">
        <v>2007002</v>
      </c>
      <c r="B3" t="s">
        <v>4</v>
      </c>
      <c r="C3">
        <v>1</v>
      </c>
    </row>
    <row r="4" spans="1:3">
      <c r="A4">
        <v>2008002</v>
      </c>
      <c r="B4" t="s">
        <v>5</v>
      </c>
      <c r="C4">
        <v>1</v>
      </c>
    </row>
    <row r="5" spans="1:3">
      <c r="A5">
        <v>2008003</v>
      </c>
      <c r="B5" t="s">
        <v>6</v>
      </c>
      <c r="C5">
        <v>0</v>
      </c>
    </row>
    <row r="6" spans="1:3">
      <c r="A6">
        <v>2009001</v>
      </c>
      <c r="B6" t="s">
        <v>7</v>
      </c>
      <c r="C6">
        <v>0</v>
      </c>
    </row>
    <row r="7" spans="1:3">
      <c r="A7">
        <v>2009005</v>
      </c>
      <c r="B7" t="s">
        <v>8</v>
      </c>
      <c r="C7">
        <v>1</v>
      </c>
    </row>
    <row r="8" spans="1:3">
      <c r="A8">
        <v>2009006</v>
      </c>
      <c r="B8" t="s">
        <v>9</v>
      </c>
      <c r="C8">
        <v>1</v>
      </c>
    </row>
    <row r="9" spans="1:3">
      <c r="A9">
        <v>2009007</v>
      </c>
      <c r="B9" t="s">
        <v>10</v>
      </c>
      <c r="C9">
        <v>1</v>
      </c>
    </row>
    <row r="10" spans="1:3">
      <c r="A10">
        <v>2009008</v>
      </c>
      <c r="B10" t="s">
        <v>11</v>
      </c>
      <c r="C10">
        <v>0</v>
      </c>
    </row>
    <row r="11" spans="1:3">
      <c r="A11">
        <v>2009009</v>
      </c>
      <c r="B11" t="s">
        <v>12</v>
      </c>
      <c r="C11">
        <v>1</v>
      </c>
    </row>
    <row r="12" spans="1:3">
      <c r="A12">
        <v>2010001</v>
      </c>
      <c r="B12" t="s">
        <v>13</v>
      </c>
      <c r="C12">
        <v>1</v>
      </c>
    </row>
    <row r="13" spans="1:3">
      <c r="A13">
        <v>2010005</v>
      </c>
      <c r="B13" t="s">
        <v>14</v>
      </c>
      <c r="C13">
        <v>1</v>
      </c>
    </row>
    <row r="14" spans="1:3">
      <c r="A14">
        <v>2010006</v>
      </c>
      <c r="B14" t="s">
        <v>15</v>
      </c>
      <c r="C14">
        <v>1</v>
      </c>
    </row>
    <row r="15" spans="1:3">
      <c r="A15">
        <v>2011001</v>
      </c>
      <c r="B15" t="s">
        <v>16</v>
      </c>
      <c r="C15">
        <v>1</v>
      </c>
    </row>
    <row r="16" spans="1:3">
      <c r="A16">
        <v>2011004</v>
      </c>
      <c r="B16" t="s">
        <v>17</v>
      </c>
      <c r="C16">
        <v>1</v>
      </c>
    </row>
    <row r="17" spans="1:3">
      <c r="A17">
        <v>2011005</v>
      </c>
      <c r="B17" t="s">
        <v>18</v>
      </c>
      <c r="C17">
        <v>1</v>
      </c>
    </row>
    <row r="18" spans="1:3">
      <c r="A18">
        <v>2011007</v>
      </c>
      <c r="B18" t="s">
        <v>19</v>
      </c>
      <c r="C18">
        <v>0</v>
      </c>
    </row>
    <row r="19" spans="1:3">
      <c r="A19">
        <v>2011008</v>
      </c>
      <c r="B19" t="s">
        <v>20</v>
      </c>
      <c r="C19">
        <v>1</v>
      </c>
    </row>
    <row r="20" spans="1:3">
      <c r="A20">
        <v>2011012</v>
      </c>
      <c r="B20" t="s">
        <v>21</v>
      </c>
      <c r="C20">
        <v>1</v>
      </c>
    </row>
    <row r="21" spans="1:3">
      <c r="A21">
        <v>2011013</v>
      </c>
      <c r="B21" t="s">
        <v>22</v>
      </c>
      <c r="C21">
        <v>1</v>
      </c>
    </row>
    <row r="22" spans="1:3">
      <c r="A22">
        <v>2012002</v>
      </c>
      <c r="B22" t="s">
        <v>23</v>
      </c>
      <c r="C22">
        <v>1</v>
      </c>
    </row>
    <row r="23" spans="1:3">
      <c r="A23">
        <v>2012006</v>
      </c>
      <c r="B23" t="s">
        <v>24</v>
      </c>
      <c r="C23">
        <v>1</v>
      </c>
    </row>
    <row r="24" spans="1:3">
      <c r="A24">
        <v>2012007</v>
      </c>
      <c r="B24" t="s">
        <v>25</v>
      </c>
      <c r="C24">
        <v>0</v>
      </c>
    </row>
    <row r="25" spans="1:3">
      <c r="A25">
        <v>2012008</v>
      </c>
      <c r="B25" t="s">
        <v>26</v>
      </c>
      <c r="C25">
        <v>1</v>
      </c>
    </row>
    <row r="26" spans="1:3">
      <c r="A26">
        <v>2013002</v>
      </c>
      <c r="B26" t="s">
        <v>27</v>
      </c>
      <c r="C26">
        <v>0</v>
      </c>
    </row>
    <row r="27" spans="1:3">
      <c r="A27">
        <v>2013008</v>
      </c>
      <c r="B27" t="s">
        <v>28</v>
      </c>
      <c r="C27">
        <v>0</v>
      </c>
    </row>
    <row r="28" spans="1:3">
      <c r="A28">
        <v>2013010</v>
      </c>
      <c r="B28" t="s">
        <v>29</v>
      </c>
      <c r="C28">
        <v>0</v>
      </c>
    </row>
    <row r="29" spans="1:3">
      <c r="A29">
        <v>2013020</v>
      </c>
      <c r="B29" t="s">
        <v>30</v>
      </c>
      <c r="C29">
        <v>0</v>
      </c>
    </row>
    <row r="30" spans="1:3">
      <c r="A30">
        <v>2013024</v>
      </c>
      <c r="B30" t="s">
        <v>31</v>
      </c>
      <c r="C30">
        <v>1</v>
      </c>
    </row>
    <row r="31" spans="1:3">
      <c r="A31">
        <v>2013026</v>
      </c>
      <c r="B31" t="s">
        <v>32</v>
      </c>
      <c r="C31">
        <v>1</v>
      </c>
    </row>
    <row r="32" spans="1:3">
      <c r="A32">
        <v>2013029</v>
      </c>
      <c r="B32" t="s">
        <v>33</v>
      </c>
      <c r="C32">
        <v>0</v>
      </c>
    </row>
    <row r="33" spans="1:3">
      <c r="A33">
        <v>2014005</v>
      </c>
      <c r="B33" t="s">
        <v>34</v>
      </c>
      <c r="C33">
        <v>1</v>
      </c>
    </row>
    <row r="34" spans="1:3">
      <c r="A34">
        <v>2014006</v>
      </c>
      <c r="B34" t="s">
        <v>35</v>
      </c>
      <c r="C34">
        <v>0</v>
      </c>
    </row>
    <row r="35" spans="1:3">
      <c r="A35">
        <v>2014009</v>
      </c>
      <c r="B35" t="s">
        <v>36</v>
      </c>
      <c r="C35">
        <v>0</v>
      </c>
    </row>
    <row r="36" spans="1:3">
      <c r="A36">
        <v>2014012</v>
      </c>
      <c r="B36" t="s">
        <v>37</v>
      </c>
      <c r="C36">
        <v>1</v>
      </c>
    </row>
    <row r="37" spans="1:3">
      <c r="A37">
        <v>2014013</v>
      </c>
      <c r="B37" t="s">
        <v>38</v>
      </c>
      <c r="C37">
        <v>1</v>
      </c>
    </row>
    <row r="38" spans="1:3">
      <c r="A38">
        <v>2015005</v>
      </c>
      <c r="B38" t="s">
        <v>39</v>
      </c>
      <c r="C38">
        <v>0</v>
      </c>
    </row>
    <row r="39" spans="1:3">
      <c r="A39">
        <v>2015009</v>
      </c>
      <c r="B39" t="s">
        <v>40</v>
      </c>
      <c r="C39">
        <v>0</v>
      </c>
    </row>
    <row r="40" spans="1:3">
      <c r="A40">
        <v>2015013</v>
      </c>
      <c r="B40" t="s">
        <v>41</v>
      </c>
      <c r="C40">
        <v>0</v>
      </c>
    </row>
    <row r="41" spans="1:3">
      <c r="A41">
        <v>2015019</v>
      </c>
      <c r="B41" t="s">
        <v>42</v>
      </c>
      <c r="C41">
        <v>0</v>
      </c>
    </row>
    <row r="42" spans="1:3">
      <c r="A42">
        <v>2015021</v>
      </c>
      <c r="B42" t="s">
        <v>43</v>
      </c>
      <c r="C42">
        <v>0</v>
      </c>
    </row>
    <row r="43" spans="1:3">
      <c r="A43">
        <v>2015022</v>
      </c>
      <c r="B43" t="s">
        <v>44</v>
      </c>
      <c r="C43">
        <v>0</v>
      </c>
    </row>
    <row r="44" spans="1:3">
      <c r="A44">
        <v>2016002</v>
      </c>
      <c r="B44" t="s">
        <v>45</v>
      </c>
      <c r="C44">
        <v>1</v>
      </c>
    </row>
    <row r="45" spans="1:3">
      <c r="A45">
        <v>2016005</v>
      </c>
      <c r="B45" t="s">
        <v>46</v>
      </c>
      <c r="C45">
        <v>1</v>
      </c>
    </row>
    <row r="46" spans="1:3">
      <c r="A46">
        <v>2016008</v>
      </c>
      <c r="B46" t="s">
        <v>47</v>
      </c>
      <c r="C46">
        <v>0</v>
      </c>
    </row>
    <row r="47" spans="1:3">
      <c r="A47">
        <v>2016009</v>
      </c>
      <c r="B47" t="s">
        <v>48</v>
      </c>
      <c r="C47">
        <v>0</v>
      </c>
    </row>
    <row r="48" spans="1:3">
      <c r="A48">
        <v>2016012</v>
      </c>
      <c r="B48" t="s">
        <v>49</v>
      </c>
      <c r="C48">
        <v>1</v>
      </c>
    </row>
    <row r="49" spans="1:3">
      <c r="A49">
        <v>2016014</v>
      </c>
      <c r="B49" t="s">
        <v>50</v>
      </c>
      <c r="C49">
        <v>0</v>
      </c>
    </row>
    <row r="50" spans="1:3">
      <c r="A50">
        <v>2016017</v>
      </c>
      <c r="B50" t="s">
        <v>51</v>
      </c>
      <c r="C50">
        <v>0</v>
      </c>
    </row>
    <row r="51" spans="1:3">
      <c r="A51">
        <v>2016021</v>
      </c>
      <c r="B51" t="s">
        <v>52</v>
      </c>
      <c r="C51">
        <v>1</v>
      </c>
    </row>
    <row r="52" spans="1:3">
      <c r="A52">
        <v>2016023</v>
      </c>
      <c r="B52" t="s">
        <v>53</v>
      </c>
      <c r="C52">
        <v>1</v>
      </c>
    </row>
    <row r="53" spans="1:3">
      <c r="A53">
        <v>2016024</v>
      </c>
      <c r="B53" t="s">
        <v>54</v>
      </c>
      <c r="C53">
        <v>0</v>
      </c>
    </row>
    <row r="54" spans="1:3">
      <c r="A54">
        <v>2017002</v>
      </c>
      <c r="B54" t="s">
        <v>55</v>
      </c>
      <c r="C54">
        <v>0</v>
      </c>
    </row>
    <row r="55" spans="1:3">
      <c r="A55">
        <v>2017006</v>
      </c>
      <c r="B55" t="s">
        <v>56</v>
      </c>
      <c r="C55">
        <v>1</v>
      </c>
    </row>
    <row r="56" spans="1:3">
      <c r="A56">
        <v>2017007</v>
      </c>
      <c r="B56" t="s">
        <v>57</v>
      </c>
      <c r="C56">
        <v>1</v>
      </c>
    </row>
    <row r="57" spans="1:3">
      <c r="A57">
        <v>2017012</v>
      </c>
      <c r="B57" t="s">
        <v>58</v>
      </c>
      <c r="C57">
        <v>0</v>
      </c>
    </row>
    <row r="58" spans="1:3">
      <c r="A58">
        <v>2017014</v>
      </c>
      <c r="B58" t="s">
        <v>59</v>
      </c>
      <c r="C58">
        <v>0</v>
      </c>
    </row>
    <row r="59" spans="1:3">
      <c r="A59">
        <v>2017016</v>
      </c>
      <c r="B59" t="s">
        <v>60</v>
      </c>
      <c r="C59">
        <v>0</v>
      </c>
    </row>
    <row r="60" spans="1:3">
      <c r="A60">
        <v>2017022</v>
      </c>
      <c r="B60" t="s">
        <v>61</v>
      </c>
      <c r="C60">
        <v>1</v>
      </c>
    </row>
    <row r="61" spans="1:3">
      <c r="A61">
        <v>2017023</v>
      </c>
      <c r="B61" t="s">
        <v>62</v>
      </c>
      <c r="C61">
        <v>0</v>
      </c>
    </row>
    <row r="62" spans="1:3">
      <c r="A62">
        <v>2017025</v>
      </c>
      <c r="B62" t="s">
        <v>63</v>
      </c>
      <c r="C62">
        <v>0</v>
      </c>
    </row>
    <row r="63" spans="1:3">
      <c r="A63">
        <v>2017026</v>
      </c>
      <c r="B63" t="s">
        <v>64</v>
      </c>
      <c r="C63">
        <v>0</v>
      </c>
    </row>
    <row r="64" spans="1:3">
      <c r="A64">
        <v>2017030</v>
      </c>
      <c r="B64" t="s">
        <v>65</v>
      </c>
      <c r="C64">
        <v>1</v>
      </c>
    </row>
    <row r="65" spans="1:3">
      <c r="A65">
        <v>2017031</v>
      </c>
      <c r="B65" t="s">
        <v>66</v>
      </c>
      <c r="C65">
        <v>1</v>
      </c>
    </row>
    <row r="66" spans="1:3">
      <c r="A66">
        <v>2017034</v>
      </c>
      <c r="B66" t="s">
        <v>67</v>
      </c>
      <c r="C66">
        <v>1</v>
      </c>
    </row>
    <row r="67" spans="1:3">
      <c r="A67">
        <v>2017037</v>
      </c>
      <c r="B67" t="s">
        <v>68</v>
      </c>
      <c r="C67">
        <v>0</v>
      </c>
    </row>
    <row r="68" spans="1:3">
      <c r="A68">
        <v>2017038</v>
      </c>
      <c r="B68" t="s">
        <v>69</v>
      </c>
      <c r="C68">
        <v>1</v>
      </c>
    </row>
    <row r="69" spans="1:3">
      <c r="A69">
        <v>2018001</v>
      </c>
      <c r="B69" t="s">
        <v>70</v>
      </c>
      <c r="C69">
        <v>0</v>
      </c>
    </row>
    <row r="70" spans="1:3">
      <c r="A70">
        <v>2018002</v>
      </c>
      <c r="B70" t="s">
        <v>71</v>
      </c>
      <c r="C70">
        <v>1</v>
      </c>
    </row>
    <row r="71" spans="1:3">
      <c r="A71">
        <v>2018003</v>
      </c>
      <c r="B71" t="s">
        <v>72</v>
      </c>
      <c r="C71">
        <v>1</v>
      </c>
    </row>
    <row r="72" spans="1:3">
      <c r="A72">
        <v>2018012</v>
      </c>
      <c r="B72" t="s">
        <v>73</v>
      </c>
      <c r="C72">
        <v>1</v>
      </c>
    </row>
    <row r="73" spans="1:3">
      <c r="A73">
        <v>2018013</v>
      </c>
      <c r="B73" t="s">
        <v>74</v>
      </c>
      <c r="C73">
        <v>0</v>
      </c>
    </row>
    <row r="74" spans="1:3">
      <c r="A74">
        <v>2018015</v>
      </c>
      <c r="B74" t="s">
        <v>75</v>
      </c>
      <c r="C74">
        <v>1</v>
      </c>
    </row>
    <row r="75" spans="1:3">
      <c r="A75">
        <v>2018016</v>
      </c>
      <c r="B75" t="s">
        <v>76</v>
      </c>
      <c r="C75">
        <v>1</v>
      </c>
    </row>
    <row r="76" spans="1:3">
      <c r="A76">
        <v>2018017</v>
      </c>
      <c r="B76" t="s">
        <v>77</v>
      </c>
      <c r="C76">
        <v>0</v>
      </c>
    </row>
    <row r="77" spans="1:3">
      <c r="A77">
        <v>2018022</v>
      </c>
      <c r="B77" t="s">
        <v>78</v>
      </c>
      <c r="C77">
        <v>1</v>
      </c>
    </row>
    <row r="78" spans="1:3">
      <c r="A78">
        <v>2018024</v>
      </c>
      <c r="B78" t="s">
        <v>79</v>
      </c>
      <c r="C78">
        <v>0</v>
      </c>
    </row>
    <row r="79" spans="1:3">
      <c r="A79">
        <v>2018025</v>
      </c>
      <c r="B79" t="s">
        <v>80</v>
      </c>
      <c r="C79">
        <v>1</v>
      </c>
    </row>
    <row r="80" spans="1:3">
      <c r="A80">
        <v>2018026</v>
      </c>
      <c r="B80" t="s">
        <v>81</v>
      </c>
      <c r="C80">
        <v>0</v>
      </c>
    </row>
    <row r="81" spans="1:3">
      <c r="A81">
        <v>2018027</v>
      </c>
      <c r="B81" t="s">
        <v>82</v>
      </c>
      <c r="C81">
        <v>1</v>
      </c>
    </row>
    <row r="82" spans="1:3">
      <c r="A82">
        <v>2018028</v>
      </c>
      <c r="B82" t="s">
        <v>83</v>
      </c>
      <c r="C82">
        <v>1</v>
      </c>
    </row>
    <row r="83" spans="1:3">
      <c r="A83">
        <v>2018030</v>
      </c>
      <c r="B83" t="s">
        <v>84</v>
      </c>
      <c r="C83">
        <v>1</v>
      </c>
    </row>
    <row r="84" spans="1:3">
      <c r="A84">
        <v>2018031</v>
      </c>
      <c r="B84" t="s">
        <v>85</v>
      </c>
      <c r="C84">
        <v>1</v>
      </c>
    </row>
    <row r="85" spans="1:3">
      <c r="A85">
        <v>2018032</v>
      </c>
      <c r="B85" t="s">
        <v>86</v>
      </c>
      <c r="C85">
        <v>0</v>
      </c>
    </row>
    <row r="86" spans="1:3">
      <c r="A86">
        <v>2018034</v>
      </c>
      <c r="B86" t="s">
        <v>87</v>
      </c>
      <c r="C86">
        <v>0</v>
      </c>
    </row>
    <row r="87" spans="1:3">
      <c r="A87">
        <v>2018037</v>
      </c>
      <c r="B87" t="s">
        <v>88</v>
      </c>
      <c r="C87">
        <v>0</v>
      </c>
    </row>
    <row r="88" spans="1:3">
      <c r="A88">
        <v>2018038</v>
      </c>
      <c r="B88" t="s">
        <v>89</v>
      </c>
      <c r="C88">
        <v>0</v>
      </c>
    </row>
    <row r="89" spans="1:3">
      <c r="A89">
        <v>2018040</v>
      </c>
      <c r="B89" t="s">
        <v>90</v>
      </c>
      <c r="C89">
        <v>0</v>
      </c>
    </row>
    <row r="90" spans="1:3">
      <c r="A90">
        <v>2018041</v>
      </c>
      <c r="B90" t="s">
        <v>91</v>
      </c>
      <c r="C90">
        <v>0</v>
      </c>
    </row>
    <row r="91" spans="1:3">
      <c r="A91">
        <v>2018043</v>
      </c>
      <c r="B91" t="s">
        <v>92</v>
      </c>
      <c r="C91">
        <v>1</v>
      </c>
    </row>
    <row r="92" spans="1:3">
      <c r="A92">
        <v>2018044</v>
      </c>
      <c r="B92" t="s">
        <v>93</v>
      </c>
      <c r="C92">
        <v>1</v>
      </c>
    </row>
    <row r="93" spans="1:3">
      <c r="A93">
        <v>2018045</v>
      </c>
      <c r="B93" t="s">
        <v>94</v>
      </c>
      <c r="C93">
        <v>1</v>
      </c>
    </row>
    <row r="94" spans="1:3">
      <c r="A94">
        <v>2018046</v>
      </c>
      <c r="B94" t="s">
        <v>95</v>
      </c>
      <c r="C94">
        <v>1</v>
      </c>
    </row>
    <row r="95" spans="1:3">
      <c r="A95">
        <v>2018047</v>
      </c>
      <c r="B95" t="s">
        <v>96</v>
      </c>
      <c r="C95">
        <v>0</v>
      </c>
    </row>
    <row r="96" spans="1:3">
      <c r="A96">
        <v>2018048</v>
      </c>
      <c r="B96" t="s">
        <v>97</v>
      </c>
      <c r="C96">
        <v>1</v>
      </c>
    </row>
    <row r="97" spans="1:3">
      <c r="A97">
        <v>2018054</v>
      </c>
      <c r="B97" t="s">
        <v>98</v>
      </c>
      <c r="C97">
        <v>0</v>
      </c>
    </row>
    <row r="98" spans="1:3">
      <c r="A98">
        <v>2018057</v>
      </c>
      <c r="B98" t="s">
        <v>99</v>
      </c>
      <c r="C98">
        <v>1</v>
      </c>
    </row>
    <row r="99" spans="1:3">
      <c r="A99">
        <v>2019002</v>
      </c>
      <c r="B99" t="s">
        <v>100</v>
      </c>
      <c r="C99">
        <v>0</v>
      </c>
    </row>
    <row r="100" spans="1:3">
      <c r="A100">
        <v>2019006</v>
      </c>
      <c r="B100" t="s">
        <v>101</v>
      </c>
      <c r="C100">
        <v>1</v>
      </c>
    </row>
    <row r="101" spans="1:3">
      <c r="A101">
        <v>2019007</v>
      </c>
      <c r="B101" t="s">
        <v>102</v>
      </c>
      <c r="C101">
        <v>0</v>
      </c>
    </row>
    <row r="102" spans="1:3">
      <c r="A102">
        <v>2019014</v>
      </c>
      <c r="B102" t="s">
        <v>103</v>
      </c>
      <c r="C102">
        <v>1</v>
      </c>
    </row>
    <row r="103" spans="1:3">
      <c r="A103">
        <v>2019019</v>
      </c>
      <c r="B103" t="s">
        <v>104</v>
      </c>
      <c r="C103">
        <v>1</v>
      </c>
    </row>
    <row r="104" spans="1:3">
      <c r="A104">
        <v>2019020</v>
      </c>
      <c r="B104" t="s">
        <v>105</v>
      </c>
      <c r="C104">
        <v>0</v>
      </c>
    </row>
    <row r="105" spans="1:3" ht="20.25" customHeight="1">
      <c r="A105">
        <v>2019023</v>
      </c>
      <c r="B105" t="s">
        <v>106</v>
      </c>
      <c r="C105">
        <v>0</v>
      </c>
    </row>
    <row r="106" spans="1:3">
      <c r="A106">
        <v>2019024</v>
      </c>
      <c r="B106" s="4" t="s">
        <v>107</v>
      </c>
      <c r="C106">
        <v>0</v>
      </c>
    </row>
    <row r="107" spans="1:3">
      <c r="A107">
        <v>2019027</v>
      </c>
      <c r="B107" s="4" t="s">
        <v>108</v>
      </c>
      <c r="C107">
        <v>0</v>
      </c>
    </row>
    <row r="108" spans="1:3">
      <c r="A108">
        <v>2019029</v>
      </c>
      <c r="B108" s="5" t="s">
        <v>109</v>
      </c>
      <c r="C108">
        <v>1</v>
      </c>
    </row>
    <row r="109" spans="1:3">
      <c r="A109">
        <v>2019034</v>
      </c>
      <c r="B109" s="5" t="s">
        <v>110</v>
      </c>
      <c r="C109">
        <v>0</v>
      </c>
    </row>
    <row r="110" spans="1:3">
      <c r="A110">
        <v>2019035</v>
      </c>
      <c r="B110" s="5" t="s">
        <v>111</v>
      </c>
      <c r="C110">
        <v>0</v>
      </c>
    </row>
    <row r="111" spans="1:3">
      <c r="A111">
        <v>2019047</v>
      </c>
      <c r="B111" t="s">
        <v>112</v>
      </c>
      <c r="C111">
        <v>0</v>
      </c>
    </row>
    <row r="112" spans="1:3">
      <c r="A112">
        <v>2019048</v>
      </c>
      <c r="B112" t="s">
        <v>113</v>
      </c>
      <c r="C112">
        <v>0</v>
      </c>
    </row>
    <row r="113" spans="1:3">
      <c r="A113">
        <v>2019050</v>
      </c>
      <c r="B113" t="s">
        <v>114</v>
      </c>
      <c r="C113">
        <v>0</v>
      </c>
    </row>
    <row r="114" spans="1:3">
      <c r="A114">
        <v>2019052</v>
      </c>
      <c r="B114" t="s">
        <v>115</v>
      </c>
      <c r="C114">
        <v>1</v>
      </c>
    </row>
    <row r="115" spans="1:3">
      <c r="A115">
        <v>2019053</v>
      </c>
      <c r="B115" t="s">
        <v>116</v>
      </c>
      <c r="C115">
        <v>1</v>
      </c>
    </row>
    <row r="116" spans="1:3">
      <c r="A116">
        <v>2020001</v>
      </c>
      <c r="B116" t="s">
        <v>117</v>
      </c>
      <c r="C116">
        <v>1</v>
      </c>
    </row>
    <row r="117" spans="1:3">
      <c r="A117">
        <v>2020002</v>
      </c>
      <c r="B117" t="s">
        <v>118</v>
      </c>
      <c r="C117">
        <v>1</v>
      </c>
    </row>
    <row r="118" spans="1:3">
      <c r="A118">
        <v>2020003</v>
      </c>
      <c r="B118" t="s">
        <v>119</v>
      </c>
      <c r="C118">
        <v>1</v>
      </c>
    </row>
    <row r="119" spans="1:3">
      <c r="A119">
        <v>2020004</v>
      </c>
      <c r="B119" t="s">
        <v>120</v>
      </c>
      <c r="C119">
        <v>0</v>
      </c>
    </row>
    <row r="120" spans="1:3">
      <c r="A120">
        <v>2020005</v>
      </c>
      <c r="B120" t="s">
        <v>121</v>
      </c>
      <c r="C120">
        <v>0</v>
      </c>
    </row>
    <row r="121" spans="1:3">
      <c r="A121">
        <v>2020006</v>
      </c>
      <c r="B121" t="s">
        <v>122</v>
      </c>
      <c r="C121">
        <v>0</v>
      </c>
    </row>
    <row r="122" spans="1:3">
      <c r="A122">
        <v>2020007</v>
      </c>
      <c r="B122" t="s">
        <v>123</v>
      </c>
      <c r="C122">
        <v>0</v>
      </c>
    </row>
    <row r="123" spans="1:3">
      <c r="A123">
        <v>2020008</v>
      </c>
      <c r="B123" t="s">
        <v>124</v>
      </c>
      <c r="C123">
        <v>0</v>
      </c>
    </row>
    <row r="124" spans="1:3">
      <c r="A124">
        <v>2020010</v>
      </c>
      <c r="B124" t="s">
        <v>125</v>
      </c>
      <c r="C124">
        <v>0</v>
      </c>
    </row>
    <row r="125" spans="1:3">
      <c r="A125">
        <v>2020011</v>
      </c>
      <c r="B125" t="s">
        <v>126</v>
      </c>
      <c r="C125">
        <v>1</v>
      </c>
    </row>
    <row r="126" spans="1:3">
      <c r="A126">
        <v>2020014</v>
      </c>
      <c r="B126" t="s">
        <v>127</v>
      </c>
      <c r="C126">
        <v>1</v>
      </c>
    </row>
    <row r="127" spans="1:3">
      <c r="A127">
        <v>2020015</v>
      </c>
      <c r="B127" t="s">
        <v>128</v>
      </c>
      <c r="C127">
        <v>1</v>
      </c>
    </row>
    <row r="128" spans="1:3">
      <c r="A128">
        <v>2020017</v>
      </c>
      <c r="B128" t="s">
        <v>129</v>
      </c>
      <c r="C128">
        <v>0</v>
      </c>
    </row>
    <row r="129" spans="1:3">
      <c r="A129">
        <v>2020018</v>
      </c>
      <c r="B129" t="s">
        <v>130</v>
      </c>
      <c r="C129">
        <v>0</v>
      </c>
    </row>
    <row r="130" spans="1:3">
      <c r="A130">
        <v>2020021</v>
      </c>
      <c r="B130" t="s">
        <v>131</v>
      </c>
      <c r="C130">
        <v>0</v>
      </c>
    </row>
    <row r="131" spans="1:3">
      <c r="A131">
        <v>2020024</v>
      </c>
      <c r="B131" t="s">
        <v>132</v>
      </c>
      <c r="C131">
        <v>0</v>
      </c>
    </row>
    <row r="132" spans="1:3">
      <c r="A132">
        <v>2020025</v>
      </c>
      <c r="B132" t="s">
        <v>133</v>
      </c>
      <c r="C132">
        <v>0</v>
      </c>
    </row>
    <row r="133" spans="1:3">
      <c r="A133">
        <v>2020028</v>
      </c>
      <c r="B133" t="s">
        <v>134</v>
      </c>
      <c r="C133">
        <v>1</v>
      </c>
    </row>
    <row r="134" spans="1:3">
      <c r="A134">
        <v>2020031</v>
      </c>
      <c r="B134" t="s">
        <v>135</v>
      </c>
      <c r="C134">
        <v>1</v>
      </c>
    </row>
    <row r="135" spans="1:3">
      <c r="A135">
        <v>2021001</v>
      </c>
      <c r="B135" t="s">
        <v>136</v>
      </c>
      <c r="C135">
        <v>1</v>
      </c>
    </row>
    <row r="136" spans="1:3">
      <c r="A136">
        <v>2021002</v>
      </c>
      <c r="B136" t="s">
        <v>137</v>
      </c>
      <c r="C136">
        <v>1</v>
      </c>
    </row>
    <row r="137" spans="1:3">
      <c r="A137">
        <v>2021004</v>
      </c>
      <c r="B137" t="s">
        <v>138</v>
      </c>
      <c r="C137">
        <v>0</v>
      </c>
    </row>
    <row r="138" spans="1:3">
      <c r="A138">
        <v>2021008</v>
      </c>
      <c r="B138" t="s">
        <v>139</v>
      </c>
      <c r="C138">
        <v>0</v>
      </c>
    </row>
    <row r="139" spans="1:3">
      <c r="A139">
        <v>2021011</v>
      </c>
      <c r="B139" t="s">
        <v>140</v>
      </c>
      <c r="C139">
        <v>0</v>
      </c>
    </row>
    <row r="140" spans="1:3">
      <c r="A140">
        <v>2021012</v>
      </c>
      <c r="B140" t="s">
        <v>141</v>
      </c>
      <c r="C140">
        <v>1</v>
      </c>
    </row>
    <row r="141" spans="1:3">
      <c r="A141">
        <v>2021015</v>
      </c>
      <c r="B141" t="s">
        <v>142</v>
      </c>
      <c r="C141">
        <v>0</v>
      </c>
    </row>
    <row r="142" spans="1:3">
      <c r="A142">
        <v>2021016</v>
      </c>
      <c r="B142" t="s">
        <v>143</v>
      </c>
      <c r="C142">
        <v>1</v>
      </c>
    </row>
    <row r="143" spans="1:3">
      <c r="A143">
        <v>2021018</v>
      </c>
      <c r="B143" t="s">
        <v>144</v>
      </c>
      <c r="C143">
        <v>1</v>
      </c>
    </row>
    <row r="144" spans="1:3">
      <c r="A144">
        <v>2021020</v>
      </c>
      <c r="B144" t="s">
        <v>145</v>
      </c>
      <c r="C144">
        <v>0</v>
      </c>
    </row>
    <row r="145" spans="1:3">
      <c r="A145">
        <v>2021022</v>
      </c>
      <c r="B145" t="s">
        <v>146</v>
      </c>
      <c r="C145">
        <v>0</v>
      </c>
    </row>
    <row r="146" spans="1:3">
      <c r="A146">
        <v>2022002</v>
      </c>
      <c r="B146" t="s">
        <v>147</v>
      </c>
      <c r="C146">
        <v>0</v>
      </c>
    </row>
    <row r="147" spans="1:3">
      <c r="A147">
        <v>2022003</v>
      </c>
      <c r="B147" t="s">
        <v>148</v>
      </c>
      <c r="C147">
        <v>0</v>
      </c>
    </row>
    <row r="148" spans="1:3">
      <c r="A148">
        <v>2022005</v>
      </c>
      <c r="B148" t="s">
        <v>149</v>
      </c>
      <c r="C148">
        <v>0</v>
      </c>
    </row>
    <row r="149" spans="1:3">
      <c r="A149">
        <v>2022007</v>
      </c>
      <c r="B149" t="s">
        <v>150</v>
      </c>
      <c r="C149">
        <v>1</v>
      </c>
    </row>
    <row r="150" spans="1:3">
      <c r="A150">
        <v>2022008</v>
      </c>
      <c r="B150" t="s">
        <v>151</v>
      </c>
      <c r="C150">
        <v>1</v>
      </c>
    </row>
    <row r="151" spans="1:3">
      <c r="A151">
        <v>2022010</v>
      </c>
      <c r="B151" t="s">
        <v>152</v>
      </c>
      <c r="C151">
        <v>0</v>
      </c>
    </row>
    <row r="152" spans="1:3">
      <c r="A152">
        <v>2022011</v>
      </c>
      <c r="B152" t="s">
        <v>153</v>
      </c>
      <c r="C152">
        <v>0</v>
      </c>
    </row>
    <row r="153" spans="1:3">
      <c r="A153">
        <v>2022012</v>
      </c>
      <c r="B153" t="s">
        <v>154</v>
      </c>
      <c r="C153">
        <v>1</v>
      </c>
    </row>
    <row r="154" spans="1:3">
      <c r="A154">
        <v>2022013</v>
      </c>
      <c r="B154" t="s">
        <v>155</v>
      </c>
      <c r="C154">
        <v>0</v>
      </c>
    </row>
    <row r="155" spans="1:3">
      <c r="A155">
        <v>2022014</v>
      </c>
      <c r="B155" t="s">
        <v>156</v>
      </c>
      <c r="C155">
        <v>1</v>
      </c>
    </row>
    <row r="156" spans="1:3">
      <c r="A156">
        <v>2022016</v>
      </c>
      <c r="B156" t="s">
        <v>157</v>
      </c>
      <c r="C156">
        <v>0</v>
      </c>
    </row>
    <row r="157" spans="1:3">
      <c r="A157">
        <v>2022018</v>
      </c>
      <c r="B157" t="s">
        <v>158</v>
      </c>
      <c r="C157">
        <v>0</v>
      </c>
    </row>
    <row r="158" spans="1:3">
      <c r="A158">
        <v>2022019</v>
      </c>
      <c r="B158" t="s">
        <v>159</v>
      </c>
      <c r="C158">
        <v>1</v>
      </c>
    </row>
    <row r="159" spans="1:3">
      <c r="A159">
        <v>2022020</v>
      </c>
      <c r="B159" t="s">
        <v>160</v>
      </c>
      <c r="C159">
        <v>0</v>
      </c>
    </row>
    <row r="160" spans="1:3">
      <c r="A160">
        <v>2022021</v>
      </c>
      <c r="B160" t="s">
        <v>161</v>
      </c>
      <c r="C160">
        <v>0</v>
      </c>
    </row>
    <row r="161" spans="1:3">
      <c r="A161">
        <v>2022025</v>
      </c>
      <c r="B161" t="s">
        <v>163</v>
      </c>
      <c r="C161">
        <v>0</v>
      </c>
    </row>
    <row r="162" spans="1:3">
      <c r="A162">
        <v>2022027</v>
      </c>
      <c r="B162" t="s">
        <v>164</v>
      </c>
      <c r="C162">
        <v>0</v>
      </c>
    </row>
    <row r="163" spans="1:3">
      <c r="A163">
        <v>2022029</v>
      </c>
      <c r="B163" t="s">
        <v>165</v>
      </c>
      <c r="C163">
        <v>0</v>
      </c>
    </row>
    <row r="164" spans="1:3">
      <c r="A164">
        <v>2022034</v>
      </c>
      <c r="B164" t="s">
        <v>166</v>
      </c>
      <c r="C164">
        <v>0</v>
      </c>
    </row>
    <row r="165" spans="1:3">
      <c r="A165">
        <v>2022035</v>
      </c>
      <c r="B165" t="s">
        <v>167</v>
      </c>
      <c r="C165">
        <v>1</v>
      </c>
    </row>
    <row r="166" spans="1:3">
      <c r="A166">
        <v>2022036</v>
      </c>
      <c r="B166" t="s">
        <v>168</v>
      </c>
      <c r="C166">
        <v>1</v>
      </c>
    </row>
    <row r="167" spans="1:3">
      <c r="A167">
        <v>2023001</v>
      </c>
      <c r="B167" t="s">
        <v>169</v>
      </c>
      <c r="C167">
        <v>0</v>
      </c>
    </row>
    <row r="168" spans="1:3">
      <c r="A168">
        <v>2023003</v>
      </c>
      <c r="B168" t="s">
        <v>170</v>
      </c>
      <c r="C168">
        <v>1</v>
      </c>
    </row>
    <row r="169" spans="1:3">
      <c r="A169">
        <v>2023004</v>
      </c>
      <c r="B169" t="s">
        <v>171</v>
      </c>
      <c r="C169">
        <v>0</v>
      </c>
    </row>
    <row r="170" spans="1:3">
      <c r="A170">
        <v>2023006</v>
      </c>
      <c r="B170" t="s">
        <v>172</v>
      </c>
      <c r="C170">
        <v>1</v>
      </c>
    </row>
    <row r="171" spans="1:3">
      <c r="A171">
        <v>2023007</v>
      </c>
      <c r="B171" t="s">
        <v>173</v>
      </c>
      <c r="C171">
        <v>0</v>
      </c>
    </row>
    <row r="172" spans="1:3">
      <c r="A172">
        <v>2023008</v>
      </c>
      <c r="B172" t="s">
        <v>174</v>
      </c>
      <c r="C172">
        <v>0</v>
      </c>
    </row>
    <row r="173" spans="1:3">
      <c r="A173">
        <v>2023013</v>
      </c>
      <c r="B173" t="s">
        <v>175</v>
      </c>
      <c r="C173">
        <v>1</v>
      </c>
    </row>
    <row r="174" spans="1:3">
      <c r="A174">
        <v>2023014</v>
      </c>
      <c r="B174" t="s">
        <v>176</v>
      </c>
      <c r="C174">
        <v>1</v>
      </c>
    </row>
    <row r="175" spans="1:3">
      <c r="A175">
        <v>2023016</v>
      </c>
      <c r="B175" t="s">
        <v>177</v>
      </c>
      <c r="C175">
        <v>0</v>
      </c>
    </row>
    <row r="176" spans="1:3">
      <c r="A176">
        <v>2023017</v>
      </c>
      <c r="B176" t="s">
        <v>178</v>
      </c>
      <c r="C176">
        <v>1</v>
      </c>
    </row>
    <row r="177" spans="1:3">
      <c r="A177">
        <v>2023018</v>
      </c>
      <c r="B177" t="s">
        <v>179</v>
      </c>
      <c r="C177">
        <v>1</v>
      </c>
    </row>
    <row r="178" spans="1:3">
      <c r="A178">
        <v>2023019</v>
      </c>
      <c r="B178" t="s">
        <v>180</v>
      </c>
      <c r="C178">
        <v>1</v>
      </c>
    </row>
    <row r="179" spans="1:3">
      <c r="A179">
        <v>2023020</v>
      </c>
      <c r="B179" t="s">
        <v>181</v>
      </c>
      <c r="C179">
        <v>0</v>
      </c>
    </row>
    <row r="180" spans="1:3">
      <c r="A180">
        <v>2023021</v>
      </c>
      <c r="B180" t="s">
        <v>182</v>
      </c>
      <c r="C180">
        <v>1</v>
      </c>
    </row>
    <row r="181" spans="1:3">
      <c r="A181">
        <v>2023022</v>
      </c>
      <c r="B181" t="s">
        <v>183</v>
      </c>
      <c r="C181">
        <v>0</v>
      </c>
    </row>
    <row r="182" spans="1:3">
      <c r="A182">
        <v>2023023</v>
      </c>
      <c r="B182" t="s">
        <v>184</v>
      </c>
      <c r="C182">
        <v>1</v>
      </c>
    </row>
    <row r="183" spans="1:3">
      <c r="A183">
        <v>2023024</v>
      </c>
      <c r="B183" t="s">
        <v>185</v>
      </c>
      <c r="C183">
        <v>1</v>
      </c>
    </row>
    <row r="184" spans="1:3">
      <c r="A184">
        <v>2023026</v>
      </c>
      <c r="B184" t="s">
        <v>186</v>
      </c>
      <c r="C184">
        <v>0</v>
      </c>
    </row>
    <row r="185" spans="1:3">
      <c r="A185">
        <v>2023027</v>
      </c>
      <c r="B185" t="s">
        <v>187</v>
      </c>
      <c r="C185">
        <v>1</v>
      </c>
    </row>
    <row r="186" spans="1:3">
      <c r="A186">
        <v>2023028</v>
      </c>
      <c r="B186" t="s">
        <v>188</v>
      </c>
      <c r="C186">
        <v>1</v>
      </c>
    </row>
    <row r="187" spans="1:3">
      <c r="A187">
        <v>2023030</v>
      </c>
      <c r="B187" t="s">
        <v>189</v>
      </c>
      <c r="C187">
        <v>1</v>
      </c>
    </row>
    <row r="188" spans="1:3">
      <c r="A188">
        <v>2023032</v>
      </c>
      <c r="B188" t="s">
        <v>190</v>
      </c>
      <c r="C188">
        <v>0</v>
      </c>
    </row>
    <row r="189" spans="1:3">
      <c r="A189">
        <v>2023033</v>
      </c>
      <c r="B189" t="s">
        <v>191</v>
      </c>
      <c r="C189">
        <v>1</v>
      </c>
    </row>
    <row r="190" spans="1:3">
      <c r="A190">
        <v>2023034</v>
      </c>
      <c r="B190" t="s">
        <v>192</v>
      </c>
      <c r="C190">
        <v>0</v>
      </c>
    </row>
    <row r="191" spans="1:3">
      <c r="A191">
        <v>2024001</v>
      </c>
      <c r="B191" t="s">
        <v>193</v>
      </c>
      <c r="C191">
        <v>1</v>
      </c>
    </row>
    <row r="192" spans="1:3">
      <c r="A192">
        <v>2024002</v>
      </c>
      <c r="B192" t="s">
        <v>194</v>
      </c>
      <c r="C192">
        <v>1</v>
      </c>
    </row>
    <row r="193" spans="1:3">
      <c r="A193">
        <v>2024003</v>
      </c>
      <c r="B193" t="s">
        <v>195</v>
      </c>
      <c r="C193">
        <v>1</v>
      </c>
    </row>
    <row r="194" spans="1:3">
      <c r="A194">
        <v>2024004</v>
      </c>
      <c r="B194" t="s">
        <v>196</v>
      </c>
      <c r="C194">
        <v>0</v>
      </c>
    </row>
    <row r="195" spans="1:3">
      <c r="A195">
        <v>2024005</v>
      </c>
      <c r="B195" t="s">
        <v>197</v>
      </c>
      <c r="C195">
        <v>0</v>
      </c>
    </row>
    <row r="196" spans="1:3">
      <c r="A196">
        <v>2024006</v>
      </c>
      <c r="B196" t="s">
        <v>198</v>
      </c>
      <c r="C196">
        <v>0</v>
      </c>
    </row>
    <row r="197" spans="1:3">
      <c r="A197">
        <v>2024007</v>
      </c>
      <c r="B197" t="s">
        <v>199</v>
      </c>
      <c r="C197">
        <v>1</v>
      </c>
    </row>
    <row r="198" spans="1:3">
      <c r="A198">
        <v>2024008</v>
      </c>
      <c r="B198" t="s">
        <v>200</v>
      </c>
      <c r="C198">
        <v>1</v>
      </c>
    </row>
    <row r="199" spans="1:3">
      <c r="A199">
        <v>2024009</v>
      </c>
      <c r="B199" t="s">
        <v>201</v>
      </c>
      <c r="C199">
        <v>1</v>
      </c>
    </row>
    <row r="200" spans="1:3">
      <c r="A200">
        <v>2024010</v>
      </c>
      <c r="B200" t="s">
        <v>202</v>
      </c>
      <c r="C200">
        <v>1</v>
      </c>
    </row>
    <row r="201" spans="1:3">
      <c r="A201">
        <v>2024011</v>
      </c>
      <c r="B201" t="s">
        <v>203</v>
      </c>
      <c r="C201">
        <v>1</v>
      </c>
    </row>
    <row r="202" spans="1:3">
      <c r="A202">
        <v>2024012</v>
      </c>
      <c r="B202" t="s">
        <v>204</v>
      </c>
      <c r="C202">
        <v>0</v>
      </c>
    </row>
    <row r="203" spans="1:3">
      <c r="A203">
        <v>2024014</v>
      </c>
      <c r="B203" t="s">
        <v>205</v>
      </c>
      <c r="C203">
        <v>0</v>
      </c>
    </row>
    <row r="204" spans="1:3">
      <c r="A204">
        <v>2024018</v>
      </c>
      <c r="B204" t="s">
        <v>206</v>
      </c>
      <c r="C204">
        <v>0</v>
      </c>
    </row>
    <row r="205" spans="1:3">
      <c r="A205">
        <v>2024019</v>
      </c>
      <c r="B205" t="s">
        <v>207</v>
      </c>
      <c r="C205">
        <v>1</v>
      </c>
    </row>
    <row r="206" spans="1:3">
      <c r="A206">
        <v>2024020</v>
      </c>
      <c r="B206" t="s">
        <v>208</v>
      </c>
      <c r="C206">
        <v>0</v>
      </c>
    </row>
    <row r="207" spans="1:3">
      <c r="A207">
        <v>2024021</v>
      </c>
      <c r="B207" t="s">
        <v>209</v>
      </c>
      <c r="C207">
        <v>1</v>
      </c>
    </row>
    <row r="208" spans="1:3">
      <c r="A208">
        <v>2024024</v>
      </c>
      <c r="B208" t="s">
        <v>210</v>
      </c>
      <c r="C208">
        <v>0</v>
      </c>
    </row>
    <row r="209" spans="1:3">
      <c r="A209">
        <v>2024025</v>
      </c>
      <c r="B209" t="s">
        <v>211</v>
      </c>
      <c r="C209">
        <v>0</v>
      </c>
    </row>
    <row r="210" spans="1:3">
      <c r="A210">
        <v>2024026</v>
      </c>
      <c r="B210" t="s">
        <v>212</v>
      </c>
      <c r="C210">
        <v>1</v>
      </c>
    </row>
    <row r="211" spans="1:3">
      <c r="A211">
        <v>2024027</v>
      </c>
      <c r="B211" t="s">
        <v>213</v>
      </c>
      <c r="C211">
        <v>1</v>
      </c>
    </row>
    <row r="212" spans="1:3">
      <c r="A212">
        <v>2024028</v>
      </c>
      <c r="B212" t="s">
        <v>214</v>
      </c>
      <c r="C212">
        <v>0</v>
      </c>
    </row>
    <row r="213" spans="1:3">
      <c r="A213">
        <v>2024031</v>
      </c>
      <c r="B213" t="s">
        <v>215</v>
      </c>
      <c r="C213">
        <v>0</v>
      </c>
    </row>
    <row r="214" spans="1:3">
      <c r="A214">
        <v>2024032</v>
      </c>
      <c r="B214" t="s">
        <v>216</v>
      </c>
      <c r="C214">
        <v>1</v>
      </c>
    </row>
    <row r="215" spans="1:3">
      <c r="A215">
        <v>2024035</v>
      </c>
      <c r="B215" t="s">
        <v>217</v>
      </c>
      <c r="C215">
        <v>1</v>
      </c>
    </row>
    <row r="216" spans="1:3">
      <c r="A216">
        <v>2024036</v>
      </c>
      <c r="B216" t="s">
        <v>218</v>
      </c>
      <c r="C216">
        <v>1</v>
      </c>
    </row>
    <row r="217" spans="1:3">
      <c r="A217">
        <v>2024038</v>
      </c>
      <c r="B217" t="s">
        <v>219</v>
      </c>
      <c r="C217">
        <v>1</v>
      </c>
    </row>
    <row r="218" spans="1:3">
      <c r="A218">
        <v>2024039</v>
      </c>
      <c r="B218" t="s">
        <v>220</v>
      </c>
      <c r="C218">
        <v>1</v>
      </c>
    </row>
    <row r="219" spans="1:3">
      <c r="A219">
        <v>2024041</v>
      </c>
      <c r="B219" t="s">
        <v>221</v>
      </c>
      <c r="C219">
        <v>1</v>
      </c>
    </row>
    <row r="220" spans="1:3">
      <c r="A220">
        <v>2024042</v>
      </c>
      <c r="B220" t="s">
        <v>222</v>
      </c>
      <c r="C220">
        <v>1</v>
      </c>
    </row>
    <row r="221" spans="1:3">
      <c r="A221">
        <v>2024043</v>
      </c>
      <c r="B221" t="s">
        <v>223</v>
      </c>
      <c r="C221">
        <v>1</v>
      </c>
    </row>
    <row r="222" spans="1:3">
      <c r="A222">
        <v>2024044</v>
      </c>
      <c r="B222" t="s">
        <v>224</v>
      </c>
      <c r="C222">
        <v>0</v>
      </c>
    </row>
    <row r="223" spans="1:3">
      <c r="A223">
        <v>2024045</v>
      </c>
      <c r="B223" t="s">
        <v>225</v>
      </c>
      <c r="C223">
        <v>0</v>
      </c>
    </row>
    <row r="224" spans="1:3">
      <c r="A224">
        <v>2024046</v>
      </c>
      <c r="B224" t="s">
        <v>226</v>
      </c>
      <c r="C224">
        <v>1</v>
      </c>
    </row>
    <row r="225" spans="1:3">
      <c r="A225">
        <v>2024047</v>
      </c>
      <c r="B225" t="s">
        <v>227</v>
      </c>
      <c r="C225">
        <v>1</v>
      </c>
    </row>
    <row r="226" spans="1:3">
      <c r="A226">
        <v>2024049</v>
      </c>
      <c r="B226" t="s">
        <v>228</v>
      </c>
      <c r="C226">
        <v>1</v>
      </c>
    </row>
    <row r="227" spans="1:3">
      <c r="A227">
        <v>2024050</v>
      </c>
      <c r="B227" t="s">
        <v>229</v>
      </c>
      <c r="C227">
        <v>0</v>
      </c>
    </row>
    <row r="228" spans="1:3">
      <c r="A228">
        <v>2024051</v>
      </c>
      <c r="B228" t="s">
        <v>230</v>
      </c>
      <c r="C228">
        <v>0</v>
      </c>
    </row>
    <row r="229" spans="1:3">
      <c r="A229">
        <v>2025001</v>
      </c>
      <c r="B229" t="s">
        <v>2308</v>
      </c>
      <c r="C229">
        <v>1</v>
      </c>
    </row>
    <row r="230" spans="1:3">
      <c r="A230">
        <v>2025002</v>
      </c>
      <c r="B230" t="s">
        <v>2309</v>
      </c>
      <c r="C230">
        <v>0</v>
      </c>
    </row>
    <row r="231" spans="1:3">
      <c r="A231">
        <v>2025003</v>
      </c>
      <c r="B231" t="s">
        <v>2310</v>
      </c>
      <c r="C231">
        <v>0</v>
      </c>
    </row>
    <row r="232" spans="1:3">
      <c r="A232">
        <v>2025004</v>
      </c>
      <c r="B232" t="s">
        <v>2334</v>
      </c>
      <c r="C232">
        <v>0</v>
      </c>
    </row>
    <row r="233" spans="1:3">
      <c r="A233">
        <v>2025005</v>
      </c>
      <c r="B233" t="s">
        <v>2335</v>
      </c>
      <c r="C233">
        <v>0</v>
      </c>
    </row>
    <row r="234" spans="1:3">
      <c r="A234">
        <v>2025006</v>
      </c>
      <c r="B234" t="s">
        <v>2336</v>
      </c>
      <c r="C234">
        <v>1</v>
      </c>
    </row>
    <row r="235" spans="1:3">
      <c r="A235">
        <v>2025007</v>
      </c>
      <c r="B235" t="s">
        <v>2337</v>
      </c>
      <c r="C235">
        <v>1</v>
      </c>
    </row>
    <row r="236" spans="1:3">
      <c r="A236">
        <v>2025008</v>
      </c>
      <c r="B236" t="s">
        <v>2367</v>
      </c>
      <c r="C236">
        <v>1</v>
      </c>
    </row>
    <row r="237" spans="1:3">
      <c r="A237">
        <v>2025009</v>
      </c>
      <c r="B237" t="s">
        <v>2379</v>
      </c>
      <c r="C237">
        <v>1</v>
      </c>
    </row>
    <row r="238" spans="1:3">
      <c r="A238">
        <v>2025010</v>
      </c>
      <c r="B238" t="s">
        <v>2380</v>
      </c>
      <c r="C238">
        <v>1</v>
      </c>
    </row>
    <row r="239" spans="1:3">
      <c r="A239">
        <v>2025011</v>
      </c>
      <c r="B239" t="s">
        <v>2381</v>
      </c>
      <c r="C239">
        <v>1</v>
      </c>
    </row>
    <row r="240" spans="1:3">
      <c r="A240">
        <v>2025012</v>
      </c>
      <c r="B240" t="s">
        <v>2382</v>
      </c>
      <c r="C240">
        <v>1</v>
      </c>
    </row>
    <row r="241" spans="1:3">
      <c r="A241">
        <v>2025013</v>
      </c>
      <c r="B241" t="s">
        <v>2383</v>
      </c>
      <c r="C241">
        <v>0</v>
      </c>
    </row>
    <row r="242" spans="1:3">
      <c r="A242">
        <v>2025014</v>
      </c>
      <c r="B242" t="s">
        <v>2699</v>
      </c>
      <c r="C242">
        <v>1</v>
      </c>
    </row>
    <row r="243" spans="1:3">
      <c r="A243">
        <v>2025015</v>
      </c>
      <c r="B243" t="s">
        <v>2700</v>
      </c>
      <c r="C243">
        <v>0</v>
      </c>
    </row>
    <row r="244" spans="1:3">
      <c r="A244">
        <v>2025016</v>
      </c>
      <c r="B244" t="s">
        <v>2701</v>
      </c>
      <c r="C244">
        <v>0</v>
      </c>
    </row>
    <row r="245" spans="1:3">
      <c r="A245">
        <v>2025017</v>
      </c>
      <c r="B245" t="s">
        <v>2845</v>
      </c>
      <c r="C245">
        <v>1</v>
      </c>
    </row>
    <row r="246" spans="1:3">
      <c r="A246">
        <v>2025018</v>
      </c>
      <c r="B246" t="s">
        <v>2846</v>
      </c>
      <c r="C246">
        <v>1</v>
      </c>
    </row>
    <row r="247" spans="1:3">
      <c r="A247">
        <v>2025019</v>
      </c>
      <c r="B247" t="s">
        <v>3437</v>
      </c>
      <c r="C247">
        <v>0</v>
      </c>
    </row>
    <row r="248" spans="1:3">
      <c r="A248">
        <v>2025020</v>
      </c>
      <c r="B248" t="s">
        <v>3438</v>
      </c>
      <c r="C248">
        <v>1</v>
      </c>
    </row>
    <row r="249" spans="1:3">
      <c r="A249">
        <v>2025021</v>
      </c>
      <c r="B249" t="s">
        <v>3439</v>
      </c>
      <c r="C249">
        <v>1</v>
      </c>
    </row>
    <row r="250" spans="1:3">
      <c r="A250">
        <v>2025022</v>
      </c>
      <c r="B250" t="s">
        <v>3440</v>
      </c>
      <c r="C250">
        <v>0</v>
      </c>
    </row>
    <row r="251" spans="1:3">
      <c r="A251">
        <v>2025023</v>
      </c>
      <c r="B251" t="s">
        <v>3441</v>
      </c>
      <c r="C251">
        <v>0</v>
      </c>
    </row>
    <row r="252" spans="1:3">
      <c r="A252">
        <v>2025024</v>
      </c>
      <c r="B252" t="s">
        <v>3442</v>
      </c>
      <c r="C252">
        <v>1</v>
      </c>
    </row>
    <row r="253" spans="1:3">
      <c r="A253">
        <v>2025025</v>
      </c>
      <c r="B253" t="s">
        <v>3451</v>
      </c>
      <c r="C253">
        <v>0</v>
      </c>
    </row>
    <row r="254" spans="1:3">
      <c r="A254">
        <v>2025026</v>
      </c>
      <c r="B254" t="s">
        <v>3452</v>
      </c>
      <c r="C254">
        <v>0</v>
      </c>
    </row>
    <row r="255" spans="1:3">
      <c r="A255">
        <v>2025028</v>
      </c>
      <c r="B255" t="s">
        <v>3453</v>
      </c>
      <c r="C255">
        <v>0</v>
      </c>
    </row>
    <row r="256" spans="1:3">
      <c r="A256">
        <v>2025029</v>
      </c>
      <c r="B256" t="s">
        <v>3454</v>
      </c>
      <c r="C256">
        <v>0</v>
      </c>
    </row>
    <row r="257" spans="1:3">
      <c r="A257">
        <v>2025030</v>
      </c>
      <c r="B257" t="s">
        <v>3455</v>
      </c>
      <c r="C257">
        <v>0</v>
      </c>
    </row>
    <row r="258" spans="1:3">
      <c r="A258">
        <v>2025031</v>
      </c>
      <c r="B258" t="s">
        <v>3456</v>
      </c>
      <c r="C258">
        <v>0</v>
      </c>
    </row>
    <row r="259" spans="1:3">
      <c r="A259">
        <v>2025032</v>
      </c>
      <c r="B259" t="s">
        <v>3457</v>
      </c>
      <c r="C259">
        <v>0</v>
      </c>
    </row>
    <row r="260" spans="1:3">
      <c r="A260">
        <v>2025033</v>
      </c>
      <c r="B260" t="s">
        <v>3458</v>
      </c>
      <c r="C260">
        <v>0</v>
      </c>
    </row>
    <row r="261" spans="1:3">
      <c r="A261">
        <v>2021019</v>
      </c>
      <c r="B261" t="s">
        <v>231</v>
      </c>
      <c r="C261">
        <v>0</v>
      </c>
    </row>
    <row r="262" spans="1:3">
      <c r="A262">
        <v>2021020</v>
      </c>
      <c r="B262" t="s">
        <v>145</v>
      </c>
      <c r="C262">
        <v>0</v>
      </c>
    </row>
    <row r="263" spans="1:3">
      <c r="A263">
        <v>2021021</v>
      </c>
      <c r="B263" t="s">
        <v>232</v>
      </c>
      <c r="C263">
        <v>0</v>
      </c>
    </row>
    <row r="264" spans="1:3">
      <c r="A264">
        <v>2021022</v>
      </c>
      <c r="B264" t="s">
        <v>146</v>
      </c>
      <c r="C264">
        <v>0</v>
      </c>
    </row>
    <row r="265" spans="1:3">
      <c r="A265">
        <v>2022001</v>
      </c>
      <c r="B265" t="s">
        <v>233</v>
      </c>
      <c r="C265">
        <v>1</v>
      </c>
    </row>
    <row r="266" spans="1:3">
      <c r="A266">
        <v>2022002</v>
      </c>
      <c r="B266" t="s">
        <v>147</v>
      </c>
      <c r="C266">
        <v>0</v>
      </c>
    </row>
    <row r="267" spans="1:3">
      <c r="A267">
        <v>2022003</v>
      </c>
      <c r="B267" t="s">
        <v>148</v>
      </c>
      <c r="C267">
        <v>0</v>
      </c>
    </row>
    <row r="268" spans="1:3">
      <c r="A268">
        <v>2022004</v>
      </c>
      <c r="B268" t="s">
        <v>234</v>
      </c>
      <c r="C268">
        <v>0</v>
      </c>
    </row>
    <row r="269" spans="1:3">
      <c r="A269">
        <v>2022005</v>
      </c>
      <c r="B269" t="s">
        <v>149</v>
      </c>
      <c r="C269">
        <v>0</v>
      </c>
    </row>
    <row r="270" spans="1:3">
      <c r="A270">
        <v>2022006</v>
      </c>
      <c r="B270" t="s">
        <v>235</v>
      </c>
      <c r="C270">
        <v>0</v>
      </c>
    </row>
    <row r="271" spans="1:3">
      <c r="A271">
        <v>2022007</v>
      </c>
      <c r="B271" t="s">
        <v>150</v>
      </c>
      <c r="C271">
        <v>1</v>
      </c>
    </row>
    <row r="272" spans="1:3">
      <c r="A272">
        <v>2022008</v>
      </c>
      <c r="B272" t="s">
        <v>151</v>
      </c>
      <c r="C272">
        <v>1</v>
      </c>
    </row>
    <row r="273" spans="1:3">
      <c r="A273">
        <v>2022009</v>
      </c>
      <c r="B273" t="s">
        <v>236</v>
      </c>
      <c r="C273">
        <v>1</v>
      </c>
    </row>
    <row r="274" spans="1:3">
      <c r="A274">
        <v>2022010</v>
      </c>
      <c r="B274" t="s">
        <v>152</v>
      </c>
      <c r="C274">
        <v>0</v>
      </c>
    </row>
    <row r="275" spans="1:3">
      <c r="A275">
        <v>2022011</v>
      </c>
      <c r="B275" t="s">
        <v>153</v>
      </c>
      <c r="C275">
        <v>0</v>
      </c>
    </row>
    <row r="276" spans="1:3">
      <c r="A276">
        <v>2022012</v>
      </c>
      <c r="B276" t="s">
        <v>154</v>
      </c>
      <c r="C276">
        <v>1</v>
      </c>
    </row>
    <row r="277" spans="1:3">
      <c r="A277">
        <v>2022013</v>
      </c>
      <c r="B277" t="s">
        <v>155</v>
      </c>
      <c r="C277">
        <v>0</v>
      </c>
    </row>
    <row r="278" spans="1:3">
      <c r="A278">
        <v>2022014</v>
      </c>
      <c r="B278" t="s">
        <v>156</v>
      </c>
      <c r="C278">
        <v>0</v>
      </c>
    </row>
    <row r="279" spans="1:3">
      <c r="A279">
        <v>2022015</v>
      </c>
      <c r="B279" t="s">
        <v>237</v>
      </c>
      <c r="C279">
        <v>0</v>
      </c>
    </row>
    <row r="280" spans="1:3">
      <c r="A280">
        <v>2022016</v>
      </c>
      <c r="B280" t="s">
        <v>157</v>
      </c>
      <c r="C280">
        <v>0</v>
      </c>
    </row>
    <row r="281" spans="1:3">
      <c r="A281">
        <v>2022017</v>
      </c>
      <c r="B281" t="s">
        <v>238</v>
      </c>
      <c r="C281">
        <v>0</v>
      </c>
    </row>
    <row r="282" spans="1:3">
      <c r="A282">
        <v>2022018</v>
      </c>
      <c r="B282" t="s">
        <v>158</v>
      </c>
      <c r="C282">
        <v>1</v>
      </c>
    </row>
    <row r="283" spans="1:3">
      <c r="A283">
        <v>2022019</v>
      </c>
      <c r="B283" t="s">
        <v>159</v>
      </c>
      <c r="C283">
        <v>1</v>
      </c>
    </row>
    <row r="284" spans="1:3">
      <c r="A284">
        <v>2022020</v>
      </c>
      <c r="B284" t="s">
        <v>160</v>
      </c>
      <c r="C284">
        <v>0</v>
      </c>
    </row>
    <row r="285" spans="1:3">
      <c r="A285">
        <v>2022021</v>
      </c>
      <c r="B285" t="s">
        <v>161</v>
      </c>
      <c r="C285">
        <v>0</v>
      </c>
    </row>
    <row r="286" spans="1:3">
      <c r="A286">
        <v>2022022</v>
      </c>
      <c r="B286" t="s">
        <v>239</v>
      </c>
      <c r="C286">
        <v>1</v>
      </c>
    </row>
    <row r="287" spans="1:3">
      <c r="A287">
        <v>2022023</v>
      </c>
      <c r="B287" t="s">
        <v>162</v>
      </c>
      <c r="C287">
        <v>1</v>
      </c>
    </row>
    <row r="288" spans="1:3">
      <c r="A288">
        <v>2022024</v>
      </c>
      <c r="B288" t="s">
        <v>240</v>
      </c>
      <c r="C288">
        <v>0</v>
      </c>
    </row>
    <row r="289" spans="1:3">
      <c r="A289">
        <v>2022025</v>
      </c>
      <c r="B289" t="s">
        <v>163</v>
      </c>
      <c r="C289">
        <v>0</v>
      </c>
    </row>
    <row r="290" spans="1:3">
      <c r="A290">
        <v>2022026</v>
      </c>
      <c r="B290" t="s">
        <v>241</v>
      </c>
      <c r="C290">
        <v>1</v>
      </c>
    </row>
    <row r="291" spans="1:3">
      <c r="A291">
        <v>2022027</v>
      </c>
      <c r="B291" t="s">
        <v>164</v>
      </c>
      <c r="C291">
        <v>0</v>
      </c>
    </row>
    <row r="292" spans="1:3">
      <c r="A292">
        <v>2022028</v>
      </c>
      <c r="B292" t="s">
        <v>242</v>
      </c>
      <c r="C292">
        <v>0</v>
      </c>
    </row>
    <row r="293" spans="1:3">
      <c r="A293">
        <v>2022029</v>
      </c>
      <c r="B293" t="s">
        <v>165</v>
      </c>
      <c r="C293">
        <v>0</v>
      </c>
    </row>
    <row r="294" spans="1:3">
      <c r="A294">
        <v>2022030</v>
      </c>
      <c r="B294" t="s">
        <v>243</v>
      </c>
      <c r="C294">
        <v>0</v>
      </c>
    </row>
    <row r="295" spans="1:3">
      <c r="A295">
        <v>2022031</v>
      </c>
      <c r="B295" t="s">
        <v>244</v>
      </c>
      <c r="C295">
        <v>0</v>
      </c>
    </row>
    <row r="296" spans="1:3">
      <c r="A296">
        <v>2022032</v>
      </c>
      <c r="B296" t="s">
        <v>245</v>
      </c>
      <c r="C296">
        <v>0</v>
      </c>
    </row>
    <row r="297" spans="1:3">
      <c r="A297">
        <v>2022033</v>
      </c>
      <c r="B297" t="s">
        <v>246</v>
      </c>
      <c r="C297">
        <v>0</v>
      </c>
    </row>
  </sheetData>
  <autoFilter ref="B1:H226" xr:uid="{00000000-0009-0000-0000-000000000000}"/>
  <phoneticPr fontId="18"/>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FF0000"/>
  </sheetPr>
  <dimension ref="A1:X97"/>
  <sheetViews>
    <sheetView zoomScaleNormal="100" workbookViewId="0"/>
  </sheetViews>
  <sheetFormatPr defaultRowHeight="18"/>
  <cols>
    <col min="1" max="1" width="8.6640625" bestFit="1" customWidth="1"/>
    <col min="6" max="6" width="10.1640625" bestFit="1" customWidth="1"/>
    <col min="7" max="8" width="8.6640625" bestFit="1" customWidth="1"/>
    <col min="9" max="9" width="9.6640625" bestFit="1" customWidth="1"/>
    <col min="10" max="10" width="10.1640625" bestFit="1" customWidth="1"/>
    <col min="11" max="11" width="10.58203125" bestFit="1" customWidth="1"/>
    <col min="12" max="12" width="11.58203125" bestFit="1" customWidth="1"/>
    <col min="22" max="22" width="13.58203125" bestFit="1" customWidth="1"/>
  </cols>
  <sheetData>
    <row r="1" spans="1:24" ht="90.5" thickBot="1">
      <c r="A1" s="6" t="s">
        <v>247</v>
      </c>
      <c r="B1" s="6" t="s">
        <v>248</v>
      </c>
      <c r="C1" s="7" t="s">
        <v>249</v>
      </c>
      <c r="D1" s="7" t="s">
        <v>250</v>
      </c>
      <c r="E1" s="8" t="s">
        <v>251</v>
      </c>
      <c r="F1" s="9" t="s">
        <v>252</v>
      </c>
      <c r="G1" s="9" t="s">
        <v>253</v>
      </c>
      <c r="H1" s="9" t="s">
        <v>254</v>
      </c>
      <c r="I1" s="10" t="s">
        <v>255</v>
      </c>
      <c r="J1" s="11" t="s">
        <v>256</v>
      </c>
      <c r="K1" s="11" t="s">
        <v>257</v>
      </c>
      <c r="L1" s="11" t="s">
        <v>258</v>
      </c>
      <c r="M1" t="s">
        <v>259</v>
      </c>
      <c r="V1" s="19">
        <f>+COUNT(A:A)</f>
        <v>94</v>
      </c>
      <c r="W1" s="20">
        <f ca="1">+COUNT(INDIRECT(K1&amp;"!A:A"))</f>
        <v>0</v>
      </c>
      <c r="X1" s="21" t="str">
        <f ca="1">+IF(V1=W1,"OK","NG")</f>
        <v>NG</v>
      </c>
    </row>
    <row r="2" spans="1:24">
      <c r="A2" s="6">
        <v>2008002</v>
      </c>
      <c r="B2" s="6" t="s">
        <v>260</v>
      </c>
      <c r="C2" s="6" t="s">
        <v>261</v>
      </c>
      <c r="D2" s="12" t="s">
        <v>262</v>
      </c>
      <c r="E2" s="12" t="s">
        <v>263</v>
      </c>
      <c r="F2" s="12">
        <v>616200</v>
      </c>
      <c r="G2" s="12">
        <v>61620</v>
      </c>
      <c r="H2" s="12">
        <v>0</v>
      </c>
      <c r="I2" s="13">
        <v>6.5833333333333339</v>
      </c>
      <c r="J2" s="12">
        <v>677820</v>
      </c>
      <c r="K2" s="14">
        <v>677820</v>
      </c>
      <c r="L2" s="14">
        <f t="shared" ref="L2:L33" si="0">J2-K2</f>
        <v>0</v>
      </c>
    </row>
    <row r="3" spans="1:24">
      <c r="A3" s="6">
        <v>2021005</v>
      </c>
      <c r="B3" s="6" t="s">
        <v>264</v>
      </c>
      <c r="C3" s="6" t="s">
        <v>265</v>
      </c>
      <c r="D3" s="12" t="s">
        <v>266</v>
      </c>
      <c r="E3" s="12" t="s">
        <v>267</v>
      </c>
      <c r="F3" s="12">
        <v>370000</v>
      </c>
      <c r="G3" s="12">
        <v>37000</v>
      </c>
      <c r="H3" s="12">
        <v>0</v>
      </c>
      <c r="I3" s="13">
        <v>6.958333333333333</v>
      </c>
      <c r="J3" s="12">
        <v>407000</v>
      </c>
      <c r="K3" s="14">
        <v>407000</v>
      </c>
      <c r="L3" s="14">
        <f t="shared" si="0"/>
        <v>0</v>
      </c>
    </row>
    <row r="4" spans="1:24">
      <c r="A4" s="6">
        <v>2018044</v>
      </c>
      <c r="B4" s="6" t="s">
        <v>264</v>
      </c>
      <c r="C4" s="6" t="s">
        <v>268</v>
      </c>
      <c r="D4" s="12" t="s">
        <v>269</v>
      </c>
      <c r="E4" s="6" t="s">
        <v>270</v>
      </c>
      <c r="F4" s="12">
        <v>315100</v>
      </c>
      <c r="G4" s="12">
        <v>31510</v>
      </c>
      <c r="H4" s="12">
        <v>0</v>
      </c>
      <c r="I4" s="13">
        <v>5.708333333333333</v>
      </c>
      <c r="J4" s="12">
        <v>346610</v>
      </c>
      <c r="K4" s="14">
        <v>346610</v>
      </c>
      <c r="L4" s="14">
        <f t="shared" si="0"/>
        <v>0</v>
      </c>
    </row>
    <row r="5" spans="1:24">
      <c r="A5" s="6">
        <v>2019055</v>
      </c>
      <c r="B5" s="6" t="s">
        <v>271</v>
      </c>
      <c r="C5" s="6" t="s">
        <v>272</v>
      </c>
      <c r="D5" s="6" t="s">
        <v>273</v>
      </c>
      <c r="E5" s="6" t="s">
        <v>274</v>
      </c>
      <c r="F5" s="12">
        <v>530000</v>
      </c>
      <c r="G5" s="12">
        <v>53000</v>
      </c>
      <c r="H5" s="12">
        <v>5220</v>
      </c>
      <c r="I5" s="13">
        <v>6.208333333333333</v>
      </c>
      <c r="J5" s="12">
        <v>588220</v>
      </c>
      <c r="K5" s="14">
        <v>588220</v>
      </c>
      <c r="L5" s="14">
        <f t="shared" si="0"/>
        <v>0</v>
      </c>
    </row>
    <row r="6" spans="1:24">
      <c r="A6" s="6">
        <v>2020026</v>
      </c>
      <c r="B6" s="6" t="s">
        <v>271</v>
      </c>
      <c r="C6" s="6" t="s">
        <v>275</v>
      </c>
      <c r="D6" s="6" t="s">
        <v>276</v>
      </c>
      <c r="E6" s="6" t="s">
        <v>277</v>
      </c>
      <c r="F6" s="12">
        <v>398400</v>
      </c>
      <c r="G6" s="12">
        <v>39840</v>
      </c>
      <c r="H6" s="12">
        <v>0</v>
      </c>
      <c r="I6" s="13">
        <v>6.916666666666667</v>
      </c>
      <c r="J6" s="12">
        <v>438240</v>
      </c>
      <c r="K6" s="14">
        <v>438240</v>
      </c>
      <c r="L6" s="14">
        <f t="shared" si="0"/>
        <v>0</v>
      </c>
    </row>
    <row r="7" spans="1:24">
      <c r="A7" s="6">
        <v>2013026</v>
      </c>
      <c r="B7" s="6" t="s">
        <v>271</v>
      </c>
      <c r="C7" s="6" t="s">
        <v>278</v>
      </c>
      <c r="D7" s="6" t="s">
        <v>279</v>
      </c>
      <c r="E7" s="6" t="s">
        <v>280</v>
      </c>
      <c r="F7" s="12">
        <v>530000</v>
      </c>
      <c r="G7" s="12">
        <v>53000</v>
      </c>
      <c r="H7" s="12">
        <v>0</v>
      </c>
      <c r="I7" s="13">
        <v>6.479166666666667</v>
      </c>
      <c r="J7" s="12">
        <v>583000</v>
      </c>
      <c r="K7" s="14">
        <v>583000</v>
      </c>
      <c r="L7" s="14">
        <f t="shared" si="0"/>
        <v>0</v>
      </c>
    </row>
    <row r="8" spans="1:24">
      <c r="A8" s="6">
        <v>2009006</v>
      </c>
      <c r="B8" s="6" t="s">
        <v>271</v>
      </c>
      <c r="C8" s="6" t="s">
        <v>281</v>
      </c>
      <c r="D8" s="6" t="s">
        <v>282</v>
      </c>
      <c r="E8" s="6" t="s">
        <v>280</v>
      </c>
      <c r="F8" s="12">
        <v>583125</v>
      </c>
      <c r="G8" s="12">
        <v>58312</v>
      </c>
      <c r="H8" s="12">
        <v>0</v>
      </c>
      <c r="I8" s="13">
        <v>5.458333333333333</v>
      </c>
      <c r="J8" s="12">
        <v>641437</v>
      </c>
      <c r="K8" s="14">
        <v>641437</v>
      </c>
      <c r="L8" s="14">
        <f t="shared" si="0"/>
        <v>0</v>
      </c>
    </row>
    <row r="9" spans="1:24">
      <c r="A9" s="6">
        <v>2019040</v>
      </c>
      <c r="B9" s="6" t="s">
        <v>271</v>
      </c>
      <c r="C9" s="6" t="s">
        <v>283</v>
      </c>
      <c r="D9" s="6" t="s">
        <v>284</v>
      </c>
      <c r="E9" s="6" t="s">
        <v>285</v>
      </c>
      <c r="F9" s="12">
        <v>294000</v>
      </c>
      <c r="G9" s="12">
        <v>29400</v>
      </c>
      <c r="H9" s="12">
        <v>0</v>
      </c>
      <c r="I9" s="13">
        <v>4.375</v>
      </c>
      <c r="J9" s="12">
        <v>323400</v>
      </c>
      <c r="K9" s="14">
        <v>323400</v>
      </c>
      <c r="L9" s="14">
        <f t="shared" si="0"/>
        <v>0</v>
      </c>
    </row>
    <row r="10" spans="1:24">
      <c r="A10" s="6">
        <v>2014005</v>
      </c>
      <c r="B10" s="6" t="s">
        <v>271</v>
      </c>
      <c r="C10" s="6" t="s">
        <v>286</v>
      </c>
      <c r="D10" s="6" t="s">
        <v>287</v>
      </c>
      <c r="E10" s="6" t="s">
        <v>274</v>
      </c>
      <c r="F10" s="12">
        <v>625250</v>
      </c>
      <c r="G10" s="12">
        <v>62525</v>
      </c>
      <c r="H10" s="12">
        <v>1260</v>
      </c>
      <c r="I10" s="13">
        <v>6.354166666666667</v>
      </c>
      <c r="J10" s="12">
        <v>689035</v>
      </c>
      <c r="K10" s="14">
        <v>689035</v>
      </c>
      <c r="L10" s="14">
        <f t="shared" si="0"/>
        <v>0</v>
      </c>
    </row>
    <row r="11" spans="1:24">
      <c r="A11" s="6">
        <v>2016005</v>
      </c>
      <c r="B11" s="6" t="s">
        <v>264</v>
      </c>
      <c r="C11" s="6" t="s">
        <v>288</v>
      </c>
      <c r="D11" s="6" t="s">
        <v>289</v>
      </c>
      <c r="E11" s="6" t="s">
        <v>290</v>
      </c>
      <c r="F11" s="12">
        <v>441000</v>
      </c>
      <c r="G11" s="12">
        <v>44100</v>
      </c>
      <c r="H11" s="12">
        <v>0</v>
      </c>
      <c r="I11" s="13">
        <v>7.041666666666667</v>
      </c>
      <c r="J11" s="12">
        <v>485100</v>
      </c>
      <c r="K11" s="14">
        <v>485100</v>
      </c>
      <c r="L11" s="14">
        <f t="shared" si="0"/>
        <v>0</v>
      </c>
    </row>
    <row r="12" spans="1:24">
      <c r="A12" s="6">
        <v>2017014</v>
      </c>
      <c r="B12" s="6" t="s">
        <v>271</v>
      </c>
      <c r="C12" s="6" t="s">
        <v>291</v>
      </c>
      <c r="D12" s="6" t="s">
        <v>292</v>
      </c>
      <c r="E12" s="6" t="s">
        <v>280</v>
      </c>
      <c r="F12" s="12">
        <v>560000</v>
      </c>
      <c r="G12" s="12">
        <v>56000</v>
      </c>
      <c r="H12" s="12">
        <v>0</v>
      </c>
      <c r="I12" s="13">
        <v>5.9375</v>
      </c>
      <c r="J12" s="12">
        <v>616000</v>
      </c>
      <c r="K12" s="14">
        <v>616000</v>
      </c>
      <c r="L12" s="14">
        <f t="shared" si="0"/>
        <v>0</v>
      </c>
    </row>
    <row r="13" spans="1:24">
      <c r="A13" s="6">
        <v>2011005</v>
      </c>
      <c r="B13" s="6" t="s">
        <v>271</v>
      </c>
      <c r="C13" s="6" t="s">
        <v>293</v>
      </c>
      <c r="D13" s="6" t="s">
        <v>294</v>
      </c>
      <c r="E13" s="6" t="s">
        <v>295</v>
      </c>
      <c r="F13" s="12">
        <v>420425</v>
      </c>
      <c r="G13" s="12">
        <v>42042</v>
      </c>
      <c r="H13" s="12">
        <v>61100</v>
      </c>
      <c r="I13" s="13">
        <v>5.229166666666667</v>
      </c>
      <c r="J13" s="12">
        <v>523567</v>
      </c>
      <c r="K13" s="14">
        <v>523567</v>
      </c>
      <c r="L13" s="14">
        <f t="shared" si="0"/>
        <v>0</v>
      </c>
    </row>
    <row r="14" spans="1:24">
      <c r="A14" s="6">
        <v>2015014</v>
      </c>
      <c r="B14" s="6" t="s">
        <v>264</v>
      </c>
      <c r="C14" s="6" t="s">
        <v>296</v>
      </c>
      <c r="D14" s="6" t="s">
        <v>297</v>
      </c>
      <c r="E14" s="6" t="s">
        <v>298</v>
      </c>
      <c r="F14" s="12">
        <v>735000</v>
      </c>
      <c r="G14" s="12">
        <v>73500</v>
      </c>
      <c r="H14" s="12">
        <v>0</v>
      </c>
      <c r="I14" s="13">
        <v>7.833333333333333</v>
      </c>
      <c r="J14" s="12">
        <v>808500</v>
      </c>
      <c r="K14" s="14">
        <v>808500</v>
      </c>
      <c r="L14" s="14">
        <f t="shared" si="0"/>
        <v>0</v>
      </c>
    </row>
    <row r="15" spans="1:24">
      <c r="A15" s="6">
        <v>2021002</v>
      </c>
      <c r="B15" s="6" t="s">
        <v>299</v>
      </c>
      <c r="C15" s="6" t="s">
        <v>300</v>
      </c>
      <c r="D15" s="6" t="s">
        <v>301</v>
      </c>
      <c r="E15" s="6" t="s">
        <v>302</v>
      </c>
      <c r="F15" s="12">
        <v>529500</v>
      </c>
      <c r="G15" s="12">
        <v>52950</v>
      </c>
      <c r="H15" s="12">
        <v>30612</v>
      </c>
      <c r="I15" s="13">
        <v>8.1875</v>
      </c>
      <c r="J15" s="12">
        <v>613062</v>
      </c>
      <c r="K15" s="14">
        <v>613062</v>
      </c>
      <c r="L15" s="14">
        <f t="shared" si="0"/>
        <v>0</v>
      </c>
    </row>
    <row r="16" spans="1:24">
      <c r="A16" s="6">
        <v>2019019</v>
      </c>
      <c r="B16" s="6" t="s">
        <v>271</v>
      </c>
      <c r="C16" s="6" t="s">
        <v>303</v>
      </c>
      <c r="D16" s="6" t="s">
        <v>304</v>
      </c>
      <c r="E16" s="6" t="s">
        <v>305</v>
      </c>
      <c r="F16" s="12">
        <v>645000</v>
      </c>
      <c r="G16" s="12">
        <v>64500</v>
      </c>
      <c r="H16" s="12">
        <v>0</v>
      </c>
      <c r="I16" s="13">
        <v>6.854166666666667</v>
      </c>
      <c r="J16" s="12">
        <v>709500</v>
      </c>
      <c r="K16" s="14">
        <v>709500</v>
      </c>
      <c r="L16" s="14">
        <f t="shared" si="0"/>
        <v>0</v>
      </c>
    </row>
    <row r="17" spans="1:12">
      <c r="A17" s="6">
        <v>2016002</v>
      </c>
      <c r="B17" s="6" t="s">
        <v>271</v>
      </c>
      <c r="C17" s="6" t="s">
        <v>306</v>
      </c>
      <c r="D17" s="6" t="s">
        <v>307</v>
      </c>
      <c r="E17" s="6" t="s">
        <v>308</v>
      </c>
      <c r="F17" s="12">
        <v>810000</v>
      </c>
      <c r="G17" s="12">
        <v>81000</v>
      </c>
      <c r="H17" s="12">
        <v>0</v>
      </c>
      <c r="I17" s="13">
        <v>6.0625</v>
      </c>
      <c r="J17" s="12">
        <v>891000</v>
      </c>
      <c r="K17" s="14">
        <v>891000</v>
      </c>
      <c r="L17" s="14">
        <f t="shared" si="0"/>
        <v>0</v>
      </c>
    </row>
    <row r="18" spans="1:12">
      <c r="A18" s="6">
        <v>2017007</v>
      </c>
      <c r="B18" s="6" t="s">
        <v>271</v>
      </c>
      <c r="C18" s="6" t="s">
        <v>309</v>
      </c>
      <c r="D18" s="6" t="s">
        <v>310</v>
      </c>
      <c r="E18" s="6" t="s">
        <v>274</v>
      </c>
      <c r="F18" s="12">
        <v>620000</v>
      </c>
      <c r="G18" s="12">
        <v>62000</v>
      </c>
      <c r="H18" s="12">
        <v>10000</v>
      </c>
      <c r="I18" s="13">
        <v>6.166666666666667</v>
      </c>
      <c r="J18" s="12">
        <v>692000</v>
      </c>
      <c r="K18" s="14">
        <v>692000</v>
      </c>
      <c r="L18" s="14">
        <f t="shared" si="0"/>
        <v>0</v>
      </c>
    </row>
    <row r="19" spans="1:12">
      <c r="A19" s="6">
        <v>2016023</v>
      </c>
      <c r="B19" s="6" t="s">
        <v>264</v>
      </c>
      <c r="C19" s="6" t="s">
        <v>311</v>
      </c>
      <c r="D19" s="6" t="s">
        <v>312</v>
      </c>
      <c r="E19" s="6" t="s">
        <v>313</v>
      </c>
      <c r="F19" s="12">
        <v>401625</v>
      </c>
      <c r="G19" s="12">
        <v>40162</v>
      </c>
      <c r="H19" s="12">
        <v>0</v>
      </c>
      <c r="I19" s="13">
        <v>6.5625</v>
      </c>
      <c r="J19" s="12">
        <v>441787</v>
      </c>
      <c r="K19" s="14">
        <v>441787</v>
      </c>
      <c r="L19" s="14">
        <f t="shared" si="0"/>
        <v>0</v>
      </c>
    </row>
    <row r="20" spans="1:12">
      <c r="A20" s="6">
        <v>2007002</v>
      </c>
      <c r="B20" s="6" t="s">
        <v>271</v>
      </c>
      <c r="C20" s="6" t="s">
        <v>314</v>
      </c>
      <c r="D20" s="6" t="s">
        <v>315</v>
      </c>
      <c r="E20" s="6" t="s">
        <v>280</v>
      </c>
      <c r="F20" s="12">
        <v>480350</v>
      </c>
      <c r="G20" s="12">
        <v>48035</v>
      </c>
      <c r="H20" s="12">
        <v>0</v>
      </c>
      <c r="I20" s="13">
        <v>4.583333333333333</v>
      </c>
      <c r="J20" s="12">
        <v>528385</v>
      </c>
      <c r="K20" s="14">
        <v>528385</v>
      </c>
      <c r="L20" s="14">
        <f t="shared" si="0"/>
        <v>0</v>
      </c>
    </row>
    <row r="21" spans="1:12">
      <c r="A21" s="6">
        <v>2020028</v>
      </c>
      <c r="B21" s="6" t="s">
        <v>264</v>
      </c>
      <c r="C21" s="6" t="s">
        <v>316</v>
      </c>
      <c r="D21" s="6" t="s">
        <v>317</v>
      </c>
      <c r="E21" s="6" t="s">
        <v>318</v>
      </c>
      <c r="F21" s="12">
        <v>550000</v>
      </c>
      <c r="G21" s="12">
        <v>55000</v>
      </c>
      <c r="H21" s="12">
        <v>0</v>
      </c>
      <c r="I21" s="13">
        <v>6.75</v>
      </c>
      <c r="J21" s="12">
        <v>605000</v>
      </c>
      <c r="K21" s="14">
        <v>605000</v>
      </c>
      <c r="L21" s="14">
        <f t="shared" si="0"/>
        <v>0</v>
      </c>
    </row>
    <row r="22" spans="1:12">
      <c r="A22" s="6">
        <v>2017037</v>
      </c>
      <c r="B22" s="6" t="s">
        <v>264</v>
      </c>
      <c r="C22" s="6" t="s">
        <v>319</v>
      </c>
      <c r="D22" s="6" t="s">
        <v>320</v>
      </c>
      <c r="E22" s="6" t="s">
        <v>321</v>
      </c>
      <c r="F22" s="12">
        <v>546495</v>
      </c>
      <c r="G22" s="12">
        <v>54649</v>
      </c>
      <c r="H22" s="12">
        <v>0</v>
      </c>
      <c r="I22" s="13">
        <v>7.5625</v>
      </c>
      <c r="J22" s="12">
        <v>601144</v>
      </c>
      <c r="K22" s="14">
        <v>601144</v>
      </c>
      <c r="L22" s="14">
        <f t="shared" si="0"/>
        <v>0</v>
      </c>
    </row>
    <row r="23" spans="1:12">
      <c r="A23" s="6">
        <v>2019011</v>
      </c>
      <c r="B23" s="6" t="s">
        <v>264</v>
      </c>
      <c r="C23" s="6" t="s">
        <v>322</v>
      </c>
      <c r="D23" s="6" t="s">
        <v>323</v>
      </c>
      <c r="E23" s="6" t="s">
        <v>324</v>
      </c>
      <c r="F23" s="12">
        <v>88125</v>
      </c>
      <c r="G23" s="12">
        <v>8812</v>
      </c>
      <c r="H23" s="12">
        <v>0</v>
      </c>
      <c r="I23" s="13">
        <v>1.5625</v>
      </c>
      <c r="J23" s="12">
        <v>96937</v>
      </c>
      <c r="K23" s="14">
        <v>96937</v>
      </c>
      <c r="L23" s="14">
        <f t="shared" si="0"/>
        <v>0</v>
      </c>
    </row>
    <row r="24" spans="1:12">
      <c r="A24" s="6">
        <v>2019052</v>
      </c>
      <c r="B24" s="6" t="s">
        <v>264</v>
      </c>
      <c r="C24" s="6" t="s">
        <v>325</v>
      </c>
      <c r="D24" s="6" t="s">
        <v>326</v>
      </c>
      <c r="E24" s="6" t="s">
        <v>318</v>
      </c>
      <c r="F24" s="12">
        <v>500000</v>
      </c>
      <c r="G24" s="12">
        <v>50000</v>
      </c>
      <c r="H24" s="12">
        <v>0</v>
      </c>
      <c r="I24" s="13">
        <v>6.833333333333333</v>
      </c>
      <c r="J24" s="12">
        <v>550000</v>
      </c>
      <c r="K24" s="14">
        <v>550000</v>
      </c>
      <c r="L24" s="14">
        <f t="shared" si="0"/>
        <v>0</v>
      </c>
    </row>
    <row r="25" spans="1:12">
      <c r="A25" s="6">
        <v>2017002</v>
      </c>
      <c r="B25" s="6" t="s">
        <v>264</v>
      </c>
      <c r="C25" s="6" t="s">
        <v>327</v>
      </c>
      <c r="D25" s="6" t="s">
        <v>328</v>
      </c>
      <c r="E25" s="6" t="s">
        <v>329</v>
      </c>
      <c r="F25" s="12">
        <v>591475</v>
      </c>
      <c r="G25" s="12">
        <v>59147</v>
      </c>
      <c r="H25" s="12">
        <v>0</v>
      </c>
      <c r="I25" s="13">
        <v>7.8125</v>
      </c>
      <c r="J25" s="12">
        <v>650622</v>
      </c>
      <c r="K25" s="14">
        <v>650622</v>
      </c>
      <c r="L25" s="14">
        <f t="shared" si="0"/>
        <v>0</v>
      </c>
    </row>
    <row r="26" spans="1:12">
      <c r="A26" s="6">
        <v>2012006</v>
      </c>
      <c r="B26" s="6" t="s">
        <v>271</v>
      </c>
      <c r="C26" s="6" t="s">
        <v>330</v>
      </c>
      <c r="D26" s="6" t="s">
        <v>331</v>
      </c>
      <c r="E26" s="6" t="s">
        <v>332</v>
      </c>
      <c r="F26" s="12">
        <v>748000</v>
      </c>
      <c r="G26" s="12">
        <v>74800</v>
      </c>
      <c r="H26" s="12">
        <v>0</v>
      </c>
      <c r="I26" s="13">
        <v>7</v>
      </c>
      <c r="J26" s="12">
        <v>822800</v>
      </c>
      <c r="K26" s="14">
        <v>822800</v>
      </c>
      <c r="L26" s="14">
        <f t="shared" si="0"/>
        <v>0</v>
      </c>
    </row>
    <row r="27" spans="1:12">
      <c r="A27" s="6">
        <v>2011008</v>
      </c>
      <c r="B27" s="6" t="s">
        <v>271</v>
      </c>
      <c r="C27" s="6" t="s">
        <v>333</v>
      </c>
      <c r="D27" s="6" t="s">
        <v>334</v>
      </c>
      <c r="E27" s="6" t="s">
        <v>335</v>
      </c>
      <c r="F27" s="12">
        <v>544050</v>
      </c>
      <c r="G27" s="12">
        <v>54405</v>
      </c>
      <c r="H27" s="12">
        <v>0</v>
      </c>
      <c r="I27" s="13">
        <v>5.8125</v>
      </c>
      <c r="J27" s="12">
        <v>598455</v>
      </c>
      <c r="K27" s="14">
        <v>598455</v>
      </c>
      <c r="L27" s="14">
        <f t="shared" si="0"/>
        <v>0</v>
      </c>
    </row>
    <row r="28" spans="1:12">
      <c r="A28" s="6">
        <v>2016029</v>
      </c>
      <c r="B28" s="6" t="s">
        <v>271</v>
      </c>
      <c r="C28" s="6" t="s">
        <v>336</v>
      </c>
      <c r="D28" s="6" t="s">
        <v>337</v>
      </c>
      <c r="E28" s="6" t="s">
        <v>274</v>
      </c>
      <c r="F28" s="12">
        <v>613200</v>
      </c>
      <c r="G28" s="12">
        <v>61320</v>
      </c>
      <c r="H28" s="12">
        <v>1260</v>
      </c>
      <c r="I28" s="13">
        <v>6.083333333333333</v>
      </c>
      <c r="J28" s="12">
        <v>675780</v>
      </c>
      <c r="K28" s="14">
        <v>675780</v>
      </c>
      <c r="L28" s="14">
        <f t="shared" si="0"/>
        <v>0</v>
      </c>
    </row>
    <row r="29" spans="1:12">
      <c r="A29" s="6">
        <v>2019005</v>
      </c>
      <c r="B29" s="6" t="s">
        <v>271</v>
      </c>
      <c r="C29" s="6" t="s">
        <v>338</v>
      </c>
      <c r="D29" s="6" t="s">
        <v>339</v>
      </c>
      <c r="E29" s="6" t="s">
        <v>295</v>
      </c>
      <c r="F29" s="12">
        <v>480000</v>
      </c>
      <c r="G29" s="12">
        <v>48000</v>
      </c>
      <c r="H29" s="12">
        <v>39250</v>
      </c>
      <c r="I29" s="13">
        <v>6.979166666666667</v>
      </c>
      <c r="J29" s="12">
        <v>567250</v>
      </c>
      <c r="K29" s="14">
        <v>567250</v>
      </c>
      <c r="L29" s="14">
        <f t="shared" si="0"/>
        <v>0</v>
      </c>
    </row>
    <row r="30" spans="1:12">
      <c r="A30" s="6">
        <v>2020024</v>
      </c>
      <c r="B30" s="6" t="s">
        <v>271</v>
      </c>
      <c r="C30" s="6" t="s">
        <v>340</v>
      </c>
      <c r="D30" s="6" t="s">
        <v>341</v>
      </c>
      <c r="E30" s="6" t="s">
        <v>342</v>
      </c>
      <c r="F30" s="12">
        <v>585000</v>
      </c>
      <c r="G30" s="12">
        <v>58500</v>
      </c>
      <c r="H30" s="12">
        <v>0</v>
      </c>
      <c r="I30" s="13">
        <v>6.875</v>
      </c>
      <c r="J30" s="12">
        <v>643500</v>
      </c>
      <c r="K30" s="14">
        <v>643500</v>
      </c>
      <c r="L30" s="14">
        <f t="shared" si="0"/>
        <v>0</v>
      </c>
    </row>
    <row r="31" spans="1:12">
      <c r="A31" s="6">
        <v>2018043</v>
      </c>
      <c r="B31" s="6" t="s">
        <v>264</v>
      </c>
      <c r="C31" s="6" t="s">
        <v>343</v>
      </c>
      <c r="D31" s="6" t="s">
        <v>344</v>
      </c>
      <c r="E31" s="6" t="s">
        <v>345</v>
      </c>
      <c r="F31" s="12">
        <v>475125</v>
      </c>
      <c r="G31" s="12">
        <v>47512</v>
      </c>
      <c r="H31" s="12">
        <v>0</v>
      </c>
      <c r="I31" s="13">
        <v>6.541666666666667</v>
      </c>
      <c r="J31" s="12">
        <v>522637</v>
      </c>
      <c r="K31" s="14">
        <v>522637</v>
      </c>
      <c r="L31" s="14">
        <f t="shared" si="0"/>
        <v>0</v>
      </c>
    </row>
    <row r="32" spans="1:12">
      <c r="A32" s="6">
        <v>2019037</v>
      </c>
      <c r="B32" s="6" t="s">
        <v>271</v>
      </c>
      <c r="C32" s="6" t="s">
        <v>346</v>
      </c>
      <c r="D32" s="6" t="s">
        <v>347</v>
      </c>
      <c r="E32" s="6" t="s">
        <v>335</v>
      </c>
      <c r="F32" s="12">
        <v>520000</v>
      </c>
      <c r="G32" s="12">
        <v>52000</v>
      </c>
      <c r="H32" s="12">
        <v>0</v>
      </c>
      <c r="I32" s="13">
        <v>6.5625</v>
      </c>
      <c r="J32" s="12">
        <v>572000</v>
      </c>
      <c r="K32" s="14">
        <v>572000</v>
      </c>
      <c r="L32" s="14">
        <f t="shared" si="0"/>
        <v>0</v>
      </c>
    </row>
    <row r="33" spans="1:12">
      <c r="A33" s="6">
        <v>2021001</v>
      </c>
      <c r="B33" s="6" t="s">
        <v>299</v>
      </c>
      <c r="C33" s="6" t="s">
        <v>348</v>
      </c>
      <c r="D33" s="6" t="s">
        <v>349</v>
      </c>
      <c r="E33" s="6" t="s">
        <v>350</v>
      </c>
      <c r="F33" s="12">
        <v>714375</v>
      </c>
      <c r="G33" s="12">
        <v>71437</v>
      </c>
      <c r="H33" s="12">
        <v>17280</v>
      </c>
      <c r="I33" s="13">
        <v>8.7708333333333339</v>
      </c>
      <c r="J33" s="12">
        <v>803092</v>
      </c>
      <c r="K33" s="14">
        <v>803092</v>
      </c>
      <c r="L33" s="14">
        <f t="shared" si="0"/>
        <v>0</v>
      </c>
    </row>
    <row r="34" spans="1:12">
      <c r="A34" s="6">
        <v>2011012</v>
      </c>
      <c r="B34" s="6" t="s">
        <v>271</v>
      </c>
      <c r="C34" s="6" t="s">
        <v>351</v>
      </c>
      <c r="D34" s="6" t="s">
        <v>352</v>
      </c>
      <c r="E34" s="6" t="s">
        <v>274</v>
      </c>
      <c r="F34" s="12">
        <v>706500</v>
      </c>
      <c r="G34" s="12">
        <v>70650</v>
      </c>
      <c r="H34" s="12">
        <v>0</v>
      </c>
      <c r="I34" s="13">
        <v>6.541666666666667</v>
      </c>
      <c r="J34" s="12">
        <v>777150</v>
      </c>
      <c r="K34" s="14">
        <v>777150</v>
      </c>
      <c r="L34" s="14">
        <f t="shared" ref="L34:L65" si="1">J34-K34</f>
        <v>0</v>
      </c>
    </row>
    <row r="35" spans="1:12">
      <c r="A35" s="6">
        <v>2020018</v>
      </c>
      <c r="B35" s="6" t="s">
        <v>264</v>
      </c>
      <c r="C35" s="6" t="s">
        <v>353</v>
      </c>
      <c r="D35" s="6" t="s">
        <v>354</v>
      </c>
      <c r="E35" s="6" t="s">
        <v>355</v>
      </c>
      <c r="F35" s="12">
        <v>493500</v>
      </c>
      <c r="G35" s="12">
        <v>49350</v>
      </c>
      <c r="H35" s="12">
        <v>0</v>
      </c>
      <c r="I35" s="13">
        <v>7.6875</v>
      </c>
      <c r="J35" s="12">
        <v>542850</v>
      </c>
      <c r="K35" s="14">
        <v>542850</v>
      </c>
      <c r="L35" s="14">
        <f t="shared" si="1"/>
        <v>0</v>
      </c>
    </row>
    <row r="36" spans="1:12">
      <c r="A36" s="6">
        <v>2018034</v>
      </c>
      <c r="B36" s="6" t="s">
        <v>264</v>
      </c>
      <c r="C36" s="6" t="s">
        <v>356</v>
      </c>
      <c r="D36" s="6" t="s">
        <v>357</v>
      </c>
      <c r="E36" s="6" t="s">
        <v>324</v>
      </c>
      <c r="F36" s="12">
        <v>389220</v>
      </c>
      <c r="G36" s="12">
        <v>38922</v>
      </c>
      <c r="H36" s="12">
        <v>0</v>
      </c>
      <c r="I36" s="13">
        <v>6.875</v>
      </c>
      <c r="J36" s="12">
        <v>428142</v>
      </c>
      <c r="K36" s="14">
        <v>428142</v>
      </c>
      <c r="L36" s="14">
        <f t="shared" si="1"/>
        <v>0</v>
      </c>
    </row>
    <row r="37" spans="1:12">
      <c r="A37" s="6">
        <v>2012002</v>
      </c>
      <c r="B37" s="6" t="s">
        <v>271</v>
      </c>
      <c r="C37" s="6" t="s">
        <v>358</v>
      </c>
      <c r="D37" s="6" t="s">
        <v>359</v>
      </c>
      <c r="E37" s="6" t="s">
        <v>280</v>
      </c>
      <c r="F37" s="12">
        <v>630000</v>
      </c>
      <c r="G37" s="12">
        <v>63000</v>
      </c>
      <c r="H37" s="12">
        <v>0</v>
      </c>
      <c r="I37" s="13">
        <v>6.2916666666666661</v>
      </c>
      <c r="J37" s="12">
        <v>693000</v>
      </c>
      <c r="K37" s="14">
        <v>693000</v>
      </c>
      <c r="L37" s="14">
        <f t="shared" si="1"/>
        <v>0</v>
      </c>
    </row>
    <row r="38" spans="1:12">
      <c r="A38" s="6">
        <v>2020012</v>
      </c>
      <c r="B38" s="6" t="s">
        <v>271</v>
      </c>
      <c r="C38" s="6" t="s">
        <v>360</v>
      </c>
      <c r="D38" s="6" t="s">
        <v>361</v>
      </c>
      <c r="E38" s="6" t="s">
        <v>285</v>
      </c>
      <c r="F38" s="12">
        <v>270000</v>
      </c>
      <c r="G38" s="12">
        <v>27000</v>
      </c>
      <c r="H38" s="12">
        <v>0</v>
      </c>
      <c r="I38" s="13">
        <v>3.75</v>
      </c>
      <c r="J38" s="12">
        <v>297000</v>
      </c>
      <c r="K38" s="14">
        <v>297000</v>
      </c>
      <c r="L38" s="14">
        <f t="shared" si="1"/>
        <v>0</v>
      </c>
    </row>
    <row r="39" spans="1:12">
      <c r="A39" s="6">
        <v>2014013</v>
      </c>
      <c r="B39" s="6" t="s">
        <v>271</v>
      </c>
      <c r="C39" s="6" t="s">
        <v>362</v>
      </c>
      <c r="D39" s="6" t="s">
        <v>363</v>
      </c>
      <c r="E39" s="6" t="s">
        <v>280</v>
      </c>
      <c r="F39" s="12">
        <v>510000</v>
      </c>
      <c r="G39" s="12">
        <v>51000</v>
      </c>
      <c r="H39" s="12">
        <v>0</v>
      </c>
      <c r="I39" s="13">
        <v>6.25</v>
      </c>
      <c r="J39" s="12">
        <v>561000</v>
      </c>
      <c r="K39" s="14">
        <v>561000</v>
      </c>
      <c r="L39" s="14">
        <f t="shared" si="1"/>
        <v>0</v>
      </c>
    </row>
    <row r="40" spans="1:12">
      <c r="A40" s="6">
        <v>2009005</v>
      </c>
      <c r="B40" s="6" t="s">
        <v>271</v>
      </c>
      <c r="C40" s="6" t="s">
        <v>364</v>
      </c>
      <c r="D40" s="6" t="s">
        <v>365</v>
      </c>
      <c r="E40" s="6" t="s">
        <v>335</v>
      </c>
      <c r="F40" s="12">
        <v>620100</v>
      </c>
      <c r="G40" s="12">
        <v>62010</v>
      </c>
      <c r="H40" s="12">
        <v>0</v>
      </c>
      <c r="I40" s="13">
        <v>6.625</v>
      </c>
      <c r="J40" s="12">
        <v>682110</v>
      </c>
      <c r="K40" s="14">
        <v>682110</v>
      </c>
      <c r="L40" s="14">
        <f t="shared" si="1"/>
        <v>0</v>
      </c>
    </row>
    <row r="41" spans="1:12">
      <c r="A41" s="6">
        <v>2017038</v>
      </c>
      <c r="B41" s="6" t="s">
        <v>271</v>
      </c>
      <c r="C41" s="6" t="s">
        <v>366</v>
      </c>
      <c r="D41" s="6" t="s">
        <v>367</v>
      </c>
      <c r="E41" s="6" t="s">
        <v>368</v>
      </c>
      <c r="F41" s="12">
        <v>833800</v>
      </c>
      <c r="G41" s="12">
        <v>83380</v>
      </c>
      <c r="H41" s="12">
        <v>115180</v>
      </c>
      <c r="I41" s="13">
        <v>7.8958333333333339</v>
      </c>
      <c r="J41" s="12">
        <v>1032360</v>
      </c>
      <c r="K41" s="14">
        <v>1032360</v>
      </c>
      <c r="L41" s="14">
        <f t="shared" si="1"/>
        <v>0</v>
      </c>
    </row>
    <row r="42" spans="1:12">
      <c r="A42" s="6">
        <v>2017031</v>
      </c>
      <c r="B42" s="6" t="s">
        <v>271</v>
      </c>
      <c r="C42" s="6" t="s">
        <v>369</v>
      </c>
      <c r="D42" s="6" t="s">
        <v>370</v>
      </c>
      <c r="E42" s="6" t="s">
        <v>295</v>
      </c>
      <c r="F42" s="12">
        <v>500000</v>
      </c>
      <c r="G42" s="12">
        <v>50000</v>
      </c>
      <c r="H42" s="12">
        <v>2557</v>
      </c>
      <c r="I42" s="13">
        <v>7.041666666666667</v>
      </c>
      <c r="J42" s="12">
        <v>552557</v>
      </c>
      <c r="K42" s="14">
        <v>552557</v>
      </c>
      <c r="L42" s="14">
        <f t="shared" si="1"/>
        <v>0</v>
      </c>
    </row>
    <row r="43" spans="1:12">
      <c r="A43" s="6">
        <v>2018022</v>
      </c>
      <c r="B43" s="6" t="s">
        <v>271</v>
      </c>
      <c r="C43" s="6" t="s">
        <v>371</v>
      </c>
      <c r="D43" s="6" t="s">
        <v>372</v>
      </c>
      <c r="E43" s="6" t="s">
        <v>373</v>
      </c>
      <c r="F43" s="12">
        <v>366700</v>
      </c>
      <c r="G43" s="12">
        <v>36670</v>
      </c>
      <c r="H43" s="12">
        <v>0</v>
      </c>
      <c r="I43" s="13">
        <v>2.7083333333333335</v>
      </c>
      <c r="J43" s="12">
        <v>403370</v>
      </c>
      <c r="K43" s="14">
        <v>403370</v>
      </c>
      <c r="L43" s="14">
        <f t="shared" si="1"/>
        <v>0</v>
      </c>
    </row>
    <row r="44" spans="1:12">
      <c r="A44" s="6">
        <v>2013024</v>
      </c>
      <c r="B44" s="6" t="s">
        <v>271</v>
      </c>
      <c r="C44" s="6" t="s">
        <v>374</v>
      </c>
      <c r="D44" s="6" t="s">
        <v>375</v>
      </c>
      <c r="E44" s="6" t="s">
        <v>295</v>
      </c>
      <c r="F44" s="12">
        <v>705000</v>
      </c>
      <c r="G44" s="12">
        <v>70500</v>
      </c>
      <c r="H44" s="12">
        <v>5890</v>
      </c>
      <c r="I44" s="13">
        <v>7.3125</v>
      </c>
      <c r="J44" s="12">
        <v>781390</v>
      </c>
      <c r="K44" s="14">
        <v>781390</v>
      </c>
      <c r="L44" s="14">
        <f t="shared" si="1"/>
        <v>0</v>
      </c>
    </row>
    <row r="45" spans="1:12">
      <c r="A45" s="6">
        <v>2010005</v>
      </c>
      <c r="B45" s="6" t="s">
        <v>271</v>
      </c>
      <c r="C45" s="6" t="s">
        <v>376</v>
      </c>
      <c r="D45" s="6" t="s">
        <v>377</v>
      </c>
      <c r="E45" s="6" t="s">
        <v>280</v>
      </c>
      <c r="F45" s="12">
        <v>490000</v>
      </c>
      <c r="G45" s="12">
        <v>49000</v>
      </c>
      <c r="H45" s="12">
        <v>0</v>
      </c>
      <c r="I45" s="13">
        <v>4.166666666666667</v>
      </c>
      <c r="J45" s="12">
        <v>539000</v>
      </c>
      <c r="K45" s="14">
        <v>539000</v>
      </c>
      <c r="L45" s="14">
        <f t="shared" si="1"/>
        <v>0</v>
      </c>
    </row>
    <row r="46" spans="1:12">
      <c r="A46" s="6">
        <v>2018048</v>
      </c>
      <c r="B46" s="6" t="s">
        <v>264</v>
      </c>
      <c r="C46" s="6" t="s">
        <v>378</v>
      </c>
      <c r="D46" s="6" t="s">
        <v>379</v>
      </c>
      <c r="E46" s="6" t="s">
        <v>313</v>
      </c>
      <c r="F46" s="12">
        <v>375707</v>
      </c>
      <c r="G46" s="12">
        <v>37570</v>
      </c>
      <c r="H46" s="12">
        <v>0</v>
      </c>
      <c r="I46" s="13">
        <v>6.645833333333333</v>
      </c>
      <c r="J46" s="12">
        <v>413277</v>
      </c>
      <c r="K46" s="14">
        <v>413277</v>
      </c>
      <c r="L46" s="14">
        <f t="shared" si="1"/>
        <v>0</v>
      </c>
    </row>
    <row r="47" spans="1:12">
      <c r="A47" s="6">
        <v>2020001</v>
      </c>
      <c r="B47" s="6" t="s">
        <v>380</v>
      </c>
      <c r="C47" s="6" t="s">
        <v>381</v>
      </c>
      <c r="D47" s="6" t="s">
        <v>382</v>
      </c>
      <c r="E47" s="6" t="s">
        <v>380</v>
      </c>
      <c r="F47" s="12">
        <v>370125</v>
      </c>
      <c r="G47" s="12">
        <v>37012</v>
      </c>
      <c r="H47" s="12">
        <v>0</v>
      </c>
      <c r="I47" s="13">
        <v>6.5625</v>
      </c>
      <c r="J47" s="12">
        <v>407137</v>
      </c>
      <c r="K47" s="14">
        <v>407137</v>
      </c>
      <c r="L47" s="14">
        <f t="shared" si="1"/>
        <v>0</v>
      </c>
    </row>
    <row r="48" spans="1:12">
      <c r="A48" s="6">
        <v>2017025</v>
      </c>
      <c r="B48" s="6" t="s">
        <v>264</v>
      </c>
      <c r="C48" s="6" t="s">
        <v>383</v>
      </c>
      <c r="D48" s="6" t="s">
        <v>384</v>
      </c>
      <c r="E48" s="6" t="s">
        <v>324</v>
      </c>
      <c r="F48" s="12">
        <v>291400</v>
      </c>
      <c r="G48" s="12">
        <v>29140</v>
      </c>
      <c r="H48" s="12">
        <v>0</v>
      </c>
      <c r="I48" s="13">
        <v>5.166666666666667</v>
      </c>
      <c r="J48" s="12">
        <v>320540</v>
      </c>
      <c r="K48" s="14">
        <v>320540</v>
      </c>
      <c r="L48" s="14">
        <f t="shared" si="1"/>
        <v>0</v>
      </c>
    </row>
    <row r="49" spans="1:12">
      <c r="A49" s="6">
        <v>2016012</v>
      </c>
      <c r="B49" s="6" t="s">
        <v>264</v>
      </c>
      <c r="C49" s="6" t="s">
        <v>385</v>
      </c>
      <c r="D49" s="6" t="s">
        <v>386</v>
      </c>
      <c r="E49" s="6" t="s">
        <v>387</v>
      </c>
      <c r="F49" s="12">
        <v>500000</v>
      </c>
      <c r="G49" s="12">
        <v>50000</v>
      </c>
      <c r="H49" s="12">
        <v>0</v>
      </c>
      <c r="I49" s="13">
        <v>6.6875</v>
      </c>
      <c r="J49" s="12">
        <v>550000</v>
      </c>
      <c r="K49" s="14">
        <v>550000</v>
      </c>
      <c r="L49" s="14">
        <f t="shared" si="1"/>
        <v>0</v>
      </c>
    </row>
    <row r="50" spans="1:12">
      <c r="A50" s="6">
        <v>2011001</v>
      </c>
      <c r="B50" s="6" t="s">
        <v>271</v>
      </c>
      <c r="C50" s="6" t="s">
        <v>388</v>
      </c>
      <c r="D50" s="6" t="s">
        <v>389</v>
      </c>
      <c r="E50" s="6" t="s">
        <v>295</v>
      </c>
      <c r="F50" s="12">
        <v>766140</v>
      </c>
      <c r="G50" s="12">
        <v>76614</v>
      </c>
      <c r="H50" s="12">
        <v>0</v>
      </c>
      <c r="I50" s="13">
        <v>7.0625</v>
      </c>
      <c r="J50" s="12">
        <v>842754</v>
      </c>
      <c r="K50" s="14">
        <v>842754</v>
      </c>
      <c r="L50" s="14">
        <f t="shared" si="1"/>
        <v>0</v>
      </c>
    </row>
    <row r="51" spans="1:12">
      <c r="A51" s="6">
        <v>2016021</v>
      </c>
      <c r="B51" s="6" t="s">
        <v>271</v>
      </c>
      <c r="C51" s="6" t="s">
        <v>390</v>
      </c>
      <c r="D51" s="6" t="s">
        <v>391</v>
      </c>
      <c r="E51" s="6" t="s">
        <v>280</v>
      </c>
      <c r="F51" s="12">
        <v>680000</v>
      </c>
      <c r="G51" s="12">
        <v>68000</v>
      </c>
      <c r="H51" s="12">
        <v>0</v>
      </c>
      <c r="I51" s="13">
        <v>6.125</v>
      </c>
      <c r="J51" s="12">
        <v>748000</v>
      </c>
      <c r="K51" s="14">
        <v>748000</v>
      </c>
      <c r="L51" s="14">
        <f t="shared" si="1"/>
        <v>0</v>
      </c>
    </row>
    <row r="52" spans="1:12">
      <c r="A52" s="6">
        <v>2019053</v>
      </c>
      <c r="B52" s="6" t="s">
        <v>264</v>
      </c>
      <c r="C52" s="6" t="s">
        <v>392</v>
      </c>
      <c r="D52" s="6" t="s">
        <v>393</v>
      </c>
      <c r="E52" s="6" t="s">
        <v>313</v>
      </c>
      <c r="F52" s="12">
        <v>379819</v>
      </c>
      <c r="G52" s="12">
        <v>37981</v>
      </c>
      <c r="H52" s="12">
        <v>0</v>
      </c>
      <c r="I52" s="13">
        <v>6.7291666666666661</v>
      </c>
      <c r="J52" s="12">
        <v>417800</v>
      </c>
      <c r="K52" s="14">
        <v>417800</v>
      </c>
      <c r="L52" s="14">
        <f t="shared" si="1"/>
        <v>0</v>
      </c>
    </row>
    <row r="53" spans="1:12">
      <c r="A53" s="6">
        <v>2018007</v>
      </c>
      <c r="B53" s="6" t="s">
        <v>271</v>
      </c>
      <c r="C53" s="6" t="s">
        <v>394</v>
      </c>
      <c r="D53" s="6" t="s">
        <v>395</v>
      </c>
      <c r="E53" s="6" t="s">
        <v>396</v>
      </c>
      <c r="F53" s="12">
        <v>397800</v>
      </c>
      <c r="G53" s="12">
        <v>39780</v>
      </c>
      <c r="H53" s="12">
        <v>0</v>
      </c>
      <c r="I53" s="13">
        <v>4.604166666666667</v>
      </c>
      <c r="J53" s="12">
        <v>437580</v>
      </c>
      <c r="K53" s="14">
        <v>437580</v>
      </c>
      <c r="L53" s="14">
        <f t="shared" si="1"/>
        <v>0</v>
      </c>
    </row>
    <row r="54" spans="1:12">
      <c r="A54" s="6">
        <v>2018028</v>
      </c>
      <c r="B54" s="6" t="s">
        <v>271</v>
      </c>
      <c r="C54" s="6" t="s">
        <v>397</v>
      </c>
      <c r="D54" s="6" t="s">
        <v>398</v>
      </c>
      <c r="E54" s="6" t="s">
        <v>399</v>
      </c>
      <c r="F54" s="12">
        <v>420000</v>
      </c>
      <c r="G54" s="12">
        <v>42000</v>
      </c>
      <c r="H54" s="12">
        <v>0</v>
      </c>
      <c r="I54" s="13">
        <v>7.0625</v>
      </c>
      <c r="J54" s="12">
        <v>462000</v>
      </c>
      <c r="K54" s="14">
        <v>462000</v>
      </c>
      <c r="L54" s="14">
        <f t="shared" si="1"/>
        <v>0</v>
      </c>
    </row>
    <row r="55" spans="1:12">
      <c r="A55" s="6">
        <v>2018045</v>
      </c>
      <c r="B55" s="6" t="s">
        <v>271</v>
      </c>
      <c r="C55" s="6" t="s">
        <v>400</v>
      </c>
      <c r="D55" s="6" t="s">
        <v>401</v>
      </c>
      <c r="E55" s="6" t="s">
        <v>402</v>
      </c>
      <c r="F55" s="12">
        <v>779625</v>
      </c>
      <c r="G55" s="12">
        <v>77962</v>
      </c>
      <c r="H55" s="12">
        <v>0</v>
      </c>
      <c r="I55" s="13">
        <v>7.854166666666667</v>
      </c>
      <c r="J55" s="12">
        <v>857587</v>
      </c>
      <c r="K55" s="14">
        <v>857587</v>
      </c>
      <c r="L55" s="14">
        <f t="shared" si="1"/>
        <v>0</v>
      </c>
    </row>
    <row r="56" spans="1:12">
      <c r="A56" s="6">
        <v>2009009</v>
      </c>
      <c r="B56" s="6" t="s">
        <v>271</v>
      </c>
      <c r="C56" s="6" t="s">
        <v>403</v>
      </c>
      <c r="D56" s="6" t="s">
        <v>404</v>
      </c>
      <c r="E56" s="6" t="s">
        <v>295</v>
      </c>
      <c r="F56" s="12">
        <v>491625</v>
      </c>
      <c r="G56" s="12">
        <v>49162</v>
      </c>
      <c r="H56" s="12">
        <v>0</v>
      </c>
      <c r="I56" s="13">
        <v>5.9375</v>
      </c>
      <c r="J56" s="12">
        <v>540787</v>
      </c>
      <c r="K56" s="14">
        <v>540787</v>
      </c>
      <c r="L56" s="14">
        <f t="shared" si="1"/>
        <v>0</v>
      </c>
    </row>
    <row r="57" spans="1:12">
      <c r="A57" s="6">
        <v>2019038</v>
      </c>
      <c r="B57" s="6" t="s">
        <v>271</v>
      </c>
      <c r="C57" s="6" t="s">
        <v>405</v>
      </c>
      <c r="D57" s="6" t="s">
        <v>406</v>
      </c>
      <c r="E57" s="6" t="s">
        <v>407</v>
      </c>
      <c r="F57" s="12">
        <v>717480</v>
      </c>
      <c r="G57" s="12">
        <v>71748</v>
      </c>
      <c r="H57" s="12">
        <v>0</v>
      </c>
      <c r="I57" s="13">
        <v>7.666666666666667</v>
      </c>
      <c r="J57" s="12">
        <v>789228</v>
      </c>
      <c r="K57" s="14">
        <v>789228</v>
      </c>
      <c r="L57" s="14">
        <f t="shared" si="1"/>
        <v>0</v>
      </c>
    </row>
    <row r="58" spans="1:12">
      <c r="A58" s="6">
        <v>2018015</v>
      </c>
      <c r="B58" s="6" t="s">
        <v>264</v>
      </c>
      <c r="C58" s="6" t="s">
        <v>408</v>
      </c>
      <c r="D58" s="6" t="s">
        <v>409</v>
      </c>
      <c r="E58" s="6" t="s">
        <v>410</v>
      </c>
      <c r="F58" s="12">
        <v>526500</v>
      </c>
      <c r="G58" s="12">
        <v>52650</v>
      </c>
      <c r="H58" s="12">
        <v>0</v>
      </c>
      <c r="I58" s="13">
        <v>7.25</v>
      </c>
      <c r="J58" s="12">
        <v>579150</v>
      </c>
      <c r="K58" s="14">
        <v>579150</v>
      </c>
      <c r="L58" s="14">
        <f t="shared" si="1"/>
        <v>0</v>
      </c>
    </row>
    <row r="59" spans="1:12">
      <c r="A59" s="6">
        <v>2021003</v>
      </c>
      <c r="B59" s="6" t="s">
        <v>271</v>
      </c>
      <c r="C59" s="6" t="s">
        <v>411</v>
      </c>
      <c r="D59" s="6" t="s">
        <v>412</v>
      </c>
      <c r="E59" s="6" t="s">
        <v>280</v>
      </c>
      <c r="F59" s="12">
        <v>450000</v>
      </c>
      <c r="G59" s="12">
        <v>45000</v>
      </c>
      <c r="H59" s="12">
        <v>0</v>
      </c>
      <c r="I59" s="13">
        <v>6.458333333333333</v>
      </c>
      <c r="J59" s="12">
        <v>495000</v>
      </c>
      <c r="K59" s="14">
        <v>495000</v>
      </c>
      <c r="L59" s="14">
        <f t="shared" si="1"/>
        <v>0</v>
      </c>
    </row>
    <row r="60" spans="1:12">
      <c r="A60" s="6">
        <v>2018031</v>
      </c>
      <c r="B60" s="6" t="s">
        <v>271</v>
      </c>
      <c r="C60" s="6" t="s">
        <v>413</v>
      </c>
      <c r="D60" s="6" t="s">
        <v>414</v>
      </c>
      <c r="E60" s="6" t="s">
        <v>415</v>
      </c>
      <c r="F60" s="12">
        <v>460000</v>
      </c>
      <c r="G60" s="12">
        <v>46000</v>
      </c>
      <c r="H60" s="12">
        <v>3060</v>
      </c>
      <c r="I60" s="13">
        <v>6.4375</v>
      </c>
      <c r="J60" s="12">
        <v>509060</v>
      </c>
      <c r="K60" s="14">
        <v>509060</v>
      </c>
      <c r="L60" s="14">
        <f t="shared" si="1"/>
        <v>0</v>
      </c>
    </row>
    <row r="61" spans="1:12">
      <c r="A61" s="6">
        <v>2020027</v>
      </c>
      <c r="B61" s="6" t="s">
        <v>264</v>
      </c>
      <c r="C61" s="6" t="s">
        <v>416</v>
      </c>
      <c r="D61" s="6" t="s">
        <v>417</v>
      </c>
      <c r="E61" s="6" t="s">
        <v>277</v>
      </c>
      <c r="F61" s="12">
        <v>363600</v>
      </c>
      <c r="G61" s="12">
        <v>36360</v>
      </c>
      <c r="H61" s="12">
        <v>0</v>
      </c>
      <c r="I61" s="13">
        <v>6.3125</v>
      </c>
      <c r="J61" s="12">
        <v>399960</v>
      </c>
      <c r="K61" s="14">
        <v>399960</v>
      </c>
      <c r="L61" s="14">
        <f t="shared" si="1"/>
        <v>0</v>
      </c>
    </row>
    <row r="62" spans="1:12">
      <c r="A62" s="6">
        <v>2011004</v>
      </c>
      <c r="B62" s="6" t="s">
        <v>271</v>
      </c>
      <c r="C62" s="6" t="s">
        <v>418</v>
      </c>
      <c r="D62" s="6" t="s">
        <v>419</v>
      </c>
      <c r="E62" s="6" t="s">
        <v>295</v>
      </c>
      <c r="F62" s="12">
        <v>942375</v>
      </c>
      <c r="G62" s="12">
        <v>94237</v>
      </c>
      <c r="H62" s="12">
        <v>754</v>
      </c>
      <c r="I62" s="13">
        <v>7.479166666666667</v>
      </c>
      <c r="J62" s="12">
        <v>1037366</v>
      </c>
      <c r="K62" s="14">
        <v>1037366</v>
      </c>
      <c r="L62" s="14">
        <f t="shared" si="1"/>
        <v>0</v>
      </c>
    </row>
    <row r="63" spans="1:12">
      <c r="A63" s="6">
        <v>2020014</v>
      </c>
      <c r="B63" s="6" t="s">
        <v>271</v>
      </c>
      <c r="C63" s="6" t="s">
        <v>420</v>
      </c>
      <c r="D63" s="6" t="s">
        <v>421</v>
      </c>
      <c r="E63" s="6" t="s">
        <v>422</v>
      </c>
      <c r="F63" s="12">
        <v>324000</v>
      </c>
      <c r="G63" s="12">
        <v>32400</v>
      </c>
      <c r="H63" s="12">
        <v>0</v>
      </c>
      <c r="I63" s="13">
        <v>4.4375</v>
      </c>
      <c r="J63" s="12">
        <v>356400</v>
      </c>
      <c r="K63" s="14">
        <v>356400</v>
      </c>
      <c r="L63" s="14">
        <f t="shared" si="1"/>
        <v>0</v>
      </c>
    </row>
    <row r="64" spans="1:12">
      <c r="A64" s="6">
        <v>2019012</v>
      </c>
      <c r="B64" s="6" t="s">
        <v>264</v>
      </c>
      <c r="C64" s="6" t="s">
        <v>423</v>
      </c>
      <c r="D64" s="6" t="s">
        <v>424</v>
      </c>
      <c r="E64" s="6" t="s">
        <v>410</v>
      </c>
      <c r="F64" s="12">
        <v>470250</v>
      </c>
      <c r="G64" s="12">
        <v>47025</v>
      </c>
      <c r="H64" s="12">
        <v>0</v>
      </c>
      <c r="I64" s="13">
        <v>6.5208333333333339</v>
      </c>
      <c r="J64" s="12">
        <v>517275</v>
      </c>
      <c r="K64" s="14">
        <v>517275</v>
      </c>
      <c r="L64" s="14">
        <f t="shared" si="1"/>
        <v>0</v>
      </c>
    </row>
    <row r="65" spans="1:12">
      <c r="A65" s="6">
        <v>2018027</v>
      </c>
      <c r="B65" s="6" t="s">
        <v>271</v>
      </c>
      <c r="C65" s="6" t="s">
        <v>425</v>
      </c>
      <c r="D65" s="6" t="s">
        <v>426</v>
      </c>
      <c r="E65" s="6" t="s">
        <v>427</v>
      </c>
      <c r="F65" s="12">
        <v>440000</v>
      </c>
      <c r="G65" s="12">
        <v>44000</v>
      </c>
      <c r="H65" s="12">
        <v>1250</v>
      </c>
      <c r="I65" s="13">
        <v>7.041666666666667</v>
      </c>
      <c r="J65" s="12">
        <v>485250</v>
      </c>
      <c r="K65" s="14">
        <v>485250</v>
      </c>
      <c r="L65" s="14">
        <f t="shared" si="1"/>
        <v>0</v>
      </c>
    </row>
    <row r="66" spans="1:12">
      <c r="A66" s="6">
        <v>2019006</v>
      </c>
      <c r="B66" s="6" t="s">
        <v>264</v>
      </c>
      <c r="C66" s="6" t="s">
        <v>428</v>
      </c>
      <c r="D66" s="6" t="s">
        <v>429</v>
      </c>
      <c r="E66" s="6" t="s">
        <v>313</v>
      </c>
      <c r="F66" s="12">
        <v>370125</v>
      </c>
      <c r="G66" s="12">
        <v>37012</v>
      </c>
      <c r="H66" s="12">
        <v>0</v>
      </c>
      <c r="I66" s="13">
        <v>6.5625</v>
      </c>
      <c r="J66" s="12">
        <v>407137</v>
      </c>
      <c r="K66" s="14">
        <v>407137</v>
      </c>
      <c r="L66" s="14">
        <f t="shared" ref="L66:L96" si="2">J66-K66</f>
        <v>0</v>
      </c>
    </row>
    <row r="67" spans="1:12">
      <c r="A67" s="6">
        <v>2019014</v>
      </c>
      <c r="B67" s="6" t="s">
        <v>271</v>
      </c>
      <c r="C67" s="6" t="s">
        <v>430</v>
      </c>
      <c r="D67" s="6" t="s">
        <v>431</v>
      </c>
      <c r="E67" s="6" t="s">
        <v>396</v>
      </c>
      <c r="F67" s="12">
        <v>285600</v>
      </c>
      <c r="G67" s="12">
        <v>28560</v>
      </c>
      <c r="H67" s="12">
        <v>0</v>
      </c>
      <c r="I67" s="13">
        <v>4.25</v>
      </c>
      <c r="J67" s="12">
        <v>314160</v>
      </c>
      <c r="K67" s="14">
        <v>314160</v>
      </c>
      <c r="L67" s="14">
        <f t="shared" si="2"/>
        <v>0</v>
      </c>
    </row>
    <row r="68" spans="1:12">
      <c r="A68" s="6">
        <v>2017027</v>
      </c>
      <c r="B68" s="6" t="s">
        <v>271</v>
      </c>
      <c r="C68" s="6" t="s">
        <v>432</v>
      </c>
      <c r="D68" s="6" t="s">
        <v>433</v>
      </c>
      <c r="E68" s="6" t="s">
        <v>280</v>
      </c>
      <c r="F68" s="12">
        <v>475000</v>
      </c>
      <c r="G68" s="12">
        <v>47500</v>
      </c>
      <c r="H68" s="12">
        <v>0</v>
      </c>
      <c r="I68" s="13">
        <v>5.833333333333333</v>
      </c>
      <c r="J68" s="12">
        <v>522500</v>
      </c>
      <c r="K68" s="14">
        <v>522500</v>
      </c>
      <c r="L68" s="14">
        <f t="shared" si="2"/>
        <v>0</v>
      </c>
    </row>
    <row r="69" spans="1:12">
      <c r="A69" s="6">
        <v>2019007</v>
      </c>
      <c r="B69" s="6" t="s">
        <v>264</v>
      </c>
      <c r="C69" s="6" t="s">
        <v>434</v>
      </c>
      <c r="D69" s="6" t="s">
        <v>435</v>
      </c>
      <c r="E69" s="6" t="s">
        <v>436</v>
      </c>
      <c r="F69" s="12">
        <v>369600</v>
      </c>
      <c r="G69" s="12">
        <v>36960</v>
      </c>
      <c r="H69" s="12">
        <v>0</v>
      </c>
      <c r="I69" s="13">
        <v>6.416666666666667</v>
      </c>
      <c r="J69" s="12">
        <v>406560</v>
      </c>
      <c r="K69" s="14">
        <v>406560</v>
      </c>
      <c r="L69" s="14">
        <f t="shared" si="2"/>
        <v>0</v>
      </c>
    </row>
    <row r="70" spans="1:12">
      <c r="A70" s="6">
        <v>2020003</v>
      </c>
      <c r="B70" s="6" t="s">
        <v>271</v>
      </c>
      <c r="C70" s="6" t="s">
        <v>437</v>
      </c>
      <c r="D70" s="6" t="s">
        <v>438</v>
      </c>
      <c r="E70" s="6" t="s">
        <v>308</v>
      </c>
      <c r="F70" s="12">
        <v>838240</v>
      </c>
      <c r="G70" s="12">
        <v>83824</v>
      </c>
      <c r="H70" s="12">
        <v>50600</v>
      </c>
      <c r="I70" s="13">
        <v>7.666666666666667</v>
      </c>
      <c r="J70" s="12">
        <v>972664</v>
      </c>
      <c r="K70" s="14">
        <v>972664</v>
      </c>
      <c r="L70" s="14">
        <f t="shared" si="2"/>
        <v>0</v>
      </c>
    </row>
    <row r="71" spans="1:12">
      <c r="A71" s="6">
        <v>2018002</v>
      </c>
      <c r="B71" s="6" t="s">
        <v>380</v>
      </c>
      <c r="C71" s="6" t="s">
        <v>439</v>
      </c>
      <c r="D71" s="6" t="s">
        <v>440</v>
      </c>
      <c r="E71" s="6" t="s">
        <v>380</v>
      </c>
      <c r="F71" s="12">
        <v>399300</v>
      </c>
      <c r="G71" s="12">
        <v>39930</v>
      </c>
      <c r="H71" s="12">
        <v>0</v>
      </c>
      <c r="I71" s="13">
        <v>6.916666666666667</v>
      </c>
      <c r="J71" s="12">
        <v>439230</v>
      </c>
      <c r="K71" s="14">
        <v>439230</v>
      </c>
      <c r="L71" s="14">
        <f t="shared" si="2"/>
        <v>0</v>
      </c>
    </row>
    <row r="72" spans="1:12">
      <c r="A72" s="6">
        <v>2010006</v>
      </c>
      <c r="B72" s="6" t="s">
        <v>271</v>
      </c>
      <c r="C72" s="6" t="s">
        <v>441</v>
      </c>
      <c r="D72" s="6" t="s">
        <v>442</v>
      </c>
      <c r="E72" s="6" t="s">
        <v>274</v>
      </c>
      <c r="F72" s="12">
        <v>665700</v>
      </c>
      <c r="G72" s="12">
        <v>66570</v>
      </c>
      <c r="H72" s="12">
        <v>1260</v>
      </c>
      <c r="I72" s="13">
        <v>6.604166666666667</v>
      </c>
      <c r="J72" s="12">
        <v>733530</v>
      </c>
      <c r="K72" s="14">
        <v>733530</v>
      </c>
      <c r="L72" s="14">
        <f t="shared" si="2"/>
        <v>0</v>
      </c>
    </row>
    <row r="73" spans="1:12">
      <c r="A73" s="6">
        <v>2019026</v>
      </c>
      <c r="B73" s="6" t="s">
        <v>264</v>
      </c>
      <c r="C73" s="6" t="s">
        <v>443</v>
      </c>
      <c r="D73" s="6" t="s">
        <v>444</v>
      </c>
      <c r="E73" s="6" t="s">
        <v>445</v>
      </c>
      <c r="F73" s="12">
        <v>484300</v>
      </c>
      <c r="G73" s="12">
        <v>48430</v>
      </c>
      <c r="H73" s="12">
        <v>0</v>
      </c>
      <c r="I73" s="13">
        <v>6.9583333333333339</v>
      </c>
      <c r="J73" s="12">
        <v>532730</v>
      </c>
      <c r="K73" s="14">
        <v>532730</v>
      </c>
      <c r="L73" s="14">
        <f t="shared" si="2"/>
        <v>0</v>
      </c>
    </row>
    <row r="74" spans="1:12">
      <c r="A74" s="6">
        <v>2019030</v>
      </c>
      <c r="B74" s="6" t="s">
        <v>271</v>
      </c>
      <c r="C74" s="6" t="s">
        <v>446</v>
      </c>
      <c r="D74" s="6" t="s">
        <v>447</v>
      </c>
      <c r="E74" s="6" t="s">
        <v>280</v>
      </c>
      <c r="F74" s="12">
        <v>650000</v>
      </c>
      <c r="G74" s="12">
        <v>65000</v>
      </c>
      <c r="H74" s="12">
        <v>0</v>
      </c>
      <c r="I74" s="13">
        <v>6.25</v>
      </c>
      <c r="J74" s="12">
        <v>715000</v>
      </c>
      <c r="K74" s="14">
        <v>715000</v>
      </c>
      <c r="L74" s="14">
        <f t="shared" si="2"/>
        <v>0</v>
      </c>
    </row>
    <row r="75" spans="1:12">
      <c r="A75" s="6">
        <v>2012008</v>
      </c>
      <c r="B75" s="6" t="s">
        <v>271</v>
      </c>
      <c r="C75" s="6" t="s">
        <v>448</v>
      </c>
      <c r="D75" s="6" t="s">
        <v>449</v>
      </c>
      <c r="E75" s="6" t="s">
        <v>450</v>
      </c>
      <c r="F75" s="12">
        <v>590000</v>
      </c>
      <c r="G75" s="12">
        <v>59000</v>
      </c>
      <c r="H75" s="12">
        <v>27500</v>
      </c>
      <c r="I75" s="13">
        <v>6.9375</v>
      </c>
      <c r="J75" s="12">
        <v>676500</v>
      </c>
      <c r="K75" s="14">
        <v>676500</v>
      </c>
      <c r="L75" s="14">
        <f t="shared" si="2"/>
        <v>0</v>
      </c>
    </row>
    <row r="76" spans="1:12">
      <c r="A76" s="6">
        <v>2020015</v>
      </c>
      <c r="B76" s="6" t="s">
        <v>264</v>
      </c>
      <c r="C76" s="6" t="s">
        <v>451</v>
      </c>
      <c r="D76" s="6" t="s">
        <v>452</v>
      </c>
      <c r="E76" s="6" t="s">
        <v>318</v>
      </c>
      <c r="F76" s="12">
        <v>550000</v>
      </c>
      <c r="G76" s="12">
        <v>55000</v>
      </c>
      <c r="H76" s="12">
        <v>0</v>
      </c>
      <c r="I76" s="13">
        <v>6.958333333333333</v>
      </c>
      <c r="J76" s="12">
        <v>605000</v>
      </c>
      <c r="K76" s="14">
        <v>605000</v>
      </c>
      <c r="L76" s="14">
        <f t="shared" si="2"/>
        <v>0</v>
      </c>
    </row>
    <row r="77" spans="1:12">
      <c r="A77" s="6">
        <v>2020002</v>
      </c>
      <c r="B77" s="6" t="s">
        <v>271</v>
      </c>
      <c r="C77" s="6" t="s">
        <v>453</v>
      </c>
      <c r="D77" s="6" t="s">
        <v>454</v>
      </c>
      <c r="E77" s="6" t="s">
        <v>427</v>
      </c>
      <c r="F77" s="12">
        <v>500000</v>
      </c>
      <c r="G77" s="12">
        <v>50000</v>
      </c>
      <c r="H77" s="12">
        <v>1250</v>
      </c>
      <c r="I77" s="13">
        <v>7.5</v>
      </c>
      <c r="J77" s="12">
        <v>551250</v>
      </c>
      <c r="K77" s="14">
        <v>551250</v>
      </c>
      <c r="L77" s="14">
        <f t="shared" si="2"/>
        <v>0</v>
      </c>
    </row>
    <row r="78" spans="1:12">
      <c r="A78" s="6">
        <v>2019008</v>
      </c>
      <c r="B78" s="6" t="s">
        <v>271</v>
      </c>
      <c r="C78" s="6" t="s">
        <v>455</v>
      </c>
      <c r="D78" s="6" t="s">
        <v>456</v>
      </c>
      <c r="E78" s="6" t="s">
        <v>295</v>
      </c>
      <c r="F78" s="12">
        <v>480000</v>
      </c>
      <c r="G78" s="12">
        <v>48000</v>
      </c>
      <c r="H78" s="12">
        <v>0</v>
      </c>
      <c r="I78" s="13">
        <v>6.354166666666667</v>
      </c>
      <c r="J78" s="12">
        <v>528000</v>
      </c>
      <c r="K78" s="14">
        <v>528000</v>
      </c>
      <c r="L78" s="14">
        <f t="shared" si="2"/>
        <v>0</v>
      </c>
    </row>
    <row r="79" spans="1:12">
      <c r="A79" s="6">
        <v>2020013</v>
      </c>
      <c r="B79" s="6" t="s">
        <v>271</v>
      </c>
      <c r="C79" s="6" t="s">
        <v>457</v>
      </c>
      <c r="D79" s="6" t="s">
        <v>458</v>
      </c>
      <c r="E79" s="6" t="s">
        <v>459</v>
      </c>
      <c r="F79" s="12">
        <v>299730</v>
      </c>
      <c r="G79" s="12">
        <v>29973</v>
      </c>
      <c r="H79" s="12">
        <v>10500</v>
      </c>
      <c r="I79" s="13">
        <v>4.291666666666667</v>
      </c>
      <c r="J79" s="12">
        <v>340203</v>
      </c>
      <c r="K79" s="14">
        <v>330203</v>
      </c>
      <c r="L79" s="14">
        <f t="shared" si="2"/>
        <v>10000</v>
      </c>
    </row>
    <row r="80" spans="1:12">
      <c r="A80" s="6">
        <v>2018037</v>
      </c>
      <c r="B80" s="6" t="s">
        <v>271</v>
      </c>
      <c r="C80" s="6" t="s">
        <v>460</v>
      </c>
      <c r="D80" s="6" t="s">
        <v>461</v>
      </c>
      <c r="E80" s="6" t="s">
        <v>342</v>
      </c>
      <c r="F80" s="12">
        <v>585000</v>
      </c>
      <c r="G80" s="12">
        <v>58500</v>
      </c>
      <c r="H80" s="12">
        <v>0</v>
      </c>
      <c r="I80" s="13">
        <v>6.875</v>
      </c>
      <c r="J80" s="12">
        <v>643500</v>
      </c>
      <c r="K80" s="14">
        <v>643500</v>
      </c>
      <c r="L80" s="14">
        <f t="shared" si="2"/>
        <v>0</v>
      </c>
    </row>
    <row r="81" spans="1:12">
      <c r="A81" s="6">
        <v>2017034</v>
      </c>
      <c r="B81" s="6" t="s">
        <v>264</v>
      </c>
      <c r="C81" s="6" t="s">
        <v>462</v>
      </c>
      <c r="D81" s="6" t="s">
        <v>463</v>
      </c>
      <c r="E81" s="6" t="s">
        <v>324</v>
      </c>
      <c r="F81" s="12">
        <v>423885</v>
      </c>
      <c r="G81" s="12">
        <v>42388</v>
      </c>
      <c r="H81" s="12">
        <v>0</v>
      </c>
      <c r="I81" s="13">
        <v>7.4375</v>
      </c>
      <c r="J81" s="12">
        <v>466273</v>
      </c>
      <c r="K81" s="14">
        <v>466273</v>
      </c>
      <c r="L81" s="14">
        <f t="shared" si="2"/>
        <v>0</v>
      </c>
    </row>
    <row r="82" spans="1:12">
      <c r="A82" s="6">
        <v>2014012</v>
      </c>
      <c r="B82" s="6" t="s">
        <v>271</v>
      </c>
      <c r="C82" s="6" t="s">
        <v>464</v>
      </c>
      <c r="D82" s="6" t="s">
        <v>465</v>
      </c>
      <c r="E82" s="6" t="s">
        <v>295</v>
      </c>
      <c r="F82" s="12">
        <v>690000</v>
      </c>
      <c r="G82" s="12">
        <v>69000</v>
      </c>
      <c r="H82" s="12">
        <v>0</v>
      </c>
      <c r="I82" s="13">
        <v>6.5625</v>
      </c>
      <c r="J82" s="12">
        <v>759000</v>
      </c>
      <c r="K82" s="14">
        <v>759000</v>
      </c>
      <c r="L82" s="14">
        <f t="shared" si="2"/>
        <v>0</v>
      </c>
    </row>
    <row r="83" spans="1:12">
      <c r="A83" s="6">
        <v>2015006</v>
      </c>
      <c r="B83" s="6" t="s">
        <v>271</v>
      </c>
      <c r="C83" s="6" t="s">
        <v>466</v>
      </c>
      <c r="D83" s="6" t="s">
        <v>467</v>
      </c>
      <c r="E83" s="6" t="s">
        <v>468</v>
      </c>
      <c r="F83" s="12">
        <v>700000</v>
      </c>
      <c r="G83" s="12">
        <v>70000</v>
      </c>
      <c r="H83" s="12">
        <v>0</v>
      </c>
      <c r="I83" s="13">
        <v>6.666666666666667</v>
      </c>
      <c r="J83" s="12">
        <v>770000</v>
      </c>
      <c r="K83" s="14">
        <v>770000</v>
      </c>
      <c r="L83" s="14">
        <f t="shared" si="2"/>
        <v>0</v>
      </c>
    </row>
    <row r="84" spans="1:12">
      <c r="A84" s="6">
        <v>2011013</v>
      </c>
      <c r="B84" s="6" t="s">
        <v>271</v>
      </c>
      <c r="C84" s="6" t="s">
        <v>469</v>
      </c>
      <c r="D84" s="6" t="s">
        <v>470</v>
      </c>
      <c r="E84" s="6" t="s">
        <v>280</v>
      </c>
      <c r="F84" s="12">
        <v>560000</v>
      </c>
      <c r="G84" s="12">
        <v>56000</v>
      </c>
      <c r="H84" s="12">
        <v>0</v>
      </c>
      <c r="I84" s="13">
        <v>6.458333333333333</v>
      </c>
      <c r="J84" s="12">
        <v>616000</v>
      </c>
      <c r="K84" s="14">
        <v>616000</v>
      </c>
      <c r="L84" s="14">
        <f t="shared" si="2"/>
        <v>0</v>
      </c>
    </row>
    <row r="85" spans="1:12">
      <c r="A85" s="6">
        <v>2018020</v>
      </c>
      <c r="B85" s="6" t="s">
        <v>264</v>
      </c>
      <c r="C85" s="6" t="s">
        <v>471</v>
      </c>
      <c r="D85" s="6" t="s">
        <v>472</v>
      </c>
      <c r="E85" s="6" t="s">
        <v>313</v>
      </c>
      <c r="F85" s="12">
        <v>368950</v>
      </c>
      <c r="G85" s="12">
        <v>36895</v>
      </c>
      <c r="H85" s="12">
        <v>0</v>
      </c>
      <c r="I85" s="13">
        <v>6.541666666666667</v>
      </c>
      <c r="J85" s="12">
        <v>405845</v>
      </c>
      <c r="K85" s="14">
        <v>405845</v>
      </c>
      <c r="L85" s="14">
        <f t="shared" si="2"/>
        <v>0</v>
      </c>
    </row>
    <row r="86" spans="1:12">
      <c r="A86" s="6">
        <v>2009007</v>
      </c>
      <c r="B86" s="6" t="s">
        <v>271</v>
      </c>
      <c r="C86" s="6" t="s">
        <v>473</v>
      </c>
      <c r="D86" s="6" t="s">
        <v>474</v>
      </c>
      <c r="E86" s="6" t="s">
        <v>280</v>
      </c>
      <c r="F86" s="12">
        <v>590000</v>
      </c>
      <c r="G86" s="12">
        <v>59000</v>
      </c>
      <c r="H86" s="12">
        <v>0</v>
      </c>
      <c r="I86" s="13">
        <v>6.270833333333333</v>
      </c>
      <c r="J86" s="12">
        <v>649000</v>
      </c>
      <c r="K86" s="14">
        <v>649000</v>
      </c>
      <c r="L86" s="14">
        <f t="shared" si="2"/>
        <v>0</v>
      </c>
    </row>
    <row r="87" spans="1:12">
      <c r="A87" s="6">
        <v>2018046</v>
      </c>
      <c r="B87" s="6" t="s">
        <v>380</v>
      </c>
      <c r="C87" s="6" t="s">
        <v>475</v>
      </c>
      <c r="D87" s="6" t="s">
        <v>476</v>
      </c>
      <c r="E87" s="6" t="s">
        <v>380</v>
      </c>
      <c r="F87" s="12">
        <v>405900</v>
      </c>
      <c r="G87" s="12">
        <v>40590</v>
      </c>
      <c r="H87" s="12">
        <v>0</v>
      </c>
      <c r="I87" s="13">
        <v>7.0208333333333339</v>
      </c>
      <c r="J87" s="12">
        <v>446490</v>
      </c>
      <c r="K87" s="14">
        <v>446490</v>
      </c>
      <c r="L87" s="14">
        <f t="shared" si="2"/>
        <v>0</v>
      </c>
    </row>
    <row r="88" spans="1:12">
      <c r="A88" s="6">
        <v>2018050</v>
      </c>
      <c r="B88" s="6" t="s">
        <v>271</v>
      </c>
      <c r="C88" s="6" t="s">
        <v>477</v>
      </c>
      <c r="D88" s="6" t="s">
        <v>478</v>
      </c>
      <c r="E88" s="6" t="s">
        <v>468</v>
      </c>
      <c r="F88" s="12">
        <v>776250</v>
      </c>
      <c r="G88" s="12">
        <v>77625</v>
      </c>
      <c r="H88" s="12">
        <v>51268</v>
      </c>
      <c r="I88" s="13">
        <v>8.0208333333333339</v>
      </c>
      <c r="J88" s="12">
        <v>905143</v>
      </c>
      <c r="K88" s="14">
        <v>905143</v>
      </c>
      <c r="L88" s="14">
        <f t="shared" si="2"/>
        <v>0</v>
      </c>
    </row>
    <row r="89" spans="1:12">
      <c r="A89" s="6">
        <v>2018014</v>
      </c>
      <c r="B89" s="6" t="s">
        <v>271</v>
      </c>
      <c r="C89" s="6" t="s">
        <v>479</v>
      </c>
      <c r="D89" s="6" t="s">
        <v>480</v>
      </c>
      <c r="E89" s="6" t="s">
        <v>277</v>
      </c>
      <c r="F89" s="12">
        <v>421200</v>
      </c>
      <c r="G89" s="12">
        <v>42120</v>
      </c>
      <c r="H89" s="12">
        <v>0</v>
      </c>
      <c r="I89" s="13">
        <v>6.75</v>
      </c>
      <c r="J89" s="12">
        <v>463320</v>
      </c>
      <c r="K89" s="14">
        <v>463320</v>
      </c>
      <c r="L89" s="14">
        <f t="shared" si="2"/>
        <v>0</v>
      </c>
    </row>
    <row r="90" spans="1:12">
      <c r="A90" s="6">
        <v>2018003</v>
      </c>
      <c r="B90" s="6" t="s">
        <v>264</v>
      </c>
      <c r="C90" s="6" t="s">
        <v>481</v>
      </c>
      <c r="D90" s="6" t="s">
        <v>482</v>
      </c>
      <c r="E90" s="6" t="s">
        <v>483</v>
      </c>
      <c r="F90" s="12">
        <v>501375</v>
      </c>
      <c r="G90" s="12">
        <v>50137</v>
      </c>
      <c r="H90" s="12">
        <v>0</v>
      </c>
      <c r="I90" s="13">
        <v>6.958333333333333</v>
      </c>
      <c r="J90" s="12">
        <v>551512</v>
      </c>
      <c r="K90" s="14">
        <v>551512</v>
      </c>
      <c r="L90" s="14">
        <f t="shared" si="2"/>
        <v>0</v>
      </c>
    </row>
    <row r="91" spans="1:12">
      <c r="A91" s="6">
        <v>2018025</v>
      </c>
      <c r="B91" s="6" t="s">
        <v>264</v>
      </c>
      <c r="C91" s="6" t="s">
        <v>484</v>
      </c>
      <c r="D91" s="6" t="s">
        <v>485</v>
      </c>
      <c r="E91" s="6" t="s">
        <v>324</v>
      </c>
      <c r="F91" s="12">
        <v>435344</v>
      </c>
      <c r="G91" s="12">
        <v>43534</v>
      </c>
      <c r="H91" s="12">
        <v>0</v>
      </c>
      <c r="I91" s="13">
        <v>7.5833333333333339</v>
      </c>
      <c r="J91" s="12">
        <v>478878</v>
      </c>
      <c r="K91" s="14">
        <v>478878</v>
      </c>
      <c r="L91" s="14">
        <f t="shared" si="2"/>
        <v>0</v>
      </c>
    </row>
    <row r="92" spans="1:12">
      <c r="A92" s="6">
        <v>2018016</v>
      </c>
      <c r="B92" s="6" t="s">
        <v>271</v>
      </c>
      <c r="C92" s="6" t="s">
        <v>486</v>
      </c>
      <c r="D92" s="6" t="s">
        <v>487</v>
      </c>
      <c r="E92" s="6" t="s">
        <v>274</v>
      </c>
      <c r="F92" s="12">
        <v>650000</v>
      </c>
      <c r="G92" s="12">
        <v>65000</v>
      </c>
      <c r="H92" s="12">
        <v>0</v>
      </c>
      <c r="I92" s="13">
        <v>6.5</v>
      </c>
      <c r="J92" s="12">
        <v>715000</v>
      </c>
      <c r="K92" s="14">
        <v>715000</v>
      </c>
      <c r="L92" s="14">
        <f t="shared" si="2"/>
        <v>0</v>
      </c>
    </row>
    <row r="93" spans="1:12">
      <c r="A93" s="6">
        <v>2010001</v>
      </c>
      <c r="B93" s="6" t="s">
        <v>271</v>
      </c>
      <c r="C93" s="6" t="s">
        <v>488</v>
      </c>
      <c r="D93" s="6" t="s">
        <v>489</v>
      </c>
      <c r="E93" s="6" t="s">
        <v>280</v>
      </c>
      <c r="F93" s="12">
        <v>520000</v>
      </c>
      <c r="G93" s="12">
        <v>52000</v>
      </c>
      <c r="H93" s="12">
        <v>0</v>
      </c>
      <c r="I93" s="13">
        <v>6.479166666666667</v>
      </c>
      <c r="J93" s="12">
        <v>572000</v>
      </c>
      <c r="K93" s="14">
        <v>572000</v>
      </c>
      <c r="L93" s="14">
        <f t="shared" si="2"/>
        <v>0</v>
      </c>
    </row>
    <row r="94" spans="1:12">
      <c r="A94" s="6">
        <v>2017006</v>
      </c>
      <c r="B94" s="6" t="s">
        <v>264</v>
      </c>
      <c r="C94" s="6" t="s">
        <v>490</v>
      </c>
      <c r="D94" s="6" t="s">
        <v>491</v>
      </c>
      <c r="E94" s="6" t="s">
        <v>324</v>
      </c>
      <c r="F94" s="12">
        <v>411164</v>
      </c>
      <c r="G94" s="12">
        <v>41116</v>
      </c>
      <c r="H94" s="12">
        <v>0</v>
      </c>
      <c r="I94" s="13">
        <v>6.8125</v>
      </c>
      <c r="J94" s="12">
        <v>452280</v>
      </c>
      <c r="K94" s="14">
        <v>452280</v>
      </c>
      <c r="L94" s="14">
        <f t="shared" si="2"/>
        <v>0</v>
      </c>
    </row>
    <row r="95" spans="1:12">
      <c r="A95" s="6">
        <v>2019013</v>
      </c>
      <c r="B95" s="6" t="s">
        <v>264</v>
      </c>
      <c r="C95" s="6" t="s">
        <v>492</v>
      </c>
      <c r="D95" s="6" t="s">
        <v>493</v>
      </c>
      <c r="E95" s="6" t="s">
        <v>335</v>
      </c>
      <c r="F95" s="12">
        <v>400000</v>
      </c>
      <c r="G95" s="12">
        <v>40000</v>
      </c>
      <c r="H95" s="12">
        <v>0</v>
      </c>
      <c r="I95" s="13">
        <v>6.8125</v>
      </c>
      <c r="J95" s="12">
        <v>440000</v>
      </c>
      <c r="K95" s="14">
        <v>440000</v>
      </c>
      <c r="L95" s="14">
        <f t="shared" si="2"/>
        <v>0</v>
      </c>
    </row>
    <row r="96" spans="1:12">
      <c r="A96" s="6"/>
      <c r="B96" s="178" t="s">
        <v>494</v>
      </c>
      <c r="C96" s="178"/>
      <c r="D96" s="178"/>
      <c r="E96" s="178"/>
      <c r="F96" s="22">
        <f>SUM(F2:F95)</f>
        <v>48918749</v>
      </c>
      <c r="G96" s="22">
        <f>SUM(G2:G95)</f>
        <v>4891865</v>
      </c>
      <c r="H96" s="22">
        <f>SUM(H2:H95)</f>
        <v>437051</v>
      </c>
      <c r="I96" s="42"/>
      <c r="J96" s="22">
        <f>SUM(J2:J95)</f>
        <v>54247665</v>
      </c>
      <c r="K96" s="15">
        <f>SUM(K2:K95)</f>
        <v>54237665</v>
      </c>
      <c r="L96" s="15">
        <f t="shared" si="2"/>
        <v>10000</v>
      </c>
    </row>
    <row r="97" spans="2:2">
      <c r="B97" t="s">
        <v>495</v>
      </c>
    </row>
  </sheetData>
  <autoFilter ref="A1:L1" xr:uid="{00000000-0009-0000-0000-000002000000}"/>
  <mergeCells count="1">
    <mergeCell ref="B96:E96"/>
  </mergeCells>
  <phoneticPr fontId="18"/>
  <conditionalFormatting sqref="X1">
    <cfRule type="cellIs" dxfId="18" priority="1" operator="equal">
      <formula>"OK"</formula>
    </cfRule>
    <cfRule type="cellIs" dxfId="17" priority="2" operator="equal">
      <formula>"NG"</formula>
    </cfRule>
  </conditionalFormatting>
  <dataValidations count="1">
    <dataValidation type="list" allowBlank="1" showInputMessage="1" showErrorMessage="1" sqref="K1" xr:uid="{00000000-0002-0000-0200-000000000000}">
      <formula1>"4月,5月,6月,7月,8月,9月,10月,11月,12月,1月,2月,3月"</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82" r:id="rId4" name="Button 46">
              <controlPr defaultSize="0" print="0" autoFill="0" autoPict="0" macro="[0]!請求データとの照合">
                <anchor moveWithCells="1" sizeWithCells="1">
                  <from>
                    <xdr:col>0</xdr:col>
                    <xdr:colOff>12700</xdr:colOff>
                    <xdr:row>0</xdr:row>
                    <xdr:rowOff>393700</xdr:rowOff>
                  </from>
                  <to>
                    <xdr:col>0</xdr:col>
                    <xdr:colOff>660400</xdr:colOff>
                    <xdr:row>0</xdr:row>
                    <xdr:rowOff>914400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CB3C7-1DEC-4607-B456-D80E22E8B020}">
  <sheetPr codeName="Sheet23">
    <tabColor theme="5"/>
  </sheetPr>
  <dimension ref="B2:C15"/>
  <sheetViews>
    <sheetView workbookViewId="0"/>
  </sheetViews>
  <sheetFormatPr defaultRowHeight="18"/>
  <cols>
    <col min="2" max="2" width="18.08203125" customWidth="1"/>
    <col min="3" max="3" width="17.5" customWidth="1"/>
  </cols>
  <sheetData>
    <row r="2" spans="2:3">
      <c r="B2" s="6" t="s">
        <v>2851</v>
      </c>
      <c r="C2" s="168" t="s">
        <v>3436</v>
      </c>
    </row>
    <row r="3" spans="2:3">
      <c r="B3" s="6" t="s">
        <v>2867</v>
      </c>
      <c r="C3" s="6"/>
    </row>
    <row r="9" spans="2:3">
      <c r="B9" t="s">
        <v>2869</v>
      </c>
    </row>
    <row r="10" spans="2:3">
      <c r="B10" t="s">
        <v>2870</v>
      </c>
    </row>
    <row r="11" spans="2:3">
      <c r="B11" t="s">
        <v>2871</v>
      </c>
    </row>
    <row r="12" spans="2:3">
      <c r="B12" t="s">
        <v>3459</v>
      </c>
    </row>
    <row r="13" spans="2:3">
      <c r="B13" t="s">
        <v>3460</v>
      </c>
    </row>
    <row r="14" spans="2:3">
      <c r="B14" t="s">
        <v>3461</v>
      </c>
    </row>
    <row r="15" spans="2:3">
      <c r="B15" t="s">
        <v>2872</v>
      </c>
    </row>
  </sheetData>
  <phoneticPr fontId="18"/>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FF0000"/>
  </sheetPr>
  <dimension ref="A1:I260"/>
  <sheetViews>
    <sheetView workbookViewId="0">
      <pane ySplit="1" topLeftCell="A234" activePane="bottomLeft" state="frozen"/>
      <selection pane="bottomLeft"/>
    </sheetView>
  </sheetViews>
  <sheetFormatPr defaultColWidth="8.6640625" defaultRowHeight="18"/>
  <cols>
    <col min="1" max="1" width="22.1640625" style="39" bestFit="1" customWidth="1"/>
    <col min="2" max="4" width="8.6640625" style="39"/>
    <col min="5" max="5" width="9.1640625" style="38" bestFit="1" customWidth="1"/>
    <col min="6" max="16384" width="8.6640625" style="39"/>
  </cols>
  <sheetData>
    <row r="1" spans="1:9" ht="49.5" customHeight="1">
      <c r="A1" s="40" t="s">
        <v>496</v>
      </c>
      <c r="B1" s="40" t="s">
        <v>1</v>
      </c>
      <c r="C1" s="40" t="s">
        <v>2</v>
      </c>
      <c r="E1" s="17"/>
      <c r="I1" s="16" t="s">
        <v>497</v>
      </c>
    </row>
    <row r="2" spans="1:9">
      <c r="A2" s="39" t="s">
        <v>498</v>
      </c>
      <c r="B2" s="39">
        <v>2007001</v>
      </c>
      <c r="C2" s="39">
        <f>+COUNTIF('e-staffing TCnmhtの最新情報'!V:V,A2)</f>
        <v>0</v>
      </c>
    </row>
    <row r="3" spans="1:9">
      <c r="A3" s="39" t="s">
        <v>315</v>
      </c>
      <c r="B3" s="39">
        <v>2007002</v>
      </c>
      <c r="C3" s="39">
        <f>+COUNTIF('e-staffing TCnmhtの最新情報'!V:V,A3)</f>
        <v>1</v>
      </c>
    </row>
    <row r="4" spans="1:9">
      <c r="A4" s="39" t="s">
        <v>262</v>
      </c>
      <c r="B4" s="39">
        <v>2008002</v>
      </c>
      <c r="C4" s="39">
        <f>+COUNTIF('e-staffing TCnmhtの最新情報'!V:V,A4)</f>
        <v>1</v>
      </c>
    </row>
    <row r="5" spans="1:9">
      <c r="A5" s="39" t="s">
        <v>499</v>
      </c>
      <c r="B5" s="39">
        <v>2008003</v>
      </c>
      <c r="C5" s="39">
        <f>+COUNTIF('e-staffing TCnmhtの最新情報'!V:V,A5)</f>
        <v>0</v>
      </c>
    </row>
    <row r="6" spans="1:9">
      <c r="A6" s="39" t="s">
        <v>500</v>
      </c>
      <c r="B6" s="39">
        <v>2009001</v>
      </c>
      <c r="C6" s="39">
        <f>+COUNTIF('e-staffing TCnmhtの最新情報'!V:V,A6)</f>
        <v>0</v>
      </c>
    </row>
    <row r="7" spans="1:9">
      <c r="A7" s="39" t="s">
        <v>365</v>
      </c>
      <c r="B7" s="39">
        <v>2009005</v>
      </c>
      <c r="C7" s="39">
        <f>+COUNTIF('e-staffing TCnmhtの最新情報'!V:V,A7)</f>
        <v>1</v>
      </c>
    </row>
    <row r="8" spans="1:9">
      <c r="A8" s="39" t="s">
        <v>282</v>
      </c>
      <c r="B8" s="39">
        <v>2009006</v>
      </c>
      <c r="C8" s="39">
        <f>+COUNTIF('e-staffing TCnmhtの最新情報'!V:V,A8)</f>
        <v>1</v>
      </c>
    </row>
    <row r="9" spans="1:9">
      <c r="A9" s="39" t="s">
        <v>474</v>
      </c>
      <c r="B9" s="39">
        <v>2009007</v>
      </c>
      <c r="C9" s="39">
        <f>+COUNTIF('e-staffing TCnmhtの最新情報'!V:V,A9)</f>
        <v>1</v>
      </c>
    </row>
    <row r="10" spans="1:9">
      <c r="A10" s="39" t="s">
        <v>501</v>
      </c>
      <c r="B10" s="39">
        <v>2009008</v>
      </c>
      <c r="C10" s="39">
        <f>+COUNTIF('e-staffing TCnmhtの最新情報'!V:V,A10)</f>
        <v>0</v>
      </c>
    </row>
    <row r="11" spans="1:9">
      <c r="A11" s="39" t="s">
        <v>404</v>
      </c>
      <c r="B11" s="39">
        <v>2009009</v>
      </c>
      <c r="C11" s="39">
        <f>+COUNTIF('e-staffing TCnmhtの最新情報'!V:V,A11)</f>
        <v>1</v>
      </c>
    </row>
    <row r="12" spans="1:9">
      <c r="A12" s="39" t="s">
        <v>489</v>
      </c>
      <c r="B12" s="39">
        <v>2010001</v>
      </c>
      <c r="C12" s="39">
        <f>+COUNTIF('e-staffing TCnmhtの最新情報'!V:V,A12)</f>
        <v>1</v>
      </c>
    </row>
    <row r="13" spans="1:9">
      <c r="A13" s="39" t="s">
        <v>377</v>
      </c>
      <c r="B13" s="39">
        <v>2010005</v>
      </c>
      <c r="C13" s="39">
        <f>+COUNTIF('e-staffing TCnmhtの最新情報'!V:V,A13)</f>
        <v>1</v>
      </c>
    </row>
    <row r="14" spans="1:9">
      <c r="A14" s="39" t="s">
        <v>442</v>
      </c>
      <c r="B14" s="39">
        <v>2010006</v>
      </c>
      <c r="C14" s="39">
        <f>+COUNTIF('e-staffing TCnmhtの最新情報'!V:V,A14)</f>
        <v>1</v>
      </c>
    </row>
    <row r="15" spans="1:9">
      <c r="A15" s="39" t="s">
        <v>389</v>
      </c>
      <c r="B15" s="39">
        <v>2011001</v>
      </c>
      <c r="C15" s="39">
        <f>+COUNTIF('e-staffing TCnmhtの最新情報'!V:V,A15)</f>
        <v>1</v>
      </c>
    </row>
    <row r="16" spans="1:9">
      <c r="A16" s="39" t="s">
        <v>419</v>
      </c>
      <c r="B16" s="39">
        <v>2011004</v>
      </c>
      <c r="C16" s="39">
        <f>+COUNTIF('e-staffing TCnmhtの最新情報'!V:V,A16)</f>
        <v>1</v>
      </c>
    </row>
    <row r="17" spans="1:3">
      <c r="A17" s="39" t="s">
        <v>294</v>
      </c>
      <c r="B17" s="39">
        <v>2011005</v>
      </c>
      <c r="C17" s="39">
        <f>+COUNTIF('e-staffing TCnmhtの最新情報'!V:V,A17)</f>
        <v>1</v>
      </c>
    </row>
    <row r="18" spans="1:3">
      <c r="A18" s="39" t="s">
        <v>502</v>
      </c>
      <c r="B18" s="39">
        <v>2011007</v>
      </c>
      <c r="C18" s="39">
        <f>+COUNTIF('e-staffing TCnmhtの最新情報'!V:V,A18)</f>
        <v>0</v>
      </c>
    </row>
    <row r="19" spans="1:3">
      <c r="A19" s="39" t="s">
        <v>334</v>
      </c>
      <c r="B19" s="39">
        <v>2011008</v>
      </c>
      <c r="C19" s="39">
        <f>+COUNTIF('e-staffing TCnmhtの最新情報'!V:V,A19)</f>
        <v>1</v>
      </c>
    </row>
    <row r="20" spans="1:3">
      <c r="A20" s="39" t="s">
        <v>352</v>
      </c>
      <c r="B20" s="39">
        <v>2011012</v>
      </c>
      <c r="C20" s="39">
        <f>+COUNTIF('e-staffing TCnmhtの最新情報'!V:V,A20)</f>
        <v>1</v>
      </c>
    </row>
    <row r="21" spans="1:3">
      <c r="A21" s="39" t="s">
        <v>470</v>
      </c>
      <c r="B21" s="39">
        <v>2011013</v>
      </c>
      <c r="C21" s="39">
        <f>+COUNTIF('e-staffing TCnmhtの最新情報'!V:V,A21)</f>
        <v>1</v>
      </c>
    </row>
    <row r="22" spans="1:3">
      <c r="A22" s="39" t="s">
        <v>359</v>
      </c>
      <c r="B22" s="39">
        <v>2012002</v>
      </c>
      <c r="C22" s="39">
        <f>+COUNTIF('e-staffing TCnmhtの最新情報'!V:V,A22)</f>
        <v>1</v>
      </c>
    </row>
    <row r="23" spans="1:3">
      <c r="A23" s="39" t="s">
        <v>331</v>
      </c>
      <c r="B23" s="39">
        <v>2012006</v>
      </c>
      <c r="C23" s="39">
        <f>+COUNTIF('e-staffing TCnmhtの最新情報'!V:V,A23)</f>
        <v>1</v>
      </c>
    </row>
    <row r="24" spans="1:3">
      <c r="A24" s="39" t="s">
        <v>503</v>
      </c>
      <c r="B24" s="39">
        <v>2012007</v>
      </c>
      <c r="C24" s="39">
        <f>+COUNTIF('e-staffing TCnmhtの最新情報'!V:V,A24)</f>
        <v>0</v>
      </c>
    </row>
    <row r="25" spans="1:3">
      <c r="A25" s="39" t="s">
        <v>449</v>
      </c>
      <c r="B25" s="39">
        <v>2012008</v>
      </c>
      <c r="C25" s="39">
        <f>+COUNTIF('e-staffing TCnmhtの最新情報'!V:V,A25)</f>
        <v>1</v>
      </c>
    </row>
    <row r="26" spans="1:3">
      <c r="A26" s="39" t="s">
        <v>504</v>
      </c>
      <c r="B26" s="39">
        <v>2013002</v>
      </c>
      <c r="C26" s="39">
        <f>+COUNTIF('e-staffing TCnmhtの最新情報'!V:V,A26)</f>
        <v>0</v>
      </c>
    </row>
    <row r="27" spans="1:3">
      <c r="A27" s="39" t="s">
        <v>505</v>
      </c>
      <c r="B27" s="39">
        <v>2013008</v>
      </c>
      <c r="C27" s="39">
        <f>+COUNTIF('e-staffing TCnmhtの最新情報'!V:V,A27)</f>
        <v>0</v>
      </c>
    </row>
    <row r="28" spans="1:3">
      <c r="A28" s="39" t="s">
        <v>506</v>
      </c>
      <c r="B28" s="39">
        <v>2013010</v>
      </c>
      <c r="C28" s="39">
        <f>+COUNTIF('e-staffing TCnmhtの最新情報'!V:V,A28)</f>
        <v>0</v>
      </c>
    </row>
    <row r="29" spans="1:3">
      <c r="A29" s="39" t="s">
        <v>507</v>
      </c>
      <c r="B29" s="39">
        <v>2013020</v>
      </c>
      <c r="C29" s="39">
        <f>+COUNTIF('e-staffing TCnmhtの最新情報'!V:V,A29)</f>
        <v>0</v>
      </c>
    </row>
    <row r="30" spans="1:3">
      <c r="A30" s="39" t="s">
        <v>375</v>
      </c>
      <c r="B30" s="39">
        <v>2013024</v>
      </c>
      <c r="C30" s="39">
        <f>+COUNTIF('e-staffing TCnmhtの最新情報'!V:V,A30)</f>
        <v>1</v>
      </c>
    </row>
    <row r="31" spans="1:3">
      <c r="A31" s="39" t="s">
        <v>279</v>
      </c>
      <c r="B31" s="39">
        <v>2013026</v>
      </c>
      <c r="C31" s="39">
        <f>+COUNTIF('e-staffing TCnmhtの最新情報'!V:V,A31)</f>
        <v>1</v>
      </c>
    </row>
    <row r="32" spans="1:3">
      <c r="A32" s="39" t="s">
        <v>508</v>
      </c>
      <c r="B32" s="39">
        <v>2013029</v>
      </c>
      <c r="C32" s="39">
        <f>+COUNTIF('e-staffing TCnmhtの最新情報'!V:V,A32)</f>
        <v>0</v>
      </c>
    </row>
    <row r="33" spans="1:3">
      <c r="A33" s="39" t="s">
        <v>287</v>
      </c>
      <c r="B33" s="39">
        <v>2014005</v>
      </c>
      <c r="C33" s="39">
        <f>+COUNTIF('e-staffing TCnmhtの最新情報'!V:V,A33)</f>
        <v>1</v>
      </c>
    </row>
    <row r="34" spans="1:3">
      <c r="A34" s="39" t="s">
        <v>509</v>
      </c>
      <c r="B34" s="39">
        <v>2014006</v>
      </c>
      <c r="C34" s="39">
        <f>+COUNTIF('e-staffing TCnmhtの最新情報'!V:V,A34)</f>
        <v>0</v>
      </c>
    </row>
    <row r="35" spans="1:3">
      <c r="A35" s="39" t="s">
        <v>510</v>
      </c>
      <c r="B35" s="39">
        <v>2014009</v>
      </c>
      <c r="C35" s="39">
        <f>+COUNTIF('e-staffing TCnmhtの最新情報'!V:V,A35)</f>
        <v>0</v>
      </c>
    </row>
    <row r="36" spans="1:3">
      <c r="A36" s="39" t="s">
        <v>465</v>
      </c>
      <c r="B36" s="39">
        <v>2014012</v>
      </c>
      <c r="C36" s="39">
        <f>+COUNTIF('e-staffing TCnmhtの最新情報'!V:V,A36)</f>
        <v>1</v>
      </c>
    </row>
    <row r="37" spans="1:3">
      <c r="A37" s="39" t="s">
        <v>363</v>
      </c>
      <c r="B37" s="39">
        <v>2014013</v>
      </c>
      <c r="C37" s="39">
        <f>+COUNTIF('e-staffing TCnmhtの最新情報'!V:V,A37)</f>
        <v>1</v>
      </c>
    </row>
    <row r="38" spans="1:3">
      <c r="A38" s="39" t="s">
        <v>511</v>
      </c>
      <c r="B38" s="39">
        <v>2015005</v>
      </c>
      <c r="C38" s="39">
        <f>+COUNTIF('e-staffing TCnmhtの最新情報'!V:V,A38)</f>
        <v>0</v>
      </c>
    </row>
    <row r="39" spans="1:3">
      <c r="A39" s="39" t="s">
        <v>512</v>
      </c>
      <c r="B39" s="39">
        <v>2015009</v>
      </c>
      <c r="C39" s="39">
        <f>+COUNTIF('e-staffing TCnmhtの最新情報'!V:V,A39)</f>
        <v>0</v>
      </c>
    </row>
    <row r="40" spans="1:3">
      <c r="A40" s="39" t="s">
        <v>513</v>
      </c>
      <c r="B40" s="39">
        <v>2015013</v>
      </c>
      <c r="C40" s="39">
        <f>+COUNTIF('e-staffing TCnmhtの最新情報'!V:V,A40)</f>
        <v>0</v>
      </c>
    </row>
    <row r="41" spans="1:3">
      <c r="A41" s="39" t="s">
        <v>514</v>
      </c>
      <c r="B41" s="39">
        <v>2015019</v>
      </c>
      <c r="C41" s="39">
        <f>+COUNTIF('e-staffing TCnmhtの最新情報'!V:V,A41)</f>
        <v>0</v>
      </c>
    </row>
    <row r="42" spans="1:3">
      <c r="A42" s="39" t="s">
        <v>515</v>
      </c>
      <c r="B42" s="39">
        <v>2015021</v>
      </c>
      <c r="C42" s="39">
        <f>+COUNTIF('e-staffing TCnmhtの最新情報'!V:V,A42)</f>
        <v>0</v>
      </c>
    </row>
    <row r="43" spans="1:3">
      <c r="A43" s="39" t="s">
        <v>516</v>
      </c>
      <c r="B43" s="39">
        <v>2015022</v>
      </c>
      <c r="C43" s="39">
        <f>+COUNTIF('e-staffing TCnmhtの最新情報'!V:V,A43)</f>
        <v>0</v>
      </c>
    </row>
    <row r="44" spans="1:3">
      <c r="A44" s="39" t="s">
        <v>307</v>
      </c>
      <c r="B44" s="39">
        <v>2016002</v>
      </c>
      <c r="C44" s="39">
        <f>+COUNTIF('e-staffing TCnmhtの最新情報'!V:V,A44)</f>
        <v>1</v>
      </c>
    </row>
    <row r="45" spans="1:3">
      <c r="A45" s="39" t="s">
        <v>289</v>
      </c>
      <c r="B45" s="39">
        <v>2016005</v>
      </c>
      <c r="C45" s="39">
        <f>+COUNTIF('e-staffing TCnmhtの最新情報'!V:V,A45)</f>
        <v>1</v>
      </c>
    </row>
    <row r="46" spans="1:3">
      <c r="A46" s="39" t="s">
        <v>517</v>
      </c>
      <c r="B46" s="39">
        <v>2016008</v>
      </c>
      <c r="C46" s="39">
        <f>+COUNTIF('e-staffing TCnmhtの最新情報'!V:V,A46)</f>
        <v>0</v>
      </c>
    </row>
    <row r="47" spans="1:3">
      <c r="A47" s="39" t="s">
        <v>518</v>
      </c>
      <c r="B47" s="39">
        <v>2016009</v>
      </c>
      <c r="C47" s="39">
        <f>+COUNTIF('e-staffing TCnmhtの最新情報'!V:V,A47)</f>
        <v>0</v>
      </c>
    </row>
    <row r="48" spans="1:3">
      <c r="A48" s="39" t="s">
        <v>386</v>
      </c>
      <c r="B48" s="39">
        <v>2016012</v>
      </c>
      <c r="C48" s="39">
        <f>+COUNTIF('e-staffing TCnmhtの最新情報'!V:V,A48)</f>
        <v>1</v>
      </c>
    </row>
    <row r="49" spans="1:3">
      <c r="A49" s="39" t="s">
        <v>519</v>
      </c>
      <c r="B49" s="39">
        <v>2016014</v>
      </c>
      <c r="C49" s="39">
        <f>+COUNTIF('e-staffing TCnmhtの最新情報'!V:V,A49)</f>
        <v>0</v>
      </c>
    </row>
    <row r="50" spans="1:3">
      <c r="A50" s="39" t="s">
        <v>520</v>
      </c>
      <c r="B50" s="39">
        <v>2016017</v>
      </c>
      <c r="C50" s="39">
        <f>+COUNTIF('e-staffing TCnmhtの最新情報'!V:V,A50)</f>
        <v>0</v>
      </c>
    </row>
    <row r="51" spans="1:3">
      <c r="A51" s="39" t="s">
        <v>391</v>
      </c>
      <c r="B51" s="39">
        <v>2016021</v>
      </c>
      <c r="C51" s="39">
        <f>+COUNTIF('e-staffing TCnmhtの最新情報'!V:V,A51)</f>
        <v>1</v>
      </c>
    </row>
    <row r="52" spans="1:3">
      <c r="A52" s="39" t="s">
        <v>521</v>
      </c>
      <c r="B52" s="39">
        <v>2016023</v>
      </c>
      <c r="C52" s="39">
        <f>+COUNTIF('e-staffing TCnmhtの最新情報'!V:V,A52)</f>
        <v>1</v>
      </c>
    </row>
    <row r="53" spans="1:3">
      <c r="A53" s="39" t="s">
        <v>522</v>
      </c>
      <c r="B53" s="39">
        <v>2016024</v>
      </c>
      <c r="C53" s="39">
        <f>+COUNTIF('e-staffing TCnmhtの最新情報'!V:V,A53)</f>
        <v>0</v>
      </c>
    </row>
    <row r="54" spans="1:3">
      <c r="A54" s="39" t="s">
        <v>328</v>
      </c>
      <c r="B54" s="39">
        <v>2017002</v>
      </c>
      <c r="C54" s="39">
        <f>+COUNTIF('e-staffing TCnmhtの最新情報'!V:V,A54)</f>
        <v>0</v>
      </c>
    </row>
    <row r="55" spans="1:3">
      <c r="A55" s="39" t="s">
        <v>491</v>
      </c>
      <c r="B55" s="39">
        <v>2017006</v>
      </c>
      <c r="C55" s="39">
        <f>+COUNTIF('e-staffing TCnmhtの最新情報'!V:V,A55)</f>
        <v>1</v>
      </c>
    </row>
    <row r="56" spans="1:3">
      <c r="A56" s="39" t="s">
        <v>310</v>
      </c>
      <c r="B56" s="39">
        <v>2017007</v>
      </c>
      <c r="C56" s="39">
        <f>+COUNTIF('e-staffing TCnmhtの最新情報'!V:V,A56)</f>
        <v>1</v>
      </c>
    </row>
    <row r="57" spans="1:3">
      <c r="A57" s="39" t="s">
        <v>523</v>
      </c>
      <c r="B57" s="39">
        <v>2017012</v>
      </c>
      <c r="C57" s="39">
        <f>+COUNTIF('e-staffing TCnmhtの最新情報'!V:V,A57)</f>
        <v>0</v>
      </c>
    </row>
    <row r="58" spans="1:3">
      <c r="A58" s="39" t="s">
        <v>292</v>
      </c>
      <c r="B58" s="39">
        <v>2017014</v>
      </c>
      <c r="C58" s="39">
        <f>+COUNTIF('e-staffing TCnmhtの最新情報'!V:V,A58)</f>
        <v>0</v>
      </c>
    </row>
    <row r="59" spans="1:3">
      <c r="A59" s="39" t="s">
        <v>524</v>
      </c>
      <c r="B59" s="39">
        <v>2017016</v>
      </c>
      <c r="C59" s="39">
        <f>+COUNTIF('e-staffing TCnmhtの最新情報'!V:V,A59)</f>
        <v>0</v>
      </c>
    </row>
    <row r="60" spans="1:3">
      <c r="A60" s="39" t="s">
        <v>525</v>
      </c>
      <c r="B60" s="39">
        <v>2017022</v>
      </c>
      <c r="C60" s="39">
        <f>+COUNTIF('e-staffing TCnmhtの最新情報'!V:V,A60)</f>
        <v>1</v>
      </c>
    </row>
    <row r="61" spans="1:3">
      <c r="A61" s="39" t="s">
        <v>526</v>
      </c>
      <c r="B61" s="39">
        <v>2017023</v>
      </c>
      <c r="C61" s="39">
        <f>+COUNTIF('e-staffing TCnmhtの最新情報'!V:V,A61)</f>
        <v>0</v>
      </c>
    </row>
    <row r="62" spans="1:3">
      <c r="A62" s="39" t="s">
        <v>527</v>
      </c>
      <c r="B62" s="39">
        <v>2017025</v>
      </c>
      <c r="C62" s="39">
        <f>+COUNTIF('e-staffing TCnmhtの最新情報'!V:V,A62)</f>
        <v>0</v>
      </c>
    </row>
    <row r="63" spans="1:3">
      <c r="A63" s="39" t="s">
        <v>528</v>
      </c>
      <c r="B63" s="39">
        <v>2017026</v>
      </c>
      <c r="C63" s="39">
        <f>+COUNTIF('e-staffing TCnmhtの最新情報'!V:V,A63)</f>
        <v>0</v>
      </c>
    </row>
    <row r="64" spans="1:3">
      <c r="A64" s="39" t="s">
        <v>529</v>
      </c>
      <c r="B64" s="39">
        <v>2017030</v>
      </c>
      <c r="C64" s="39">
        <f>+COUNTIF('e-staffing TCnmhtの最新情報'!V:V,A64)</f>
        <v>1</v>
      </c>
    </row>
    <row r="65" spans="1:3">
      <c r="A65" s="39" t="s">
        <v>370</v>
      </c>
      <c r="B65" s="39">
        <v>2017031</v>
      </c>
      <c r="C65" s="39">
        <f>+COUNTIF('e-staffing TCnmhtの最新情報'!V:V,A65)</f>
        <v>1</v>
      </c>
    </row>
    <row r="66" spans="1:3">
      <c r="A66" s="39" t="s">
        <v>463</v>
      </c>
      <c r="B66" s="39">
        <v>2017034</v>
      </c>
      <c r="C66" s="39">
        <f>+COUNTIF('e-staffing TCnmhtの最新情報'!V:V,A66)</f>
        <v>1</v>
      </c>
    </row>
    <row r="67" spans="1:3">
      <c r="A67" s="39" t="s">
        <v>530</v>
      </c>
      <c r="B67" s="39">
        <v>2017037</v>
      </c>
      <c r="C67" s="39">
        <f>+COUNTIF('e-staffing TCnmhtの最新情報'!V:V,A67)</f>
        <v>0</v>
      </c>
    </row>
    <row r="68" spans="1:3">
      <c r="A68" s="39" t="s">
        <v>367</v>
      </c>
      <c r="B68" s="39">
        <v>2017038</v>
      </c>
      <c r="C68" s="39">
        <f>+COUNTIF('e-staffing TCnmhtの最新情報'!V:V,A68)</f>
        <v>1</v>
      </c>
    </row>
    <row r="69" spans="1:3">
      <c r="A69" s="39" t="s">
        <v>531</v>
      </c>
      <c r="B69" s="39">
        <v>2018001</v>
      </c>
      <c r="C69" s="39">
        <f>+COUNTIF('e-staffing TCnmhtの最新情報'!V:V,A69)</f>
        <v>0</v>
      </c>
    </row>
    <row r="70" spans="1:3">
      <c r="A70" s="39" t="s">
        <v>440</v>
      </c>
      <c r="B70" s="39">
        <v>2018002</v>
      </c>
      <c r="C70" s="39">
        <f>+COUNTIF('e-staffing TCnmhtの最新情報'!V:V,A70)</f>
        <v>1</v>
      </c>
    </row>
    <row r="71" spans="1:3">
      <c r="A71" s="39" t="s">
        <v>482</v>
      </c>
      <c r="B71" s="39">
        <v>2018003</v>
      </c>
      <c r="C71" s="39">
        <f>+COUNTIF('e-staffing TCnmhtの最新情報'!V:V,A71)</f>
        <v>1</v>
      </c>
    </row>
    <row r="72" spans="1:3">
      <c r="A72" s="39" t="s">
        <v>73</v>
      </c>
      <c r="B72" s="39">
        <v>2018012</v>
      </c>
      <c r="C72" s="39">
        <f>+COUNTIF('e-staffing TCnmhtの最新情報'!V:V,A72)</f>
        <v>1</v>
      </c>
    </row>
    <row r="73" spans="1:3">
      <c r="A73" s="39" t="s">
        <v>532</v>
      </c>
      <c r="B73" s="39">
        <v>2018013</v>
      </c>
      <c r="C73" s="39">
        <f>+COUNTIF('e-staffing TCnmhtの最新情報'!V:V,A73)</f>
        <v>0</v>
      </c>
    </row>
    <row r="74" spans="1:3">
      <c r="A74" s="39" t="s">
        <v>409</v>
      </c>
      <c r="B74" s="39">
        <v>2018015</v>
      </c>
      <c r="C74" s="39">
        <f>+COUNTIF('e-staffing TCnmhtの最新情報'!V:V,A74)</f>
        <v>1</v>
      </c>
    </row>
    <row r="75" spans="1:3">
      <c r="A75" s="39" t="s">
        <v>487</v>
      </c>
      <c r="B75" s="39">
        <v>2018016</v>
      </c>
      <c r="C75" s="39">
        <f>+COUNTIF('e-staffing TCnmhtの最新情報'!V:V,A75)</f>
        <v>1</v>
      </c>
    </row>
    <row r="76" spans="1:3">
      <c r="A76" s="39" t="s">
        <v>533</v>
      </c>
      <c r="B76" s="39">
        <v>2018017</v>
      </c>
      <c r="C76" s="39">
        <f>+COUNTIF('e-staffing TCnmhtの最新情報'!V:V,A76)</f>
        <v>0</v>
      </c>
    </row>
    <row r="77" spans="1:3">
      <c r="A77" s="39" t="s">
        <v>372</v>
      </c>
      <c r="B77" s="39">
        <v>2018022</v>
      </c>
      <c r="C77" s="39">
        <f>+COUNTIF('e-staffing TCnmhtの最新情報'!V:V,A77)</f>
        <v>1</v>
      </c>
    </row>
    <row r="78" spans="1:3">
      <c r="A78" s="39" t="s">
        <v>534</v>
      </c>
      <c r="B78" s="39">
        <v>2018024</v>
      </c>
      <c r="C78" s="39">
        <f>+COUNTIF('e-staffing TCnmhtの最新情報'!V:V,A78)</f>
        <v>0</v>
      </c>
    </row>
    <row r="79" spans="1:3">
      <c r="A79" s="39" t="s">
        <v>485</v>
      </c>
      <c r="B79" s="39">
        <v>2018025</v>
      </c>
      <c r="C79" s="39">
        <f>+COUNTIF('e-staffing TCnmhtの最新情報'!V:V,A79)</f>
        <v>1</v>
      </c>
    </row>
    <row r="80" spans="1:3">
      <c r="A80" s="126" t="s">
        <v>535</v>
      </c>
      <c r="B80" s="39">
        <v>2018026</v>
      </c>
      <c r="C80" s="39">
        <f>+COUNTIF('e-staffing TCnmhtの最新情報'!V:V,A80)</f>
        <v>0</v>
      </c>
    </row>
    <row r="81" spans="1:3">
      <c r="A81" s="39" t="s">
        <v>426</v>
      </c>
      <c r="B81" s="39">
        <v>2018027</v>
      </c>
      <c r="C81" s="39">
        <f>+COUNTIF('e-staffing TCnmhtの最新情報'!V:V,A81)</f>
        <v>1</v>
      </c>
    </row>
    <row r="82" spans="1:3">
      <c r="A82" s="39" t="s">
        <v>398</v>
      </c>
      <c r="B82" s="39">
        <v>2018028</v>
      </c>
      <c r="C82" s="39">
        <f>+COUNTIF('e-staffing TCnmhtの最新情報'!V:V,A82)</f>
        <v>1</v>
      </c>
    </row>
    <row r="83" spans="1:3">
      <c r="A83" s="39" t="s">
        <v>536</v>
      </c>
      <c r="B83" s="39">
        <v>2018030</v>
      </c>
      <c r="C83" s="39">
        <f>+COUNTIF('e-staffing TCnmhtの最新情報'!V:V,A83)</f>
        <v>1</v>
      </c>
    </row>
    <row r="84" spans="1:3">
      <c r="A84" s="39" t="s">
        <v>414</v>
      </c>
      <c r="B84" s="39">
        <v>2018031</v>
      </c>
      <c r="C84" s="39">
        <f>+COUNTIF('e-staffing TCnmhtの最新情報'!V:V,A84)</f>
        <v>1</v>
      </c>
    </row>
    <row r="85" spans="1:3">
      <c r="A85" s="39" t="s">
        <v>537</v>
      </c>
      <c r="B85" s="39">
        <v>2018032</v>
      </c>
      <c r="C85" s="39">
        <f>+COUNTIF('e-staffing TCnmhtの最新情報'!V:V,A85)</f>
        <v>0</v>
      </c>
    </row>
    <row r="86" spans="1:3">
      <c r="A86" s="39" t="s">
        <v>357</v>
      </c>
      <c r="B86" s="39">
        <v>2018034</v>
      </c>
      <c r="C86" s="39">
        <f>+COUNTIF('e-staffing TCnmhtの最新情報'!V:V,A86)</f>
        <v>0</v>
      </c>
    </row>
    <row r="87" spans="1:3">
      <c r="A87" s="39" t="s">
        <v>461</v>
      </c>
      <c r="B87" s="39">
        <v>2018037</v>
      </c>
      <c r="C87" s="39">
        <f>+COUNTIF('e-staffing TCnmhtの最新情報'!V:V,A87)</f>
        <v>0</v>
      </c>
    </row>
    <row r="88" spans="1:3">
      <c r="A88" s="39" t="s">
        <v>538</v>
      </c>
      <c r="B88" s="39">
        <v>2018038</v>
      </c>
      <c r="C88" s="39">
        <f>+COUNTIF('e-staffing TCnmhtの最新情報'!V:V,A88)</f>
        <v>0</v>
      </c>
    </row>
    <row r="89" spans="1:3">
      <c r="A89" s="39" t="s">
        <v>539</v>
      </c>
      <c r="B89" s="39">
        <v>2018040</v>
      </c>
      <c r="C89" s="39">
        <f>+COUNTIF('e-staffing TCnmhtの最新情報'!V:V,A89)</f>
        <v>0</v>
      </c>
    </row>
    <row r="90" spans="1:3">
      <c r="A90" s="39" t="s">
        <v>540</v>
      </c>
      <c r="B90" s="39">
        <v>2018041</v>
      </c>
      <c r="C90" s="39">
        <f>+COUNTIF('e-staffing TCnmhtの最新情報'!V:V,A90)</f>
        <v>0</v>
      </c>
    </row>
    <row r="91" spans="1:3">
      <c r="A91" s="39" t="s">
        <v>344</v>
      </c>
      <c r="B91" s="39">
        <v>2018043</v>
      </c>
      <c r="C91" s="39">
        <f>+COUNTIF('e-staffing TCnmhtの最新情報'!V:V,A91)</f>
        <v>1</v>
      </c>
    </row>
    <row r="92" spans="1:3">
      <c r="A92" s="39" t="s">
        <v>269</v>
      </c>
      <c r="B92" s="39">
        <v>2018044</v>
      </c>
      <c r="C92" s="39">
        <f>+COUNTIF('e-staffing TCnmhtの最新情報'!V:V,A92)</f>
        <v>1</v>
      </c>
    </row>
    <row r="93" spans="1:3">
      <c r="A93" s="39" t="s">
        <v>401</v>
      </c>
      <c r="B93" s="39">
        <v>2018045</v>
      </c>
      <c r="C93" s="39">
        <f>+COUNTIF('e-staffing TCnmhtの最新情報'!V:V,A93)</f>
        <v>1</v>
      </c>
    </row>
    <row r="94" spans="1:3" ht="20.25" customHeight="1">
      <c r="A94" s="39" t="s">
        <v>476</v>
      </c>
      <c r="B94" s="39">
        <v>2018046</v>
      </c>
      <c r="C94" s="39">
        <f>+COUNTIF('e-staffing TCnmhtの最新情報'!V:V,A94)</f>
        <v>1</v>
      </c>
    </row>
    <row r="95" spans="1:3">
      <c r="A95" s="39" t="s">
        <v>541</v>
      </c>
      <c r="B95" s="39">
        <v>2018047</v>
      </c>
      <c r="C95" s="39">
        <f>+COUNTIF('e-staffing TCnmhtの最新情報'!V:V,A95)</f>
        <v>0</v>
      </c>
    </row>
    <row r="96" spans="1:3">
      <c r="A96" s="39" t="s">
        <v>379</v>
      </c>
      <c r="B96" s="39">
        <v>2018048</v>
      </c>
      <c r="C96" s="39">
        <f>+COUNTIF('e-staffing TCnmhtの最新情報'!V:V,A96)</f>
        <v>1</v>
      </c>
    </row>
    <row r="97" spans="1:3">
      <c r="A97" s="39" t="s">
        <v>542</v>
      </c>
      <c r="B97" s="39">
        <v>2018054</v>
      </c>
      <c r="C97" s="39">
        <f>+COUNTIF('e-staffing TCnmhtの最新情報'!V:V,A97)</f>
        <v>0</v>
      </c>
    </row>
    <row r="98" spans="1:3">
      <c r="A98" s="39" t="s">
        <v>543</v>
      </c>
      <c r="B98" s="39">
        <v>2018057</v>
      </c>
      <c r="C98" s="39">
        <f>+COUNTIF('e-staffing TCnmhtの最新情報'!V:V,A98)</f>
        <v>1</v>
      </c>
    </row>
    <row r="99" spans="1:3">
      <c r="A99" s="126" t="s">
        <v>544</v>
      </c>
      <c r="B99" s="39">
        <v>2019002</v>
      </c>
      <c r="C99" s="39">
        <f>+COUNTIF('e-staffing TCnmhtの最新情報'!V:V,A99)</f>
        <v>0</v>
      </c>
    </row>
    <row r="100" spans="1:3">
      <c r="A100" s="126" t="s">
        <v>429</v>
      </c>
      <c r="B100" s="39">
        <v>2019006</v>
      </c>
      <c r="C100" s="39">
        <f>+COUNTIF('e-staffing TCnmhtの最新情報'!V:V,A100)</f>
        <v>1</v>
      </c>
    </row>
    <row r="101" spans="1:3">
      <c r="A101" s="39" t="s">
        <v>435</v>
      </c>
      <c r="B101" s="39">
        <v>2019007</v>
      </c>
      <c r="C101" s="39">
        <f>+COUNTIF('e-staffing TCnmhtの最新情報'!V:V,A101)</f>
        <v>0</v>
      </c>
    </row>
    <row r="102" spans="1:3">
      <c r="A102" s="39" t="s">
        <v>431</v>
      </c>
      <c r="B102" s="39">
        <v>2019014</v>
      </c>
      <c r="C102" s="39">
        <f>+COUNTIF('e-staffing TCnmhtの最新情報'!V:V,A102)</f>
        <v>1</v>
      </c>
    </row>
    <row r="103" spans="1:3">
      <c r="A103" s="39" t="s">
        <v>304</v>
      </c>
      <c r="B103" s="39">
        <v>2019019</v>
      </c>
      <c r="C103" s="39">
        <f>+COUNTIF('e-staffing TCnmhtの最新情報'!V:V,A103)</f>
        <v>1</v>
      </c>
    </row>
    <row r="104" spans="1:3">
      <c r="A104" s="39" t="s">
        <v>545</v>
      </c>
      <c r="B104" s="39">
        <v>2019020</v>
      </c>
      <c r="C104" s="39">
        <f>+COUNTIF('e-staffing TCnmhtの最新情報'!V:V,A104)</f>
        <v>0</v>
      </c>
    </row>
    <row r="105" spans="1:3">
      <c r="A105" s="39" t="s">
        <v>546</v>
      </c>
      <c r="B105" s="39">
        <v>2019023</v>
      </c>
      <c r="C105" s="39">
        <f>+COUNTIF('e-staffing TCnmhtの最新情報'!V:V,A105)</f>
        <v>0</v>
      </c>
    </row>
    <row r="106" spans="1:3">
      <c r="A106" s="39" t="s">
        <v>547</v>
      </c>
      <c r="B106" s="39">
        <v>2019024</v>
      </c>
      <c r="C106" s="39">
        <f>+COUNTIF('e-staffing TCnmhtの最新情報'!V:V,A106)</f>
        <v>0</v>
      </c>
    </row>
    <row r="107" spans="1:3">
      <c r="A107" s="40" t="s">
        <v>548</v>
      </c>
      <c r="B107" s="39">
        <v>2019027</v>
      </c>
      <c r="C107" s="39">
        <f>+COUNTIF('e-staffing TCnmhtの最新情報'!V:V,A107)</f>
        <v>0</v>
      </c>
    </row>
    <row r="108" spans="1:3">
      <c r="A108" s="39" t="s">
        <v>549</v>
      </c>
      <c r="B108" s="39">
        <v>2019029</v>
      </c>
      <c r="C108" s="39">
        <f>+COUNTIF('e-staffing TCnmhtの最新情報'!V:V,A108)</f>
        <v>1</v>
      </c>
    </row>
    <row r="109" spans="1:3">
      <c r="A109" s="39" t="s">
        <v>550</v>
      </c>
      <c r="B109" s="39">
        <v>2019034</v>
      </c>
      <c r="C109" s="39">
        <f>+COUNTIF('e-staffing TCnmhtの最新情報'!V:V,A109)</f>
        <v>0</v>
      </c>
    </row>
    <row r="110" spans="1:3">
      <c r="A110" s="39" t="s">
        <v>551</v>
      </c>
      <c r="B110" s="39">
        <v>2019035</v>
      </c>
      <c r="C110" s="39">
        <f>+COUNTIF('e-staffing TCnmhtの最新情報'!V:V,A110)</f>
        <v>0</v>
      </c>
    </row>
    <row r="111" spans="1:3">
      <c r="A111" s="39" t="s">
        <v>552</v>
      </c>
      <c r="B111" s="39">
        <v>2019047</v>
      </c>
      <c r="C111" s="39">
        <f>+COUNTIF('e-staffing TCnmhtの最新情報'!V:V,A111)</f>
        <v>0</v>
      </c>
    </row>
    <row r="112" spans="1:3">
      <c r="A112" s="39" t="s">
        <v>553</v>
      </c>
      <c r="B112" s="39">
        <v>2019048</v>
      </c>
      <c r="C112" s="39">
        <f>+COUNTIF('e-staffing TCnmhtの最新情報'!V:V,A112)</f>
        <v>0</v>
      </c>
    </row>
    <row r="113" spans="1:3">
      <c r="A113" s="40" t="s">
        <v>554</v>
      </c>
      <c r="B113" s="39">
        <v>2019050</v>
      </c>
      <c r="C113" s="39">
        <f>+COUNTIF('e-staffing TCnmhtの最新情報'!V:V,A113)</f>
        <v>0</v>
      </c>
    </row>
    <row r="114" spans="1:3">
      <c r="A114" s="40" t="s">
        <v>326</v>
      </c>
      <c r="B114" s="39">
        <v>2019052</v>
      </c>
      <c r="C114" s="39">
        <f>+COUNTIF('e-staffing TCnmhtの最新情報'!V:V,A114)</f>
        <v>1</v>
      </c>
    </row>
    <row r="115" spans="1:3">
      <c r="A115" s="127" t="s">
        <v>393</v>
      </c>
      <c r="B115" s="127">
        <v>2019053</v>
      </c>
      <c r="C115" s="39">
        <f>+COUNTIF('e-staffing TCnmhtの最新情報'!V:V,A115)</f>
        <v>1</v>
      </c>
    </row>
    <row r="116" spans="1:3">
      <c r="A116" s="127" t="s">
        <v>382</v>
      </c>
      <c r="B116" s="127">
        <v>2020001</v>
      </c>
      <c r="C116" s="39">
        <f>+COUNTIF('e-staffing TCnmhtの最新情報'!V:V,A116)</f>
        <v>1</v>
      </c>
    </row>
    <row r="117" spans="1:3">
      <c r="A117" s="39" t="s">
        <v>454</v>
      </c>
      <c r="B117" s="39">
        <v>2020002</v>
      </c>
      <c r="C117" s="39">
        <f>+COUNTIF('e-staffing TCnmhtの最新情報'!V:V,A117)</f>
        <v>1</v>
      </c>
    </row>
    <row r="118" spans="1:3">
      <c r="A118" s="39" t="s">
        <v>438</v>
      </c>
      <c r="B118" s="39">
        <v>2020003</v>
      </c>
      <c r="C118" s="39">
        <f>+COUNTIF('e-staffing TCnmhtの最新情報'!V:V,A118)</f>
        <v>1</v>
      </c>
    </row>
    <row r="119" spans="1:3">
      <c r="A119" s="39" t="s">
        <v>555</v>
      </c>
      <c r="B119" s="39">
        <v>2020004</v>
      </c>
      <c r="C119" s="39">
        <f>+COUNTIF('e-staffing TCnmhtの最新情報'!V:V,A119)</f>
        <v>0</v>
      </c>
    </row>
    <row r="120" spans="1:3">
      <c r="A120" s="39" t="s">
        <v>556</v>
      </c>
      <c r="B120" s="39">
        <v>2020005</v>
      </c>
      <c r="C120" s="39">
        <f>+COUNTIF('e-staffing TCnmhtの最新情報'!V:V,A120)</f>
        <v>0</v>
      </c>
    </row>
    <row r="121" spans="1:3">
      <c r="A121" s="39" t="s">
        <v>557</v>
      </c>
      <c r="B121" s="39">
        <v>2020006</v>
      </c>
      <c r="C121" s="39">
        <f>+COUNTIF('e-staffing TCnmhtの最新情報'!V:V,A121)</f>
        <v>0</v>
      </c>
    </row>
    <row r="122" spans="1:3">
      <c r="A122" s="41" t="s">
        <v>558</v>
      </c>
      <c r="B122" s="39">
        <v>2020007</v>
      </c>
      <c r="C122" s="39">
        <f>+COUNTIF('e-staffing TCnmhtの最新情報'!V:V,A122)</f>
        <v>0</v>
      </c>
    </row>
    <row r="123" spans="1:3">
      <c r="A123" s="41" t="s">
        <v>559</v>
      </c>
      <c r="B123" s="39">
        <v>2020008</v>
      </c>
      <c r="C123" s="39">
        <f>+COUNTIF('e-staffing TCnmhtの最新情報'!V:V,A123)</f>
        <v>0</v>
      </c>
    </row>
    <row r="124" spans="1:3">
      <c r="A124" s="41" t="s">
        <v>560</v>
      </c>
      <c r="B124" s="39">
        <v>2020010</v>
      </c>
      <c r="C124" s="39">
        <f>+COUNTIF('e-staffing TCnmhtの最新情報'!V:V,A124)</f>
        <v>0</v>
      </c>
    </row>
    <row r="125" spans="1:3">
      <c r="A125" s="41" t="s">
        <v>561</v>
      </c>
      <c r="B125" s="39">
        <v>2020011</v>
      </c>
      <c r="C125" s="39">
        <f>+COUNTIF('e-staffing TCnmhtの最新情報'!V:V,A125)</f>
        <v>1</v>
      </c>
    </row>
    <row r="126" spans="1:3">
      <c r="A126" s="41" t="s">
        <v>421</v>
      </c>
      <c r="B126" s="39">
        <v>2020014</v>
      </c>
      <c r="C126" s="39">
        <f>+COUNTIF('e-staffing TCnmhtの最新情報'!V:V,A126)</f>
        <v>1</v>
      </c>
    </row>
    <row r="127" spans="1:3">
      <c r="A127" s="41" t="s">
        <v>452</v>
      </c>
      <c r="B127" s="39">
        <v>2020015</v>
      </c>
      <c r="C127" s="39">
        <f>+COUNTIF('e-staffing TCnmhtの最新情報'!V:V,A127)</f>
        <v>1</v>
      </c>
    </row>
    <row r="128" spans="1:3">
      <c r="A128" s="41" t="s">
        <v>562</v>
      </c>
      <c r="B128" s="39">
        <v>2020017</v>
      </c>
      <c r="C128" s="39">
        <f>+COUNTIF('e-staffing TCnmhtの最新情報'!V:V,A128)</f>
        <v>0</v>
      </c>
    </row>
    <row r="129" spans="1:3">
      <c r="A129" s="41" t="s">
        <v>354</v>
      </c>
      <c r="B129" s="39">
        <v>2020018</v>
      </c>
      <c r="C129" s="39">
        <f>+COUNTIF('e-staffing TCnmhtの最新情報'!V:V,A129)</f>
        <v>0</v>
      </c>
    </row>
    <row r="130" spans="1:3">
      <c r="A130" s="39" t="s">
        <v>563</v>
      </c>
      <c r="B130" s="39">
        <v>2020021</v>
      </c>
      <c r="C130" s="39">
        <f>+COUNTIF('e-staffing TCnmhtの最新情報'!V:V,A130)</f>
        <v>0</v>
      </c>
    </row>
    <row r="131" spans="1:3">
      <c r="A131" s="39" t="s">
        <v>341</v>
      </c>
      <c r="B131" s="39">
        <v>2020024</v>
      </c>
      <c r="C131" s="39">
        <f>+COUNTIF('e-staffing TCnmhtの最新情報'!V:V,A131)</f>
        <v>0</v>
      </c>
    </row>
    <row r="132" spans="1:3">
      <c r="A132" s="39" t="s">
        <v>564</v>
      </c>
      <c r="B132" s="39">
        <v>2020025</v>
      </c>
      <c r="C132" s="39">
        <f>+COUNTIF('e-staffing TCnmhtの最新情報'!V:V,A132)</f>
        <v>0</v>
      </c>
    </row>
    <row r="133" spans="1:3">
      <c r="A133" s="39" t="s">
        <v>317</v>
      </c>
      <c r="B133" s="39">
        <v>2020028</v>
      </c>
      <c r="C133" s="39">
        <f>+COUNTIF('e-staffing TCnmhtの最新情報'!V:V,A133)</f>
        <v>1</v>
      </c>
    </row>
    <row r="134" spans="1:3">
      <c r="A134" s="39" t="s">
        <v>565</v>
      </c>
      <c r="B134" s="39">
        <v>2020031</v>
      </c>
      <c r="C134" s="39">
        <f>+COUNTIF('e-staffing TCnmhtの最新情報'!V:V,A134)</f>
        <v>1</v>
      </c>
    </row>
    <row r="135" spans="1:3">
      <c r="A135" s="39" t="s">
        <v>349</v>
      </c>
      <c r="B135" s="39">
        <v>2021001</v>
      </c>
      <c r="C135" s="39">
        <f>+COUNTIF('e-staffing TCnmhtの最新情報'!V:V,A135)</f>
        <v>1</v>
      </c>
    </row>
    <row r="136" spans="1:3">
      <c r="A136" s="39" t="s">
        <v>301</v>
      </c>
      <c r="B136" s="39">
        <v>2021002</v>
      </c>
      <c r="C136" s="39">
        <f>+COUNTIF('e-staffing TCnmhtの最新情報'!V:V,A136)</f>
        <v>1</v>
      </c>
    </row>
    <row r="137" spans="1:3">
      <c r="A137" s="39" t="s">
        <v>566</v>
      </c>
      <c r="B137" s="39">
        <v>2021004</v>
      </c>
      <c r="C137" s="39">
        <f>+COUNTIF('e-staffing TCnmhtの最新情報'!V:V,A137)</f>
        <v>0</v>
      </c>
    </row>
    <row r="138" spans="1:3">
      <c r="A138" s="39" t="s">
        <v>567</v>
      </c>
      <c r="B138" s="39">
        <v>2021008</v>
      </c>
      <c r="C138" s="39">
        <f>+COUNTIF('e-staffing TCnmhtの最新情報'!V:V,A138)</f>
        <v>0</v>
      </c>
    </row>
    <row r="139" spans="1:3">
      <c r="A139" s="39" t="s">
        <v>568</v>
      </c>
      <c r="B139" s="39">
        <v>2021011</v>
      </c>
      <c r="C139" s="39">
        <f>+COUNTIF('e-staffing TCnmhtの最新情報'!V:V,A139)</f>
        <v>0</v>
      </c>
    </row>
    <row r="140" spans="1:3">
      <c r="A140" s="39" t="s">
        <v>569</v>
      </c>
      <c r="B140" s="39">
        <v>2021012</v>
      </c>
      <c r="C140" s="39">
        <f>+COUNTIF('e-staffing TCnmhtの最新情報'!V:V,A140)</f>
        <v>1</v>
      </c>
    </row>
    <row r="141" spans="1:3">
      <c r="A141" s="39" t="s">
        <v>570</v>
      </c>
      <c r="B141" s="39">
        <v>2021015</v>
      </c>
      <c r="C141" s="39">
        <f>+COUNTIF('e-staffing TCnmhtの最新情報'!V:V,A141)</f>
        <v>0</v>
      </c>
    </row>
    <row r="142" spans="1:3">
      <c r="A142" s="39" t="s">
        <v>571</v>
      </c>
      <c r="B142" s="39">
        <v>2021016</v>
      </c>
      <c r="C142" s="39">
        <f>+COUNTIF('e-staffing TCnmhtの最新情報'!V:V,A142)</f>
        <v>1</v>
      </c>
    </row>
    <row r="143" spans="1:3">
      <c r="A143" s="39" t="s">
        <v>2815</v>
      </c>
      <c r="B143" s="39">
        <v>2021018</v>
      </c>
      <c r="C143" s="39">
        <f>+COUNTIF('e-staffing TCnmhtの最新情報'!V:V,A143)</f>
        <v>1</v>
      </c>
    </row>
    <row r="144" spans="1:3">
      <c r="A144" s="39" t="s">
        <v>573</v>
      </c>
      <c r="B144" s="39">
        <v>2021020</v>
      </c>
      <c r="C144" s="39">
        <f>+COUNTIF('e-staffing TCnmhtの最新情報'!V:V,A144)</f>
        <v>0</v>
      </c>
    </row>
    <row r="145" spans="1:3">
      <c r="A145" s="39" t="s">
        <v>574</v>
      </c>
      <c r="B145" s="39">
        <v>2021022</v>
      </c>
      <c r="C145" s="39">
        <f>+COUNTIF('e-staffing TCnmhtの最新情報'!V:V,A145)</f>
        <v>0</v>
      </c>
    </row>
    <row r="146" spans="1:3">
      <c r="A146" s="39" t="s">
        <v>575</v>
      </c>
      <c r="B146" s="39">
        <v>2022002</v>
      </c>
      <c r="C146" s="39">
        <f>+COUNTIF('e-staffing TCnmhtの最新情報'!V:V,A146)</f>
        <v>0</v>
      </c>
    </row>
    <row r="147" spans="1:3">
      <c r="A147" s="39" t="s">
        <v>2275</v>
      </c>
      <c r="B147" s="39">
        <v>2022003</v>
      </c>
      <c r="C147" s="39">
        <f>+COUNTIF('e-staffing TCnmhtの最新情報'!V:V,A147)</f>
        <v>0</v>
      </c>
    </row>
    <row r="148" spans="1:3">
      <c r="A148" s="39" t="s">
        <v>577</v>
      </c>
      <c r="B148" s="39">
        <v>2022005</v>
      </c>
      <c r="C148" s="39">
        <f>+COUNTIF('e-staffing TCnmhtの最新情報'!V:V,A148)</f>
        <v>0</v>
      </c>
    </row>
    <row r="149" spans="1:3">
      <c r="A149" s="39" t="s">
        <v>578</v>
      </c>
      <c r="B149" s="39">
        <v>2022007</v>
      </c>
      <c r="C149" s="39">
        <f>+COUNTIF('e-staffing TCnmhtの最新情報'!V:V,A149)</f>
        <v>1</v>
      </c>
    </row>
    <row r="150" spans="1:3">
      <c r="A150" s="39" t="s">
        <v>579</v>
      </c>
      <c r="B150" s="39">
        <v>2022008</v>
      </c>
      <c r="C150" s="39">
        <f>+COUNTIF('e-staffing TCnmhtの最新情報'!V:V,A150)</f>
        <v>1</v>
      </c>
    </row>
    <row r="151" spans="1:3">
      <c r="A151" s="39" t="s">
        <v>580</v>
      </c>
      <c r="B151" s="39">
        <v>2022010</v>
      </c>
      <c r="C151" s="39">
        <f>+COUNTIF('e-staffing TCnmhtの最新情報'!V:V,A151)</f>
        <v>0</v>
      </c>
    </row>
    <row r="152" spans="1:3">
      <c r="A152" s="39" t="s">
        <v>581</v>
      </c>
      <c r="B152" s="39">
        <v>2022011</v>
      </c>
      <c r="C152" s="39">
        <f>+COUNTIF('e-staffing TCnmhtの最新情報'!V:V,A152)</f>
        <v>0</v>
      </c>
    </row>
    <row r="153" spans="1:3">
      <c r="A153" s="39" t="s">
        <v>582</v>
      </c>
      <c r="B153" s="39">
        <v>2022012</v>
      </c>
      <c r="C153" s="39">
        <f>+COUNTIF('e-staffing TCnmhtの最新情報'!V:V,A153)</f>
        <v>1</v>
      </c>
    </row>
    <row r="154" spans="1:3">
      <c r="A154" s="39" t="s">
        <v>583</v>
      </c>
      <c r="B154" s="39">
        <v>2022013</v>
      </c>
      <c r="C154" s="39">
        <f>+COUNTIF('e-staffing TCnmhtの最新情報'!V:V,A154)</f>
        <v>0</v>
      </c>
    </row>
    <row r="155" spans="1:3">
      <c r="A155" s="39" t="s">
        <v>584</v>
      </c>
      <c r="B155" s="39">
        <v>2022014</v>
      </c>
      <c r="C155" s="39">
        <f>+COUNTIF('e-staffing TCnmhtの最新情報'!V:V,A155)</f>
        <v>1</v>
      </c>
    </row>
    <row r="156" spans="1:3">
      <c r="A156" s="39" t="s">
        <v>585</v>
      </c>
      <c r="B156" s="39">
        <v>2022016</v>
      </c>
      <c r="C156" s="39">
        <f>+COUNTIF('e-staffing TCnmhtの最新情報'!V:V,A156)</f>
        <v>0</v>
      </c>
    </row>
    <row r="157" spans="1:3">
      <c r="A157" s="39" t="s">
        <v>586</v>
      </c>
      <c r="B157" s="39">
        <v>2022018</v>
      </c>
      <c r="C157" s="39">
        <f>+COUNTIF('e-staffing TCnmhtの最新情報'!V:V,A157)</f>
        <v>0</v>
      </c>
    </row>
    <row r="158" spans="1:3">
      <c r="A158" s="39" t="s">
        <v>587</v>
      </c>
      <c r="B158" s="39">
        <v>2022019</v>
      </c>
      <c r="C158" s="39">
        <f>+COUNTIF('e-staffing TCnmhtの最新情報'!V:V,A158)</f>
        <v>1</v>
      </c>
    </row>
    <row r="159" spans="1:3">
      <c r="A159" s="39" t="s">
        <v>588</v>
      </c>
      <c r="B159" s="39">
        <v>2022020</v>
      </c>
      <c r="C159" s="39">
        <f>+COUNTIF('e-staffing TCnmhtの最新情報'!V:V,A159)</f>
        <v>0</v>
      </c>
    </row>
    <row r="160" spans="1:3">
      <c r="A160" s="39" t="s">
        <v>589</v>
      </c>
      <c r="B160" s="39">
        <v>2022021</v>
      </c>
      <c r="C160" s="39">
        <f>+COUNTIF('e-staffing TCnmhtの最新情報'!V:V,A160)</f>
        <v>0</v>
      </c>
    </row>
    <row r="161" spans="1:3">
      <c r="A161" s="39" t="s">
        <v>590</v>
      </c>
      <c r="B161" s="39">
        <v>2022025</v>
      </c>
      <c r="C161" s="39">
        <f>+COUNTIF('e-staffing TCnmhtの最新情報'!V:V,A161)</f>
        <v>0</v>
      </c>
    </row>
    <row r="162" spans="1:3">
      <c r="A162" s="39" t="s">
        <v>591</v>
      </c>
      <c r="B162" s="39">
        <v>2022027</v>
      </c>
      <c r="C162" s="39">
        <f>+COUNTIF('e-staffing TCnmhtの最新情報'!V:V,A162)</f>
        <v>0</v>
      </c>
    </row>
    <row r="163" spans="1:3">
      <c r="A163" s="39" t="s">
        <v>592</v>
      </c>
      <c r="B163" s="39">
        <v>2022029</v>
      </c>
      <c r="C163" s="39">
        <f>+COUNTIF('e-staffing TCnmhtの最新情報'!V:V,A163)</f>
        <v>0</v>
      </c>
    </row>
    <row r="164" spans="1:3">
      <c r="A164" s="39" t="s">
        <v>593</v>
      </c>
      <c r="B164" s="39">
        <v>2022034</v>
      </c>
      <c r="C164" s="39">
        <f>+COUNTIF('e-staffing TCnmhtの最新情報'!V:V,A164)</f>
        <v>0</v>
      </c>
    </row>
    <row r="165" spans="1:3">
      <c r="A165" s="39" t="s">
        <v>594</v>
      </c>
      <c r="B165" s="39">
        <v>2022035</v>
      </c>
      <c r="C165" s="39">
        <f>+COUNTIF('e-staffing TCnmhtの最新情報'!V:V,A165)</f>
        <v>1</v>
      </c>
    </row>
    <row r="166" spans="1:3">
      <c r="A166" s="39" t="s">
        <v>595</v>
      </c>
      <c r="B166" s="39">
        <v>2022036</v>
      </c>
      <c r="C166" s="39">
        <f>+COUNTIF('e-staffing TCnmhtの最新情報'!V:V,A166)</f>
        <v>1</v>
      </c>
    </row>
    <row r="167" spans="1:3">
      <c r="A167" s="39" t="s">
        <v>596</v>
      </c>
      <c r="B167" s="39">
        <v>2023001</v>
      </c>
      <c r="C167" s="39">
        <f>+COUNTIF('e-staffing TCnmhtの最新情報'!V:V,A167)</f>
        <v>0</v>
      </c>
    </row>
    <row r="168" spans="1:3">
      <c r="A168" s="39" t="s">
        <v>2276</v>
      </c>
      <c r="B168" s="39">
        <v>2023003</v>
      </c>
      <c r="C168" s="39">
        <f>+COUNTIF('e-staffing TCnmhtの最新情報'!V:V,A168)</f>
        <v>1</v>
      </c>
    </row>
    <row r="169" spans="1:3">
      <c r="A169" s="39" t="s">
        <v>598</v>
      </c>
      <c r="B169" s="39">
        <v>2023004</v>
      </c>
      <c r="C169" s="39">
        <f>+COUNTIF('e-staffing TCnmhtの最新情報'!V:V,A169)</f>
        <v>0</v>
      </c>
    </row>
    <row r="170" spans="1:3">
      <c r="A170" t="s">
        <v>599</v>
      </c>
      <c r="B170" s="39">
        <v>2023006</v>
      </c>
      <c r="C170" s="39">
        <f>+COUNTIF('e-staffing TCnmhtの最新情報'!V:V,A170)</f>
        <v>1</v>
      </c>
    </row>
    <row r="171" spans="1:3">
      <c r="A171" s="39" t="s">
        <v>600</v>
      </c>
      <c r="B171" s="39">
        <v>2023007</v>
      </c>
      <c r="C171" s="39">
        <f>+COUNTIF('e-staffing TCnmhtの最新情報'!V:V,A171)</f>
        <v>0</v>
      </c>
    </row>
    <row r="172" spans="1:3">
      <c r="A172" s="39" t="s">
        <v>174</v>
      </c>
      <c r="B172" s="39">
        <v>2023008</v>
      </c>
      <c r="C172" s="39">
        <f>+COUNTIF('e-staffing TCnmhtの最新情報'!V:V,A172)</f>
        <v>0</v>
      </c>
    </row>
    <row r="173" spans="1:3">
      <c r="A173" s="39" t="s">
        <v>601</v>
      </c>
      <c r="B173" s="39">
        <v>2023013</v>
      </c>
      <c r="C173" s="39">
        <f>+COUNTIF('e-staffing TCnmhtの最新情報'!V:V,A173)</f>
        <v>1</v>
      </c>
    </row>
    <row r="174" spans="1:3">
      <c r="A174" s="39" t="s">
        <v>602</v>
      </c>
      <c r="B174" s="39">
        <v>2023014</v>
      </c>
      <c r="C174" s="39">
        <f>+COUNTIF('e-staffing TCnmhtの最新情報'!V:V,A174)</f>
        <v>1</v>
      </c>
    </row>
    <row r="175" spans="1:3">
      <c r="A175" s="39" t="s">
        <v>603</v>
      </c>
      <c r="B175" s="39">
        <v>2023016</v>
      </c>
      <c r="C175" s="39">
        <f>+COUNTIF('e-staffing TCnmhtの最新情報'!V:V,A175)</f>
        <v>0</v>
      </c>
    </row>
    <row r="176" spans="1:3">
      <c r="A176" s="39" t="s">
        <v>604</v>
      </c>
      <c r="B176" s="39">
        <v>2023017</v>
      </c>
      <c r="C176" s="39">
        <f>+COUNTIF('e-staffing TCnmhtの最新情報'!V:V,A176)</f>
        <v>1</v>
      </c>
    </row>
    <row r="177" spans="1:3">
      <c r="A177" s="39" t="s">
        <v>605</v>
      </c>
      <c r="B177" s="39">
        <v>2023018</v>
      </c>
      <c r="C177" s="39">
        <f>+COUNTIF('e-staffing TCnmhtの最新情報'!V:V,A177)</f>
        <v>1</v>
      </c>
    </row>
    <row r="178" spans="1:3">
      <c r="A178" s="39" t="s">
        <v>606</v>
      </c>
      <c r="B178" s="39">
        <v>2023019</v>
      </c>
      <c r="C178" s="39">
        <f>+COUNTIF('e-staffing TCnmhtの最新情報'!V:V,A178)</f>
        <v>1</v>
      </c>
    </row>
    <row r="179" spans="1:3">
      <c r="A179" s="39" t="s">
        <v>607</v>
      </c>
      <c r="B179" s="39">
        <v>2023020</v>
      </c>
      <c r="C179" s="39">
        <f>+COUNTIF('e-staffing TCnmhtの最新情報'!V:V,A179)</f>
        <v>0</v>
      </c>
    </row>
    <row r="180" spans="1:3">
      <c r="A180" s="39" t="s">
        <v>608</v>
      </c>
      <c r="B180" s="39">
        <v>2023021</v>
      </c>
      <c r="C180" s="39">
        <f>+COUNTIF('e-staffing TCnmhtの最新情報'!V:V,A180)</f>
        <v>1</v>
      </c>
    </row>
    <row r="181" spans="1:3">
      <c r="A181" s="39" t="s">
        <v>609</v>
      </c>
      <c r="B181" s="39">
        <v>2023022</v>
      </c>
      <c r="C181" s="39">
        <f>+COUNTIF('e-staffing TCnmhtの最新情報'!V:V,A181)</f>
        <v>0</v>
      </c>
    </row>
    <row r="182" spans="1:3">
      <c r="A182" s="39" t="s">
        <v>610</v>
      </c>
      <c r="B182" s="39">
        <v>2023023</v>
      </c>
      <c r="C182" s="39">
        <f>+COUNTIF('e-staffing TCnmhtの最新情報'!V:V,A182)</f>
        <v>1</v>
      </c>
    </row>
    <row r="183" spans="1:3">
      <c r="A183" s="39" t="s">
        <v>611</v>
      </c>
      <c r="B183" s="39">
        <v>2023024</v>
      </c>
      <c r="C183" s="39">
        <f>+COUNTIF('e-staffing TCnmhtの最新情報'!V:V,A183)</f>
        <v>1</v>
      </c>
    </row>
    <row r="184" spans="1:3">
      <c r="A184" s="39" t="s">
        <v>612</v>
      </c>
      <c r="B184" s="39">
        <v>2023026</v>
      </c>
      <c r="C184" s="39">
        <f>+COUNTIF('e-staffing TCnmhtの最新情報'!V:V,A184)</f>
        <v>0</v>
      </c>
    </row>
    <row r="185" spans="1:3">
      <c r="A185" s="39" t="s">
        <v>613</v>
      </c>
      <c r="B185" s="39">
        <v>2023027</v>
      </c>
      <c r="C185" s="39">
        <f>+COUNTIF('e-staffing TCnmhtの最新情報'!V:V,A185)</f>
        <v>1</v>
      </c>
    </row>
    <row r="186" spans="1:3">
      <c r="A186" s="39" t="s">
        <v>614</v>
      </c>
      <c r="B186" s="39">
        <v>2023028</v>
      </c>
      <c r="C186" s="39">
        <f>+COUNTIF('e-staffing TCnmhtの最新情報'!V:V,A186)</f>
        <v>1</v>
      </c>
    </row>
    <row r="187" spans="1:3">
      <c r="A187" s="39" t="s">
        <v>615</v>
      </c>
      <c r="B187" s="39">
        <v>2023030</v>
      </c>
      <c r="C187" s="39">
        <f>+COUNTIF('e-staffing TCnmhtの最新情報'!V:V,A187)</f>
        <v>1</v>
      </c>
    </row>
    <row r="188" spans="1:3">
      <c r="A188" s="39" t="s">
        <v>616</v>
      </c>
      <c r="B188" s="39">
        <v>2023032</v>
      </c>
      <c r="C188" s="39">
        <f>+COUNTIF('e-staffing TCnmhtの最新情報'!V:V,A188)</f>
        <v>0</v>
      </c>
    </row>
    <row r="189" spans="1:3">
      <c r="A189" s="39" t="s">
        <v>617</v>
      </c>
      <c r="B189" s="39">
        <v>2023033</v>
      </c>
      <c r="C189" s="39">
        <f>+COUNTIF('e-staffing TCnmhtの最新情報'!V:V,A189)</f>
        <v>1</v>
      </c>
    </row>
    <row r="190" spans="1:3">
      <c r="A190" s="39" t="s">
        <v>618</v>
      </c>
      <c r="B190" s="39">
        <v>2023034</v>
      </c>
      <c r="C190" s="39">
        <f>+COUNTIF('e-staffing TCnmhtの最新情報'!V:V,A190)</f>
        <v>0</v>
      </c>
    </row>
    <row r="191" spans="1:3">
      <c r="A191" s="39" t="s">
        <v>619</v>
      </c>
      <c r="B191" s="39">
        <v>2024001</v>
      </c>
      <c r="C191" s="39">
        <f>+COUNTIF('e-staffing TCnmhtの最新情報'!V:V,A191)</f>
        <v>1</v>
      </c>
    </row>
    <row r="192" spans="1:3">
      <c r="A192" s="39" t="s">
        <v>620</v>
      </c>
      <c r="B192" s="39">
        <v>2024002</v>
      </c>
      <c r="C192" s="39">
        <f>+COUNTIF('e-staffing TCnmhtの最新情報'!V:V,A192)</f>
        <v>1</v>
      </c>
    </row>
    <row r="193" spans="1:3">
      <c r="A193" s="39" t="s">
        <v>621</v>
      </c>
      <c r="B193" s="39">
        <v>2024003</v>
      </c>
      <c r="C193" s="39">
        <f>+COUNTIF('e-staffing TCnmhtの最新情報'!V:V,A193)</f>
        <v>1</v>
      </c>
    </row>
    <row r="194" spans="1:3">
      <c r="A194" s="39" t="s">
        <v>622</v>
      </c>
      <c r="B194" s="39">
        <v>2024004</v>
      </c>
      <c r="C194" s="39">
        <f>+COUNTIF('e-staffing TCnmhtの最新情報'!V:V,A194)</f>
        <v>0</v>
      </c>
    </row>
    <row r="195" spans="1:3">
      <c r="A195" s="39" t="s">
        <v>623</v>
      </c>
      <c r="B195" s="39">
        <v>2024005</v>
      </c>
      <c r="C195" s="39">
        <f>+COUNTIF('e-staffing TCnmhtの最新情報'!V:V,A195)</f>
        <v>0</v>
      </c>
    </row>
    <row r="196" spans="1:3">
      <c r="A196" s="39" t="s">
        <v>624</v>
      </c>
      <c r="B196" s="39">
        <v>2024006</v>
      </c>
      <c r="C196" s="39">
        <f>+COUNTIF('e-staffing TCnmhtの最新情報'!V:V,A196)</f>
        <v>0</v>
      </c>
    </row>
    <row r="197" spans="1:3">
      <c r="A197" s="39" t="s">
        <v>625</v>
      </c>
      <c r="B197" s="39">
        <v>2024007</v>
      </c>
      <c r="C197" s="39">
        <f>+COUNTIF('e-staffing TCnmhtの最新情報'!V:V,A197)</f>
        <v>1</v>
      </c>
    </row>
    <row r="198" spans="1:3">
      <c r="A198" t="s">
        <v>626</v>
      </c>
      <c r="B198">
        <v>2024008</v>
      </c>
      <c r="C198" s="39">
        <f>+COUNTIF('e-staffing TCnmhtの最新情報'!V:V,A198)</f>
        <v>1</v>
      </c>
    </row>
    <row r="199" spans="1:3">
      <c r="A199" t="s">
        <v>627</v>
      </c>
      <c r="B199">
        <v>2024009</v>
      </c>
      <c r="C199" s="39">
        <f>+COUNTIF('e-staffing TCnmhtの最新情報'!V:V,A199)</f>
        <v>1</v>
      </c>
    </row>
    <row r="200" spans="1:3">
      <c r="A200" t="s">
        <v>628</v>
      </c>
      <c r="B200">
        <v>2024010</v>
      </c>
      <c r="C200" s="39">
        <f>+COUNTIF('e-staffing TCnmhtの最新情報'!V:V,A200)</f>
        <v>1</v>
      </c>
    </row>
    <row r="201" spans="1:3">
      <c r="A201" t="s">
        <v>629</v>
      </c>
      <c r="B201">
        <v>2024011</v>
      </c>
      <c r="C201" s="39">
        <f>+COUNTIF('e-staffing TCnmhtの最新情報'!V:V,A201)</f>
        <v>1</v>
      </c>
    </row>
    <row r="202" spans="1:3">
      <c r="A202" t="s">
        <v>630</v>
      </c>
      <c r="B202">
        <v>2024012</v>
      </c>
      <c r="C202" s="39">
        <f>+COUNTIF('e-staffing TCnmhtの最新情報'!V:V,A202)</f>
        <v>0</v>
      </c>
    </row>
    <row r="203" spans="1:3">
      <c r="A203" t="s">
        <v>631</v>
      </c>
      <c r="B203">
        <v>2024014</v>
      </c>
      <c r="C203" s="39">
        <f>+COUNTIF('e-staffing TCnmhtの最新情報'!V:V,A203)</f>
        <v>0</v>
      </c>
    </row>
    <row r="204" spans="1:3">
      <c r="A204" s="39" t="s">
        <v>632</v>
      </c>
      <c r="B204" s="39">
        <v>2024018</v>
      </c>
      <c r="C204" s="39">
        <f>+COUNTIF('e-staffing TCnmhtの最新情報'!V:V,A204)</f>
        <v>0</v>
      </c>
    </row>
    <row r="205" spans="1:3">
      <c r="A205" s="39" t="s">
        <v>633</v>
      </c>
      <c r="B205" s="39">
        <v>2024019</v>
      </c>
      <c r="C205" s="39">
        <f>+COUNTIF('e-staffing TCnmhtの最新情報'!V:V,A205)</f>
        <v>1</v>
      </c>
    </row>
    <row r="206" spans="1:3">
      <c r="A206" s="39" t="s">
        <v>634</v>
      </c>
      <c r="B206" s="39">
        <v>2024020</v>
      </c>
      <c r="C206" s="39">
        <f>+COUNTIF('e-staffing TCnmhtの最新情報'!V:V,A206)</f>
        <v>0</v>
      </c>
    </row>
    <row r="207" spans="1:3">
      <c r="A207" s="39" t="s">
        <v>635</v>
      </c>
      <c r="B207" s="39">
        <v>2024021</v>
      </c>
      <c r="C207" s="39">
        <f>+COUNTIF('e-staffing TCnmhtの最新情報'!V:V,A207)</f>
        <v>1</v>
      </c>
    </row>
    <row r="208" spans="1:3">
      <c r="A208" s="39" t="s">
        <v>636</v>
      </c>
      <c r="B208" s="39">
        <v>2024024</v>
      </c>
      <c r="C208" s="39">
        <f>+COUNTIF('e-staffing TCnmhtの最新情報'!V:V,A208)</f>
        <v>0</v>
      </c>
    </row>
    <row r="209" spans="1:3">
      <c r="A209" s="39" t="s">
        <v>637</v>
      </c>
      <c r="B209" s="39">
        <v>2024025</v>
      </c>
      <c r="C209" s="39">
        <f>+COUNTIF('e-staffing TCnmhtの最新情報'!V:V,A209)</f>
        <v>0</v>
      </c>
    </row>
    <row r="210" spans="1:3">
      <c r="A210" s="39" t="s">
        <v>638</v>
      </c>
      <c r="B210" s="39">
        <v>2024026</v>
      </c>
      <c r="C210" s="39">
        <f>+COUNTIF('e-staffing TCnmhtの最新情報'!V:V,A210)</f>
        <v>1</v>
      </c>
    </row>
    <row r="211" spans="1:3">
      <c r="A211" s="39" t="s">
        <v>639</v>
      </c>
      <c r="B211" s="39">
        <v>2024027</v>
      </c>
      <c r="C211" s="39">
        <f>+COUNTIF('e-staffing TCnmhtの最新情報'!V:V,A211)</f>
        <v>1</v>
      </c>
    </row>
    <row r="212" spans="1:3">
      <c r="A212" s="135" t="s">
        <v>640</v>
      </c>
      <c r="B212" s="39">
        <v>2024028</v>
      </c>
      <c r="C212" s="39">
        <f>+COUNTIF('e-staffing TCnmhtの最新情報'!V:V,A212)</f>
        <v>0</v>
      </c>
    </row>
    <row r="213" spans="1:3">
      <c r="A213" s="135" t="s">
        <v>215</v>
      </c>
      <c r="B213" s="39">
        <v>2024031</v>
      </c>
      <c r="C213" s="39">
        <f>+COUNTIF('e-staffing TCnmhtの最新情報'!V:V,A213)</f>
        <v>0</v>
      </c>
    </row>
    <row r="214" spans="1:3">
      <c r="A214" s="135" t="s">
        <v>641</v>
      </c>
      <c r="B214" s="39">
        <v>2024032</v>
      </c>
      <c r="C214" s="39">
        <f>+COUNTIF('e-staffing TCnmhtの最新情報'!V:V,A214)</f>
        <v>1</v>
      </c>
    </row>
    <row r="215" spans="1:3">
      <c r="A215" s="135" t="s">
        <v>642</v>
      </c>
      <c r="B215" s="39">
        <v>2024035</v>
      </c>
      <c r="C215" s="39">
        <f>+COUNTIF('e-staffing TCnmhtの最新情報'!V:V,A215)</f>
        <v>1</v>
      </c>
    </row>
    <row r="216" spans="1:3">
      <c r="A216" s="135" t="s">
        <v>643</v>
      </c>
      <c r="B216" s="39">
        <v>2024036</v>
      </c>
      <c r="C216" s="39">
        <f>+COUNTIF('e-staffing TCnmhtの最新情報'!V:V,A216)</f>
        <v>1</v>
      </c>
    </row>
    <row r="217" spans="1:3">
      <c r="A217" s="135" t="s">
        <v>644</v>
      </c>
      <c r="B217" s="39">
        <v>2024038</v>
      </c>
      <c r="C217" s="39">
        <f>+COUNTIF('e-staffing TCnmhtの最新情報'!V:V,A217)</f>
        <v>1</v>
      </c>
    </row>
    <row r="218" spans="1:3">
      <c r="A218" s="135" t="s">
        <v>645</v>
      </c>
      <c r="B218" s="39">
        <v>2024039</v>
      </c>
      <c r="C218" s="39">
        <f>+COUNTIF('e-staffing TCnmhtの最新情報'!V:V,A218)</f>
        <v>1</v>
      </c>
    </row>
    <row r="219" spans="1:3">
      <c r="A219" s="135" t="s">
        <v>646</v>
      </c>
      <c r="B219" s="39">
        <v>2024041</v>
      </c>
      <c r="C219" s="39">
        <f>+COUNTIF('e-staffing TCnmhtの最新情報'!V:V,A219)</f>
        <v>1</v>
      </c>
    </row>
    <row r="220" spans="1:3">
      <c r="A220" s="135" t="s">
        <v>647</v>
      </c>
      <c r="B220" s="39">
        <v>2024042</v>
      </c>
      <c r="C220" s="39">
        <f>+COUNTIF('e-staffing TCnmhtの最新情報'!V:V,A220)</f>
        <v>1</v>
      </c>
    </row>
    <row r="221" spans="1:3">
      <c r="A221" s="135" t="s">
        <v>223</v>
      </c>
      <c r="B221" s="39">
        <v>2024043</v>
      </c>
      <c r="C221" s="39">
        <f>+COUNTIF('e-staffing TCnmhtの最新情報'!V:V,A221)</f>
        <v>1</v>
      </c>
    </row>
    <row r="222" spans="1:3">
      <c r="A222" s="135" t="s">
        <v>648</v>
      </c>
      <c r="B222" s="39">
        <v>2024044</v>
      </c>
      <c r="C222" s="39">
        <f>+COUNTIF('e-staffing TCnmhtの最新情報'!V:V,A222)</f>
        <v>0</v>
      </c>
    </row>
    <row r="223" spans="1:3">
      <c r="A223" s="39" t="s">
        <v>225</v>
      </c>
      <c r="B223" s="39">
        <v>2024045</v>
      </c>
      <c r="C223" s="39">
        <f>+COUNTIF('e-staffing TCnmhtの最新情報'!V:V,A223)</f>
        <v>0</v>
      </c>
    </row>
    <row r="224" spans="1:3">
      <c r="A224" s="39" t="s">
        <v>226</v>
      </c>
      <c r="B224" s="39">
        <v>2024046</v>
      </c>
      <c r="C224" s="39">
        <f>+COUNTIF('e-staffing TCnmhtの最新情報'!V:V,A224)</f>
        <v>1</v>
      </c>
    </row>
    <row r="225" spans="1:3">
      <c r="A225" s="39" t="s">
        <v>227</v>
      </c>
      <c r="B225" s="39">
        <v>2024047</v>
      </c>
      <c r="C225" s="39">
        <f>+COUNTIF('e-staffing TCnmhtの最新情報'!V:V,A225)</f>
        <v>1</v>
      </c>
    </row>
    <row r="226" spans="1:3">
      <c r="A226" t="s">
        <v>649</v>
      </c>
      <c r="B226">
        <v>2024049</v>
      </c>
      <c r="C226" s="39">
        <f>+COUNTIF('e-staffing TCnmhtの最新情報'!V:V,A226)</f>
        <v>1</v>
      </c>
    </row>
    <row r="227" spans="1:3">
      <c r="A227" t="s">
        <v>650</v>
      </c>
      <c r="B227" s="39">
        <v>2024050</v>
      </c>
      <c r="C227" s="39">
        <f>+COUNTIF('e-staffing TCnmhtの最新情報'!V:V,A227)</f>
        <v>0</v>
      </c>
    </row>
    <row r="228" spans="1:3">
      <c r="A228" t="s">
        <v>651</v>
      </c>
      <c r="B228">
        <v>2024051</v>
      </c>
      <c r="C228" s="39">
        <f>+COUNTIF('e-staffing TCnmhtの最新情報'!V:V,A228)</f>
        <v>0</v>
      </c>
    </row>
    <row r="229" spans="1:3">
      <c r="A229" t="s">
        <v>652</v>
      </c>
      <c r="B229">
        <v>2025001</v>
      </c>
      <c r="C229" s="39">
        <f>+COUNTIF('e-staffing TCnmhtの最新情報'!V:V,A229)</f>
        <v>1</v>
      </c>
    </row>
    <row r="230" spans="1:3">
      <c r="A230" t="s">
        <v>653</v>
      </c>
      <c r="B230">
        <v>2025002</v>
      </c>
      <c r="C230" s="39">
        <f>+COUNTIF('e-staffing TCnmhtの最新情報'!V:V,A230)</f>
        <v>0</v>
      </c>
    </row>
    <row r="231" spans="1:3">
      <c r="A231" t="s">
        <v>654</v>
      </c>
      <c r="B231">
        <v>2025003</v>
      </c>
      <c r="C231" s="39">
        <f>+COUNTIF('e-staffing TCnmhtの最新情報'!V:V,A231)</f>
        <v>0</v>
      </c>
    </row>
    <row r="232" spans="1:3">
      <c r="A232" s="39" t="s">
        <v>2334</v>
      </c>
      <c r="B232">
        <v>2025004</v>
      </c>
      <c r="C232" s="39">
        <f>+COUNTIF('e-staffing TCnmhtの最新情報'!V:V,A232)</f>
        <v>0</v>
      </c>
    </row>
    <row r="233" spans="1:3">
      <c r="A233" s="39" t="s">
        <v>2335</v>
      </c>
      <c r="B233">
        <v>2025005</v>
      </c>
      <c r="C233" s="39">
        <f>+COUNTIF('e-staffing TCnmhtの最新情報'!V:V,A233)</f>
        <v>0</v>
      </c>
    </row>
    <row r="234" spans="1:3">
      <c r="A234" s="39" t="s">
        <v>2336</v>
      </c>
      <c r="B234">
        <v>2025006</v>
      </c>
      <c r="C234" s="39">
        <f>+COUNTIF('e-staffing TCnmhtの最新情報'!V:V,A234)</f>
        <v>1</v>
      </c>
    </row>
    <row r="235" spans="1:3">
      <c r="A235" s="39" t="s">
        <v>2337</v>
      </c>
      <c r="B235">
        <v>2025007</v>
      </c>
      <c r="C235" s="39">
        <f>+COUNTIF('e-staffing TCnmhtの最新情報'!V:V,A235)</f>
        <v>1</v>
      </c>
    </row>
    <row r="236" spans="1:3">
      <c r="A236" t="s">
        <v>2338</v>
      </c>
      <c r="B236">
        <v>2025008</v>
      </c>
      <c r="C236" s="39">
        <f>+COUNTIF('e-staffing TCnmhtの最新情報'!V:V,A236)</f>
        <v>1</v>
      </c>
    </row>
    <row r="237" spans="1:3">
      <c r="A237" s="39" t="s">
        <v>2379</v>
      </c>
      <c r="B237">
        <v>2025009</v>
      </c>
      <c r="C237" s="39">
        <f>+COUNTIF('e-staffing TCnmhtの最新情報'!V:V,A237)</f>
        <v>1</v>
      </c>
    </row>
    <row r="238" spans="1:3">
      <c r="A238" s="39" t="s">
        <v>2380</v>
      </c>
      <c r="B238">
        <v>2025010</v>
      </c>
      <c r="C238" s="39">
        <f>+COUNTIF('e-staffing TCnmhtの最新情報'!V:V,A238)</f>
        <v>1</v>
      </c>
    </row>
    <row r="239" spans="1:3">
      <c r="A239" s="39" t="s">
        <v>2381</v>
      </c>
      <c r="B239">
        <v>2025011</v>
      </c>
      <c r="C239" s="39">
        <f>+COUNTIF('e-staffing TCnmhtの最新情報'!V:V,A239)</f>
        <v>1</v>
      </c>
    </row>
    <row r="240" spans="1:3">
      <c r="A240" s="39" t="s">
        <v>2382</v>
      </c>
      <c r="B240">
        <v>2025012</v>
      </c>
      <c r="C240" s="39">
        <f>+COUNTIF('e-staffing TCnmhtの最新情報'!V:V,A240)</f>
        <v>1</v>
      </c>
    </row>
    <row r="241" spans="1:3">
      <c r="A241" s="39" t="s">
        <v>2383</v>
      </c>
      <c r="B241">
        <v>2025013</v>
      </c>
      <c r="C241" s="39">
        <f>+COUNTIF('e-staffing TCnmhtの最新情報'!V:V,A241)</f>
        <v>0</v>
      </c>
    </row>
    <row r="242" spans="1:3">
      <c r="A242" s="39" t="s">
        <v>2699</v>
      </c>
      <c r="B242">
        <v>2025014</v>
      </c>
      <c r="C242" s="39">
        <f>+COUNTIF('e-staffing TCnmhtの最新情報'!V:V,A242)</f>
        <v>1</v>
      </c>
    </row>
    <row r="243" spans="1:3">
      <c r="A243" s="39" t="s">
        <v>2700</v>
      </c>
      <c r="B243">
        <v>2025015</v>
      </c>
      <c r="C243" s="39">
        <f>+COUNTIF('e-staffing TCnmhtの最新情報'!V:V,A243)</f>
        <v>0</v>
      </c>
    </row>
    <row r="244" spans="1:3">
      <c r="A244" s="39" t="s">
        <v>2701</v>
      </c>
      <c r="B244">
        <v>2025016</v>
      </c>
      <c r="C244" s="39">
        <f>+COUNTIF('e-staffing TCnmhtの最新情報'!V:V,A244)</f>
        <v>0</v>
      </c>
    </row>
    <row r="245" spans="1:3">
      <c r="A245" t="s">
        <v>2818</v>
      </c>
      <c r="B245">
        <v>2025017</v>
      </c>
      <c r="C245" s="39">
        <f>+COUNTIF('e-staffing TCnmhtの最新情報'!V:V,A245)</f>
        <v>1</v>
      </c>
    </row>
    <row r="246" spans="1:3">
      <c r="A246" t="s">
        <v>2819</v>
      </c>
      <c r="B246">
        <v>2025018</v>
      </c>
      <c r="C246" s="39">
        <f>+COUNTIF('e-staffing TCnmhtの最新情報'!V:V,A246)</f>
        <v>1</v>
      </c>
    </row>
    <row r="247" spans="1:3">
      <c r="A247" s="39" t="s">
        <v>3437</v>
      </c>
      <c r="B247">
        <v>2025019</v>
      </c>
      <c r="C247" s="39">
        <f>+COUNTIF('e-staffing TCnmhtの最新情報'!V:V,A247)</f>
        <v>0</v>
      </c>
    </row>
    <row r="248" spans="1:3">
      <c r="A248" s="39" t="s">
        <v>3438</v>
      </c>
      <c r="B248">
        <v>2025020</v>
      </c>
      <c r="C248" s="39">
        <f>+COUNTIF('e-staffing TCnmhtの最新情報'!V:V,A248)</f>
        <v>1</v>
      </c>
    </row>
    <row r="249" spans="1:3">
      <c r="A249" s="39" t="s">
        <v>3439</v>
      </c>
      <c r="B249">
        <v>2025021</v>
      </c>
      <c r="C249" s="39">
        <f>+COUNTIF('e-staffing TCnmhtの最新情報'!V:V,A249)</f>
        <v>1</v>
      </c>
    </row>
    <row r="250" spans="1:3">
      <c r="A250" s="39" t="s">
        <v>3440</v>
      </c>
      <c r="B250">
        <v>2025022</v>
      </c>
      <c r="C250" s="39">
        <f>+COUNTIF('e-staffing TCnmhtの最新情報'!V:V,A250)</f>
        <v>0</v>
      </c>
    </row>
    <row r="251" spans="1:3">
      <c r="A251" s="39" t="s">
        <v>3441</v>
      </c>
      <c r="B251">
        <v>2025023</v>
      </c>
      <c r="C251" s="39">
        <f>+COUNTIF('e-staffing TCnmhtの最新情報'!V:V,A251)</f>
        <v>0</v>
      </c>
    </row>
    <row r="252" spans="1:3">
      <c r="A252" s="39" t="s">
        <v>3442</v>
      </c>
      <c r="B252">
        <v>2025024</v>
      </c>
      <c r="C252" s="39">
        <f>+COUNTIF('e-staffing TCnmhtの最新情報'!V:V,A252)</f>
        <v>1</v>
      </c>
    </row>
    <row r="253" spans="1:3">
      <c r="A253" t="s">
        <v>3443</v>
      </c>
      <c r="B253">
        <v>2025025</v>
      </c>
      <c r="C253" s="39">
        <f>+COUNTIF('e-staffing TCnmhtの最新情報'!V:V,A253)</f>
        <v>0</v>
      </c>
    </row>
    <row r="254" spans="1:3">
      <c r="A254" t="s">
        <v>3444</v>
      </c>
      <c r="B254">
        <v>2025026</v>
      </c>
      <c r="C254" s="39">
        <f>+COUNTIF('e-staffing TCnmhtの最新情報'!V:V,A254)</f>
        <v>0</v>
      </c>
    </row>
    <row r="255" spans="1:3">
      <c r="A255" t="s">
        <v>3445</v>
      </c>
      <c r="B255">
        <v>2025028</v>
      </c>
      <c r="C255" s="39">
        <f>+COUNTIF('e-staffing TCnmhtの最新情報'!V:V,A255)</f>
        <v>0</v>
      </c>
    </row>
    <row r="256" spans="1:3">
      <c r="A256" t="s">
        <v>3446</v>
      </c>
      <c r="B256">
        <v>2025029</v>
      </c>
      <c r="C256" s="39">
        <f>+COUNTIF('e-staffing TCnmhtの最新情報'!V:V,A256)</f>
        <v>0</v>
      </c>
    </row>
    <row r="257" spans="1:3">
      <c r="A257" t="s">
        <v>3447</v>
      </c>
      <c r="B257">
        <v>2025030</v>
      </c>
      <c r="C257" s="39">
        <f>+COUNTIF('e-staffing TCnmhtの最新情報'!V:V,A257)</f>
        <v>0</v>
      </c>
    </row>
    <row r="258" spans="1:3">
      <c r="A258" t="s">
        <v>3448</v>
      </c>
      <c r="B258">
        <v>2025031</v>
      </c>
      <c r="C258" s="39">
        <f>+COUNTIF('e-staffing TCnmhtの最新情報'!V:V,A258)</f>
        <v>0</v>
      </c>
    </row>
    <row r="259" spans="1:3">
      <c r="A259" t="s">
        <v>3449</v>
      </c>
      <c r="B259">
        <v>2025032</v>
      </c>
      <c r="C259" s="39">
        <f>+COUNTIF('e-staffing TCnmhtの最新情報'!V:V,A259)</f>
        <v>0</v>
      </c>
    </row>
    <row r="260" spans="1:3">
      <c r="A260" t="s">
        <v>3450</v>
      </c>
      <c r="B260">
        <v>2025033</v>
      </c>
      <c r="C260" s="39">
        <f>+COUNTIF('e-staffing TCnmhtの最新情報'!V:V,A260)</f>
        <v>0</v>
      </c>
    </row>
  </sheetData>
  <autoFilter ref="A1:H231" xr:uid="{00000000-0009-0000-0000-000001000000}"/>
  <phoneticPr fontId="18"/>
  <conditionalFormatting sqref="B115:B116">
    <cfRule type="duplicateValues" dxfId="16" priority="2"/>
  </conditionalFormatting>
  <conditionalFormatting sqref="B117:B121">
    <cfRule type="duplicateValues" dxfId="15" priority="596"/>
  </conditionalFormatting>
  <conditionalFormatting sqref="B111:B114">
    <cfRule type="duplicateValues" dxfId="14" priority="724"/>
  </conditionalFormatting>
  <hyperlinks>
    <hyperlink ref="A211" r:id="rId1" display="https://nmht.smarthr.jp/crews/7bfa4dcd-cd04-4a24-a740-60b9e661aeac" xr:uid="{A74A3286-2992-4365-B8E6-E527C6924CF9}"/>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1505" r:id="rId5" name="Button 1">
              <controlPr defaultSize="0" print="0" autoFill="0" autoPict="0" macro="[0]!名簿2作成">
                <anchor moveWithCells="1" sizeWithCells="1">
                  <from>
                    <xdr:col>3</xdr:col>
                    <xdr:colOff>69850</xdr:colOff>
                    <xdr:row>0</xdr:row>
                    <xdr:rowOff>152400</xdr:rowOff>
                  </from>
                  <to>
                    <xdr:col>4</xdr:col>
                    <xdr:colOff>0</xdr:colOff>
                    <xdr:row>0</xdr:row>
                    <xdr:rowOff>342900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tabColor rgb="FFFFFF00"/>
  </sheetPr>
  <dimension ref="A1:HN130"/>
  <sheetViews>
    <sheetView workbookViewId="0"/>
  </sheetViews>
  <sheetFormatPr defaultRowHeight="18"/>
  <sheetData>
    <row r="1" spans="1:222">
      <c r="A1" t="s">
        <v>2847</v>
      </c>
      <c r="B1" t="s">
        <v>655</v>
      </c>
      <c r="C1" t="s">
        <v>656</v>
      </c>
      <c r="D1" t="s">
        <v>657</v>
      </c>
      <c r="E1" t="s">
        <v>658</v>
      </c>
      <c r="F1" t="s">
        <v>2754</v>
      </c>
      <c r="G1" t="s">
        <v>659</v>
      </c>
      <c r="H1" t="s">
        <v>660</v>
      </c>
      <c r="I1" t="s">
        <v>661</v>
      </c>
      <c r="J1" t="s">
        <v>662</v>
      </c>
      <c r="K1" t="s">
        <v>663</v>
      </c>
      <c r="L1" t="s">
        <v>664</v>
      </c>
      <c r="M1" t="s">
        <v>0</v>
      </c>
      <c r="N1" t="s">
        <v>665</v>
      </c>
      <c r="O1" t="s">
        <v>666</v>
      </c>
      <c r="P1" t="s">
        <v>667</v>
      </c>
      <c r="Q1" t="s">
        <v>668</v>
      </c>
      <c r="R1" t="s">
        <v>669</v>
      </c>
      <c r="S1" t="s">
        <v>670</v>
      </c>
      <c r="T1" t="s">
        <v>671</v>
      </c>
      <c r="U1" t="s">
        <v>672</v>
      </c>
      <c r="V1" t="s">
        <v>2</v>
      </c>
      <c r="W1" t="s">
        <v>2043</v>
      </c>
      <c r="X1" t="s">
        <v>673</v>
      </c>
      <c r="Y1" t="s">
        <v>674</v>
      </c>
      <c r="Z1" t="s">
        <v>675</v>
      </c>
      <c r="AA1" t="s">
        <v>676</v>
      </c>
      <c r="AB1" t="s">
        <v>677</v>
      </c>
      <c r="AC1" t="s">
        <v>678</v>
      </c>
      <c r="AD1" t="s">
        <v>679</v>
      </c>
      <c r="AE1" t="s">
        <v>680</v>
      </c>
      <c r="AF1" t="s">
        <v>681</v>
      </c>
      <c r="AG1" t="s">
        <v>682</v>
      </c>
      <c r="AH1" t="s">
        <v>683</v>
      </c>
      <c r="AI1" t="s">
        <v>684</v>
      </c>
      <c r="AJ1" t="s">
        <v>685</v>
      </c>
      <c r="AK1" t="s">
        <v>686</v>
      </c>
      <c r="AL1" t="s">
        <v>687</v>
      </c>
      <c r="AM1" t="s">
        <v>688</v>
      </c>
      <c r="AN1" t="s">
        <v>689</v>
      </c>
      <c r="AO1" t="s">
        <v>690</v>
      </c>
      <c r="AP1" t="s">
        <v>691</v>
      </c>
      <c r="AQ1" t="s">
        <v>692</v>
      </c>
      <c r="AR1" t="s">
        <v>693</v>
      </c>
      <c r="AS1" t="s">
        <v>694</v>
      </c>
      <c r="AT1" t="s">
        <v>2848</v>
      </c>
      <c r="AU1" t="s">
        <v>2849</v>
      </c>
      <c r="AV1" t="s">
        <v>695</v>
      </c>
      <c r="AW1" t="s">
        <v>2850</v>
      </c>
      <c r="AX1" t="s">
        <v>696</v>
      </c>
      <c r="AY1" t="s">
        <v>697</v>
      </c>
      <c r="AZ1" t="s">
        <v>698</v>
      </c>
      <c r="BA1" t="s">
        <v>699</v>
      </c>
      <c r="BB1" t="s">
        <v>700</v>
      </c>
      <c r="BC1" t="s">
        <v>701</v>
      </c>
      <c r="BD1" t="s">
        <v>702</v>
      </c>
      <c r="BE1" t="s">
        <v>703</v>
      </c>
      <c r="BF1" t="s">
        <v>704</v>
      </c>
      <c r="BG1" t="s">
        <v>705</v>
      </c>
      <c r="BH1" t="s">
        <v>706</v>
      </c>
      <c r="BI1" t="s">
        <v>707</v>
      </c>
      <c r="BJ1" t="s">
        <v>708</v>
      </c>
      <c r="BK1" t="s">
        <v>709</v>
      </c>
      <c r="BL1" t="s">
        <v>710</v>
      </c>
      <c r="BM1" t="s">
        <v>711</v>
      </c>
      <c r="BN1" t="s">
        <v>712</v>
      </c>
      <c r="BO1" t="s">
        <v>713</v>
      </c>
      <c r="BP1" t="s">
        <v>714</v>
      </c>
      <c r="BQ1" t="s">
        <v>715</v>
      </c>
      <c r="BR1" t="s">
        <v>716</v>
      </c>
      <c r="BS1" t="s">
        <v>717</v>
      </c>
      <c r="BT1" t="s">
        <v>718</v>
      </c>
      <c r="BU1" t="s">
        <v>719</v>
      </c>
      <c r="BV1" t="s">
        <v>720</v>
      </c>
      <c r="BW1" t="s">
        <v>721</v>
      </c>
      <c r="BX1" t="s">
        <v>722</v>
      </c>
      <c r="BY1" t="s">
        <v>723</v>
      </c>
      <c r="BZ1" t="s">
        <v>724</v>
      </c>
      <c r="CA1" t="s">
        <v>725</v>
      </c>
      <c r="CB1" t="s">
        <v>2755</v>
      </c>
      <c r="CC1" t="s">
        <v>2756</v>
      </c>
      <c r="CD1" t="s">
        <v>2757</v>
      </c>
      <c r="CE1" t="s">
        <v>2758</v>
      </c>
      <c r="CF1" t="s">
        <v>726</v>
      </c>
      <c r="CG1" t="s">
        <v>727</v>
      </c>
      <c r="CH1" t="s">
        <v>728</v>
      </c>
      <c r="CI1" t="s">
        <v>729</v>
      </c>
      <c r="CJ1" t="s">
        <v>730</v>
      </c>
      <c r="CK1" t="s">
        <v>731</v>
      </c>
      <c r="CL1" t="s">
        <v>732</v>
      </c>
      <c r="CM1" t="s">
        <v>733</v>
      </c>
      <c r="CN1" t="s">
        <v>734</v>
      </c>
      <c r="CO1" t="s">
        <v>735</v>
      </c>
      <c r="CP1" t="s">
        <v>2759</v>
      </c>
      <c r="CQ1" t="s">
        <v>736</v>
      </c>
      <c r="CR1" t="s">
        <v>737</v>
      </c>
      <c r="CS1" t="s">
        <v>738</v>
      </c>
      <c r="CT1" t="s">
        <v>739</v>
      </c>
      <c r="CU1" t="s">
        <v>740</v>
      </c>
      <c r="CV1" t="s">
        <v>741</v>
      </c>
      <c r="CW1" t="s">
        <v>2760</v>
      </c>
      <c r="CX1" t="s">
        <v>742</v>
      </c>
      <c r="CY1" t="s">
        <v>743</v>
      </c>
      <c r="CZ1" t="s">
        <v>744</v>
      </c>
      <c r="DA1" t="s">
        <v>745</v>
      </c>
      <c r="DB1" t="s">
        <v>746</v>
      </c>
      <c r="DC1" t="s">
        <v>747</v>
      </c>
      <c r="DD1" t="s">
        <v>2761</v>
      </c>
      <c r="DE1" t="s">
        <v>748</v>
      </c>
      <c r="DF1" t="s">
        <v>749</v>
      </c>
      <c r="DG1" t="s">
        <v>750</v>
      </c>
      <c r="DH1" t="s">
        <v>751</v>
      </c>
      <c r="DI1" t="s">
        <v>752</v>
      </c>
      <c r="DJ1" t="s">
        <v>753</v>
      </c>
      <c r="DK1" t="s">
        <v>754</v>
      </c>
      <c r="DL1" t="s">
        <v>755</v>
      </c>
      <c r="DM1" t="s">
        <v>2762</v>
      </c>
      <c r="DN1" t="s">
        <v>2763</v>
      </c>
      <c r="DO1" t="s">
        <v>2764</v>
      </c>
      <c r="DP1" t="s">
        <v>756</v>
      </c>
      <c r="DQ1" t="s">
        <v>757</v>
      </c>
      <c r="DR1" t="s">
        <v>758</v>
      </c>
      <c r="DS1" t="s">
        <v>759</v>
      </c>
      <c r="DT1" t="s">
        <v>760</v>
      </c>
      <c r="DU1" t="s">
        <v>761</v>
      </c>
      <c r="DV1" t="s">
        <v>762</v>
      </c>
      <c r="DW1" t="s">
        <v>763</v>
      </c>
      <c r="DX1" t="s">
        <v>764</v>
      </c>
      <c r="DY1" t="s">
        <v>765</v>
      </c>
      <c r="DZ1" t="s">
        <v>766</v>
      </c>
      <c r="EA1" t="s">
        <v>767</v>
      </c>
      <c r="EB1" t="s">
        <v>768</v>
      </c>
      <c r="EC1" t="s">
        <v>769</v>
      </c>
      <c r="ED1" t="s">
        <v>770</v>
      </c>
      <c r="EE1" t="s">
        <v>771</v>
      </c>
      <c r="EF1" t="s">
        <v>772</v>
      </c>
      <c r="EG1" t="s">
        <v>773</v>
      </c>
      <c r="EH1" t="s">
        <v>774</v>
      </c>
      <c r="EI1" t="s">
        <v>775</v>
      </c>
      <c r="EJ1" t="s">
        <v>776</v>
      </c>
      <c r="EK1" t="s">
        <v>777</v>
      </c>
      <c r="EL1" t="s">
        <v>778</v>
      </c>
      <c r="EM1" t="s">
        <v>779</v>
      </c>
      <c r="EN1" t="s">
        <v>780</v>
      </c>
      <c r="EO1" t="s">
        <v>781</v>
      </c>
      <c r="EP1" t="s">
        <v>782</v>
      </c>
      <c r="EQ1" t="s">
        <v>783</v>
      </c>
      <c r="ER1" t="s">
        <v>784</v>
      </c>
      <c r="ES1" t="s">
        <v>785</v>
      </c>
      <c r="ET1" t="s">
        <v>786</v>
      </c>
      <c r="EU1" t="s">
        <v>787</v>
      </c>
      <c r="EV1" t="s">
        <v>788</v>
      </c>
      <c r="EW1" t="s">
        <v>789</v>
      </c>
      <c r="EX1" t="s">
        <v>790</v>
      </c>
      <c r="EY1" t="s">
        <v>791</v>
      </c>
      <c r="EZ1" t="s">
        <v>792</v>
      </c>
      <c r="FA1" t="s">
        <v>793</v>
      </c>
      <c r="FB1" t="s">
        <v>794</v>
      </c>
      <c r="FC1" t="s">
        <v>795</v>
      </c>
      <c r="FD1" t="s">
        <v>796</v>
      </c>
      <c r="FE1" t="s">
        <v>797</v>
      </c>
      <c r="FF1" t="s">
        <v>798</v>
      </c>
      <c r="FG1" t="s">
        <v>2765</v>
      </c>
      <c r="FH1" t="s">
        <v>2766</v>
      </c>
      <c r="FI1" t="s">
        <v>799</v>
      </c>
      <c r="FJ1" t="s">
        <v>2767</v>
      </c>
      <c r="FK1" t="s">
        <v>800</v>
      </c>
      <c r="FL1" t="s">
        <v>801</v>
      </c>
      <c r="FM1" t="s">
        <v>802</v>
      </c>
      <c r="FN1" t="s">
        <v>803</v>
      </c>
      <c r="FO1" t="s">
        <v>804</v>
      </c>
      <c r="FP1" t="s">
        <v>805</v>
      </c>
      <c r="FQ1" t="s">
        <v>806</v>
      </c>
      <c r="FR1" t="s">
        <v>807</v>
      </c>
      <c r="FS1" t="s">
        <v>808</v>
      </c>
      <c r="FT1" t="s">
        <v>809</v>
      </c>
      <c r="FU1" t="s">
        <v>810</v>
      </c>
      <c r="FV1" t="s">
        <v>811</v>
      </c>
      <c r="FW1" t="s">
        <v>812</v>
      </c>
      <c r="FX1" t="s">
        <v>813</v>
      </c>
      <c r="FY1" t="s">
        <v>814</v>
      </c>
      <c r="FZ1" t="s">
        <v>815</v>
      </c>
      <c r="GA1" t="s">
        <v>816</v>
      </c>
      <c r="GB1" t="s">
        <v>817</v>
      </c>
      <c r="GC1" t="s">
        <v>818</v>
      </c>
      <c r="GD1" t="s">
        <v>819</v>
      </c>
      <c r="GE1" t="s">
        <v>820</v>
      </c>
      <c r="GF1" t="s">
        <v>821</v>
      </c>
      <c r="GG1" t="s">
        <v>822</v>
      </c>
      <c r="GH1" t="s">
        <v>823</v>
      </c>
      <c r="GI1" t="s">
        <v>824</v>
      </c>
      <c r="GJ1" t="s">
        <v>825</v>
      </c>
      <c r="GK1" t="s">
        <v>826</v>
      </c>
      <c r="GL1" t="s">
        <v>827</v>
      </c>
      <c r="GM1" t="s">
        <v>828</v>
      </c>
      <c r="GN1" t="s">
        <v>2282</v>
      </c>
      <c r="GO1" t="s">
        <v>829</v>
      </c>
      <c r="GP1" t="s">
        <v>830</v>
      </c>
      <c r="GQ1" t="s">
        <v>831</v>
      </c>
      <c r="GR1" t="s">
        <v>832</v>
      </c>
      <c r="GS1" t="s">
        <v>2283</v>
      </c>
      <c r="GT1" t="s">
        <v>833</v>
      </c>
      <c r="GU1" t="s">
        <v>834</v>
      </c>
      <c r="GV1" t="s">
        <v>835</v>
      </c>
      <c r="GW1" t="s">
        <v>836</v>
      </c>
      <c r="GX1" t="s">
        <v>837</v>
      </c>
      <c r="GY1" t="s">
        <v>838</v>
      </c>
      <c r="GZ1" t="s">
        <v>839</v>
      </c>
      <c r="HA1" t="s">
        <v>840</v>
      </c>
      <c r="HB1" t="s">
        <v>2768</v>
      </c>
      <c r="HC1" t="s">
        <v>2769</v>
      </c>
      <c r="HD1" t="s">
        <v>2770</v>
      </c>
      <c r="HE1" t="s">
        <v>841</v>
      </c>
      <c r="HF1" t="s">
        <v>841</v>
      </c>
      <c r="HG1" t="s">
        <v>841</v>
      </c>
      <c r="HH1" t="s">
        <v>841</v>
      </c>
      <c r="HI1" t="s">
        <v>842</v>
      </c>
      <c r="HJ1" t="s">
        <v>843</v>
      </c>
      <c r="HK1" t="s">
        <v>844</v>
      </c>
      <c r="HL1" t="s">
        <v>845</v>
      </c>
      <c r="HM1" t="s">
        <v>846</v>
      </c>
      <c r="HN1" t="s">
        <v>847</v>
      </c>
    </row>
    <row r="2" spans="1:222">
      <c r="A2" t="s">
        <v>3787</v>
      </c>
      <c r="B2">
        <v>2</v>
      </c>
      <c r="D2" t="s">
        <v>848</v>
      </c>
      <c r="E2" t="s">
        <v>849</v>
      </c>
      <c r="F2" t="s">
        <v>850</v>
      </c>
      <c r="G2" t="s">
        <v>851</v>
      </c>
      <c r="H2">
        <v>5187</v>
      </c>
      <c r="I2" t="s">
        <v>562</v>
      </c>
      <c r="J2">
        <v>9420</v>
      </c>
      <c r="K2" t="s">
        <v>2683</v>
      </c>
      <c r="L2" t="s">
        <v>2683</v>
      </c>
      <c r="M2" t="s">
        <v>3049</v>
      </c>
      <c r="N2" t="s">
        <v>849</v>
      </c>
      <c r="O2" t="s">
        <v>1233</v>
      </c>
      <c r="P2" t="s">
        <v>1234</v>
      </c>
      <c r="Q2" t="s">
        <v>1235</v>
      </c>
      <c r="R2" t="s">
        <v>1236</v>
      </c>
      <c r="U2" t="s">
        <v>3049</v>
      </c>
      <c r="V2" t="s">
        <v>3050</v>
      </c>
      <c r="W2" t="s">
        <v>2116</v>
      </c>
      <c r="X2" t="s">
        <v>3118</v>
      </c>
      <c r="Y2" t="s">
        <v>1268</v>
      </c>
      <c r="Z2" t="s">
        <v>1108</v>
      </c>
      <c r="AA2" t="s">
        <v>3119</v>
      </c>
      <c r="AB2">
        <v>0</v>
      </c>
      <c r="AC2" s="1">
        <v>46038</v>
      </c>
      <c r="AD2" s="1">
        <v>46054</v>
      </c>
      <c r="AE2" s="1">
        <v>46112</v>
      </c>
      <c r="AF2">
        <v>1</v>
      </c>
      <c r="AG2">
        <v>1</v>
      </c>
      <c r="AH2">
        <v>1</v>
      </c>
      <c r="AI2">
        <v>1</v>
      </c>
      <c r="AJ2">
        <v>1</v>
      </c>
      <c r="AK2">
        <v>1</v>
      </c>
      <c r="AL2">
        <v>1</v>
      </c>
      <c r="AM2">
        <v>1</v>
      </c>
      <c r="AN2">
        <v>1</v>
      </c>
      <c r="AO2">
        <v>0</v>
      </c>
      <c r="AP2">
        <v>0</v>
      </c>
      <c r="AQ2">
        <v>0</v>
      </c>
      <c r="AR2">
        <v>1</v>
      </c>
      <c r="AT2" s="2">
        <v>0.375</v>
      </c>
      <c r="AU2" s="2">
        <v>0.72916666666666663</v>
      </c>
      <c r="AV2" s="2">
        <v>0.5</v>
      </c>
      <c r="AW2">
        <v>60</v>
      </c>
      <c r="BB2">
        <v>480000</v>
      </c>
      <c r="BC2">
        <v>3</v>
      </c>
      <c r="BD2">
        <v>1</v>
      </c>
      <c r="BH2">
        <v>0</v>
      </c>
      <c r="BI2">
        <v>0</v>
      </c>
      <c r="BJ2">
        <v>0</v>
      </c>
      <c r="BN2" t="s">
        <v>1240</v>
      </c>
      <c r="BS2" t="s">
        <v>1241</v>
      </c>
      <c r="BT2" t="s">
        <v>1235</v>
      </c>
      <c r="BU2" t="s">
        <v>863</v>
      </c>
      <c r="BV2" t="s">
        <v>1242</v>
      </c>
      <c r="BW2" t="s">
        <v>1236</v>
      </c>
      <c r="BX2" t="s">
        <v>1243</v>
      </c>
      <c r="BY2" t="s">
        <v>1235</v>
      </c>
      <c r="BZ2" t="s">
        <v>866</v>
      </c>
      <c r="CA2" t="s">
        <v>1244</v>
      </c>
      <c r="CB2" t="s">
        <v>867</v>
      </c>
      <c r="CC2" t="s">
        <v>868</v>
      </c>
      <c r="CE2" t="s">
        <v>869</v>
      </c>
      <c r="CF2" t="s">
        <v>1046</v>
      </c>
      <c r="CG2" t="s">
        <v>1047</v>
      </c>
      <c r="CH2" t="s">
        <v>872</v>
      </c>
      <c r="CI2" t="s">
        <v>1048</v>
      </c>
      <c r="CJ2" t="s">
        <v>1049</v>
      </c>
      <c r="CK2">
        <v>5772</v>
      </c>
      <c r="CL2" t="s">
        <v>875</v>
      </c>
      <c r="CM2">
        <v>6774</v>
      </c>
      <c r="CN2" t="s">
        <v>2691</v>
      </c>
      <c r="CO2" t="s">
        <v>2691</v>
      </c>
      <c r="CP2">
        <v>6617</v>
      </c>
      <c r="CQ2" t="s">
        <v>552</v>
      </c>
      <c r="CR2">
        <v>6774</v>
      </c>
      <c r="CS2" t="s">
        <v>2691</v>
      </c>
      <c r="CU2" t="s">
        <v>876</v>
      </c>
      <c r="CV2" t="s">
        <v>2691</v>
      </c>
      <c r="CW2">
        <v>9696</v>
      </c>
      <c r="CX2" t="s">
        <v>573</v>
      </c>
      <c r="CY2">
        <v>6774</v>
      </c>
      <c r="CZ2" t="s">
        <v>2691</v>
      </c>
      <c r="DB2" t="s">
        <v>2692</v>
      </c>
      <c r="DC2" t="s">
        <v>2691</v>
      </c>
      <c r="DD2" t="s">
        <v>877</v>
      </c>
      <c r="DE2" t="s">
        <v>499</v>
      </c>
      <c r="DF2">
        <v>6774</v>
      </c>
      <c r="DG2" t="s">
        <v>2691</v>
      </c>
      <c r="DI2" t="s">
        <v>2693</v>
      </c>
      <c r="DJ2" t="s">
        <v>2691</v>
      </c>
      <c r="DK2">
        <v>1</v>
      </c>
      <c r="DL2">
        <v>1</v>
      </c>
      <c r="DM2" t="s">
        <v>1243</v>
      </c>
      <c r="DN2" t="s">
        <v>1241</v>
      </c>
      <c r="DP2">
        <v>3</v>
      </c>
      <c r="DT2">
        <v>3</v>
      </c>
      <c r="DY2">
        <v>3</v>
      </c>
      <c r="ED2" t="s">
        <v>3120</v>
      </c>
      <c r="EG2">
        <v>1</v>
      </c>
      <c r="EO2" s="1">
        <v>46030</v>
      </c>
      <c r="EP2" s="1">
        <v>46030</v>
      </c>
      <c r="EQ2" s="1">
        <v>46049</v>
      </c>
      <c r="ER2" s="1">
        <v>46049</v>
      </c>
      <c r="ES2">
        <v>1</v>
      </c>
      <c r="EU2" t="s">
        <v>879</v>
      </c>
      <c r="EW2">
        <v>0</v>
      </c>
      <c r="FF2">
        <v>1</v>
      </c>
      <c r="FG2">
        <v>1</v>
      </c>
      <c r="FH2" t="s">
        <v>880</v>
      </c>
      <c r="FI2" t="s">
        <v>1246</v>
      </c>
      <c r="FJ2" s="1">
        <v>46661</v>
      </c>
      <c r="FK2" t="s">
        <v>1236</v>
      </c>
      <c r="FL2">
        <v>0</v>
      </c>
      <c r="FN2">
        <v>0</v>
      </c>
      <c r="FO2">
        <v>0</v>
      </c>
      <c r="FP2">
        <v>0</v>
      </c>
      <c r="FQ2">
        <v>0</v>
      </c>
      <c r="FU2" t="s">
        <v>882</v>
      </c>
      <c r="FW2" t="s">
        <v>863</v>
      </c>
      <c r="FX2">
        <v>1</v>
      </c>
      <c r="FY2">
        <v>1</v>
      </c>
      <c r="FZ2">
        <v>1</v>
      </c>
      <c r="GA2">
        <v>0</v>
      </c>
      <c r="GB2">
        <v>0</v>
      </c>
      <c r="GC2">
        <v>0</v>
      </c>
      <c r="GD2">
        <v>0</v>
      </c>
      <c r="GE2">
        <v>1</v>
      </c>
      <c r="GF2">
        <v>1</v>
      </c>
      <c r="GG2">
        <v>2</v>
      </c>
      <c r="HE2" t="s">
        <v>883</v>
      </c>
      <c r="HI2" t="s">
        <v>884</v>
      </c>
      <c r="HN2" t="s">
        <v>885</v>
      </c>
    </row>
    <row r="3" spans="1:222">
      <c r="A3" t="s">
        <v>3003</v>
      </c>
      <c r="B3">
        <v>1</v>
      </c>
      <c r="D3" t="s">
        <v>848</v>
      </c>
      <c r="E3" t="s">
        <v>849</v>
      </c>
      <c r="F3" t="s">
        <v>850</v>
      </c>
      <c r="G3" t="s">
        <v>851</v>
      </c>
      <c r="H3">
        <v>5187</v>
      </c>
      <c r="I3" t="s">
        <v>562</v>
      </c>
      <c r="J3">
        <v>9420</v>
      </c>
      <c r="K3" t="s">
        <v>2683</v>
      </c>
      <c r="L3" t="s">
        <v>2683</v>
      </c>
      <c r="M3" t="s">
        <v>3004</v>
      </c>
      <c r="N3" t="s">
        <v>849</v>
      </c>
      <c r="O3" t="s">
        <v>954</v>
      </c>
      <c r="P3" t="s">
        <v>955</v>
      </c>
      <c r="Q3" t="s">
        <v>895</v>
      </c>
      <c r="R3" t="s">
        <v>896</v>
      </c>
      <c r="U3" t="s">
        <v>3004</v>
      </c>
      <c r="V3" t="s">
        <v>613</v>
      </c>
      <c r="W3" t="s">
        <v>2120</v>
      </c>
      <c r="X3" t="s">
        <v>2121</v>
      </c>
      <c r="Y3" t="s">
        <v>1280</v>
      </c>
      <c r="Z3" t="s">
        <v>1281</v>
      </c>
      <c r="AA3" t="s">
        <v>1282</v>
      </c>
      <c r="AB3">
        <v>0</v>
      </c>
      <c r="AC3" s="1">
        <v>46023</v>
      </c>
      <c r="AD3" s="1">
        <v>46023</v>
      </c>
      <c r="AE3" s="1">
        <v>46112</v>
      </c>
      <c r="AF3">
        <v>1</v>
      </c>
      <c r="AG3">
        <v>1</v>
      </c>
      <c r="AH3">
        <v>1</v>
      </c>
      <c r="AI3">
        <v>1</v>
      </c>
      <c r="AJ3">
        <v>1</v>
      </c>
      <c r="AK3">
        <v>1</v>
      </c>
      <c r="AL3">
        <v>1</v>
      </c>
      <c r="AM3">
        <v>1</v>
      </c>
      <c r="AN3">
        <v>1</v>
      </c>
      <c r="AO3">
        <v>0</v>
      </c>
      <c r="AP3">
        <v>0</v>
      </c>
      <c r="AQ3">
        <v>0</v>
      </c>
      <c r="AR3">
        <v>1</v>
      </c>
      <c r="AT3" s="2">
        <v>0.375</v>
      </c>
      <c r="AU3" s="2">
        <v>0.72916666666666663</v>
      </c>
      <c r="AV3" s="2">
        <v>0.5</v>
      </c>
      <c r="AW3">
        <v>60</v>
      </c>
      <c r="BB3">
        <v>510000</v>
      </c>
      <c r="BC3">
        <v>3</v>
      </c>
      <c r="BD3">
        <v>1</v>
      </c>
      <c r="BH3">
        <v>0</v>
      </c>
      <c r="BI3">
        <v>0</v>
      </c>
      <c r="BJ3">
        <v>0</v>
      </c>
      <c r="BN3" t="s">
        <v>959</v>
      </c>
      <c r="BS3" t="s">
        <v>901</v>
      </c>
      <c r="BT3" t="s">
        <v>895</v>
      </c>
      <c r="BU3" t="s">
        <v>863</v>
      </c>
      <c r="BV3" t="s">
        <v>902</v>
      </c>
      <c r="BW3" t="s">
        <v>896</v>
      </c>
      <c r="BX3" t="s">
        <v>2259</v>
      </c>
      <c r="BY3" t="s">
        <v>895</v>
      </c>
      <c r="CA3" t="s">
        <v>2260</v>
      </c>
      <c r="CB3" t="s">
        <v>867</v>
      </c>
      <c r="CC3" t="s">
        <v>868</v>
      </c>
      <c r="CE3" t="s">
        <v>869</v>
      </c>
      <c r="CF3" t="s">
        <v>870</v>
      </c>
      <c r="CG3" t="s">
        <v>871</v>
      </c>
      <c r="CH3" t="s">
        <v>872</v>
      </c>
      <c r="CI3" t="s">
        <v>873</v>
      </c>
      <c r="CJ3" t="s">
        <v>874</v>
      </c>
      <c r="CK3">
        <v>5772</v>
      </c>
      <c r="CL3" t="s">
        <v>875</v>
      </c>
      <c r="CM3">
        <v>9420</v>
      </c>
      <c r="CN3" t="s">
        <v>2683</v>
      </c>
      <c r="CO3" t="s">
        <v>2683</v>
      </c>
      <c r="CP3">
        <v>9696</v>
      </c>
      <c r="CQ3" t="s">
        <v>573</v>
      </c>
      <c r="CR3">
        <v>6774</v>
      </c>
      <c r="CS3" t="s">
        <v>2691</v>
      </c>
      <c r="CU3" t="s">
        <v>2692</v>
      </c>
      <c r="CV3" t="s">
        <v>2691</v>
      </c>
      <c r="CW3">
        <v>9696</v>
      </c>
      <c r="CX3" t="s">
        <v>573</v>
      </c>
      <c r="CY3">
        <v>6774</v>
      </c>
      <c r="CZ3" t="s">
        <v>2691</v>
      </c>
      <c r="DB3" t="s">
        <v>2692</v>
      </c>
      <c r="DC3" t="s">
        <v>2691</v>
      </c>
      <c r="DD3" t="s">
        <v>877</v>
      </c>
      <c r="DE3" t="s">
        <v>499</v>
      </c>
      <c r="DF3">
        <v>6774</v>
      </c>
      <c r="DG3" t="s">
        <v>2691</v>
      </c>
      <c r="DI3" t="s">
        <v>2693</v>
      </c>
      <c r="DJ3" t="s">
        <v>2691</v>
      </c>
      <c r="DK3">
        <v>1</v>
      </c>
      <c r="DL3">
        <v>1</v>
      </c>
      <c r="DM3" t="s">
        <v>2259</v>
      </c>
      <c r="DN3" t="s">
        <v>903</v>
      </c>
      <c r="DO3" t="s">
        <v>901</v>
      </c>
      <c r="DP3">
        <v>3</v>
      </c>
      <c r="DT3">
        <v>3</v>
      </c>
      <c r="DY3">
        <v>3</v>
      </c>
      <c r="ED3" t="s">
        <v>960</v>
      </c>
      <c r="EG3">
        <v>1</v>
      </c>
      <c r="EO3" s="1">
        <v>46007</v>
      </c>
      <c r="EP3" s="1">
        <v>46007</v>
      </c>
      <c r="EQ3" s="1">
        <v>46008</v>
      </c>
      <c r="ER3" s="1">
        <v>46008</v>
      </c>
      <c r="ES3">
        <v>1</v>
      </c>
      <c r="EU3" t="s">
        <v>879</v>
      </c>
      <c r="EW3">
        <v>0</v>
      </c>
      <c r="FF3">
        <v>1</v>
      </c>
      <c r="FG3">
        <v>1</v>
      </c>
      <c r="FH3" t="s">
        <v>880</v>
      </c>
      <c r="FI3" t="s">
        <v>961</v>
      </c>
      <c r="FJ3" s="1">
        <v>46661</v>
      </c>
      <c r="FK3" t="s">
        <v>896</v>
      </c>
      <c r="FL3">
        <v>0</v>
      </c>
      <c r="FN3">
        <v>0</v>
      </c>
      <c r="FO3">
        <v>0</v>
      </c>
      <c r="FP3">
        <v>0</v>
      </c>
      <c r="FQ3">
        <v>0</v>
      </c>
      <c r="FU3" t="s">
        <v>882</v>
      </c>
      <c r="FW3" t="s">
        <v>863</v>
      </c>
      <c r="FX3">
        <v>1</v>
      </c>
      <c r="FY3">
        <v>1</v>
      </c>
      <c r="FZ3">
        <v>1</v>
      </c>
      <c r="GA3">
        <v>0</v>
      </c>
      <c r="GB3">
        <v>0</v>
      </c>
      <c r="GC3">
        <v>0</v>
      </c>
      <c r="GD3">
        <v>0</v>
      </c>
      <c r="GE3">
        <v>1</v>
      </c>
      <c r="GF3">
        <v>1</v>
      </c>
      <c r="GG3">
        <v>2</v>
      </c>
      <c r="HE3" t="s">
        <v>883</v>
      </c>
      <c r="HI3" t="s">
        <v>884</v>
      </c>
      <c r="HN3" t="s">
        <v>885</v>
      </c>
    </row>
    <row r="4" spans="1:222">
      <c r="A4" t="s">
        <v>2961</v>
      </c>
      <c r="B4">
        <v>1</v>
      </c>
      <c r="D4" t="s">
        <v>848</v>
      </c>
      <c r="E4" t="s">
        <v>849</v>
      </c>
      <c r="F4" t="s">
        <v>850</v>
      </c>
      <c r="G4" t="s">
        <v>851</v>
      </c>
      <c r="H4">
        <v>5187</v>
      </c>
      <c r="I4" t="s">
        <v>562</v>
      </c>
      <c r="J4">
        <v>9420</v>
      </c>
      <c r="K4" t="s">
        <v>2683</v>
      </c>
      <c r="L4" t="s">
        <v>2683</v>
      </c>
      <c r="M4" t="s">
        <v>2962</v>
      </c>
      <c r="N4" t="s">
        <v>849</v>
      </c>
      <c r="O4" t="s">
        <v>3121</v>
      </c>
      <c r="P4" t="s">
        <v>3122</v>
      </c>
      <c r="Q4" t="s">
        <v>3123</v>
      </c>
      <c r="R4" t="s">
        <v>3124</v>
      </c>
      <c r="U4" t="s">
        <v>2962</v>
      </c>
      <c r="V4" t="s">
        <v>2963</v>
      </c>
      <c r="W4" t="s">
        <v>3125</v>
      </c>
      <c r="X4" t="s">
        <v>3126</v>
      </c>
      <c r="Y4" t="s">
        <v>3127</v>
      </c>
      <c r="Z4" t="s">
        <v>3128</v>
      </c>
      <c r="AA4" t="s">
        <v>3129</v>
      </c>
      <c r="AB4">
        <v>0</v>
      </c>
      <c r="AC4" s="1">
        <v>46023</v>
      </c>
      <c r="AD4" s="1">
        <v>46023</v>
      </c>
      <c r="AE4" s="1">
        <v>46112</v>
      </c>
      <c r="AF4">
        <v>1</v>
      </c>
      <c r="AG4">
        <v>1</v>
      </c>
      <c r="AH4">
        <v>1</v>
      </c>
      <c r="AI4">
        <v>1</v>
      </c>
      <c r="AJ4">
        <v>1</v>
      </c>
      <c r="AK4">
        <v>0</v>
      </c>
      <c r="AL4">
        <v>0</v>
      </c>
      <c r="AM4">
        <v>0</v>
      </c>
      <c r="AN4">
        <v>0</v>
      </c>
      <c r="AO4">
        <v>1</v>
      </c>
      <c r="AP4">
        <v>1</v>
      </c>
      <c r="AQ4">
        <v>1</v>
      </c>
      <c r="AR4">
        <v>0</v>
      </c>
      <c r="AT4" s="2">
        <v>0.375</v>
      </c>
      <c r="AU4" s="2">
        <v>0.72916666666666663</v>
      </c>
      <c r="AV4" s="2">
        <v>0.5</v>
      </c>
      <c r="AW4">
        <v>60</v>
      </c>
      <c r="BB4">
        <v>750000</v>
      </c>
      <c r="BC4">
        <v>3</v>
      </c>
      <c r="BD4">
        <v>1</v>
      </c>
      <c r="BH4">
        <v>0</v>
      </c>
      <c r="BI4">
        <v>0</v>
      </c>
      <c r="BJ4">
        <v>0</v>
      </c>
      <c r="BN4" t="s">
        <v>3130</v>
      </c>
      <c r="BS4" t="s">
        <v>3131</v>
      </c>
      <c r="BT4" t="s">
        <v>3123</v>
      </c>
      <c r="BU4" t="s">
        <v>863</v>
      </c>
      <c r="BV4" t="s">
        <v>3132</v>
      </c>
      <c r="BW4" t="s">
        <v>3124</v>
      </c>
      <c r="BX4" t="s">
        <v>3133</v>
      </c>
      <c r="BY4" t="s">
        <v>3123</v>
      </c>
      <c r="BZ4" t="s">
        <v>866</v>
      </c>
      <c r="CA4" t="s">
        <v>3134</v>
      </c>
      <c r="CB4" t="s">
        <v>867</v>
      </c>
      <c r="CC4" t="s">
        <v>868</v>
      </c>
      <c r="CE4" t="s">
        <v>869</v>
      </c>
      <c r="CF4" t="s">
        <v>1170</v>
      </c>
      <c r="CG4" t="s">
        <v>1171</v>
      </c>
      <c r="CH4" t="s">
        <v>872</v>
      </c>
      <c r="CI4" t="s">
        <v>1172</v>
      </c>
      <c r="CJ4" t="s">
        <v>1173</v>
      </c>
      <c r="CK4">
        <v>5772</v>
      </c>
      <c r="CL4" t="s">
        <v>875</v>
      </c>
      <c r="CM4">
        <v>9420</v>
      </c>
      <c r="CN4" t="s">
        <v>2683</v>
      </c>
      <c r="CO4" t="s">
        <v>2683</v>
      </c>
      <c r="CP4" t="s">
        <v>877</v>
      </c>
      <c r="CQ4" t="s">
        <v>499</v>
      </c>
      <c r="CR4">
        <v>6774</v>
      </c>
      <c r="CS4" t="s">
        <v>2691</v>
      </c>
      <c r="CU4" t="s">
        <v>2693</v>
      </c>
      <c r="CV4" t="s">
        <v>2691</v>
      </c>
      <c r="CW4">
        <v>9696</v>
      </c>
      <c r="CX4" t="s">
        <v>573</v>
      </c>
      <c r="CY4">
        <v>6774</v>
      </c>
      <c r="CZ4" t="s">
        <v>2691</v>
      </c>
      <c r="DB4" t="s">
        <v>2692</v>
      </c>
      <c r="DC4" t="s">
        <v>2691</v>
      </c>
      <c r="DD4" t="s">
        <v>877</v>
      </c>
      <c r="DE4" t="s">
        <v>499</v>
      </c>
      <c r="DF4">
        <v>6774</v>
      </c>
      <c r="DG4" t="s">
        <v>2691</v>
      </c>
      <c r="DI4" t="s">
        <v>2693</v>
      </c>
      <c r="DJ4" t="s">
        <v>2691</v>
      </c>
      <c r="DK4">
        <v>1</v>
      </c>
      <c r="DL4">
        <v>1</v>
      </c>
      <c r="DM4" t="s">
        <v>3133</v>
      </c>
      <c r="DN4" t="s">
        <v>3131</v>
      </c>
      <c r="DP4">
        <v>3</v>
      </c>
      <c r="DT4">
        <v>3</v>
      </c>
      <c r="DY4">
        <v>3</v>
      </c>
      <c r="ED4" t="s">
        <v>878</v>
      </c>
      <c r="EG4">
        <v>1</v>
      </c>
      <c r="EO4" s="1">
        <v>46007</v>
      </c>
      <c r="EP4" s="1">
        <v>46007</v>
      </c>
      <c r="EQ4" s="1">
        <v>46013</v>
      </c>
      <c r="ER4" s="1">
        <v>46059</v>
      </c>
      <c r="ES4">
        <v>1</v>
      </c>
      <c r="ET4" t="s">
        <v>3135</v>
      </c>
      <c r="EU4" t="s">
        <v>879</v>
      </c>
      <c r="EW4">
        <v>0</v>
      </c>
      <c r="FF4">
        <v>1</v>
      </c>
      <c r="FG4">
        <v>1</v>
      </c>
      <c r="FH4" t="s">
        <v>880</v>
      </c>
      <c r="FI4" t="s">
        <v>3136</v>
      </c>
      <c r="FJ4" s="1">
        <v>46661</v>
      </c>
      <c r="FK4" t="s">
        <v>3124</v>
      </c>
      <c r="FL4">
        <v>0</v>
      </c>
      <c r="FN4">
        <v>0</v>
      </c>
      <c r="FO4">
        <v>0</v>
      </c>
      <c r="FP4">
        <v>1</v>
      </c>
      <c r="FQ4">
        <v>0</v>
      </c>
      <c r="FU4" t="s">
        <v>882</v>
      </c>
      <c r="FW4" t="s">
        <v>863</v>
      </c>
      <c r="FX4">
        <v>1</v>
      </c>
      <c r="FY4">
        <v>1</v>
      </c>
      <c r="FZ4">
        <v>1</v>
      </c>
      <c r="GA4">
        <v>0</v>
      </c>
      <c r="GB4">
        <v>0</v>
      </c>
      <c r="GC4">
        <v>0</v>
      </c>
      <c r="GD4">
        <v>0</v>
      </c>
      <c r="GE4">
        <v>1</v>
      </c>
      <c r="GF4">
        <v>1</v>
      </c>
      <c r="GG4">
        <v>3</v>
      </c>
      <c r="HE4" t="s">
        <v>883</v>
      </c>
      <c r="HI4" t="s">
        <v>884</v>
      </c>
      <c r="HN4" t="s">
        <v>885</v>
      </c>
    </row>
    <row r="5" spans="1:222">
      <c r="A5" t="s">
        <v>2998</v>
      </c>
      <c r="B5">
        <v>1</v>
      </c>
      <c r="D5" t="s">
        <v>848</v>
      </c>
      <c r="E5" t="s">
        <v>849</v>
      </c>
      <c r="F5" t="s">
        <v>850</v>
      </c>
      <c r="G5" t="s">
        <v>851</v>
      </c>
      <c r="H5">
        <v>5187</v>
      </c>
      <c r="I5" t="s">
        <v>562</v>
      </c>
      <c r="J5">
        <v>9420</v>
      </c>
      <c r="K5" t="s">
        <v>2683</v>
      </c>
      <c r="L5" t="s">
        <v>2683</v>
      </c>
      <c r="M5" t="s">
        <v>2999</v>
      </c>
      <c r="N5" t="s">
        <v>849</v>
      </c>
      <c r="O5" t="s">
        <v>908</v>
      </c>
      <c r="P5" t="s">
        <v>909</v>
      </c>
      <c r="Q5" t="s">
        <v>993</v>
      </c>
      <c r="R5" t="s">
        <v>994</v>
      </c>
      <c r="U5" t="s">
        <v>2999</v>
      </c>
      <c r="V5" t="s">
        <v>529</v>
      </c>
      <c r="W5" t="s">
        <v>2160</v>
      </c>
      <c r="X5" t="s">
        <v>3137</v>
      </c>
      <c r="Y5" t="s">
        <v>1479</v>
      </c>
      <c r="Z5" t="s">
        <v>3138</v>
      </c>
      <c r="AA5" t="s">
        <v>3139</v>
      </c>
      <c r="AB5">
        <v>0</v>
      </c>
      <c r="AC5" s="1">
        <v>46023</v>
      </c>
      <c r="AD5" s="1">
        <v>46023</v>
      </c>
      <c r="AE5" s="1">
        <v>46112</v>
      </c>
      <c r="AF5">
        <v>1</v>
      </c>
      <c r="AG5">
        <v>1</v>
      </c>
      <c r="AH5">
        <v>1</v>
      </c>
      <c r="AI5">
        <v>1</v>
      </c>
      <c r="AJ5">
        <v>1</v>
      </c>
      <c r="AK5">
        <v>0</v>
      </c>
      <c r="AL5">
        <v>0</v>
      </c>
      <c r="AM5">
        <v>0</v>
      </c>
      <c r="AN5">
        <v>0</v>
      </c>
      <c r="AO5">
        <v>1</v>
      </c>
      <c r="AP5">
        <v>1</v>
      </c>
      <c r="AQ5">
        <v>1</v>
      </c>
      <c r="AR5">
        <v>0</v>
      </c>
      <c r="AT5" s="2">
        <v>0.375</v>
      </c>
      <c r="AU5" s="2">
        <v>0.72916666666666663</v>
      </c>
      <c r="AV5" s="2">
        <v>0.5</v>
      </c>
      <c r="AW5">
        <v>60</v>
      </c>
      <c r="BB5">
        <v>700000</v>
      </c>
      <c r="BC5">
        <v>3</v>
      </c>
      <c r="BD5">
        <v>1</v>
      </c>
      <c r="BH5">
        <v>0</v>
      </c>
      <c r="BI5">
        <v>0</v>
      </c>
      <c r="BJ5">
        <v>0</v>
      </c>
      <c r="BN5" t="s">
        <v>968</v>
      </c>
      <c r="BS5" t="s">
        <v>999</v>
      </c>
      <c r="BT5" t="s">
        <v>993</v>
      </c>
      <c r="BU5" t="s">
        <v>863</v>
      </c>
      <c r="BV5" t="s">
        <v>1000</v>
      </c>
      <c r="BW5" t="s">
        <v>994</v>
      </c>
      <c r="BX5" t="s">
        <v>1001</v>
      </c>
      <c r="BY5" t="s">
        <v>993</v>
      </c>
      <c r="BZ5" t="s">
        <v>866</v>
      </c>
      <c r="CA5" t="s">
        <v>1002</v>
      </c>
      <c r="CB5" t="s">
        <v>867</v>
      </c>
      <c r="CC5" t="s">
        <v>868</v>
      </c>
      <c r="CE5" t="s">
        <v>869</v>
      </c>
      <c r="CF5" t="s">
        <v>888</v>
      </c>
      <c r="CG5" t="s">
        <v>889</v>
      </c>
      <c r="CH5" t="s">
        <v>872</v>
      </c>
      <c r="CI5" t="s">
        <v>890</v>
      </c>
      <c r="CJ5" t="s">
        <v>891</v>
      </c>
      <c r="CK5">
        <v>5772</v>
      </c>
      <c r="CL5" t="s">
        <v>875</v>
      </c>
      <c r="CM5">
        <v>9420</v>
      </c>
      <c r="CN5" t="s">
        <v>2683</v>
      </c>
      <c r="CO5" t="s">
        <v>2683</v>
      </c>
      <c r="CP5">
        <v>3255</v>
      </c>
      <c r="CQ5" t="s">
        <v>623</v>
      </c>
      <c r="CR5">
        <v>6774</v>
      </c>
      <c r="CS5" t="s">
        <v>2691</v>
      </c>
      <c r="CU5" t="s">
        <v>876</v>
      </c>
      <c r="CV5" t="s">
        <v>2691</v>
      </c>
      <c r="CW5">
        <v>9696</v>
      </c>
      <c r="CX5" t="s">
        <v>573</v>
      </c>
      <c r="CY5">
        <v>6774</v>
      </c>
      <c r="CZ5" t="s">
        <v>2691</v>
      </c>
      <c r="DB5" t="s">
        <v>2692</v>
      </c>
      <c r="DC5" t="s">
        <v>2691</v>
      </c>
      <c r="DD5" t="s">
        <v>877</v>
      </c>
      <c r="DE5" t="s">
        <v>499</v>
      </c>
      <c r="DF5">
        <v>6774</v>
      </c>
      <c r="DG5" t="s">
        <v>2691</v>
      </c>
      <c r="DI5" t="s">
        <v>2693</v>
      </c>
      <c r="DJ5" t="s">
        <v>2691</v>
      </c>
      <c r="DK5">
        <v>1</v>
      </c>
      <c r="DL5">
        <v>1</v>
      </c>
      <c r="DM5" t="s">
        <v>1001</v>
      </c>
      <c r="DN5" t="s">
        <v>999</v>
      </c>
      <c r="DP5">
        <v>3</v>
      </c>
      <c r="DT5">
        <v>3</v>
      </c>
      <c r="DY5">
        <v>3</v>
      </c>
      <c r="ED5" t="s">
        <v>878</v>
      </c>
      <c r="EG5">
        <v>1</v>
      </c>
      <c r="EO5" s="1">
        <v>46006</v>
      </c>
      <c r="EP5" s="1">
        <v>46006</v>
      </c>
      <c r="EQ5" s="1">
        <v>46014</v>
      </c>
      <c r="ER5" s="1">
        <v>46014</v>
      </c>
      <c r="ES5">
        <v>1</v>
      </c>
      <c r="EU5" t="s">
        <v>879</v>
      </c>
      <c r="EW5">
        <v>0</v>
      </c>
      <c r="FF5">
        <v>1</v>
      </c>
      <c r="FG5">
        <v>1</v>
      </c>
      <c r="FH5" t="s">
        <v>880</v>
      </c>
      <c r="FI5" t="s">
        <v>921</v>
      </c>
      <c r="FJ5" s="1">
        <v>46661</v>
      </c>
      <c r="FK5" t="s">
        <v>994</v>
      </c>
      <c r="FL5">
        <v>0</v>
      </c>
      <c r="FN5">
        <v>0</v>
      </c>
      <c r="FO5">
        <v>1</v>
      </c>
      <c r="FP5">
        <v>1</v>
      </c>
      <c r="FQ5">
        <v>0</v>
      </c>
      <c r="FU5" t="s">
        <v>882</v>
      </c>
      <c r="FW5" t="s">
        <v>863</v>
      </c>
      <c r="FX5">
        <v>1</v>
      </c>
      <c r="FY5">
        <v>1</v>
      </c>
      <c r="FZ5">
        <v>1</v>
      </c>
      <c r="GA5">
        <v>0</v>
      </c>
      <c r="GB5">
        <v>0</v>
      </c>
      <c r="GC5">
        <v>0</v>
      </c>
      <c r="GD5">
        <v>0</v>
      </c>
      <c r="GE5">
        <v>1</v>
      </c>
      <c r="GF5">
        <v>1</v>
      </c>
      <c r="GG5">
        <v>2</v>
      </c>
      <c r="HE5" t="s">
        <v>883</v>
      </c>
      <c r="HI5" t="s">
        <v>884</v>
      </c>
      <c r="HN5" t="s">
        <v>885</v>
      </c>
    </row>
    <row r="6" spans="1:222">
      <c r="A6" t="s">
        <v>2996</v>
      </c>
      <c r="B6">
        <v>1</v>
      </c>
      <c r="D6" t="s">
        <v>848</v>
      </c>
      <c r="E6" t="s">
        <v>849</v>
      </c>
      <c r="F6" t="s">
        <v>850</v>
      </c>
      <c r="G6" t="s">
        <v>851</v>
      </c>
      <c r="H6">
        <v>3002</v>
      </c>
      <c r="I6" t="s">
        <v>2716</v>
      </c>
      <c r="J6">
        <v>9420</v>
      </c>
      <c r="K6" t="s">
        <v>2683</v>
      </c>
      <c r="L6" t="s">
        <v>2683</v>
      </c>
      <c r="M6" t="s">
        <v>2997</v>
      </c>
      <c r="N6" t="s">
        <v>849</v>
      </c>
      <c r="O6" t="s">
        <v>2803</v>
      </c>
      <c r="P6" t="s">
        <v>2804</v>
      </c>
      <c r="Q6" t="s">
        <v>1301</v>
      </c>
      <c r="R6" t="s">
        <v>1302</v>
      </c>
      <c r="U6" t="s">
        <v>2997</v>
      </c>
      <c r="V6" t="s">
        <v>536</v>
      </c>
      <c r="W6" t="s">
        <v>3140</v>
      </c>
      <c r="X6" t="s">
        <v>3141</v>
      </c>
      <c r="Y6" t="s">
        <v>3142</v>
      </c>
      <c r="Z6" t="s">
        <v>3143</v>
      </c>
      <c r="AA6" t="s">
        <v>3144</v>
      </c>
      <c r="AB6">
        <v>0</v>
      </c>
      <c r="AC6" s="1">
        <v>46023</v>
      </c>
      <c r="AD6" s="1">
        <v>46023</v>
      </c>
      <c r="AE6" s="1">
        <v>46112</v>
      </c>
      <c r="AF6">
        <v>1</v>
      </c>
      <c r="AG6">
        <v>1</v>
      </c>
      <c r="AH6">
        <v>1</v>
      </c>
      <c r="AI6">
        <v>1</v>
      </c>
      <c r="AJ6">
        <v>1</v>
      </c>
      <c r="AK6">
        <v>0</v>
      </c>
      <c r="AL6">
        <v>0</v>
      </c>
      <c r="AM6">
        <v>0</v>
      </c>
      <c r="AN6">
        <v>0</v>
      </c>
      <c r="AO6">
        <v>1</v>
      </c>
      <c r="AP6">
        <v>1</v>
      </c>
      <c r="AQ6">
        <v>1</v>
      </c>
      <c r="AR6">
        <v>0</v>
      </c>
      <c r="AT6" s="2">
        <v>0.36458333333333331</v>
      </c>
      <c r="AU6" s="2">
        <v>0.72916666666666663</v>
      </c>
      <c r="AV6" s="2">
        <v>0.5</v>
      </c>
      <c r="AW6">
        <v>60</v>
      </c>
      <c r="BB6">
        <v>850000</v>
      </c>
      <c r="BC6">
        <v>3</v>
      </c>
      <c r="BD6">
        <v>1</v>
      </c>
      <c r="BH6">
        <v>0</v>
      </c>
      <c r="BI6">
        <v>0</v>
      </c>
      <c r="BJ6">
        <v>0</v>
      </c>
      <c r="BN6" t="s">
        <v>2810</v>
      </c>
      <c r="BS6" t="s">
        <v>1307</v>
      </c>
      <c r="BT6" t="s">
        <v>1301</v>
      </c>
      <c r="BU6" t="s">
        <v>863</v>
      </c>
      <c r="BV6" t="s">
        <v>1308</v>
      </c>
      <c r="BW6" t="s">
        <v>1302</v>
      </c>
      <c r="BX6" t="s">
        <v>2811</v>
      </c>
      <c r="BY6" t="s">
        <v>1301</v>
      </c>
      <c r="BZ6" t="s">
        <v>866</v>
      </c>
      <c r="CA6" t="s">
        <v>2812</v>
      </c>
      <c r="CB6" t="s">
        <v>867</v>
      </c>
      <c r="CC6" t="s">
        <v>868</v>
      </c>
      <c r="CE6" t="s">
        <v>869</v>
      </c>
      <c r="CF6" t="s">
        <v>870</v>
      </c>
      <c r="CG6" t="s">
        <v>871</v>
      </c>
      <c r="CH6" t="s">
        <v>872</v>
      </c>
      <c r="CI6" t="s">
        <v>873</v>
      </c>
      <c r="CJ6" t="s">
        <v>874</v>
      </c>
      <c r="CK6">
        <v>5772</v>
      </c>
      <c r="CL6" t="s">
        <v>875</v>
      </c>
      <c r="CM6">
        <v>6774</v>
      </c>
      <c r="CN6" t="s">
        <v>2691</v>
      </c>
      <c r="CO6" t="s">
        <v>2691</v>
      </c>
      <c r="CP6">
        <v>9696</v>
      </c>
      <c r="CQ6" t="s">
        <v>573</v>
      </c>
      <c r="CR6">
        <v>6774</v>
      </c>
      <c r="CS6" t="s">
        <v>2691</v>
      </c>
      <c r="CU6" t="s">
        <v>2692</v>
      </c>
      <c r="CV6" t="s">
        <v>2691</v>
      </c>
      <c r="CW6">
        <v>9696</v>
      </c>
      <c r="CX6" t="s">
        <v>573</v>
      </c>
      <c r="CY6">
        <v>6774</v>
      </c>
      <c r="CZ6" t="s">
        <v>2691</v>
      </c>
      <c r="DB6" t="s">
        <v>2692</v>
      </c>
      <c r="DC6" t="s">
        <v>2691</v>
      </c>
      <c r="DD6" t="s">
        <v>877</v>
      </c>
      <c r="DE6" t="s">
        <v>499</v>
      </c>
      <c r="DF6">
        <v>6774</v>
      </c>
      <c r="DG6" t="s">
        <v>2691</v>
      </c>
      <c r="DI6" t="s">
        <v>2693</v>
      </c>
      <c r="DJ6" t="s">
        <v>2691</v>
      </c>
      <c r="DK6">
        <v>1</v>
      </c>
      <c r="DL6">
        <v>1</v>
      </c>
      <c r="DM6" t="s">
        <v>2811</v>
      </c>
      <c r="DN6" t="s">
        <v>1307</v>
      </c>
      <c r="DP6">
        <v>3</v>
      </c>
      <c r="DT6">
        <v>3</v>
      </c>
      <c r="DY6">
        <v>3</v>
      </c>
      <c r="ED6" t="s">
        <v>951</v>
      </c>
      <c r="EG6">
        <v>1</v>
      </c>
      <c r="EO6" s="1">
        <v>46002</v>
      </c>
      <c r="EP6" s="1">
        <v>46002</v>
      </c>
      <c r="EQ6" s="1">
        <v>46006</v>
      </c>
      <c r="ER6" s="1">
        <v>46006</v>
      </c>
      <c r="ES6">
        <v>1</v>
      </c>
      <c r="EU6" t="s">
        <v>879</v>
      </c>
      <c r="EW6">
        <v>0</v>
      </c>
      <c r="FF6">
        <v>1</v>
      </c>
      <c r="FG6">
        <v>1</v>
      </c>
      <c r="FH6" t="s">
        <v>880</v>
      </c>
      <c r="FI6" t="s">
        <v>2813</v>
      </c>
      <c r="FJ6" s="1">
        <v>46661</v>
      </c>
      <c r="FK6" t="s">
        <v>1302</v>
      </c>
      <c r="FL6">
        <v>0</v>
      </c>
      <c r="FN6">
        <v>0</v>
      </c>
      <c r="FO6">
        <v>0</v>
      </c>
      <c r="FP6">
        <v>0</v>
      </c>
      <c r="FQ6">
        <v>0</v>
      </c>
      <c r="FU6" t="s">
        <v>882</v>
      </c>
      <c r="FW6" t="s">
        <v>863</v>
      </c>
      <c r="FX6">
        <v>1</v>
      </c>
      <c r="FY6">
        <v>1</v>
      </c>
      <c r="FZ6">
        <v>1</v>
      </c>
      <c r="GA6">
        <v>0</v>
      </c>
      <c r="GB6">
        <v>0</v>
      </c>
      <c r="GC6">
        <v>0</v>
      </c>
      <c r="GD6">
        <v>0</v>
      </c>
      <c r="GE6">
        <v>1</v>
      </c>
      <c r="GF6">
        <v>1</v>
      </c>
      <c r="GG6">
        <v>2</v>
      </c>
      <c r="HE6" t="s">
        <v>883</v>
      </c>
      <c r="HI6" t="s">
        <v>884</v>
      </c>
      <c r="HN6" t="s">
        <v>885</v>
      </c>
    </row>
    <row r="7" spans="1:222">
      <c r="A7" t="s">
        <v>3018</v>
      </c>
      <c r="B7">
        <v>1</v>
      </c>
      <c r="D7" t="s">
        <v>848</v>
      </c>
      <c r="E7" t="s">
        <v>849</v>
      </c>
      <c r="F7" t="s">
        <v>850</v>
      </c>
      <c r="G7" t="s">
        <v>851</v>
      </c>
      <c r="H7">
        <v>3002</v>
      </c>
      <c r="I7" t="s">
        <v>2716</v>
      </c>
      <c r="J7">
        <v>9420</v>
      </c>
      <c r="K7" t="s">
        <v>2683</v>
      </c>
      <c r="L7" t="s">
        <v>2683</v>
      </c>
      <c r="M7" t="s">
        <v>3019</v>
      </c>
      <c r="N7" t="s">
        <v>849</v>
      </c>
      <c r="O7" t="s">
        <v>1032</v>
      </c>
      <c r="P7" t="s">
        <v>1033</v>
      </c>
      <c r="Q7" t="s">
        <v>1034</v>
      </c>
      <c r="R7" t="s">
        <v>1035</v>
      </c>
      <c r="U7" t="s">
        <v>3019</v>
      </c>
      <c r="V7" t="s">
        <v>3020</v>
      </c>
      <c r="W7" t="s">
        <v>3145</v>
      </c>
      <c r="X7" t="s">
        <v>3146</v>
      </c>
      <c r="Y7" t="s">
        <v>3147</v>
      </c>
      <c r="Z7" t="s">
        <v>1398</v>
      </c>
      <c r="AA7" t="s">
        <v>3148</v>
      </c>
      <c r="AB7">
        <v>1</v>
      </c>
      <c r="AC7" s="1">
        <v>46023</v>
      </c>
      <c r="AD7" s="1">
        <v>46023</v>
      </c>
      <c r="AE7" s="1">
        <v>46112</v>
      </c>
      <c r="AF7">
        <v>1</v>
      </c>
      <c r="AG7">
        <v>1</v>
      </c>
      <c r="AH7">
        <v>1</v>
      </c>
      <c r="AI7">
        <v>1</v>
      </c>
      <c r="AJ7">
        <v>1</v>
      </c>
      <c r="AK7">
        <v>0</v>
      </c>
      <c r="AL7">
        <v>0</v>
      </c>
      <c r="AM7">
        <v>0</v>
      </c>
      <c r="AN7">
        <v>0</v>
      </c>
      <c r="AO7">
        <v>1</v>
      </c>
      <c r="AP7">
        <v>1</v>
      </c>
      <c r="AQ7">
        <v>1</v>
      </c>
      <c r="AR7">
        <v>0</v>
      </c>
      <c r="AT7" s="2">
        <v>0.375</v>
      </c>
      <c r="AU7" s="2">
        <v>0.72916666666666663</v>
      </c>
      <c r="AV7" s="2">
        <v>0.5</v>
      </c>
      <c r="AW7">
        <v>60</v>
      </c>
      <c r="BB7">
        <v>2880</v>
      </c>
      <c r="BC7">
        <v>1</v>
      </c>
      <c r="BD7">
        <v>1</v>
      </c>
      <c r="BH7">
        <v>0</v>
      </c>
      <c r="BI7">
        <v>0</v>
      </c>
      <c r="BJ7">
        <v>0</v>
      </c>
      <c r="BN7" t="s">
        <v>1040</v>
      </c>
      <c r="BS7" t="s">
        <v>1042</v>
      </c>
      <c r="BT7" t="s">
        <v>1034</v>
      </c>
      <c r="BU7" t="s">
        <v>863</v>
      </c>
      <c r="BV7" t="s">
        <v>1043</v>
      </c>
      <c r="BW7" t="s">
        <v>1035</v>
      </c>
      <c r="BX7" t="s">
        <v>1044</v>
      </c>
      <c r="BY7" t="s">
        <v>1034</v>
      </c>
      <c r="BZ7" t="s">
        <v>866</v>
      </c>
      <c r="CA7" t="s">
        <v>1045</v>
      </c>
      <c r="CB7" t="s">
        <v>867</v>
      </c>
      <c r="CC7" t="s">
        <v>868</v>
      </c>
      <c r="CE7" t="s">
        <v>869</v>
      </c>
      <c r="CF7" t="s">
        <v>1046</v>
      </c>
      <c r="CG7" t="s">
        <v>1047</v>
      </c>
      <c r="CH7" t="s">
        <v>872</v>
      </c>
      <c r="CI7" t="s">
        <v>1048</v>
      </c>
      <c r="CJ7" t="s">
        <v>1049</v>
      </c>
      <c r="CK7">
        <v>5772</v>
      </c>
      <c r="CL7" t="s">
        <v>875</v>
      </c>
      <c r="CM7">
        <v>6774</v>
      </c>
      <c r="CN7" t="s">
        <v>2691</v>
      </c>
      <c r="CO7" t="s">
        <v>2691</v>
      </c>
      <c r="CP7">
        <v>6617</v>
      </c>
      <c r="CQ7" t="s">
        <v>552</v>
      </c>
      <c r="CR7">
        <v>6774</v>
      </c>
      <c r="CS7" t="s">
        <v>2691</v>
      </c>
      <c r="CU7" t="s">
        <v>3149</v>
      </c>
      <c r="CV7" t="s">
        <v>2691</v>
      </c>
      <c r="CW7">
        <v>9696</v>
      </c>
      <c r="CX7" t="s">
        <v>573</v>
      </c>
      <c r="CY7">
        <v>6774</v>
      </c>
      <c r="CZ7" t="s">
        <v>2691</v>
      </c>
      <c r="DB7" t="s">
        <v>2692</v>
      </c>
      <c r="DC7" t="s">
        <v>2691</v>
      </c>
      <c r="DD7" t="s">
        <v>877</v>
      </c>
      <c r="DE7" t="s">
        <v>499</v>
      </c>
      <c r="DF7">
        <v>6774</v>
      </c>
      <c r="DG7" t="s">
        <v>2691</v>
      </c>
      <c r="DI7" t="s">
        <v>2693</v>
      </c>
      <c r="DJ7" t="s">
        <v>2691</v>
      </c>
      <c r="DK7">
        <v>1</v>
      </c>
      <c r="DL7">
        <v>1</v>
      </c>
      <c r="DM7" t="s">
        <v>1044</v>
      </c>
      <c r="DN7" t="s">
        <v>1042</v>
      </c>
      <c r="DP7">
        <v>3</v>
      </c>
      <c r="DT7">
        <v>3</v>
      </c>
      <c r="DY7">
        <v>3</v>
      </c>
      <c r="ED7" t="s">
        <v>878</v>
      </c>
      <c r="EG7">
        <v>1</v>
      </c>
      <c r="EO7" s="1">
        <v>46001</v>
      </c>
      <c r="EP7" s="1">
        <v>46001</v>
      </c>
      <c r="EQ7" s="1">
        <v>46002</v>
      </c>
      <c r="ER7" s="1">
        <v>46002</v>
      </c>
      <c r="ES7">
        <v>1</v>
      </c>
      <c r="EU7" t="s">
        <v>879</v>
      </c>
      <c r="EW7">
        <v>0</v>
      </c>
      <c r="FF7">
        <v>1</v>
      </c>
      <c r="FG7">
        <v>1</v>
      </c>
      <c r="FH7" t="s">
        <v>880</v>
      </c>
      <c r="FI7" t="s">
        <v>1051</v>
      </c>
      <c r="FJ7" s="1">
        <v>46661</v>
      </c>
      <c r="FK7" t="s">
        <v>1035</v>
      </c>
      <c r="FL7">
        <v>0</v>
      </c>
      <c r="FN7">
        <v>0</v>
      </c>
      <c r="FO7">
        <v>0</v>
      </c>
      <c r="FP7">
        <v>0</v>
      </c>
      <c r="FQ7">
        <v>1</v>
      </c>
      <c r="FR7" t="s">
        <v>3150</v>
      </c>
      <c r="FU7" t="s">
        <v>882</v>
      </c>
      <c r="FW7" t="s">
        <v>863</v>
      </c>
      <c r="FX7">
        <v>1</v>
      </c>
      <c r="FY7">
        <v>1</v>
      </c>
      <c r="FZ7">
        <v>1</v>
      </c>
      <c r="GA7">
        <v>0</v>
      </c>
      <c r="GB7">
        <v>0</v>
      </c>
      <c r="GC7">
        <v>0</v>
      </c>
      <c r="GD7">
        <v>0</v>
      </c>
      <c r="GE7">
        <v>1</v>
      </c>
      <c r="GF7">
        <v>1</v>
      </c>
      <c r="GG7">
        <v>2</v>
      </c>
      <c r="HE7" t="s">
        <v>883</v>
      </c>
      <c r="HI7" t="s">
        <v>884</v>
      </c>
      <c r="HN7" t="s">
        <v>885</v>
      </c>
    </row>
    <row r="8" spans="1:222">
      <c r="A8" t="s">
        <v>3039</v>
      </c>
      <c r="B8">
        <v>1</v>
      </c>
      <c r="D8" t="s">
        <v>848</v>
      </c>
      <c r="E8" t="s">
        <v>849</v>
      </c>
      <c r="F8" t="s">
        <v>850</v>
      </c>
      <c r="G8" t="s">
        <v>851</v>
      </c>
      <c r="H8">
        <v>3002</v>
      </c>
      <c r="I8" t="s">
        <v>2716</v>
      </c>
      <c r="J8">
        <v>9420</v>
      </c>
      <c r="K8" t="s">
        <v>2683</v>
      </c>
      <c r="L8" t="s">
        <v>2683</v>
      </c>
      <c r="M8" t="s">
        <v>3040</v>
      </c>
      <c r="N8" t="s">
        <v>849</v>
      </c>
      <c r="O8" t="s">
        <v>2803</v>
      </c>
      <c r="P8" t="s">
        <v>2804</v>
      </c>
      <c r="Q8" t="s">
        <v>1301</v>
      </c>
      <c r="R8" t="s">
        <v>1302</v>
      </c>
      <c r="U8" t="s">
        <v>3040</v>
      </c>
      <c r="V8" t="s">
        <v>606</v>
      </c>
      <c r="W8" t="s">
        <v>2095</v>
      </c>
      <c r="X8" t="s">
        <v>2096</v>
      </c>
      <c r="Y8" t="s">
        <v>1184</v>
      </c>
      <c r="Z8" t="s">
        <v>1185</v>
      </c>
      <c r="AA8" t="s">
        <v>1186</v>
      </c>
      <c r="AB8">
        <v>0</v>
      </c>
      <c r="AC8" s="1">
        <v>45658</v>
      </c>
      <c r="AD8" s="1">
        <v>46023</v>
      </c>
      <c r="AE8" s="1">
        <v>46112</v>
      </c>
      <c r="AF8">
        <v>1</v>
      </c>
      <c r="AG8">
        <v>1</v>
      </c>
      <c r="AH8">
        <v>1</v>
      </c>
      <c r="AI8">
        <v>1</v>
      </c>
      <c r="AJ8">
        <v>1</v>
      </c>
      <c r="AK8">
        <v>0</v>
      </c>
      <c r="AL8">
        <v>0</v>
      </c>
      <c r="AM8">
        <v>0</v>
      </c>
      <c r="AN8">
        <v>0</v>
      </c>
      <c r="AO8">
        <v>1</v>
      </c>
      <c r="AP8">
        <v>1</v>
      </c>
      <c r="AQ8">
        <v>1</v>
      </c>
      <c r="AR8">
        <v>0</v>
      </c>
      <c r="AT8" s="2">
        <v>0.36458333333333331</v>
      </c>
      <c r="AU8" s="2">
        <v>0.72916666666666663</v>
      </c>
      <c r="AV8" s="2">
        <v>0.5</v>
      </c>
      <c r="AW8">
        <v>60</v>
      </c>
      <c r="BB8">
        <v>550000</v>
      </c>
      <c r="BC8">
        <v>3</v>
      </c>
      <c r="BD8">
        <v>1</v>
      </c>
      <c r="BH8">
        <v>0</v>
      </c>
      <c r="BI8">
        <v>0</v>
      </c>
      <c r="BJ8">
        <v>0</v>
      </c>
      <c r="BN8" t="s">
        <v>2810</v>
      </c>
      <c r="BS8" t="s">
        <v>1307</v>
      </c>
      <c r="BT8" t="s">
        <v>1301</v>
      </c>
      <c r="BU8" t="s">
        <v>863</v>
      </c>
      <c r="BV8" t="s">
        <v>1308</v>
      </c>
      <c r="BW8" t="s">
        <v>1302</v>
      </c>
      <c r="BX8" t="s">
        <v>2811</v>
      </c>
      <c r="BY8" t="s">
        <v>1301</v>
      </c>
      <c r="BZ8" t="s">
        <v>866</v>
      </c>
      <c r="CA8" t="s">
        <v>2812</v>
      </c>
      <c r="CB8" t="s">
        <v>867</v>
      </c>
      <c r="CC8" t="s">
        <v>868</v>
      </c>
      <c r="CE8" t="s">
        <v>869</v>
      </c>
      <c r="CF8" t="s">
        <v>870</v>
      </c>
      <c r="CG8" t="s">
        <v>871</v>
      </c>
      <c r="CH8" t="s">
        <v>872</v>
      </c>
      <c r="CI8" t="s">
        <v>873</v>
      </c>
      <c r="CJ8" t="s">
        <v>874</v>
      </c>
      <c r="CK8">
        <v>5772</v>
      </c>
      <c r="CL8" t="s">
        <v>875</v>
      </c>
      <c r="CM8">
        <v>6774</v>
      </c>
      <c r="CN8" t="s">
        <v>2691</v>
      </c>
      <c r="CO8" t="s">
        <v>2691</v>
      </c>
      <c r="CP8">
        <v>9696</v>
      </c>
      <c r="CQ8" t="s">
        <v>573</v>
      </c>
      <c r="CR8">
        <v>6774</v>
      </c>
      <c r="CS8" t="s">
        <v>2691</v>
      </c>
      <c r="CU8" t="s">
        <v>2692</v>
      </c>
      <c r="CV8" t="s">
        <v>2691</v>
      </c>
      <c r="CW8">
        <v>9696</v>
      </c>
      <c r="CX8" t="s">
        <v>573</v>
      </c>
      <c r="CY8">
        <v>6774</v>
      </c>
      <c r="CZ8" t="s">
        <v>2691</v>
      </c>
      <c r="DB8" t="s">
        <v>2692</v>
      </c>
      <c r="DC8" t="s">
        <v>2691</v>
      </c>
      <c r="DD8" t="s">
        <v>877</v>
      </c>
      <c r="DE8" t="s">
        <v>499</v>
      </c>
      <c r="DF8">
        <v>6774</v>
      </c>
      <c r="DG8" t="s">
        <v>2691</v>
      </c>
      <c r="DI8" t="s">
        <v>2693</v>
      </c>
      <c r="DJ8" t="s">
        <v>2691</v>
      </c>
      <c r="DK8">
        <v>1</v>
      </c>
      <c r="DL8">
        <v>1</v>
      </c>
      <c r="DM8" t="s">
        <v>2811</v>
      </c>
      <c r="DN8" t="s">
        <v>1307</v>
      </c>
      <c r="DP8">
        <v>3</v>
      </c>
      <c r="DT8">
        <v>3</v>
      </c>
      <c r="DY8">
        <v>3</v>
      </c>
      <c r="ED8" t="s">
        <v>951</v>
      </c>
      <c r="EG8">
        <v>1</v>
      </c>
      <c r="EO8" s="1">
        <v>46002</v>
      </c>
      <c r="EP8" s="1">
        <v>46002</v>
      </c>
      <c r="EQ8" s="1">
        <v>46006</v>
      </c>
      <c r="ER8" s="1">
        <v>46006</v>
      </c>
      <c r="ES8">
        <v>1</v>
      </c>
      <c r="EU8" t="s">
        <v>879</v>
      </c>
      <c r="EW8">
        <v>0</v>
      </c>
      <c r="FF8">
        <v>1</v>
      </c>
      <c r="FG8">
        <v>1</v>
      </c>
      <c r="FH8" t="s">
        <v>880</v>
      </c>
      <c r="FI8" t="s">
        <v>2813</v>
      </c>
      <c r="FJ8" s="1">
        <v>46661</v>
      </c>
      <c r="FK8" t="s">
        <v>1302</v>
      </c>
      <c r="FL8">
        <v>0</v>
      </c>
      <c r="FN8">
        <v>0</v>
      </c>
      <c r="FO8">
        <v>0</v>
      </c>
      <c r="FP8">
        <v>0</v>
      </c>
      <c r="FQ8">
        <v>0</v>
      </c>
      <c r="FU8" t="s">
        <v>882</v>
      </c>
      <c r="FW8" t="s">
        <v>863</v>
      </c>
      <c r="FX8">
        <v>1</v>
      </c>
      <c r="FY8">
        <v>1</v>
      </c>
      <c r="FZ8">
        <v>1</v>
      </c>
      <c r="GA8">
        <v>0</v>
      </c>
      <c r="GB8">
        <v>0</v>
      </c>
      <c r="GC8">
        <v>0</v>
      </c>
      <c r="GD8">
        <v>0</v>
      </c>
      <c r="GE8">
        <v>1</v>
      </c>
      <c r="GF8">
        <v>1</v>
      </c>
      <c r="GG8">
        <v>2</v>
      </c>
      <c r="HE8" t="s">
        <v>883</v>
      </c>
      <c r="HI8" t="s">
        <v>884</v>
      </c>
      <c r="HN8" t="s">
        <v>885</v>
      </c>
    </row>
    <row r="9" spans="1:222">
      <c r="A9" t="s">
        <v>2955</v>
      </c>
      <c r="B9">
        <v>2</v>
      </c>
      <c r="D9" t="s">
        <v>848</v>
      </c>
      <c r="E9" t="s">
        <v>849</v>
      </c>
      <c r="F9" t="s">
        <v>850</v>
      </c>
      <c r="G9" t="s">
        <v>851</v>
      </c>
      <c r="H9">
        <v>3002</v>
      </c>
      <c r="I9" t="s">
        <v>2716</v>
      </c>
      <c r="J9">
        <v>9420</v>
      </c>
      <c r="K9" t="s">
        <v>2683</v>
      </c>
      <c r="L9" t="s">
        <v>2683</v>
      </c>
      <c r="M9" t="s">
        <v>2956</v>
      </c>
      <c r="N9" t="s">
        <v>849</v>
      </c>
      <c r="O9" t="s">
        <v>936</v>
      </c>
      <c r="P9" t="s">
        <v>937</v>
      </c>
      <c r="Q9" t="s">
        <v>1053</v>
      </c>
      <c r="R9" t="s">
        <v>1054</v>
      </c>
      <c r="U9" t="s">
        <v>2956</v>
      </c>
      <c r="V9" t="s">
        <v>2957</v>
      </c>
      <c r="W9" t="s">
        <v>3151</v>
      </c>
      <c r="X9" t="s">
        <v>3152</v>
      </c>
      <c r="Y9" t="s">
        <v>3153</v>
      </c>
      <c r="Z9" t="s">
        <v>3154</v>
      </c>
      <c r="AA9" t="s">
        <v>3155</v>
      </c>
      <c r="AB9">
        <v>1</v>
      </c>
      <c r="AC9" s="1">
        <v>45995</v>
      </c>
      <c r="AD9" s="1">
        <v>46023</v>
      </c>
      <c r="AE9" s="1">
        <v>46112</v>
      </c>
      <c r="AF9">
        <v>1</v>
      </c>
      <c r="AG9">
        <v>1</v>
      </c>
      <c r="AH9">
        <v>1</v>
      </c>
      <c r="AI9">
        <v>1</v>
      </c>
      <c r="AJ9">
        <v>1</v>
      </c>
      <c r="AK9">
        <v>1</v>
      </c>
      <c r="AL9">
        <v>1</v>
      </c>
      <c r="AM9">
        <v>1</v>
      </c>
      <c r="AN9">
        <v>1</v>
      </c>
      <c r="AO9">
        <v>0</v>
      </c>
      <c r="AP9">
        <v>0</v>
      </c>
      <c r="AQ9">
        <v>0</v>
      </c>
      <c r="AR9">
        <v>1</v>
      </c>
      <c r="AT9" s="2">
        <v>0.375</v>
      </c>
      <c r="AU9" s="2">
        <v>0.72916666666666663</v>
      </c>
      <c r="AV9" s="2">
        <v>0.5</v>
      </c>
      <c r="AW9">
        <v>60</v>
      </c>
      <c r="BB9">
        <v>400000</v>
      </c>
      <c r="BC9">
        <v>3</v>
      </c>
      <c r="BD9">
        <v>1</v>
      </c>
      <c r="BH9">
        <v>0</v>
      </c>
      <c r="BI9">
        <v>0</v>
      </c>
      <c r="BJ9">
        <v>0</v>
      </c>
      <c r="BN9" t="s">
        <v>3156</v>
      </c>
      <c r="BS9" t="s">
        <v>1060</v>
      </c>
      <c r="BT9" t="s">
        <v>1053</v>
      </c>
      <c r="BU9" t="s">
        <v>863</v>
      </c>
      <c r="BV9" t="s">
        <v>1061</v>
      </c>
      <c r="BW9" t="s">
        <v>1054</v>
      </c>
      <c r="BX9" t="s">
        <v>1062</v>
      </c>
      <c r="BY9" t="s">
        <v>1053</v>
      </c>
      <c r="BZ9" t="s">
        <v>866</v>
      </c>
      <c r="CA9" t="s">
        <v>1063</v>
      </c>
      <c r="CB9" t="s">
        <v>867</v>
      </c>
      <c r="CC9" t="s">
        <v>868</v>
      </c>
      <c r="CE9" t="s">
        <v>869</v>
      </c>
      <c r="CF9" t="s">
        <v>947</v>
      </c>
      <c r="CG9" t="s">
        <v>948</v>
      </c>
      <c r="CH9" t="s">
        <v>872</v>
      </c>
      <c r="CI9" t="s">
        <v>949</v>
      </c>
      <c r="CJ9" t="s">
        <v>950</v>
      </c>
      <c r="CK9">
        <v>5772</v>
      </c>
      <c r="CL9" t="s">
        <v>875</v>
      </c>
      <c r="CM9">
        <v>6774</v>
      </c>
      <c r="CN9" t="s">
        <v>2691</v>
      </c>
      <c r="CO9" t="s">
        <v>2691</v>
      </c>
      <c r="CP9">
        <v>6617</v>
      </c>
      <c r="CQ9" t="s">
        <v>552</v>
      </c>
      <c r="CR9">
        <v>6774</v>
      </c>
      <c r="CS9" t="s">
        <v>2691</v>
      </c>
      <c r="CU9" t="s">
        <v>3149</v>
      </c>
      <c r="CV9" t="s">
        <v>2691</v>
      </c>
      <c r="CW9">
        <v>9696</v>
      </c>
      <c r="CX9" t="s">
        <v>573</v>
      </c>
      <c r="CY9">
        <v>6774</v>
      </c>
      <c r="CZ9" t="s">
        <v>2691</v>
      </c>
      <c r="DB9" t="s">
        <v>2692</v>
      </c>
      <c r="DC9" t="s">
        <v>2691</v>
      </c>
      <c r="DD9" t="s">
        <v>877</v>
      </c>
      <c r="DE9" t="s">
        <v>499</v>
      </c>
      <c r="DF9">
        <v>6774</v>
      </c>
      <c r="DG9" t="s">
        <v>2691</v>
      </c>
      <c r="DI9" t="s">
        <v>2693</v>
      </c>
      <c r="DJ9" t="s">
        <v>2691</v>
      </c>
      <c r="DK9">
        <v>1</v>
      </c>
      <c r="DL9">
        <v>1</v>
      </c>
      <c r="DM9" t="s">
        <v>1062</v>
      </c>
      <c r="DN9" t="s">
        <v>1060</v>
      </c>
      <c r="DP9">
        <v>3</v>
      </c>
      <c r="DT9">
        <v>3</v>
      </c>
      <c r="DY9">
        <v>3</v>
      </c>
      <c r="ED9" t="s">
        <v>3157</v>
      </c>
      <c r="EG9">
        <v>1</v>
      </c>
      <c r="EO9" s="1">
        <v>45995</v>
      </c>
      <c r="EP9" s="1">
        <v>45995</v>
      </c>
      <c r="EQ9" s="1">
        <v>46010</v>
      </c>
      <c r="ER9" s="1">
        <v>46010</v>
      </c>
      <c r="ES9">
        <v>1</v>
      </c>
      <c r="EU9" t="s">
        <v>879</v>
      </c>
      <c r="EW9">
        <v>0</v>
      </c>
      <c r="FF9">
        <v>1</v>
      </c>
      <c r="FG9">
        <v>1</v>
      </c>
      <c r="FH9" t="s">
        <v>880</v>
      </c>
      <c r="FI9" t="s">
        <v>952</v>
      </c>
      <c r="FJ9" s="1">
        <v>46661</v>
      </c>
      <c r="FK9" t="s">
        <v>1054</v>
      </c>
      <c r="FL9">
        <v>0</v>
      </c>
      <c r="FN9">
        <v>0</v>
      </c>
      <c r="FO9">
        <v>0</v>
      </c>
      <c r="FP9">
        <v>1</v>
      </c>
      <c r="FQ9">
        <v>0</v>
      </c>
      <c r="FU9" t="s">
        <v>882</v>
      </c>
      <c r="FW9" t="s">
        <v>863</v>
      </c>
      <c r="FX9">
        <v>1</v>
      </c>
      <c r="FY9">
        <v>1</v>
      </c>
      <c r="FZ9">
        <v>1</v>
      </c>
      <c r="GA9">
        <v>0</v>
      </c>
      <c r="GB9">
        <v>0</v>
      </c>
      <c r="GC9">
        <v>0</v>
      </c>
      <c r="GD9">
        <v>0</v>
      </c>
      <c r="GE9">
        <v>1</v>
      </c>
      <c r="GF9">
        <v>1</v>
      </c>
      <c r="GG9">
        <v>2</v>
      </c>
      <c r="HE9" t="s">
        <v>883</v>
      </c>
      <c r="HI9" t="s">
        <v>884</v>
      </c>
      <c r="HN9" t="s">
        <v>885</v>
      </c>
    </row>
    <row r="10" spans="1:222">
      <c r="A10" t="s">
        <v>2971</v>
      </c>
      <c r="B10">
        <v>2</v>
      </c>
      <c r="D10" t="s">
        <v>848</v>
      </c>
      <c r="E10" t="s">
        <v>849</v>
      </c>
      <c r="F10" t="s">
        <v>850</v>
      </c>
      <c r="G10" t="s">
        <v>978</v>
      </c>
      <c r="H10">
        <v>3002</v>
      </c>
      <c r="I10" t="s">
        <v>2716</v>
      </c>
      <c r="J10">
        <v>9420</v>
      </c>
      <c r="K10" t="s">
        <v>2683</v>
      </c>
      <c r="L10" t="s">
        <v>2683</v>
      </c>
      <c r="M10" t="s">
        <v>2787</v>
      </c>
      <c r="N10" t="s">
        <v>849</v>
      </c>
      <c r="O10" t="s">
        <v>908</v>
      </c>
      <c r="P10" t="s">
        <v>909</v>
      </c>
      <c r="Q10" t="s">
        <v>980</v>
      </c>
      <c r="R10" t="s">
        <v>981</v>
      </c>
      <c r="U10" t="s">
        <v>2787</v>
      </c>
      <c r="V10" t="s">
        <v>617</v>
      </c>
      <c r="W10" t="s">
        <v>2788</v>
      </c>
      <c r="X10" t="s">
        <v>2789</v>
      </c>
      <c r="Y10" t="s">
        <v>2790</v>
      </c>
      <c r="Z10" t="s">
        <v>2791</v>
      </c>
      <c r="AA10" t="s">
        <v>2792</v>
      </c>
      <c r="AB10">
        <v>1</v>
      </c>
      <c r="AC10" s="1">
        <v>45971</v>
      </c>
      <c r="AD10" s="1">
        <v>46023</v>
      </c>
      <c r="AE10" s="1">
        <v>46112</v>
      </c>
      <c r="AF10">
        <v>1</v>
      </c>
      <c r="AG10">
        <v>1</v>
      </c>
      <c r="AH10">
        <v>1</v>
      </c>
      <c r="AI10">
        <v>1</v>
      </c>
      <c r="AJ10">
        <v>1</v>
      </c>
      <c r="AK10">
        <v>0</v>
      </c>
      <c r="AL10">
        <v>0</v>
      </c>
      <c r="AM10">
        <v>0</v>
      </c>
      <c r="AN10">
        <v>0</v>
      </c>
      <c r="AO10">
        <v>1</v>
      </c>
      <c r="AP10">
        <v>1</v>
      </c>
      <c r="AQ10">
        <v>1</v>
      </c>
      <c r="AR10">
        <v>0</v>
      </c>
      <c r="AT10" s="2">
        <v>0.375</v>
      </c>
      <c r="AU10" s="2">
        <v>0.72916666666666663</v>
      </c>
      <c r="AV10" s="2">
        <v>0.5</v>
      </c>
      <c r="AW10">
        <v>60</v>
      </c>
      <c r="BB10">
        <v>2800</v>
      </c>
      <c r="BC10">
        <v>1</v>
      </c>
      <c r="BD10">
        <v>1</v>
      </c>
      <c r="BH10">
        <v>0</v>
      </c>
      <c r="BI10">
        <v>0</v>
      </c>
      <c r="BJ10">
        <v>0</v>
      </c>
      <c r="BN10" t="s">
        <v>985</v>
      </c>
      <c r="BS10" t="s">
        <v>986</v>
      </c>
      <c r="BT10" t="s">
        <v>980</v>
      </c>
      <c r="BU10" t="s">
        <v>863</v>
      </c>
      <c r="BV10" t="s">
        <v>987</v>
      </c>
      <c r="BW10" t="s">
        <v>981</v>
      </c>
      <c r="BX10" t="s">
        <v>2261</v>
      </c>
      <c r="BY10" t="s">
        <v>980</v>
      </c>
      <c r="CA10" t="s">
        <v>2262</v>
      </c>
      <c r="CB10" t="s">
        <v>988</v>
      </c>
      <c r="CC10" t="s">
        <v>989</v>
      </c>
      <c r="CE10" t="s">
        <v>990</v>
      </c>
      <c r="CF10" t="s">
        <v>978</v>
      </c>
      <c r="CG10" t="s">
        <v>989</v>
      </c>
      <c r="CI10" t="s">
        <v>990</v>
      </c>
      <c r="CJ10" t="s">
        <v>989</v>
      </c>
      <c r="CK10">
        <v>5772</v>
      </c>
      <c r="CL10" t="s">
        <v>875</v>
      </c>
      <c r="CM10">
        <v>6774</v>
      </c>
      <c r="CN10" t="s">
        <v>2691</v>
      </c>
      <c r="CO10" t="s">
        <v>2691</v>
      </c>
      <c r="CP10">
        <v>1419</v>
      </c>
      <c r="CQ10" t="s">
        <v>2793</v>
      </c>
      <c r="CR10">
        <v>6774</v>
      </c>
      <c r="CS10" t="s">
        <v>2691</v>
      </c>
      <c r="CU10" t="s">
        <v>2794</v>
      </c>
      <c r="CV10" t="s">
        <v>2691</v>
      </c>
      <c r="CW10">
        <v>9696</v>
      </c>
      <c r="CX10" t="s">
        <v>573</v>
      </c>
      <c r="CY10">
        <v>6774</v>
      </c>
      <c r="CZ10" t="s">
        <v>2691</v>
      </c>
      <c r="DB10" t="s">
        <v>2692</v>
      </c>
      <c r="DC10" t="s">
        <v>2691</v>
      </c>
      <c r="DD10" t="s">
        <v>877</v>
      </c>
      <c r="DE10" t="s">
        <v>499</v>
      </c>
      <c r="DF10">
        <v>6774</v>
      </c>
      <c r="DG10" t="s">
        <v>2691</v>
      </c>
      <c r="DI10" t="s">
        <v>2693</v>
      </c>
      <c r="DJ10" t="s">
        <v>2691</v>
      </c>
      <c r="DK10">
        <v>1</v>
      </c>
      <c r="DL10">
        <v>1</v>
      </c>
      <c r="DM10" t="s">
        <v>2261</v>
      </c>
      <c r="DP10">
        <v>3</v>
      </c>
      <c r="DT10">
        <v>3</v>
      </c>
      <c r="DY10">
        <v>3</v>
      </c>
      <c r="ED10" t="s">
        <v>878</v>
      </c>
      <c r="EG10">
        <v>1</v>
      </c>
      <c r="EO10" s="1">
        <v>46002</v>
      </c>
      <c r="EP10" s="1">
        <v>46002</v>
      </c>
      <c r="EQ10" s="1">
        <v>46015</v>
      </c>
      <c r="ER10" s="1">
        <v>46015</v>
      </c>
      <c r="ES10">
        <v>1</v>
      </c>
      <c r="EU10" t="s">
        <v>879</v>
      </c>
      <c r="EW10">
        <v>0</v>
      </c>
      <c r="FF10">
        <v>1</v>
      </c>
      <c r="FG10">
        <v>0</v>
      </c>
      <c r="FI10" t="s">
        <v>921</v>
      </c>
      <c r="FJ10" s="1">
        <v>46661</v>
      </c>
      <c r="FK10" t="s">
        <v>981</v>
      </c>
      <c r="FL10">
        <v>0</v>
      </c>
      <c r="FN10">
        <v>0</v>
      </c>
      <c r="FO10">
        <v>1</v>
      </c>
      <c r="FP10">
        <v>1</v>
      </c>
      <c r="FQ10">
        <v>0</v>
      </c>
      <c r="FU10" t="s">
        <v>882</v>
      </c>
      <c r="FW10" t="s">
        <v>863</v>
      </c>
      <c r="FX10">
        <v>1</v>
      </c>
      <c r="FY10">
        <v>1</v>
      </c>
      <c r="FZ10">
        <v>1</v>
      </c>
      <c r="GA10">
        <v>0</v>
      </c>
      <c r="GB10">
        <v>0</v>
      </c>
      <c r="GC10">
        <v>0</v>
      </c>
      <c r="GD10">
        <v>0</v>
      </c>
      <c r="GE10">
        <v>1</v>
      </c>
      <c r="GF10">
        <v>1</v>
      </c>
      <c r="GG10">
        <v>2</v>
      </c>
      <c r="HE10" t="s">
        <v>883</v>
      </c>
      <c r="HI10" t="s">
        <v>884</v>
      </c>
      <c r="HN10" t="s">
        <v>885</v>
      </c>
    </row>
    <row r="11" spans="1:222">
      <c r="A11" t="s">
        <v>2892</v>
      </c>
      <c r="B11">
        <v>2</v>
      </c>
      <c r="D11" t="s">
        <v>848</v>
      </c>
      <c r="E11" t="s">
        <v>849</v>
      </c>
      <c r="F11" t="s">
        <v>850</v>
      </c>
      <c r="G11" t="s">
        <v>978</v>
      </c>
      <c r="H11">
        <v>5187</v>
      </c>
      <c r="I11" t="s">
        <v>562</v>
      </c>
      <c r="J11">
        <v>9420</v>
      </c>
      <c r="K11" t="s">
        <v>2683</v>
      </c>
      <c r="L11" t="s">
        <v>2683</v>
      </c>
      <c r="M11" t="s">
        <v>2795</v>
      </c>
      <c r="N11" t="s">
        <v>849</v>
      </c>
      <c r="O11" t="s">
        <v>908</v>
      </c>
      <c r="P11" t="s">
        <v>909</v>
      </c>
      <c r="Q11" t="s">
        <v>1020</v>
      </c>
      <c r="R11" t="s">
        <v>1021</v>
      </c>
      <c r="U11" t="s">
        <v>2795</v>
      </c>
      <c r="V11" t="s">
        <v>2796</v>
      </c>
      <c r="W11" t="s">
        <v>2797</v>
      </c>
      <c r="X11" t="s">
        <v>2798</v>
      </c>
      <c r="Y11" t="s">
        <v>2799</v>
      </c>
      <c r="Z11" t="s">
        <v>2800</v>
      </c>
      <c r="AA11" t="s">
        <v>2801</v>
      </c>
      <c r="AB11">
        <v>0</v>
      </c>
      <c r="AC11" s="1">
        <v>45978</v>
      </c>
      <c r="AD11" s="1">
        <v>46023</v>
      </c>
      <c r="AE11" s="1">
        <v>46112</v>
      </c>
      <c r="AF11">
        <v>1</v>
      </c>
      <c r="AG11">
        <v>1</v>
      </c>
      <c r="AH11">
        <v>1</v>
      </c>
      <c r="AI11">
        <v>1</v>
      </c>
      <c r="AJ11">
        <v>1</v>
      </c>
      <c r="AK11">
        <v>0</v>
      </c>
      <c r="AL11">
        <v>0</v>
      </c>
      <c r="AM11">
        <v>0</v>
      </c>
      <c r="AN11">
        <v>1</v>
      </c>
      <c r="AO11">
        <v>1</v>
      </c>
      <c r="AP11">
        <v>1</v>
      </c>
      <c r="AQ11">
        <v>1</v>
      </c>
      <c r="AR11">
        <v>0</v>
      </c>
      <c r="AT11" s="2">
        <v>0.375</v>
      </c>
      <c r="AU11" s="2">
        <v>0.72916666666666663</v>
      </c>
      <c r="AV11" s="2">
        <v>0.5</v>
      </c>
      <c r="AW11">
        <v>60</v>
      </c>
      <c r="BB11">
        <v>5400</v>
      </c>
      <c r="BC11">
        <v>1</v>
      </c>
      <c r="BD11">
        <v>1</v>
      </c>
      <c r="BH11">
        <v>0</v>
      </c>
      <c r="BI11">
        <v>0</v>
      </c>
      <c r="BJ11">
        <v>0</v>
      </c>
      <c r="BN11" t="s">
        <v>1025</v>
      </c>
      <c r="BS11" t="s">
        <v>1026</v>
      </c>
      <c r="BT11" t="s">
        <v>1020</v>
      </c>
      <c r="BU11" t="s">
        <v>863</v>
      </c>
      <c r="BV11" t="s">
        <v>1027</v>
      </c>
      <c r="BW11" t="s">
        <v>1021</v>
      </c>
      <c r="BX11" t="s">
        <v>1028</v>
      </c>
      <c r="BY11" t="s">
        <v>1020</v>
      </c>
      <c r="BZ11" t="s">
        <v>932</v>
      </c>
      <c r="CA11" t="s">
        <v>1029</v>
      </c>
      <c r="CB11" t="s">
        <v>988</v>
      </c>
      <c r="CC11" t="s">
        <v>989</v>
      </c>
      <c r="CE11" t="s">
        <v>990</v>
      </c>
      <c r="CF11" t="s">
        <v>978</v>
      </c>
      <c r="CG11" t="s">
        <v>989</v>
      </c>
      <c r="CI11" t="s">
        <v>990</v>
      </c>
      <c r="CJ11" t="s">
        <v>989</v>
      </c>
      <c r="CK11">
        <v>5772</v>
      </c>
      <c r="CL11" t="s">
        <v>875</v>
      </c>
      <c r="CM11">
        <v>6774</v>
      </c>
      <c r="CN11" t="s">
        <v>2691</v>
      </c>
      <c r="CO11" t="s">
        <v>2691</v>
      </c>
      <c r="CP11" t="s">
        <v>877</v>
      </c>
      <c r="CQ11" t="s">
        <v>499</v>
      </c>
      <c r="CR11">
        <v>6774</v>
      </c>
      <c r="CS11" t="s">
        <v>2691</v>
      </c>
      <c r="CU11" t="s">
        <v>2693</v>
      </c>
      <c r="CV11" t="s">
        <v>2691</v>
      </c>
      <c r="CW11">
        <v>9696</v>
      </c>
      <c r="CX11" t="s">
        <v>573</v>
      </c>
      <c r="CY11">
        <v>6774</v>
      </c>
      <c r="CZ11" t="s">
        <v>2691</v>
      </c>
      <c r="DB11" t="s">
        <v>2692</v>
      </c>
      <c r="DC11" t="s">
        <v>2691</v>
      </c>
      <c r="DD11" t="s">
        <v>877</v>
      </c>
      <c r="DE11" t="s">
        <v>499</v>
      </c>
      <c r="DF11">
        <v>6774</v>
      </c>
      <c r="DG11" t="s">
        <v>2691</v>
      </c>
      <c r="DI11" t="s">
        <v>2693</v>
      </c>
      <c r="DJ11" t="s">
        <v>2691</v>
      </c>
      <c r="DK11">
        <v>1</v>
      </c>
      <c r="DL11">
        <v>1</v>
      </c>
      <c r="DM11" t="s">
        <v>1028</v>
      </c>
      <c r="DP11">
        <v>2</v>
      </c>
      <c r="DR11">
        <v>0</v>
      </c>
      <c r="DS11">
        <v>1</v>
      </c>
      <c r="DT11">
        <v>2</v>
      </c>
      <c r="DV11">
        <v>0</v>
      </c>
      <c r="DW11">
        <v>1</v>
      </c>
      <c r="DX11">
        <v>0</v>
      </c>
      <c r="DY11">
        <v>2</v>
      </c>
      <c r="EA11">
        <v>0</v>
      </c>
      <c r="EB11">
        <v>1</v>
      </c>
      <c r="EC11">
        <v>0</v>
      </c>
      <c r="ED11" t="s">
        <v>1030</v>
      </c>
      <c r="EG11">
        <v>1</v>
      </c>
      <c r="EO11" s="1">
        <v>46006</v>
      </c>
      <c r="EP11" s="1">
        <v>46006</v>
      </c>
      <c r="EQ11" s="1">
        <v>46015</v>
      </c>
      <c r="ER11" s="1">
        <v>46015</v>
      </c>
      <c r="ES11">
        <v>1</v>
      </c>
      <c r="EU11" t="s">
        <v>879</v>
      </c>
      <c r="EW11">
        <v>0</v>
      </c>
      <c r="FF11">
        <v>1</v>
      </c>
      <c r="FG11">
        <v>0</v>
      </c>
      <c r="FI11" t="s">
        <v>921</v>
      </c>
      <c r="FJ11" s="1">
        <v>46661</v>
      </c>
      <c r="FK11" t="s">
        <v>1021</v>
      </c>
      <c r="FL11">
        <v>1</v>
      </c>
      <c r="FN11">
        <v>0</v>
      </c>
      <c r="FO11">
        <v>1</v>
      </c>
      <c r="FP11">
        <v>1</v>
      </c>
      <c r="FQ11">
        <v>0</v>
      </c>
      <c r="FU11" t="s">
        <v>882</v>
      </c>
      <c r="FW11" t="s">
        <v>863</v>
      </c>
      <c r="FX11">
        <v>1</v>
      </c>
      <c r="FY11">
        <v>1</v>
      </c>
      <c r="FZ11">
        <v>0</v>
      </c>
      <c r="GA11">
        <v>1</v>
      </c>
      <c r="GB11">
        <v>0</v>
      </c>
      <c r="GC11">
        <v>0</v>
      </c>
      <c r="GD11">
        <v>0</v>
      </c>
      <c r="GE11">
        <v>1</v>
      </c>
      <c r="GF11">
        <v>1</v>
      </c>
      <c r="GG11">
        <v>4</v>
      </c>
      <c r="GI11">
        <v>0</v>
      </c>
      <c r="GJ11">
        <v>1</v>
      </c>
      <c r="GK11">
        <v>0</v>
      </c>
      <c r="GL11">
        <v>0</v>
      </c>
      <c r="GM11">
        <v>0</v>
      </c>
      <c r="GN11">
        <v>0</v>
      </c>
      <c r="GO11">
        <v>1</v>
      </c>
      <c r="GP11">
        <v>0</v>
      </c>
      <c r="GQ11">
        <v>0</v>
      </c>
      <c r="GR11">
        <v>0</v>
      </c>
      <c r="GS11">
        <v>0</v>
      </c>
      <c r="HE11" t="s">
        <v>883</v>
      </c>
      <c r="HI11" t="s">
        <v>884</v>
      </c>
      <c r="HN11" t="s">
        <v>885</v>
      </c>
    </row>
    <row r="12" spans="1:222">
      <c r="A12" t="s">
        <v>3046</v>
      </c>
      <c r="B12">
        <v>2</v>
      </c>
      <c r="D12" t="s">
        <v>848</v>
      </c>
      <c r="E12" t="s">
        <v>849</v>
      </c>
      <c r="F12" t="s">
        <v>850</v>
      </c>
      <c r="G12" t="s">
        <v>851</v>
      </c>
      <c r="H12">
        <v>3002</v>
      </c>
      <c r="I12" t="s">
        <v>2716</v>
      </c>
      <c r="J12">
        <v>9420</v>
      </c>
      <c r="K12" t="s">
        <v>2683</v>
      </c>
      <c r="L12" t="s">
        <v>2683</v>
      </c>
      <c r="M12" t="s">
        <v>2802</v>
      </c>
      <c r="N12" t="s">
        <v>849</v>
      </c>
      <c r="O12" t="s">
        <v>2803</v>
      </c>
      <c r="P12" t="s">
        <v>2804</v>
      </c>
      <c r="Q12" t="s">
        <v>1301</v>
      </c>
      <c r="R12" t="s">
        <v>1302</v>
      </c>
      <c r="U12" t="s">
        <v>2802</v>
      </c>
      <c r="V12" t="s">
        <v>572</v>
      </c>
      <c r="W12" t="s">
        <v>2805</v>
      </c>
      <c r="X12" t="s">
        <v>2806</v>
      </c>
      <c r="Y12" t="s">
        <v>2807</v>
      </c>
      <c r="Z12" t="s">
        <v>2808</v>
      </c>
      <c r="AA12" t="s">
        <v>2809</v>
      </c>
      <c r="AB12">
        <v>0</v>
      </c>
      <c r="AC12" s="1">
        <v>45962</v>
      </c>
      <c r="AD12" s="1">
        <v>46023</v>
      </c>
      <c r="AE12" s="1">
        <v>46112</v>
      </c>
      <c r="AF12">
        <v>1</v>
      </c>
      <c r="AG12">
        <v>1</v>
      </c>
      <c r="AH12">
        <v>1</v>
      </c>
      <c r="AI12">
        <v>1</v>
      </c>
      <c r="AJ12">
        <v>1</v>
      </c>
      <c r="AK12">
        <v>0</v>
      </c>
      <c r="AL12">
        <v>0</v>
      </c>
      <c r="AM12">
        <v>0</v>
      </c>
      <c r="AN12">
        <v>0</v>
      </c>
      <c r="AO12">
        <v>1</v>
      </c>
      <c r="AP12">
        <v>1</v>
      </c>
      <c r="AQ12">
        <v>1</v>
      </c>
      <c r="AR12">
        <v>0</v>
      </c>
      <c r="AT12" s="2">
        <v>0.36458333333333331</v>
      </c>
      <c r="AU12" s="2">
        <v>0.72916666666666663</v>
      </c>
      <c r="AV12" s="2">
        <v>0.5</v>
      </c>
      <c r="AW12">
        <v>60</v>
      </c>
      <c r="BB12">
        <v>650000</v>
      </c>
      <c r="BC12">
        <v>3</v>
      </c>
      <c r="BD12">
        <v>1</v>
      </c>
      <c r="BH12">
        <v>0</v>
      </c>
      <c r="BI12">
        <v>0</v>
      </c>
      <c r="BJ12">
        <v>0</v>
      </c>
      <c r="BN12" t="s">
        <v>2810</v>
      </c>
      <c r="BS12" t="s">
        <v>1307</v>
      </c>
      <c r="BT12" t="s">
        <v>1301</v>
      </c>
      <c r="BU12" t="s">
        <v>863</v>
      </c>
      <c r="BV12" t="s">
        <v>1308</v>
      </c>
      <c r="BW12" t="s">
        <v>1302</v>
      </c>
      <c r="BX12" t="s">
        <v>2811</v>
      </c>
      <c r="BY12" t="s">
        <v>1301</v>
      </c>
      <c r="BZ12" t="s">
        <v>866</v>
      </c>
      <c r="CA12" t="s">
        <v>2812</v>
      </c>
      <c r="CB12" t="s">
        <v>867</v>
      </c>
      <c r="CC12" t="s">
        <v>868</v>
      </c>
      <c r="CE12" t="s">
        <v>869</v>
      </c>
      <c r="CF12" t="s">
        <v>870</v>
      </c>
      <c r="CG12" t="s">
        <v>871</v>
      </c>
      <c r="CH12" t="s">
        <v>872</v>
      </c>
      <c r="CI12" t="s">
        <v>873</v>
      </c>
      <c r="CJ12" t="s">
        <v>874</v>
      </c>
      <c r="CK12">
        <v>5772</v>
      </c>
      <c r="CL12" t="s">
        <v>875</v>
      </c>
      <c r="CM12">
        <v>6774</v>
      </c>
      <c r="CN12" t="s">
        <v>2691</v>
      </c>
      <c r="CO12" t="s">
        <v>2691</v>
      </c>
      <c r="CP12">
        <v>9696</v>
      </c>
      <c r="CQ12" t="s">
        <v>573</v>
      </c>
      <c r="CR12">
        <v>6774</v>
      </c>
      <c r="CS12" t="s">
        <v>2691</v>
      </c>
      <c r="CU12" t="s">
        <v>2692</v>
      </c>
      <c r="CV12" t="s">
        <v>2691</v>
      </c>
      <c r="CW12">
        <v>9696</v>
      </c>
      <c r="CX12" t="s">
        <v>573</v>
      </c>
      <c r="CY12">
        <v>6774</v>
      </c>
      <c r="CZ12" t="s">
        <v>2691</v>
      </c>
      <c r="DB12" t="s">
        <v>2692</v>
      </c>
      <c r="DC12" t="s">
        <v>2691</v>
      </c>
      <c r="DD12" t="s">
        <v>877</v>
      </c>
      <c r="DE12" t="s">
        <v>499</v>
      </c>
      <c r="DF12">
        <v>6774</v>
      </c>
      <c r="DG12" t="s">
        <v>2691</v>
      </c>
      <c r="DI12" t="s">
        <v>2693</v>
      </c>
      <c r="DJ12" t="s">
        <v>2691</v>
      </c>
      <c r="DK12">
        <v>1</v>
      </c>
      <c r="DL12">
        <v>1</v>
      </c>
      <c r="DM12" t="s">
        <v>2811</v>
      </c>
      <c r="DN12" t="s">
        <v>1307</v>
      </c>
      <c r="DP12">
        <v>3</v>
      </c>
      <c r="DT12">
        <v>3</v>
      </c>
      <c r="DY12">
        <v>3</v>
      </c>
      <c r="ED12" t="s">
        <v>951</v>
      </c>
      <c r="EG12">
        <v>1</v>
      </c>
      <c r="EO12" s="1">
        <v>45995</v>
      </c>
      <c r="EP12" s="1">
        <v>45995</v>
      </c>
      <c r="EQ12" s="1">
        <v>46014</v>
      </c>
      <c r="ER12" s="1">
        <v>46014</v>
      </c>
      <c r="ES12">
        <v>1</v>
      </c>
      <c r="EU12" t="s">
        <v>879</v>
      </c>
      <c r="EW12">
        <v>0</v>
      </c>
      <c r="FF12">
        <v>1</v>
      </c>
      <c r="FG12">
        <v>1</v>
      </c>
      <c r="FH12" t="s">
        <v>880</v>
      </c>
      <c r="FI12" t="s">
        <v>2813</v>
      </c>
      <c r="FJ12" s="1">
        <v>46661</v>
      </c>
      <c r="FK12" t="s">
        <v>1302</v>
      </c>
      <c r="FL12">
        <v>0</v>
      </c>
      <c r="FN12">
        <v>0</v>
      </c>
      <c r="FO12">
        <v>0</v>
      </c>
      <c r="FP12">
        <v>0</v>
      </c>
      <c r="FQ12">
        <v>0</v>
      </c>
      <c r="FU12" t="s">
        <v>882</v>
      </c>
      <c r="FW12" t="s">
        <v>863</v>
      </c>
      <c r="FX12">
        <v>1</v>
      </c>
      <c r="FY12">
        <v>1</v>
      </c>
      <c r="FZ12">
        <v>1</v>
      </c>
      <c r="GA12">
        <v>0</v>
      </c>
      <c r="GB12">
        <v>0</v>
      </c>
      <c r="GC12">
        <v>0</v>
      </c>
      <c r="GD12">
        <v>0</v>
      </c>
      <c r="GE12">
        <v>1</v>
      </c>
      <c r="GF12">
        <v>1</v>
      </c>
      <c r="GG12">
        <v>2</v>
      </c>
      <c r="HE12" t="s">
        <v>883</v>
      </c>
      <c r="HI12" t="s">
        <v>884</v>
      </c>
      <c r="HN12" t="s">
        <v>885</v>
      </c>
    </row>
    <row r="13" spans="1:222">
      <c r="A13" t="s">
        <v>3008</v>
      </c>
      <c r="B13">
        <v>2</v>
      </c>
      <c r="D13" t="s">
        <v>848</v>
      </c>
      <c r="E13" t="s">
        <v>849</v>
      </c>
      <c r="F13" t="s">
        <v>850</v>
      </c>
      <c r="G13" t="s">
        <v>851</v>
      </c>
      <c r="H13">
        <v>3002</v>
      </c>
      <c r="I13" t="s">
        <v>2716</v>
      </c>
      <c r="J13">
        <v>9420</v>
      </c>
      <c r="K13" t="s">
        <v>2683</v>
      </c>
      <c r="L13" t="s">
        <v>2683</v>
      </c>
      <c r="M13" t="s">
        <v>2717</v>
      </c>
      <c r="N13" t="s">
        <v>849</v>
      </c>
      <c r="O13" t="s">
        <v>936</v>
      </c>
      <c r="P13" t="s">
        <v>937</v>
      </c>
      <c r="Q13" t="s">
        <v>1066</v>
      </c>
      <c r="R13" t="s">
        <v>1067</v>
      </c>
      <c r="U13" t="s">
        <v>2717</v>
      </c>
      <c r="V13" t="s">
        <v>2718</v>
      </c>
      <c r="W13" t="s">
        <v>2719</v>
      </c>
      <c r="X13" t="s">
        <v>2720</v>
      </c>
      <c r="Y13" t="s">
        <v>2721</v>
      </c>
      <c r="Z13" t="s">
        <v>1038</v>
      </c>
      <c r="AA13" t="s">
        <v>2722</v>
      </c>
      <c r="AB13">
        <v>0</v>
      </c>
      <c r="AC13" s="1">
        <v>45946</v>
      </c>
      <c r="AD13" s="1">
        <v>46023</v>
      </c>
      <c r="AE13" s="1">
        <v>46112</v>
      </c>
      <c r="AF13">
        <v>1</v>
      </c>
      <c r="AG13">
        <v>1</v>
      </c>
      <c r="AH13">
        <v>1</v>
      </c>
      <c r="AI13">
        <v>1</v>
      </c>
      <c r="AJ13">
        <v>1</v>
      </c>
      <c r="AK13">
        <v>1</v>
      </c>
      <c r="AL13">
        <v>1</v>
      </c>
      <c r="AM13">
        <v>1</v>
      </c>
      <c r="AN13">
        <v>1</v>
      </c>
      <c r="AO13">
        <v>0</v>
      </c>
      <c r="AP13">
        <v>0</v>
      </c>
      <c r="AQ13">
        <v>0</v>
      </c>
      <c r="AR13">
        <v>1</v>
      </c>
      <c r="AT13" s="2">
        <v>0.375</v>
      </c>
      <c r="AU13" s="2">
        <v>0.72916666666666663</v>
      </c>
      <c r="AV13" s="2">
        <v>0.5</v>
      </c>
      <c r="AW13">
        <v>60</v>
      </c>
      <c r="BB13">
        <v>460000</v>
      </c>
      <c r="BC13">
        <v>3</v>
      </c>
      <c r="BD13">
        <v>1</v>
      </c>
      <c r="BH13">
        <v>0</v>
      </c>
      <c r="BI13">
        <v>0</v>
      </c>
      <c r="BJ13">
        <v>0</v>
      </c>
      <c r="BN13" t="s">
        <v>1667</v>
      </c>
      <c r="BS13" t="s">
        <v>1069</v>
      </c>
      <c r="BT13" t="s">
        <v>1066</v>
      </c>
      <c r="BU13" t="s">
        <v>863</v>
      </c>
      <c r="BV13" t="s">
        <v>1070</v>
      </c>
      <c r="BW13" t="s">
        <v>1067</v>
      </c>
      <c r="BX13" t="s">
        <v>1071</v>
      </c>
      <c r="BY13" t="s">
        <v>1066</v>
      </c>
      <c r="BZ13" t="s">
        <v>932</v>
      </c>
      <c r="CA13" t="s">
        <v>1072</v>
      </c>
      <c r="CB13" t="s">
        <v>867</v>
      </c>
      <c r="CC13" t="s">
        <v>868</v>
      </c>
      <c r="CE13" t="s">
        <v>869</v>
      </c>
      <c r="CF13" t="s">
        <v>1073</v>
      </c>
      <c r="CG13" t="s">
        <v>1074</v>
      </c>
      <c r="CH13" t="s">
        <v>872</v>
      </c>
      <c r="CI13" t="s">
        <v>1075</v>
      </c>
      <c r="CJ13" t="s">
        <v>1076</v>
      </c>
      <c r="CK13">
        <v>5772</v>
      </c>
      <c r="CL13" t="s">
        <v>875</v>
      </c>
      <c r="CM13">
        <v>6774</v>
      </c>
      <c r="CN13" t="s">
        <v>2691</v>
      </c>
      <c r="CO13" t="s">
        <v>2691</v>
      </c>
      <c r="CP13">
        <v>9696</v>
      </c>
      <c r="CQ13" t="s">
        <v>573</v>
      </c>
      <c r="CR13">
        <v>6774</v>
      </c>
      <c r="CS13" t="s">
        <v>2691</v>
      </c>
      <c r="CU13" t="s">
        <v>2692</v>
      </c>
      <c r="CV13" t="s">
        <v>2691</v>
      </c>
      <c r="CW13">
        <v>9696</v>
      </c>
      <c r="CX13" t="s">
        <v>573</v>
      </c>
      <c r="CY13">
        <v>6774</v>
      </c>
      <c r="CZ13" t="s">
        <v>2691</v>
      </c>
      <c r="DB13" t="s">
        <v>2692</v>
      </c>
      <c r="DC13" t="s">
        <v>2691</v>
      </c>
      <c r="DD13" t="s">
        <v>877</v>
      </c>
      <c r="DE13" t="s">
        <v>499</v>
      </c>
      <c r="DF13">
        <v>6774</v>
      </c>
      <c r="DG13" t="s">
        <v>2691</v>
      </c>
      <c r="DI13" t="s">
        <v>2693</v>
      </c>
      <c r="DJ13" t="s">
        <v>2691</v>
      </c>
      <c r="DK13">
        <v>1</v>
      </c>
      <c r="DL13">
        <v>1</v>
      </c>
      <c r="DM13" t="s">
        <v>1071</v>
      </c>
      <c r="DN13" t="s">
        <v>1069</v>
      </c>
      <c r="DP13">
        <v>3</v>
      </c>
      <c r="DT13">
        <v>3</v>
      </c>
      <c r="DY13">
        <v>3</v>
      </c>
      <c r="ED13" t="s">
        <v>2723</v>
      </c>
      <c r="EG13">
        <v>1</v>
      </c>
      <c r="EO13" s="1">
        <v>45981</v>
      </c>
      <c r="EP13" s="1">
        <v>45981</v>
      </c>
      <c r="EQ13" s="1">
        <v>46007</v>
      </c>
      <c r="ER13" s="1">
        <v>46007</v>
      </c>
      <c r="ES13">
        <v>1</v>
      </c>
      <c r="EU13" t="s">
        <v>879</v>
      </c>
      <c r="EW13">
        <v>0</v>
      </c>
      <c r="FF13">
        <v>1</v>
      </c>
      <c r="FG13">
        <v>1</v>
      </c>
      <c r="FH13" t="s">
        <v>880</v>
      </c>
      <c r="FI13" t="s">
        <v>952</v>
      </c>
      <c r="FJ13" s="1">
        <v>46661</v>
      </c>
      <c r="FK13" t="s">
        <v>1067</v>
      </c>
      <c r="FL13">
        <v>0</v>
      </c>
      <c r="FN13">
        <v>0</v>
      </c>
      <c r="FO13">
        <v>0</v>
      </c>
      <c r="FP13">
        <v>1</v>
      </c>
      <c r="FQ13">
        <v>0</v>
      </c>
      <c r="FU13" t="s">
        <v>882</v>
      </c>
      <c r="FW13" t="s">
        <v>863</v>
      </c>
      <c r="FX13">
        <v>1</v>
      </c>
      <c r="FY13">
        <v>1</v>
      </c>
      <c r="FZ13">
        <v>1</v>
      </c>
      <c r="GA13">
        <v>0</v>
      </c>
      <c r="GB13">
        <v>0</v>
      </c>
      <c r="GC13">
        <v>0</v>
      </c>
      <c r="GD13">
        <v>0</v>
      </c>
      <c r="GE13">
        <v>1</v>
      </c>
      <c r="GF13">
        <v>1</v>
      </c>
      <c r="GG13">
        <v>2</v>
      </c>
      <c r="HE13" t="s">
        <v>883</v>
      </c>
      <c r="HI13" t="s">
        <v>884</v>
      </c>
      <c r="HN13" t="s">
        <v>885</v>
      </c>
    </row>
    <row r="14" spans="1:222">
      <c r="A14" t="s">
        <v>2973</v>
      </c>
      <c r="B14">
        <v>2</v>
      </c>
      <c r="D14" t="s">
        <v>848</v>
      </c>
      <c r="E14" t="s">
        <v>849</v>
      </c>
      <c r="F14" t="s">
        <v>850</v>
      </c>
      <c r="G14" t="s">
        <v>978</v>
      </c>
      <c r="H14">
        <v>3002</v>
      </c>
      <c r="I14" t="s">
        <v>2716</v>
      </c>
      <c r="J14">
        <v>9420</v>
      </c>
      <c r="K14" t="s">
        <v>2683</v>
      </c>
      <c r="L14" t="s">
        <v>2683</v>
      </c>
      <c r="M14" t="s">
        <v>2684</v>
      </c>
      <c r="N14" t="s">
        <v>849</v>
      </c>
      <c r="O14" t="s">
        <v>908</v>
      </c>
      <c r="P14" t="s">
        <v>909</v>
      </c>
      <c r="Q14" t="s">
        <v>980</v>
      </c>
      <c r="R14" t="s">
        <v>981</v>
      </c>
      <c r="U14" t="s">
        <v>2684</v>
      </c>
      <c r="V14" t="s">
        <v>2685</v>
      </c>
      <c r="W14" t="s">
        <v>2686</v>
      </c>
      <c r="X14" t="s">
        <v>2687</v>
      </c>
      <c r="Y14" t="s">
        <v>2688</v>
      </c>
      <c r="Z14" t="s">
        <v>2689</v>
      </c>
      <c r="AA14" t="s">
        <v>2690</v>
      </c>
      <c r="AB14">
        <v>1</v>
      </c>
      <c r="AC14" s="1">
        <v>45916</v>
      </c>
      <c r="AD14" s="1">
        <v>46023</v>
      </c>
      <c r="AE14" s="1">
        <v>46112</v>
      </c>
      <c r="AF14">
        <v>1</v>
      </c>
      <c r="AG14">
        <v>1</v>
      </c>
      <c r="AH14">
        <v>1</v>
      </c>
      <c r="AI14">
        <v>1</v>
      </c>
      <c r="AJ14">
        <v>1</v>
      </c>
      <c r="AK14">
        <v>0</v>
      </c>
      <c r="AL14">
        <v>0</v>
      </c>
      <c r="AM14">
        <v>0</v>
      </c>
      <c r="AN14">
        <v>0</v>
      </c>
      <c r="AO14">
        <v>1</v>
      </c>
      <c r="AP14">
        <v>1</v>
      </c>
      <c r="AQ14">
        <v>1</v>
      </c>
      <c r="AR14">
        <v>0</v>
      </c>
      <c r="AT14" s="2">
        <v>0.375</v>
      </c>
      <c r="AU14" s="2">
        <v>0.72916666666666663</v>
      </c>
      <c r="AV14" s="2">
        <v>0.5</v>
      </c>
      <c r="AW14">
        <v>60</v>
      </c>
      <c r="BB14">
        <v>2800</v>
      </c>
      <c r="BC14">
        <v>1</v>
      </c>
      <c r="BD14">
        <v>1</v>
      </c>
      <c r="BH14">
        <v>0</v>
      </c>
      <c r="BI14">
        <v>0</v>
      </c>
      <c r="BJ14">
        <v>0</v>
      </c>
      <c r="BN14" t="s">
        <v>985</v>
      </c>
      <c r="BS14" t="s">
        <v>986</v>
      </c>
      <c r="BT14" t="s">
        <v>980</v>
      </c>
      <c r="BU14" t="s">
        <v>863</v>
      </c>
      <c r="BV14" t="s">
        <v>987</v>
      </c>
      <c r="BW14" t="s">
        <v>981</v>
      </c>
      <c r="BX14" t="s">
        <v>2261</v>
      </c>
      <c r="BY14" t="s">
        <v>980</v>
      </c>
      <c r="CA14" t="s">
        <v>2262</v>
      </c>
      <c r="CB14" t="s">
        <v>988</v>
      </c>
      <c r="CC14" t="s">
        <v>989</v>
      </c>
      <c r="CE14" t="s">
        <v>990</v>
      </c>
      <c r="CF14" t="s">
        <v>978</v>
      </c>
      <c r="CG14" t="s">
        <v>989</v>
      </c>
      <c r="CI14" t="s">
        <v>990</v>
      </c>
      <c r="CJ14" t="s">
        <v>989</v>
      </c>
      <c r="CK14">
        <v>5772</v>
      </c>
      <c r="CL14" t="s">
        <v>875</v>
      </c>
      <c r="CM14">
        <v>6774</v>
      </c>
      <c r="CN14" t="s">
        <v>2691</v>
      </c>
      <c r="CO14" t="s">
        <v>2691</v>
      </c>
      <c r="CP14">
        <v>9696</v>
      </c>
      <c r="CQ14" t="s">
        <v>573</v>
      </c>
      <c r="CR14">
        <v>6774</v>
      </c>
      <c r="CS14" t="s">
        <v>2691</v>
      </c>
      <c r="CU14" t="s">
        <v>2692</v>
      </c>
      <c r="CV14" t="s">
        <v>2691</v>
      </c>
      <c r="CW14">
        <v>9696</v>
      </c>
      <c r="CX14" t="s">
        <v>573</v>
      </c>
      <c r="CY14">
        <v>6774</v>
      </c>
      <c r="CZ14" t="s">
        <v>2691</v>
      </c>
      <c r="DB14" t="s">
        <v>2692</v>
      </c>
      <c r="DC14" t="s">
        <v>2691</v>
      </c>
      <c r="DD14" t="s">
        <v>877</v>
      </c>
      <c r="DE14" t="s">
        <v>499</v>
      </c>
      <c r="DF14">
        <v>6774</v>
      </c>
      <c r="DG14" t="s">
        <v>2691</v>
      </c>
      <c r="DI14" t="s">
        <v>2693</v>
      </c>
      <c r="DJ14" t="s">
        <v>2691</v>
      </c>
      <c r="DK14">
        <v>1</v>
      </c>
      <c r="DL14">
        <v>1</v>
      </c>
      <c r="DM14" t="s">
        <v>2261</v>
      </c>
      <c r="DP14">
        <v>3</v>
      </c>
      <c r="DT14">
        <v>3</v>
      </c>
      <c r="DY14">
        <v>3</v>
      </c>
      <c r="ED14" t="s">
        <v>977</v>
      </c>
      <c r="EG14">
        <v>1</v>
      </c>
      <c r="EO14" s="1">
        <v>46000</v>
      </c>
      <c r="EP14" s="1">
        <v>46000</v>
      </c>
      <c r="EQ14" s="1">
        <v>46015</v>
      </c>
      <c r="ER14" s="1">
        <v>46015</v>
      </c>
      <c r="ES14">
        <v>1</v>
      </c>
      <c r="EU14" t="s">
        <v>879</v>
      </c>
      <c r="EW14">
        <v>0</v>
      </c>
      <c r="FF14">
        <v>1</v>
      </c>
      <c r="FG14">
        <v>0</v>
      </c>
      <c r="FI14" t="s">
        <v>921</v>
      </c>
      <c r="FJ14" s="1">
        <v>46661</v>
      </c>
      <c r="FK14" t="s">
        <v>981</v>
      </c>
      <c r="FL14">
        <v>0</v>
      </c>
      <c r="FN14">
        <v>0</v>
      </c>
      <c r="FO14">
        <v>1</v>
      </c>
      <c r="FP14">
        <v>1</v>
      </c>
      <c r="FQ14">
        <v>0</v>
      </c>
      <c r="FU14" t="s">
        <v>882</v>
      </c>
      <c r="FW14" t="s">
        <v>863</v>
      </c>
      <c r="FX14">
        <v>1</v>
      </c>
      <c r="FY14">
        <v>1</v>
      </c>
      <c r="FZ14">
        <v>1</v>
      </c>
      <c r="GA14">
        <v>0</v>
      </c>
      <c r="GB14">
        <v>0</v>
      </c>
      <c r="GC14">
        <v>0</v>
      </c>
      <c r="GD14">
        <v>0</v>
      </c>
      <c r="GE14">
        <v>1</v>
      </c>
      <c r="GF14">
        <v>1</v>
      </c>
      <c r="GG14">
        <v>2</v>
      </c>
      <c r="HE14" t="s">
        <v>883</v>
      </c>
      <c r="HI14" t="s">
        <v>884</v>
      </c>
      <c r="HN14" t="s">
        <v>885</v>
      </c>
    </row>
    <row r="15" spans="1:222">
      <c r="A15" t="s">
        <v>2964</v>
      </c>
      <c r="B15">
        <v>2</v>
      </c>
      <c r="D15" t="s">
        <v>848</v>
      </c>
      <c r="E15" t="s">
        <v>849</v>
      </c>
      <c r="F15" t="s">
        <v>850</v>
      </c>
      <c r="G15" t="s">
        <v>851</v>
      </c>
      <c r="H15">
        <v>5187</v>
      </c>
      <c r="I15" t="s">
        <v>562</v>
      </c>
      <c r="J15">
        <v>9420</v>
      </c>
      <c r="K15" t="s">
        <v>2683</v>
      </c>
      <c r="L15" t="s">
        <v>2683</v>
      </c>
      <c r="M15" t="s">
        <v>2694</v>
      </c>
      <c r="N15" t="s">
        <v>849</v>
      </c>
      <c r="O15" t="s">
        <v>954</v>
      </c>
      <c r="P15" t="s">
        <v>955</v>
      </c>
      <c r="Q15" t="s">
        <v>895</v>
      </c>
      <c r="R15" t="s">
        <v>896</v>
      </c>
      <c r="U15" t="s">
        <v>2694</v>
      </c>
      <c r="V15" t="s">
        <v>2695</v>
      </c>
      <c r="W15" t="s">
        <v>2126</v>
      </c>
      <c r="X15" t="s">
        <v>2696</v>
      </c>
      <c r="Y15" t="s">
        <v>1316</v>
      </c>
      <c r="Z15" t="s">
        <v>2344</v>
      </c>
      <c r="AA15" t="s">
        <v>2697</v>
      </c>
      <c r="AB15">
        <v>0</v>
      </c>
      <c r="AC15" s="1">
        <v>45901</v>
      </c>
      <c r="AD15" s="1">
        <v>46023</v>
      </c>
      <c r="AE15" s="1">
        <v>46112</v>
      </c>
      <c r="AF15">
        <v>1</v>
      </c>
      <c r="AG15">
        <v>1</v>
      </c>
      <c r="AH15">
        <v>1</v>
      </c>
      <c r="AI15">
        <v>1</v>
      </c>
      <c r="AJ15">
        <v>1</v>
      </c>
      <c r="AK15">
        <v>1</v>
      </c>
      <c r="AL15">
        <v>1</v>
      </c>
      <c r="AM15">
        <v>1</v>
      </c>
      <c r="AN15">
        <v>1</v>
      </c>
      <c r="AO15">
        <v>0</v>
      </c>
      <c r="AP15">
        <v>0</v>
      </c>
      <c r="AQ15">
        <v>0</v>
      </c>
      <c r="AR15">
        <v>1</v>
      </c>
      <c r="AT15" s="2">
        <v>0.375</v>
      </c>
      <c r="AU15" s="2">
        <v>0.72916666666666663</v>
      </c>
      <c r="AV15" s="2">
        <v>0.5</v>
      </c>
      <c r="AW15">
        <v>60</v>
      </c>
      <c r="BB15">
        <v>510000</v>
      </c>
      <c r="BC15">
        <v>3</v>
      </c>
      <c r="BD15">
        <v>1</v>
      </c>
      <c r="BH15">
        <v>0</v>
      </c>
      <c r="BI15">
        <v>0</v>
      </c>
      <c r="BJ15">
        <v>0</v>
      </c>
      <c r="BN15" t="s">
        <v>959</v>
      </c>
      <c r="BS15" t="s">
        <v>901</v>
      </c>
      <c r="BT15" t="s">
        <v>895</v>
      </c>
      <c r="BU15" t="s">
        <v>863</v>
      </c>
      <c r="BV15" t="s">
        <v>902</v>
      </c>
      <c r="BW15" t="s">
        <v>896</v>
      </c>
      <c r="BX15" t="s">
        <v>2259</v>
      </c>
      <c r="BY15" t="s">
        <v>895</v>
      </c>
      <c r="CA15" t="s">
        <v>2260</v>
      </c>
      <c r="CB15" t="s">
        <v>867</v>
      </c>
      <c r="CC15" t="s">
        <v>868</v>
      </c>
      <c r="CE15" t="s">
        <v>869</v>
      </c>
      <c r="CF15" t="s">
        <v>870</v>
      </c>
      <c r="CG15" t="s">
        <v>871</v>
      </c>
      <c r="CH15" t="s">
        <v>872</v>
      </c>
      <c r="CI15" t="s">
        <v>873</v>
      </c>
      <c r="CJ15" t="s">
        <v>874</v>
      </c>
      <c r="CK15">
        <v>5772</v>
      </c>
      <c r="CL15" t="s">
        <v>875</v>
      </c>
      <c r="CM15">
        <v>6774</v>
      </c>
      <c r="CN15" t="s">
        <v>2691</v>
      </c>
      <c r="CO15" t="s">
        <v>2691</v>
      </c>
      <c r="CP15">
        <v>9696</v>
      </c>
      <c r="CQ15" t="s">
        <v>573</v>
      </c>
      <c r="CR15">
        <v>6774</v>
      </c>
      <c r="CS15" t="s">
        <v>2691</v>
      </c>
      <c r="CU15" t="s">
        <v>2692</v>
      </c>
      <c r="CV15" t="s">
        <v>2691</v>
      </c>
      <c r="CW15">
        <v>9696</v>
      </c>
      <c r="CX15" t="s">
        <v>573</v>
      </c>
      <c r="CY15">
        <v>6774</v>
      </c>
      <c r="CZ15" t="s">
        <v>2691</v>
      </c>
      <c r="DB15" t="s">
        <v>2692</v>
      </c>
      <c r="DC15" t="s">
        <v>2691</v>
      </c>
      <c r="DD15" t="s">
        <v>877</v>
      </c>
      <c r="DE15" t="s">
        <v>499</v>
      </c>
      <c r="DF15">
        <v>6774</v>
      </c>
      <c r="DG15" t="s">
        <v>2691</v>
      </c>
      <c r="DI15" t="s">
        <v>2693</v>
      </c>
      <c r="DJ15" t="s">
        <v>2691</v>
      </c>
      <c r="DK15">
        <v>1</v>
      </c>
      <c r="DL15">
        <v>1</v>
      </c>
      <c r="DM15" t="s">
        <v>2259</v>
      </c>
      <c r="DN15" t="s">
        <v>903</v>
      </c>
      <c r="DO15" t="s">
        <v>901</v>
      </c>
      <c r="DP15">
        <v>3</v>
      </c>
      <c r="DT15">
        <v>3</v>
      </c>
      <c r="DY15">
        <v>3</v>
      </c>
      <c r="ED15" t="s">
        <v>934</v>
      </c>
      <c r="EG15">
        <v>1</v>
      </c>
      <c r="EO15" s="1">
        <v>46006</v>
      </c>
      <c r="EP15" s="1">
        <v>46006</v>
      </c>
      <c r="EQ15" s="1">
        <v>46010</v>
      </c>
      <c r="ER15" s="1">
        <v>46010</v>
      </c>
      <c r="ES15">
        <v>1</v>
      </c>
      <c r="EU15" t="s">
        <v>879</v>
      </c>
      <c r="EW15">
        <v>0</v>
      </c>
      <c r="FF15">
        <v>1</v>
      </c>
      <c r="FG15">
        <v>1</v>
      </c>
      <c r="FH15" t="s">
        <v>880</v>
      </c>
      <c r="FI15" t="s">
        <v>961</v>
      </c>
      <c r="FJ15" s="1">
        <v>46661</v>
      </c>
      <c r="FK15" t="s">
        <v>896</v>
      </c>
      <c r="FL15">
        <v>0</v>
      </c>
      <c r="FN15">
        <v>0</v>
      </c>
      <c r="FO15">
        <v>0</v>
      </c>
      <c r="FP15">
        <v>0</v>
      </c>
      <c r="FQ15">
        <v>0</v>
      </c>
      <c r="FU15" t="s">
        <v>882</v>
      </c>
      <c r="FW15" t="s">
        <v>863</v>
      </c>
      <c r="FX15">
        <v>1</v>
      </c>
      <c r="FY15">
        <v>1</v>
      </c>
      <c r="FZ15">
        <v>1</v>
      </c>
      <c r="GA15">
        <v>0</v>
      </c>
      <c r="GB15">
        <v>0</v>
      </c>
      <c r="GC15">
        <v>0</v>
      </c>
      <c r="GD15">
        <v>0</v>
      </c>
      <c r="GE15">
        <v>1</v>
      </c>
      <c r="GF15">
        <v>1</v>
      </c>
      <c r="GG15">
        <v>2</v>
      </c>
      <c r="HE15" t="s">
        <v>883</v>
      </c>
      <c r="HI15" t="s">
        <v>884</v>
      </c>
      <c r="HN15" t="s">
        <v>885</v>
      </c>
    </row>
    <row r="16" spans="1:222">
      <c r="A16" t="s">
        <v>2901</v>
      </c>
      <c r="B16">
        <v>2</v>
      </c>
      <c r="D16" t="s">
        <v>848</v>
      </c>
      <c r="E16" t="s">
        <v>849</v>
      </c>
      <c r="F16" t="s">
        <v>850</v>
      </c>
      <c r="G16" t="s">
        <v>851</v>
      </c>
      <c r="H16">
        <v>5187</v>
      </c>
      <c r="I16" t="s">
        <v>562</v>
      </c>
      <c r="J16">
        <v>9420</v>
      </c>
      <c r="K16" t="s">
        <v>2683</v>
      </c>
      <c r="L16" t="s">
        <v>2683</v>
      </c>
      <c r="M16" t="s">
        <v>2384</v>
      </c>
      <c r="N16" t="s">
        <v>849</v>
      </c>
      <c r="O16" t="s">
        <v>1032</v>
      </c>
      <c r="P16" t="s">
        <v>1033</v>
      </c>
      <c r="Q16" t="s">
        <v>1034</v>
      </c>
      <c r="R16" t="s">
        <v>1035</v>
      </c>
      <c r="U16" t="s">
        <v>2384</v>
      </c>
      <c r="V16" t="s">
        <v>649</v>
      </c>
      <c r="W16" t="s">
        <v>2385</v>
      </c>
      <c r="X16" t="s">
        <v>2386</v>
      </c>
      <c r="Y16" t="s">
        <v>2387</v>
      </c>
      <c r="Z16" t="s">
        <v>2388</v>
      </c>
      <c r="AA16" t="s">
        <v>2389</v>
      </c>
      <c r="AB16">
        <v>0</v>
      </c>
      <c r="AC16" s="1">
        <v>45870</v>
      </c>
      <c r="AD16" s="1">
        <v>46023</v>
      </c>
      <c r="AE16" s="1">
        <v>46112</v>
      </c>
      <c r="AF16">
        <v>1</v>
      </c>
      <c r="AG16">
        <v>1</v>
      </c>
      <c r="AH16">
        <v>1</v>
      </c>
      <c r="AI16">
        <v>1</v>
      </c>
      <c r="AJ16">
        <v>1</v>
      </c>
      <c r="AK16">
        <v>0</v>
      </c>
      <c r="AL16">
        <v>0</v>
      </c>
      <c r="AM16">
        <v>0</v>
      </c>
      <c r="AN16">
        <v>0</v>
      </c>
      <c r="AO16">
        <v>1</v>
      </c>
      <c r="AP16">
        <v>1</v>
      </c>
      <c r="AQ16">
        <v>1</v>
      </c>
      <c r="AR16">
        <v>0</v>
      </c>
      <c r="AT16" s="2">
        <v>0.375</v>
      </c>
      <c r="AU16" s="2">
        <v>0.72916666666666663</v>
      </c>
      <c r="AV16" s="2">
        <v>0.5</v>
      </c>
      <c r="AW16">
        <v>60</v>
      </c>
      <c r="BB16">
        <v>2880</v>
      </c>
      <c r="BC16">
        <v>1</v>
      </c>
      <c r="BD16">
        <v>1</v>
      </c>
      <c r="BH16">
        <v>0</v>
      </c>
      <c r="BI16">
        <v>0</v>
      </c>
      <c r="BJ16">
        <v>0</v>
      </c>
      <c r="BN16" t="s">
        <v>1040</v>
      </c>
      <c r="BS16" t="s">
        <v>1042</v>
      </c>
      <c r="BT16" t="s">
        <v>1034</v>
      </c>
      <c r="BU16" t="s">
        <v>863</v>
      </c>
      <c r="BV16" t="s">
        <v>1043</v>
      </c>
      <c r="BW16" t="s">
        <v>1035</v>
      </c>
      <c r="BX16" t="s">
        <v>1044</v>
      </c>
      <c r="BY16" t="s">
        <v>1034</v>
      </c>
      <c r="BZ16" t="s">
        <v>866</v>
      </c>
      <c r="CA16" t="s">
        <v>1045</v>
      </c>
      <c r="CB16" t="s">
        <v>867</v>
      </c>
      <c r="CC16" t="s">
        <v>868</v>
      </c>
      <c r="CE16" t="s">
        <v>869</v>
      </c>
      <c r="CF16" t="s">
        <v>1046</v>
      </c>
      <c r="CG16" t="s">
        <v>1047</v>
      </c>
      <c r="CH16" t="s">
        <v>872</v>
      </c>
      <c r="CI16" t="s">
        <v>1048</v>
      </c>
      <c r="CJ16" t="s">
        <v>1049</v>
      </c>
      <c r="CK16">
        <v>5772</v>
      </c>
      <c r="CL16" t="s">
        <v>875</v>
      </c>
      <c r="CM16">
        <v>6774</v>
      </c>
      <c r="CN16" t="s">
        <v>2691</v>
      </c>
      <c r="CO16" t="s">
        <v>2691</v>
      </c>
      <c r="CP16">
        <v>9696</v>
      </c>
      <c r="CQ16" t="s">
        <v>573</v>
      </c>
      <c r="CR16">
        <v>6774</v>
      </c>
      <c r="CS16" t="s">
        <v>2691</v>
      </c>
      <c r="CU16" t="s">
        <v>2692</v>
      </c>
      <c r="CV16" t="s">
        <v>2691</v>
      </c>
      <c r="CW16">
        <v>9696</v>
      </c>
      <c r="CX16" t="s">
        <v>573</v>
      </c>
      <c r="CY16">
        <v>6774</v>
      </c>
      <c r="CZ16" t="s">
        <v>2691</v>
      </c>
      <c r="DB16" t="s">
        <v>2692</v>
      </c>
      <c r="DC16" t="s">
        <v>2691</v>
      </c>
      <c r="DD16" t="s">
        <v>877</v>
      </c>
      <c r="DE16" t="s">
        <v>499</v>
      </c>
      <c r="DF16">
        <v>6774</v>
      </c>
      <c r="DG16" t="s">
        <v>2691</v>
      </c>
      <c r="DI16" t="s">
        <v>2693</v>
      </c>
      <c r="DJ16" t="s">
        <v>2691</v>
      </c>
      <c r="DK16">
        <v>1</v>
      </c>
      <c r="DL16">
        <v>1</v>
      </c>
      <c r="DM16" t="s">
        <v>1044</v>
      </c>
      <c r="DN16" t="s">
        <v>1042</v>
      </c>
      <c r="DP16">
        <v>3</v>
      </c>
      <c r="DT16">
        <v>3</v>
      </c>
      <c r="DY16">
        <v>3</v>
      </c>
      <c r="ED16" t="s">
        <v>878</v>
      </c>
      <c r="EG16">
        <v>1</v>
      </c>
      <c r="EO16" s="1">
        <v>46006</v>
      </c>
      <c r="EP16" s="1">
        <v>46006</v>
      </c>
      <c r="EQ16" s="1">
        <v>46014</v>
      </c>
      <c r="ER16" s="1">
        <v>46014</v>
      </c>
      <c r="ES16">
        <v>1</v>
      </c>
      <c r="EU16" t="s">
        <v>879</v>
      </c>
      <c r="EW16">
        <v>0</v>
      </c>
      <c r="FF16">
        <v>1</v>
      </c>
      <c r="FG16">
        <v>1</v>
      </c>
      <c r="FH16" t="s">
        <v>880</v>
      </c>
      <c r="FI16" t="s">
        <v>1051</v>
      </c>
      <c r="FJ16" s="1">
        <v>46661</v>
      </c>
      <c r="FK16" t="s">
        <v>1035</v>
      </c>
      <c r="FL16">
        <v>0</v>
      </c>
      <c r="FN16">
        <v>0</v>
      </c>
      <c r="FO16">
        <v>0</v>
      </c>
      <c r="FP16">
        <v>0</v>
      </c>
      <c r="FQ16">
        <v>1</v>
      </c>
      <c r="FU16" t="s">
        <v>882</v>
      </c>
      <c r="FW16" t="s">
        <v>863</v>
      </c>
      <c r="FX16">
        <v>1</v>
      </c>
      <c r="FY16">
        <v>1</v>
      </c>
      <c r="FZ16">
        <v>1</v>
      </c>
      <c r="GA16">
        <v>0</v>
      </c>
      <c r="GB16">
        <v>0</v>
      </c>
      <c r="GC16">
        <v>0</v>
      </c>
      <c r="GD16">
        <v>0</v>
      </c>
      <c r="GE16">
        <v>1</v>
      </c>
      <c r="GF16">
        <v>1</v>
      </c>
      <c r="GG16">
        <v>2</v>
      </c>
      <c r="HE16" t="s">
        <v>883</v>
      </c>
      <c r="HI16" t="s">
        <v>884</v>
      </c>
      <c r="HN16" t="s">
        <v>885</v>
      </c>
    </row>
    <row r="17" spans="1:222">
      <c r="A17" t="s">
        <v>2925</v>
      </c>
      <c r="B17">
        <v>2</v>
      </c>
      <c r="D17" t="s">
        <v>848</v>
      </c>
      <c r="E17" t="s">
        <v>849</v>
      </c>
      <c r="F17" t="s">
        <v>850</v>
      </c>
      <c r="G17" t="s">
        <v>851</v>
      </c>
      <c r="H17">
        <v>3002</v>
      </c>
      <c r="I17" t="s">
        <v>2716</v>
      </c>
      <c r="J17">
        <v>9420</v>
      </c>
      <c r="K17" t="s">
        <v>2683</v>
      </c>
      <c r="L17" t="s">
        <v>2683</v>
      </c>
      <c r="M17" t="s">
        <v>2390</v>
      </c>
      <c r="N17" t="s">
        <v>849</v>
      </c>
      <c r="O17" t="s">
        <v>908</v>
      </c>
      <c r="P17" t="s">
        <v>909</v>
      </c>
      <c r="Q17" t="s">
        <v>2391</v>
      </c>
      <c r="R17" t="s">
        <v>2392</v>
      </c>
      <c r="U17" t="s">
        <v>2390</v>
      </c>
      <c r="V17" t="s">
        <v>367</v>
      </c>
      <c r="W17" t="s">
        <v>2196</v>
      </c>
      <c r="X17" t="s">
        <v>2197</v>
      </c>
      <c r="Y17" t="s">
        <v>897</v>
      </c>
      <c r="Z17" t="s">
        <v>1610</v>
      </c>
      <c r="AA17" t="s">
        <v>1611</v>
      </c>
      <c r="AB17">
        <v>0</v>
      </c>
      <c r="AC17" s="1">
        <v>45870</v>
      </c>
      <c r="AD17" s="1">
        <v>46023</v>
      </c>
      <c r="AE17" s="1">
        <v>46112</v>
      </c>
      <c r="AF17">
        <v>1</v>
      </c>
      <c r="AG17">
        <v>1</v>
      </c>
      <c r="AH17">
        <v>1</v>
      </c>
      <c r="AI17">
        <v>1</v>
      </c>
      <c r="AJ17">
        <v>1</v>
      </c>
      <c r="AK17">
        <v>0</v>
      </c>
      <c r="AL17">
        <v>0</v>
      </c>
      <c r="AM17">
        <v>0</v>
      </c>
      <c r="AN17">
        <v>0</v>
      </c>
      <c r="AO17">
        <v>1</v>
      </c>
      <c r="AP17">
        <v>1</v>
      </c>
      <c r="AQ17">
        <v>1</v>
      </c>
      <c r="AR17">
        <v>0</v>
      </c>
      <c r="AT17" s="2">
        <v>0.375</v>
      </c>
      <c r="AU17" s="2">
        <v>0.72916666666666663</v>
      </c>
      <c r="AV17" s="2">
        <v>0.5</v>
      </c>
      <c r="AW17">
        <v>60</v>
      </c>
      <c r="BB17">
        <v>4700</v>
      </c>
      <c r="BC17">
        <v>1</v>
      </c>
      <c r="BD17">
        <v>1</v>
      </c>
      <c r="BH17">
        <v>0</v>
      </c>
      <c r="BI17">
        <v>0</v>
      </c>
      <c r="BJ17">
        <v>0</v>
      </c>
      <c r="BN17" t="s">
        <v>1101</v>
      </c>
      <c r="BS17" t="s">
        <v>2393</v>
      </c>
      <c r="BT17" t="s">
        <v>2391</v>
      </c>
      <c r="BU17" t="s">
        <v>863</v>
      </c>
      <c r="BV17" t="s">
        <v>2394</v>
      </c>
      <c r="BW17" t="s">
        <v>2392</v>
      </c>
      <c r="BX17" t="s">
        <v>1102</v>
      </c>
      <c r="BY17" t="s">
        <v>2391</v>
      </c>
      <c r="BZ17" t="s">
        <v>866</v>
      </c>
      <c r="CA17" t="s">
        <v>1103</v>
      </c>
      <c r="CB17" t="s">
        <v>867</v>
      </c>
      <c r="CC17" t="s">
        <v>868</v>
      </c>
      <c r="CE17" t="s">
        <v>869</v>
      </c>
      <c r="CF17" t="s">
        <v>888</v>
      </c>
      <c r="CG17" t="s">
        <v>889</v>
      </c>
      <c r="CH17" t="s">
        <v>872</v>
      </c>
      <c r="CI17" t="s">
        <v>890</v>
      </c>
      <c r="CJ17" t="s">
        <v>891</v>
      </c>
      <c r="CK17">
        <v>5772</v>
      </c>
      <c r="CL17" t="s">
        <v>875</v>
      </c>
      <c r="CM17">
        <v>6774</v>
      </c>
      <c r="CN17" t="s">
        <v>2691</v>
      </c>
      <c r="CO17" t="s">
        <v>2691</v>
      </c>
      <c r="CP17">
        <v>9696</v>
      </c>
      <c r="CQ17" t="s">
        <v>573</v>
      </c>
      <c r="CR17">
        <v>6774</v>
      </c>
      <c r="CS17" t="s">
        <v>2691</v>
      </c>
      <c r="CU17" t="s">
        <v>2692</v>
      </c>
      <c r="CV17" t="s">
        <v>2691</v>
      </c>
      <c r="CW17">
        <v>9696</v>
      </c>
      <c r="CX17" t="s">
        <v>573</v>
      </c>
      <c r="CY17">
        <v>6774</v>
      </c>
      <c r="CZ17" t="s">
        <v>2691</v>
      </c>
      <c r="DB17" t="s">
        <v>2692</v>
      </c>
      <c r="DC17" t="s">
        <v>2691</v>
      </c>
      <c r="DD17" t="s">
        <v>877</v>
      </c>
      <c r="DE17" t="s">
        <v>499</v>
      </c>
      <c r="DF17">
        <v>6774</v>
      </c>
      <c r="DG17" t="s">
        <v>2691</v>
      </c>
      <c r="DI17" t="s">
        <v>2693</v>
      </c>
      <c r="DJ17" t="s">
        <v>2691</v>
      </c>
      <c r="DK17">
        <v>1</v>
      </c>
      <c r="DL17">
        <v>1</v>
      </c>
      <c r="DM17" t="s">
        <v>1102</v>
      </c>
      <c r="DN17" t="s">
        <v>2393</v>
      </c>
      <c r="DP17">
        <v>3</v>
      </c>
      <c r="DT17">
        <v>3</v>
      </c>
      <c r="DY17">
        <v>3</v>
      </c>
      <c r="ED17" t="s">
        <v>878</v>
      </c>
      <c r="EG17">
        <v>1</v>
      </c>
      <c r="EO17" s="1">
        <v>45995</v>
      </c>
      <c r="EP17" s="1">
        <v>45995</v>
      </c>
      <c r="EQ17" s="1">
        <v>46006</v>
      </c>
      <c r="ER17" s="1">
        <v>46006</v>
      </c>
      <c r="ES17">
        <v>1</v>
      </c>
      <c r="EU17" t="s">
        <v>879</v>
      </c>
      <c r="EW17">
        <v>0</v>
      </c>
      <c r="FF17">
        <v>1</v>
      </c>
      <c r="FG17">
        <v>1</v>
      </c>
      <c r="FH17" t="s">
        <v>880</v>
      </c>
      <c r="FI17" t="s">
        <v>921</v>
      </c>
      <c r="FJ17" s="1">
        <v>46661</v>
      </c>
      <c r="FK17" t="s">
        <v>2392</v>
      </c>
      <c r="FL17">
        <v>0</v>
      </c>
      <c r="FN17">
        <v>0</v>
      </c>
      <c r="FO17">
        <v>1</v>
      </c>
      <c r="FP17">
        <v>1</v>
      </c>
      <c r="FQ17">
        <v>0</v>
      </c>
      <c r="FU17" t="s">
        <v>882</v>
      </c>
      <c r="FW17" t="s">
        <v>863</v>
      </c>
      <c r="FX17">
        <v>1</v>
      </c>
      <c r="FY17">
        <v>1</v>
      </c>
      <c r="FZ17">
        <v>1</v>
      </c>
      <c r="GA17">
        <v>0</v>
      </c>
      <c r="GB17">
        <v>0</v>
      </c>
      <c r="GC17">
        <v>0</v>
      </c>
      <c r="GD17">
        <v>0</v>
      </c>
      <c r="GE17">
        <v>1</v>
      </c>
      <c r="GF17">
        <v>1</v>
      </c>
      <c r="GG17">
        <v>3</v>
      </c>
      <c r="HE17" t="s">
        <v>883</v>
      </c>
      <c r="HI17" t="s">
        <v>884</v>
      </c>
      <c r="HN17" t="s">
        <v>885</v>
      </c>
    </row>
    <row r="18" spans="1:222">
      <c r="A18" t="s">
        <v>3035</v>
      </c>
      <c r="B18">
        <v>2</v>
      </c>
      <c r="D18" t="s">
        <v>848</v>
      </c>
      <c r="E18" t="s">
        <v>849</v>
      </c>
      <c r="F18" t="s">
        <v>850</v>
      </c>
      <c r="G18" t="s">
        <v>851</v>
      </c>
      <c r="H18">
        <v>3002</v>
      </c>
      <c r="I18" t="s">
        <v>2716</v>
      </c>
      <c r="J18">
        <v>9420</v>
      </c>
      <c r="K18" t="s">
        <v>2683</v>
      </c>
      <c r="L18" t="s">
        <v>2683</v>
      </c>
      <c r="M18" t="s">
        <v>2395</v>
      </c>
      <c r="N18" t="s">
        <v>849</v>
      </c>
      <c r="O18" t="s">
        <v>908</v>
      </c>
      <c r="P18" t="s">
        <v>909</v>
      </c>
      <c r="Q18" t="s">
        <v>2391</v>
      </c>
      <c r="R18" t="s">
        <v>2392</v>
      </c>
      <c r="U18" t="s">
        <v>2395</v>
      </c>
      <c r="V18" t="s">
        <v>595</v>
      </c>
      <c r="W18" t="s">
        <v>2077</v>
      </c>
      <c r="X18" t="s">
        <v>2078</v>
      </c>
      <c r="Y18" t="s">
        <v>1098</v>
      </c>
      <c r="Z18" t="s">
        <v>1099</v>
      </c>
      <c r="AA18" t="s">
        <v>1100</v>
      </c>
      <c r="AB18">
        <v>0</v>
      </c>
      <c r="AC18" s="1">
        <v>45870</v>
      </c>
      <c r="AD18" s="1">
        <v>46023</v>
      </c>
      <c r="AE18" s="1">
        <v>46112</v>
      </c>
      <c r="AF18">
        <v>1</v>
      </c>
      <c r="AG18">
        <v>1</v>
      </c>
      <c r="AH18">
        <v>1</v>
      </c>
      <c r="AI18">
        <v>1</v>
      </c>
      <c r="AJ18">
        <v>1</v>
      </c>
      <c r="AK18">
        <v>0</v>
      </c>
      <c r="AL18">
        <v>0</v>
      </c>
      <c r="AM18">
        <v>0</v>
      </c>
      <c r="AN18">
        <v>0</v>
      </c>
      <c r="AO18">
        <v>1</v>
      </c>
      <c r="AP18">
        <v>1</v>
      </c>
      <c r="AQ18">
        <v>1</v>
      </c>
      <c r="AR18">
        <v>0</v>
      </c>
      <c r="AT18" s="2">
        <v>0.375</v>
      </c>
      <c r="AU18" s="2">
        <v>0.72916666666666663</v>
      </c>
      <c r="AV18" s="2">
        <v>0.5</v>
      </c>
      <c r="AW18">
        <v>60</v>
      </c>
      <c r="BB18">
        <v>3700</v>
      </c>
      <c r="BC18">
        <v>1</v>
      </c>
      <c r="BD18">
        <v>1</v>
      </c>
      <c r="BH18">
        <v>0</v>
      </c>
      <c r="BI18">
        <v>0</v>
      </c>
      <c r="BJ18">
        <v>0</v>
      </c>
      <c r="BN18" t="s">
        <v>1101</v>
      </c>
      <c r="BS18" t="s">
        <v>2393</v>
      </c>
      <c r="BT18" t="s">
        <v>2391</v>
      </c>
      <c r="BU18" t="s">
        <v>863</v>
      </c>
      <c r="BV18" t="s">
        <v>2394</v>
      </c>
      <c r="BW18" t="s">
        <v>2392</v>
      </c>
      <c r="BX18" t="s">
        <v>1102</v>
      </c>
      <c r="BY18" t="s">
        <v>2391</v>
      </c>
      <c r="BZ18" t="s">
        <v>866</v>
      </c>
      <c r="CA18" t="s">
        <v>1103</v>
      </c>
      <c r="CB18" t="s">
        <v>867</v>
      </c>
      <c r="CC18" t="s">
        <v>868</v>
      </c>
      <c r="CE18" t="s">
        <v>869</v>
      </c>
      <c r="CF18" t="s">
        <v>888</v>
      </c>
      <c r="CG18" t="s">
        <v>889</v>
      </c>
      <c r="CH18" t="s">
        <v>872</v>
      </c>
      <c r="CI18" t="s">
        <v>890</v>
      </c>
      <c r="CJ18" t="s">
        <v>891</v>
      </c>
      <c r="CK18">
        <v>5772</v>
      </c>
      <c r="CL18" t="s">
        <v>875</v>
      </c>
      <c r="CM18">
        <v>6774</v>
      </c>
      <c r="CN18" t="s">
        <v>2691</v>
      </c>
      <c r="CO18" t="s">
        <v>2691</v>
      </c>
      <c r="CP18">
        <v>9696</v>
      </c>
      <c r="CQ18" t="s">
        <v>573</v>
      </c>
      <c r="CR18">
        <v>6774</v>
      </c>
      <c r="CS18" t="s">
        <v>2691</v>
      </c>
      <c r="CU18" t="s">
        <v>2692</v>
      </c>
      <c r="CV18" t="s">
        <v>2691</v>
      </c>
      <c r="CW18">
        <v>9696</v>
      </c>
      <c r="CX18" t="s">
        <v>573</v>
      </c>
      <c r="CY18">
        <v>6774</v>
      </c>
      <c r="CZ18" t="s">
        <v>2691</v>
      </c>
      <c r="DB18" t="s">
        <v>2692</v>
      </c>
      <c r="DC18" t="s">
        <v>2691</v>
      </c>
      <c r="DD18" t="s">
        <v>877</v>
      </c>
      <c r="DE18" t="s">
        <v>499</v>
      </c>
      <c r="DF18">
        <v>6774</v>
      </c>
      <c r="DG18" t="s">
        <v>2691</v>
      </c>
      <c r="DI18" t="s">
        <v>2693</v>
      </c>
      <c r="DJ18" t="s">
        <v>2691</v>
      </c>
      <c r="DK18">
        <v>1</v>
      </c>
      <c r="DL18">
        <v>1</v>
      </c>
      <c r="DM18" t="s">
        <v>1102</v>
      </c>
      <c r="DN18" t="s">
        <v>2393</v>
      </c>
      <c r="DP18">
        <v>3</v>
      </c>
      <c r="DT18">
        <v>3</v>
      </c>
      <c r="DY18">
        <v>3</v>
      </c>
      <c r="ED18" t="s">
        <v>878</v>
      </c>
      <c r="EG18">
        <v>1</v>
      </c>
      <c r="EO18" s="1">
        <v>45995</v>
      </c>
      <c r="EP18" s="1">
        <v>45995</v>
      </c>
      <c r="EQ18" s="1">
        <v>46006</v>
      </c>
      <c r="ER18" s="1">
        <v>46006</v>
      </c>
      <c r="ES18">
        <v>1</v>
      </c>
      <c r="EU18" t="s">
        <v>879</v>
      </c>
      <c r="EW18">
        <v>0</v>
      </c>
      <c r="FF18">
        <v>1</v>
      </c>
      <c r="FG18">
        <v>1</v>
      </c>
      <c r="FH18" t="s">
        <v>880</v>
      </c>
      <c r="FI18" t="s">
        <v>921</v>
      </c>
      <c r="FJ18" s="1">
        <v>46661</v>
      </c>
      <c r="FK18" t="s">
        <v>2392</v>
      </c>
      <c r="FL18">
        <v>0</v>
      </c>
      <c r="FN18">
        <v>0</v>
      </c>
      <c r="FO18">
        <v>1</v>
      </c>
      <c r="FP18">
        <v>1</v>
      </c>
      <c r="FQ18">
        <v>0</v>
      </c>
      <c r="FU18" t="s">
        <v>882</v>
      </c>
      <c r="FW18" t="s">
        <v>863</v>
      </c>
      <c r="FX18">
        <v>1</v>
      </c>
      <c r="FY18">
        <v>1</v>
      </c>
      <c r="FZ18">
        <v>1</v>
      </c>
      <c r="GA18">
        <v>0</v>
      </c>
      <c r="GB18">
        <v>0</v>
      </c>
      <c r="GC18">
        <v>0</v>
      </c>
      <c r="GD18">
        <v>0</v>
      </c>
      <c r="GE18">
        <v>1</v>
      </c>
      <c r="GF18">
        <v>1</v>
      </c>
      <c r="GG18">
        <v>3</v>
      </c>
      <c r="HE18" t="s">
        <v>883</v>
      </c>
      <c r="HI18" t="s">
        <v>884</v>
      </c>
      <c r="HN18" t="s">
        <v>885</v>
      </c>
    </row>
    <row r="19" spans="1:222">
      <c r="A19" t="s">
        <v>3043</v>
      </c>
      <c r="B19">
        <v>2</v>
      </c>
      <c r="D19" t="s">
        <v>848</v>
      </c>
      <c r="E19" t="s">
        <v>849</v>
      </c>
      <c r="F19" t="s">
        <v>850</v>
      </c>
      <c r="G19" t="s">
        <v>978</v>
      </c>
      <c r="H19">
        <v>5187</v>
      </c>
      <c r="I19" t="s">
        <v>562</v>
      </c>
      <c r="J19">
        <v>9420</v>
      </c>
      <c r="K19" t="s">
        <v>2683</v>
      </c>
      <c r="L19" t="s">
        <v>2683</v>
      </c>
      <c r="M19" t="s">
        <v>2396</v>
      </c>
      <c r="N19" t="s">
        <v>849</v>
      </c>
      <c r="O19" t="s">
        <v>908</v>
      </c>
      <c r="P19" t="s">
        <v>909</v>
      </c>
      <c r="Q19" t="s">
        <v>2397</v>
      </c>
      <c r="R19" t="s">
        <v>2398</v>
      </c>
      <c r="U19" t="s">
        <v>2396</v>
      </c>
      <c r="V19" t="s">
        <v>2399</v>
      </c>
      <c r="W19" t="s">
        <v>2400</v>
      </c>
      <c r="X19" t="s">
        <v>2401</v>
      </c>
      <c r="Y19" t="s">
        <v>2402</v>
      </c>
      <c r="Z19" t="s">
        <v>2401</v>
      </c>
      <c r="AA19" t="s">
        <v>2403</v>
      </c>
      <c r="AB19">
        <v>0</v>
      </c>
      <c r="AC19" s="1">
        <v>45870</v>
      </c>
      <c r="AD19" s="1">
        <v>46023</v>
      </c>
      <c r="AE19" s="1">
        <v>46112</v>
      </c>
      <c r="AF19">
        <v>1</v>
      </c>
      <c r="AG19">
        <v>1</v>
      </c>
      <c r="AH19">
        <v>1</v>
      </c>
      <c r="AI19">
        <v>1</v>
      </c>
      <c r="AJ19">
        <v>1</v>
      </c>
      <c r="AK19">
        <v>0</v>
      </c>
      <c r="AL19">
        <v>0</v>
      </c>
      <c r="AM19">
        <v>0</v>
      </c>
      <c r="AN19">
        <v>0</v>
      </c>
      <c r="AO19">
        <v>1</v>
      </c>
      <c r="AP19">
        <v>1</v>
      </c>
      <c r="AQ19">
        <v>1</v>
      </c>
      <c r="AR19">
        <v>0</v>
      </c>
      <c r="AT19" s="2">
        <v>0.375</v>
      </c>
      <c r="AU19" s="2">
        <v>0.72916666666666663</v>
      </c>
      <c r="AV19" s="2">
        <v>0.5</v>
      </c>
      <c r="AW19">
        <v>60</v>
      </c>
      <c r="BB19">
        <v>750000</v>
      </c>
      <c r="BC19">
        <v>3</v>
      </c>
      <c r="BD19">
        <v>1</v>
      </c>
      <c r="BH19">
        <v>0</v>
      </c>
      <c r="BI19">
        <v>0</v>
      </c>
      <c r="BJ19">
        <v>0</v>
      </c>
      <c r="BN19" t="s">
        <v>2404</v>
      </c>
      <c r="BS19" t="s">
        <v>2405</v>
      </c>
      <c r="BT19" t="s">
        <v>2397</v>
      </c>
      <c r="BU19" t="s">
        <v>932</v>
      </c>
      <c r="BV19" t="s">
        <v>2406</v>
      </c>
      <c r="BW19" t="s">
        <v>2398</v>
      </c>
      <c r="BX19" t="s">
        <v>2407</v>
      </c>
      <c r="BY19" t="s">
        <v>2397</v>
      </c>
      <c r="BZ19" t="s">
        <v>866</v>
      </c>
      <c r="CA19" t="s">
        <v>2408</v>
      </c>
      <c r="CB19" t="s">
        <v>988</v>
      </c>
      <c r="CC19" t="s">
        <v>989</v>
      </c>
      <c r="CE19" t="s">
        <v>990</v>
      </c>
      <c r="CF19" t="s">
        <v>978</v>
      </c>
      <c r="CG19" t="s">
        <v>989</v>
      </c>
      <c r="CI19" t="s">
        <v>990</v>
      </c>
      <c r="CJ19" t="s">
        <v>989</v>
      </c>
      <c r="CK19">
        <v>5772</v>
      </c>
      <c r="CL19" t="s">
        <v>875</v>
      </c>
      <c r="CM19">
        <v>6774</v>
      </c>
      <c r="CN19" t="s">
        <v>2691</v>
      </c>
      <c r="CO19" t="s">
        <v>2691</v>
      </c>
      <c r="CP19">
        <v>9696</v>
      </c>
      <c r="CQ19" t="s">
        <v>573</v>
      </c>
      <c r="CR19">
        <v>6774</v>
      </c>
      <c r="CS19" t="s">
        <v>2691</v>
      </c>
      <c r="CU19" t="s">
        <v>2692</v>
      </c>
      <c r="CV19" t="s">
        <v>2691</v>
      </c>
      <c r="CW19">
        <v>9696</v>
      </c>
      <c r="CX19" t="s">
        <v>573</v>
      </c>
      <c r="CY19">
        <v>6774</v>
      </c>
      <c r="CZ19" t="s">
        <v>2691</v>
      </c>
      <c r="DB19" t="s">
        <v>2692</v>
      </c>
      <c r="DC19" t="s">
        <v>2691</v>
      </c>
      <c r="DD19" t="s">
        <v>877</v>
      </c>
      <c r="DE19" t="s">
        <v>499</v>
      </c>
      <c r="DF19">
        <v>6774</v>
      </c>
      <c r="DG19" t="s">
        <v>2691</v>
      </c>
      <c r="DI19" t="s">
        <v>2693</v>
      </c>
      <c r="DJ19" t="s">
        <v>2691</v>
      </c>
      <c r="DK19">
        <v>1</v>
      </c>
      <c r="DL19">
        <v>1</v>
      </c>
      <c r="DM19" t="s">
        <v>2407</v>
      </c>
      <c r="DP19">
        <v>3</v>
      </c>
      <c r="DT19">
        <v>3</v>
      </c>
      <c r="DY19">
        <v>3</v>
      </c>
      <c r="ED19" t="s">
        <v>934</v>
      </c>
      <c r="EG19">
        <v>1</v>
      </c>
      <c r="EO19" s="1">
        <v>46006</v>
      </c>
      <c r="EP19" s="1">
        <v>46006</v>
      </c>
      <c r="EQ19" s="1">
        <v>46015</v>
      </c>
      <c r="ER19" s="1">
        <v>46015</v>
      </c>
      <c r="ES19">
        <v>1</v>
      </c>
      <c r="EU19" t="s">
        <v>879</v>
      </c>
      <c r="EW19">
        <v>0</v>
      </c>
      <c r="FF19">
        <v>1</v>
      </c>
      <c r="FG19">
        <v>0</v>
      </c>
      <c r="FI19" t="s">
        <v>921</v>
      </c>
      <c r="FJ19" s="1">
        <v>46661</v>
      </c>
      <c r="FK19" t="s">
        <v>2398</v>
      </c>
      <c r="FL19">
        <v>0</v>
      </c>
      <c r="FN19">
        <v>0</v>
      </c>
      <c r="FO19">
        <v>1</v>
      </c>
      <c r="FP19">
        <v>1</v>
      </c>
      <c r="FQ19">
        <v>0</v>
      </c>
      <c r="FU19" t="s">
        <v>882</v>
      </c>
      <c r="FW19" t="s">
        <v>932</v>
      </c>
      <c r="FX19">
        <v>1</v>
      </c>
      <c r="FY19">
        <v>1</v>
      </c>
      <c r="FZ19">
        <v>1</v>
      </c>
      <c r="GA19">
        <v>0</v>
      </c>
      <c r="GB19">
        <v>0</v>
      </c>
      <c r="GC19">
        <v>0</v>
      </c>
      <c r="GD19">
        <v>0</v>
      </c>
      <c r="GE19">
        <v>1</v>
      </c>
      <c r="GF19">
        <v>1</v>
      </c>
      <c r="GG19">
        <v>2</v>
      </c>
      <c r="HE19" t="s">
        <v>883</v>
      </c>
      <c r="HI19" t="s">
        <v>884</v>
      </c>
      <c r="HN19" t="s">
        <v>885</v>
      </c>
    </row>
    <row r="20" spans="1:222">
      <c r="A20" t="s">
        <v>3028</v>
      </c>
      <c r="B20">
        <v>2</v>
      </c>
      <c r="D20" t="s">
        <v>848</v>
      </c>
      <c r="E20" t="s">
        <v>849</v>
      </c>
      <c r="F20" t="s">
        <v>850</v>
      </c>
      <c r="G20" t="s">
        <v>851</v>
      </c>
      <c r="H20">
        <v>5187</v>
      </c>
      <c r="I20" t="s">
        <v>562</v>
      </c>
      <c r="J20">
        <v>9420</v>
      </c>
      <c r="K20" t="s">
        <v>2683</v>
      </c>
      <c r="L20" t="s">
        <v>2683</v>
      </c>
      <c r="M20" t="s">
        <v>2409</v>
      </c>
      <c r="N20" t="s">
        <v>849</v>
      </c>
      <c r="O20" t="s">
        <v>1158</v>
      </c>
      <c r="P20" t="s">
        <v>1159</v>
      </c>
      <c r="Q20" t="s">
        <v>1648</v>
      </c>
      <c r="R20" t="s">
        <v>1649</v>
      </c>
      <c r="U20" t="s">
        <v>2409</v>
      </c>
      <c r="V20" t="s">
        <v>2410</v>
      </c>
      <c r="W20" t="s">
        <v>2411</v>
      </c>
      <c r="X20" t="s">
        <v>2412</v>
      </c>
      <c r="Y20" t="s">
        <v>2413</v>
      </c>
      <c r="Z20" t="s">
        <v>2414</v>
      </c>
      <c r="AA20" t="s">
        <v>2415</v>
      </c>
      <c r="AB20">
        <v>1</v>
      </c>
      <c r="AC20" s="1">
        <v>45870</v>
      </c>
      <c r="AD20" s="1">
        <v>46023</v>
      </c>
      <c r="AE20" s="1">
        <v>46112</v>
      </c>
      <c r="AF20">
        <v>1</v>
      </c>
      <c r="AG20">
        <v>1</v>
      </c>
      <c r="AH20">
        <v>1</v>
      </c>
      <c r="AI20">
        <v>1</v>
      </c>
      <c r="AJ20">
        <v>1</v>
      </c>
      <c r="AK20">
        <v>0</v>
      </c>
      <c r="AL20">
        <v>0</v>
      </c>
      <c r="AM20">
        <v>0</v>
      </c>
      <c r="AN20">
        <v>0</v>
      </c>
      <c r="AO20">
        <v>1</v>
      </c>
      <c r="AP20">
        <v>1</v>
      </c>
      <c r="AQ20">
        <v>1</v>
      </c>
      <c r="AR20">
        <v>0</v>
      </c>
      <c r="AT20" s="2">
        <v>0.375</v>
      </c>
      <c r="AU20" s="2">
        <v>0.72916666666666663</v>
      </c>
      <c r="AV20" s="2">
        <v>0.5</v>
      </c>
      <c r="AW20">
        <v>60</v>
      </c>
      <c r="BB20">
        <v>630000</v>
      </c>
      <c r="BC20">
        <v>3</v>
      </c>
      <c r="BD20">
        <v>1</v>
      </c>
      <c r="BH20">
        <v>0</v>
      </c>
      <c r="BI20">
        <v>0</v>
      </c>
      <c r="BJ20">
        <v>0</v>
      </c>
      <c r="BN20" t="s">
        <v>1373</v>
      </c>
      <c r="BS20" t="s">
        <v>1653</v>
      </c>
      <c r="BT20" t="s">
        <v>1648</v>
      </c>
      <c r="BU20" t="s">
        <v>863</v>
      </c>
      <c r="BV20" t="s">
        <v>1654</v>
      </c>
      <c r="BW20" t="s">
        <v>1649</v>
      </c>
      <c r="BX20" t="s">
        <v>1655</v>
      </c>
      <c r="BY20" t="s">
        <v>1648</v>
      </c>
      <c r="BZ20" t="s">
        <v>932</v>
      </c>
      <c r="CA20" t="s">
        <v>1656</v>
      </c>
      <c r="CB20" t="s">
        <v>867</v>
      </c>
      <c r="CC20" t="s">
        <v>868</v>
      </c>
      <c r="CE20" t="s">
        <v>869</v>
      </c>
      <c r="CF20" t="s">
        <v>1657</v>
      </c>
      <c r="CG20" t="s">
        <v>1658</v>
      </c>
      <c r="CH20" t="s">
        <v>872</v>
      </c>
      <c r="CI20" t="s">
        <v>1659</v>
      </c>
      <c r="CJ20" t="s">
        <v>1658</v>
      </c>
      <c r="CK20">
        <v>5772</v>
      </c>
      <c r="CL20" t="s">
        <v>875</v>
      </c>
      <c r="CM20">
        <v>6774</v>
      </c>
      <c r="CN20" t="s">
        <v>2691</v>
      </c>
      <c r="CO20" t="s">
        <v>2691</v>
      </c>
      <c r="CP20" t="s">
        <v>877</v>
      </c>
      <c r="CQ20" t="s">
        <v>499</v>
      </c>
      <c r="CR20">
        <v>6774</v>
      </c>
      <c r="CS20" t="s">
        <v>2691</v>
      </c>
      <c r="CU20" t="s">
        <v>2693</v>
      </c>
      <c r="CV20" t="s">
        <v>2691</v>
      </c>
      <c r="CW20">
        <v>9696</v>
      </c>
      <c r="CX20" t="s">
        <v>573</v>
      </c>
      <c r="CY20">
        <v>6774</v>
      </c>
      <c r="CZ20" t="s">
        <v>2691</v>
      </c>
      <c r="DB20" t="s">
        <v>2692</v>
      </c>
      <c r="DC20" t="s">
        <v>2691</v>
      </c>
      <c r="DD20" t="s">
        <v>877</v>
      </c>
      <c r="DE20" t="s">
        <v>499</v>
      </c>
      <c r="DF20">
        <v>6774</v>
      </c>
      <c r="DG20" t="s">
        <v>2691</v>
      </c>
      <c r="DI20" t="s">
        <v>2693</v>
      </c>
      <c r="DJ20" t="s">
        <v>2691</v>
      </c>
      <c r="DK20">
        <v>1</v>
      </c>
      <c r="DL20">
        <v>1</v>
      </c>
      <c r="DM20" t="s">
        <v>1655</v>
      </c>
      <c r="DN20" t="s">
        <v>1653</v>
      </c>
      <c r="DP20">
        <v>3</v>
      </c>
      <c r="DT20">
        <v>3</v>
      </c>
      <c r="DY20">
        <v>3</v>
      </c>
      <c r="ED20" t="s">
        <v>1150</v>
      </c>
      <c r="EG20">
        <v>1</v>
      </c>
      <c r="EO20" s="1">
        <v>46006</v>
      </c>
      <c r="EP20" s="1">
        <v>46006</v>
      </c>
      <c r="EQ20" s="1">
        <v>46008</v>
      </c>
      <c r="ER20" s="1">
        <v>46008</v>
      </c>
      <c r="ES20">
        <v>1</v>
      </c>
      <c r="EU20" t="s">
        <v>879</v>
      </c>
      <c r="EW20">
        <v>0</v>
      </c>
      <c r="FF20">
        <v>1</v>
      </c>
      <c r="FG20">
        <v>1</v>
      </c>
      <c r="FH20" t="s">
        <v>880</v>
      </c>
      <c r="FI20" t="s">
        <v>1174</v>
      </c>
      <c r="FJ20" s="1">
        <v>46661</v>
      </c>
      <c r="FK20" t="s">
        <v>1649</v>
      </c>
      <c r="FL20">
        <v>0</v>
      </c>
      <c r="FN20">
        <v>0</v>
      </c>
      <c r="FO20">
        <v>0</v>
      </c>
      <c r="FP20">
        <v>1</v>
      </c>
      <c r="FQ20">
        <v>0</v>
      </c>
      <c r="FU20" t="s">
        <v>882</v>
      </c>
      <c r="FW20" t="s">
        <v>863</v>
      </c>
      <c r="FX20">
        <v>1</v>
      </c>
      <c r="FY20">
        <v>1</v>
      </c>
      <c r="FZ20">
        <v>1</v>
      </c>
      <c r="GA20">
        <v>0</v>
      </c>
      <c r="GB20">
        <v>0</v>
      </c>
      <c r="GC20">
        <v>0</v>
      </c>
      <c r="GD20">
        <v>0</v>
      </c>
      <c r="GE20">
        <v>1</v>
      </c>
      <c r="GF20">
        <v>1</v>
      </c>
      <c r="GG20">
        <v>2</v>
      </c>
      <c r="HE20" t="s">
        <v>883</v>
      </c>
      <c r="HI20" t="s">
        <v>884</v>
      </c>
      <c r="HN20" t="s">
        <v>885</v>
      </c>
    </row>
    <row r="21" spans="1:222">
      <c r="A21" t="s">
        <v>2917</v>
      </c>
      <c r="B21">
        <v>2</v>
      </c>
      <c r="D21" t="s">
        <v>848</v>
      </c>
      <c r="E21" t="s">
        <v>849</v>
      </c>
      <c r="F21" t="s">
        <v>850</v>
      </c>
      <c r="G21" t="s">
        <v>851</v>
      </c>
      <c r="H21">
        <v>3002</v>
      </c>
      <c r="I21" t="s">
        <v>2716</v>
      </c>
      <c r="J21">
        <v>9420</v>
      </c>
      <c r="K21" t="s">
        <v>2683</v>
      </c>
      <c r="L21" t="s">
        <v>2683</v>
      </c>
      <c r="M21" t="s">
        <v>2418</v>
      </c>
      <c r="N21" t="s">
        <v>849</v>
      </c>
      <c r="O21" t="s">
        <v>908</v>
      </c>
      <c r="P21" t="s">
        <v>909</v>
      </c>
      <c r="Q21" t="s">
        <v>2416</v>
      </c>
      <c r="R21" t="s">
        <v>2417</v>
      </c>
      <c r="U21" t="s">
        <v>2418</v>
      </c>
      <c r="V21" t="s">
        <v>602</v>
      </c>
      <c r="W21" t="s">
        <v>2419</v>
      </c>
      <c r="X21" t="s">
        <v>2420</v>
      </c>
      <c r="Y21" t="s">
        <v>2421</v>
      </c>
      <c r="Z21" t="s">
        <v>2422</v>
      </c>
      <c r="AA21" t="s">
        <v>2423</v>
      </c>
      <c r="AB21">
        <v>0</v>
      </c>
      <c r="AC21" s="1">
        <v>45870</v>
      </c>
      <c r="AD21" s="1">
        <v>46023</v>
      </c>
      <c r="AE21" s="1">
        <v>46112</v>
      </c>
      <c r="AF21">
        <v>1</v>
      </c>
      <c r="AG21">
        <v>1</v>
      </c>
      <c r="AH21">
        <v>1</v>
      </c>
      <c r="AI21">
        <v>1</v>
      </c>
      <c r="AJ21">
        <v>1</v>
      </c>
      <c r="AK21">
        <v>0</v>
      </c>
      <c r="AL21">
        <v>0</v>
      </c>
      <c r="AM21">
        <v>0</v>
      </c>
      <c r="AN21">
        <v>0</v>
      </c>
      <c r="AO21">
        <v>1</v>
      </c>
      <c r="AP21">
        <v>1</v>
      </c>
      <c r="AQ21">
        <v>1</v>
      </c>
      <c r="AR21">
        <v>0</v>
      </c>
      <c r="AT21" s="2">
        <v>0.41666666666666669</v>
      </c>
      <c r="AU21" s="2">
        <v>0.77083333333333337</v>
      </c>
      <c r="AV21" s="2">
        <v>0.5</v>
      </c>
      <c r="AW21">
        <v>60</v>
      </c>
      <c r="BB21">
        <v>6300</v>
      </c>
      <c r="BC21">
        <v>1</v>
      </c>
      <c r="BD21">
        <v>1</v>
      </c>
      <c r="BH21">
        <v>0</v>
      </c>
      <c r="BI21">
        <v>0</v>
      </c>
      <c r="BJ21">
        <v>0</v>
      </c>
      <c r="BN21" t="s">
        <v>2424</v>
      </c>
      <c r="BS21" t="s">
        <v>2425</v>
      </c>
      <c r="BT21" t="s">
        <v>2416</v>
      </c>
      <c r="BU21" t="s">
        <v>863</v>
      </c>
      <c r="BV21" t="s">
        <v>2426</v>
      </c>
      <c r="BW21" t="s">
        <v>2417</v>
      </c>
      <c r="BX21" t="s">
        <v>2427</v>
      </c>
      <c r="BY21" t="s">
        <v>2416</v>
      </c>
      <c r="BZ21" t="s">
        <v>932</v>
      </c>
      <c r="CA21" t="s">
        <v>2428</v>
      </c>
      <c r="CB21" t="s">
        <v>867</v>
      </c>
      <c r="CC21" t="s">
        <v>868</v>
      </c>
      <c r="CE21" t="s">
        <v>869</v>
      </c>
      <c r="CF21" t="s">
        <v>1337</v>
      </c>
      <c r="CG21" t="s">
        <v>1338</v>
      </c>
      <c r="CH21" t="s">
        <v>872</v>
      </c>
      <c r="CI21" t="s">
        <v>1339</v>
      </c>
      <c r="CJ21" t="s">
        <v>1338</v>
      </c>
      <c r="CK21">
        <v>5772</v>
      </c>
      <c r="CL21" t="s">
        <v>875</v>
      </c>
      <c r="CM21">
        <v>6774</v>
      </c>
      <c r="CN21" t="s">
        <v>2691</v>
      </c>
      <c r="CO21" t="s">
        <v>2691</v>
      </c>
      <c r="CP21">
        <v>9696</v>
      </c>
      <c r="CQ21" t="s">
        <v>573</v>
      </c>
      <c r="CR21">
        <v>6774</v>
      </c>
      <c r="CS21" t="s">
        <v>2691</v>
      </c>
      <c r="CU21" t="s">
        <v>2692</v>
      </c>
      <c r="CV21" t="s">
        <v>2691</v>
      </c>
      <c r="CW21">
        <v>9696</v>
      </c>
      <c r="CX21" t="s">
        <v>573</v>
      </c>
      <c r="CY21">
        <v>6774</v>
      </c>
      <c r="CZ21" t="s">
        <v>2691</v>
      </c>
      <c r="DB21" t="s">
        <v>2692</v>
      </c>
      <c r="DC21" t="s">
        <v>2691</v>
      </c>
      <c r="DD21" t="s">
        <v>877</v>
      </c>
      <c r="DE21" t="s">
        <v>499</v>
      </c>
      <c r="DF21">
        <v>6774</v>
      </c>
      <c r="DG21" t="s">
        <v>2691</v>
      </c>
      <c r="DI21" t="s">
        <v>2693</v>
      </c>
      <c r="DJ21" t="s">
        <v>2691</v>
      </c>
      <c r="DK21">
        <v>1</v>
      </c>
      <c r="DL21">
        <v>1</v>
      </c>
      <c r="DM21" t="s">
        <v>2427</v>
      </c>
      <c r="DN21" t="s">
        <v>2425</v>
      </c>
      <c r="DP21">
        <v>3</v>
      </c>
      <c r="DT21">
        <v>3</v>
      </c>
      <c r="DY21">
        <v>3</v>
      </c>
      <c r="ED21" t="s">
        <v>934</v>
      </c>
      <c r="EG21">
        <v>1</v>
      </c>
      <c r="EO21" s="1">
        <v>46002</v>
      </c>
      <c r="EP21" s="1">
        <v>46002</v>
      </c>
      <c r="EQ21" s="1">
        <v>46007</v>
      </c>
      <c r="ER21" s="1">
        <v>46007</v>
      </c>
      <c r="ES21">
        <v>1</v>
      </c>
      <c r="EU21" t="s">
        <v>879</v>
      </c>
      <c r="EW21">
        <v>0</v>
      </c>
      <c r="FF21">
        <v>1</v>
      </c>
      <c r="FG21">
        <v>1</v>
      </c>
      <c r="FH21" t="s">
        <v>880</v>
      </c>
      <c r="FI21" t="s">
        <v>921</v>
      </c>
      <c r="FJ21" s="1">
        <v>46661</v>
      </c>
      <c r="FK21" t="s">
        <v>2417</v>
      </c>
      <c r="FL21">
        <v>0</v>
      </c>
      <c r="FN21">
        <v>0</v>
      </c>
      <c r="FO21">
        <v>1</v>
      </c>
      <c r="FP21">
        <v>1</v>
      </c>
      <c r="FQ21">
        <v>0</v>
      </c>
      <c r="FU21" t="s">
        <v>882</v>
      </c>
      <c r="FW21" t="s">
        <v>863</v>
      </c>
      <c r="FX21">
        <v>1</v>
      </c>
      <c r="FY21">
        <v>1</v>
      </c>
      <c r="FZ21">
        <v>1</v>
      </c>
      <c r="GA21">
        <v>0</v>
      </c>
      <c r="GB21">
        <v>0</v>
      </c>
      <c r="GC21">
        <v>0</v>
      </c>
      <c r="GD21">
        <v>0</v>
      </c>
      <c r="GE21">
        <v>1</v>
      </c>
      <c r="GF21">
        <v>1</v>
      </c>
      <c r="GG21">
        <v>3</v>
      </c>
      <c r="HE21" t="s">
        <v>883</v>
      </c>
      <c r="HI21" t="s">
        <v>884</v>
      </c>
      <c r="HN21" t="s">
        <v>885</v>
      </c>
    </row>
    <row r="22" spans="1:222">
      <c r="A22" t="s">
        <v>2924</v>
      </c>
      <c r="B22">
        <v>2</v>
      </c>
      <c r="D22" t="s">
        <v>848</v>
      </c>
      <c r="E22" t="s">
        <v>849</v>
      </c>
      <c r="F22" t="s">
        <v>850</v>
      </c>
      <c r="G22" t="s">
        <v>851</v>
      </c>
      <c r="H22">
        <v>5187</v>
      </c>
      <c r="I22" t="s">
        <v>562</v>
      </c>
      <c r="J22">
        <v>9420</v>
      </c>
      <c r="K22" t="s">
        <v>2683</v>
      </c>
      <c r="L22" t="s">
        <v>2683</v>
      </c>
      <c r="M22" t="s">
        <v>2429</v>
      </c>
      <c r="N22" t="s">
        <v>849</v>
      </c>
      <c r="O22" t="s">
        <v>2430</v>
      </c>
      <c r="P22" t="s">
        <v>2431</v>
      </c>
      <c r="Q22" t="s">
        <v>2432</v>
      </c>
      <c r="R22" t="s">
        <v>2433</v>
      </c>
      <c r="U22" t="s">
        <v>2429</v>
      </c>
      <c r="V22" t="s">
        <v>2434</v>
      </c>
      <c r="W22" t="s">
        <v>2435</v>
      </c>
      <c r="X22" t="s">
        <v>2436</v>
      </c>
      <c r="Y22" t="s">
        <v>2437</v>
      </c>
      <c r="Z22" t="s">
        <v>1698</v>
      </c>
      <c r="AA22" t="s">
        <v>2438</v>
      </c>
      <c r="AB22">
        <v>0</v>
      </c>
      <c r="AC22" s="1">
        <v>45870</v>
      </c>
      <c r="AD22" s="1">
        <v>46023</v>
      </c>
      <c r="AE22" s="1">
        <v>46112</v>
      </c>
      <c r="AF22">
        <v>0</v>
      </c>
      <c r="AG22">
        <v>1</v>
      </c>
      <c r="AH22">
        <v>1</v>
      </c>
      <c r="AI22">
        <v>0</v>
      </c>
      <c r="AJ22">
        <v>0</v>
      </c>
      <c r="AK22">
        <v>0</v>
      </c>
      <c r="AL22">
        <v>0</v>
      </c>
      <c r="AM22">
        <v>0</v>
      </c>
      <c r="AN22">
        <v>0</v>
      </c>
      <c r="AO22">
        <v>0</v>
      </c>
      <c r="AP22">
        <v>0</v>
      </c>
      <c r="AQ22">
        <v>0</v>
      </c>
      <c r="AR22">
        <v>1</v>
      </c>
      <c r="AS22" t="s">
        <v>2439</v>
      </c>
      <c r="AT22" s="2">
        <v>0.375</v>
      </c>
      <c r="AU22" s="2">
        <v>0.72916666666666663</v>
      </c>
      <c r="AV22" s="2">
        <v>0.5</v>
      </c>
      <c r="AW22">
        <v>60</v>
      </c>
      <c r="BB22">
        <v>4000</v>
      </c>
      <c r="BC22">
        <v>1</v>
      </c>
      <c r="BD22">
        <v>1</v>
      </c>
      <c r="BH22">
        <v>0</v>
      </c>
      <c r="BI22">
        <v>0</v>
      </c>
      <c r="BJ22">
        <v>0</v>
      </c>
      <c r="BN22" t="s">
        <v>2440</v>
      </c>
      <c r="BS22" t="s">
        <v>2441</v>
      </c>
      <c r="BT22" t="s">
        <v>2432</v>
      </c>
      <c r="BU22" t="s">
        <v>863</v>
      </c>
      <c r="BV22" t="s">
        <v>2442</v>
      </c>
      <c r="BW22" t="s">
        <v>2433</v>
      </c>
      <c r="BX22" t="s">
        <v>2821</v>
      </c>
      <c r="BY22" t="s">
        <v>2432</v>
      </c>
      <c r="BZ22" t="s">
        <v>2822</v>
      </c>
      <c r="CA22" t="s">
        <v>2823</v>
      </c>
      <c r="CB22" t="s">
        <v>867</v>
      </c>
      <c r="CC22" t="s">
        <v>868</v>
      </c>
      <c r="CE22" t="s">
        <v>869</v>
      </c>
      <c r="CF22" t="s">
        <v>1378</v>
      </c>
      <c r="CG22" t="s">
        <v>1379</v>
      </c>
      <c r="CH22" t="s">
        <v>872</v>
      </c>
      <c r="CI22" t="s">
        <v>1380</v>
      </c>
      <c r="CJ22" t="s">
        <v>1381</v>
      </c>
      <c r="CK22">
        <v>5772</v>
      </c>
      <c r="CL22" t="s">
        <v>875</v>
      </c>
      <c r="CM22">
        <v>6774</v>
      </c>
      <c r="CN22" t="s">
        <v>2691</v>
      </c>
      <c r="CO22" t="s">
        <v>2691</v>
      </c>
      <c r="CP22">
        <v>9696</v>
      </c>
      <c r="CQ22" t="s">
        <v>573</v>
      </c>
      <c r="CR22">
        <v>6774</v>
      </c>
      <c r="CS22" t="s">
        <v>2691</v>
      </c>
      <c r="CU22" t="s">
        <v>2692</v>
      </c>
      <c r="CV22" t="s">
        <v>2691</v>
      </c>
      <c r="CW22">
        <v>9696</v>
      </c>
      <c r="CX22" t="s">
        <v>573</v>
      </c>
      <c r="CY22">
        <v>6774</v>
      </c>
      <c r="CZ22" t="s">
        <v>2691</v>
      </c>
      <c r="DB22" t="s">
        <v>2692</v>
      </c>
      <c r="DC22" t="s">
        <v>2691</v>
      </c>
      <c r="DD22" t="s">
        <v>877</v>
      </c>
      <c r="DE22" t="s">
        <v>499</v>
      </c>
      <c r="DF22">
        <v>6774</v>
      </c>
      <c r="DG22" t="s">
        <v>2691</v>
      </c>
      <c r="DI22" t="s">
        <v>2693</v>
      </c>
      <c r="DJ22" t="s">
        <v>2691</v>
      </c>
      <c r="DK22">
        <v>1</v>
      </c>
      <c r="DL22">
        <v>1</v>
      </c>
      <c r="DM22" t="s">
        <v>3158</v>
      </c>
      <c r="DN22" t="s">
        <v>2441</v>
      </c>
      <c r="DP22">
        <v>2</v>
      </c>
      <c r="DR22">
        <v>0</v>
      </c>
      <c r="DS22">
        <v>1</v>
      </c>
      <c r="DT22">
        <v>2</v>
      </c>
      <c r="DV22">
        <v>0</v>
      </c>
      <c r="DW22">
        <v>1</v>
      </c>
      <c r="DX22">
        <v>0</v>
      </c>
      <c r="DY22">
        <v>2</v>
      </c>
      <c r="EA22">
        <v>0</v>
      </c>
      <c r="EB22">
        <v>1</v>
      </c>
      <c r="EC22">
        <v>0</v>
      </c>
      <c r="ED22" t="s">
        <v>977</v>
      </c>
      <c r="EG22">
        <v>1</v>
      </c>
      <c r="EO22" s="1">
        <v>46006</v>
      </c>
      <c r="EP22" s="1">
        <v>46006</v>
      </c>
      <c r="EQ22" s="1">
        <v>46008</v>
      </c>
      <c r="ER22" s="1">
        <v>46008</v>
      </c>
      <c r="ES22">
        <v>1</v>
      </c>
      <c r="EU22" t="s">
        <v>879</v>
      </c>
      <c r="EW22">
        <v>0</v>
      </c>
      <c r="FF22">
        <v>1</v>
      </c>
      <c r="FG22">
        <v>1</v>
      </c>
      <c r="FH22" t="s">
        <v>880</v>
      </c>
      <c r="FI22" t="s">
        <v>2443</v>
      </c>
      <c r="FJ22" s="1">
        <v>46661</v>
      </c>
      <c r="FK22" t="s">
        <v>2433</v>
      </c>
      <c r="FL22">
        <v>1</v>
      </c>
      <c r="FN22">
        <v>0</v>
      </c>
      <c r="FO22">
        <v>0</v>
      </c>
      <c r="FP22">
        <v>0</v>
      </c>
      <c r="FQ22">
        <v>0</v>
      </c>
      <c r="FU22" t="s">
        <v>882</v>
      </c>
      <c r="FW22" t="s">
        <v>863</v>
      </c>
      <c r="FX22">
        <v>1</v>
      </c>
      <c r="FY22">
        <v>1</v>
      </c>
      <c r="FZ22">
        <v>0</v>
      </c>
      <c r="GA22">
        <v>1</v>
      </c>
      <c r="GB22">
        <v>0</v>
      </c>
      <c r="GC22">
        <v>0</v>
      </c>
      <c r="GD22">
        <v>0</v>
      </c>
      <c r="GE22">
        <v>1</v>
      </c>
      <c r="GF22">
        <v>1</v>
      </c>
      <c r="GG22">
        <v>4</v>
      </c>
      <c r="GI22">
        <v>0</v>
      </c>
      <c r="GJ22">
        <v>1</v>
      </c>
      <c r="GK22">
        <v>0</v>
      </c>
      <c r="GL22">
        <v>0</v>
      </c>
      <c r="GM22">
        <v>0</v>
      </c>
      <c r="GN22">
        <v>0</v>
      </c>
      <c r="GO22">
        <v>1</v>
      </c>
      <c r="GP22">
        <v>0</v>
      </c>
      <c r="GQ22">
        <v>0</v>
      </c>
      <c r="GR22">
        <v>0</v>
      </c>
      <c r="GS22">
        <v>0</v>
      </c>
      <c r="HE22" t="s">
        <v>883</v>
      </c>
      <c r="HI22" t="s">
        <v>884</v>
      </c>
      <c r="HN22" t="s">
        <v>885</v>
      </c>
    </row>
    <row r="23" spans="1:222">
      <c r="A23" t="s">
        <v>2911</v>
      </c>
      <c r="B23">
        <v>2</v>
      </c>
      <c r="D23" t="s">
        <v>848</v>
      </c>
      <c r="E23" t="s">
        <v>849</v>
      </c>
      <c r="F23" t="s">
        <v>850</v>
      </c>
      <c r="G23" t="s">
        <v>978</v>
      </c>
      <c r="H23">
        <v>5187</v>
      </c>
      <c r="I23" t="s">
        <v>562</v>
      </c>
      <c r="J23">
        <v>9420</v>
      </c>
      <c r="K23" t="s">
        <v>2683</v>
      </c>
      <c r="L23" t="s">
        <v>2683</v>
      </c>
      <c r="M23" t="s">
        <v>2339</v>
      </c>
      <c r="N23" t="s">
        <v>849</v>
      </c>
      <c r="O23" t="s">
        <v>1284</v>
      </c>
      <c r="P23" t="s">
        <v>1285</v>
      </c>
      <c r="Q23" t="s">
        <v>1020</v>
      </c>
      <c r="R23" t="s">
        <v>1021</v>
      </c>
      <c r="U23" t="s">
        <v>2339</v>
      </c>
      <c r="V23" t="s">
        <v>639</v>
      </c>
      <c r="W23" t="s">
        <v>2087</v>
      </c>
      <c r="X23" t="s">
        <v>2088</v>
      </c>
      <c r="Y23" t="s">
        <v>1147</v>
      </c>
      <c r="Z23" t="s">
        <v>1148</v>
      </c>
      <c r="AA23" t="s">
        <v>1149</v>
      </c>
      <c r="AB23">
        <v>1</v>
      </c>
      <c r="AC23" s="1">
        <v>45839</v>
      </c>
      <c r="AD23" s="1">
        <v>46023</v>
      </c>
      <c r="AE23" s="1">
        <v>46112</v>
      </c>
      <c r="AF23">
        <v>1</v>
      </c>
      <c r="AG23">
        <v>1</v>
      </c>
      <c r="AH23">
        <v>1</v>
      </c>
      <c r="AI23">
        <v>1</v>
      </c>
      <c r="AJ23">
        <v>1</v>
      </c>
      <c r="AK23">
        <v>0</v>
      </c>
      <c r="AL23">
        <v>0</v>
      </c>
      <c r="AM23">
        <v>0</v>
      </c>
      <c r="AN23">
        <v>0</v>
      </c>
      <c r="AO23">
        <v>1</v>
      </c>
      <c r="AP23">
        <v>1</v>
      </c>
      <c r="AQ23">
        <v>1</v>
      </c>
      <c r="AR23">
        <v>0</v>
      </c>
      <c r="AT23" s="2">
        <v>0.375</v>
      </c>
      <c r="AU23" s="2">
        <v>0.72916666666666663</v>
      </c>
      <c r="AV23" s="2">
        <v>0.5</v>
      </c>
      <c r="AW23">
        <v>60</v>
      </c>
      <c r="BB23">
        <v>2870</v>
      </c>
      <c r="BC23">
        <v>1</v>
      </c>
      <c r="BD23">
        <v>1</v>
      </c>
      <c r="BH23">
        <v>0</v>
      </c>
      <c r="BI23">
        <v>0</v>
      </c>
      <c r="BJ23">
        <v>0</v>
      </c>
      <c r="BN23" t="s">
        <v>2256</v>
      </c>
      <c r="BS23" t="s">
        <v>1026</v>
      </c>
      <c r="BT23" t="s">
        <v>1020</v>
      </c>
      <c r="BU23" t="s">
        <v>863</v>
      </c>
      <c r="BV23" t="s">
        <v>1027</v>
      </c>
      <c r="BW23" t="s">
        <v>1021</v>
      </c>
      <c r="BX23" t="s">
        <v>1028</v>
      </c>
      <c r="BY23" t="s">
        <v>1020</v>
      </c>
      <c r="BZ23" t="s">
        <v>932</v>
      </c>
      <c r="CA23" t="s">
        <v>1029</v>
      </c>
      <c r="CB23" t="s">
        <v>988</v>
      </c>
      <c r="CC23" t="s">
        <v>989</v>
      </c>
      <c r="CE23" t="s">
        <v>990</v>
      </c>
      <c r="CF23" t="s">
        <v>978</v>
      </c>
      <c r="CG23" t="s">
        <v>989</v>
      </c>
      <c r="CI23" t="s">
        <v>990</v>
      </c>
      <c r="CJ23" t="s">
        <v>989</v>
      </c>
      <c r="CK23">
        <v>5772</v>
      </c>
      <c r="CL23" t="s">
        <v>875</v>
      </c>
      <c r="CM23">
        <v>6774</v>
      </c>
      <c r="CN23" t="s">
        <v>2691</v>
      </c>
      <c r="CO23" t="s">
        <v>2691</v>
      </c>
      <c r="CP23">
        <v>9696</v>
      </c>
      <c r="CQ23" t="s">
        <v>573</v>
      </c>
      <c r="CR23">
        <v>6774</v>
      </c>
      <c r="CS23" t="s">
        <v>2691</v>
      </c>
      <c r="CU23" t="s">
        <v>2692</v>
      </c>
      <c r="CV23" t="s">
        <v>2691</v>
      </c>
      <c r="CW23">
        <v>9696</v>
      </c>
      <c r="CX23" t="s">
        <v>573</v>
      </c>
      <c r="CY23">
        <v>6774</v>
      </c>
      <c r="CZ23" t="s">
        <v>2691</v>
      </c>
      <c r="DB23" t="s">
        <v>2692</v>
      </c>
      <c r="DC23" t="s">
        <v>2691</v>
      </c>
      <c r="DD23" t="s">
        <v>877</v>
      </c>
      <c r="DE23" t="s">
        <v>499</v>
      </c>
      <c r="DF23">
        <v>6774</v>
      </c>
      <c r="DG23" t="s">
        <v>2691</v>
      </c>
      <c r="DI23" t="s">
        <v>2693</v>
      </c>
      <c r="DJ23" t="s">
        <v>2691</v>
      </c>
      <c r="DK23">
        <v>1</v>
      </c>
      <c r="DL23">
        <v>1</v>
      </c>
      <c r="DM23" t="s">
        <v>1028</v>
      </c>
      <c r="DP23">
        <v>3</v>
      </c>
      <c r="DT23">
        <v>3</v>
      </c>
      <c r="DY23">
        <v>3</v>
      </c>
      <c r="ED23" t="s">
        <v>934</v>
      </c>
      <c r="EG23">
        <v>1</v>
      </c>
      <c r="EO23" s="1">
        <v>46006</v>
      </c>
      <c r="EP23" s="1">
        <v>46006</v>
      </c>
      <c r="EQ23" s="1">
        <v>46015</v>
      </c>
      <c r="ER23" s="1">
        <v>46015</v>
      </c>
      <c r="ES23">
        <v>1</v>
      </c>
      <c r="EU23" t="s">
        <v>879</v>
      </c>
      <c r="EW23">
        <v>0</v>
      </c>
      <c r="FF23">
        <v>1</v>
      </c>
      <c r="FG23">
        <v>0</v>
      </c>
      <c r="FI23" t="s">
        <v>1297</v>
      </c>
      <c r="FJ23" s="1">
        <v>46661</v>
      </c>
      <c r="FK23" t="s">
        <v>1021</v>
      </c>
      <c r="FL23">
        <v>0</v>
      </c>
      <c r="FN23">
        <v>0</v>
      </c>
      <c r="FO23">
        <v>1</v>
      </c>
      <c r="FP23">
        <v>1</v>
      </c>
      <c r="FQ23">
        <v>0</v>
      </c>
      <c r="FU23" t="s">
        <v>882</v>
      </c>
      <c r="FW23" t="s">
        <v>863</v>
      </c>
      <c r="FX23">
        <v>1</v>
      </c>
      <c r="FY23">
        <v>1</v>
      </c>
      <c r="FZ23">
        <v>1</v>
      </c>
      <c r="GA23">
        <v>0</v>
      </c>
      <c r="GB23">
        <v>0</v>
      </c>
      <c r="GC23">
        <v>0</v>
      </c>
      <c r="GD23">
        <v>0</v>
      </c>
      <c r="GE23">
        <v>1</v>
      </c>
      <c r="GF23">
        <v>1</v>
      </c>
      <c r="GG23">
        <v>2</v>
      </c>
      <c r="HE23" t="s">
        <v>883</v>
      </c>
      <c r="HI23" t="s">
        <v>884</v>
      </c>
      <c r="HN23" t="s">
        <v>885</v>
      </c>
    </row>
    <row r="24" spans="1:222">
      <c r="A24" t="s">
        <v>2923</v>
      </c>
      <c r="B24">
        <v>2</v>
      </c>
      <c r="D24" t="s">
        <v>848</v>
      </c>
      <c r="E24" t="s">
        <v>849</v>
      </c>
      <c r="F24" t="s">
        <v>850</v>
      </c>
      <c r="G24" t="s">
        <v>851</v>
      </c>
      <c r="H24">
        <v>5187</v>
      </c>
      <c r="I24" t="s">
        <v>562</v>
      </c>
      <c r="J24">
        <v>9420</v>
      </c>
      <c r="K24" t="s">
        <v>2683</v>
      </c>
      <c r="L24" t="s">
        <v>2683</v>
      </c>
      <c r="M24" t="s">
        <v>2340</v>
      </c>
      <c r="N24" t="s">
        <v>849</v>
      </c>
      <c r="O24" t="s">
        <v>908</v>
      </c>
      <c r="P24" t="s">
        <v>909</v>
      </c>
      <c r="Q24" t="s">
        <v>2285</v>
      </c>
      <c r="R24" t="s">
        <v>2286</v>
      </c>
      <c r="U24" t="s">
        <v>2340</v>
      </c>
      <c r="V24" t="s">
        <v>601</v>
      </c>
      <c r="W24" t="s">
        <v>2341</v>
      </c>
      <c r="X24" t="s">
        <v>2342</v>
      </c>
      <c r="Y24" t="s">
        <v>2343</v>
      </c>
      <c r="Z24" t="s">
        <v>2344</v>
      </c>
      <c r="AA24" t="s">
        <v>2345</v>
      </c>
      <c r="AB24">
        <v>0</v>
      </c>
      <c r="AC24" s="1">
        <v>45839</v>
      </c>
      <c r="AD24" s="1">
        <v>46023</v>
      </c>
      <c r="AE24" s="1">
        <v>46112</v>
      </c>
      <c r="AF24">
        <v>1</v>
      </c>
      <c r="AG24">
        <v>1</v>
      </c>
      <c r="AH24">
        <v>1</v>
      </c>
      <c r="AI24">
        <v>1</v>
      </c>
      <c r="AJ24">
        <v>1</v>
      </c>
      <c r="AK24">
        <v>0</v>
      </c>
      <c r="AL24">
        <v>0</v>
      </c>
      <c r="AM24">
        <v>0</v>
      </c>
      <c r="AN24">
        <v>0</v>
      </c>
      <c r="AO24">
        <v>1</v>
      </c>
      <c r="AP24">
        <v>1</v>
      </c>
      <c r="AQ24">
        <v>1</v>
      </c>
      <c r="AR24">
        <v>0</v>
      </c>
      <c r="AT24" s="2">
        <v>0.375</v>
      </c>
      <c r="AU24" s="2">
        <v>0.72916666666666663</v>
      </c>
      <c r="AV24" s="2">
        <v>0.5</v>
      </c>
      <c r="AW24">
        <v>60</v>
      </c>
      <c r="BB24">
        <v>650000</v>
      </c>
      <c r="BC24">
        <v>3</v>
      </c>
      <c r="BD24">
        <v>1</v>
      </c>
      <c r="BH24">
        <v>0</v>
      </c>
      <c r="BI24">
        <v>0</v>
      </c>
      <c r="BJ24">
        <v>0</v>
      </c>
      <c r="BN24" t="s">
        <v>2287</v>
      </c>
      <c r="BS24" t="s">
        <v>2288</v>
      </c>
      <c r="BT24" t="s">
        <v>2285</v>
      </c>
      <c r="BU24" t="s">
        <v>863</v>
      </c>
      <c r="BV24" t="s">
        <v>2289</v>
      </c>
      <c r="BW24" t="s">
        <v>2286</v>
      </c>
      <c r="BX24" t="s">
        <v>2290</v>
      </c>
      <c r="BY24" t="s">
        <v>2285</v>
      </c>
      <c r="BZ24" t="s">
        <v>866</v>
      </c>
      <c r="CA24" t="s">
        <v>2291</v>
      </c>
      <c r="CB24" t="s">
        <v>867</v>
      </c>
      <c r="CC24" t="s">
        <v>868</v>
      </c>
      <c r="CE24" t="s">
        <v>869</v>
      </c>
      <c r="CF24" t="s">
        <v>973</v>
      </c>
      <c r="CG24" t="s">
        <v>974</v>
      </c>
      <c r="CH24" t="s">
        <v>872</v>
      </c>
      <c r="CI24" t="s">
        <v>975</v>
      </c>
      <c r="CJ24" t="s">
        <v>976</v>
      </c>
      <c r="CK24">
        <v>5772</v>
      </c>
      <c r="CL24" t="s">
        <v>875</v>
      </c>
      <c r="CM24">
        <v>6774</v>
      </c>
      <c r="CN24" t="s">
        <v>2691</v>
      </c>
      <c r="CO24" t="s">
        <v>2691</v>
      </c>
      <c r="CP24" t="s">
        <v>877</v>
      </c>
      <c r="CQ24" t="s">
        <v>499</v>
      </c>
      <c r="CR24">
        <v>6774</v>
      </c>
      <c r="CS24" t="s">
        <v>2691</v>
      </c>
      <c r="CU24" t="s">
        <v>2693</v>
      </c>
      <c r="CV24" t="s">
        <v>2691</v>
      </c>
      <c r="CW24">
        <v>9696</v>
      </c>
      <c r="CX24" t="s">
        <v>573</v>
      </c>
      <c r="CY24">
        <v>6774</v>
      </c>
      <c r="CZ24" t="s">
        <v>2691</v>
      </c>
      <c r="DB24" t="s">
        <v>2692</v>
      </c>
      <c r="DC24" t="s">
        <v>2691</v>
      </c>
      <c r="DD24" t="s">
        <v>877</v>
      </c>
      <c r="DE24" t="s">
        <v>499</v>
      </c>
      <c r="DF24">
        <v>6774</v>
      </c>
      <c r="DG24" t="s">
        <v>2691</v>
      </c>
      <c r="DI24" t="s">
        <v>2693</v>
      </c>
      <c r="DJ24" t="s">
        <v>2691</v>
      </c>
      <c r="DK24">
        <v>1</v>
      </c>
      <c r="DL24">
        <v>1</v>
      </c>
      <c r="DM24" t="s">
        <v>2290</v>
      </c>
      <c r="DN24" t="s">
        <v>2288</v>
      </c>
      <c r="DP24">
        <v>3</v>
      </c>
      <c r="DT24">
        <v>3</v>
      </c>
      <c r="DY24">
        <v>3</v>
      </c>
      <c r="ED24" t="s">
        <v>878</v>
      </c>
      <c r="EG24">
        <v>1</v>
      </c>
      <c r="EO24" s="1">
        <v>46006</v>
      </c>
      <c r="EP24" s="1">
        <v>46006</v>
      </c>
      <c r="EQ24" s="1">
        <v>46014</v>
      </c>
      <c r="ER24" s="1">
        <v>46014</v>
      </c>
      <c r="ES24">
        <v>1</v>
      </c>
      <c r="EU24" t="s">
        <v>879</v>
      </c>
      <c r="EW24">
        <v>0</v>
      </c>
      <c r="FF24">
        <v>1</v>
      </c>
      <c r="FG24">
        <v>1</v>
      </c>
      <c r="FH24" t="s">
        <v>880</v>
      </c>
      <c r="FI24" t="s">
        <v>921</v>
      </c>
      <c r="FJ24" s="1">
        <v>46661</v>
      </c>
      <c r="FK24" t="s">
        <v>2286</v>
      </c>
      <c r="FL24">
        <v>0</v>
      </c>
      <c r="FN24">
        <v>0</v>
      </c>
      <c r="FO24">
        <v>1</v>
      </c>
      <c r="FP24">
        <v>1</v>
      </c>
      <c r="FQ24">
        <v>0</v>
      </c>
      <c r="FU24" t="s">
        <v>882</v>
      </c>
      <c r="FW24" t="s">
        <v>863</v>
      </c>
      <c r="FX24">
        <v>1</v>
      </c>
      <c r="FY24">
        <v>1</v>
      </c>
      <c r="FZ24">
        <v>1</v>
      </c>
      <c r="GA24">
        <v>0</v>
      </c>
      <c r="GB24">
        <v>0</v>
      </c>
      <c r="GC24">
        <v>0</v>
      </c>
      <c r="GD24">
        <v>0</v>
      </c>
      <c r="GE24">
        <v>1</v>
      </c>
      <c r="GF24">
        <v>1</v>
      </c>
      <c r="GG24">
        <v>2</v>
      </c>
      <c r="HE24" t="s">
        <v>883</v>
      </c>
      <c r="HI24" t="s">
        <v>884</v>
      </c>
      <c r="HN24" t="s">
        <v>885</v>
      </c>
    </row>
    <row r="25" spans="1:222">
      <c r="A25" t="s">
        <v>2899</v>
      </c>
      <c r="B25">
        <v>2</v>
      </c>
      <c r="D25" t="s">
        <v>848</v>
      </c>
      <c r="E25" t="s">
        <v>849</v>
      </c>
      <c r="F25" t="s">
        <v>850</v>
      </c>
      <c r="G25" t="s">
        <v>1142</v>
      </c>
      <c r="H25">
        <v>5187</v>
      </c>
      <c r="I25" t="s">
        <v>562</v>
      </c>
      <c r="J25">
        <v>9420</v>
      </c>
      <c r="K25" t="s">
        <v>2683</v>
      </c>
      <c r="L25" t="s">
        <v>2683</v>
      </c>
      <c r="M25" t="s">
        <v>2346</v>
      </c>
      <c r="N25" t="s">
        <v>849</v>
      </c>
      <c r="O25" t="s">
        <v>1158</v>
      </c>
      <c r="P25" t="s">
        <v>1159</v>
      </c>
      <c r="Q25" t="s">
        <v>1137</v>
      </c>
      <c r="R25" t="s">
        <v>1137</v>
      </c>
      <c r="U25" t="s">
        <v>2346</v>
      </c>
      <c r="V25" t="s">
        <v>2338</v>
      </c>
      <c r="W25" t="s">
        <v>2347</v>
      </c>
      <c r="X25" t="s">
        <v>2348</v>
      </c>
      <c r="Y25" t="s">
        <v>2349</v>
      </c>
      <c r="Z25" t="s">
        <v>2350</v>
      </c>
      <c r="AA25" t="s">
        <v>2351</v>
      </c>
      <c r="AB25">
        <v>1</v>
      </c>
      <c r="AC25" s="1">
        <v>45839</v>
      </c>
      <c r="AD25" s="1">
        <v>46023</v>
      </c>
      <c r="AE25" s="1">
        <v>46112</v>
      </c>
      <c r="AF25">
        <v>1</v>
      </c>
      <c r="AG25">
        <v>1</v>
      </c>
      <c r="AH25">
        <v>1</v>
      </c>
      <c r="AI25">
        <v>1</v>
      </c>
      <c r="AJ25">
        <v>1</v>
      </c>
      <c r="AK25">
        <v>1</v>
      </c>
      <c r="AL25">
        <v>1</v>
      </c>
      <c r="AM25">
        <v>1</v>
      </c>
      <c r="AN25">
        <v>1</v>
      </c>
      <c r="AO25">
        <v>0</v>
      </c>
      <c r="AP25">
        <v>0</v>
      </c>
      <c r="AQ25">
        <v>0</v>
      </c>
      <c r="AR25">
        <v>1</v>
      </c>
      <c r="AT25" s="2">
        <v>0.375</v>
      </c>
      <c r="AU25" s="2">
        <v>0.72916666666666663</v>
      </c>
      <c r="AV25" s="2">
        <v>0.5</v>
      </c>
      <c r="AW25">
        <v>60</v>
      </c>
      <c r="BB25">
        <v>2250</v>
      </c>
      <c r="BC25">
        <v>1</v>
      </c>
      <c r="BD25">
        <v>1</v>
      </c>
      <c r="BH25">
        <v>0</v>
      </c>
      <c r="BI25">
        <v>0</v>
      </c>
      <c r="BJ25">
        <v>0</v>
      </c>
      <c r="BN25" t="s">
        <v>2352</v>
      </c>
      <c r="BO25" t="s">
        <v>1142</v>
      </c>
      <c r="BP25" t="s">
        <v>1137</v>
      </c>
      <c r="BR25" t="s">
        <v>4015</v>
      </c>
      <c r="BS25" t="s">
        <v>1451</v>
      </c>
      <c r="BT25" t="s">
        <v>1444</v>
      </c>
      <c r="BU25" t="s">
        <v>863</v>
      </c>
      <c r="BV25" t="s">
        <v>2353</v>
      </c>
      <c r="BW25" t="s">
        <v>1445</v>
      </c>
      <c r="BX25" t="s">
        <v>1451</v>
      </c>
      <c r="BY25" t="s">
        <v>1444</v>
      </c>
      <c r="BZ25" t="s">
        <v>863</v>
      </c>
      <c r="CA25" t="s">
        <v>2353</v>
      </c>
      <c r="CB25" t="s">
        <v>1136</v>
      </c>
      <c r="CC25" t="s">
        <v>1137</v>
      </c>
      <c r="CE25" t="s">
        <v>1138</v>
      </c>
      <c r="CF25" t="s">
        <v>1139</v>
      </c>
      <c r="CG25" t="s">
        <v>1137</v>
      </c>
      <c r="CI25" t="s">
        <v>1140</v>
      </c>
      <c r="CJ25" t="s">
        <v>1137</v>
      </c>
      <c r="CK25">
        <v>5772</v>
      </c>
      <c r="CL25" t="s">
        <v>875</v>
      </c>
      <c r="CM25">
        <v>6774</v>
      </c>
      <c r="CN25" t="s">
        <v>2691</v>
      </c>
      <c r="CO25" t="s">
        <v>2691</v>
      </c>
      <c r="CP25" t="s">
        <v>877</v>
      </c>
      <c r="CQ25" t="s">
        <v>499</v>
      </c>
      <c r="CR25">
        <v>6774</v>
      </c>
      <c r="CS25" t="s">
        <v>2691</v>
      </c>
      <c r="CU25" t="s">
        <v>2693</v>
      </c>
      <c r="CV25" t="s">
        <v>2691</v>
      </c>
      <c r="CW25">
        <v>9696</v>
      </c>
      <c r="CX25" t="s">
        <v>573</v>
      </c>
      <c r="CY25">
        <v>6774</v>
      </c>
      <c r="CZ25" t="s">
        <v>2691</v>
      </c>
      <c r="DB25" t="s">
        <v>2692</v>
      </c>
      <c r="DC25" t="s">
        <v>2691</v>
      </c>
      <c r="DD25" t="s">
        <v>877</v>
      </c>
      <c r="DE25" t="s">
        <v>499</v>
      </c>
      <c r="DF25">
        <v>6774</v>
      </c>
      <c r="DG25" t="s">
        <v>2691</v>
      </c>
      <c r="DI25" t="s">
        <v>2693</v>
      </c>
      <c r="DJ25" t="s">
        <v>2691</v>
      </c>
      <c r="DK25">
        <v>1</v>
      </c>
      <c r="DL25">
        <v>1</v>
      </c>
      <c r="DM25" t="s">
        <v>1451</v>
      </c>
      <c r="DN25" t="s">
        <v>1142</v>
      </c>
      <c r="DO25" t="s">
        <v>1139</v>
      </c>
      <c r="DP25">
        <v>3</v>
      </c>
      <c r="DT25">
        <v>3</v>
      </c>
      <c r="DY25">
        <v>3</v>
      </c>
      <c r="ED25" t="s">
        <v>2354</v>
      </c>
      <c r="EG25">
        <v>1</v>
      </c>
      <c r="EO25" s="1">
        <v>46006</v>
      </c>
      <c r="EP25" s="1">
        <v>46006</v>
      </c>
      <c r="EQ25" s="1">
        <v>46015</v>
      </c>
      <c r="ER25" s="1">
        <v>46086</v>
      </c>
      <c r="ES25">
        <v>1</v>
      </c>
      <c r="EU25" t="s">
        <v>879</v>
      </c>
      <c r="EW25">
        <v>0</v>
      </c>
      <c r="FF25">
        <v>1</v>
      </c>
      <c r="FG25">
        <v>1</v>
      </c>
      <c r="FH25" t="s">
        <v>921</v>
      </c>
      <c r="FI25" t="s">
        <v>1174</v>
      </c>
      <c r="FJ25" s="1">
        <v>46661</v>
      </c>
      <c r="FK25" t="s">
        <v>1137</v>
      </c>
      <c r="FL25">
        <v>0</v>
      </c>
      <c r="FN25">
        <v>0</v>
      </c>
      <c r="FO25">
        <v>0</v>
      </c>
      <c r="FP25">
        <v>1</v>
      </c>
      <c r="FQ25">
        <v>0</v>
      </c>
      <c r="FU25" t="s">
        <v>882</v>
      </c>
      <c r="FW25" t="s">
        <v>872</v>
      </c>
      <c r="FX25">
        <v>1</v>
      </c>
      <c r="FY25">
        <v>1</v>
      </c>
      <c r="FZ25">
        <v>1</v>
      </c>
      <c r="GA25">
        <v>0</v>
      </c>
      <c r="GB25">
        <v>0</v>
      </c>
      <c r="GC25">
        <v>0</v>
      </c>
      <c r="GD25">
        <v>0</v>
      </c>
      <c r="GE25">
        <v>1</v>
      </c>
      <c r="GF25">
        <v>1</v>
      </c>
      <c r="GG25">
        <v>3</v>
      </c>
      <c r="HE25" t="s">
        <v>883</v>
      </c>
      <c r="HI25" t="s">
        <v>884</v>
      </c>
      <c r="HN25" t="s">
        <v>885</v>
      </c>
    </row>
    <row r="26" spans="1:222">
      <c r="A26" t="s">
        <v>3048</v>
      </c>
      <c r="B26">
        <v>2</v>
      </c>
      <c r="D26" t="s">
        <v>848</v>
      </c>
      <c r="E26" t="s">
        <v>849</v>
      </c>
      <c r="F26" t="s">
        <v>850</v>
      </c>
      <c r="G26" t="s">
        <v>851</v>
      </c>
      <c r="H26">
        <v>5187</v>
      </c>
      <c r="I26" t="s">
        <v>562</v>
      </c>
      <c r="J26">
        <v>9420</v>
      </c>
      <c r="K26" t="s">
        <v>2683</v>
      </c>
      <c r="L26" t="s">
        <v>2683</v>
      </c>
      <c r="M26" t="s">
        <v>2355</v>
      </c>
      <c r="N26" t="s">
        <v>849</v>
      </c>
      <c r="O26" t="s">
        <v>908</v>
      </c>
      <c r="P26" t="s">
        <v>909</v>
      </c>
      <c r="Q26" t="s">
        <v>2285</v>
      </c>
      <c r="R26" t="s">
        <v>2286</v>
      </c>
      <c r="U26" t="s">
        <v>2355</v>
      </c>
      <c r="V26" t="s">
        <v>2356</v>
      </c>
      <c r="W26" t="s">
        <v>2357</v>
      </c>
      <c r="X26" t="s">
        <v>2358</v>
      </c>
      <c r="Y26" t="s">
        <v>2359</v>
      </c>
      <c r="Z26" t="s">
        <v>2360</v>
      </c>
      <c r="AA26" t="s">
        <v>2361</v>
      </c>
      <c r="AB26">
        <v>0</v>
      </c>
      <c r="AC26" s="1">
        <v>45839</v>
      </c>
      <c r="AD26" s="1">
        <v>46023</v>
      </c>
      <c r="AE26" s="1">
        <v>46112</v>
      </c>
      <c r="AF26">
        <v>1</v>
      </c>
      <c r="AG26">
        <v>1</v>
      </c>
      <c r="AH26">
        <v>1</v>
      </c>
      <c r="AI26">
        <v>1</v>
      </c>
      <c r="AJ26">
        <v>1</v>
      </c>
      <c r="AK26">
        <v>0</v>
      </c>
      <c r="AL26">
        <v>0</v>
      </c>
      <c r="AM26">
        <v>0</v>
      </c>
      <c r="AN26">
        <v>0</v>
      </c>
      <c r="AO26">
        <v>1</v>
      </c>
      <c r="AP26">
        <v>1</v>
      </c>
      <c r="AQ26">
        <v>1</v>
      </c>
      <c r="AR26">
        <v>0</v>
      </c>
      <c r="AT26" s="2">
        <v>0.375</v>
      </c>
      <c r="AU26" s="2">
        <v>0.72916666666666663</v>
      </c>
      <c r="AV26" s="2">
        <v>0.5</v>
      </c>
      <c r="AW26">
        <v>60</v>
      </c>
      <c r="BB26">
        <v>700000</v>
      </c>
      <c r="BC26">
        <v>3</v>
      </c>
      <c r="BD26">
        <v>1</v>
      </c>
      <c r="BH26">
        <v>0</v>
      </c>
      <c r="BI26">
        <v>0</v>
      </c>
      <c r="BJ26">
        <v>0</v>
      </c>
      <c r="BN26" t="s">
        <v>2287</v>
      </c>
      <c r="BS26" t="s">
        <v>2288</v>
      </c>
      <c r="BT26" t="s">
        <v>2285</v>
      </c>
      <c r="BU26" t="s">
        <v>863</v>
      </c>
      <c r="BV26" t="s">
        <v>2289</v>
      </c>
      <c r="BW26" t="s">
        <v>2286</v>
      </c>
      <c r="BX26" t="s">
        <v>2290</v>
      </c>
      <c r="BY26" t="s">
        <v>2285</v>
      </c>
      <c r="BZ26" t="s">
        <v>866</v>
      </c>
      <c r="CA26" t="s">
        <v>2291</v>
      </c>
      <c r="CB26" t="s">
        <v>867</v>
      </c>
      <c r="CC26" t="s">
        <v>868</v>
      </c>
      <c r="CE26" t="s">
        <v>869</v>
      </c>
      <c r="CF26" t="s">
        <v>973</v>
      </c>
      <c r="CG26" t="s">
        <v>974</v>
      </c>
      <c r="CH26" t="s">
        <v>872</v>
      </c>
      <c r="CI26" t="s">
        <v>975</v>
      </c>
      <c r="CJ26" t="s">
        <v>976</v>
      </c>
      <c r="CK26">
        <v>5772</v>
      </c>
      <c r="CL26" t="s">
        <v>875</v>
      </c>
      <c r="CM26">
        <v>6774</v>
      </c>
      <c r="CN26" t="s">
        <v>2691</v>
      </c>
      <c r="CO26" t="s">
        <v>2691</v>
      </c>
      <c r="CP26">
        <v>9696</v>
      </c>
      <c r="CQ26" t="s">
        <v>573</v>
      </c>
      <c r="CR26">
        <v>6774</v>
      </c>
      <c r="CS26" t="s">
        <v>2691</v>
      </c>
      <c r="CU26" t="s">
        <v>2692</v>
      </c>
      <c r="CV26" t="s">
        <v>2691</v>
      </c>
      <c r="CW26">
        <v>9696</v>
      </c>
      <c r="CX26" t="s">
        <v>573</v>
      </c>
      <c r="CY26">
        <v>6774</v>
      </c>
      <c r="CZ26" t="s">
        <v>2691</v>
      </c>
      <c r="DB26" t="s">
        <v>2692</v>
      </c>
      <c r="DC26" t="s">
        <v>2691</v>
      </c>
      <c r="DD26" t="s">
        <v>877</v>
      </c>
      <c r="DE26" t="s">
        <v>499</v>
      </c>
      <c r="DF26">
        <v>6774</v>
      </c>
      <c r="DG26" t="s">
        <v>2691</v>
      </c>
      <c r="DI26" t="s">
        <v>2693</v>
      </c>
      <c r="DJ26" t="s">
        <v>2691</v>
      </c>
      <c r="DK26">
        <v>1</v>
      </c>
      <c r="DL26">
        <v>1</v>
      </c>
      <c r="DM26" t="s">
        <v>2290</v>
      </c>
      <c r="DN26" t="s">
        <v>2288</v>
      </c>
      <c r="DP26">
        <v>3</v>
      </c>
      <c r="DT26">
        <v>3</v>
      </c>
      <c r="DY26">
        <v>3</v>
      </c>
      <c r="ED26" t="s">
        <v>878</v>
      </c>
      <c r="EG26">
        <v>1</v>
      </c>
      <c r="EO26" s="1">
        <v>46006</v>
      </c>
      <c r="EP26" s="1">
        <v>46006</v>
      </c>
      <c r="EQ26" s="1">
        <v>46014</v>
      </c>
      <c r="ER26" s="1">
        <v>46014</v>
      </c>
      <c r="ES26">
        <v>1</v>
      </c>
      <c r="EU26" t="s">
        <v>879</v>
      </c>
      <c r="EW26">
        <v>0</v>
      </c>
      <c r="FF26">
        <v>1</v>
      </c>
      <c r="FG26">
        <v>1</v>
      </c>
      <c r="FH26" t="s">
        <v>880</v>
      </c>
      <c r="FI26" t="s">
        <v>921</v>
      </c>
      <c r="FJ26" s="1">
        <v>46661</v>
      </c>
      <c r="FK26" t="s">
        <v>2286</v>
      </c>
      <c r="FL26">
        <v>0</v>
      </c>
      <c r="FN26">
        <v>0</v>
      </c>
      <c r="FO26">
        <v>1</v>
      </c>
      <c r="FP26">
        <v>1</v>
      </c>
      <c r="FQ26">
        <v>0</v>
      </c>
      <c r="FU26" t="s">
        <v>882</v>
      </c>
      <c r="FW26" t="s">
        <v>863</v>
      </c>
      <c r="FX26">
        <v>1</v>
      </c>
      <c r="FY26">
        <v>1</v>
      </c>
      <c r="FZ26">
        <v>1</v>
      </c>
      <c r="GA26">
        <v>0</v>
      </c>
      <c r="GB26">
        <v>0</v>
      </c>
      <c r="GC26">
        <v>0</v>
      </c>
      <c r="GD26">
        <v>0</v>
      </c>
      <c r="GE26">
        <v>1</v>
      </c>
      <c r="GF26">
        <v>1</v>
      </c>
      <c r="GG26">
        <v>2</v>
      </c>
      <c r="HE26" t="s">
        <v>883</v>
      </c>
      <c r="HI26" t="s">
        <v>884</v>
      </c>
      <c r="HN26" t="s">
        <v>885</v>
      </c>
    </row>
    <row r="27" spans="1:222">
      <c r="A27" t="s">
        <v>3009</v>
      </c>
      <c r="B27">
        <v>2</v>
      </c>
      <c r="D27" t="s">
        <v>848</v>
      </c>
      <c r="E27" t="s">
        <v>849</v>
      </c>
      <c r="F27" t="s">
        <v>850</v>
      </c>
      <c r="G27" t="s">
        <v>978</v>
      </c>
      <c r="H27">
        <v>5187</v>
      </c>
      <c r="I27" t="s">
        <v>562</v>
      </c>
      <c r="J27">
        <v>9420</v>
      </c>
      <c r="K27" t="s">
        <v>2683</v>
      </c>
      <c r="L27" t="s">
        <v>2683</v>
      </c>
      <c r="M27" t="s">
        <v>2311</v>
      </c>
      <c r="N27" t="s">
        <v>849</v>
      </c>
      <c r="O27" t="s">
        <v>908</v>
      </c>
      <c r="P27" t="s">
        <v>909</v>
      </c>
      <c r="Q27" t="s">
        <v>2312</v>
      </c>
      <c r="R27" t="s">
        <v>2313</v>
      </c>
      <c r="U27" t="s">
        <v>2311</v>
      </c>
      <c r="V27" t="s">
        <v>620</v>
      </c>
      <c r="W27" t="s">
        <v>2314</v>
      </c>
      <c r="X27" t="s">
        <v>2315</v>
      </c>
      <c r="Y27" t="s">
        <v>2316</v>
      </c>
      <c r="Z27" t="s">
        <v>2317</v>
      </c>
      <c r="AA27" t="s">
        <v>2318</v>
      </c>
      <c r="AB27">
        <v>0</v>
      </c>
      <c r="AC27" s="1">
        <v>45809</v>
      </c>
      <c r="AD27" s="1">
        <v>46023</v>
      </c>
      <c r="AE27" s="1">
        <v>46112</v>
      </c>
      <c r="AF27">
        <v>1</v>
      </c>
      <c r="AG27">
        <v>1</v>
      </c>
      <c r="AH27">
        <v>1</v>
      </c>
      <c r="AI27">
        <v>1</v>
      </c>
      <c r="AJ27">
        <v>1</v>
      </c>
      <c r="AK27">
        <v>0</v>
      </c>
      <c r="AL27">
        <v>0</v>
      </c>
      <c r="AM27">
        <v>0</v>
      </c>
      <c r="AN27">
        <v>0</v>
      </c>
      <c r="AO27">
        <v>1</v>
      </c>
      <c r="AP27">
        <v>1</v>
      </c>
      <c r="AQ27">
        <v>0</v>
      </c>
      <c r="AR27">
        <v>0</v>
      </c>
      <c r="AT27" s="2">
        <v>0.375</v>
      </c>
      <c r="AU27" s="2">
        <v>0.72916666666666663</v>
      </c>
      <c r="AV27" s="2">
        <v>0.5</v>
      </c>
      <c r="AW27">
        <v>60</v>
      </c>
      <c r="BB27">
        <v>650000</v>
      </c>
      <c r="BC27">
        <v>3</v>
      </c>
      <c r="BD27">
        <v>1</v>
      </c>
      <c r="BH27">
        <v>0</v>
      </c>
      <c r="BI27">
        <v>0</v>
      </c>
      <c r="BJ27">
        <v>0</v>
      </c>
      <c r="BN27" t="s">
        <v>2319</v>
      </c>
      <c r="BS27" t="s">
        <v>2320</v>
      </c>
      <c r="BT27" t="s">
        <v>2321</v>
      </c>
      <c r="BU27" t="s">
        <v>863</v>
      </c>
      <c r="BV27" t="s">
        <v>990</v>
      </c>
      <c r="BW27" t="s">
        <v>2321</v>
      </c>
      <c r="BX27" t="s">
        <v>2322</v>
      </c>
      <c r="BY27" t="s">
        <v>2312</v>
      </c>
      <c r="BZ27" t="s">
        <v>932</v>
      </c>
      <c r="CA27" t="s">
        <v>990</v>
      </c>
      <c r="CB27" t="s">
        <v>988</v>
      </c>
      <c r="CC27" t="s">
        <v>989</v>
      </c>
      <c r="CE27" t="s">
        <v>990</v>
      </c>
      <c r="CF27" t="s">
        <v>978</v>
      </c>
      <c r="CG27" t="s">
        <v>989</v>
      </c>
      <c r="CI27" t="s">
        <v>990</v>
      </c>
      <c r="CJ27" t="s">
        <v>989</v>
      </c>
      <c r="CK27">
        <v>5772</v>
      </c>
      <c r="CL27" t="s">
        <v>875</v>
      </c>
      <c r="CM27">
        <v>6774</v>
      </c>
      <c r="CN27" t="s">
        <v>2691</v>
      </c>
      <c r="CO27" t="s">
        <v>2691</v>
      </c>
      <c r="CP27">
        <v>9696</v>
      </c>
      <c r="CQ27" t="s">
        <v>573</v>
      </c>
      <c r="CR27">
        <v>6774</v>
      </c>
      <c r="CS27" t="s">
        <v>2691</v>
      </c>
      <c r="CU27" t="s">
        <v>2692</v>
      </c>
      <c r="CV27" t="s">
        <v>2691</v>
      </c>
      <c r="CW27">
        <v>9696</v>
      </c>
      <c r="CX27" t="s">
        <v>573</v>
      </c>
      <c r="CY27">
        <v>6774</v>
      </c>
      <c r="CZ27" t="s">
        <v>2691</v>
      </c>
      <c r="DB27" t="s">
        <v>2692</v>
      </c>
      <c r="DC27" t="s">
        <v>2691</v>
      </c>
      <c r="DD27" t="s">
        <v>877</v>
      </c>
      <c r="DE27" t="s">
        <v>499</v>
      </c>
      <c r="DF27">
        <v>6774</v>
      </c>
      <c r="DG27" t="s">
        <v>2691</v>
      </c>
      <c r="DI27" t="s">
        <v>2693</v>
      </c>
      <c r="DJ27" t="s">
        <v>2691</v>
      </c>
      <c r="DK27">
        <v>1</v>
      </c>
      <c r="DL27">
        <v>1</v>
      </c>
      <c r="DM27" t="s">
        <v>2322</v>
      </c>
      <c r="DP27">
        <v>3</v>
      </c>
      <c r="DT27">
        <v>3</v>
      </c>
      <c r="DY27">
        <v>3</v>
      </c>
      <c r="ED27" t="s">
        <v>934</v>
      </c>
      <c r="EG27">
        <v>1</v>
      </c>
      <c r="EO27" s="1">
        <v>46006</v>
      </c>
      <c r="EP27" s="1">
        <v>46006</v>
      </c>
      <c r="EQ27" s="1">
        <v>46015</v>
      </c>
      <c r="ER27" s="1">
        <v>46015</v>
      </c>
      <c r="ES27">
        <v>1</v>
      </c>
      <c r="EU27" t="s">
        <v>879</v>
      </c>
      <c r="EW27">
        <v>0</v>
      </c>
      <c r="FF27">
        <v>1</v>
      </c>
      <c r="FG27">
        <v>0</v>
      </c>
      <c r="FI27" t="s">
        <v>921</v>
      </c>
      <c r="FJ27" s="1">
        <v>46661</v>
      </c>
      <c r="FK27" t="s">
        <v>2313</v>
      </c>
      <c r="FL27">
        <v>1</v>
      </c>
      <c r="FN27">
        <v>0</v>
      </c>
      <c r="FO27">
        <v>1</v>
      </c>
      <c r="FP27">
        <v>1</v>
      </c>
      <c r="FQ27">
        <v>0</v>
      </c>
      <c r="FU27" t="s">
        <v>882</v>
      </c>
      <c r="FW27" t="s">
        <v>932</v>
      </c>
      <c r="FX27">
        <v>1</v>
      </c>
      <c r="FY27">
        <v>1</v>
      </c>
      <c r="FZ27">
        <v>0</v>
      </c>
      <c r="GA27">
        <v>1</v>
      </c>
      <c r="GB27">
        <v>0</v>
      </c>
      <c r="GC27">
        <v>0</v>
      </c>
      <c r="GD27">
        <v>0</v>
      </c>
      <c r="GE27">
        <v>1</v>
      </c>
      <c r="GF27">
        <v>1</v>
      </c>
      <c r="GG27">
        <v>4</v>
      </c>
      <c r="HE27" t="s">
        <v>883</v>
      </c>
      <c r="HI27" t="s">
        <v>884</v>
      </c>
      <c r="HN27" t="s">
        <v>885</v>
      </c>
    </row>
    <row r="28" spans="1:222">
      <c r="A28" t="s">
        <v>2912</v>
      </c>
      <c r="B28">
        <v>2</v>
      </c>
      <c r="D28" t="s">
        <v>848</v>
      </c>
      <c r="E28" t="s">
        <v>849</v>
      </c>
      <c r="F28" t="s">
        <v>850</v>
      </c>
      <c r="G28" t="s">
        <v>851</v>
      </c>
      <c r="H28">
        <v>5187</v>
      </c>
      <c r="I28" t="s">
        <v>562</v>
      </c>
      <c r="J28">
        <v>9420</v>
      </c>
      <c r="K28" t="s">
        <v>2683</v>
      </c>
      <c r="L28" t="s">
        <v>2683</v>
      </c>
      <c r="M28" t="s">
        <v>2292</v>
      </c>
      <c r="N28" t="s">
        <v>849</v>
      </c>
      <c r="O28" t="s">
        <v>1032</v>
      </c>
      <c r="P28" t="s">
        <v>1033</v>
      </c>
      <c r="Q28" t="s">
        <v>1034</v>
      </c>
      <c r="R28" t="s">
        <v>1035</v>
      </c>
      <c r="U28" t="s">
        <v>2292</v>
      </c>
      <c r="V28" t="s">
        <v>652</v>
      </c>
      <c r="W28" t="s">
        <v>2293</v>
      </c>
      <c r="X28" t="s">
        <v>2294</v>
      </c>
      <c r="Y28" t="s">
        <v>2295</v>
      </c>
      <c r="Z28" t="s">
        <v>2296</v>
      </c>
      <c r="AA28" t="s">
        <v>2297</v>
      </c>
      <c r="AB28">
        <v>0</v>
      </c>
      <c r="AC28" s="1">
        <v>45777</v>
      </c>
      <c r="AD28" s="1">
        <v>46023</v>
      </c>
      <c r="AE28" s="1">
        <v>46112</v>
      </c>
      <c r="AF28">
        <v>1</v>
      </c>
      <c r="AG28">
        <v>1</v>
      </c>
      <c r="AH28">
        <v>1</v>
      </c>
      <c r="AI28">
        <v>1</v>
      </c>
      <c r="AJ28">
        <v>1</v>
      </c>
      <c r="AK28">
        <v>0</v>
      </c>
      <c r="AL28">
        <v>0</v>
      </c>
      <c r="AM28">
        <v>0</v>
      </c>
      <c r="AN28">
        <v>0</v>
      </c>
      <c r="AO28">
        <v>1</v>
      </c>
      <c r="AP28">
        <v>1</v>
      </c>
      <c r="AQ28">
        <v>1</v>
      </c>
      <c r="AR28">
        <v>0</v>
      </c>
      <c r="AT28" s="2">
        <v>0.375</v>
      </c>
      <c r="AU28" s="2">
        <v>0.72916666666666663</v>
      </c>
      <c r="AV28" s="2">
        <v>0.5</v>
      </c>
      <c r="AW28">
        <v>60</v>
      </c>
      <c r="BB28">
        <v>3150</v>
      </c>
      <c r="BC28">
        <v>1</v>
      </c>
      <c r="BD28">
        <v>1</v>
      </c>
      <c r="BH28">
        <v>0</v>
      </c>
      <c r="BI28">
        <v>0</v>
      </c>
      <c r="BJ28">
        <v>0</v>
      </c>
      <c r="BN28" t="s">
        <v>1040</v>
      </c>
      <c r="BS28" t="s">
        <v>1042</v>
      </c>
      <c r="BT28" t="s">
        <v>1034</v>
      </c>
      <c r="BU28" t="s">
        <v>863</v>
      </c>
      <c r="BV28" t="s">
        <v>1043</v>
      </c>
      <c r="BW28" t="s">
        <v>1035</v>
      </c>
      <c r="BX28" t="s">
        <v>1044</v>
      </c>
      <c r="BY28" t="s">
        <v>1034</v>
      </c>
      <c r="BZ28" t="s">
        <v>866</v>
      </c>
      <c r="CA28" t="s">
        <v>1045</v>
      </c>
      <c r="CB28" t="s">
        <v>867</v>
      </c>
      <c r="CC28" t="s">
        <v>868</v>
      </c>
      <c r="CE28" t="s">
        <v>869</v>
      </c>
      <c r="CF28" t="s">
        <v>1046</v>
      </c>
      <c r="CG28" t="s">
        <v>1047</v>
      </c>
      <c r="CH28" t="s">
        <v>872</v>
      </c>
      <c r="CI28" t="s">
        <v>1048</v>
      </c>
      <c r="CJ28" t="s">
        <v>1049</v>
      </c>
      <c r="CK28">
        <v>5772</v>
      </c>
      <c r="CL28" t="s">
        <v>875</v>
      </c>
      <c r="CM28">
        <v>6774</v>
      </c>
      <c r="CN28" t="s">
        <v>2691</v>
      </c>
      <c r="CO28" t="s">
        <v>2691</v>
      </c>
      <c r="CP28">
        <v>9696</v>
      </c>
      <c r="CQ28" t="s">
        <v>573</v>
      </c>
      <c r="CR28">
        <v>6774</v>
      </c>
      <c r="CS28" t="s">
        <v>2691</v>
      </c>
      <c r="CU28" t="s">
        <v>2692</v>
      </c>
      <c r="CV28" t="s">
        <v>2691</v>
      </c>
      <c r="CW28">
        <v>9696</v>
      </c>
      <c r="CX28" t="s">
        <v>573</v>
      </c>
      <c r="CY28">
        <v>6774</v>
      </c>
      <c r="CZ28" t="s">
        <v>2691</v>
      </c>
      <c r="DB28" t="s">
        <v>2692</v>
      </c>
      <c r="DC28" t="s">
        <v>2691</v>
      </c>
      <c r="DD28" t="s">
        <v>877</v>
      </c>
      <c r="DE28" t="s">
        <v>499</v>
      </c>
      <c r="DF28">
        <v>6774</v>
      </c>
      <c r="DG28" t="s">
        <v>2691</v>
      </c>
      <c r="DI28" t="s">
        <v>2693</v>
      </c>
      <c r="DJ28" t="s">
        <v>2691</v>
      </c>
      <c r="DK28">
        <v>1</v>
      </c>
      <c r="DL28">
        <v>1</v>
      </c>
      <c r="DM28" t="s">
        <v>1044</v>
      </c>
      <c r="DN28" t="s">
        <v>1042</v>
      </c>
      <c r="DP28">
        <v>3</v>
      </c>
      <c r="DT28">
        <v>3</v>
      </c>
      <c r="DY28">
        <v>3</v>
      </c>
      <c r="ED28" t="s">
        <v>878</v>
      </c>
      <c r="EG28">
        <v>1</v>
      </c>
      <c r="EO28" s="1">
        <v>46006</v>
      </c>
      <c r="EP28" s="1">
        <v>46006</v>
      </c>
      <c r="EQ28" s="1">
        <v>46014</v>
      </c>
      <c r="ER28" s="1">
        <v>46014</v>
      </c>
      <c r="ES28">
        <v>1</v>
      </c>
      <c r="EU28" t="s">
        <v>879</v>
      </c>
      <c r="EW28">
        <v>0</v>
      </c>
      <c r="FF28">
        <v>1</v>
      </c>
      <c r="FG28">
        <v>1</v>
      </c>
      <c r="FH28" t="s">
        <v>880</v>
      </c>
      <c r="FI28" t="s">
        <v>1051</v>
      </c>
      <c r="FJ28" s="1">
        <v>46661</v>
      </c>
      <c r="FK28" t="s">
        <v>1035</v>
      </c>
      <c r="FL28">
        <v>0</v>
      </c>
      <c r="FN28">
        <v>0</v>
      </c>
      <c r="FO28">
        <v>0</v>
      </c>
      <c r="FP28">
        <v>0</v>
      </c>
      <c r="FQ28">
        <v>1</v>
      </c>
      <c r="FU28" t="s">
        <v>882</v>
      </c>
      <c r="FW28" t="s">
        <v>863</v>
      </c>
      <c r="FX28">
        <v>1</v>
      </c>
      <c r="FY28">
        <v>1</v>
      </c>
      <c r="FZ28">
        <v>1</v>
      </c>
      <c r="GA28">
        <v>0</v>
      </c>
      <c r="GB28">
        <v>0</v>
      </c>
      <c r="GC28">
        <v>0</v>
      </c>
      <c r="GD28">
        <v>0</v>
      </c>
      <c r="GE28">
        <v>1</v>
      </c>
      <c r="GF28">
        <v>1</v>
      </c>
      <c r="GG28">
        <v>3</v>
      </c>
      <c r="HE28" t="s">
        <v>883</v>
      </c>
      <c r="HI28" t="s">
        <v>884</v>
      </c>
      <c r="HN28" t="s">
        <v>885</v>
      </c>
    </row>
    <row r="29" spans="1:222">
      <c r="A29" t="s">
        <v>3010</v>
      </c>
      <c r="B29">
        <v>2</v>
      </c>
      <c r="D29" t="s">
        <v>848</v>
      </c>
      <c r="E29" t="s">
        <v>849</v>
      </c>
      <c r="F29" t="s">
        <v>850</v>
      </c>
      <c r="G29" t="s">
        <v>978</v>
      </c>
      <c r="H29">
        <v>5187</v>
      </c>
      <c r="I29" t="s">
        <v>562</v>
      </c>
      <c r="J29">
        <v>9420</v>
      </c>
      <c r="K29" t="s">
        <v>2683</v>
      </c>
      <c r="L29" t="s">
        <v>2683</v>
      </c>
      <c r="M29" t="s">
        <v>2248</v>
      </c>
      <c r="N29" t="s">
        <v>849</v>
      </c>
      <c r="O29" t="s">
        <v>908</v>
      </c>
      <c r="P29" t="s">
        <v>909</v>
      </c>
      <c r="Q29" t="s">
        <v>1325</v>
      </c>
      <c r="R29" t="s">
        <v>1326</v>
      </c>
      <c r="U29" t="s">
        <v>2248</v>
      </c>
      <c r="V29" t="s">
        <v>597</v>
      </c>
      <c r="W29" t="s">
        <v>2107</v>
      </c>
      <c r="X29" t="s">
        <v>2249</v>
      </c>
      <c r="Y29" t="s">
        <v>1231</v>
      </c>
      <c r="Z29" t="s">
        <v>2250</v>
      </c>
      <c r="AA29" t="s">
        <v>2251</v>
      </c>
      <c r="AB29">
        <v>0</v>
      </c>
      <c r="AC29" s="1">
        <v>45765</v>
      </c>
      <c r="AD29" s="1">
        <v>46023</v>
      </c>
      <c r="AE29" s="1">
        <v>46112</v>
      </c>
      <c r="AF29">
        <v>1</v>
      </c>
      <c r="AG29">
        <v>1</v>
      </c>
      <c r="AH29">
        <v>1</v>
      </c>
      <c r="AI29">
        <v>1</v>
      </c>
      <c r="AJ29">
        <v>1</v>
      </c>
      <c r="AK29">
        <v>0</v>
      </c>
      <c r="AL29">
        <v>0</v>
      </c>
      <c r="AM29">
        <v>0</v>
      </c>
      <c r="AN29">
        <v>0</v>
      </c>
      <c r="AO29">
        <v>1</v>
      </c>
      <c r="AP29">
        <v>1</v>
      </c>
      <c r="AQ29">
        <v>1</v>
      </c>
      <c r="AR29">
        <v>0</v>
      </c>
      <c r="AT29" s="2">
        <v>0.375</v>
      </c>
      <c r="AU29" s="2">
        <v>0.72916666666666663</v>
      </c>
      <c r="AV29" s="2">
        <v>0.5</v>
      </c>
      <c r="AW29">
        <v>60</v>
      </c>
      <c r="BB29">
        <v>650000</v>
      </c>
      <c r="BC29">
        <v>3</v>
      </c>
      <c r="BD29">
        <v>1</v>
      </c>
      <c r="BH29">
        <v>0</v>
      </c>
      <c r="BI29">
        <v>0</v>
      </c>
      <c r="BJ29">
        <v>0</v>
      </c>
      <c r="BN29" t="s">
        <v>1328</v>
      </c>
      <c r="BS29" t="s">
        <v>2252</v>
      </c>
      <c r="BT29" t="s">
        <v>2253</v>
      </c>
      <c r="BU29" t="s">
        <v>863</v>
      </c>
      <c r="BV29" t="s">
        <v>2254</v>
      </c>
      <c r="BW29" t="s">
        <v>2253</v>
      </c>
      <c r="BX29" t="s">
        <v>1329</v>
      </c>
      <c r="BY29" t="s">
        <v>1325</v>
      </c>
      <c r="BZ29" t="s">
        <v>932</v>
      </c>
      <c r="CA29" t="s">
        <v>1330</v>
      </c>
      <c r="CB29" t="s">
        <v>988</v>
      </c>
      <c r="CC29" t="s">
        <v>989</v>
      </c>
      <c r="CE29" t="s">
        <v>990</v>
      </c>
      <c r="CF29" t="s">
        <v>978</v>
      </c>
      <c r="CG29" t="s">
        <v>989</v>
      </c>
      <c r="CI29" t="s">
        <v>990</v>
      </c>
      <c r="CJ29" t="s">
        <v>989</v>
      </c>
      <c r="CK29">
        <v>5772</v>
      </c>
      <c r="CL29" t="s">
        <v>875</v>
      </c>
      <c r="CM29">
        <v>6774</v>
      </c>
      <c r="CN29" t="s">
        <v>2691</v>
      </c>
      <c r="CO29" t="s">
        <v>2691</v>
      </c>
      <c r="CP29">
        <v>9696</v>
      </c>
      <c r="CQ29" t="s">
        <v>573</v>
      </c>
      <c r="CR29">
        <v>6774</v>
      </c>
      <c r="CS29" t="s">
        <v>2691</v>
      </c>
      <c r="CU29" t="s">
        <v>2692</v>
      </c>
      <c r="CV29" t="s">
        <v>2691</v>
      </c>
      <c r="CW29">
        <v>9696</v>
      </c>
      <c r="CX29" t="s">
        <v>573</v>
      </c>
      <c r="CY29">
        <v>6774</v>
      </c>
      <c r="CZ29" t="s">
        <v>2691</v>
      </c>
      <c r="DB29" t="s">
        <v>2692</v>
      </c>
      <c r="DC29" t="s">
        <v>2691</v>
      </c>
      <c r="DD29" t="s">
        <v>877</v>
      </c>
      <c r="DE29" t="s">
        <v>499</v>
      </c>
      <c r="DF29">
        <v>6774</v>
      </c>
      <c r="DG29" t="s">
        <v>2691</v>
      </c>
      <c r="DI29" t="s">
        <v>2693</v>
      </c>
      <c r="DJ29" t="s">
        <v>2691</v>
      </c>
      <c r="DK29">
        <v>1</v>
      </c>
      <c r="DL29">
        <v>1</v>
      </c>
      <c r="DM29" t="s">
        <v>1329</v>
      </c>
      <c r="DP29">
        <v>3</v>
      </c>
      <c r="DT29">
        <v>3</v>
      </c>
      <c r="DY29">
        <v>3</v>
      </c>
      <c r="ED29" t="s">
        <v>977</v>
      </c>
      <c r="EG29">
        <v>1</v>
      </c>
      <c r="EO29" s="1">
        <v>46006</v>
      </c>
      <c r="EP29" s="1">
        <v>46006</v>
      </c>
      <c r="EQ29" s="1">
        <v>46015</v>
      </c>
      <c r="ER29" s="1">
        <v>46015</v>
      </c>
      <c r="ES29">
        <v>1</v>
      </c>
      <c r="EU29" t="s">
        <v>879</v>
      </c>
      <c r="EW29">
        <v>0</v>
      </c>
      <c r="FF29">
        <v>1</v>
      </c>
      <c r="FG29">
        <v>0</v>
      </c>
      <c r="FI29" t="s">
        <v>921</v>
      </c>
      <c r="FJ29" s="1">
        <v>46661</v>
      </c>
      <c r="FK29" t="s">
        <v>1326</v>
      </c>
      <c r="FL29">
        <v>0</v>
      </c>
      <c r="FN29">
        <v>0</v>
      </c>
      <c r="FO29">
        <v>1</v>
      </c>
      <c r="FP29">
        <v>1</v>
      </c>
      <c r="FQ29">
        <v>0</v>
      </c>
      <c r="FU29" t="s">
        <v>882</v>
      </c>
      <c r="FW29" t="s">
        <v>932</v>
      </c>
      <c r="FX29">
        <v>1</v>
      </c>
      <c r="FY29">
        <v>1</v>
      </c>
      <c r="FZ29">
        <v>1</v>
      </c>
      <c r="GA29">
        <v>0</v>
      </c>
      <c r="GB29">
        <v>0</v>
      </c>
      <c r="GC29">
        <v>0</v>
      </c>
      <c r="GD29">
        <v>0</v>
      </c>
      <c r="GE29">
        <v>1</v>
      </c>
      <c r="GF29">
        <v>1</v>
      </c>
      <c r="GG29">
        <v>3</v>
      </c>
      <c r="HE29" t="s">
        <v>883</v>
      </c>
      <c r="HI29" t="s">
        <v>884</v>
      </c>
      <c r="HN29" t="s">
        <v>885</v>
      </c>
    </row>
    <row r="30" spans="1:222">
      <c r="A30" t="s">
        <v>3012</v>
      </c>
      <c r="B30">
        <v>2</v>
      </c>
      <c r="D30" t="s">
        <v>848</v>
      </c>
      <c r="E30" t="s">
        <v>849</v>
      </c>
      <c r="F30" t="s">
        <v>850</v>
      </c>
      <c r="G30" t="s">
        <v>851</v>
      </c>
      <c r="H30">
        <v>3002</v>
      </c>
      <c r="I30" t="s">
        <v>2716</v>
      </c>
      <c r="J30">
        <v>9420</v>
      </c>
      <c r="K30" t="s">
        <v>2683</v>
      </c>
      <c r="L30" t="s">
        <v>2683</v>
      </c>
      <c r="M30" t="s">
        <v>852</v>
      </c>
      <c r="N30" t="s">
        <v>849</v>
      </c>
      <c r="O30" t="s">
        <v>853</v>
      </c>
      <c r="P30" t="s">
        <v>854</v>
      </c>
      <c r="Q30" t="s">
        <v>855</v>
      </c>
      <c r="R30" t="s">
        <v>856</v>
      </c>
      <c r="U30" t="s">
        <v>852</v>
      </c>
      <c r="V30" t="s">
        <v>857</v>
      </c>
      <c r="W30" t="s">
        <v>2044</v>
      </c>
      <c r="X30" t="s">
        <v>2045</v>
      </c>
      <c r="Y30" t="s">
        <v>858</v>
      </c>
      <c r="Z30" t="s">
        <v>859</v>
      </c>
      <c r="AA30" t="s">
        <v>860</v>
      </c>
      <c r="AB30">
        <v>0</v>
      </c>
      <c r="AC30" s="1">
        <v>45748</v>
      </c>
      <c r="AD30" s="1">
        <v>46023</v>
      </c>
      <c r="AE30" s="1">
        <v>46112</v>
      </c>
      <c r="AF30">
        <v>1</v>
      </c>
      <c r="AG30">
        <v>1</v>
      </c>
      <c r="AH30">
        <v>1</v>
      </c>
      <c r="AI30">
        <v>1</v>
      </c>
      <c r="AJ30">
        <v>1</v>
      </c>
      <c r="AK30">
        <v>0</v>
      </c>
      <c r="AL30">
        <v>0</v>
      </c>
      <c r="AM30">
        <v>0</v>
      </c>
      <c r="AN30">
        <v>0</v>
      </c>
      <c r="AO30">
        <v>1</v>
      </c>
      <c r="AP30">
        <v>1</v>
      </c>
      <c r="AQ30">
        <v>1</v>
      </c>
      <c r="AR30">
        <v>0</v>
      </c>
      <c r="AT30" s="2">
        <v>0.35416666666666669</v>
      </c>
      <c r="AU30" s="2">
        <v>0.72916666666666663</v>
      </c>
      <c r="AV30" s="2">
        <v>0.5</v>
      </c>
      <c r="AW30">
        <v>60</v>
      </c>
      <c r="BB30">
        <v>450000</v>
      </c>
      <c r="BC30">
        <v>3</v>
      </c>
      <c r="BD30">
        <v>1</v>
      </c>
      <c r="BH30">
        <v>0</v>
      </c>
      <c r="BI30">
        <v>0</v>
      </c>
      <c r="BJ30">
        <v>0</v>
      </c>
      <c r="BN30" t="s">
        <v>861</v>
      </c>
      <c r="BS30" t="s">
        <v>862</v>
      </c>
      <c r="BT30" t="s">
        <v>855</v>
      </c>
      <c r="BU30" t="s">
        <v>863</v>
      </c>
      <c r="BV30" t="s">
        <v>864</v>
      </c>
      <c r="BW30" t="s">
        <v>856</v>
      </c>
      <c r="BX30" t="s">
        <v>2257</v>
      </c>
      <c r="BY30" t="s">
        <v>855</v>
      </c>
      <c r="CA30" t="s">
        <v>2258</v>
      </c>
      <c r="CB30" t="s">
        <v>867</v>
      </c>
      <c r="CC30" t="s">
        <v>868</v>
      </c>
      <c r="CE30" t="s">
        <v>869</v>
      </c>
      <c r="CF30" t="s">
        <v>870</v>
      </c>
      <c r="CG30" t="s">
        <v>871</v>
      </c>
      <c r="CH30" t="s">
        <v>872</v>
      </c>
      <c r="CI30" t="s">
        <v>873</v>
      </c>
      <c r="CJ30" t="s">
        <v>874</v>
      </c>
      <c r="CK30">
        <v>5772</v>
      </c>
      <c r="CL30" t="s">
        <v>875</v>
      </c>
      <c r="CM30">
        <v>6774</v>
      </c>
      <c r="CN30" t="s">
        <v>2691</v>
      </c>
      <c r="CO30" t="s">
        <v>2691</v>
      </c>
      <c r="CP30">
        <v>9696</v>
      </c>
      <c r="CQ30" t="s">
        <v>573</v>
      </c>
      <c r="CR30">
        <v>6774</v>
      </c>
      <c r="CS30" t="s">
        <v>2691</v>
      </c>
      <c r="CU30" t="s">
        <v>2692</v>
      </c>
      <c r="CV30" t="s">
        <v>2691</v>
      </c>
      <c r="CW30">
        <v>9696</v>
      </c>
      <c r="CX30" t="s">
        <v>573</v>
      </c>
      <c r="CY30">
        <v>6774</v>
      </c>
      <c r="CZ30" t="s">
        <v>2691</v>
      </c>
      <c r="DB30" t="s">
        <v>2692</v>
      </c>
      <c r="DC30" t="s">
        <v>2691</v>
      </c>
      <c r="DD30" t="s">
        <v>877</v>
      </c>
      <c r="DE30" t="s">
        <v>499</v>
      </c>
      <c r="DF30">
        <v>6774</v>
      </c>
      <c r="DG30" t="s">
        <v>2691</v>
      </c>
      <c r="DI30" t="s">
        <v>2693</v>
      </c>
      <c r="DJ30" t="s">
        <v>2691</v>
      </c>
      <c r="DK30">
        <v>1</v>
      </c>
      <c r="DL30">
        <v>1</v>
      </c>
      <c r="DM30" t="s">
        <v>2257</v>
      </c>
      <c r="DN30" t="s">
        <v>865</v>
      </c>
      <c r="DO30" t="s">
        <v>862</v>
      </c>
      <c r="DP30">
        <v>3</v>
      </c>
      <c r="DT30">
        <v>3</v>
      </c>
      <c r="DY30">
        <v>3</v>
      </c>
      <c r="ED30" t="s">
        <v>878</v>
      </c>
      <c r="EG30">
        <v>1</v>
      </c>
      <c r="EO30" s="1">
        <v>45995</v>
      </c>
      <c r="EP30" s="1">
        <v>45995</v>
      </c>
      <c r="EQ30" s="1">
        <v>46008</v>
      </c>
      <c r="ER30" s="1">
        <v>46008</v>
      </c>
      <c r="ES30">
        <v>1</v>
      </c>
      <c r="EU30" t="s">
        <v>879</v>
      </c>
      <c r="EW30">
        <v>0</v>
      </c>
      <c r="FF30">
        <v>1</v>
      </c>
      <c r="FG30">
        <v>1</v>
      </c>
      <c r="FH30" t="s">
        <v>880</v>
      </c>
      <c r="FI30" t="s">
        <v>881</v>
      </c>
      <c r="FJ30" s="1">
        <v>46661</v>
      </c>
      <c r="FK30" t="s">
        <v>856</v>
      </c>
      <c r="FL30">
        <v>0</v>
      </c>
      <c r="FN30">
        <v>0</v>
      </c>
      <c r="FO30">
        <v>0</v>
      </c>
      <c r="FP30">
        <v>0</v>
      </c>
      <c r="FQ30">
        <v>0</v>
      </c>
      <c r="FU30" t="s">
        <v>882</v>
      </c>
      <c r="FW30" t="s">
        <v>863</v>
      </c>
      <c r="FX30">
        <v>1</v>
      </c>
      <c r="FY30">
        <v>1</v>
      </c>
      <c r="FZ30">
        <v>1</v>
      </c>
      <c r="GA30">
        <v>0</v>
      </c>
      <c r="GB30">
        <v>0</v>
      </c>
      <c r="GC30">
        <v>0</v>
      </c>
      <c r="GD30">
        <v>0</v>
      </c>
      <c r="GE30">
        <v>1</v>
      </c>
      <c r="GF30">
        <v>1</v>
      </c>
      <c r="GG30">
        <v>2</v>
      </c>
      <c r="HE30" t="s">
        <v>883</v>
      </c>
      <c r="HI30" t="s">
        <v>884</v>
      </c>
      <c r="HN30" t="s">
        <v>885</v>
      </c>
    </row>
    <row r="31" spans="1:222">
      <c r="A31" t="s">
        <v>2994</v>
      </c>
      <c r="B31">
        <v>2</v>
      </c>
      <c r="D31" t="s">
        <v>848</v>
      </c>
      <c r="E31" t="s">
        <v>849</v>
      </c>
      <c r="F31" t="s">
        <v>850</v>
      </c>
      <c r="G31" t="s">
        <v>851</v>
      </c>
      <c r="H31">
        <v>5187</v>
      </c>
      <c r="I31" t="s">
        <v>562</v>
      </c>
      <c r="J31">
        <v>9420</v>
      </c>
      <c r="K31" t="s">
        <v>2683</v>
      </c>
      <c r="L31" t="s">
        <v>2683</v>
      </c>
      <c r="M31" t="s">
        <v>892</v>
      </c>
      <c r="N31" t="s">
        <v>849</v>
      </c>
      <c r="O31" t="s">
        <v>893</v>
      </c>
      <c r="P31" t="s">
        <v>894</v>
      </c>
      <c r="Q31" t="s">
        <v>895</v>
      </c>
      <c r="R31" t="s">
        <v>896</v>
      </c>
      <c r="U31" t="s">
        <v>892</v>
      </c>
      <c r="V31" t="s">
        <v>525</v>
      </c>
      <c r="W31" t="s">
        <v>2047</v>
      </c>
      <c r="X31" t="s">
        <v>2048</v>
      </c>
      <c r="Y31" t="s">
        <v>897</v>
      </c>
      <c r="Z31" t="s">
        <v>898</v>
      </c>
      <c r="AA31" t="s">
        <v>899</v>
      </c>
      <c r="AB31">
        <v>0</v>
      </c>
      <c r="AC31" s="1">
        <v>45748</v>
      </c>
      <c r="AD31" s="1">
        <v>46023</v>
      </c>
      <c r="AE31" s="1">
        <v>46112</v>
      </c>
      <c r="AF31">
        <v>1</v>
      </c>
      <c r="AG31">
        <v>1</v>
      </c>
      <c r="AH31">
        <v>1</v>
      </c>
      <c r="AI31">
        <v>1</v>
      </c>
      <c r="AJ31">
        <v>1</v>
      </c>
      <c r="AK31">
        <v>0</v>
      </c>
      <c r="AL31">
        <v>0</v>
      </c>
      <c r="AM31">
        <v>0</v>
      </c>
      <c r="AN31">
        <v>0</v>
      </c>
      <c r="AO31">
        <v>1</v>
      </c>
      <c r="AP31">
        <v>1</v>
      </c>
      <c r="AQ31">
        <v>1</v>
      </c>
      <c r="AR31">
        <v>0</v>
      </c>
      <c r="AT31" s="2">
        <v>0.35416666666666669</v>
      </c>
      <c r="AU31" s="2">
        <v>0.72916666666666663</v>
      </c>
      <c r="AV31" s="2">
        <v>0.5</v>
      </c>
      <c r="AW31">
        <v>60</v>
      </c>
      <c r="BB31">
        <v>510000</v>
      </c>
      <c r="BC31">
        <v>3</v>
      </c>
      <c r="BD31">
        <v>1</v>
      </c>
      <c r="BH31">
        <v>0</v>
      </c>
      <c r="BI31">
        <v>0</v>
      </c>
      <c r="BJ31">
        <v>0</v>
      </c>
      <c r="BN31" t="s">
        <v>900</v>
      </c>
      <c r="BS31" t="s">
        <v>901</v>
      </c>
      <c r="BT31" t="s">
        <v>895</v>
      </c>
      <c r="BU31" t="s">
        <v>863</v>
      </c>
      <c r="BV31" t="s">
        <v>902</v>
      </c>
      <c r="BW31" t="s">
        <v>896</v>
      </c>
      <c r="BX31" t="s">
        <v>903</v>
      </c>
      <c r="BY31" t="s">
        <v>895</v>
      </c>
      <c r="BZ31" t="s">
        <v>866</v>
      </c>
      <c r="CA31" t="s">
        <v>904</v>
      </c>
      <c r="CB31" t="s">
        <v>867</v>
      </c>
      <c r="CC31" t="s">
        <v>868</v>
      </c>
      <c r="CE31" t="s">
        <v>869</v>
      </c>
      <c r="CF31" t="s">
        <v>870</v>
      </c>
      <c r="CG31" t="s">
        <v>871</v>
      </c>
      <c r="CH31" t="s">
        <v>872</v>
      </c>
      <c r="CI31" t="s">
        <v>873</v>
      </c>
      <c r="CJ31" t="s">
        <v>874</v>
      </c>
      <c r="CK31">
        <v>5772</v>
      </c>
      <c r="CL31" t="s">
        <v>875</v>
      </c>
      <c r="CM31">
        <v>6774</v>
      </c>
      <c r="CN31" t="s">
        <v>2691</v>
      </c>
      <c r="CO31" t="s">
        <v>2691</v>
      </c>
      <c r="CP31" t="s">
        <v>877</v>
      </c>
      <c r="CQ31" t="s">
        <v>499</v>
      </c>
      <c r="CR31">
        <v>6774</v>
      </c>
      <c r="CS31" t="s">
        <v>2691</v>
      </c>
      <c r="CU31" t="s">
        <v>2693</v>
      </c>
      <c r="CV31" t="s">
        <v>2691</v>
      </c>
      <c r="CW31">
        <v>9696</v>
      </c>
      <c r="CX31" t="s">
        <v>573</v>
      </c>
      <c r="CY31">
        <v>6774</v>
      </c>
      <c r="CZ31" t="s">
        <v>2691</v>
      </c>
      <c r="DB31" t="s">
        <v>2692</v>
      </c>
      <c r="DC31" t="s">
        <v>2691</v>
      </c>
      <c r="DD31" t="s">
        <v>877</v>
      </c>
      <c r="DE31" t="s">
        <v>499</v>
      </c>
      <c r="DF31">
        <v>6774</v>
      </c>
      <c r="DG31" t="s">
        <v>2691</v>
      </c>
      <c r="DI31" t="s">
        <v>2693</v>
      </c>
      <c r="DJ31" t="s">
        <v>2691</v>
      </c>
      <c r="DK31">
        <v>1</v>
      </c>
      <c r="DL31">
        <v>1</v>
      </c>
      <c r="DM31" t="s">
        <v>903</v>
      </c>
      <c r="DN31" t="s">
        <v>901</v>
      </c>
      <c r="DP31">
        <v>3</v>
      </c>
      <c r="DT31">
        <v>3</v>
      </c>
      <c r="DY31">
        <v>3</v>
      </c>
      <c r="ED31" t="s">
        <v>905</v>
      </c>
      <c r="EG31">
        <v>1</v>
      </c>
      <c r="EO31" s="1">
        <v>46006</v>
      </c>
      <c r="EP31" s="1">
        <v>46006</v>
      </c>
      <c r="EQ31" s="1">
        <v>46007</v>
      </c>
      <c r="ER31" s="1">
        <v>46007</v>
      </c>
      <c r="ES31">
        <v>1</v>
      </c>
      <c r="EU31" t="s">
        <v>879</v>
      </c>
      <c r="EW31">
        <v>0</v>
      </c>
      <c r="FF31">
        <v>1</v>
      </c>
      <c r="FG31">
        <v>1</v>
      </c>
      <c r="FH31" t="s">
        <v>880</v>
      </c>
      <c r="FI31" t="s">
        <v>906</v>
      </c>
      <c r="FJ31" s="1">
        <v>46661</v>
      </c>
      <c r="FK31" t="s">
        <v>896</v>
      </c>
      <c r="FL31">
        <v>0</v>
      </c>
      <c r="FN31">
        <v>0</v>
      </c>
      <c r="FO31">
        <v>0</v>
      </c>
      <c r="FP31">
        <v>0</v>
      </c>
      <c r="FQ31">
        <v>0</v>
      </c>
      <c r="FU31" t="s">
        <v>882</v>
      </c>
      <c r="FW31" t="s">
        <v>863</v>
      </c>
      <c r="FX31">
        <v>1</v>
      </c>
      <c r="FY31">
        <v>1</v>
      </c>
      <c r="FZ31">
        <v>1</v>
      </c>
      <c r="GA31">
        <v>0</v>
      </c>
      <c r="GB31">
        <v>0</v>
      </c>
      <c r="GC31">
        <v>0</v>
      </c>
      <c r="GD31">
        <v>0</v>
      </c>
      <c r="GE31">
        <v>1</v>
      </c>
      <c r="GF31">
        <v>1</v>
      </c>
      <c r="GG31">
        <v>2</v>
      </c>
      <c r="HE31" t="s">
        <v>883</v>
      </c>
      <c r="HI31" t="s">
        <v>884</v>
      </c>
      <c r="HN31" t="s">
        <v>885</v>
      </c>
    </row>
    <row r="32" spans="1:222">
      <c r="A32" t="s">
        <v>2985</v>
      </c>
      <c r="B32">
        <v>2</v>
      </c>
      <c r="D32" t="s">
        <v>848</v>
      </c>
      <c r="E32" t="s">
        <v>849</v>
      </c>
      <c r="F32" t="s">
        <v>850</v>
      </c>
      <c r="G32" t="s">
        <v>851</v>
      </c>
      <c r="H32">
        <v>5187</v>
      </c>
      <c r="I32" t="s">
        <v>562</v>
      </c>
      <c r="J32">
        <v>9420</v>
      </c>
      <c r="K32" t="s">
        <v>2683</v>
      </c>
      <c r="L32" t="s">
        <v>2683</v>
      </c>
      <c r="M32" t="s">
        <v>907</v>
      </c>
      <c r="N32" t="s">
        <v>849</v>
      </c>
      <c r="O32" t="s">
        <v>908</v>
      </c>
      <c r="P32" t="s">
        <v>909</v>
      </c>
      <c r="Q32" t="s">
        <v>910</v>
      </c>
      <c r="R32" t="s">
        <v>911</v>
      </c>
      <c r="U32" t="s">
        <v>907</v>
      </c>
      <c r="V32" t="s">
        <v>317</v>
      </c>
      <c r="W32" t="s">
        <v>2049</v>
      </c>
      <c r="X32" t="s">
        <v>2050</v>
      </c>
      <c r="Y32" t="s">
        <v>912</v>
      </c>
      <c r="Z32" t="s">
        <v>913</v>
      </c>
      <c r="AA32" t="s">
        <v>2698</v>
      </c>
      <c r="AB32">
        <v>0</v>
      </c>
      <c r="AC32" s="1">
        <v>45748</v>
      </c>
      <c r="AD32" s="1">
        <v>46023</v>
      </c>
      <c r="AE32" s="1">
        <v>46112</v>
      </c>
      <c r="AF32">
        <v>1</v>
      </c>
      <c r="AG32">
        <v>1</v>
      </c>
      <c r="AH32">
        <v>1</v>
      </c>
      <c r="AI32">
        <v>1</v>
      </c>
      <c r="AJ32">
        <v>1</v>
      </c>
      <c r="AK32">
        <v>0</v>
      </c>
      <c r="AL32">
        <v>0</v>
      </c>
      <c r="AM32">
        <v>0</v>
      </c>
      <c r="AN32">
        <v>0</v>
      </c>
      <c r="AO32">
        <v>1</v>
      </c>
      <c r="AP32">
        <v>1</v>
      </c>
      <c r="AQ32">
        <v>1</v>
      </c>
      <c r="AR32">
        <v>0</v>
      </c>
      <c r="AT32" s="2">
        <v>0.375</v>
      </c>
      <c r="AU32" s="2">
        <v>0.72916666666666663</v>
      </c>
      <c r="AV32" s="2">
        <v>0.5</v>
      </c>
      <c r="AW32">
        <v>60</v>
      </c>
      <c r="BB32">
        <v>600000</v>
      </c>
      <c r="BC32">
        <v>3</v>
      </c>
      <c r="BD32">
        <v>1</v>
      </c>
      <c r="BH32">
        <v>0</v>
      </c>
      <c r="BI32">
        <v>0</v>
      </c>
      <c r="BJ32">
        <v>0</v>
      </c>
      <c r="BN32" t="s">
        <v>914</v>
      </c>
      <c r="BS32" t="s">
        <v>915</v>
      </c>
      <c r="BT32" t="s">
        <v>910</v>
      </c>
      <c r="BU32" t="s">
        <v>863</v>
      </c>
      <c r="BV32" t="s">
        <v>916</v>
      </c>
      <c r="BW32" t="s">
        <v>911</v>
      </c>
      <c r="BX32" t="s">
        <v>915</v>
      </c>
      <c r="BY32" t="s">
        <v>910</v>
      </c>
      <c r="BZ32" t="s">
        <v>863</v>
      </c>
      <c r="CA32" t="s">
        <v>916</v>
      </c>
      <c r="CB32" t="s">
        <v>867</v>
      </c>
      <c r="CC32" t="s">
        <v>868</v>
      </c>
      <c r="CE32" t="s">
        <v>869</v>
      </c>
      <c r="CF32" t="s">
        <v>917</v>
      </c>
      <c r="CG32" t="s">
        <v>918</v>
      </c>
      <c r="CH32" t="s">
        <v>872</v>
      </c>
      <c r="CI32" t="s">
        <v>919</v>
      </c>
      <c r="CJ32" t="s">
        <v>920</v>
      </c>
      <c r="CK32">
        <v>5772</v>
      </c>
      <c r="CL32" t="s">
        <v>875</v>
      </c>
      <c r="CM32">
        <v>6774</v>
      </c>
      <c r="CN32" t="s">
        <v>2691</v>
      </c>
      <c r="CO32" t="s">
        <v>2691</v>
      </c>
      <c r="CP32">
        <v>9696</v>
      </c>
      <c r="CQ32" t="s">
        <v>573</v>
      </c>
      <c r="CR32">
        <v>6774</v>
      </c>
      <c r="CS32" t="s">
        <v>2691</v>
      </c>
      <c r="CU32" t="s">
        <v>2692</v>
      </c>
      <c r="CV32" t="s">
        <v>2691</v>
      </c>
      <c r="CW32">
        <v>9696</v>
      </c>
      <c r="CX32" t="s">
        <v>573</v>
      </c>
      <c r="CY32">
        <v>6774</v>
      </c>
      <c r="CZ32" t="s">
        <v>2691</v>
      </c>
      <c r="DB32" t="s">
        <v>2692</v>
      </c>
      <c r="DC32" t="s">
        <v>2691</v>
      </c>
      <c r="DD32" t="s">
        <v>877</v>
      </c>
      <c r="DE32" t="s">
        <v>499</v>
      </c>
      <c r="DF32">
        <v>6774</v>
      </c>
      <c r="DG32" t="s">
        <v>2691</v>
      </c>
      <c r="DI32" t="s">
        <v>2693</v>
      </c>
      <c r="DJ32" t="s">
        <v>2691</v>
      </c>
      <c r="DK32">
        <v>1</v>
      </c>
      <c r="DL32">
        <v>1</v>
      </c>
      <c r="DM32" t="s">
        <v>915</v>
      </c>
      <c r="DP32">
        <v>3</v>
      </c>
      <c r="DT32">
        <v>3</v>
      </c>
      <c r="DY32">
        <v>3</v>
      </c>
      <c r="ED32" t="s">
        <v>878</v>
      </c>
      <c r="EG32">
        <v>1</v>
      </c>
      <c r="EO32" s="1">
        <v>46006</v>
      </c>
      <c r="EP32" s="1">
        <v>46006</v>
      </c>
      <c r="EQ32" s="1">
        <v>46008</v>
      </c>
      <c r="ER32" s="1">
        <v>46008</v>
      </c>
      <c r="ES32">
        <v>1</v>
      </c>
      <c r="EU32" t="s">
        <v>879</v>
      </c>
      <c r="EW32">
        <v>0</v>
      </c>
      <c r="FF32">
        <v>1</v>
      </c>
      <c r="FG32">
        <v>1</v>
      </c>
      <c r="FH32" t="s">
        <v>880</v>
      </c>
      <c r="FI32" t="s">
        <v>921</v>
      </c>
      <c r="FJ32" s="1">
        <v>46661</v>
      </c>
      <c r="FK32" t="s">
        <v>911</v>
      </c>
      <c r="FL32">
        <v>0</v>
      </c>
      <c r="FN32">
        <v>0</v>
      </c>
      <c r="FO32">
        <v>1</v>
      </c>
      <c r="FP32">
        <v>1</v>
      </c>
      <c r="FQ32">
        <v>0</v>
      </c>
      <c r="FU32" t="s">
        <v>882</v>
      </c>
      <c r="FW32" t="s">
        <v>863</v>
      </c>
      <c r="FX32">
        <v>1</v>
      </c>
      <c r="FY32">
        <v>1</v>
      </c>
      <c r="FZ32">
        <v>1</v>
      </c>
      <c r="GA32">
        <v>0</v>
      </c>
      <c r="GB32">
        <v>0</v>
      </c>
      <c r="GC32">
        <v>0</v>
      </c>
      <c r="GD32">
        <v>0</v>
      </c>
      <c r="GE32">
        <v>1</v>
      </c>
      <c r="GF32">
        <v>1</v>
      </c>
      <c r="GG32">
        <v>2</v>
      </c>
      <c r="HE32" t="s">
        <v>883</v>
      </c>
      <c r="HI32" t="s">
        <v>884</v>
      </c>
      <c r="HN32" t="s">
        <v>885</v>
      </c>
    </row>
    <row r="33" spans="1:222">
      <c r="A33" t="s">
        <v>2913</v>
      </c>
      <c r="B33">
        <v>2</v>
      </c>
      <c r="D33" t="s">
        <v>848</v>
      </c>
      <c r="E33" t="s">
        <v>849</v>
      </c>
      <c r="F33" t="s">
        <v>850</v>
      </c>
      <c r="G33" t="s">
        <v>851</v>
      </c>
      <c r="H33">
        <v>3002</v>
      </c>
      <c r="I33" t="s">
        <v>2716</v>
      </c>
      <c r="J33">
        <v>9420</v>
      </c>
      <c r="K33" t="s">
        <v>2683</v>
      </c>
      <c r="L33" t="s">
        <v>2683</v>
      </c>
      <c r="M33" t="s">
        <v>922</v>
      </c>
      <c r="N33" t="s">
        <v>849</v>
      </c>
      <c r="O33" t="s">
        <v>908</v>
      </c>
      <c r="P33" t="s">
        <v>909</v>
      </c>
      <c r="Q33" t="s">
        <v>923</v>
      </c>
      <c r="R33" t="s">
        <v>924</v>
      </c>
      <c r="U33" t="s">
        <v>922</v>
      </c>
      <c r="V33" t="s">
        <v>352</v>
      </c>
      <c r="W33" t="s">
        <v>2051</v>
      </c>
      <c r="X33" t="s">
        <v>2052</v>
      </c>
      <c r="Y33" t="s">
        <v>925</v>
      </c>
      <c r="Z33" t="s">
        <v>926</v>
      </c>
      <c r="AA33" t="s">
        <v>927</v>
      </c>
      <c r="AB33">
        <v>0</v>
      </c>
      <c r="AC33" s="1">
        <v>45748</v>
      </c>
      <c r="AD33" s="1">
        <v>46023</v>
      </c>
      <c r="AE33" s="1">
        <v>46112</v>
      </c>
      <c r="AF33">
        <v>1</v>
      </c>
      <c r="AG33">
        <v>1</v>
      </c>
      <c r="AH33">
        <v>1</v>
      </c>
      <c r="AI33">
        <v>1</v>
      </c>
      <c r="AJ33">
        <v>1</v>
      </c>
      <c r="AK33">
        <v>0</v>
      </c>
      <c r="AL33">
        <v>0</v>
      </c>
      <c r="AM33">
        <v>0</v>
      </c>
      <c r="AN33">
        <v>0</v>
      </c>
      <c r="AO33">
        <v>1</v>
      </c>
      <c r="AP33">
        <v>1</v>
      </c>
      <c r="AQ33">
        <v>1</v>
      </c>
      <c r="AR33">
        <v>0</v>
      </c>
      <c r="AT33" s="2">
        <v>0.375</v>
      </c>
      <c r="AU33" s="2">
        <v>0.72916666666666663</v>
      </c>
      <c r="AV33" s="2">
        <v>0.5</v>
      </c>
      <c r="AW33">
        <v>60</v>
      </c>
      <c r="BB33">
        <v>650000</v>
      </c>
      <c r="BC33">
        <v>3</v>
      </c>
      <c r="BD33">
        <v>1</v>
      </c>
      <c r="BH33">
        <v>0</v>
      </c>
      <c r="BI33">
        <v>0</v>
      </c>
      <c r="BJ33">
        <v>0</v>
      </c>
      <c r="BN33" t="s">
        <v>928</v>
      </c>
      <c r="BS33" t="s">
        <v>929</v>
      </c>
      <c r="BT33" t="s">
        <v>923</v>
      </c>
      <c r="BU33" t="s">
        <v>863</v>
      </c>
      <c r="BV33" t="s">
        <v>930</v>
      </c>
      <c r="BW33" t="s">
        <v>924</v>
      </c>
      <c r="BX33" t="s">
        <v>931</v>
      </c>
      <c r="BY33" t="s">
        <v>923</v>
      </c>
      <c r="BZ33" t="s">
        <v>932</v>
      </c>
      <c r="CA33" t="s">
        <v>933</v>
      </c>
      <c r="CB33" t="s">
        <v>867</v>
      </c>
      <c r="CC33" t="s">
        <v>868</v>
      </c>
      <c r="CE33" t="s">
        <v>869</v>
      </c>
      <c r="CF33" t="s">
        <v>917</v>
      </c>
      <c r="CG33" t="s">
        <v>918</v>
      </c>
      <c r="CH33" t="s">
        <v>872</v>
      </c>
      <c r="CI33" t="s">
        <v>919</v>
      </c>
      <c r="CJ33" t="s">
        <v>920</v>
      </c>
      <c r="CK33">
        <v>5772</v>
      </c>
      <c r="CL33" t="s">
        <v>875</v>
      </c>
      <c r="CM33">
        <v>6774</v>
      </c>
      <c r="CN33" t="s">
        <v>2691</v>
      </c>
      <c r="CO33" t="s">
        <v>2691</v>
      </c>
      <c r="CP33">
        <v>1419</v>
      </c>
      <c r="CQ33" t="s">
        <v>2793</v>
      </c>
      <c r="CR33">
        <v>6774</v>
      </c>
      <c r="CS33" t="s">
        <v>2691</v>
      </c>
      <c r="CU33" t="s">
        <v>2794</v>
      </c>
      <c r="CV33" t="s">
        <v>2691</v>
      </c>
      <c r="CW33">
        <v>9696</v>
      </c>
      <c r="CX33" t="s">
        <v>573</v>
      </c>
      <c r="CY33">
        <v>6774</v>
      </c>
      <c r="CZ33" t="s">
        <v>2691</v>
      </c>
      <c r="DB33" t="s">
        <v>2692</v>
      </c>
      <c r="DC33" t="s">
        <v>2691</v>
      </c>
      <c r="DD33" t="s">
        <v>877</v>
      </c>
      <c r="DE33" t="s">
        <v>499</v>
      </c>
      <c r="DF33">
        <v>6774</v>
      </c>
      <c r="DG33" t="s">
        <v>2691</v>
      </c>
      <c r="DI33" t="s">
        <v>2693</v>
      </c>
      <c r="DJ33" t="s">
        <v>2691</v>
      </c>
      <c r="DK33">
        <v>1</v>
      </c>
      <c r="DL33">
        <v>1</v>
      </c>
      <c r="DM33" t="s">
        <v>931</v>
      </c>
      <c r="DN33" t="s">
        <v>929</v>
      </c>
      <c r="DP33">
        <v>3</v>
      </c>
      <c r="DT33">
        <v>3</v>
      </c>
      <c r="DY33">
        <v>3</v>
      </c>
      <c r="ED33" t="s">
        <v>934</v>
      </c>
      <c r="EG33">
        <v>1</v>
      </c>
      <c r="EO33" s="1">
        <v>45995</v>
      </c>
      <c r="EP33" s="1">
        <v>45995</v>
      </c>
      <c r="EQ33" s="1">
        <v>46013</v>
      </c>
      <c r="ER33" s="1">
        <v>46013</v>
      </c>
      <c r="ES33">
        <v>1</v>
      </c>
      <c r="EU33" t="s">
        <v>879</v>
      </c>
      <c r="EW33">
        <v>0</v>
      </c>
      <c r="FF33">
        <v>1</v>
      </c>
      <c r="FG33">
        <v>1</v>
      </c>
      <c r="FH33" t="s">
        <v>880</v>
      </c>
      <c r="FI33" t="s">
        <v>921</v>
      </c>
      <c r="FJ33" s="1">
        <v>46661</v>
      </c>
      <c r="FK33" t="s">
        <v>924</v>
      </c>
      <c r="FL33">
        <v>0</v>
      </c>
      <c r="FN33">
        <v>0</v>
      </c>
      <c r="FO33">
        <v>1</v>
      </c>
      <c r="FP33">
        <v>1</v>
      </c>
      <c r="FQ33">
        <v>0</v>
      </c>
      <c r="FU33" t="s">
        <v>882</v>
      </c>
      <c r="FW33" t="s">
        <v>863</v>
      </c>
      <c r="FX33">
        <v>1</v>
      </c>
      <c r="FY33">
        <v>1</v>
      </c>
      <c r="FZ33">
        <v>1</v>
      </c>
      <c r="GA33">
        <v>1</v>
      </c>
      <c r="GB33">
        <v>0</v>
      </c>
      <c r="GC33">
        <v>0</v>
      </c>
      <c r="GD33">
        <v>0</v>
      </c>
      <c r="GE33">
        <v>1</v>
      </c>
      <c r="GF33">
        <v>1</v>
      </c>
      <c r="GG33">
        <v>4</v>
      </c>
      <c r="HE33" t="s">
        <v>883</v>
      </c>
      <c r="HI33" t="s">
        <v>884</v>
      </c>
      <c r="HN33" t="s">
        <v>885</v>
      </c>
    </row>
    <row r="34" spans="1:222">
      <c r="A34" t="s">
        <v>2984</v>
      </c>
      <c r="B34">
        <v>2</v>
      </c>
      <c r="D34" t="s">
        <v>848</v>
      </c>
      <c r="E34" t="s">
        <v>849</v>
      </c>
      <c r="F34" t="s">
        <v>850</v>
      </c>
      <c r="G34" t="s">
        <v>851</v>
      </c>
      <c r="H34">
        <v>3002</v>
      </c>
      <c r="I34" t="s">
        <v>2716</v>
      </c>
      <c r="J34">
        <v>9420</v>
      </c>
      <c r="K34" t="s">
        <v>2683</v>
      </c>
      <c r="L34" t="s">
        <v>2683</v>
      </c>
      <c r="M34" t="s">
        <v>935</v>
      </c>
      <c r="N34" t="s">
        <v>849</v>
      </c>
      <c r="O34" t="s">
        <v>936</v>
      </c>
      <c r="P34" t="s">
        <v>937</v>
      </c>
      <c r="Q34" t="s">
        <v>938</v>
      </c>
      <c r="R34" t="s">
        <v>939</v>
      </c>
      <c r="U34" t="s">
        <v>935</v>
      </c>
      <c r="V34" t="s">
        <v>310</v>
      </c>
      <c r="W34" t="s">
        <v>2053</v>
      </c>
      <c r="X34" t="s">
        <v>2054</v>
      </c>
      <c r="Y34" t="s">
        <v>940</v>
      </c>
      <c r="Z34" t="s">
        <v>941</v>
      </c>
      <c r="AA34" t="s">
        <v>942</v>
      </c>
      <c r="AB34">
        <v>0</v>
      </c>
      <c r="AC34" s="1">
        <v>45748</v>
      </c>
      <c r="AD34" s="1">
        <v>46023</v>
      </c>
      <c r="AE34" s="1">
        <v>46112</v>
      </c>
      <c r="AF34">
        <v>1</v>
      </c>
      <c r="AG34">
        <v>1</v>
      </c>
      <c r="AH34">
        <v>1</v>
      </c>
      <c r="AI34">
        <v>1</v>
      </c>
      <c r="AJ34">
        <v>1</v>
      </c>
      <c r="AK34">
        <v>0</v>
      </c>
      <c r="AL34">
        <v>0</v>
      </c>
      <c r="AM34">
        <v>0</v>
      </c>
      <c r="AN34">
        <v>0</v>
      </c>
      <c r="AO34">
        <v>1</v>
      </c>
      <c r="AP34">
        <v>1</v>
      </c>
      <c r="AQ34">
        <v>1</v>
      </c>
      <c r="AR34">
        <v>0</v>
      </c>
      <c r="AT34" s="2">
        <v>0.375</v>
      </c>
      <c r="AU34" s="2">
        <v>0.72916666666666663</v>
      </c>
      <c r="AV34" s="2">
        <v>0.5</v>
      </c>
      <c r="AW34">
        <v>60</v>
      </c>
      <c r="BB34">
        <v>600000</v>
      </c>
      <c r="BC34">
        <v>3</v>
      </c>
      <c r="BD34">
        <v>1</v>
      </c>
      <c r="BH34">
        <v>0</v>
      </c>
      <c r="BI34">
        <v>0</v>
      </c>
      <c r="BJ34">
        <v>0</v>
      </c>
      <c r="BN34" t="s">
        <v>2724</v>
      </c>
      <c r="BS34" t="s">
        <v>943</v>
      </c>
      <c r="BT34" t="s">
        <v>938</v>
      </c>
      <c r="BU34" t="s">
        <v>863</v>
      </c>
      <c r="BV34" t="s">
        <v>944</v>
      </c>
      <c r="BW34" t="s">
        <v>939</v>
      </c>
      <c r="BX34" t="s">
        <v>945</v>
      </c>
      <c r="BY34" t="s">
        <v>938</v>
      </c>
      <c r="BZ34" t="s">
        <v>866</v>
      </c>
      <c r="CA34" t="s">
        <v>946</v>
      </c>
      <c r="CB34" t="s">
        <v>867</v>
      </c>
      <c r="CC34" t="s">
        <v>868</v>
      </c>
      <c r="CE34" t="s">
        <v>869</v>
      </c>
      <c r="CF34" t="s">
        <v>947</v>
      </c>
      <c r="CG34" t="s">
        <v>948</v>
      </c>
      <c r="CH34" t="s">
        <v>872</v>
      </c>
      <c r="CI34" t="s">
        <v>949</v>
      </c>
      <c r="CJ34" t="s">
        <v>950</v>
      </c>
      <c r="CK34">
        <v>5772</v>
      </c>
      <c r="CL34" t="s">
        <v>875</v>
      </c>
      <c r="CM34">
        <v>6774</v>
      </c>
      <c r="CN34" t="s">
        <v>2691</v>
      </c>
      <c r="CO34" t="s">
        <v>2691</v>
      </c>
      <c r="CP34">
        <v>9696</v>
      </c>
      <c r="CQ34" t="s">
        <v>573</v>
      </c>
      <c r="CR34">
        <v>6774</v>
      </c>
      <c r="CS34" t="s">
        <v>2691</v>
      </c>
      <c r="CU34" t="s">
        <v>2692</v>
      </c>
      <c r="CV34" t="s">
        <v>2691</v>
      </c>
      <c r="CW34">
        <v>9696</v>
      </c>
      <c r="CX34" t="s">
        <v>573</v>
      </c>
      <c r="CY34">
        <v>6774</v>
      </c>
      <c r="CZ34" t="s">
        <v>2691</v>
      </c>
      <c r="DB34" t="s">
        <v>2692</v>
      </c>
      <c r="DC34" t="s">
        <v>2691</v>
      </c>
      <c r="DD34" t="s">
        <v>877</v>
      </c>
      <c r="DE34" t="s">
        <v>499</v>
      </c>
      <c r="DF34">
        <v>6774</v>
      </c>
      <c r="DG34" t="s">
        <v>2691</v>
      </c>
      <c r="DI34" t="s">
        <v>2693</v>
      </c>
      <c r="DJ34" t="s">
        <v>2691</v>
      </c>
      <c r="DK34">
        <v>1</v>
      </c>
      <c r="DL34">
        <v>1</v>
      </c>
      <c r="DM34" t="s">
        <v>945</v>
      </c>
      <c r="DN34" t="s">
        <v>943</v>
      </c>
      <c r="DP34">
        <v>3</v>
      </c>
      <c r="DT34">
        <v>3</v>
      </c>
      <c r="DY34">
        <v>3</v>
      </c>
      <c r="ED34" t="s">
        <v>951</v>
      </c>
      <c r="EG34">
        <v>1</v>
      </c>
      <c r="EO34" s="1">
        <v>45995</v>
      </c>
      <c r="EP34" s="1">
        <v>45995</v>
      </c>
      <c r="EQ34" s="1">
        <v>46008</v>
      </c>
      <c r="ER34" s="1">
        <v>46008</v>
      </c>
      <c r="ES34">
        <v>1</v>
      </c>
      <c r="EU34" t="s">
        <v>879</v>
      </c>
      <c r="EW34">
        <v>0</v>
      </c>
      <c r="FF34">
        <v>1</v>
      </c>
      <c r="FG34">
        <v>1</v>
      </c>
      <c r="FH34" t="s">
        <v>880</v>
      </c>
      <c r="FI34" t="s">
        <v>952</v>
      </c>
      <c r="FJ34" s="1">
        <v>46661</v>
      </c>
      <c r="FK34" t="s">
        <v>939</v>
      </c>
      <c r="FL34">
        <v>0</v>
      </c>
      <c r="FN34">
        <v>0</v>
      </c>
      <c r="FO34">
        <v>0</v>
      </c>
      <c r="FP34">
        <v>1</v>
      </c>
      <c r="FQ34">
        <v>0</v>
      </c>
      <c r="FU34" t="s">
        <v>882</v>
      </c>
      <c r="FW34" t="s">
        <v>863</v>
      </c>
      <c r="FX34">
        <v>1</v>
      </c>
      <c r="FY34">
        <v>1</v>
      </c>
      <c r="FZ34">
        <v>1</v>
      </c>
      <c r="GA34">
        <v>0</v>
      </c>
      <c r="GB34">
        <v>0</v>
      </c>
      <c r="GC34">
        <v>0</v>
      </c>
      <c r="GD34">
        <v>0</v>
      </c>
      <c r="GE34">
        <v>1</v>
      </c>
      <c r="GF34">
        <v>1</v>
      </c>
      <c r="GG34">
        <v>3</v>
      </c>
      <c r="HE34" t="s">
        <v>883</v>
      </c>
      <c r="HI34" t="s">
        <v>884</v>
      </c>
      <c r="HN34" t="s">
        <v>885</v>
      </c>
    </row>
    <row r="35" spans="1:222">
      <c r="A35" t="s">
        <v>3005</v>
      </c>
      <c r="B35">
        <v>2</v>
      </c>
      <c r="D35" t="s">
        <v>848</v>
      </c>
      <c r="E35" t="s">
        <v>849</v>
      </c>
      <c r="F35" t="s">
        <v>850</v>
      </c>
      <c r="G35" t="s">
        <v>851</v>
      </c>
      <c r="H35">
        <v>3002</v>
      </c>
      <c r="I35" t="s">
        <v>2716</v>
      </c>
      <c r="J35">
        <v>9420</v>
      </c>
      <c r="K35" t="s">
        <v>2683</v>
      </c>
      <c r="L35" t="s">
        <v>2683</v>
      </c>
      <c r="M35" t="s">
        <v>953</v>
      </c>
      <c r="N35" t="s">
        <v>849</v>
      </c>
      <c r="O35" t="s">
        <v>954</v>
      </c>
      <c r="P35" t="s">
        <v>955</v>
      </c>
      <c r="Q35" t="s">
        <v>895</v>
      </c>
      <c r="R35" t="s">
        <v>896</v>
      </c>
      <c r="U35" t="s">
        <v>953</v>
      </c>
      <c r="V35" t="s">
        <v>627</v>
      </c>
      <c r="W35" t="s">
        <v>2055</v>
      </c>
      <c r="X35" t="s">
        <v>2056</v>
      </c>
      <c r="Y35" t="s">
        <v>956</v>
      </c>
      <c r="Z35" t="s">
        <v>957</v>
      </c>
      <c r="AA35" t="s">
        <v>958</v>
      </c>
      <c r="AB35">
        <v>0</v>
      </c>
      <c r="AC35" s="1">
        <v>45748</v>
      </c>
      <c r="AD35" s="1">
        <v>46023</v>
      </c>
      <c r="AE35" s="1">
        <v>46112</v>
      </c>
      <c r="AF35">
        <v>1</v>
      </c>
      <c r="AG35">
        <v>1</v>
      </c>
      <c r="AH35">
        <v>1</v>
      </c>
      <c r="AI35">
        <v>1</v>
      </c>
      <c r="AJ35">
        <v>1</v>
      </c>
      <c r="AK35">
        <v>1</v>
      </c>
      <c r="AL35">
        <v>1</v>
      </c>
      <c r="AM35">
        <v>1</v>
      </c>
      <c r="AN35">
        <v>1</v>
      </c>
      <c r="AO35">
        <v>0</v>
      </c>
      <c r="AP35">
        <v>0</v>
      </c>
      <c r="AQ35">
        <v>0</v>
      </c>
      <c r="AR35">
        <v>1</v>
      </c>
      <c r="AT35" s="2">
        <v>0.375</v>
      </c>
      <c r="AU35" s="2">
        <v>0.72916666666666663</v>
      </c>
      <c r="AV35" s="2">
        <v>0.5</v>
      </c>
      <c r="AW35">
        <v>60</v>
      </c>
      <c r="BB35">
        <v>520000</v>
      </c>
      <c r="BC35">
        <v>3</v>
      </c>
      <c r="BD35">
        <v>1</v>
      </c>
      <c r="BH35">
        <v>0</v>
      </c>
      <c r="BI35">
        <v>0</v>
      </c>
      <c r="BJ35">
        <v>0</v>
      </c>
      <c r="BN35" t="s">
        <v>959</v>
      </c>
      <c r="BS35" t="s">
        <v>901</v>
      </c>
      <c r="BT35" t="s">
        <v>895</v>
      </c>
      <c r="BU35" t="s">
        <v>863</v>
      </c>
      <c r="BV35" t="s">
        <v>902</v>
      </c>
      <c r="BW35" t="s">
        <v>896</v>
      </c>
      <c r="BX35" t="s">
        <v>2259</v>
      </c>
      <c r="BY35" t="s">
        <v>895</v>
      </c>
      <c r="CA35" t="s">
        <v>2260</v>
      </c>
      <c r="CB35" t="s">
        <v>867</v>
      </c>
      <c r="CC35" t="s">
        <v>868</v>
      </c>
      <c r="CE35" t="s">
        <v>869</v>
      </c>
      <c r="CF35" t="s">
        <v>870</v>
      </c>
      <c r="CG35" t="s">
        <v>871</v>
      </c>
      <c r="CH35" t="s">
        <v>872</v>
      </c>
      <c r="CI35" t="s">
        <v>873</v>
      </c>
      <c r="CJ35" t="s">
        <v>874</v>
      </c>
      <c r="CK35">
        <v>5772</v>
      </c>
      <c r="CL35" t="s">
        <v>875</v>
      </c>
      <c r="CM35">
        <v>6774</v>
      </c>
      <c r="CN35" t="s">
        <v>2691</v>
      </c>
      <c r="CO35" t="s">
        <v>2691</v>
      </c>
      <c r="CP35">
        <v>9696</v>
      </c>
      <c r="CQ35" t="s">
        <v>573</v>
      </c>
      <c r="CR35">
        <v>6774</v>
      </c>
      <c r="CS35" t="s">
        <v>2691</v>
      </c>
      <c r="CU35" t="s">
        <v>2692</v>
      </c>
      <c r="CV35" t="s">
        <v>2691</v>
      </c>
      <c r="CW35">
        <v>9696</v>
      </c>
      <c r="CX35" t="s">
        <v>573</v>
      </c>
      <c r="CY35">
        <v>6774</v>
      </c>
      <c r="CZ35" t="s">
        <v>2691</v>
      </c>
      <c r="DB35" t="s">
        <v>2692</v>
      </c>
      <c r="DC35" t="s">
        <v>2691</v>
      </c>
      <c r="DD35" t="s">
        <v>877</v>
      </c>
      <c r="DE35" t="s">
        <v>499</v>
      </c>
      <c r="DF35">
        <v>6774</v>
      </c>
      <c r="DG35" t="s">
        <v>2691</v>
      </c>
      <c r="DI35" t="s">
        <v>2693</v>
      </c>
      <c r="DJ35" t="s">
        <v>2691</v>
      </c>
      <c r="DK35">
        <v>1</v>
      </c>
      <c r="DL35">
        <v>1</v>
      </c>
      <c r="DM35" t="s">
        <v>2259</v>
      </c>
      <c r="DN35" t="s">
        <v>903</v>
      </c>
      <c r="DO35" t="s">
        <v>901</v>
      </c>
      <c r="DP35">
        <v>3</v>
      </c>
      <c r="DT35">
        <v>3</v>
      </c>
      <c r="DY35">
        <v>3</v>
      </c>
      <c r="ED35" t="s">
        <v>960</v>
      </c>
      <c r="EG35">
        <v>1</v>
      </c>
      <c r="EO35" s="1">
        <v>46002</v>
      </c>
      <c r="EP35" s="1">
        <v>46002</v>
      </c>
      <c r="EQ35" s="1">
        <v>46010</v>
      </c>
      <c r="ER35" s="1">
        <v>46010</v>
      </c>
      <c r="ES35">
        <v>1</v>
      </c>
      <c r="EU35" t="s">
        <v>879</v>
      </c>
      <c r="EW35">
        <v>0</v>
      </c>
      <c r="FF35">
        <v>1</v>
      </c>
      <c r="FG35">
        <v>1</v>
      </c>
      <c r="FH35" t="s">
        <v>880</v>
      </c>
      <c r="FI35" t="s">
        <v>961</v>
      </c>
      <c r="FJ35" s="1">
        <v>46661</v>
      </c>
      <c r="FK35" t="s">
        <v>896</v>
      </c>
      <c r="FL35">
        <v>0</v>
      </c>
      <c r="FN35">
        <v>0</v>
      </c>
      <c r="FO35">
        <v>0</v>
      </c>
      <c r="FP35">
        <v>0</v>
      </c>
      <c r="FQ35">
        <v>0</v>
      </c>
      <c r="FU35" t="s">
        <v>882</v>
      </c>
      <c r="FW35" t="s">
        <v>863</v>
      </c>
      <c r="FX35">
        <v>1</v>
      </c>
      <c r="FY35">
        <v>1</v>
      </c>
      <c r="FZ35">
        <v>1</v>
      </c>
      <c r="GA35">
        <v>0</v>
      </c>
      <c r="GB35">
        <v>0</v>
      </c>
      <c r="GC35">
        <v>0</v>
      </c>
      <c r="GD35">
        <v>0</v>
      </c>
      <c r="GE35">
        <v>1</v>
      </c>
      <c r="GF35">
        <v>1</v>
      </c>
      <c r="GG35">
        <v>2</v>
      </c>
      <c r="HE35" t="s">
        <v>883</v>
      </c>
      <c r="HI35" t="s">
        <v>884</v>
      </c>
      <c r="HN35" t="s">
        <v>885</v>
      </c>
    </row>
    <row r="36" spans="1:222">
      <c r="A36" t="s">
        <v>2945</v>
      </c>
      <c r="B36">
        <v>2</v>
      </c>
      <c r="D36" t="s">
        <v>848</v>
      </c>
      <c r="E36" t="s">
        <v>849</v>
      </c>
      <c r="F36" t="s">
        <v>850</v>
      </c>
      <c r="G36" t="s">
        <v>851</v>
      </c>
      <c r="H36">
        <v>5187</v>
      </c>
      <c r="I36" t="s">
        <v>562</v>
      </c>
      <c r="J36">
        <v>9420</v>
      </c>
      <c r="K36" t="s">
        <v>2683</v>
      </c>
      <c r="L36" t="s">
        <v>2683</v>
      </c>
      <c r="M36" t="s">
        <v>962</v>
      </c>
      <c r="N36" t="s">
        <v>849</v>
      </c>
      <c r="O36" t="s">
        <v>908</v>
      </c>
      <c r="P36" t="s">
        <v>909</v>
      </c>
      <c r="Q36" t="s">
        <v>963</v>
      </c>
      <c r="R36" t="s">
        <v>964</v>
      </c>
      <c r="U36" t="s">
        <v>962</v>
      </c>
      <c r="V36" t="s">
        <v>619</v>
      </c>
      <c r="W36" t="s">
        <v>2057</v>
      </c>
      <c r="X36" t="s">
        <v>2058</v>
      </c>
      <c r="Y36" t="s">
        <v>965</v>
      </c>
      <c r="Z36" t="s">
        <v>966</v>
      </c>
      <c r="AA36" t="s">
        <v>967</v>
      </c>
      <c r="AB36">
        <v>0</v>
      </c>
      <c r="AC36" s="1">
        <v>45754</v>
      </c>
      <c r="AD36" s="1">
        <v>46023</v>
      </c>
      <c r="AE36" s="1">
        <v>46112</v>
      </c>
      <c r="AF36">
        <v>1</v>
      </c>
      <c r="AG36">
        <v>1</v>
      </c>
      <c r="AH36">
        <v>1</v>
      </c>
      <c r="AI36">
        <v>1</v>
      </c>
      <c r="AJ36">
        <v>1</v>
      </c>
      <c r="AK36">
        <v>0</v>
      </c>
      <c r="AL36">
        <v>0</v>
      </c>
      <c r="AM36">
        <v>0</v>
      </c>
      <c r="AN36">
        <v>1</v>
      </c>
      <c r="AO36">
        <v>1</v>
      </c>
      <c r="AP36">
        <v>1</v>
      </c>
      <c r="AQ36">
        <v>1</v>
      </c>
      <c r="AR36">
        <v>0</v>
      </c>
      <c r="AT36" s="2">
        <v>0.375</v>
      </c>
      <c r="AU36" s="2">
        <v>0.72916666666666663</v>
      </c>
      <c r="AV36" s="2">
        <v>0.5</v>
      </c>
      <c r="AW36">
        <v>60</v>
      </c>
      <c r="BB36">
        <v>600000</v>
      </c>
      <c r="BC36">
        <v>3</v>
      </c>
      <c r="BD36">
        <v>1</v>
      </c>
      <c r="BH36">
        <v>0</v>
      </c>
      <c r="BI36">
        <v>0</v>
      </c>
      <c r="BJ36">
        <v>0</v>
      </c>
      <c r="BN36" t="s">
        <v>968</v>
      </c>
      <c r="BS36" t="s">
        <v>969</v>
      </c>
      <c r="BT36" t="s">
        <v>963</v>
      </c>
      <c r="BU36" t="s">
        <v>863</v>
      </c>
      <c r="BV36" t="s">
        <v>970</v>
      </c>
      <c r="BW36" t="s">
        <v>964</v>
      </c>
      <c r="BX36" t="s">
        <v>971</v>
      </c>
      <c r="BY36" t="s">
        <v>963</v>
      </c>
      <c r="BZ36" t="s">
        <v>866</v>
      </c>
      <c r="CA36" t="s">
        <v>972</v>
      </c>
      <c r="CB36" t="s">
        <v>867</v>
      </c>
      <c r="CC36" t="s">
        <v>868</v>
      </c>
      <c r="CE36" t="s">
        <v>869</v>
      </c>
      <c r="CF36" t="s">
        <v>973</v>
      </c>
      <c r="CG36" t="s">
        <v>974</v>
      </c>
      <c r="CH36" t="s">
        <v>872</v>
      </c>
      <c r="CI36" t="s">
        <v>975</v>
      </c>
      <c r="CJ36" t="s">
        <v>976</v>
      </c>
      <c r="CK36">
        <v>5772</v>
      </c>
      <c r="CL36" t="s">
        <v>875</v>
      </c>
      <c r="CM36">
        <v>6774</v>
      </c>
      <c r="CN36" t="s">
        <v>2691</v>
      </c>
      <c r="CO36" t="s">
        <v>2691</v>
      </c>
      <c r="CP36">
        <v>3255</v>
      </c>
      <c r="CQ36" t="s">
        <v>623</v>
      </c>
      <c r="CR36">
        <v>6774</v>
      </c>
      <c r="CS36" t="s">
        <v>2691</v>
      </c>
      <c r="CU36" t="s">
        <v>876</v>
      </c>
      <c r="CV36" t="s">
        <v>2691</v>
      </c>
      <c r="CW36">
        <v>9696</v>
      </c>
      <c r="CX36" t="s">
        <v>573</v>
      </c>
      <c r="CY36">
        <v>6774</v>
      </c>
      <c r="CZ36" t="s">
        <v>2691</v>
      </c>
      <c r="DB36" t="s">
        <v>2692</v>
      </c>
      <c r="DC36" t="s">
        <v>2691</v>
      </c>
      <c r="DD36" t="s">
        <v>877</v>
      </c>
      <c r="DE36" t="s">
        <v>499</v>
      </c>
      <c r="DF36">
        <v>6774</v>
      </c>
      <c r="DG36" t="s">
        <v>2691</v>
      </c>
      <c r="DI36" t="s">
        <v>2693</v>
      </c>
      <c r="DJ36" t="s">
        <v>2691</v>
      </c>
      <c r="DK36">
        <v>1</v>
      </c>
      <c r="DL36">
        <v>1</v>
      </c>
      <c r="DM36" t="s">
        <v>971</v>
      </c>
      <c r="DN36" t="s">
        <v>969</v>
      </c>
      <c r="DP36">
        <v>3</v>
      </c>
      <c r="DT36">
        <v>3</v>
      </c>
      <c r="DY36">
        <v>3</v>
      </c>
      <c r="ED36" t="s">
        <v>2725</v>
      </c>
      <c r="EG36">
        <v>1</v>
      </c>
      <c r="EO36" s="1">
        <v>46006</v>
      </c>
      <c r="EP36" s="1">
        <v>46006</v>
      </c>
      <c r="EQ36" s="1">
        <v>46013</v>
      </c>
      <c r="ER36" s="1">
        <v>46013</v>
      </c>
      <c r="ES36">
        <v>1</v>
      </c>
      <c r="EU36" t="s">
        <v>879</v>
      </c>
      <c r="EW36">
        <v>0</v>
      </c>
      <c r="FF36">
        <v>1</v>
      </c>
      <c r="FG36">
        <v>1</v>
      </c>
      <c r="FH36" t="s">
        <v>880</v>
      </c>
      <c r="FI36" t="s">
        <v>921</v>
      </c>
      <c r="FJ36" s="1">
        <v>46661</v>
      </c>
      <c r="FK36" t="s">
        <v>964</v>
      </c>
      <c r="FL36">
        <v>0</v>
      </c>
      <c r="FN36">
        <v>0</v>
      </c>
      <c r="FO36">
        <v>1</v>
      </c>
      <c r="FP36">
        <v>1</v>
      </c>
      <c r="FQ36">
        <v>0</v>
      </c>
      <c r="FU36" t="s">
        <v>882</v>
      </c>
      <c r="FW36" t="s">
        <v>863</v>
      </c>
      <c r="FX36">
        <v>1</v>
      </c>
      <c r="FY36">
        <v>1</v>
      </c>
      <c r="FZ36">
        <v>1</v>
      </c>
      <c r="GA36">
        <v>0</v>
      </c>
      <c r="GB36">
        <v>0</v>
      </c>
      <c r="GC36">
        <v>0</v>
      </c>
      <c r="GD36">
        <v>0</v>
      </c>
      <c r="GE36">
        <v>1</v>
      </c>
      <c r="GF36">
        <v>1</v>
      </c>
      <c r="GG36">
        <v>2</v>
      </c>
      <c r="HE36" t="s">
        <v>883</v>
      </c>
      <c r="HI36" t="s">
        <v>884</v>
      </c>
      <c r="HN36" t="s">
        <v>885</v>
      </c>
    </row>
    <row r="37" spans="1:222">
      <c r="A37" t="s">
        <v>2993</v>
      </c>
      <c r="B37">
        <v>2</v>
      </c>
      <c r="D37" t="s">
        <v>848</v>
      </c>
      <c r="E37" t="s">
        <v>849</v>
      </c>
      <c r="F37" t="s">
        <v>850</v>
      </c>
      <c r="G37" t="s">
        <v>978</v>
      </c>
      <c r="H37">
        <v>3002</v>
      </c>
      <c r="I37" t="s">
        <v>2716</v>
      </c>
      <c r="J37">
        <v>9420</v>
      </c>
      <c r="K37" t="s">
        <v>2683</v>
      </c>
      <c r="L37" t="s">
        <v>2683</v>
      </c>
      <c r="M37" t="s">
        <v>979</v>
      </c>
      <c r="N37" t="s">
        <v>849</v>
      </c>
      <c r="O37" t="s">
        <v>908</v>
      </c>
      <c r="P37" t="s">
        <v>909</v>
      </c>
      <c r="Q37" t="s">
        <v>980</v>
      </c>
      <c r="R37" t="s">
        <v>981</v>
      </c>
      <c r="U37" t="s">
        <v>979</v>
      </c>
      <c r="V37" t="s">
        <v>463</v>
      </c>
      <c r="W37" t="s">
        <v>2059</v>
      </c>
      <c r="X37" t="s">
        <v>2060</v>
      </c>
      <c r="Y37" t="s">
        <v>982</v>
      </c>
      <c r="Z37" t="s">
        <v>983</v>
      </c>
      <c r="AA37" t="s">
        <v>984</v>
      </c>
      <c r="AB37">
        <v>1</v>
      </c>
      <c r="AC37" s="1">
        <v>45748</v>
      </c>
      <c r="AD37" s="1">
        <v>46023</v>
      </c>
      <c r="AE37" s="1">
        <v>46112</v>
      </c>
      <c r="AF37">
        <v>1</v>
      </c>
      <c r="AG37">
        <v>1</v>
      </c>
      <c r="AH37">
        <v>1</v>
      </c>
      <c r="AI37">
        <v>1</v>
      </c>
      <c r="AJ37">
        <v>1</v>
      </c>
      <c r="AK37">
        <v>0</v>
      </c>
      <c r="AL37">
        <v>0</v>
      </c>
      <c r="AM37">
        <v>0</v>
      </c>
      <c r="AN37">
        <v>0</v>
      </c>
      <c r="AO37">
        <v>1</v>
      </c>
      <c r="AP37">
        <v>1</v>
      </c>
      <c r="AQ37">
        <v>1</v>
      </c>
      <c r="AR37">
        <v>0</v>
      </c>
      <c r="AT37" s="2">
        <v>0.375</v>
      </c>
      <c r="AU37" s="2">
        <v>0.72916666666666663</v>
      </c>
      <c r="AV37" s="2">
        <v>0.5</v>
      </c>
      <c r="AW37">
        <v>60</v>
      </c>
      <c r="BB37">
        <v>2800</v>
      </c>
      <c r="BC37">
        <v>1</v>
      </c>
      <c r="BD37">
        <v>1</v>
      </c>
      <c r="BH37">
        <v>0</v>
      </c>
      <c r="BI37">
        <v>0</v>
      </c>
      <c r="BJ37">
        <v>0</v>
      </c>
      <c r="BN37" t="s">
        <v>985</v>
      </c>
      <c r="BS37" t="s">
        <v>986</v>
      </c>
      <c r="BT37" t="s">
        <v>980</v>
      </c>
      <c r="BU37" t="s">
        <v>863</v>
      </c>
      <c r="BV37" t="s">
        <v>987</v>
      </c>
      <c r="BW37" t="s">
        <v>981</v>
      </c>
      <c r="BX37" t="s">
        <v>2261</v>
      </c>
      <c r="BY37" t="s">
        <v>980</v>
      </c>
      <c r="CA37" t="s">
        <v>2262</v>
      </c>
      <c r="CB37" t="s">
        <v>988</v>
      </c>
      <c r="CC37" t="s">
        <v>989</v>
      </c>
      <c r="CE37" t="s">
        <v>990</v>
      </c>
      <c r="CF37" t="s">
        <v>978</v>
      </c>
      <c r="CG37" t="s">
        <v>989</v>
      </c>
      <c r="CI37" t="s">
        <v>990</v>
      </c>
      <c r="CJ37" t="s">
        <v>989</v>
      </c>
      <c r="CK37">
        <v>5772</v>
      </c>
      <c r="CL37" t="s">
        <v>875</v>
      </c>
      <c r="CM37">
        <v>6774</v>
      </c>
      <c r="CN37" t="s">
        <v>2691</v>
      </c>
      <c r="CO37" t="s">
        <v>2691</v>
      </c>
      <c r="CP37">
        <v>1419</v>
      </c>
      <c r="CQ37" t="s">
        <v>2793</v>
      </c>
      <c r="CR37">
        <v>6774</v>
      </c>
      <c r="CS37" t="s">
        <v>2691</v>
      </c>
      <c r="CU37" t="s">
        <v>2794</v>
      </c>
      <c r="CV37" t="s">
        <v>2691</v>
      </c>
      <c r="CW37">
        <v>9696</v>
      </c>
      <c r="CX37" t="s">
        <v>573</v>
      </c>
      <c r="CY37">
        <v>6774</v>
      </c>
      <c r="CZ37" t="s">
        <v>2691</v>
      </c>
      <c r="DB37" t="s">
        <v>2692</v>
      </c>
      <c r="DC37" t="s">
        <v>2691</v>
      </c>
      <c r="DD37" t="s">
        <v>877</v>
      </c>
      <c r="DE37" t="s">
        <v>499</v>
      </c>
      <c r="DF37">
        <v>6774</v>
      </c>
      <c r="DG37" t="s">
        <v>2691</v>
      </c>
      <c r="DI37" t="s">
        <v>2693</v>
      </c>
      <c r="DJ37" t="s">
        <v>2691</v>
      </c>
      <c r="DK37">
        <v>1</v>
      </c>
      <c r="DL37">
        <v>1</v>
      </c>
      <c r="DM37" t="s">
        <v>2261</v>
      </c>
      <c r="DP37">
        <v>3</v>
      </c>
      <c r="DT37">
        <v>3</v>
      </c>
      <c r="DY37">
        <v>3</v>
      </c>
      <c r="ED37" t="s">
        <v>991</v>
      </c>
      <c r="EG37">
        <v>1</v>
      </c>
      <c r="EO37" s="1">
        <v>46002</v>
      </c>
      <c r="EP37" s="1">
        <v>46002</v>
      </c>
      <c r="EQ37" s="1">
        <v>46015</v>
      </c>
      <c r="ER37" s="1">
        <v>46015</v>
      </c>
      <c r="ES37">
        <v>1</v>
      </c>
      <c r="EU37" t="s">
        <v>879</v>
      </c>
      <c r="EW37">
        <v>0</v>
      </c>
      <c r="FF37">
        <v>1</v>
      </c>
      <c r="FG37">
        <v>0</v>
      </c>
      <c r="FI37" t="s">
        <v>921</v>
      </c>
      <c r="FJ37" s="1">
        <v>46661</v>
      </c>
      <c r="FK37" t="s">
        <v>981</v>
      </c>
      <c r="FL37">
        <v>0</v>
      </c>
      <c r="FN37">
        <v>0</v>
      </c>
      <c r="FO37">
        <v>1</v>
      </c>
      <c r="FP37">
        <v>1</v>
      </c>
      <c r="FQ37">
        <v>0</v>
      </c>
      <c r="FU37" t="s">
        <v>882</v>
      </c>
      <c r="FW37" t="s">
        <v>863</v>
      </c>
      <c r="FX37">
        <v>1</v>
      </c>
      <c r="FY37">
        <v>1</v>
      </c>
      <c r="FZ37">
        <v>1</v>
      </c>
      <c r="GA37">
        <v>0</v>
      </c>
      <c r="GB37">
        <v>0</v>
      </c>
      <c r="GC37">
        <v>0</v>
      </c>
      <c r="GD37">
        <v>0</v>
      </c>
      <c r="GE37">
        <v>1</v>
      </c>
      <c r="GF37">
        <v>1</v>
      </c>
      <c r="GG37">
        <v>2</v>
      </c>
      <c r="HE37" t="s">
        <v>883</v>
      </c>
      <c r="HI37" t="s">
        <v>884</v>
      </c>
      <c r="HN37" t="s">
        <v>885</v>
      </c>
    </row>
    <row r="38" spans="1:222">
      <c r="A38" t="s">
        <v>2982</v>
      </c>
      <c r="B38">
        <v>2</v>
      </c>
      <c r="D38" t="s">
        <v>848</v>
      </c>
      <c r="E38" t="s">
        <v>849</v>
      </c>
      <c r="F38" t="s">
        <v>850</v>
      </c>
      <c r="G38" t="s">
        <v>851</v>
      </c>
      <c r="H38">
        <v>5187</v>
      </c>
      <c r="I38" t="s">
        <v>562</v>
      </c>
      <c r="J38">
        <v>9420</v>
      </c>
      <c r="K38" t="s">
        <v>2683</v>
      </c>
      <c r="L38" t="s">
        <v>2683</v>
      </c>
      <c r="M38" t="s">
        <v>992</v>
      </c>
      <c r="N38" t="s">
        <v>849</v>
      </c>
      <c r="O38" t="s">
        <v>908</v>
      </c>
      <c r="P38" t="s">
        <v>909</v>
      </c>
      <c r="Q38" t="s">
        <v>993</v>
      </c>
      <c r="R38" t="s">
        <v>994</v>
      </c>
      <c r="U38" t="s">
        <v>992</v>
      </c>
      <c r="V38" t="s">
        <v>995</v>
      </c>
      <c r="W38" t="s">
        <v>2061</v>
      </c>
      <c r="X38" t="s">
        <v>2062</v>
      </c>
      <c r="Y38" t="s">
        <v>996</v>
      </c>
      <c r="Z38" t="s">
        <v>997</v>
      </c>
      <c r="AA38" t="s">
        <v>998</v>
      </c>
      <c r="AB38">
        <v>0</v>
      </c>
      <c r="AC38" s="1">
        <v>45717</v>
      </c>
      <c r="AD38" s="1">
        <v>46023</v>
      </c>
      <c r="AE38" s="1">
        <v>46112</v>
      </c>
      <c r="AF38">
        <v>1</v>
      </c>
      <c r="AG38">
        <v>1</v>
      </c>
      <c r="AH38">
        <v>1</v>
      </c>
      <c r="AI38">
        <v>1</v>
      </c>
      <c r="AJ38">
        <v>0</v>
      </c>
      <c r="AK38">
        <v>0</v>
      </c>
      <c r="AL38">
        <v>0</v>
      </c>
      <c r="AM38">
        <v>0</v>
      </c>
      <c r="AN38">
        <v>0</v>
      </c>
      <c r="AO38">
        <v>1</v>
      </c>
      <c r="AP38">
        <v>1</v>
      </c>
      <c r="AQ38">
        <v>1</v>
      </c>
      <c r="AR38">
        <v>0</v>
      </c>
      <c r="AT38" s="2">
        <v>0.375</v>
      </c>
      <c r="AU38" s="2">
        <v>0.72916666666666663</v>
      </c>
      <c r="AV38" s="2">
        <v>0.5</v>
      </c>
      <c r="AW38">
        <v>60</v>
      </c>
      <c r="BB38">
        <v>3520</v>
      </c>
      <c r="BC38">
        <v>1</v>
      </c>
      <c r="BD38">
        <v>1</v>
      </c>
      <c r="BH38">
        <v>0</v>
      </c>
      <c r="BI38">
        <v>0</v>
      </c>
      <c r="BJ38">
        <v>0</v>
      </c>
      <c r="BN38" t="s">
        <v>968</v>
      </c>
      <c r="BS38" t="s">
        <v>999</v>
      </c>
      <c r="BT38" t="s">
        <v>993</v>
      </c>
      <c r="BU38" t="s">
        <v>863</v>
      </c>
      <c r="BV38" t="s">
        <v>1000</v>
      </c>
      <c r="BW38" t="s">
        <v>994</v>
      </c>
      <c r="BX38" t="s">
        <v>1001</v>
      </c>
      <c r="BY38" t="s">
        <v>993</v>
      </c>
      <c r="BZ38" t="s">
        <v>866</v>
      </c>
      <c r="CA38" t="s">
        <v>1002</v>
      </c>
      <c r="CB38" t="s">
        <v>867</v>
      </c>
      <c r="CC38" t="s">
        <v>868</v>
      </c>
      <c r="CE38" t="s">
        <v>869</v>
      </c>
      <c r="CF38" t="s">
        <v>888</v>
      </c>
      <c r="CG38" t="s">
        <v>889</v>
      </c>
      <c r="CH38" t="s">
        <v>872</v>
      </c>
      <c r="CI38" t="s">
        <v>890</v>
      </c>
      <c r="CJ38" t="s">
        <v>891</v>
      </c>
      <c r="CK38">
        <v>5772</v>
      </c>
      <c r="CL38" t="s">
        <v>875</v>
      </c>
      <c r="CM38">
        <v>6774</v>
      </c>
      <c r="CN38" t="s">
        <v>2691</v>
      </c>
      <c r="CO38" t="s">
        <v>2691</v>
      </c>
      <c r="CP38">
        <v>9696</v>
      </c>
      <c r="CQ38" t="s">
        <v>573</v>
      </c>
      <c r="CR38">
        <v>6774</v>
      </c>
      <c r="CS38" t="s">
        <v>2691</v>
      </c>
      <c r="CU38" t="s">
        <v>2692</v>
      </c>
      <c r="CV38" t="s">
        <v>2691</v>
      </c>
      <c r="CW38">
        <v>9696</v>
      </c>
      <c r="CX38" t="s">
        <v>573</v>
      </c>
      <c r="CY38">
        <v>6774</v>
      </c>
      <c r="CZ38" t="s">
        <v>2691</v>
      </c>
      <c r="DB38" t="s">
        <v>2692</v>
      </c>
      <c r="DC38" t="s">
        <v>2691</v>
      </c>
      <c r="DD38" t="s">
        <v>877</v>
      </c>
      <c r="DE38" t="s">
        <v>499</v>
      </c>
      <c r="DF38">
        <v>6774</v>
      </c>
      <c r="DG38" t="s">
        <v>2691</v>
      </c>
      <c r="DI38" t="s">
        <v>2693</v>
      </c>
      <c r="DJ38" t="s">
        <v>2691</v>
      </c>
      <c r="DK38">
        <v>1</v>
      </c>
      <c r="DL38">
        <v>1</v>
      </c>
      <c r="DM38" t="s">
        <v>1001</v>
      </c>
      <c r="DN38" t="s">
        <v>999</v>
      </c>
      <c r="DP38">
        <v>3</v>
      </c>
      <c r="DT38">
        <v>3</v>
      </c>
      <c r="DY38">
        <v>3</v>
      </c>
      <c r="ED38" t="s">
        <v>1003</v>
      </c>
      <c r="EG38">
        <v>1</v>
      </c>
      <c r="EO38" s="1">
        <v>46006</v>
      </c>
      <c r="EP38" s="1">
        <v>46006</v>
      </c>
      <c r="EQ38" s="1">
        <v>46013</v>
      </c>
      <c r="ER38" s="1">
        <v>46013</v>
      </c>
      <c r="ES38">
        <v>1</v>
      </c>
      <c r="EU38" t="s">
        <v>879</v>
      </c>
      <c r="EW38">
        <v>0</v>
      </c>
      <c r="FF38">
        <v>1</v>
      </c>
      <c r="FG38">
        <v>1</v>
      </c>
      <c r="FH38" t="s">
        <v>880</v>
      </c>
      <c r="FI38" t="s">
        <v>921</v>
      </c>
      <c r="FJ38" s="1">
        <v>46661</v>
      </c>
      <c r="FK38" t="s">
        <v>994</v>
      </c>
      <c r="FL38">
        <v>0</v>
      </c>
      <c r="FN38">
        <v>0</v>
      </c>
      <c r="FO38">
        <v>1</v>
      </c>
      <c r="FP38">
        <v>1</v>
      </c>
      <c r="FQ38">
        <v>0</v>
      </c>
      <c r="FU38" t="s">
        <v>882</v>
      </c>
      <c r="FW38" t="s">
        <v>863</v>
      </c>
      <c r="FX38">
        <v>1</v>
      </c>
      <c r="FY38">
        <v>1</v>
      </c>
      <c r="FZ38">
        <v>1</v>
      </c>
      <c r="GA38">
        <v>0</v>
      </c>
      <c r="GB38">
        <v>0</v>
      </c>
      <c r="GC38">
        <v>0</v>
      </c>
      <c r="GD38">
        <v>0</v>
      </c>
      <c r="GE38">
        <v>1</v>
      </c>
      <c r="GF38">
        <v>1</v>
      </c>
      <c r="GG38">
        <v>2</v>
      </c>
      <c r="HE38" t="s">
        <v>883</v>
      </c>
      <c r="HI38" t="s">
        <v>884</v>
      </c>
      <c r="HN38" t="s">
        <v>885</v>
      </c>
    </row>
    <row r="39" spans="1:222">
      <c r="A39" t="s">
        <v>2875</v>
      </c>
      <c r="B39">
        <v>2</v>
      </c>
      <c r="D39" t="s">
        <v>848</v>
      </c>
      <c r="E39" t="s">
        <v>849</v>
      </c>
      <c r="F39" t="s">
        <v>850</v>
      </c>
      <c r="G39" t="s">
        <v>851</v>
      </c>
      <c r="H39">
        <v>5187</v>
      </c>
      <c r="I39" t="s">
        <v>562</v>
      </c>
      <c r="J39">
        <v>9420</v>
      </c>
      <c r="K39" t="s">
        <v>2683</v>
      </c>
      <c r="L39" t="s">
        <v>2683</v>
      </c>
      <c r="M39" t="s">
        <v>1004</v>
      </c>
      <c r="N39" t="s">
        <v>849</v>
      </c>
      <c r="O39" t="s">
        <v>936</v>
      </c>
      <c r="P39" t="s">
        <v>937</v>
      </c>
      <c r="Q39" t="s">
        <v>1005</v>
      </c>
      <c r="R39" t="s">
        <v>1006</v>
      </c>
      <c r="U39" t="s">
        <v>1004</v>
      </c>
      <c r="V39" t="s">
        <v>633</v>
      </c>
      <c r="W39" t="s">
        <v>2063</v>
      </c>
      <c r="X39" t="s">
        <v>2064</v>
      </c>
      <c r="Y39" t="s">
        <v>1007</v>
      </c>
      <c r="Z39" t="s">
        <v>1008</v>
      </c>
      <c r="AA39" t="s">
        <v>1009</v>
      </c>
      <c r="AB39">
        <v>1</v>
      </c>
      <c r="AC39" s="1">
        <v>45717</v>
      </c>
      <c r="AD39" s="1">
        <v>46023</v>
      </c>
      <c r="AE39" s="1">
        <v>46112</v>
      </c>
      <c r="AF39">
        <v>1</v>
      </c>
      <c r="AG39">
        <v>1</v>
      </c>
      <c r="AH39">
        <v>1</v>
      </c>
      <c r="AI39">
        <v>1</v>
      </c>
      <c r="AJ39">
        <v>1</v>
      </c>
      <c r="AK39">
        <v>0</v>
      </c>
      <c r="AL39">
        <v>0</v>
      </c>
      <c r="AM39">
        <v>0</v>
      </c>
      <c r="AN39">
        <v>0</v>
      </c>
      <c r="AO39">
        <v>1</v>
      </c>
      <c r="AP39">
        <v>1</v>
      </c>
      <c r="AQ39">
        <v>1</v>
      </c>
      <c r="AR39">
        <v>0</v>
      </c>
      <c r="AT39" s="2">
        <v>0.375</v>
      </c>
      <c r="AU39" s="2">
        <v>0.72916666666666663</v>
      </c>
      <c r="AV39" s="2">
        <v>0.5</v>
      </c>
      <c r="AW39">
        <v>60</v>
      </c>
      <c r="BB39">
        <v>420000</v>
      </c>
      <c r="BC39">
        <v>3</v>
      </c>
      <c r="BD39">
        <v>1</v>
      </c>
      <c r="BH39">
        <v>0</v>
      </c>
      <c r="BI39">
        <v>0</v>
      </c>
      <c r="BJ39">
        <v>0</v>
      </c>
      <c r="BN39" t="s">
        <v>1010</v>
      </c>
      <c r="BS39" t="s">
        <v>1011</v>
      </c>
      <c r="BT39" t="s">
        <v>1005</v>
      </c>
      <c r="BU39" t="s">
        <v>863</v>
      </c>
      <c r="BV39" t="s">
        <v>1012</v>
      </c>
      <c r="BW39" t="s">
        <v>1006</v>
      </c>
      <c r="BX39" t="s">
        <v>1013</v>
      </c>
      <c r="BY39" t="s">
        <v>1005</v>
      </c>
      <c r="BZ39" t="s">
        <v>932</v>
      </c>
      <c r="CA39" t="s">
        <v>1014</v>
      </c>
      <c r="CB39" t="s">
        <v>867</v>
      </c>
      <c r="CC39" t="s">
        <v>868</v>
      </c>
      <c r="CE39" t="s">
        <v>869</v>
      </c>
      <c r="CF39" t="s">
        <v>1015</v>
      </c>
      <c r="CG39" t="s">
        <v>1016</v>
      </c>
      <c r="CH39" t="s">
        <v>872</v>
      </c>
      <c r="CI39" t="s">
        <v>1017</v>
      </c>
      <c r="CJ39" t="s">
        <v>1016</v>
      </c>
      <c r="CK39">
        <v>5772</v>
      </c>
      <c r="CL39" t="s">
        <v>875</v>
      </c>
      <c r="CM39">
        <v>6774</v>
      </c>
      <c r="CN39" t="s">
        <v>2691</v>
      </c>
      <c r="CO39" t="s">
        <v>2691</v>
      </c>
      <c r="CW39">
        <v>9696</v>
      </c>
      <c r="CX39" t="s">
        <v>573</v>
      </c>
      <c r="CY39">
        <v>6774</v>
      </c>
      <c r="CZ39" t="s">
        <v>2691</v>
      </c>
      <c r="DB39" t="s">
        <v>2692</v>
      </c>
      <c r="DC39" t="s">
        <v>2691</v>
      </c>
      <c r="DD39" t="s">
        <v>877</v>
      </c>
      <c r="DE39" t="s">
        <v>499</v>
      </c>
      <c r="DF39">
        <v>6774</v>
      </c>
      <c r="DG39" t="s">
        <v>2691</v>
      </c>
      <c r="DI39" t="s">
        <v>2693</v>
      </c>
      <c r="DJ39" t="s">
        <v>2691</v>
      </c>
      <c r="DK39">
        <v>1</v>
      </c>
      <c r="DL39">
        <v>1</v>
      </c>
      <c r="DM39" t="s">
        <v>1013</v>
      </c>
      <c r="DN39" t="s">
        <v>1011</v>
      </c>
      <c r="DP39">
        <v>3</v>
      </c>
      <c r="DT39">
        <v>3</v>
      </c>
      <c r="DY39">
        <v>3</v>
      </c>
      <c r="ED39" t="s">
        <v>1018</v>
      </c>
      <c r="EG39">
        <v>1</v>
      </c>
      <c r="EO39" s="1">
        <v>46006</v>
      </c>
      <c r="EP39" s="1">
        <v>46006</v>
      </c>
      <c r="EQ39" s="1">
        <v>46013</v>
      </c>
      <c r="ER39" s="1">
        <v>46013</v>
      </c>
      <c r="ES39">
        <v>1</v>
      </c>
      <c r="EU39" t="s">
        <v>879</v>
      </c>
      <c r="EW39">
        <v>0</v>
      </c>
      <c r="FF39">
        <v>1</v>
      </c>
      <c r="FG39">
        <v>1</v>
      </c>
      <c r="FH39" t="s">
        <v>880</v>
      </c>
      <c r="FI39" t="s">
        <v>952</v>
      </c>
      <c r="FJ39" s="1">
        <v>46661</v>
      </c>
      <c r="FK39" t="s">
        <v>1006</v>
      </c>
      <c r="FL39">
        <v>0</v>
      </c>
      <c r="FN39">
        <v>0</v>
      </c>
      <c r="FO39">
        <v>0</v>
      </c>
      <c r="FP39">
        <v>1</v>
      </c>
      <c r="FQ39">
        <v>0</v>
      </c>
      <c r="FU39" t="s">
        <v>882</v>
      </c>
      <c r="FW39" t="s">
        <v>863</v>
      </c>
      <c r="FX39">
        <v>1</v>
      </c>
      <c r="FY39">
        <v>1</v>
      </c>
      <c r="FZ39">
        <v>1</v>
      </c>
      <c r="GA39">
        <v>0</v>
      </c>
      <c r="GB39">
        <v>0</v>
      </c>
      <c r="GC39">
        <v>0</v>
      </c>
      <c r="GD39">
        <v>0</v>
      </c>
      <c r="GE39">
        <v>1</v>
      </c>
      <c r="GF39">
        <v>1</v>
      </c>
      <c r="GG39">
        <v>2</v>
      </c>
      <c r="HE39" t="s">
        <v>883</v>
      </c>
      <c r="HI39" t="s">
        <v>884</v>
      </c>
      <c r="HN39" t="s">
        <v>885</v>
      </c>
    </row>
    <row r="40" spans="1:222">
      <c r="A40" t="s">
        <v>3045</v>
      </c>
      <c r="B40">
        <v>2</v>
      </c>
      <c r="D40" t="s">
        <v>848</v>
      </c>
      <c r="E40" t="s">
        <v>849</v>
      </c>
      <c r="F40" t="s">
        <v>850</v>
      </c>
      <c r="G40" t="s">
        <v>978</v>
      </c>
      <c r="H40">
        <v>5187</v>
      </c>
      <c r="I40" t="s">
        <v>562</v>
      </c>
      <c r="J40">
        <v>9420</v>
      </c>
      <c r="K40" t="s">
        <v>2683</v>
      </c>
      <c r="L40" t="s">
        <v>2683</v>
      </c>
      <c r="M40" t="s">
        <v>1019</v>
      </c>
      <c r="N40" t="s">
        <v>849</v>
      </c>
      <c r="O40" t="s">
        <v>908</v>
      </c>
      <c r="P40" t="s">
        <v>909</v>
      </c>
      <c r="Q40" t="s">
        <v>1020</v>
      </c>
      <c r="R40" t="s">
        <v>1021</v>
      </c>
      <c r="U40" t="s">
        <v>1019</v>
      </c>
      <c r="V40" t="s">
        <v>641</v>
      </c>
      <c r="W40" t="s">
        <v>2065</v>
      </c>
      <c r="X40" t="s">
        <v>2066</v>
      </c>
      <c r="Y40" t="s">
        <v>1022</v>
      </c>
      <c r="Z40" t="s">
        <v>1023</v>
      </c>
      <c r="AA40" t="s">
        <v>1024</v>
      </c>
      <c r="AB40">
        <v>0</v>
      </c>
      <c r="AC40" s="1">
        <v>45673</v>
      </c>
      <c r="AD40" s="1">
        <v>46023</v>
      </c>
      <c r="AE40" s="1">
        <v>46112</v>
      </c>
      <c r="AF40">
        <v>1</v>
      </c>
      <c r="AG40">
        <v>1</v>
      </c>
      <c r="AH40">
        <v>1</v>
      </c>
      <c r="AI40">
        <v>1</v>
      </c>
      <c r="AJ40">
        <v>1</v>
      </c>
      <c r="AK40">
        <v>0</v>
      </c>
      <c r="AL40">
        <v>0</v>
      </c>
      <c r="AM40">
        <v>0</v>
      </c>
      <c r="AN40">
        <v>1</v>
      </c>
      <c r="AO40">
        <v>1</v>
      </c>
      <c r="AP40">
        <v>1</v>
      </c>
      <c r="AQ40">
        <v>1</v>
      </c>
      <c r="AR40">
        <v>0</v>
      </c>
      <c r="AT40" s="2">
        <v>0.375</v>
      </c>
      <c r="AU40" s="2">
        <v>0.72916666666666663</v>
      </c>
      <c r="AV40" s="2">
        <v>0.5</v>
      </c>
      <c r="AW40">
        <v>60</v>
      </c>
      <c r="BB40">
        <v>5400</v>
      </c>
      <c r="BC40">
        <v>1</v>
      </c>
      <c r="BD40">
        <v>1</v>
      </c>
      <c r="BH40">
        <v>0</v>
      </c>
      <c r="BI40">
        <v>0</v>
      </c>
      <c r="BJ40">
        <v>0</v>
      </c>
      <c r="BN40" t="s">
        <v>1025</v>
      </c>
      <c r="BS40" t="s">
        <v>1026</v>
      </c>
      <c r="BT40" t="s">
        <v>1020</v>
      </c>
      <c r="BU40" t="s">
        <v>863</v>
      </c>
      <c r="BV40" t="s">
        <v>1027</v>
      </c>
      <c r="BW40" t="s">
        <v>1021</v>
      </c>
      <c r="BX40" t="s">
        <v>1028</v>
      </c>
      <c r="BY40" t="s">
        <v>1020</v>
      </c>
      <c r="BZ40" t="s">
        <v>932</v>
      </c>
      <c r="CA40" t="s">
        <v>1029</v>
      </c>
      <c r="CB40" t="s">
        <v>988</v>
      </c>
      <c r="CC40" t="s">
        <v>989</v>
      </c>
      <c r="CE40" t="s">
        <v>990</v>
      </c>
      <c r="CF40" t="s">
        <v>978</v>
      </c>
      <c r="CG40" t="s">
        <v>989</v>
      </c>
      <c r="CI40" t="s">
        <v>990</v>
      </c>
      <c r="CJ40" t="s">
        <v>989</v>
      </c>
      <c r="CK40">
        <v>5772</v>
      </c>
      <c r="CL40" t="s">
        <v>875</v>
      </c>
      <c r="CM40">
        <v>6774</v>
      </c>
      <c r="CN40" t="s">
        <v>2691</v>
      </c>
      <c r="CO40" t="s">
        <v>2691</v>
      </c>
      <c r="CP40" t="s">
        <v>877</v>
      </c>
      <c r="CQ40" t="s">
        <v>499</v>
      </c>
      <c r="CR40">
        <v>6774</v>
      </c>
      <c r="CS40" t="s">
        <v>2691</v>
      </c>
      <c r="CU40" t="s">
        <v>2693</v>
      </c>
      <c r="CV40" t="s">
        <v>2691</v>
      </c>
      <c r="CW40">
        <v>9696</v>
      </c>
      <c r="CX40" t="s">
        <v>573</v>
      </c>
      <c r="CY40">
        <v>6774</v>
      </c>
      <c r="CZ40" t="s">
        <v>2691</v>
      </c>
      <c r="DB40" t="s">
        <v>2692</v>
      </c>
      <c r="DC40" t="s">
        <v>2691</v>
      </c>
      <c r="DD40" t="s">
        <v>877</v>
      </c>
      <c r="DE40" t="s">
        <v>499</v>
      </c>
      <c r="DF40">
        <v>6774</v>
      </c>
      <c r="DG40" t="s">
        <v>2691</v>
      </c>
      <c r="DI40" t="s">
        <v>2693</v>
      </c>
      <c r="DJ40" t="s">
        <v>2691</v>
      </c>
      <c r="DK40">
        <v>1</v>
      </c>
      <c r="DL40">
        <v>1</v>
      </c>
      <c r="DM40" t="s">
        <v>1028</v>
      </c>
      <c r="DP40">
        <v>3</v>
      </c>
      <c r="DT40">
        <v>3</v>
      </c>
      <c r="DY40">
        <v>3</v>
      </c>
      <c r="ED40" t="s">
        <v>1030</v>
      </c>
      <c r="EG40">
        <v>1</v>
      </c>
      <c r="EO40" s="1">
        <v>46006</v>
      </c>
      <c r="EP40" s="1">
        <v>46006</v>
      </c>
      <c r="EQ40" s="1">
        <v>46015</v>
      </c>
      <c r="ER40" s="1">
        <v>46015</v>
      </c>
      <c r="ES40">
        <v>1</v>
      </c>
      <c r="EU40" t="s">
        <v>879</v>
      </c>
      <c r="EW40">
        <v>0</v>
      </c>
      <c r="FF40">
        <v>1</v>
      </c>
      <c r="FG40">
        <v>0</v>
      </c>
      <c r="FI40" t="s">
        <v>921</v>
      </c>
      <c r="FJ40" s="1">
        <v>46661</v>
      </c>
      <c r="FK40" t="s">
        <v>1021</v>
      </c>
      <c r="FL40">
        <v>0</v>
      </c>
      <c r="FN40">
        <v>0</v>
      </c>
      <c r="FO40">
        <v>1</v>
      </c>
      <c r="FP40">
        <v>1</v>
      </c>
      <c r="FQ40">
        <v>0</v>
      </c>
      <c r="FU40" t="s">
        <v>882</v>
      </c>
      <c r="FW40" t="s">
        <v>863</v>
      </c>
      <c r="FX40">
        <v>1</v>
      </c>
      <c r="FY40">
        <v>1</v>
      </c>
      <c r="FZ40">
        <v>1</v>
      </c>
      <c r="GA40">
        <v>1</v>
      </c>
      <c r="GB40">
        <v>0</v>
      </c>
      <c r="GC40">
        <v>0</v>
      </c>
      <c r="GD40">
        <v>0</v>
      </c>
      <c r="GE40">
        <v>1</v>
      </c>
      <c r="GF40">
        <v>1</v>
      </c>
      <c r="GG40">
        <v>4</v>
      </c>
      <c r="HE40" t="s">
        <v>883</v>
      </c>
      <c r="HI40" t="s">
        <v>884</v>
      </c>
      <c r="HN40" t="s">
        <v>885</v>
      </c>
    </row>
    <row r="41" spans="1:222">
      <c r="A41" t="s">
        <v>3022</v>
      </c>
      <c r="B41">
        <v>2</v>
      </c>
      <c r="D41" t="s">
        <v>848</v>
      </c>
      <c r="E41" t="s">
        <v>849</v>
      </c>
      <c r="F41" t="s">
        <v>850</v>
      </c>
      <c r="G41" t="s">
        <v>851</v>
      </c>
      <c r="H41">
        <v>5187</v>
      </c>
      <c r="I41" t="s">
        <v>562</v>
      </c>
      <c r="J41">
        <v>9420</v>
      </c>
      <c r="K41" t="s">
        <v>2683</v>
      </c>
      <c r="L41" t="s">
        <v>2683</v>
      </c>
      <c r="M41" t="s">
        <v>1031</v>
      </c>
      <c r="N41" t="s">
        <v>849</v>
      </c>
      <c r="O41" t="s">
        <v>1032</v>
      </c>
      <c r="P41" t="s">
        <v>1033</v>
      </c>
      <c r="Q41" t="s">
        <v>1034</v>
      </c>
      <c r="R41" t="s">
        <v>1035</v>
      </c>
      <c r="U41" t="s">
        <v>1031</v>
      </c>
      <c r="V41" t="s">
        <v>1036</v>
      </c>
      <c r="W41" t="s">
        <v>2067</v>
      </c>
      <c r="X41" t="s">
        <v>2068</v>
      </c>
      <c r="Y41" t="s">
        <v>1037</v>
      </c>
      <c r="Z41" t="s">
        <v>1038</v>
      </c>
      <c r="AA41" t="s">
        <v>1039</v>
      </c>
      <c r="AB41">
        <v>0</v>
      </c>
      <c r="AC41" s="1">
        <v>45642</v>
      </c>
      <c r="AD41" s="1">
        <v>46023</v>
      </c>
      <c r="AE41" s="1">
        <v>46112</v>
      </c>
      <c r="AF41">
        <v>1</v>
      </c>
      <c r="AG41">
        <v>1</v>
      </c>
      <c r="AH41">
        <v>1</v>
      </c>
      <c r="AI41">
        <v>1</v>
      </c>
      <c r="AJ41">
        <v>1</v>
      </c>
      <c r="AK41">
        <v>0</v>
      </c>
      <c r="AL41">
        <v>0</v>
      </c>
      <c r="AM41">
        <v>0</v>
      </c>
      <c r="AN41">
        <v>0</v>
      </c>
      <c r="AO41">
        <v>1</v>
      </c>
      <c r="AP41">
        <v>1</v>
      </c>
      <c r="AQ41">
        <v>1</v>
      </c>
      <c r="AR41">
        <v>0</v>
      </c>
      <c r="AT41" s="2">
        <v>0.375</v>
      </c>
      <c r="AU41" s="2">
        <v>0.72916666666666663</v>
      </c>
      <c r="AV41" s="2">
        <v>0.5</v>
      </c>
      <c r="AW41">
        <v>60</v>
      </c>
      <c r="BB41">
        <v>550000</v>
      </c>
      <c r="BC41">
        <v>3</v>
      </c>
      <c r="BD41">
        <v>1</v>
      </c>
      <c r="BH41">
        <v>0</v>
      </c>
      <c r="BI41">
        <v>0</v>
      </c>
      <c r="BJ41">
        <v>0</v>
      </c>
      <c r="BN41" t="s">
        <v>1040</v>
      </c>
      <c r="BO41" t="s">
        <v>851</v>
      </c>
      <c r="BP41" t="s">
        <v>868</v>
      </c>
      <c r="BR41" t="s">
        <v>1041</v>
      </c>
      <c r="BS41" t="s">
        <v>1042</v>
      </c>
      <c r="BT41" t="s">
        <v>1034</v>
      </c>
      <c r="BU41" t="s">
        <v>863</v>
      </c>
      <c r="BV41" t="s">
        <v>1043</v>
      </c>
      <c r="BW41" t="s">
        <v>1035</v>
      </c>
      <c r="BX41" t="s">
        <v>1044</v>
      </c>
      <c r="BY41" t="s">
        <v>1034</v>
      </c>
      <c r="BZ41" t="s">
        <v>866</v>
      </c>
      <c r="CA41" t="s">
        <v>1045</v>
      </c>
      <c r="CB41" t="s">
        <v>867</v>
      </c>
      <c r="CC41" t="s">
        <v>868</v>
      </c>
      <c r="CE41" t="s">
        <v>869</v>
      </c>
      <c r="CF41" t="s">
        <v>1046</v>
      </c>
      <c r="CG41" t="s">
        <v>1047</v>
      </c>
      <c r="CH41" t="s">
        <v>872</v>
      </c>
      <c r="CI41" t="s">
        <v>1048</v>
      </c>
      <c r="CJ41" t="s">
        <v>1049</v>
      </c>
      <c r="CK41">
        <v>5772</v>
      </c>
      <c r="CL41" t="s">
        <v>875</v>
      </c>
      <c r="CM41">
        <v>6774</v>
      </c>
      <c r="CN41" t="s">
        <v>2691</v>
      </c>
      <c r="CO41" t="s">
        <v>2691</v>
      </c>
      <c r="CP41">
        <v>9696</v>
      </c>
      <c r="CQ41" t="s">
        <v>573</v>
      </c>
      <c r="CR41">
        <v>6774</v>
      </c>
      <c r="CS41" t="s">
        <v>2691</v>
      </c>
      <c r="CU41" t="s">
        <v>2692</v>
      </c>
      <c r="CV41" t="s">
        <v>2691</v>
      </c>
      <c r="CW41" t="s">
        <v>877</v>
      </c>
      <c r="CX41" t="s">
        <v>499</v>
      </c>
      <c r="CY41">
        <v>6774</v>
      </c>
      <c r="CZ41" t="s">
        <v>2691</v>
      </c>
      <c r="DB41" t="s">
        <v>2693</v>
      </c>
      <c r="DC41" t="s">
        <v>2691</v>
      </c>
      <c r="DD41">
        <v>9696</v>
      </c>
      <c r="DE41" t="s">
        <v>573</v>
      </c>
      <c r="DF41">
        <v>6774</v>
      </c>
      <c r="DG41" t="s">
        <v>2691</v>
      </c>
      <c r="DI41" t="s">
        <v>2692</v>
      </c>
      <c r="DJ41" t="s">
        <v>2691</v>
      </c>
      <c r="DK41">
        <v>1</v>
      </c>
      <c r="DL41">
        <v>1</v>
      </c>
      <c r="DM41" t="s">
        <v>1044</v>
      </c>
      <c r="DN41" t="s">
        <v>1042</v>
      </c>
      <c r="DP41">
        <v>3</v>
      </c>
      <c r="DT41">
        <v>3</v>
      </c>
      <c r="DY41">
        <v>3</v>
      </c>
      <c r="ED41" t="s">
        <v>1050</v>
      </c>
      <c r="EG41">
        <v>1</v>
      </c>
      <c r="EO41" s="1">
        <v>46006</v>
      </c>
      <c r="EP41" s="1">
        <v>46006</v>
      </c>
      <c r="EQ41" s="1">
        <v>46014</v>
      </c>
      <c r="ER41" s="1">
        <v>46014</v>
      </c>
      <c r="ES41">
        <v>1</v>
      </c>
      <c r="EU41" t="s">
        <v>879</v>
      </c>
      <c r="EW41">
        <v>0</v>
      </c>
      <c r="FF41">
        <v>1</v>
      </c>
      <c r="FG41">
        <v>1</v>
      </c>
      <c r="FH41" t="s">
        <v>880</v>
      </c>
      <c r="FI41" t="s">
        <v>1051</v>
      </c>
      <c r="FJ41" s="1">
        <v>46661</v>
      </c>
      <c r="FK41" t="s">
        <v>1035</v>
      </c>
      <c r="FL41">
        <v>0</v>
      </c>
      <c r="FN41">
        <v>0</v>
      </c>
      <c r="FO41">
        <v>0</v>
      </c>
      <c r="FP41">
        <v>0</v>
      </c>
      <c r="FQ41">
        <v>1</v>
      </c>
      <c r="FU41" t="s">
        <v>882</v>
      </c>
      <c r="FW41" t="s">
        <v>863</v>
      </c>
      <c r="FX41">
        <v>1</v>
      </c>
      <c r="FY41">
        <v>1</v>
      </c>
      <c r="FZ41">
        <v>1</v>
      </c>
      <c r="GA41">
        <v>0</v>
      </c>
      <c r="GB41">
        <v>0</v>
      </c>
      <c r="GC41">
        <v>0</v>
      </c>
      <c r="GD41">
        <v>0</v>
      </c>
      <c r="GE41">
        <v>1</v>
      </c>
      <c r="GF41">
        <v>1</v>
      </c>
      <c r="GG41">
        <v>2</v>
      </c>
      <c r="HE41" t="s">
        <v>883</v>
      </c>
      <c r="HI41" t="s">
        <v>884</v>
      </c>
      <c r="HN41" t="s">
        <v>885</v>
      </c>
    </row>
    <row r="42" spans="1:222">
      <c r="A42" t="s">
        <v>2898</v>
      </c>
      <c r="B42">
        <v>2</v>
      </c>
      <c r="D42" t="s">
        <v>848</v>
      </c>
      <c r="E42" t="s">
        <v>849</v>
      </c>
      <c r="F42" t="s">
        <v>850</v>
      </c>
      <c r="G42" t="s">
        <v>851</v>
      </c>
      <c r="H42">
        <v>3002</v>
      </c>
      <c r="I42" t="s">
        <v>2716</v>
      </c>
      <c r="J42">
        <v>9420</v>
      </c>
      <c r="K42" t="s">
        <v>2683</v>
      </c>
      <c r="L42" t="s">
        <v>2683</v>
      </c>
      <c r="M42" t="s">
        <v>1052</v>
      </c>
      <c r="N42" t="s">
        <v>849</v>
      </c>
      <c r="O42" t="s">
        <v>936</v>
      </c>
      <c r="P42" t="s">
        <v>937</v>
      </c>
      <c r="Q42" t="s">
        <v>1053</v>
      </c>
      <c r="R42" t="s">
        <v>1054</v>
      </c>
      <c r="U42" t="s">
        <v>1052</v>
      </c>
      <c r="V42" t="s">
        <v>1055</v>
      </c>
      <c r="W42" t="s">
        <v>2069</v>
      </c>
      <c r="X42" t="s">
        <v>2070</v>
      </c>
      <c r="Y42" t="s">
        <v>1056</v>
      </c>
      <c r="Z42" t="s">
        <v>1057</v>
      </c>
      <c r="AA42" t="s">
        <v>1058</v>
      </c>
      <c r="AB42">
        <v>0</v>
      </c>
      <c r="AC42" s="1">
        <v>45627</v>
      </c>
      <c r="AD42" s="1">
        <v>46023</v>
      </c>
      <c r="AE42" s="1">
        <v>46112</v>
      </c>
      <c r="AF42">
        <v>1</v>
      </c>
      <c r="AG42">
        <v>1</v>
      </c>
      <c r="AH42">
        <v>1</v>
      </c>
      <c r="AI42">
        <v>1</v>
      </c>
      <c r="AJ42">
        <v>1</v>
      </c>
      <c r="AK42">
        <v>1</v>
      </c>
      <c r="AL42">
        <v>1</v>
      </c>
      <c r="AM42">
        <v>1</v>
      </c>
      <c r="AN42">
        <v>1</v>
      </c>
      <c r="AO42">
        <v>0</v>
      </c>
      <c r="AP42">
        <v>0</v>
      </c>
      <c r="AQ42">
        <v>0</v>
      </c>
      <c r="AR42">
        <v>1</v>
      </c>
      <c r="AT42" s="2">
        <v>0.375</v>
      </c>
      <c r="AU42" s="2">
        <v>0.72916666666666663</v>
      </c>
      <c r="AV42" s="2">
        <v>0.5</v>
      </c>
      <c r="AW42">
        <v>60</v>
      </c>
      <c r="BB42">
        <v>450000</v>
      </c>
      <c r="BC42">
        <v>3</v>
      </c>
      <c r="BD42">
        <v>1</v>
      </c>
      <c r="BH42">
        <v>0</v>
      </c>
      <c r="BI42">
        <v>0</v>
      </c>
      <c r="BJ42">
        <v>0</v>
      </c>
      <c r="BN42" t="s">
        <v>1059</v>
      </c>
      <c r="BS42" t="s">
        <v>1060</v>
      </c>
      <c r="BT42" t="s">
        <v>1053</v>
      </c>
      <c r="BU42" t="s">
        <v>863</v>
      </c>
      <c r="BV42" t="s">
        <v>1061</v>
      </c>
      <c r="BW42" t="s">
        <v>1054</v>
      </c>
      <c r="BX42" t="s">
        <v>1062</v>
      </c>
      <c r="BY42" t="s">
        <v>1053</v>
      </c>
      <c r="BZ42" t="s">
        <v>866</v>
      </c>
      <c r="CA42" t="s">
        <v>1063</v>
      </c>
      <c r="CB42" t="s">
        <v>867</v>
      </c>
      <c r="CC42" t="s">
        <v>868</v>
      </c>
      <c r="CE42" t="s">
        <v>869</v>
      </c>
      <c r="CF42" t="s">
        <v>947</v>
      </c>
      <c r="CG42" t="s">
        <v>948</v>
      </c>
      <c r="CH42" t="s">
        <v>872</v>
      </c>
      <c r="CI42" t="s">
        <v>949</v>
      </c>
      <c r="CJ42" t="s">
        <v>950</v>
      </c>
      <c r="CK42">
        <v>5772</v>
      </c>
      <c r="CL42" t="s">
        <v>875</v>
      </c>
      <c r="CM42">
        <v>6774</v>
      </c>
      <c r="CN42" t="s">
        <v>2691</v>
      </c>
      <c r="CO42" t="s">
        <v>2691</v>
      </c>
      <c r="CP42">
        <v>9696</v>
      </c>
      <c r="CQ42" t="s">
        <v>573</v>
      </c>
      <c r="CR42">
        <v>6774</v>
      </c>
      <c r="CS42" t="s">
        <v>2691</v>
      </c>
      <c r="CU42" t="s">
        <v>2692</v>
      </c>
      <c r="CV42" t="s">
        <v>2691</v>
      </c>
      <c r="CW42">
        <v>9696</v>
      </c>
      <c r="CX42" t="s">
        <v>573</v>
      </c>
      <c r="CY42">
        <v>6774</v>
      </c>
      <c r="CZ42" t="s">
        <v>2691</v>
      </c>
      <c r="DB42" t="s">
        <v>2692</v>
      </c>
      <c r="DC42" t="s">
        <v>2691</v>
      </c>
      <c r="DD42" t="s">
        <v>877</v>
      </c>
      <c r="DE42" t="s">
        <v>499</v>
      </c>
      <c r="DF42">
        <v>6774</v>
      </c>
      <c r="DG42" t="s">
        <v>2691</v>
      </c>
      <c r="DI42" t="s">
        <v>2693</v>
      </c>
      <c r="DJ42" t="s">
        <v>2691</v>
      </c>
      <c r="DK42">
        <v>1</v>
      </c>
      <c r="DL42">
        <v>1</v>
      </c>
      <c r="DM42" t="s">
        <v>1062</v>
      </c>
      <c r="DN42" t="s">
        <v>1060</v>
      </c>
      <c r="DP42">
        <v>3</v>
      </c>
      <c r="DT42">
        <v>3</v>
      </c>
      <c r="DY42">
        <v>3</v>
      </c>
      <c r="ED42" t="s">
        <v>1064</v>
      </c>
      <c r="EG42">
        <v>1</v>
      </c>
      <c r="EO42" s="1">
        <v>45995</v>
      </c>
      <c r="EP42" s="1">
        <v>45995</v>
      </c>
      <c r="EQ42" s="1">
        <v>46010</v>
      </c>
      <c r="ER42" s="1">
        <v>46010</v>
      </c>
      <c r="ES42">
        <v>1</v>
      </c>
      <c r="EU42" t="s">
        <v>879</v>
      </c>
      <c r="EW42">
        <v>0</v>
      </c>
      <c r="FF42">
        <v>1</v>
      </c>
      <c r="FG42">
        <v>1</v>
      </c>
      <c r="FH42" t="s">
        <v>880</v>
      </c>
      <c r="FI42" t="s">
        <v>952</v>
      </c>
      <c r="FJ42" s="1">
        <v>46661</v>
      </c>
      <c r="FK42" t="s">
        <v>1054</v>
      </c>
      <c r="FL42">
        <v>0</v>
      </c>
      <c r="FN42">
        <v>0</v>
      </c>
      <c r="FO42">
        <v>0</v>
      </c>
      <c r="FP42">
        <v>1</v>
      </c>
      <c r="FQ42">
        <v>0</v>
      </c>
      <c r="FU42" t="s">
        <v>882</v>
      </c>
      <c r="FW42" t="s">
        <v>863</v>
      </c>
      <c r="FX42">
        <v>1</v>
      </c>
      <c r="FY42">
        <v>1</v>
      </c>
      <c r="FZ42">
        <v>1</v>
      </c>
      <c r="GA42">
        <v>0</v>
      </c>
      <c r="GB42">
        <v>0</v>
      </c>
      <c r="GC42">
        <v>0</v>
      </c>
      <c r="GD42">
        <v>0</v>
      </c>
      <c r="GE42">
        <v>1</v>
      </c>
      <c r="GF42">
        <v>1</v>
      </c>
      <c r="GG42">
        <v>2</v>
      </c>
      <c r="HE42" t="s">
        <v>883</v>
      </c>
      <c r="HI42" t="s">
        <v>884</v>
      </c>
      <c r="HN42" t="s">
        <v>885</v>
      </c>
    </row>
    <row r="43" spans="1:222">
      <c r="A43" t="s">
        <v>2894</v>
      </c>
      <c r="B43">
        <v>2</v>
      </c>
      <c r="D43" t="s">
        <v>848</v>
      </c>
      <c r="E43" t="s">
        <v>849</v>
      </c>
      <c r="F43" t="s">
        <v>850</v>
      </c>
      <c r="G43" t="s">
        <v>851</v>
      </c>
      <c r="H43">
        <v>3002</v>
      </c>
      <c r="I43" t="s">
        <v>2716</v>
      </c>
      <c r="J43">
        <v>9420</v>
      </c>
      <c r="K43" t="s">
        <v>2683</v>
      </c>
      <c r="L43" t="s">
        <v>2683</v>
      </c>
      <c r="M43" t="s">
        <v>1077</v>
      </c>
      <c r="N43" t="s">
        <v>849</v>
      </c>
      <c r="O43" t="s">
        <v>954</v>
      </c>
      <c r="P43" t="s">
        <v>955</v>
      </c>
      <c r="Q43" t="s">
        <v>895</v>
      </c>
      <c r="R43" t="s">
        <v>896</v>
      </c>
      <c r="U43" t="s">
        <v>1077</v>
      </c>
      <c r="V43" t="s">
        <v>647</v>
      </c>
      <c r="W43" t="s">
        <v>2071</v>
      </c>
      <c r="X43" t="s">
        <v>2072</v>
      </c>
      <c r="Y43" t="s">
        <v>1078</v>
      </c>
      <c r="Z43" t="s">
        <v>1079</v>
      </c>
      <c r="AA43" t="s">
        <v>1080</v>
      </c>
      <c r="AB43">
        <v>0</v>
      </c>
      <c r="AC43" s="1">
        <v>45607</v>
      </c>
      <c r="AD43" s="1">
        <v>46023</v>
      </c>
      <c r="AE43" s="1">
        <v>46112</v>
      </c>
      <c r="AF43">
        <v>1</v>
      </c>
      <c r="AG43">
        <v>1</v>
      </c>
      <c r="AH43">
        <v>1</v>
      </c>
      <c r="AI43">
        <v>1</v>
      </c>
      <c r="AJ43">
        <v>1</v>
      </c>
      <c r="AK43">
        <v>1</v>
      </c>
      <c r="AL43">
        <v>1</v>
      </c>
      <c r="AM43">
        <v>1</v>
      </c>
      <c r="AN43">
        <v>1</v>
      </c>
      <c r="AO43">
        <v>0</v>
      </c>
      <c r="AP43">
        <v>0</v>
      </c>
      <c r="AQ43">
        <v>0</v>
      </c>
      <c r="AR43">
        <v>1</v>
      </c>
      <c r="AT43" s="2">
        <v>0.375</v>
      </c>
      <c r="AU43" s="2">
        <v>0.72916666666666663</v>
      </c>
      <c r="AV43" s="2">
        <v>0.5</v>
      </c>
      <c r="AW43">
        <v>60</v>
      </c>
      <c r="BB43">
        <v>540000</v>
      </c>
      <c r="BC43">
        <v>3</v>
      </c>
      <c r="BD43">
        <v>1</v>
      </c>
      <c r="BH43">
        <v>0</v>
      </c>
      <c r="BI43">
        <v>0</v>
      </c>
      <c r="BJ43">
        <v>0</v>
      </c>
      <c r="BN43" t="s">
        <v>959</v>
      </c>
      <c r="BS43" t="s">
        <v>901</v>
      </c>
      <c r="BT43" t="s">
        <v>895</v>
      </c>
      <c r="BU43" t="s">
        <v>863</v>
      </c>
      <c r="BV43" t="s">
        <v>902</v>
      </c>
      <c r="BW43" t="s">
        <v>896</v>
      </c>
      <c r="BX43" t="s">
        <v>2259</v>
      </c>
      <c r="BY43" t="s">
        <v>895</v>
      </c>
      <c r="CA43" t="s">
        <v>2260</v>
      </c>
      <c r="CB43" t="s">
        <v>867</v>
      </c>
      <c r="CC43" t="s">
        <v>868</v>
      </c>
      <c r="CE43" t="s">
        <v>869</v>
      </c>
      <c r="CF43" t="s">
        <v>870</v>
      </c>
      <c r="CG43" t="s">
        <v>871</v>
      </c>
      <c r="CH43" t="s">
        <v>872</v>
      </c>
      <c r="CI43" t="s">
        <v>873</v>
      </c>
      <c r="CJ43" t="s">
        <v>874</v>
      </c>
      <c r="CK43">
        <v>5772</v>
      </c>
      <c r="CL43" t="s">
        <v>875</v>
      </c>
      <c r="CM43">
        <v>6774</v>
      </c>
      <c r="CN43" t="s">
        <v>2691</v>
      </c>
      <c r="CO43" t="s">
        <v>2691</v>
      </c>
      <c r="CP43" t="s">
        <v>877</v>
      </c>
      <c r="CQ43" t="s">
        <v>499</v>
      </c>
      <c r="CR43">
        <v>6774</v>
      </c>
      <c r="CS43" t="s">
        <v>2691</v>
      </c>
      <c r="CU43" t="s">
        <v>2693</v>
      </c>
      <c r="CV43" t="s">
        <v>2691</v>
      </c>
      <c r="CW43">
        <v>9696</v>
      </c>
      <c r="CX43" t="s">
        <v>573</v>
      </c>
      <c r="CY43">
        <v>6774</v>
      </c>
      <c r="CZ43" t="s">
        <v>2691</v>
      </c>
      <c r="DB43" t="s">
        <v>2692</v>
      </c>
      <c r="DC43" t="s">
        <v>2691</v>
      </c>
      <c r="DD43" t="s">
        <v>877</v>
      </c>
      <c r="DE43" t="s">
        <v>499</v>
      </c>
      <c r="DF43">
        <v>6774</v>
      </c>
      <c r="DG43" t="s">
        <v>2691</v>
      </c>
      <c r="DI43" t="s">
        <v>2693</v>
      </c>
      <c r="DJ43" t="s">
        <v>2691</v>
      </c>
      <c r="DK43">
        <v>1</v>
      </c>
      <c r="DL43">
        <v>1</v>
      </c>
      <c r="DM43" t="s">
        <v>2259</v>
      </c>
      <c r="DN43" t="s">
        <v>903</v>
      </c>
      <c r="DO43" t="s">
        <v>901</v>
      </c>
      <c r="DP43">
        <v>3</v>
      </c>
      <c r="DT43">
        <v>3</v>
      </c>
      <c r="DY43">
        <v>3</v>
      </c>
      <c r="ED43" t="s">
        <v>1081</v>
      </c>
      <c r="EG43">
        <v>1</v>
      </c>
      <c r="EO43" s="1">
        <v>46002</v>
      </c>
      <c r="EP43" s="1">
        <v>46002</v>
      </c>
      <c r="EQ43" s="1">
        <v>46010</v>
      </c>
      <c r="ER43" s="1">
        <v>46010</v>
      </c>
      <c r="ES43">
        <v>1</v>
      </c>
      <c r="EU43" t="s">
        <v>879</v>
      </c>
      <c r="EW43">
        <v>0</v>
      </c>
      <c r="FF43">
        <v>1</v>
      </c>
      <c r="FG43">
        <v>1</v>
      </c>
      <c r="FH43" t="s">
        <v>880</v>
      </c>
      <c r="FI43" t="s">
        <v>961</v>
      </c>
      <c r="FJ43" s="1">
        <v>46661</v>
      </c>
      <c r="FK43" t="s">
        <v>896</v>
      </c>
      <c r="FL43">
        <v>0</v>
      </c>
      <c r="FN43">
        <v>0</v>
      </c>
      <c r="FO43">
        <v>0</v>
      </c>
      <c r="FP43">
        <v>0</v>
      </c>
      <c r="FQ43">
        <v>0</v>
      </c>
      <c r="FU43" t="s">
        <v>882</v>
      </c>
      <c r="FW43" t="s">
        <v>863</v>
      </c>
      <c r="FX43">
        <v>1</v>
      </c>
      <c r="FY43">
        <v>1</v>
      </c>
      <c r="FZ43">
        <v>1</v>
      </c>
      <c r="GA43">
        <v>0</v>
      </c>
      <c r="GB43">
        <v>0</v>
      </c>
      <c r="GC43">
        <v>0</v>
      </c>
      <c r="GD43">
        <v>0</v>
      </c>
      <c r="GE43">
        <v>1</v>
      </c>
      <c r="GF43">
        <v>1</v>
      </c>
      <c r="GG43">
        <v>2</v>
      </c>
      <c r="HE43" t="s">
        <v>883</v>
      </c>
      <c r="HI43" t="s">
        <v>884</v>
      </c>
      <c r="HN43" t="s">
        <v>885</v>
      </c>
    </row>
    <row r="44" spans="1:222">
      <c r="A44" t="s">
        <v>2978</v>
      </c>
      <c r="B44">
        <v>2</v>
      </c>
      <c r="D44" t="s">
        <v>848</v>
      </c>
      <c r="E44" t="s">
        <v>849</v>
      </c>
      <c r="F44" t="s">
        <v>850</v>
      </c>
      <c r="G44" t="s">
        <v>851</v>
      </c>
      <c r="H44">
        <v>5187</v>
      </c>
      <c r="I44" t="s">
        <v>562</v>
      </c>
      <c r="J44">
        <v>9420</v>
      </c>
      <c r="K44" t="s">
        <v>2683</v>
      </c>
      <c r="L44" t="s">
        <v>2683</v>
      </c>
      <c r="M44" t="s">
        <v>1083</v>
      </c>
      <c r="N44" t="s">
        <v>849</v>
      </c>
      <c r="O44" t="s">
        <v>908</v>
      </c>
      <c r="P44" t="s">
        <v>909</v>
      </c>
      <c r="Q44" t="s">
        <v>993</v>
      </c>
      <c r="R44" t="s">
        <v>994</v>
      </c>
      <c r="U44" t="s">
        <v>1083</v>
      </c>
      <c r="V44" t="s">
        <v>543</v>
      </c>
      <c r="W44" t="s">
        <v>2073</v>
      </c>
      <c r="X44" t="s">
        <v>2074</v>
      </c>
      <c r="Y44" t="s">
        <v>1084</v>
      </c>
      <c r="Z44" t="s">
        <v>1085</v>
      </c>
      <c r="AA44" t="s">
        <v>1086</v>
      </c>
      <c r="AB44">
        <v>0</v>
      </c>
      <c r="AC44" s="1">
        <v>45607</v>
      </c>
      <c r="AD44" s="1">
        <v>46023</v>
      </c>
      <c r="AE44" s="1">
        <v>46112</v>
      </c>
      <c r="AF44">
        <v>1</v>
      </c>
      <c r="AG44">
        <v>1</v>
      </c>
      <c r="AH44">
        <v>1</v>
      </c>
      <c r="AI44">
        <v>1</v>
      </c>
      <c r="AJ44">
        <v>1</v>
      </c>
      <c r="AK44">
        <v>0</v>
      </c>
      <c r="AL44">
        <v>0</v>
      </c>
      <c r="AM44">
        <v>0</v>
      </c>
      <c r="AN44">
        <v>0</v>
      </c>
      <c r="AO44">
        <v>1</v>
      </c>
      <c r="AP44">
        <v>1</v>
      </c>
      <c r="AQ44">
        <v>1</v>
      </c>
      <c r="AR44">
        <v>0</v>
      </c>
      <c r="AT44" s="2">
        <v>0.375</v>
      </c>
      <c r="AU44" s="2">
        <v>0.72916666666666663</v>
      </c>
      <c r="AV44" s="2">
        <v>0.5</v>
      </c>
      <c r="AW44">
        <v>60</v>
      </c>
      <c r="BB44">
        <v>500000</v>
      </c>
      <c r="BC44">
        <v>3</v>
      </c>
      <c r="BD44">
        <v>1</v>
      </c>
      <c r="BH44">
        <v>0</v>
      </c>
      <c r="BI44">
        <v>0</v>
      </c>
      <c r="BJ44">
        <v>0</v>
      </c>
      <c r="BN44" t="s">
        <v>968</v>
      </c>
      <c r="BS44" t="s">
        <v>999</v>
      </c>
      <c r="BT44" t="s">
        <v>993</v>
      </c>
      <c r="BU44" t="s">
        <v>863</v>
      </c>
      <c r="BV44" t="s">
        <v>1000</v>
      </c>
      <c r="BW44" t="s">
        <v>994</v>
      </c>
      <c r="BX44" t="s">
        <v>1001</v>
      </c>
      <c r="BY44" t="s">
        <v>993</v>
      </c>
      <c r="BZ44" t="s">
        <v>866</v>
      </c>
      <c r="CA44" t="s">
        <v>1002</v>
      </c>
      <c r="CB44" t="s">
        <v>867</v>
      </c>
      <c r="CC44" t="s">
        <v>868</v>
      </c>
      <c r="CE44" t="s">
        <v>869</v>
      </c>
      <c r="CF44" t="s">
        <v>888</v>
      </c>
      <c r="CG44" t="s">
        <v>889</v>
      </c>
      <c r="CH44" t="s">
        <v>872</v>
      </c>
      <c r="CI44" t="s">
        <v>890</v>
      </c>
      <c r="CJ44" t="s">
        <v>891</v>
      </c>
      <c r="CK44">
        <v>5772</v>
      </c>
      <c r="CL44" t="s">
        <v>875</v>
      </c>
      <c r="CM44">
        <v>6774</v>
      </c>
      <c r="CN44" t="s">
        <v>2691</v>
      </c>
      <c r="CO44" t="s">
        <v>2691</v>
      </c>
      <c r="CP44">
        <v>9696</v>
      </c>
      <c r="CQ44" t="s">
        <v>573</v>
      </c>
      <c r="CR44">
        <v>6774</v>
      </c>
      <c r="CS44" t="s">
        <v>2691</v>
      </c>
      <c r="CU44" t="s">
        <v>2692</v>
      </c>
      <c r="CV44" t="s">
        <v>2691</v>
      </c>
      <c r="CW44">
        <v>9696</v>
      </c>
      <c r="CX44" t="s">
        <v>573</v>
      </c>
      <c r="CY44">
        <v>6774</v>
      </c>
      <c r="CZ44" t="s">
        <v>2691</v>
      </c>
      <c r="DB44" t="s">
        <v>2692</v>
      </c>
      <c r="DC44" t="s">
        <v>2691</v>
      </c>
      <c r="DD44" t="s">
        <v>877</v>
      </c>
      <c r="DE44" t="s">
        <v>499</v>
      </c>
      <c r="DF44">
        <v>6774</v>
      </c>
      <c r="DG44" t="s">
        <v>2691</v>
      </c>
      <c r="DI44" t="s">
        <v>2693</v>
      </c>
      <c r="DJ44" t="s">
        <v>2691</v>
      </c>
      <c r="DK44">
        <v>1</v>
      </c>
      <c r="DL44">
        <v>1</v>
      </c>
      <c r="DM44" t="s">
        <v>1001</v>
      </c>
      <c r="DN44" t="s">
        <v>999</v>
      </c>
      <c r="DP44">
        <v>3</v>
      </c>
      <c r="DT44">
        <v>3</v>
      </c>
      <c r="DY44">
        <v>3</v>
      </c>
      <c r="ED44" t="s">
        <v>1050</v>
      </c>
      <c r="EG44">
        <v>1</v>
      </c>
      <c r="EO44" s="1">
        <v>46006</v>
      </c>
      <c r="EP44" s="1">
        <v>46006</v>
      </c>
      <c r="EQ44" s="1">
        <v>46013</v>
      </c>
      <c r="ER44" s="1">
        <v>46013</v>
      </c>
      <c r="ES44">
        <v>1</v>
      </c>
      <c r="EU44" t="s">
        <v>879</v>
      </c>
      <c r="EW44">
        <v>0</v>
      </c>
      <c r="FF44">
        <v>1</v>
      </c>
      <c r="FG44">
        <v>1</v>
      </c>
      <c r="FH44" t="s">
        <v>880</v>
      </c>
      <c r="FI44" t="s">
        <v>921</v>
      </c>
      <c r="FJ44" s="1">
        <v>46661</v>
      </c>
      <c r="FK44" t="s">
        <v>994</v>
      </c>
      <c r="FL44">
        <v>0</v>
      </c>
      <c r="FN44">
        <v>0</v>
      </c>
      <c r="FO44">
        <v>1</v>
      </c>
      <c r="FP44">
        <v>1</v>
      </c>
      <c r="FQ44">
        <v>0</v>
      </c>
      <c r="FU44" t="s">
        <v>882</v>
      </c>
      <c r="FW44" t="s">
        <v>863</v>
      </c>
      <c r="FX44">
        <v>1</v>
      </c>
      <c r="FY44">
        <v>1</v>
      </c>
      <c r="FZ44">
        <v>1</v>
      </c>
      <c r="GA44">
        <v>0</v>
      </c>
      <c r="GB44">
        <v>0</v>
      </c>
      <c r="GC44">
        <v>0</v>
      </c>
      <c r="GD44">
        <v>0</v>
      </c>
      <c r="GE44">
        <v>1</v>
      </c>
      <c r="GF44">
        <v>1</v>
      </c>
      <c r="GG44">
        <v>2</v>
      </c>
      <c r="HE44" t="s">
        <v>883</v>
      </c>
      <c r="HI44" t="s">
        <v>884</v>
      </c>
      <c r="HN44" t="s">
        <v>885</v>
      </c>
    </row>
    <row r="45" spans="1:222">
      <c r="A45" t="s">
        <v>3044</v>
      </c>
      <c r="B45">
        <v>2</v>
      </c>
      <c r="D45" t="s">
        <v>848</v>
      </c>
      <c r="E45" t="s">
        <v>849</v>
      </c>
      <c r="F45" t="s">
        <v>850</v>
      </c>
      <c r="G45" t="s">
        <v>978</v>
      </c>
      <c r="H45">
        <v>5187</v>
      </c>
      <c r="I45" t="s">
        <v>562</v>
      </c>
      <c r="J45">
        <v>9420</v>
      </c>
      <c r="K45" t="s">
        <v>2683</v>
      </c>
      <c r="L45" t="s">
        <v>2683</v>
      </c>
      <c r="M45" t="s">
        <v>1087</v>
      </c>
      <c r="N45" t="s">
        <v>849</v>
      </c>
      <c r="O45" t="s">
        <v>908</v>
      </c>
      <c r="P45" t="s">
        <v>909</v>
      </c>
      <c r="Q45" t="s">
        <v>1088</v>
      </c>
      <c r="R45" t="s">
        <v>1089</v>
      </c>
      <c r="U45" t="s">
        <v>1087</v>
      </c>
      <c r="V45" t="s">
        <v>644</v>
      </c>
      <c r="W45" t="s">
        <v>2075</v>
      </c>
      <c r="X45" t="s">
        <v>2076</v>
      </c>
      <c r="Y45" t="s">
        <v>1090</v>
      </c>
      <c r="Z45" t="s">
        <v>1091</v>
      </c>
      <c r="AA45" t="s">
        <v>1092</v>
      </c>
      <c r="AB45">
        <v>0</v>
      </c>
      <c r="AC45" s="1">
        <v>45597</v>
      </c>
      <c r="AD45" s="1">
        <v>46023</v>
      </c>
      <c r="AE45" s="1">
        <v>46112</v>
      </c>
      <c r="AF45">
        <v>1</v>
      </c>
      <c r="AG45">
        <v>1</v>
      </c>
      <c r="AH45">
        <v>1</v>
      </c>
      <c r="AI45">
        <v>1</v>
      </c>
      <c r="AJ45">
        <v>1</v>
      </c>
      <c r="AK45">
        <v>0</v>
      </c>
      <c r="AL45">
        <v>0</v>
      </c>
      <c r="AM45">
        <v>0</v>
      </c>
      <c r="AN45">
        <v>1</v>
      </c>
      <c r="AO45">
        <v>1</v>
      </c>
      <c r="AP45">
        <v>1</v>
      </c>
      <c r="AQ45">
        <v>1</v>
      </c>
      <c r="AR45">
        <v>0</v>
      </c>
      <c r="AT45" s="2">
        <v>0.375</v>
      </c>
      <c r="AU45" s="2">
        <v>0.72916666666666663</v>
      </c>
      <c r="AV45" s="2">
        <v>0.5</v>
      </c>
      <c r="AW45">
        <v>60</v>
      </c>
      <c r="BB45">
        <v>4200</v>
      </c>
      <c r="BC45">
        <v>1</v>
      </c>
      <c r="BD45">
        <v>1</v>
      </c>
      <c r="BH45">
        <v>0</v>
      </c>
      <c r="BI45">
        <v>0</v>
      </c>
      <c r="BJ45">
        <v>0</v>
      </c>
      <c r="BN45" t="s">
        <v>1093</v>
      </c>
      <c r="BS45" t="s">
        <v>2263</v>
      </c>
      <c r="BT45" t="s">
        <v>2264</v>
      </c>
      <c r="BU45" t="s">
        <v>872</v>
      </c>
      <c r="BV45" t="s">
        <v>2265</v>
      </c>
      <c r="BW45" t="s">
        <v>2264</v>
      </c>
      <c r="BX45" t="s">
        <v>1094</v>
      </c>
      <c r="BY45" t="s">
        <v>1088</v>
      </c>
      <c r="BZ45" t="s">
        <v>863</v>
      </c>
      <c r="CA45" t="s">
        <v>1095</v>
      </c>
      <c r="CB45" t="s">
        <v>988</v>
      </c>
      <c r="CC45" t="s">
        <v>989</v>
      </c>
      <c r="CE45" t="s">
        <v>990</v>
      </c>
      <c r="CF45" t="s">
        <v>978</v>
      </c>
      <c r="CG45" t="s">
        <v>989</v>
      </c>
      <c r="CI45" t="s">
        <v>990</v>
      </c>
      <c r="CJ45" t="s">
        <v>989</v>
      </c>
      <c r="CK45">
        <v>5772</v>
      </c>
      <c r="CL45" t="s">
        <v>875</v>
      </c>
      <c r="CM45">
        <v>6774</v>
      </c>
      <c r="CN45" t="s">
        <v>2691</v>
      </c>
      <c r="CO45" t="s">
        <v>2691</v>
      </c>
      <c r="CP45" t="s">
        <v>877</v>
      </c>
      <c r="CQ45" t="s">
        <v>499</v>
      </c>
      <c r="CR45">
        <v>6774</v>
      </c>
      <c r="CS45" t="s">
        <v>2691</v>
      </c>
      <c r="CU45" t="s">
        <v>2693</v>
      </c>
      <c r="CV45" t="s">
        <v>2691</v>
      </c>
      <c r="CW45">
        <v>9696</v>
      </c>
      <c r="CX45" t="s">
        <v>573</v>
      </c>
      <c r="CY45">
        <v>6774</v>
      </c>
      <c r="CZ45" t="s">
        <v>2691</v>
      </c>
      <c r="DB45" t="s">
        <v>2692</v>
      </c>
      <c r="DC45" t="s">
        <v>2691</v>
      </c>
      <c r="DD45" t="s">
        <v>877</v>
      </c>
      <c r="DE45" t="s">
        <v>499</v>
      </c>
      <c r="DF45">
        <v>6774</v>
      </c>
      <c r="DG45" t="s">
        <v>2691</v>
      </c>
      <c r="DI45" t="s">
        <v>2693</v>
      </c>
      <c r="DJ45" t="s">
        <v>2691</v>
      </c>
      <c r="DK45">
        <v>1</v>
      </c>
      <c r="DL45">
        <v>1</v>
      </c>
      <c r="DM45" t="s">
        <v>1094</v>
      </c>
      <c r="DP45">
        <v>2</v>
      </c>
      <c r="DR45">
        <v>0</v>
      </c>
      <c r="DS45">
        <v>1</v>
      </c>
      <c r="DT45">
        <v>2</v>
      </c>
      <c r="DV45">
        <v>0</v>
      </c>
      <c r="DW45">
        <v>1</v>
      </c>
      <c r="DX45">
        <v>0</v>
      </c>
      <c r="DY45">
        <v>2</v>
      </c>
      <c r="EA45">
        <v>0</v>
      </c>
      <c r="EB45">
        <v>1</v>
      </c>
      <c r="EC45">
        <v>0</v>
      </c>
      <c r="ED45" t="s">
        <v>1096</v>
      </c>
      <c r="EG45">
        <v>1</v>
      </c>
      <c r="EO45" s="1">
        <v>46006</v>
      </c>
      <c r="EP45" s="1">
        <v>46006</v>
      </c>
      <c r="EQ45" s="1">
        <v>46015</v>
      </c>
      <c r="ER45" s="1">
        <v>46015</v>
      </c>
      <c r="ES45">
        <v>1</v>
      </c>
      <c r="EU45" t="s">
        <v>879</v>
      </c>
      <c r="EW45">
        <v>0</v>
      </c>
      <c r="FF45">
        <v>1</v>
      </c>
      <c r="FG45">
        <v>0</v>
      </c>
      <c r="FI45" t="s">
        <v>921</v>
      </c>
      <c r="FJ45" s="1">
        <v>46661</v>
      </c>
      <c r="FK45" t="s">
        <v>1089</v>
      </c>
      <c r="FL45">
        <v>1</v>
      </c>
      <c r="FN45">
        <v>0</v>
      </c>
      <c r="FO45">
        <v>1</v>
      </c>
      <c r="FP45">
        <v>1</v>
      </c>
      <c r="FQ45">
        <v>0</v>
      </c>
      <c r="FU45" t="s">
        <v>882</v>
      </c>
      <c r="FW45" t="s">
        <v>863</v>
      </c>
      <c r="FX45">
        <v>1</v>
      </c>
      <c r="FY45">
        <v>1</v>
      </c>
      <c r="FZ45">
        <v>0</v>
      </c>
      <c r="GA45">
        <v>1</v>
      </c>
      <c r="GB45">
        <v>0</v>
      </c>
      <c r="GC45">
        <v>0</v>
      </c>
      <c r="GD45">
        <v>0</v>
      </c>
      <c r="GE45">
        <v>1</v>
      </c>
      <c r="GF45">
        <v>1</v>
      </c>
      <c r="GG45">
        <v>4</v>
      </c>
      <c r="GI45">
        <v>0</v>
      </c>
      <c r="GJ45">
        <v>1</v>
      </c>
      <c r="GK45">
        <v>0</v>
      </c>
      <c r="GL45">
        <v>0</v>
      </c>
      <c r="GM45">
        <v>0</v>
      </c>
      <c r="GN45">
        <v>0</v>
      </c>
      <c r="GO45">
        <v>1</v>
      </c>
      <c r="GP45">
        <v>0</v>
      </c>
      <c r="GQ45">
        <v>0</v>
      </c>
      <c r="GR45">
        <v>0</v>
      </c>
      <c r="GS45">
        <v>0</v>
      </c>
      <c r="HE45" t="s">
        <v>883</v>
      </c>
      <c r="HI45" t="s">
        <v>884</v>
      </c>
      <c r="HN45" t="s">
        <v>885</v>
      </c>
    </row>
    <row r="46" spans="1:222">
      <c r="A46" t="s">
        <v>3033</v>
      </c>
      <c r="B46">
        <v>2</v>
      </c>
      <c r="D46" t="s">
        <v>848</v>
      </c>
      <c r="E46" t="s">
        <v>849</v>
      </c>
      <c r="F46" t="s">
        <v>850</v>
      </c>
      <c r="G46" t="s">
        <v>851</v>
      </c>
      <c r="H46">
        <v>5187</v>
      </c>
      <c r="I46" t="s">
        <v>562</v>
      </c>
      <c r="J46">
        <v>9420</v>
      </c>
      <c r="K46" t="s">
        <v>2683</v>
      </c>
      <c r="L46" t="s">
        <v>2683</v>
      </c>
      <c r="M46" t="s">
        <v>1104</v>
      </c>
      <c r="N46" t="s">
        <v>849</v>
      </c>
      <c r="O46" t="s">
        <v>908</v>
      </c>
      <c r="P46" t="s">
        <v>909</v>
      </c>
      <c r="Q46" t="s">
        <v>1105</v>
      </c>
      <c r="R46" t="s">
        <v>1106</v>
      </c>
      <c r="U46" t="s">
        <v>1104</v>
      </c>
      <c r="V46" t="s">
        <v>646</v>
      </c>
      <c r="W46" t="s">
        <v>2079</v>
      </c>
      <c r="X46" t="s">
        <v>2080</v>
      </c>
      <c r="Y46" t="s">
        <v>1107</v>
      </c>
      <c r="Z46" t="s">
        <v>1108</v>
      </c>
      <c r="AA46" t="s">
        <v>1109</v>
      </c>
      <c r="AB46">
        <v>0</v>
      </c>
      <c r="AC46" s="1">
        <v>45597</v>
      </c>
      <c r="AD46" s="1">
        <v>46023</v>
      </c>
      <c r="AE46" s="1">
        <v>46112</v>
      </c>
      <c r="AF46">
        <v>1</v>
      </c>
      <c r="AG46">
        <v>1</v>
      </c>
      <c r="AH46">
        <v>1</v>
      </c>
      <c r="AI46">
        <v>1</v>
      </c>
      <c r="AJ46">
        <v>1</v>
      </c>
      <c r="AK46">
        <v>0</v>
      </c>
      <c r="AL46">
        <v>0</v>
      </c>
      <c r="AM46">
        <v>0</v>
      </c>
      <c r="AN46">
        <v>0</v>
      </c>
      <c r="AO46">
        <v>1</v>
      </c>
      <c r="AP46">
        <v>1</v>
      </c>
      <c r="AQ46">
        <v>1</v>
      </c>
      <c r="AR46">
        <v>0</v>
      </c>
      <c r="AT46" s="2">
        <v>0.375</v>
      </c>
      <c r="AU46" s="2">
        <v>0.72916666666666663</v>
      </c>
      <c r="AV46" s="2">
        <v>0.5</v>
      </c>
      <c r="AW46">
        <v>60</v>
      </c>
      <c r="BB46">
        <v>5450</v>
      </c>
      <c r="BC46">
        <v>1</v>
      </c>
      <c r="BD46">
        <v>1</v>
      </c>
      <c r="BH46">
        <v>0</v>
      </c>
      <c r="BI46">
        <v>0</v>
      </c>
      <c r="BJ46">
        <v>0</v>
      </c>
      <c r="BN46" t="s">
        <v>1110</v>
      </c>
      <c r="BS46" t="s">
        <v>1111</v>
      </c>
      <c r="BT46" t="s">
        <v>1105</v>
      </c>
      <c r="BU46" t="s">
        <v>863</v>
      </c>
      <c r="BV46" t="s">
        <v>1112</v>
      </c>
      <c r="BW46" t="s">
        <v>1106</v>
      </c>
      <c r="BX46" t="s">
        <v>1113</v>
      </c>
      <c r="BY46" t="s">
        <v>1105</v>
      </c>
      <c r="BZ46" t="s">
        <v>866</v>
      </c>
      <c r="CA46" t="s">
        <v>1114</v>
      </c>
      <c r="CB46" t="s">
        <v>867</v>
      </c>
      <c r="CC46" t="s">
        <v>868</v>
      </c>
      <c r="CE46" t="s">
        <v>869</v>
      </c>
      <c r="CF46" t="s">
        <v>888</v>
      </c>
      <c r="CG46" t="s">
        <v>889</v>
      </c>
      <c r="CH46" t="s">
        <v>872</v>
      </c>
      <c r="CI46" t="s">
        <v>890</v>
      </c>
      <c r="CJ46" t="s">
        <v>891</v>
      </c>
      <c r="CK46">
        <v>5772</v>
      </c>
      <c r="CL46" t="s">
        <v>875</v>
      </c>
      <c r="CM46">
        <v>6774</v>
      </c>
      <c r="CN46" t="s">
        <v>2691</v>
      </c>
      <c r="CO46" t="s">
        <v>2691</v>
      </c>
      <c r="CP46">
        <v>9696</v>
      </c>
      <c r="CQ46" t="s">
        <v>573</v>
      </c>
      <c r="CR46">
        <v>6774</v>
      </c>
      <c r="CS46" t="s">
        <v>2691</v>
      </c>
      <c r="CU46" t="s">
        <v>2692</v>
      </c>
      <c r="CV46" t="s">
        <v>2691</v>
      </c>
      <c r="CW46">
        <v>9696</v>
      </c>
      <c r="CX46" t="s">
        <v>573</v>
      </c>
      <c r="CY46">
        <v>6774</v>
      </c>
      <c r="CZ46" t="s">
        <v>2691</v>
      </c>
      <c r="DB46" t="s">
        <v>2692</v>
      </c>
      <c r="DC46" t="s">
        <v>2691</v>
      </c>
      <c r="DD46" t="s">
        <v>877</v>
      </c>
      <c r="DE46" t="s">
        <v>499</v>
      </c>
      <c r="DF46">
        <v>6774</v>
      </c>
      <c r="DG46" t="s">
        <v>2691</v>
      </c>
      <c r="DI46" t="s">
        <v>2693</v>
      </c>
      <c r="DJ46" t="s">
        <v>2691</v>
      </c>
      <c r="DK46">
        <v>1</v>
      </c>
      <c r="DL46">
        <v>1</v>
      </c>
      <c r="DM46" t="s">
        <v>1113</v>
      </c>
      <c r="DN46" t="s">
        <v>1111</v>
      </c>
      <c r="DP46">
        <v>3</v>
      </c>
      <c r="DT46">
        <v>3</v>
      </c>
      <c r="DY46">
        <v>3</v>
      </c>
      <c r="ED46" t="s">
        <v>878</v>
      </c>
      <c r="EG46">
        <v>1</v>
      </c>
      <c r="EO46" s="1">
        <v>46006</v>
      </c>
      <c r="EP46" s="1">
        <v>46006</v>
      </c>
      <c r="EQ46" s="1">
        <v>46008</v>
      </c>
      <c r="ER46" s="1">
        <v>46008</v>
      </c>
      <c r="ES46">
        <v>1</v>
      </c>
      <c r="EU46" t="s">
        <v>879</v>
      </c>
      <c r="EW46">
        <v>0</v>
      </c>
      <c r="FF46">
        <v>1</v>
      </c>
      <c r="FG46">
        <v>1</v>
      </c>
      <c r="FH46" t="s">
        <v>880</v>
      </c>
      <c r="FI46" t="s">
        <v>921</v>
      </c>
      <c r="FJ46" s="1">
        <v>46661</v>
      </c>
      <c r="FK46" t="s">
        <v>1106</v>
      </c>
      <c r="FL46">
        <v>0</v>
      </c>
      <c r="FN46">
        <v>0</v>
      </c>
      <c r="FO46">
        <v>1</v>
      </c>
      <c r="FP46">
        <v>1</v>
      </c>
      <c r="FQ46">
        <v>0</v>
      </c>
      <c r="FU46" t="s">
        <v>882</v>
      </c>
      <c r="FW46" t="s">
        <v>863</v>
      </c>
      <c r="FX46">
        <v>1</v>
      </c>
      <c r="FY46">
        <v>1</v>
      </c>
      <c r="FZ46">
        <v>1</v>
      </c>
      <c r="GA46">
        <v>0</v>
      </c>
      <c r="GB46">
        <v>0</v>
      </c>
      <c r="GC46">
        <v>0</v>
      </c>
      <c r="GD46">
        <v>0</v>
      </c>
      <c r="GE46">
        <v>1</v>
      </c>
      <c r="GF46">
        <v>1</v>
      </c>
      <c r="GG46">
        <v>2</v>
      </c>
      <c r="HE46" t="s">
        <v>883</v>
      </c>
      <c r="HI46" t="s">
        <v>884</v>
      </c>
      <c r="HN46" t="s">
        <v>885</v>
      </c>
    </row>
    <row r="47" spans="1:222">
      <c r="A47" t="s">
        <v>3041</v>
      </c>
      <c r="B47">
        <v>2</v>
      </c>
      <c r="D47" t="s">
        <v>848</v>
      </c>
      <c r="E47" t="s">
        <v>849</v>
      </c>
      <c r="F47" t="s">
        <v>850</v>
      </c>
      <c r="G47" t="s">
        <v>851</v>
      </c>
      <c r="H47">
        <v>3002</v>
      </c>
      <c r="I47" t="s">
        <v>2716</v>
      </c>
      <c r="J47">
        <v>9420</v>
      </c>
      <c r="K47" t="s">
        <v>2683</v>
      </c>
      <c r="L47" t="s">
        <v>2683</v>
      </c>
      <c r="M47" t="s">
        <v>1115</v>
      </c>
      <c r="N47" t="s">
        <v>849</v>
      </c>
      <c r="O47" t="s">
        <v>908</v>
      </c>
      <c r="P47" t="s">
        <v>909</v>
      </c>
      <c r="Q47" t="s">
        <v>923</v>
      </c>
      <c r="R47" t="s">
        <v>924</v>
      </c>
      <c r="U47" t="s">
        <v>1115</v>
      </c>
      <c r="V47" t="s">
        <v>642</v>
      </c>
      <c r="W47" t="s">
        <v>2081</v>
      </c>
      <c r="X47" t="s">
        <v>2082</v>
      </c>
      <c r="Y47" t="s">
        <v>1116</v>
      </c>
      <c r="Z47" t="s">
        <v>1117</v>
      </c>
      <c r="AA47" t="s">
        <v>1118</v>
      </c>
      <c r="AB47">
        <v>0</v>
      </c>
      <c r="AC47" s="1">
        <v>45597</v>
      </c>
      <c r="AD47" s="1">
        <v>46023</v>
      </c>
      <c r="AE47" s="1">
        <v>46112</v>
      </c>
      <c r="AF47">
        <v>1</v>
      </c>
      <c r="AG47">
        <v>1</v>
      </c>
      <c r="AH47">
        <v>1</v>
      </c>
      <c r="AI47">
        <v>1</v>
      </c>
      <c r="AJ47">
        <v>1</v>
      </c>
      <c r="AK47">
        <v>0</v>
      </c>
      <c r="AL47">
        <v>0</v>
      </c>
      <c r="AM47">
        <v>0</v>
      </c>
      <c r="AN47">
        <v>1</v>
      </c>
      <c r="AO47">
        <v>1</v>
      </c>
      <c r="AP47">
        <v>1</v>
      </c>
      <c r="AQ47">
        <v>1</v>
      </c>
      <c r="AR47">
        <v>0</v>
      </c>
      <c r="AT47" s="2">
        <v>0.375</v>
      </c>
      <c r="AU47" s="2">
        <v>0.72916666666666663</v>
      </c>
      <c r="AV47" s="2">
        <v>0.5</v>
      </c>
      <c r="AW47">
        <v>60</v>
      </c>
      <c r="BB47">
        <v>3550</v>
      </c>
      <c r="BC47">
        <v>1</v>
      </c>
      <c r="BD47">
        <v>1</v>
      </c>
      <c r="BH47">
        <v>0</v>
      </c>
      <c r="BI47">
        <v>0</v>
      </c>
      <c r="BJ47">
        <v>0</v>
      </c>
      <c r="BN47" t="s">
        <v>1119</v>
      </c>
      <c r="BS47" t="s">
        <v>929</v>
      </c>
      <c r="BT47" t="s">
        <v>923</v>
      </c>
      <c r="BU47" t="s">
        <v>863</v>
      </c>
      <c r="BV47" t="s">
        <v>930</v>
      </c>
      <c r="BW47" t="s">
        <v>924</v>
      </c>
      <c r="BX47" t="s">
        <v>931</v>
      </c>
      <c r="BY47" t="s">
        <v>923</v>
      </c>
      <c r="BZ47" t="s">
        <v>932</v>
      </c>
      <c r="CA47" t="s">
        <v>933</v>
      </c>
      <c r="CB47" t="s">
        <v>867</v>
      </c>
      <c r="CC47" t="s">
        <v>868</v>
      </c>
      <c r="CE47" t="s">
        <v>869</v>
      </c>
      <c r="CF47" t="s">
        <v>917</v>
      </c>
      <c r="CG47" t="s">
        <v>918</v>
      </c>
      <c r="CH47" t="s">
        <v>872</v>
      </c>
      <c r="CI47" t="s">
        <v>919</v>
      </c>
      <c r="CJ47" t="s">
        <v>920</v>
      </c>
      <c r="CK47">
        <v>5772</v>
      </c>
      <c r="CL47" t="s">
        <v>875</v>
      </c>
      <c r="CM47">
        <v>6774</v>
      </c>
      <c r="CN47" t="s">
        <v>2691</v>
      </c>
      <c r="CO47" t="s">
        <v>2691</v>
      </c>
      <c r="CP47">
        <v>1419</v>
      </c>
      <c r="CQ47" t="s">
        <v>2793</v>
      </c>
      <c r="CR47">
        <v>6774</v>
      </c>
      <c r="CS47" t="s">
        <v>2691</v>
      </c>
      <c r="CU47" t="s">
        <v>2794</v>
      </c>
      <c r="CV47" t="s">
        <v>2691</v>
      </c>
      <c r="CW47">
        <v>9696</v>
      </c>
      <c r="CX47" t="s">
        <v>573</v>
      </c>
      <c r="CY47">
        <v>6774</v>
      </c>
      <c r="CZ47" t="s">
        <v>2691</v>
      </c>
      <c r="DB47" t="s">
        <v>2692</v>
      </c>
      <c r="DC47" t="s">
        <v>2691</v>
      </c>
      <c r="DD47" t="s">
        <v>877</v>
      </c>
      <c r="DE47" t="s">
        <v>499</v>
      </c>
      <c r="DF47">
        <v>6774</v>
      </c>
      <c r="DG47" t="s">
        <v>2691</v>
      </c>
      <c r="DI47" t="s">
        <v>2693</v>
      </c>
      <c r="DJ47" t="s">
        <v>2691</v>
      </c>
      <c r="DK47">
        <v>1</v>
      </c>
      <c r="DL47">
        <v>1</v>
      </c>
      <c r="DM47" t="s">
        <v>931</v>
      </c>
      <c r="DN47" t="s">
        <v>929</v>
      </c>
      <c r="DP47">
        <v>2</v>
      </c>
      <c r="DR47">
        <v>0</v>
      </c>
      <c r="DS47">
        <v>1</v>
      </c>
      <c r="DT47">
        <v>2</v>
      </c>
      <c r="DV47">
        <v>0</v>
      </c>
      <c r="DW47">
        <v>1</v>
      </c>
      <c r="DX47">
        <v>0</v>
      </c>
      <c r="DY47">
        <v>2</v>
      </c>
      <c r="EA47">
        <v>0</v>
      </c>
      <c r="EB47">
        <v>1</v>
      </c>
      <c r="EC47">
        <v>0</v>
      </c>
      <c r="ED47" t="s">
        <v>1096</v>
      </c>
      <c r="EG47">
        <v>1</v>
      </c>
      <c r="EO47" s="1">
        <v>45995</v>
      </c>
      <c r="EP47" s="1">
        <v>45995</v>
      </c>
      <c r="EQ47" s="1">
        <v>46013</v>
      </c>
      <c r="ER47" s="1">
        <v>46013</v>
      </c>
      <c r="ES47">
        <v>1</v>
      </c>
      <c r="EU47" t="s">
        <v>879</v>
      </c>
      <c r="EW47">
        <v>0</v>
      </c>
      <c r="FF47">
        <v>1</v>
      </c>
      <c r="FG47">
        <v>1</v>
      </c>
      <c r="FH47" t="s">
        <v>880</v>
      </c>
      <c r="FI47" t="s">
        <v>921</v>
      </c>
      <c r="FJ47" s="1">
        <v>46661</v>
      </c>
      <c r="FK47" t="s">
        <v>924</v>
      </c>
      <c r="FL47">
        <v>1</v>
      </c>
      <c r="FN47">
        <v>0</v>
      </c>
      <c r="FO47">
        <v>1</v>
      </c>
      <c r="FP47">
        <v>1</v>
      </c>
      <c r="FQ47">
        <v>0</v>
      </c>
      <c r="FU47" t="s">
        <v>882</v>
      </c>
      <c r="FW47" t="s">
        <v>863</v>
      </c>
      <c r="FX47">
        <v>1</v>
      </c>
      <c r="FY47">
        <v>1</v>
      </c>
      <c r="FZ47">
        <v>0</v>
      </c>
      <c r="GA47">
        <v>1</v>
      </c>
      <c r="GB47">
        <v>0</v>
      </c>
      <c r="GC47">
        <v>0</v>
      </c>
      <c r="GD47">
        <v>0</v>
      </c>
      <c r="GE47">
        <v>1</v>
      </c>
      <c r="GF47">
        <v>1</v>
      </c>
      <c r="GG47">
        <v>4</v>
      </c>
      <c r="GI47">
        <v>0</v>
      </c>
      <c r="GJ47">
        <v>1</v>
      </c>
      <c r="GK47">
        <v>0</v>
      </c>
      <c r="GL47">
        <v>0</v>
      </c>
      <c r="GM47">
        <v>0</v>
      </c>
      <c r="GN47">
        <v>0</v>
      </c>
      <c r="GO47">
        <v>1</v>
      </c>
      <c r="GP47">
        <v>0</v>
      </c>
      <c r="GQ47">
        <v>0</v>
      </c>
      <c r="GR47">
        <v>0</v>
      </c>
      <c r="GS47">
        <v>0</v>
      </c>
      <c r="HE47" t="s">
        <v>883</v>
      </c>
      <c r="HI47" t="s">
        <v>884</v>
      </c>
      <c r="HN47" t="s">
        <v>885</v>
      </c>
    </row>
    <row r="48" spans="1:222">
      <c r="A48" t="s">
        <v>2938</v>
      </c>
      <c r="B48">
        <v>2</v>
      </c>
      <c r="D48" t="s">
        <v>848</v>
      </c>
      <c r="E48" t="s">
        <v>849</v>
      </c>
      <c r="F48" t="s">
        <v>850</v>
      </c>
      <c r="G48" t="s">
        <v>851</v>
      </c>
      <c r="H48">
        <v>3002</v>
      </c>
      <c r="I48" t="s">
        <v>2716</v>
      </c>
      <c r="J48">
        <v>9420</v>
      </c>
      <c r="K48" t="s">
        <v>2683</v>
      </c>
      <c r="L48" t="s">
        <v>2683</v>
      </c>
      <c r="M48" t="s">
        <v>1120</v>
      </c>
      <c r="N48" t="s">
        <v>849</v>
      </c>
      <c r="O48" t="s">
        <v>908</v>
      </c>
      <c r="P48" t="s">
        <v>909</v>
      </c>
      <c r="Q48" t="s">
        <v>923</v>
      </c>
      <c r="R48" t="s">
        <v>924</v>
      </c>
      <c r="U48" t="s">
        <v>1120</v>
      </c>
      <c r="V48" t="s">
        <v>645</v>
      </c>
      <c r="W48" t="s">
        <v>2083</v>
      </c>
      <c r="X48" t="s">
        <v>2084</v>
      </c>
      <c r="Y48" t="s">
        <v>1121</v>
      </c>
      <c r="Z48" t="s">
        <v>1122</v>
      </c>
      <c r="AA48" t="s">
        <v>1123</v>
      </c>
      <c r="AB48">
        <v>1</v>
      </c>
      <c r="AC48" s="1">
        <v>45597</v>
      </c>
      <c r="AD48" s="1">
        <v>46023</v>
      </c>
      <c r="AE48" s="1">
        <v>46112</v>
      </c>
      <c r="AF48">
        <v>1</v>
      </c>
      <c r="AG48">
        <v>1</v>
      </c>
      <c r="AH48">
        <v>1</v>
      </c>
      <c r="AI48">
        <v>1</v>
      </c>
      <c r="AJ48">
        <v>1</v>
      </c>
      <c r="AK48">
        <v>0</v>
      </c>
      <c r="AL48">
        <v>0</v>
      </c>
      <c r="AM48">
        <v>0</v>
      </c>
      <c r="AN48">
        <v>1</v>
      </c>
      <c r="AO48">
        <v>1</v>
      </c>
      <c r="AP48">
        <v>1</v>
      </c>
      <c r="AQ48">
        <v>1</v>
      </c>
      <c r="AR48">
        <v>0</v>
      </c>
      <c r="AT48" s="2">
        <v>0.375</v>
      </c>
      <c r="AU48" s="2">
        <v>0.72916666666666663</v>
      </c>
      <c r="AV48" s="2">
        <v>0.5</v>
      </c>
      <c r="AW48">
        <v>60</v>
      </c>
      <c r="BB48">
        <v>3550</v>
      </c>
      <c r="BC48">
        <v>1</v>
      </c>
      <c r="BD48">
        <v>1</v>
      </c>
      <c r="BH48">
        <v>0</v>
      </c>
      <c r="BI48">
        <v>0</v>
      </c>
      <c r="BJ48">
        <v>0</v>
      </c>
      <c r="BN48" t="s">
        <v>1119</v>
      </c>
      <c r="BS48" t="s">
        <v>929</v>
      </c>
      <c r="BT48" t="s">
        <v>923</v>
      </c>
      <c r="BU48" t="s">
        <v>863</v>
      </c>
      <c r="BV48" t="s">
        <v>930</v>
      </c>
      <c r="BW48" t="s">
        <v>924</v>
      </c>
      <c r="BX48" t="s">
        <v>931</v>
      </c>
      <c r="BY48" t="s">
        <v>923</v>
      </c>
      <c r="BZ48" t="s">
        <v>932</v>
      </c>
      <c r="CA48" t="s">
        <v>933</v>
      </c>
      <c r="CB48" t="s">
        <v>867</v>
      </c>
      <c r="CC48" t="s">
        <v>868</v>
      </c>
      <c r="CE48" t="s">
        <v>869</v>
      </c>
      <c r="CF48" t="s">
        <v>917</v>
      </c>
      <c r="CG48" t="s">
        <v>918</v>
      </c>
      <c r="CH48" t="s">
        <v>872</v>
      </c>
      <c r="CI48" t="s">
        <v>919</v>
      </c>
      <c r="CJ48" t="s">
        <v>920</v>
      </c>
      <c r="CK48">
        <v>5772</v>
      </c>
      <c r="CL48" t="s">
        <v>875</v>
      </c>
      <c r="CM48">
        <v>6774</v>
      </c>
      <c r="CN48" t="s">
        <v>2691</v>
      </c>
      <c r="CO48" t="s">
        <v>2691</v>
      </c>
      <c r="CP48">
        <v>1419</v>
      </c>
      <c r="CQ48" t="s">
        <v>2793</v>
      </c>
      <c r="CR48">
        <v>6774</v>
      </c>
      <c r="CS48" t="s">
        <v>2691</v>
      </c>
      <c r="CU48" t="s">
        <v>2794</v>
      </c>
      <c r="CV48" t="s">
        <v>2691</v>
      </c>
      <c r="CW48">
        <v>9696</v>
      </c>
      <c r="CX48" t="s">
        <v>573</v>
      </c>
      <c r="CY48">
        <v>6774</v>
      </c>
      <c r="CZ48" t="s">
        <v>2691</v>
      </c>
      <c r="DB48" t="s">
        <v>2692</v>
      </c>
      <c r="DC48" t="s">
        <v>2691</v>
      </c>
      <c r="DD48" t="s">
        <v>877</v>
      </c>
      <c r="DE48" t="s">
        <v>499</v>
      </c>
      <c r="DF48">
        <v>6774</v>
      </c>
      <c r="DG48" t="s">
        <v>2691</v>
      </c>
      <c r="DI48" t="s">
        <v>2693</v>
      </c>
      <c r="DJ48" t="s">
        <v>2691</v>
      </c>
      <c r="DK48">
        <v>1</v>
      </c>
      <c r="DL48">
        <v>1</v>
      </c>
      <c r="DM48" t="s">
        <v>931</v>
      </c>
      <c r="DN48" t="s">
        <v>929</v>
      </c>
      <c r="DP48">
        <v>2</v>
      </c>
      <c r="DR48">
        <v>0</v>
      </c>
      <c r="DS48">
        <v>1</v>
      </c>
      <c r="DT48">
        <v>2</v>
      </c>
      <c r="DV48">
        <v>0</v>
      </c>
      <c r="DW48">
        <v>1</v>
      </c>
      <c r="DX48">
        <v>0</v>
      </c>
      <c r="DY48">
        <v>2</v>
      </c>
      <c r="EA48">
        <v>0</v>
      </c>
      <c r="EB48">
        <v>1</v>
      </c>
      <c r="EC48">
        <v>0</v>
      </c>
      <c r="ED48" t="s">
        <v>1096</v>
      </c>
      <c r="EG48">
        <v>1</v>
      </c>
      <c r="EO48" s="1">
        <v>45995</v>
      </c>
      <c r="EP48" s="1">
        <v>45995</v>
      </c>
      <c r="EQ48" s="1">
        <v>46013</v>
      </c>
      <c r="ER48" s="1">
        <v>46013</v>
      </c>
      <c r="ES48">
        <v>1</v>
      </c>
      <c r="EU48" t="s">
        <v>879</v>
      </c>
      <c r="EW48">
        <v>0</v>
      </c>
      <c r="FF48">
        <v>1</v>
      </c>
      <c r="FG48">
        <v>1</v>
      </c>
      <c r="FH48" t="s">
        <v>880</v>
      </c>
      <c r="FI48" t="s">
        <v>921</v>
      </c>
      <c r="FJ48" s="1">
        <v>46661</v>
      </c>
      <c r="FK48" t="s">
        <v>924</v>
      </c>
      <c r="FL48">
        <v>1</v>
      </c>
      <c r="FN48">
        <v>0</v>
      </c>
      <c r="FO48">
        <v>1</v>
      </c>
      <c r="FP48">
        <v>1</v>
      </c>
      <c r="FQ48">
        <v>0</v>
      </c>
      <c r="FU48" t="s">
        <v>882</v>
      </c>
      <c r="FW48" t="s">
        <v>863</v>
      </c>
      <c r="FX48">
        <v>1</v>
      </c>
      <c r="FY48">
        <v>1</v>
      </c>
      <c r="FZ48">
        <v>0</v>
      </c>
      <c r="GA48">
        <v>1</v>
      </c>
      <c r="GB48">
        <v>0</v>
      </c>
      <c r="GC48">
        <v>0</v>
      </c>
      <c r="GD48">
        <v>0</v>
      </c>
      <c r="GE48">
        <v>1</v>
      </c>
      <c r="GF48">
        <v>1</v>
      </c>
      <c r="GG48">
        <v>4</v>
      </c>
      <c r="GI48">
        <v>0</v>
      </c>
      <c r="GJ48">
        <v>1</v>
      </c>
      <c r="GK48">
        <v>0</v>
      </c>
      <c r="GL48">
        <v>0</v>
      </c>
      <c r="GM48">
        <v>0</v>
      </c>
      <c r="GN48">
        <v>0</v>
      </c>
      <c r="GO48">
        <v>1</v>
      </c>
      <c r="GP48">
        <v>0</v>
      </c>
      <c r="GQ48">
        <v>0</v>
      </c>
      <c r="GR48">
        <v>0</v>
      </c>
      <c r="GS48">
        <v>0</v>
      </c>
      <c r="HE48" t="s">
        <v>883</v>
      </c>
      <c r="HI48" t="s">
        <v>884</v>
      </c>
      <c r="HN48" t="s">
        <v>885</v>
      </c>
    </row>
    <row r="49" spans="1:222">
      <c r="A49" t="s">
        <v>2904</v>
      </c>
      <c r="B49">
        <v>2</v>
      </c>
      <c r="D49" t="s">
        <v>848</v>
      </c>
      <c r="E49" t="s">
        <v>849</v>
      </c>
      <c r="F49" t="s">
        <v>850</v>
      </c>
      <c r="G49" t="s">
        <v>1142</v>
      </c>
      <c r="H49">
        <v>5187</v>
      </c>
      <c r="I49" t="s">
        <v>562</v>
      </c>
      <c r="J49">
        <v>9420</v>
      </c>
      <c r="K49" t="s">
        <v>2683</v>
      </c>
      <c r="L49" t="s">
        <v>2683</v>
      </c>
      <c r="M49" t="s">
        <v>1125</v>
      </c>
      <c r="N49" t="s">
        <v>849</v>
      </c>
      <c r="O49" t="s">
        <v>1126</v>
      </c>
      <c r="P49" t="s">
        <v>1127</v>
      </c>
      <c r="Q49" t="s">
        <v>1128</v>
      </c>
      <c r="R49" t="s">
        <v>1129</v>
      </c>
      <c r="U49" t="s">
        <v>1125</v>
      </c>
      <c r="V49" t="s">
        <v>643</v>
      </c>
      <c r="W49" t="s">
        <v>2085</v>
      </c>
      <c r="X49" t="s">
        <v>2086</v>
      </c>
      <c r="Y49" t="s">
        <v>1130</v>
      </c>
      <c r="Z49" t="s">
        <v>1131</v>
      </c>
      <c r="AA49" t="s">
        <v>1132</v>
      </c>
      <c r="AB49">
        <v>0</v>
      </c>
      <c r="AC49" s="1">
        <v>45597</v>
      </c>
      <c r="AD49" s="1">
        <v>46023</v>
      </c>
      <c r="AE49" s="1">
        <v>46112</v>
      </c>
      <c r="AF49">
        <v>1</v>
      </c>
      <c r="AG49">
        <v>1</v>
      </c>
      <c r="AH49">
        <v>1</v>
      </c>
      <c r="AI49">
        <v>1</v>
      </c>
      <c r="AJ49">
        <v>1</v>
      </c>
      <c r="AK49">
        <v>0</v>
      </c>
      <c r="AL49">
        <v>0</v>
      </c>
      <c r="AM49">
        <v>0</v>
      </c>
      <c r="AN49">
        <v>1</v>
      </c>
      <c r="AO49">
        <v>1</v>
      </c>
      <c r="AP49">
        <v>1</v>
      </c>
      <c r="AQ49">
        <v>1</v>
      </c>
      <c r="AR49">
        <v>0</v>
      </c>
      <c r="AT49" s="2">
        <v>0.375</v>
      </c>
      <c r="AU49" s="2">
        <v>0.72916666666666663</v>
      </c>
      <c r="AV49" s="2">
        <v>0.5</v>
      </c>
      <c r="AW49">
        <v>60</v>
      </c>
      <c r="BB49">
        <v>2500</v>
      </c>
      <c r="BC49">
        <v>1</v>
      </c>
      <c r="BD49">
        <v>1</v>
      </c>
      <c r="BH49">
        <v>0</v>
      </c>
      <c r="BI49">
        <v>0</v>
      </c>
      <c r="BJ49">
        <v>0</v>
      </c>
      <c r="BN49" t="s">
        <v>1093</v>
      </c>
      <c r="BO49" t="s">
        <v>1142</v>
      </c>
      <c r="BP49" t="s">
        <v>1137</v>
      </c>
      <c r="BR49" t="s">
        <v>4015</v>
      </c>
      <c r="BS49" t="s">
        <v>1134</v>
      </c>
      <c r="BT49" t="s">
        <v>1128</v>
      </c>
      <c r="BU49" t="s">
        <v>863</v>
      </c>
      <c r="BV49" t="s">
        <v>1135</v>
      </c>
      <c r="BW49" t="s">
        <v>1129</v>
      </c>
      <c r="BX49" t="s">
        <v>1134</v>
      </c>
      <c r="BY49" t="s">
        <v>1128</v>
      </c>
      <c r="BZ49" t="s">
        <v>863</v>
      </c>
      <c r="CA49" t="s">
        <v>1135</v>
      </c>
      <c r="CB49" t="s">
        <v>1136</v>
      </c>
      <c r="CC49" t="s">
        <v>1137</v>
      </c>
      <c r="CE49" t="s">
        <v>1138</v>
      </c>
      <c r="CF49" t="s">
        <v>1139</v>
      </c>
      <c r="CG49" t="s">
        <v>1137</v>
      </c>
      <c r="CI49" t="s">
        <v>1140</v>
      </c>
      <c r="CJ49" t="s">
        <v>1137</v>
      </c>
      <c r="CK49">
        <v>5772</v>
      </c>
      <c r="CL49" t="s">
        <v>875</v>
      </c>
      <c r="CM49">
        <v>6774</v>
      </c>
      <c r="CN49" t="s">
        <v>2691</v>
      </c>
      <c r="CO49" t="s">
        <v>2691</v>
      </c>
      <c r="CP49" t="s">
        <v>877</v>
      </c>
      <c r="CQ49" t="s">
        <v>499</v>
      </c>
      <c r="CR49">
        <v>6774</v>
      </c>
      <c r="CS49" t="s">
        <v>2691</v>
      </c>
      <c r="CU49" t="s">
        <v>2693</v>
      </c>
      <c r="CV49" t="s">
        <v>2691</v>
      </c>
      <c r="CW49">
        <v>9696</v>
      </c>
      <c r="CX49" t="s">
        <v>573</v>
      </c>
      <c r="CY49">
        <v>6774</v>
      </c>
      <c r="CZ49" t="s">
        <v>2691</v>
      </c>
      <c r="DB49" t="s">
        <v>2692</v>
      </c>
      <c r="DC49" t="s">
        <v>2691</v>
      </c>
      <c r="DD49" t="s">
        <v>877</v>
      </c>
      <c r="DE49" t="s">
        <v>499</v>
      </c>
      <c r="DF49">
        <v>6774</v>
      </c>
      <c r="DG49" t="s">
        <v>2691</v>
      </c>
      <c r="DI49" t="s">
        <v>2693</v>
      </c>
      <c r="DJ49" t="s">
        <v>2691</v>
      </c>
      <c r="DK49">
        <v>1</v>
      </c>
      <c r="DL49">
        <v>1</v>
      </c>
      <c r="DM49" t="s">
        <v>1141</v>
      </c>
      <c r="DN49" t="s">
        <v>1134</v>
      </c>
      <c r="DO49" t="s">
        <v>1142</v>
      </c>
      <c r="DP49">
        <v>3</v>
      </c>
      <c r="DT49">
        <v>3</v>
      </c>
      <c r="DY49">
        <v>3</v>
      </c>
      <c r="ED49" t="s">
        <v>1143</v>
      </c>
      <c r="EG49">
        <v>1</v>
      </c>
      <c r="EO49" s="1">
        <v>46006</v>
      </c>
      <c r="EP49" s="1">
        <v>46006</v>
      </c>
      <c r="EQ49" s="1">
        <v>46015</v>
      </c>
      <c r="ER49" s="1">
        <v>46086</v>
      </c>
      <c r="ES49">
        <v>1</v>
      </c>
      <c r="EU49" t="s">
        <v>879</v>
      </c>
      <c r="EW49">
        <v>0</v>
      </c>
      <c r="FF49">
        <v>1</v>
      </c>
      <c r="FG49">
        <v>1</v>
      </c>
      <c r="FH49" t="s">
        <v>1144</v>
      </c>
      <c r="FI49" t="s">
        <v>1145</v>
      </c>
      <c r="FJ49" s="1">
        <v>46661</v>
      </c>
      <c r="FK49" t="s">
        <v>1129</v>
      </c>
      <c r="FL49">
        <v>1</v>
      </c>
      <c r="FN49">
        <v>0</v>
      </c>
      <c r="FO49">
        <v>0</v>
      </c>
      <c r="FP49">
        <v>1</v>
      </c>
      <c r="FQ49">
        <v>0</v>
      </c>
      <c r="FU49" t="s">
        <v>882</v>
      </c>
      <c r="FW49" t="s">
        <v>863</v>
      </c>
      <c r="FX49">
        <v>1</v>
      </c>
      <c r="FY49">
        <v>1</v>
      </c>
      <c r="FZ49">
        <v>0</v>
      </c>
      <c r="GA49">
        <v>1</v>
      </c>
      <c r="GB49">
        <v>0</v>
      </c>
      <c r="GC49">
        <v>0</v>
      </c>
      <c r="GD49">
        <v>0</v>
      </c>
      <c r="GE49">
        <v>1</v>
      </c>
      <c r="GF49">
        <v>1</v>
      </c>
      <c r="GG49">
        <v>4</v>
      </c>
      <c r="HE49" t="s">
        <v>883</v>
      </c>
      <c r="HI49" t="s">
        <v>884</v>
      </c>
      <c r="HN49" t="s">
        <v>885</v>
      </c>
    </row>
    <row r="50" spans="1:222">
      <c r="A50" t="s">
        <v>3034</v>
      </c>
      <c r="B50">
        <v>2</v>
      </c>
      <c r="D50" t="s">
        <v>848</v>
      </c>
      <c r="E50" t="s">
        <v>849</v>
      </c>
      <c r="F50" t="s">
        <v>850</v>
      </c>
      <c r="G50" t="s">
        <v>851</v>
      </c>
      <c r="H50">
        <v>3002</v>
      </c>
      <c r="I50" t="s">
        <v>2716</v>
      </c>
      <c r="J50">
        <v>9420</v>
      </c>
      <c r="K50" t="s">
        <v>2683</v>
      </c>
      <c r="L50" t="s">
        <v>2683</v>
      </c>
      <c r="M50" t="s">
        <v>1151</v>
      </c>
      <c r="N50" t="s">
        <v>849</v>
      </c>
      <c r="O50" t="s">
        <v>936</v>
      </c>
      <c r="P50" t="s">
        <v>937</v>
      </c>
      <c r="Q50" t="s">
        <v>1066</v>
      </c>
      <c r="R50" t="s">
        <v>1067</v>
      </c>
      <c r="U50" t="s">
        <v>1151</v>
      </c>
      <c r="V50" t="s">
        <v>638</v>
      </c>
      <c r="W50" t="s">
        <v>2089</v>
      </c>
      <c r="X50" t="s">
        <v>2090</v>
      </c>
      <c r="Y50" t="s">
        <v>1152</v>
      </c>
      <c r="Z50" t="s">
        <v>1153</v>
      </c>
      <c r="AA50" t="s">
        <v>1154</v>
      </c>
      <c r="AB50">
        <v>0</v>
      </c>
      <c r="AC50" s="1">
        <v>45566</v>
      </c>
      <c r="AD50" s="1">
        <v>46023</v>
      </c>
      <c r="AE50" s="1">
        <v>46112</v>
      </c>
      <c r="AF50">
        <v>1</v>
      </c>
      <c r="AG50">
        <v>1</v>
      </c>
      <c r="AH50">
        <v>1</v>
      </c>
      <c r="AI50">
        <v>1</v>
      </c>
      <c r="AJ50">
        <v>1</v>
      </c>
      <c r="AK50">
        <v>1</v>
      </c>
      <c r="AL50">
        <v>1</v>
      </c>
      <c r="AM50">
        <v>1</v>
      </c>
      <c r="AN50">
        <v>1</v>
      </c>
      <c r="AO50">
        <v>0</v>
      </c>
      <c r="AP50">
        <v>0</v>
      </c>
      <c r="AQ50">
        <v>0</v>
      </c>
      <c r="AR50">
        <v>1</v>
      </c>
      <c r="AT50" s="2">
        <v>0.375</v>
      </c>
      <c r="AU50" s="2">
        <v>0.72916666666666663</v>
      </c>
      <c r="AV50" s="2">
        <v>0.5</v>
      </c>
      <c r="AW50">
        <v>60</v>
      </c>
      <c r="BB50">
        <v>450000</v>
      </c>
      <c r="BC50">
        <v>3</v>
      </c>
      <c r="BD50">
        <v>1</v>
      </c>
      <c r="BH50">
        <v>0</v>
      </c>
      <c r="BI50">
        <v>0</v>
      </c>
      <c r="BJ50">
        <v>0</v>
      </c>
      <c r="BN50" t="s">
        <v>1155</v>
      </c>
      <c r="BS50" t="s">
        <v>1069</v>
      </c>
      <c r="BT50" t="s">
        <v>1066</v>
      </c>
      <c r="BU50" t="s">
        <v>863</v>
      </c>
      <c r="BV50" t="s">
        <v>1070</v>
      </c>
      <c r="BW50" t="s">
        <v>1067</v>
      </c>
      <c r="BX50" t="s">
        <v>1071</v>
      </c>
      <c r="BY50" t="s">
        <v>1066</v>
      </c>
      <c r="BZ50" t="s">
        <v>932</v>
      </c>
      <c r="CA50" t="s">
        <v>1072</v>
      </c>
      <c r="CB50" t="s">
        <v>867</v>
      </c>
      <c r="CC50" t="s">
        <v>868</v>
      </c>
      <c r="CE50" t="s">
        <v>869</v>
      </c>
      <c r="CF50" t="s">
        <v>1073</v>
      </c>
      <c r="CG50" t="s">
        <v>1074</v>
      </c>
      <c r="CH50" t="s">
        <v>872</v>
      </c>
      <c r="CI50" t="s">
        <v>1075</v>
      </c>
      <c r="CJ50" t="s">
        <v>1076</v>
      </c>
      <c r="CK50">
        <v>5772</v>
      </c>
      <c r="CL50" t="s">
        <v>875</v>
      </c>
      <c r="CM50">
        <v>6774</v>
      </c>
      <c r="CN50" t="s">
        <v>2691</v>
      </c>
      <c r="CO50" t="s">
        <v>2691</v>
      </c>
      <c r="CP50">
        <v>9696</v>
      </c>
      <c r="CQ50" t="s">
        <v>573</v>
      </c>
      <c r="CR50">
        <v>6774</v>
      </c>
      <c r="CS50" t="s">
        <v>2691</v>
      </c>
      <c r="CU50" t="s">
        <v>2692</v>
      </c>
      <c r="CV50" t="s">
        <v>2691</v>
      </c>
      <c r="CW50">
        <v>9696</v>
      </c>
      <c r="CX50" t="s">
        <v>573</v>
      </c>
      <c r="CY50">
        <v>6774</v>
      </c>
      <c r="CZ50" t="s">
        <v>2691</v>
      </c>
      <c r="DB50" t="s">
        <v>2692</v>
      </c>
      <c r="DC50" t="s">
        <v>2691</v>
      </c>
      <c r="DD50" t="s">
        <v>877</v>
      </c>
      <c r="DE50" t="s">
        <v>499</v>
      </c>
      <c r="DF50">
        <v>6774</v>
      </c>
      <c r="DG50" t="s">
        <v>2691</v>
      </c>
      <c r="DI50" t="s">
        <v>2693</v>
      </c>
      <c r="DJ50" t="s">
        <v>2691</v>
      </c>
      <c r="DK50">
        <v>1</v>
      </c>
      <c r="DL50">
        <v>1</v>
      </c>
      <c r="DM50" t="s">
        <v>1071</v>
      </c>
      <c r="DN50" t="s">
        <v>1069</v>
      </c>
      <c r="DP50">
        <v>3</v>
      </c>
      <c r="DT50">
        <v>3</v>
      </c>
      <c r="DY50">
        <v>3</v>
      </c>
      <c r="ED50" t="s">
        <v>1156</v>
      </c>
      <c r="EG50">
        <v>1</v>
      </c>
      <c r="EO50" s="1">
        <v>45981</v>
      </c>
      <c r="EP50" s="1">
        <v>45981</v>
      </c>
      <c r="EQ50" s="1">
        <v>46007</v>
      </c>
      <c r="ER50" s="1">
        <v>46007</v>
      </c>
      <c r="ES50">
        <v>1</v>
      </c>
      <c r="EU50" t="s">
        <v>879</v>
      </c>
      <c r="EW50">
        <v>0</v>
      </c>
      <c r="FF50">
        <v>1</v>
      </c>
      <c r="FG50">
        <v>1</v>
      </c>
      <c r="FH50" t="s">
        <v>880</v>
      </c>
      <c r="FI50" t="s">
        <v>952</v>
      </c>
      <c r="FJ50" s="1">
        <v>46661</v>
      </c>
      <c r="FK50" t="s">
        <v>1067</v>
      </c>
      <c r="FL50">
        <v>0</v>
      </c>
      <c r="FN50">
        <v>0</v>
      </c>
      <c r="FO50">
        <v>0</v>
      </c>
      <c r="FP50">
        <v>1</v>
      </c>
      <c r="FQ50">
        <v>0</v>
      </c>
      <c r="FU50" t="s">
        <v>882</v>
      </c>
      <c r="FW50" t="s">
        <v>863</v>
      </c>
      <c r="FX50">
        <v>1</v>
      </c>
      <c r="FY50">
        <v>1</v>
      </c>
      <c r="FZ50">
        <v>1</v>
      </c>
      <c r="GA50">
        <v>0</v>
      </c>
      <c r="GB50">
        <v>0</v>
      </c>
      <c r="GC50">
        <v>0</v>
      </c>
      <c r="GD50">
        <v>0</v>
      </c>
      <c r="GE50">
        <v>1</v>
      </c>
      <c r="GF50">
        <v>1</v>
      </c>
      <c r="GG50">
        <v>2</v>
      </c>
      <c r="HE50" t="s">
        <v>883</v>
      </c>
      <c r="HI50" t="s">
        <v>884</v>
      </c>
      <c r="HN50" t="s">
        <v>885</v>
      </c>
    </row>
    <row r="51" spans="1:222">
      <c r="A51" t="s">
        <v>2905</v>
      </c>
      <c r="B51">
        <v>2</v>
      </c>
      <c r="D51" t="s">
        <v>848</v>
      </c>
      <c r="E51" t="s">
        <v>849</v>
      </c>
      <c r="F51" t="s">
        <v>850</v>
      </c>
      <c r="G51" t="s">
        <v>851</v>
      </c>
      <c r="H51">
        <v>5187</v>
      </c>
      <c r="I51" t="s">
        <v>562</v>
      </c>
      <c r="J51">
        <v>9420</v>
      </c>
      <c r="K51" t="s">
        <v>2683</v>
      </c>
      <c r="L51" t="s">
        <v>2683</v>
      </c>
      <c r="M51" t="s">
        <v>1157</v>
      </c>
      <c r="N51" t="s">
        <v>849</v>
      </c>
      <c r="O51" t="s">
        <v>1158</v>
      </c>
      <c r="P51" t="s">
        <v>1159</v>
      </c>
      <c r="Q51" t="s">
        <v>1160</v>
      </c>
      <c r="R51" t="s">
        <v>1161</v>
      </c>
      <c r="U51" t="s">
        <v>1157</v>
      </c>
      <c r="V51" t="s">
        <v>635</v>
      </c>
      <c r="W51" t="s">
        <v>2091</v>
      </c>
      <c r="X51" t="s">
        <v>2092</v>
      </c>
      <c r="Y51" t="s">
        <v>1162</v>
      </c>
      <c r="Z51" t="s">
        <v>1163</v>
      </c>
      <c r="AA51" t="s">
        <v>1164</v>
      </c>
      <c r="AB51">
        <v>0</v>
      </c>
      <c r="AC51" s="1">
        <v>45505</v>
      </c>
      <c r="AD51" s="1">
        <v>46023</v>
      </c>
      <c r="AE51" s="1">
        <v>46112</v>
      </c>
      <c r="AF51">
        <v>1</v>
      </c>
      <c r="AG51">
        <v>1</v>
      </c>
      <c r="AH51">
        <v>1</v>
      </c>
      <c r="AI51">
        <v>1</v>
      </c>
      <c r="AJ51">
        <v>1</v>
      </c>
      <c r="AK51">
        <v>0</v>
      </c>
      <c r="AL51">
        <v>0</v>
      </c>
      <c r="AM51">
        <v>0</v>
      </c>
      <c r="AN51">
        <v>0</v>
      </c>
      <c r="AO51">
        <v>1</v>
      </c>
      <c r="AP51">
        <v>1</v>
      </c>
      <c r="AQ51">
        <v>1</v>
      </c>
      <c r="AR51">
        <v>0</v>
      </c>
      <c r="AT51" s="2">
        <v>0.375</v>
      </c>
      <c r="AU51" s="2">
        <v>0.72916666666666663</v>
      </c>
      <c r="AV51" s="2">
        <v>0.5</v>
      </c>
      <c r="AW51">
        <v>60</v>
      </c>
      <c r="BB51">
        <v>900000</v>
      </c>
      <c r="BC51">
        <v>3</v>
      </c>
      <c r="BD51">
        <v>1</v>
      </c>
      <c r="BH51">
        <v>0</v>
      </c>
      <c r="BI51">
        <v>0</v>
      </c>
      <c r="BJ51">
        <v>0</v>
      </c>
      <c r="BN51" t="s">
        <v>1165</v>
      </c>
      <c r="BS51" t="s">
        <v>1166</v>
      </c>
      <c r="BT51" t="s">
        <v>1160</v>
      </c>
      <c r="BU51" t="s">
        <v>863</v>
      </c>
      <c r="BV51" t="s">
        <v>1167</v>
      </c>
      <c r="BW51" t="s">
        <v>1161</v>
      </c>
      <c r="BX51" t="s">
        <v>1168</v>
      </c>
      <c r="BY51" t="s">
        <v>1160</v>
      </c>
      <c r="BZ51" t="s">
        <v>866</v>
      </c>
      <c r="CA51" t="s">
        <v>1169</v>
      </c>
      <c r="CB51" t="s">
        <v>867</v>
      </c>
      <c r="CC51" t="s">
        <v>868</v>
      </c>
      <c r="CE51" t="s">
        <v>869</v>
      </c>
      <c r="CF51" t="s">
        <v>1170</v>
      </c>
      <c r="CG51" t="s">
        <v>1171</v>
      </c>
      <c r="CH51" t="s">
        <v>872</v>
      </c>
      <c r="CI51" t="s">
        <v>1172</v>
      </c>
      <c r="CJ51" t="s">
        <v>1173</v>
      </c>
      <c r="CK51">
        <v>5772</v>
      </c>
      <c r="CL51" t="s">
        <v>875</v>
      </c>
      <c r="CM51">
        <v>6774</v>
      </c>
      <c r="CN51" t="s">
        <v>2691</v>
      </c>
      <c r="CO51" t="s">
        <v>2691</v>
      </c>
      <c r="CP51">
        <v>9696</v>
      </c>
      <c r="CQ51" t="s">
        <v>573</v>
      </c>
      <c r="CR51">
        <v>6774</v>
      </c>
      <c r="CS51" t="s">
        <v>2691</v>
      </c>
      <c r="CU51" t="s">
        <v>2692</v>
      </c>
      <c r="CV51" t="s">
        <v>2691</v>
      </c>
      <c r="CW51">
        <v>9696</v>
      </c>
      <c r="CX51" t="s">
        <v>573</v>
      </c>
      <c r="CY51">
        <v>6774</v>
      </c>
      <c r="CZ51" t="s">
        <v>2691</v>
      </c>
      <c r="DB51" t="s">
        <v>2692</v>
      </c>
      <c r="DC51" t="s">
        <v>2691</v>
      </c>
      <c r="DD51" t="s">
        <v>877</v>
      </c>
      <c r="DE51" t="s">
        <v>499</v>
      </c>
      <c r="DF51">
        <v>6774</v>
      </c>
      <c r="DG51" t="s">
        <v>2691</v>
      </c>
      <c r="DI51" t="s">
        <v>2693</v>
      </c>
      <c r="DJ51" t="s">
        <v>2691</v>
      </c>
      <c r="DK51">
        <v>1</v>
      </c>
      <c r="DL51">
        <v>1</v>
      </c>
      <c r="DM51" t="s">
        <v>1168</v>
      </c>
      <c r="DN51" t="s">
        <v>1166</v>
      </c>
      <c r="DP51">
        <v>3</v>
      </c>
      <c r="DT51">
        <v>3</v>
      </c>
      <c r="DY51">
        <v>3</v>
      </c>
      <c r="ED51" t="s">
        <v>1150</v>
      </c>
      <c r="EG51">
        <v>1</v>
      </c>
      <c r="EO51" s="1">
        <v>46006</v>
      </c>
      <c r="EP51" s="1">
        <v>46006</v>
      </c>
      <c r="EQ51" s="1">
        <v>46014</v>
      </c>
      <c r="ER51" s="1">
        <v>46014</v>
      </c>
      <c r="ES51">
        <v>1</v>
      </c>
      <c r="EU51" t="s">
        <v>879</v>
      </c>
      <c r="EW51">
        <v>0</v>
      </c>
      <c r="FF51">
        <v>1</v>
      </c>
      <c r="FG51">
        <v>1</v>
      </c>
      <c r="FH51" t="s">
        <v>880</v>
      </c>
      <c r="FI51" t="s">
        <v>1174</v>
      </c>
      <c r="FJ51" s="1">
        <v>46661</v>
      </c>
      <c r="FK51" t="s">
        <v>1161</v>
      </c>
      <c r="FL51">
        <v>0</v>
      </c>
      <c r="FN51">
        <v>0</v>
      </c>
      <c r="FO51">
        <v>0</v>
      </c>
      <c r="FP51">
        <v>1</v>
      </c>
      <c r="FQ51">
        <v>0</v>
      </c>
      <c r="FU51" t="s">
        <v>882</v>
      </c>
      <c r="FW51" t="s">
        <v>863</v>
      </c>
      <c r="FX51">
        <v>1</v>
      </c>
      <c r="FY51">
        <v>1</v>
      </c>
      <c r="FZ51">
        <v>1</v>
      </c>
      <c r="GA51">
        <v>0</v>
      </c>
      <c r="GB51">
        <v>0</v>
      </c>
      <c r="GC51">
        <v>0</v>
      </c>
      <c r="GD51">
        <v>0</v>
      </c>
      <c r="GE51">
        <v>1</v>
      </c>
      <c r="GF51">
        <v>1</v>
      </c>
      <c r="GG51">
        <v>3</v>
      </c>
      <c r="HE51" t="s">
        <v>883</v>
      </c>
      <c r="HI51" t="s">
        <v>884</v>
      </c>
      <c r="HN51" t="s">
        <v>885</v>
      </c>
    </row>
    <row r="52" spans="1:222">
      <c r="A52" t="s">
        <v>2969</v>
      </c>
      <c r="B52">
        <v>2</v>
      </c>
      <c r="D52" t="s">
        <v>848</v>
      </c>
      <c r="E52" t="s">
        <v>849</v>
      </c>
      <c r="F52" t="s">
        <v>850</v>
      </c>
      <c r="G52" t="s">
        <v>851</v>
      </c>
      <c r="H52">
        <v>3002</v>
      </c>
      <c r="I52" t="s">
        <v>2716</v>
      </c>
      <c r="J52">
        <v>9420</v>
      </c>
      <c r="K52" t="s">
        <v>2683</v>
      </c>
      <c r="L52" t="s">
        <v>2683</v>
      </c>
      <c r="M52" t="s">
        <v>1177</v>
      </c>
      <c r="N52" t="s">
        <v>849</v>
      </c>
      <c r="O52" t="s">
        <v>936</v>
      </c>
      <c r="P52" t="s">
        <v>937</v>
      </c>
      <c r="Q52" t="s">
        <v>1053</v>
      </c>
      <c r="R52" t="s">
        <v>1054</v>
      </c>
      <c r="U52" t="s">
        <v>1177</v>
      </c>
      <c r="V52" t="s">
        <v>628</v>
      </c>
      <c r="W52" t="s">
        <v>2093</v>
      </c>
      <c r="X52" t="s">
        <v>2094</v>
      </c>
      <c r="Y52" t="s">
        <v>1178</v>
      </c>
      <c r="Z52" t="s">
        <v>1179</v>
      </c>
      <c r="AA52" t="s">
        <v>1180</v>
      </c>
      <c r="AB52">
        <v>0</v>
      </c>
      <c r="AC52" s="1">
        <v>45460</v>
      </c>
      <c r="AD52" s="1">
        <v>46023</v>
      </c>
      <c r="AE52" s="1">
        <v>46112</v>
      </c>
      <c r="AF52">
        <v>1</v>
      </c>
      <c r="AG52">
        <v>1</v>
      </c>
      <c r="AH52">
        <v>1</v>
      </c>
      <c r="AI52">
        <v>1</v>
      </c>
      <c r="AJ52">
        <v>1</v>
      </c>
      <c r="AK52">
        <v>1</v>
      </c>
      <c r="AL52">
        <v>1</v>
      </c>
      <c r="AM52">
        <v>1</v>
      </c>
      <c r="AN52">
        <v>1</v>
      </c>
      <c r="AO52">
        <v>0</v>
      </c>
      <c r="AP52">
        <v>0</v>
      </c>
      <c r="AQ52">
        <v>0</v>
      </c>
      <c r="AR52">
        <v>1</v>
      </c>
      <c r="AT52" s="2">
        <v>0.375</v>
      </c>
      <c r="AU52" s="2">
        <v>0.72916666666666663</v>
      </c>
      <c r="AV52" s="2">
        <v>0.5</v>
      </c>
      <c r="AW52">
        <v>60</v>
      </c>
      <c r="BB52">
        <v>450000</v>
      </c>
      <c r="BC52">
        <v>3</v>
      </c>
      <c r="BD52">
        <v>1</v>
      </c>
      <c r="BH52">
        <v>0</v>
      </c>
      <c r="BI52">
        <v>0</v>
      </c>
      <c r="BJ52">
        <v>0</v>
      </c>
      <c r="BN52" t="s">
        <v>1181</v>
      </c>
      <c r="BS52" t="s">
        <v>1060</v>
      </c>
      <c r="BT52" t="s">
        <v>1053</v>
      </c>
      <c r="BU52" t="s">
        <v>863</v>
      </c>
      <c r="BV52" t="s">
        <v>1061</v>
      </c>
      <c r="BW52" t="s">
        <v>1054</v>
      </c>
      <c r="BX52" t="s">
        <v>1062</v>
      </c>
      <c r="BY52" t="s">
        <v>1053</v>
      </c>
      <c r="BZ52" t="s">
        <v>866</v>
      </c>
      <c r="CA52" t="s">
        <v>1063</v>
      </c>
      <c r="CB52" t="s">
        <v>867</v>
      </c>
      <c r="CC52" t="s">
        <v>868</v>
      </c>
      <c r="CE52" t="s">
        <v>869</v>
      </c>
      <c r="CF52" t="s">
        <v>947</v>
      </c>
      <c r="CG52" t="s">
        <v>948</v>
      </c>
      <c r="CH52" t="s">
        <v>872</v>
      </c>
      <c r="CI52" t="s">
        <v>949</v>
      </c>
      <c r="CJ52" t="s">
        <v>950</v>
      </c>
      <c r="CK52">
        <v>5772</v>
      </c>
      <c r="CL52" t="s">
        <v>875</v>
      </c>
      <c r="CM52">
        <v>6774</v>
      </c>
      <c r="CN52" t="s">
        <v>2691</v>
      </c>
      <c r="CO52" t="s">
        <v>2691</v>
      </c>
      <c r="CP52">
        <v>9696</v>
      </c>
      <c r="CQ52" t="s">
        <v>573</v>
      </c>
      <c r="CR52">
        <v>6774</v>
      </c>
      <c r="CS52" t="s">
        <v>2691</v>
      </c>
      <c r="CU52" t="s">
        <v>2692</v>
      </c>
      <c r="CV52" t="s">
        <v>2691</v>
      </c>
      <c r="CW52">
        <v>9696</v>
      </c>
      <c r="CX52" t="s">
        <v>573</v>
      </c>
      <c r="CY52">
        <v>6774</v>
      </c>
      <c r="CZ52" t="s">
        <v>2691</v>
      </c>
      <c r="DB52" t="s">
        <v>2692</v>
      </c>
      <c r="DC52" t="s">
        <v>2691</v>
      </c>
      <c r="DD52" t="s">
        <v>877</v>
      </c>
      <c r="DE52" t="s">
        <v>499</v>
      </c>
      <c r="DF52">
        <v>6774</v>
      </c>
      <c r="DG52" t="s">
        <v>2691</v>
      </c>
      <c r="DI52" t="s">
        <v>2693</v>
      </c>
      <c r="DJ52" t="s">
        <v>2691</v>
      </c>
      <c r="DK52">
        <v>1</v>
      </c>
      <c r="DL52">
        <v>1</v>
      </c>
      <c r="DM52" t="s">
        <v>1062</v>
      </c>
      <c r="DN52" t="s">
        <v>1060</v>
      </c>
      <c r="DP52">
        <v>3</v>
      </c>
      <c r="DT52">
        <v>3</v>
      </c>
      <c r="DY52">
        <v>3</v>
      </c>
      <c r="ED52" t="s">
        <v>1182</v>
      </c>
      <c r="EG52">
        <v>1</v>
      </c>
      <c r="EO52" s="1">
        <v>45995</v>
      </c>
      <c r="EP52" s="1">
        <v>45995</v>
      </c>
      <c r="EQ52" s="1">
        <v>46010</v>
      </c>
      <c r="ER52" s="1">
        <v>46010</v>
      </c>
      <c r="ES52">
        <v>1</v>
      </c>
      <c r="EU52" t="s">
        <v>879</v>
      </c>
      <c r="EW52">
        <v>0</v>
      </c>
      <c r="FF52">
        <v>1</v>
      </c>
      <c r="FG52">
        <v>1</v>
      </c>
      <c r="FH52" t="s">
        <v>880</v>
      </c>
      <c r="FI52" t="s">
        <v>952</v>
      </c>
      <c r="FJ52" s="1">
        <v>46661</v>
      </c>
      <c r="FK52" t="s">
        <v>1054</v>
      </c>
      <c r="FL52">
        <v>0</v>
      </c>
      <c r="FN52">
        <v>0</v>
      </c>
      <c r="FO52">
        <v>0</v>
      </c>
      <c r="FP52">
        <v>1</v>
      </c>
      <c r="FQ52">
        <v>0</v>
      </c>
      <c r="FU52" t="s">
        <v>882</v>
      </c>
      <c r="FW52" t="s">
        <v>863</v>
      </c>
      <c r="FX52">
        <v>1</v>
      </c>
      <c r="FY52">
        <v>1</v>
      </c>
      <c r="FZ52">
        <v>1</v>
      </c>
      <c r="GA52">
        <v>0</v>
      </c>
      <c r="GB52">
        <v>0</v>
      </c>
      <c r="GC52">
        <v>0</v>
      </c>
      <c r="GD52">
        <v>0</v>
      </c>
      <c r="GE52">
        <v>1</v>
      </c>
      <c r="GF52">
        <v>1</v>
      </c>
      <c r="GG52">
        <v>2</v>
      </c>
      <c r="HE52" t="s">
        <v>883</v>
      </c>
      <c r="HI52" t="s">
        <v>884</v>
      </c>
      <c r="HN52" t="s">
        <v>885</v>
      </c>
    </row>
    <row r="53" spans="1:222">
      <c r="A53" t="s">
        <v>2910</v>
      </c>
      <c r="B53">
        <v>2</v>
      </c>
      <c r="D53" t="s">
        <v>848</v>
      </c>
      <c r="E53" t="s">
        <v>849</v>
      </c>
      <c r="F53" t="s">
        <v>850</v>
      </c>
      <c r="G53" t="s">
        <v>851</v>
      </c>
      <c r="H53">
        <v>5187</v>
      </c>
      <c r="I53" t="s">
        <v>562</v>
      </c>
      <c r="J53">
        <v>9420</v>
      </c>
      <c r="K53" t="s">
        <v>2683</v>
      </c>
      <c r="L53" t="s">
        <v>2683</v>
      </c>
      <c r="M53" t="s">
        <v>1187</v>
      </c>
      <c r="N53" t="s">
        <v>849</v>
      </c>
      <c r="O53" t="s">
        <v>1032</v>
      </c>
      <c r="P53" t="s">
        <v>1033</v>
      </c>
      <c r="Q53" t="s">
        <v>1034</v>
      </c>
      <c r="R53" t="s">
        <v>1035</v>
      </c>
      <c r="U53" t="s">
        <v>1187</v>
      </c>
      <c r="V53" t="s">
        <v>625</v>
      </c>
      <c r="W53" t="s">
        <v>2097</v>
      </c>
      <c r="X53" t="s">
        <v>2098</v>
      </c>
      <c r="Y53" t="s">
        <v>1188</v>
      </c>
      <c r="Z53" t="s">
        <v>1189</v>
      </c>
      <c r="AA53" t="s">
        <v>1190</v>
      </c>
      <c r="AB53">
        <v>0</v>
      </c>
      <c r="AC53" s="1">
        <v>45474</v>
      </c>
      <c r="AD53" s="1">
        <v>46023</v>
      </c>
      <c r="AE53" s="1">
        <v>46112</v>
      </c>
      <c r="AF53">
        <v>1</v>
      </c>
      <c r="AG53">
        <v>1</v>
      </c>
      <c r="AH53">
        <v>1</v>
      </c>
      <c r="AI53">
        <v>1</v>
      </c>
      <c r="AJ53">
        <v>1</v>
      </c>
      <c r="AK53">
        <v>0</v>
      </c>
      <c r="AL53">
        <v>0</v>
      </c>
      <c r="AM53">
        <v>0</v>
      </c>
      <c r="AN53">
        <v>0</v>
      </c>
      <c r="AO53">
        <v>1</v>
      </c>
      <c r="AP53">
        <v>1</v>
      </c>
      <c r="AQ53">
        <v>1</v>
      </c>
      <c r="AR53">
        <v>0</v>
      </c>
      <c r="AT53" s="2">
        <v>0.375</v>
      </c>
      <c r="AU53" s="2">
        <v>0.72916666666666663</v>
      </c>
      <c r="AV53" s="2">
        <v>0.5</v>
      </c>
      <c r="AW53">
        <v>60</v>
      </c>
      <c r="BB53">
        <v>3000</v>
      </c>
      <c r="BC53">
        <v>1</v>
      </c>
      <c r="BD53">
        <v>1</v>
      </c>
      <c r="BH53">
        <v>0</v>
      </c>
      <c r="BI53">
        <v>0</v>
      </c>
      <c r="BJ53">
        <v>0</v>
      </c>
      <c r="BN53" t="s">
        <v>1040</v>
      </c>
      <c r="BS53" t="s">
        <v>1042</v>
      </c>
      <c r="BT53" t="s">
        <v>1034</v>
      </c>
      <c r="BU53" t="s">
        <v>863</v>
      </c>
      <c r="BV53" t="s">
        <v>1043</v>
      </c>
      <c r="BW53" t="s">
        <v>1035</v>
      </c>
      <c r="BX53" t="s">
        <v>1044</v>
      </c>
      <c r="BY53" t="s">
        <v>1034</v>
      </c>
      <c r="BZ53" t="s">
        <v>866</v>
      </c>
      <c r="CA53" t="s">
        <v>1045</v>
      </c>
      <c r="CB53" t="s">
        <v>867</v>
      </c>
      <c r="CC53" t="s">
        <v>868</v>
      </c>
      <c r="CE53" t="s">
        <v>869</v>
      </c>
      <c r="CF53" t="s">
        <v>1046</v>
      </c>
      <c r="CG53" t="s">
        <v>1047</v>
      </c>
      <c r="CH53" t="s">
        <v>872</v>
      </c>
      <c r="CI53" t="s">
        <v>1048</v>
      </c>
      <c r="CJ53" t="s">
        <v>1049</v>
      </c>
      <c r="CK53">
        <v>5772</v>
      </c>
      <c r="CL53" t="s">
        <v>875</v>
      </c>
      <c r="CM53">
        <v>6774</v>
      </c>
      <c r="CN53" t="s">
        <v>2691</v>
      </c>
      <c r="CO53" t="s">
        <v>2691</v>
      </c>
      <c r="CP53" t="s">
        <v>877</v>
      </c>
      <c r="CQ53" t="s">
        <v>499</v>
      </c>
      <c r="CR53">
        <v>6774</v>
      </c>
      <c r="CS53" t="s">
        <v>2691</v>
      </c>
      <c r="CU53" t="s">
        <v>2693</v>
      </c>
      <c r="CV53" t="s">
        <v>2691</v>
      </c>
      <c r="CW53">
        <v>9696</v>
      </c>
      <c r="CX53" t="s">
        <v>573</v>
      </c>
      <c r="CY53">
        <v>6774</v>
      </c>
      <c r="CZ53" t="s">
        <v>2691</v>
      </c>
      <c r="DB53" t="s">
        <v>2692</v>
      </c>
      <c r="DC53" t="s">
        <v>2691</v>
      </c>
      <c r="DD53" t="s">
        <v>877</v>
      </c>
      <c r="DE53" t="s">
        <v>499</v>
      </c>
      <c r="DF53">
        <v>6774</v>
      </c>
      <c r="DG53" t="s">
        <v>2691</v>
      </c>
      <c r="DI53" t="s">
        <v>2693</v>
      </c>
      <c r="DJ53" t="s">
        <v>2691</v>
      </c>
      <c r="DK53">
        <v>1</v>
      </c>
      <c r="DL53">
        <v>1</v>
      </c>
      <c r="DM53" t="s">
        <v>1044</v>
      </c>
      <c r="DN53" t="s">
        <v>1042</v>
      </c>
      <c r="DP53">
        <v>3</v>
      </c>
      <c r="DT53">
        <v>3</v>
      </c>
      <c r="DY53">
        <v>3</v>
      </c>
      <c r="ED53" t="s">
        <v>977</v>
      </c>
      <c r="EG53">
        <v>1</v>
      </c>
      <c r="EO53" s="1">
        <v>46006</v>
      </c>
      <c r="EP53" s="1">
        <v>46006</v>
      </c>
      <c r="EQ53" s="1">
        <v>46014</v>
      </c>
      <c r="ER53" s="1">
        <v>46014</v>
      </c>
      <c r="ES53">
        <v>1</v>
      </c>
      <c r="EU53" t="s">
        <v>879</v>
      </c>
      <c r="EW53">
        <v>0</v>
      </c>
      <c r="FF53">
        <v>1</v>
      </c>
      <c r="FG53">
        <v>1</v>
      </c>
      <c r="FH53" t="s">
        <v>880</v>
      </c>
      <c r="FI53" t="s">
        <v>1051</v>
      </c>
      <c r="FJ53" s="1">
        <v>46661</v>
      </c>
      <c r="FK53" t="s">
        <v>1035</v>
      </c>
      <c r="FL53">
        <v>0</v>
      </c>
      <c r="FN53">
        <v>0</v>
      </c>
      <c r="FO53">
        <v>0</v>
      </c>
      <c r="FP53">
        <v>0</v>
      </c>
      <c r="FQ53">
        <v>1</v>
      </c>
      <c r="FU53" t="s">
        <v>882</v>
      </c>
      <c r="FW53" t="s">
        <v>863</v>
      </c>
      <c r="FX53">
        <v>1</v>
      </c>
      <c r="FY53">
        <v>1</v>
      </c>
      <c r="FZ53">
        <v>1</v>
      </c>
      <c r="GA53">
        <v>0</v>
      </c>
      <c r="GB53">
        <v>0</v>
      </c>
      <c r="GC53">
        <v>0</v>
      </c>
      <c r="GD53">
        <v>0</v>
      </c>
      <c r="GE53">
        <v>1</v>
      </c>
      <c r="GF53">
        <v>1</v>
      </c>
      <c r="GG53">
        <v>2</v>
      </c>
      <c r="HE53" t="s">
        <v>883</v>
      </c>
      <c r="HI53" t="s">
        <v>884</v>
      </c>
      <c r="HN53" t="s">
        <v>885</v>
      </c>
    </row>
    <row r="54" spans="1:222">
      <c r="A54" t="s">
        <v>2941</v>
      </c>
      <c r="B54">
        <v>2</v>
      </c>
      <c r="D54" t="s">
        <v>848</v>
      </c>
      <c r="E54" t="s">
        <v>849</v>
      </c>
      <c r="F54" t="s">
        <v>850</v>
      </c>
      <c r="G54" t="s">
        <v>851</v>
      </c>
      <c r="H54">
        <v>3002</v>
      </c>
      <c r="I54" t="s">
        <v>2716</v>
      </c>
      <c r="J54">
        <v>9420</v>
      </c>
      <c r="K54" t="s">
        <v>2683</v>
      </c>
      <c r="L54" t="s">
        <v>2683</v>
      </c>
      <c r="M54" t="s">
        <v>1194</v>
      </c>
      <c r="N54" t="s">
        <v>849</v>
      </c>
      <c r="O54" t="s">
        <v>1195</v>
      </c>
      <c r="P54" t="s">
        <v>1196</v>
      </c>
      <c r="Q54" t="s">
        <v>1197</v>
      </c>
      <c r="R54" t="s">
        <v>1198</v>
      </c>
      <c r="U54" t="s">
        <v>1194</v>
      </c>
      <c r="V54" t="s">
        <v>626</v>
      </c>
      <c r="W54" t="s">
        <v>2099</v>
      </c>
      <c r="X54" t="s">
        <v>2100</v>
      </c>
      <c r="Y54" t="s">
        <v>1199</v>
      </c>
      <c r="Z54" t="s">
        <v>1200</v>
      </c>
      <c r="AA54" t="s">
        <v>1201</v>
      </c>
      <c r="AB54">
        <v>0</v>
      </c>
      <c r="AC54" s="1">
        <v>45413</v>
      </c>
      <c r="AD54" s="1">
        <v>46023</v>
      </c>
      <c r="AE54" s="1">
        <v>46112</v>
      </c>
      <c r="AF54">
        <v>1</v>
      </c>
      <c r="AG54">
        <v>1</v>
      </c>
      <c r="AH54">
        <v>1</v>
      </c>
      <c r="AI54">
        <v>1</v>
      </c>
      <c r="AJ54">
        <v>1</v>
      </c>
      <c r="AK54">
        <v>1</v>
      </c>
      <c r="AL54">
        <v>1</v>
      </c>
      <c r="AM54">
        <v>1</v>
      </c>
      <c r="AN54">
        <v>1</v>
      </c>
      <c r="AO54">
        <v>0</v>
      </c>
      <c r="AP54">
        <v>0</v>
      </c>
      <c r="AQ54">
        <v>0</v>
      </c>
      <c r="AR54">
        <v>1</v>
      </c>
      <c r="AT54" s="2">
        <v>0.375</v>
      </c>
      <c r="AU54" s="2">
        <v>0.72916666666666663</v>
      </c>
      <c r="AV54" s="2">
        <v>0.5</v>
      </c>
      <c r="AW54">
        <v>60</v>
      </c>
      <c r="BB54">
        <v>475000</v>
      </c>
      <c r="BC54">
        <v>3</v>
      </c>
      <c r="BD54">
        <v>1</v>
      </c>
      <c r="BH54">
        <v>0</v>
      </c>
      <c r="BI54">
        <v>0</v>
      </c>
      <c r="BJ54">
        <v>0</v>
      </c>
      <c r="BN54" t="s">
        <v>2726</v>
      </c>
      <c r="BS54" t="s">
        <v>1202</v>
      </c>
      <c r="BT54" t="s">
        <v>1197</v>
      </c>
      <c r="BU54" t="s">
        <v>863</v>
      </c>
      <c r="BV54" t="s">
        <v>1203</v>
      </c>
      <c r="BW54" t="s">
        <v>1198</v>
      </c>
      <c r="BX54" t="s">
        <v>1204</v>
      </c>
      <c r="BY54" t="s">
        <v>1197</v>
      </c>
      <c r="BZ54" t="s">
        <v>866</v>
      </c>
      <c r="CA54" t="s">
        <v>1205</v>
      </c>
      <c r="CB54" t="s">
        <v>867</v>
      </c>
      <c r="CC54" t="s">
        <v>868</v>
      </c>
      <c r="CE54" t="s">
        <v>869</v>
      </c>
      <c r="CF54" t="s">
        <v>1046</v>
      </c>
      <c r="CG54" t="s">
        <v>1047</v>
      </c>
      <c r="CH54" t="s">
        <v>872</v>
      </c>
      <c r="CI54" t="s">
        <v>1048</v>
      </c>
      <c r="CJ54" t="s">
        <v>1049</v>
      </c>
      <c r="CK54">
        <v>5772</v>
      </c>
      <c r="CL54" t="s">
        <v>875</v>
      </c>
      <c r="CM54">
        <v>6774</v>
      </c>
      <c r="CN54" t="s">
        <v>2691</v>
      </c>
      <c r="CO54" t="s">
        <v>2691</v>
      </c>
      <c r="CP54" t="s">
        <v>877</v>
      </c>
      <c r="CQ54" t="s">
        <v>499</v>
      </c>
      <c r="CR54">
        <v>6774</v>
      </c>
      <c r="CS54" t="s">
        <v>2691</v>
      </c>
      <c r="CU54" t="s">
        <v>2693</v>
      </c>
      <c r="CV54" t="s">
        <v>2691</v>
      </c>
      <c r="CW54">
        <v>9696</v>
      </c>
      <c r="CX54" t="s">
        <v>573</v>
      </c>
      <c r="CY54">
        <v>6774</v>
      </c>
      <c r="CZ54" t="s">
        <v>2691</v>
      </c>
      <c r="DB54" t="s">
        <v>2692</v>
      </c>
      <c r="DC54" t="s">
        <v>2691</v>
      </c>
      <c r="DD54" t="s">
        <v>877</v>
      </c>
      <c r="DE54" t="s">
        <v>499</v>
      </c>
      <c r="DF54">
        <v>6774</v>
      </c>
      <c r="DG54" t="s">
        <v>2691</v>
      </c>
      <c r="DI54" t="s">
        <v>2693</v>
      </c>
      <c r="DJ54" t="s">
        <v>2691</v>
      </c>
      <c r="DK54">
        <v>1</v>
      </c>
      <c r="DL54">
        <v>1</v>
      </c>
      <c r="DM54" t="s">
        <v>1204</v>
      </c>
      <c r="DN54" t="s">
        <v>1202</v>
      </c>
      <c r="DP54">
        <v>3</v>
      </c>
      <c r="DT54">
        <v>3</v>
      </c>
      <c r="DY54">
        <v>3</v>
      </c>
      <c r="ED54" t="s">
        <v>1206</v>
      </c>
      <c r="EG54">
        <v>1</v>
      </c>
      <c r="EO54" s="1">
        <v>46002</v>
      </c>
      <c r="EP54" s="1">
        <v>46002</v>
      </c>
      <c r="EQ54" s="1">
        <v>46013</v>
      </c>
      <c r="ER54" s="1">
        <v>46013</v>
      </c>
      <c r="ES54">
        <v>1</v>
      </c>
      <c r="EU54" t="s">
        <v>879</v>
      </c>
      <c r="EW54">
        <v>0</v>
      </c>
      <c r="FF54">
        <v>1</v>
      </c>
      <c r="FG54">
        <v>1</v>
      </c>
      <c r="FH54" t="s">
        <v>880</v>
      </c>
      <c r="FI54" t="s">
        <v>1207</v>
      </c>
      <c r="FJ54" s="1">
        <v>46661</v>
      </c>
      <c r="FK54" t="s">
        <v>1198</v>
      </c>
      <c r="FL54">
        <v>0</v>
      </c>
      <c r="FN54">
        <v>0</v>
      </c>
      <c r="FO54">
        <v>0</v>
      </c>
      <c r="FP54">
        <v>0</v>
      </c>
      <c r="FQ54">
        <v>0</v>
      </c>
      <c r="FU54" t="s">
        <v>882</v>
      </c>
      <c r="FW54" t="s">
        <v>863</v>
      </c>
      <c r="FX54">
        <v>1</v>
      </c>
      <c r="FY54">
        <v>1</v>
      </c>
      <c r="FZ54">
        <v>1</v>
      </c>
      <c r="GA54">
        <v>0</v>
      </c>
      <c r="GB54">
        <v>0</v>
      </c>
      <c r="GC54">
        <v>0</v>
      </c>
      <c r="GD54">
        <v>0</v>
      </c>
      <c r="GE54">
        <v>1</v>
      </c>
      <c r="GF54">
        <v>1</v>
      </c>
      <c r="GG54">
        <v>2</v>
      </c>
      <c r="HE54" t="s">
        <v>883</v>
      </c>
      <c r="HI54" t="s">
        <v>884</v>
      </c>
      <c r="HN54" t="s">
        <v>885</v>
      </c>
    </row>
    <row r="55" spans="1:222">
      <c r="A55" t="s">
        <v>3030</v>
      </c>
      <c r="B55">
        <v>2</v>
      </c>
      <c r="D55" t="s">
        <v>848</v>
      </c>
      <c r="E55" t="s">
        <v>849</v>
      </c>
      <c r="F55" t="s">
        <v>850</v>
      </c>
      <c r="G55" t="s">
        <v>851</v>
      </c>
      <c r="H55">
        <v>5187</v>
      </c>
      <c r="I55" t="s">
        <v>562</v>
      </c>
      <c r="J55">
        <v>9420</v>
      </c>
      <c r="K55" t="s">
        <v>2683</v>
      </c>
      <c r="L55" t="s">
        <v>2683</v>
      </c>
      <c r="M55" t="s">
        <v>1208</v>
      </c>
      <c r="N55" t="s">
        <v>849</v>
      </c>
      <c r="O55" t="s">
        <v>908</v>
      </c>
      <c r="P55" t="s">
        <v>909</v>
      </c>
      <c r="Q55" t="s">
        <v>1209</v>
      </c>
      <c r="R55" t="s">
        <v>1210</v>
      </c>
      <c r="U55" t="s">
        <v>1208</v>
      </c>
      <c r="V55" t="s">
        <v>629</v>
      </c>
      <c r="W55" t="s">
        <v>2101</v>
      </c>
      <c r="X55" t="s">
        <v>2102</v>
      </c>
      <c r="Y55" t="s">
        <v>1211</v>
      </c>
      <c r="Z55" t="s">
        <v>1212</v>
      </c>
      <c r="AA55" t="s">
        <v>1213</v>
      </c>
      <c r="AB55">
        <v>0</v>
      </c>
      <c r="AC55" s="1">
        <v>45413</v>
      </c>
      <c r="AD55" s="1">
        <v>46023</v>
      </c>
      <c r="AE55" s="1">
        <v>46112</v>
      </c>
      <c r="AF55">
        <v>1</v>
      </c>
      <c r="AG55">
        <v>1</v>
      </c>
      <c r="AH55">
        <v>1</v>
      </c>
      <c r="AI55">
        <v>1</v>
      </c>
      <c r="AJ55">
        <v>1</v>
      </c>
      <c r="AK55">
        <v>0</v>
      </c>
      <c r="AL55">
        <v>0</v>
      </c>
      <c r="AM55">
        <v>0</v>
      </c>
      <c r="AN55">
        <v>0</v>
      </c>
      <c r="AO55">
        <v>1</v>
      </c>
      <c r="AP55">
        <v>1</v>
      </c>
      <c r="AQ55">
        <v>1</v>
      </c>
      <c r="AR55">
        <v>0</v>
      </c>
      <c r="AT55" s="2">
        <v>0.375</v>
      </c>
      <c r="AU55" s="2">
        <v>0.72916666666666663</v>
      </c>
      <c r="AV55" s="2">
        <v>0.5</v>
      </c>
      <c r="AW55">
        <v>60</v>
      </c>
      <c r="BB55">
        <v>800000</v>
      </c>
      <c r="BC55">
        <v>3</v>
      </c>
      <c r="BD55">
        <v>1</v>
      </c>
      <c r="BH55">
        <v>0</v>
      </c>
      <c r="BI55">
        <v>0</v>
      </c>
      <c r="BJ55">
        <v>0</v>
      </c>
      <c r="BN55" t="s">
        <v>1214</v>
      </c>
      <c r="BS55" t="s">
        <v>1215</v>
      </c>
      <c r="BT55" t="s">
        <v>1209</v>
      </c>
      <c r="BU55" t="s">
        <v>863</v>
      </c>
      <c r="BV55" t="s">
        <v>1216</v>
      </c>
      <c r="BW55" t="s">
        <v>1210</v>
      </c>
      <c r="BX55" t="s">
        <v>1217</v>
      </c>
      <c r="BY55" t="s">
        <v>1209</v>
      </c>
      <c r="BZ55" t="s">
        <v>866</v>
      </c>
      <c r="CA55" t="s">
        <v>1218</v>
      </c>
      <c r="CB55" t="s">
        <v>867</v>
      </c>
      <c r="CC55" t="s">
        <v>868</v>
      </c>
      <c r="CE55" t="s">
        <v>869</v>
      </c>
      <c r="CF55" t="s">
        <v>973</v>
      </c>
      <c r="CG55" t="s">
        <v>974</v>
      </c>
      <c r="CH55" t="s">
        <v>872</v>
      </c>
      <c r="CI55" t="s">
        <v>975</v>
      </c>
      <c r="CJ55" t="s">
        <v>976</v>
      </c>
      <c r="CK55">
        <v>5772</v>
      </c>
      <c r="CL55" t="s">
        <v>875</v>
      </c>
      <c r="CM55">
        <v>6774</v>
      </c>
      <c r="CN55" t="s">
        <v>2691</v>
      </c>
      <c r="CO55" t="s">
        <v>2691</v>
      </c>
      <c r="CP55">
        <v>9696</v>
      </c>
      <c r="CQ55" t="s">
        <v>573</v>
      </c>
      <c r="CR55">
        <v>6774</v>
      </c>
      <c r="CS55" t="s">
        <v>2691</v>
      </c>
      <c r="CU55" t="s">
        <v>2692</v>
      </c>
      <c r="CV55" t="s">
        <v>2691</v>
      </c>
      <c r="CW55">
        <v>9696</v>
      </c>
      <c r="CX55" t="s">
        <v>573</v>
      </c>
      <c r="CY55">
        <v>6774</v>
      </c>
      <c r="CZ55" t="s">
        <v>2691</v>
      </c>
      <c r="DB55" t="s">
        <v>2692</v>
      </c>
      <c r="DC55" t="s">
        <v>2691</v>
      </c>
      <c r="DD55" t="s">
        <v>877</v>
      </c>
      <c r="DE55" t="s">
        <v>499</v>
      </c>
      <c r="DF55">
        <v>6774</v>
      </c>
      <c r="DG55" t="s">
        <v>2691</v>
      </c>
      <c r="DI55" t="s">
        <v>2693</v>
      </c>
      <c r="DJ55" t="s">
        <v>2691</v>
      </c>
      <c r="DK55">
        <v>1</v>
      </c>
      <c r="DL55">
        <v>1</v>
      </c>
      <c r="DM55" t="s">
        <v>1217</v>
      </c>
      <c r="DN55" t="s">
        <v>1215</v>
      </c>
      <c r="DP55">
        <v>3</v>
      </c>
      <c r="DT55">
        <v>3</v>
      </c>
      <c r="DY55">
        <v>3</v>
      </c>
      <c r="ED55" t="s">
        <v>1150</v>
      </c>
      <c r="EG55">
        <v>1</v>
      </c>
      <c r="EO55" s="1">
        <v>46006</v>
      </c>
      <c r="EP55" s="1">
        <v>46006</v>
      </c>
      <c r="EQ55" s="1">
        <v>46010</v>
      </c>
      <c r="ER55" s="1">
        <v>46010</v>
      </c>
      <c r="ES55">
        <v>1</v>
      </c>
      <c r="EU55" t="s">
        <v>879</v>
      </c>
      <c r="EW55">
        <v>0</v>
      </c>
      <c r="FF55">
        <v>1</v>
      </c>
      <c r="FG55">
        <v>1</v>
      </c>
      <c r="FH55" t="s">
        <v>880</v>
      </c>
      <c r="FI55" t="s">
        <v>921</v>
      </c>
      <c r="FJ55" s="1">
        <v>46661</v>
      </c>
      <c r="FK55" t="s">
        <v>1210</v>
      </c>
      <c r="FL55">
        <v>0</v>
      </c>
      <c r="FN55">
        <v>0</v>
      </c>
      <c r="FO55">
        <v>1</v>
      </c>
      <c r="FP55">
        <v>1</v>
      </c>
      <c r="FQ55">
        <v>0</v>
      </c>
      <c r="FU55" t="s">
        <v>882</v>
      </c>
      <c r="FW55" t="s">
        <v>863</v>
      </c>
      <c r="FX55">
        <v>1</v>
      </c>
      <c r="FY55">
        <v>1</v>
      </c>
      <c r="FZ55">
        <v>1</v>
      </c>
      <c r="GA55">
        <v>0</v>
      </c>
      <c r="GB55">
        <v>0</v>
      </c>
      <c r="GC55">
        <v>0</v>
      </c>
      <c r="GD55">
        <v>0</v>
      </c>
      <c r="GE55">
        <v>1</v>
      </c>
      <c r="GF55">
        <v>1</v>
      </c>
      <c r="GG55">
        <v>2</v>
      </c>
      <c r="HE55" t="s">
        <v>883</v>
      </c>
      <c r="HI55" t="s">
        <v>884</v>
      </c>
      <c r="HN55" t="s">
        <v>885</v>
      </c>
    </row>
    <row r="56" spans="1:222">
      <c r="A56" t="s">
        <v>3016</v>
      </c>
      <c r="B56">
        <v>2</v>
      </c>
      <c r="D56" t="s">
        <v>848</v>
      </c>
      <c r="E56" t="s">
        <v>849</v>
      </c>
      <c r="F56" t="s">
        <v>850</v>
      </c>
      <c r="G56" t="s">
        <v>851</v>
      </c>
      <c r="H56">
        <v>5187</v>
      </c>
      <c r="I56" t="s">
        <v>562</v>
      </c>
      <c r="J56">
        <v>9420</v>
      </c>
      <c r="K56" t="s">
        <v>2683</v>
      </c>
      <c r="L56" t="s">
        <v>2683</v>
      </c>
      <c r="M56" t="s">
        <v>1220</v>
      </c>
      <c r="N56" t="s">
        <v>849</v>
      </c>
      <c r="O56" t="s">
        <v>1032</v>
      </c>
      <c r="P56" t="s">
        <v>1033</v>
      </c>
      <c r="Q56" t="s">
        <v>1034</v>
      </c>
      <c r="R56" t="s">
        <v>1035</v>
      </c>
      <c r="U56" t="s">
        <v>1220</v>
      </c>
      <c r="V56" t="s">
        <v>594</v>
      </c>
      <c r="W56" t="s">
        <v>2103</v>
      </c>
      <c r="X56" t="s">
        <v>2104</v>
      </c>
      <c r="Y56" t="s">
        <v>1221</v>
      </c>
      <c r="Z56" t="s">
        <v>1222</v>
      </c>
      <c r="AA56" t="s">
        <v>1223</v>
      </c>
      <c r="AB56">
        <v>0</v>
      </c>
      <c r="AC56" s="1">
        <v>45397</v>
      </c>
      <c r="AD56" s="1">
        <v>46023</v>
      </c>
      <c r="AE56" s="1">
        <v>46112</v>
      </c>
      <c r="AF56">
        <v>1</v>
      </c>
      <c r="AG56">
        <v>1</v>
      </c>
      <c r="AH56">
        <v>1</v>
      </c>
      <c r="AI56">
        <v>1</v>
      </c>
      <c r="AJ56">
        <v>1</v>
      </c>
      <c r="AK56">
        <v>0</v>
      </c>
      <c r="AL56">
        <v>0</v>
      </c>
      <c r="AM56">
        <v>0</v>
      </c>
      <c r="AN56">
        <v>0</v>
      </c>
      <c r="AO56">
        <v>1</v>
      </c>
      <c r="AP56">
        <v>1</v>
      </c>
      <c r="AQ56">
        <v>1</v>
      </c>
      <c r="AR56">
        <v>0</v>
      </c>
      <c r="AT56" s="2">
        <v>0.375</v>
      </c>
      <c r="AU56" s="2">
        <v>0.72916666666666663</v>
      </c>
      <c r="AV56" s="2">
        <v>0.5</v>
      </c>
      <c r="AW56">
        <v>60</v>
      </c>
      <c r="BB56">
        <v>3000</v>
      </c>
      <c r="BC56">
        <v>1</v>
      </c>
      <c r="BD56">
        <v>1</v>
      </c>
      <c r="BH56">
        <v>0</v>
      </c>
      <c r="BI56">
        <v>0</v>
      </c>
      <c r="BJ56">
        <v>0</v>
      </c>
      <c r="BN56" t="s">
        <v>1040</v>
      </c>
      <c r="BS56" t="s">
        <v>1042</v>
      </c>
      <c r="BT56" t="s">
        <v>1034</v>
      </c>
      <c r="BU56" t="s">
        <v>863</v>
      </c>
      <c r="BV56" t="s">
        <v>1043</v>
      </c>
      <c r="BW56" t="s">
        <v>1035</v>
      </c>
      <c r="BX56" t="s">
        <v>1044</v>
      </c>
      <c r="BY56" t="s">
        <v>1034</v>
      </c>
      <c r="BZ56" t="s">
        <v>866</v>
      </c>
      <c r="CA56" t="s">
        <v>1045</v>
      </c>
      <c r="CB56" t="s">
        <v>867</v>
      </c>
      <c r="CC56" t="s">
        <v>868</v>
      </c>
      <c r="CE56" t="s">
        <v>869</v>
      </c>
      <c r="CF56" t="s">
        <v>1046</v>
      </c>
      <c r="CG56" t="s">
        <v>1047</v>
      </c>
      <c r="CH56" t="s">
        <v>872</v>
      </c>
      <c r="CI56" t="s">
        <v>1048</v>
      </c>
      <c r="CJ56" t="s">
        <v>1049</v>
      </c>
      <c r="CK56">
        <v>5772</v>
      </c>
      <c r="CL56" t="s">
        <v>875</v>
      </c>
      <c r="CM56">
        <v>6774</v>
      </c>
      <c r="CN56" t="s">
        <v>2691</v>
      </c>
      <c r="CO56" t="s">
        <v>2691</v>
      </c>
      <c r="CP56" t="s">
        <v>877</v>
      </c>
      <c r="CQ56" t="s">
        <v>499</v>
      </c>
      <c r="CR56">
        <v>6774</v>
      </c>
      <c r="CS56" t="s">
        <v>2691</v>
      </c>
      <c r="CU56" t="s">
        <v>2693</v>
      </c>
      <c r="CV56" t="s">
        <v>2691</v>
      </c>
      <c r="CW56">
        <v>9696</v>
      </c>
      <c r="CX56" t="s">
        <v>573</v>
      </c>
      <c r="CY56">
        <v>6774</v>
      </c>
      <c r="CZ56" t="s">
        <v>2691</v>
      </c>
      <c r="DB56" t="s">
        <v>2692</v>
      </c>
      <c r="DC56" t="s">
        <v>2691</v>
      </c>
      <c r="DD56" t="s">
        <v>877</v>
      </c>
      <c r="DE56" t="s">
        <v>499</v>
      </c>
      <c r="DF56">
        <v>6774</v>
      </c>
      <c r="DG56" t="s">
        <v>2691</v>
      </c>
      <c r="DI56" t="s">
        <v>2693</v>
      </c>
      <c r="DJ56" t="s">
        <v>2691</v>
      </c>
      <c r="DK56">
        <v>1</v>
      </c>
      <c r="DL56">
        <v>1</v>
      </c>
      <c r="DM56" t="s">
        <v>1044</v>
      </c>
      <c r="DN56" t="s">
        <v>1042</v>
      </c>
      <c r="DP56">
        <v>3</v>
      </c>
      <c r="DT56">
        <v>3</v>
      </c>
      <c r="DY56">
        <v>3</v>
      </c>
      <c r="ED56" t="s">
        <v>977</v>
      </c>
      <c r="EG56">
        <v>1</v>
      </c>
      <c r="EO56" s="1">
        <v>46006</v>
      </c>
      <c r="EP56" s="1">
        <v>46006</v>
      </c>
      <c r="EQ56" s="1">
        <v>46014</v>
      </c>
      <c r="ER56" s="1">
        <v>46014</v>
      </c>
      <c r="ES56">
        <v>1</v>
      </c>
      <c r="EU56" t="s">
        <v>879</v>
      </c>
      <c r="EW56">
        <v>0</v>
      </c>
      <c r="FF56">
        <v>1</v>
      </c>
      <c r="FG56">
        <v>1</v>
      </c>
      <c r="FH56" t="s">
        <v>880</v>
      </c>
      <c r="FI56" t="s">
        <v>1051</v>
      </c>
      <c r="FJ56" s="1">
        <v>46661</v>
      </c>
      <c r="FK56" t="s">
        <v>1035</v>
      </c>
      <c r="FL56">
        <v>0</v>
      </c>
      <c r="FN56">
        <v>0</v>
      </c>
      <c r="FO56">
        <v>0</v>
      </c>
      <c r="FP56">
        <v>0</v>
      </c>
      <c r="FQ56">
        <v>1</v>
      </c>
      <c r="FU56" t="s">
        <v>882</v>
      </c>
      <c r="FW56" t="s">
        <v>863</v>
      </c>
      <c r="FX56">
        <v>1</v>
      </c>
      <c r="FY56">
        <v>1</v>
      </c>
      <c r="FZ56">
        <v>1</v>
      </c>
      <c r="GA56">
        <v>0</v>
      </c>
      <c r="GB56">
        <v>0</v>
      </c>
      <c r="GC56">
        <v>0</v>
      </c>
      <c r="GD56">
        <v>0</v>
      </c>
      <c r="GE56">
        <v>1</v>
      </c>
      <c r="GF56">
        <v>1</v>
      </c>
      <c r="GG56">
        <v>2</v>
      </c>
      <c r="HE56" t="s">
        <v>883</v>
      </c>
      <c r="HI56" t="s">
        <v>884</v>
      </c>
      <c r="HN56" t="s">
        <v>885</v>
      </c>
    </row>
    <row r="57" spans="1:222">
      <c r="A57" t="s">
        <v>2900</v>
      </c>
      <c r="B57">
        <v>2</v>
      </c>
      <c r="D57" t="s">
        <v>848</v>
      </c>
      <c r="E57" t="s">
        <v>849</v>
      </c>
      <c r="F57" t="s">
        <v>850</v>
      </c>
      <c r="G57" t="s">
        <v>978</v>
      </c>
      <c r="H57">
        <v>5187</v>
      </c>
      <c r="I57" t="s">
        <v>562</v>
      </c>
      <c r="J57">
        <v>9420</v>
      </c>
      <c r="K57" t="s">
        <v>2683</v>
      </c>
      <c r="L57" t="s">
        <v>2683</v>
      </c>
      <c r="M57" t="s">
        <v>1224</v>
      </c>
      <c r="N57" t="s">
        <v>849</v>
      </c>
      <c r="O57" t="s">
        <v>908</v>
      </c>
      <c r="P57" t="s">
        <v>909</v>
      </c>
      <c r="Q57" t="s">
        <v>1225</v>
      </c>
      <c r="R57" t="s">
        <v>1226</v>
      </c>
      <c r="U57" t="s">
        <v>1224</v>
      </c>
      <c r="V57" t="s">
        <v>429</v>
      </c>
      <c r="W57" t="s">
        <v>2105</v>
      </c>
      <c r="X57" t="s">
        <v>2106</v>
      </c>
      <c r="Y57" t="s">
        <v>1227</v>
      </c>
      <c r="Z57" t="s">
        <v>1228</v>
      </c>
      <c r="AA57" t="s">
        <v>1229</v>
      </c>
      <c r="AB57">
        <v>1</v>
      </c>
      <c r="AC57" s="1">
        <v>45413</v>
      </c>
      <c r="AD57" s="1">
        <v>46023</v>
      </c>
      <c r="AE57" s="1">
        <v>46112</v>
      </c>
      <c r="AF57">
        <v>1</v>
      </c>
      <c r="AG57">
        <v>1</v>
      </c>
      <c r="AH57">
        <v>1</v>
      </c>
      <c r="AI57">
        <v>1</v>
      </c>
      <c r="AJ57">
        <v>1</v>
      </c>
      <c r="AK57">
        <v>0</v>
      </c>
      <c r="AL57">
        <v>0</v>
      </c>
      <c r="AM57">
        <v>0</v>
      </c>
      <c r="AN57">
        <v>0</v>
      </c>
      <c r="AO57">
        <v>1</v>
      </c>
      <c r="AP57">
        <v>1</v>
      </c>
      <c r="AQ57">
        <v>1</v>
      </c>
      <c r="AR57">
        <v>0</v>
      </c>
      <c r="AT57" s="2">
        <v>0.375</v>
      </c>
      <c r="AU57" s="2">
        <v>0.72916666666666663</v>
      </c>
      <c r="AV57" s="2">
        <v>0.5</v>
      </c>
      <c r="AW57">
        <v>60</v>
      </c>
      <c r="BB57">
        <v>2520</v>
      </c>
      <c r="BC57">
        <v>1</v>
      </c>
      <c r="BD57">
        <v>1</v>
      </c>
      <c r="BH57">
        <v>0</v>
      </c>
      <c r="BI57">
        <v>0</v>
      </c>
      <c r="BJ57">
        <v>0</v>
      </c>
      <c r="BN57" t="s">
        <v>985</v>
      </c>
      <c r="BS57" t="s">
        <v>1431</v>
      </c>
      <c r="BT57" t="s">
        <v>1225</v>
      </c>
      <c r="BU57" t="s">
        <v>932</v>
      </c>
      <c r="BV57" t="s">
        <v>1432</v>
      </c>
      <c r="BW57" t="s">
        <v>1226</v>
      </c>
      <c r="BX57" t="s">
        <v>1491</v>
      </c>
      <c r="BY57" t="s">
        <v>1225</v>
      </c>
      <c r="BZ57" t="s">
        <v>866</v>
      </c>
      <c r="CA57" t="s">
        <v>1492</v>
      </c>
      <c r="CB57" t="s">
        <v>988</v>
      </c>
      <c r="CC57" t="s">
        <v>989</v>
      </c>
      <c r="CE57" t="s">
        <v>990</v>
      </c>
      <c r="CF57" t="s">
        <v>978</v>
      </c>
      <c r="CG57" t="s">
        <v>989</v>
      </c>
      <c r="CI57" t="s">
        <v>990</v>
      </c>
      <c r="CJ57" t="s">
        <v>989</v>
      </c>
      <c r="CK57">
        <v>5772</v>
      </c>
      <c r="CL57" t="s">
        <v>875</v>
      </c>
      <c r="CM57">
        <v>6774</v>
      </c>
      <c r="CN57" t="s">
        <v>2691</v>
      </c>
      <c r="CO57" t="s">
        <v>2691</v>
      </c>
      <c r="CP57">
        <v>9696</v>
      </c>
      <c r="CQ57" t="s">
        <v>573</v>
      </c>
      <c r="CR57">
        <v>6774</v>
      </c>
      <c r="CS57" t="s">
        <v>2691</v>
      </c>
      <c r="CU57" t="s">
        <v>2692</v>
      </c>
      <c r="CV57" t="s">
        <v>2691</v>
      </c>
      <c r="CW57">
        <v>9696</v>
      </c>
      <c r="CX57" t="s">
        <v>573</v>
      </c>
      <c r="CY57">
        <v>6774</v>
      </c>
      <c r="CZ57" t="s">
        <v>2691</v>
      </c>
      <c r="DB57" t="s">
        <v>2692</v>
      </c>
      <c r="DC57" t="s">
        <v>2691</v>
      </c>
      <c r="DD57" t="s">
        <v>877</v>
      </c>
      <c r="DE57" t="s">
        <v>499</v>
      </c>
      <c r="DF57">
        <v>6774</v>
      </c>
      <c r="DG57" t="s">
        <v>2691</v>
      </c>
      <c r="DI57" t="s">
        <v>2693</v>
      </c>
      <c r="DJ57" t="s">
        <v>2691</v>
      </c>
      <c r="DK57">
        <v>1</v>
      </c>
      <c r="DL57">
        <v>1</v>
      </c>
      <c r="DM57" t="s">
        <v>1491</v>
      </c>
      <c r="DP57">
        <v>3</v>
      </c>
      <c r="DT57">
        <v>3</v>
      </c>
      <c r="DY57">
        <v>3</v>
      </c>
      <c r="ED57" t="s">
        <v>1534</v>
      </c>
      <c r="EG57">
        <v>1</v>
      </c>
      <c r="EO57" s="1">
        <v>46006</v>
      </c>
      <c r="EP57" s="1">
        <v>46006</v>
      </c>
      <c r="EQ57" s="1">
        <v>46015</v>
      </c>
      <c r="ER57" s="1">
        <v>46015</v>
      </c>
      <c r="ES57">
        <v>1</v>
      </c>
      <c r="EU57" t="s">
        <v>879</v>
      </c>
      <c r="EW57">
        <v>0</v>
      </c>
      <c r="FF57">
        <v>1</v>
      </c>
      <c r="FG57">
        <v>0</v>
      </c>
      <c r="FI57" t="s">
        <v>921</v>
      </c>
      <c r="FJ57" s="1">
        <v>46661</v>
      </c>
      <c r="FK57" t="s">
        <v>1226</v>
      </c>
      <c r="FL57">
        <v>0</v>
      </c>
      <c r="FN57">
        <v>0</v>
      </c>
      <c r="FO57">
        <v>1</v>
      </c>
      <c r="FP57">
        <v>1</v>
      </c>
      <c r="FQ57">
        <v>0</v>
      </c>
      <c r="FU57" t="s">
        <v>882</v>
      </c>
      <c r="FW57" t="s">
        <v>932</v>
      </c>
      <c r="FX57">
        <v>1</v>
      </c>
      <c r="FY57">
        <v>1</v>
      </c>
      <c r="FZ57">
        <v>1</v>
      </c>
      <c r="GA57">
        <v>0</v>
      </c>
      <c r="GB57">
        <v>0</v>
      </c>
      <c r="GC57">
        <v>0</v>
      </c>
      <c r="GD57">
        <v>0</v>
      </c>
      <c r="GE57">
        <v>1</v>
      </c>
      <c r="GF57">
        <v>1</v>
      </c>
      <c r="GG57">
        <v>2</v>
      </c>
      <c r="HE57" t="s">
        <v>883</v>
      </c>
      <c r="HI57" t="s">
        <v>884</v>
      </c>
      <c r="HN57" t="s">
        <v>885</v>
      </c>
    </row>
    <row r="58" spans="1:222">
      <c r="A58" t="s">
        <v>2885</v>
      </c>
      <c r="B58">
        <v>2</v>
      </c>
      <c r="D58" t="s">
        <v>848</v>
      </c>
      <c r="E58" t="s">
        <v>849</v>
      </c>
      <c r="F58" t="s">
        <v>850</v>
      </c>
      <c r="G58" t="s">
        <v>851</v>
      </c>
      <c r="H58">
        <v>5187</v>
      </c>
      <c r="I58" t="s">
        <v>562</v>
      </c>
      <c r="J58">
        <v>9420</v>
      </c>
      <c r="K58" t="s">
        <v>2683</v>
      </c>
      <c r="L58" t="s">
        <v>2683</v>
      </c>
      <c r="M58" t="s">
        <v>1232</v>
      </c>
      <c r="N58" t="s">
        <v>849</v>
      </c>
      <c r="O58" t="s">
        <v>1233</v>
      </c>
      <c r="P58" t="s">
        <v>1234</v>
      </c>
      <c r="Q58" t="s">
        <v>1235</v>
      </c>
      <c r="R58" t="s">
        <v>1236</v>
      </c>
      <c r="U58" t="s">
        <v>1232</v>
      </c>
      <c r="V58" t="s">
        <v>611</v>
      </c>
      <c r="W58" t="s">
        <v>2108</v>
      </c>
      <c r="X58" t="s">
        <v>2109</v>
      </c>
      <c r="Y58" t="s">
        <v>1237</v>
      </c>
      <c r="Z58" t="s">
        <v>1238</v>
      </c>
      <c r="AA58" t="s">
        <v>1239</v>
      </c>
      <c r="AB58">
        <v>0</v>
      </c>
      <c r="AC58" s="1">
        <v>45383</v>
      </c>
      <c r="AD58" s="1">
        <v>46023</v>
      </c>
      <c r="AE58" s="1">
        <v>46112</v>
      </c>
      <c r="AF58">
        <v>1</v>
      </c>
      <c r="AG58">
        <v>1</v>
      </c>
      <c r="AH58">
        <v>1</v>
      </c>
      <c r="AI58">
        <v>1</v>
      </c>
      <c r="AJ58">
        <v>1</v>
      </c>
      <c r="AK58">
        <v>1</v>
      </c>
      <c r="AL58">
        <v>1</v>
      </c>
      <c r="AM58">
        <v>1</v>
      </c>
      <c r="AN58">
        <v>1</v>
      </c>
      <c r="AO58">
        <v>0</v>
      </c>
      <c r="AP58">
        <v>0</v>
      </c>
      <c r="AQ58">
        <v>0</v>
      </c>
      <c r="AR58">
        <v>1</v>
      </c>
      <c r="AT58" s="2">
        <v>0.375</v>
      </c>
      <c r="AU58" s="2">
        <v>0.72916666666666663</v>
      </c>
      <c r="AV58" s="2">
        <v>0.5</v>
      </c>
      <c r="AW58">
        <v>60</v>
      </c>
      <c r="BB58">
        <v>470000</v>
      </c>
      <c r="BC58">
        <v>3</v>
      </c>
      <c r="BD58">
        <v>1</v>
      </c>
      <c r="BH58">
        <v>0</v>
      </c>
      <c r="BI58">
        <v>0</v>
      </c>
      <c r="BJ58">
        <v>0</v>
      </c>
      <c r="BN58" t="s">
        <v>1240</v>
      </c>
      <c r="BS58" t="s">
        <v>1241</v>
      </c>
      <c r="BT58" t="s">
        <v>1235</v>
      </c>
      <c r="BU58" t="s">
        <v>863</v>
      </c>
      <c r="BV58" t="s">
        <v>1242</v>
      </c>
      <c r="BW58" t="s">
        <v>1236</v>
      </c>
      <c r="BX58" t="s">
        <v>1243</v>
      </c>
      <c r="BY58" t="s">
        <v>1235</v>
      </c>
      <c r="BZ58" t="s">
        <v>866</v>
      </c>
      <c r="CA58" t="s">
        <v>1244</v>
      </c>
      <c r="CB58" t="s">
        <v>867</v>
      </c>
      <c r="CC58" t="s">
        <v>868</v>
      </c>
      <c r="CE58" t="s">
        <v>869</v>
      </c>
      <c r="CF58" t="s">
        <v>1046</v>
      </c>
      <c r="CG58" t="s">
        <v>1047</v>
      </c>
      <c r="CH58" t="s">
        <v>872</v>
      </c>
      <c r="CI58" t="s">
        <v>1048</v>
      </c>
      <c r="CJ58" t="s">
        <v>1049</v>
      </c>
      <c r="CK58">
        <v>5772</v>
      </c>
      <c r="CL58" t="s">
        <v>875</v>
      </c>
      <c r="CM58">
        <v>6774</v>
      </c>
      <c r="CN58" t="s">
        <v>2691</v>
      </c>
      <c r="CO58" t="s">
        <v>2691</v>
      </c>
      <c r="CP58">
        <v>9696</v>
      </c>
      <c r="CQ58" t="s">
        <v>573</v>
      </c>
      <c r="CR58">
        <v>6774</v>
      </c>
      <c r="CS58" t="s">
        <v>2691</v>
      </c>
      <c r="CU58" t="s">
        <v>2692</v>
      </c>
      <c r="CV58" t="s">
        <v>2691</v>
      </c>
      <c r="CW58">
        <v>9696</v>
      </c>
      <c r="CX58" t="s">
        <v>573</v>
      </c>
      <c r="CY58">
        <v>6774</v>
      </c>
      <c r="CZ58" t="s">
        <v>2691</v>
      </c>
      <c r="DB58" t="s">
        <v>2692</v>
      </c>
      <c r="DC58" t="s">
        <v>2691</v>
      </c>
      <c r="DD58" t="s">
        <v>877</v>
      </c>
      <c r="DE58" t="s">
        <v>499</v>
      </c>
      <c r="DF58">
        <v>6774</v>
      </c>
      <c r="DG58" t="s">
        <v>2691</v>
      </c>
      <c r="DI58" t="s">
        <v>2693</v>
      </c>
      <c r="DJ58" t="s">
        <v>2691</v>
      </c>
      <c r="DK58">
        <v>1</v>
      </c>
      <c r="DL58">
        <v>1</v>
      </c>
      <c r="DM58" t="s">
        <v>1243</v>
      </c>
      <c r="DN58" t="s">
        <v>1241</v>
      </c>
      <c r="DP58">
        <v>3</v>
      </c>
      <c r="DT58">
        <v>3</v>
      </c>
      <c r="DY58">
        <v>3</v>
      </c>
      <c r="ED58" t="s">
        <v>1245</v>
      </c>
      <c r="EG58">
        <v>1</v>
      </c>
      <c r="EO58" s="1">
        <v>46006</v>
      </c>
      <c r="EP58" s="1">
        <v>46006</v>
      </c>
      <c r="EQ58" s="1">
        <v>46007</v>
      </c>
      <c r="ER58" s="1">
        <v>46007</v>
      </c>
      <c r="ES58">
        <v>1</v>
      </c>
      <c r="EU58" t="s">
        <v>879</v>
      </c>
      <c r="EW58">
        <v>0</v>
      </c>
      <c r="FF58">
        <v>1</v>
      </c>
      <c r="FG58">
        <v>1</v>
      </c>
      <c r="FH58" t="s">
        <v>880</v>
      </c>
      <c r="FI58" t="s">
        <v>1246</v>
      </c>
      <c r="FJ58" s="1">
        <v>46661</v>
      </c>
      <c r="FK58" t="s">
        <v>1236</v>
      </c>
      <c r="FL58">
        <v>0</v>
      </c>
      <c r="FN58">
        <v>0</v>
      </c>
      <c r="FO58">
        <v>0</v>
      </c>
      <c r="FP58">
        <v>0</v>
      </c>
      <c r="FQ58">
        <v>0</v>
      </c>
      <c r="FU58" t="s">
        <v>882</v>
      </c>
      <c r="FW58" t="s">
        <v>863</v>
      </c>
      <c r="FX58">
        <v>1</v>
      </c>
      <c r="FY58">
        <v>1</v>
      </c>
      <c r="FZ58">
        <v>1</v>
      </c>
      <c r="GA58">
        <v>0</v>
      </c>
      <c r="GB58">
        <v>0</v>
      </c>
      <c r="GC58">
        <v>0</v>
      </c>
      <c r="GD58">
        <v>0</v>
      </c>
      <c r="GE58">
        <v>1</v>
      </c>
      <c r="GF58">
        <v>1</v>
      </c>
      <c r="GG58">
        <v>2</v>
      </c>
      <c r="HE58" t="s">
        <v>883</v>
      </c>
      <c r="HI58" t="s">
        <v>884</v>
      </c>
      <c r="HN58" t="s">
        <v>885</v>
      </c>
    </row>
    <row r="59" spans="1:222">
      <c r="A59" t="s">
        <v>2987</v>
      </c>
      <c r="B59">
        <v>2</v>
      </c>
      <c r="D59" t="s">
        <v>848</v>
      </c>
      <c r="E59" t="s">
        <v>849</v>
      </c>
      <c r="F59" t="s">
        <v>850</v>
      </c>
      <c r="G59" t="s">
        <v>851</v>
      </c>
      <c r="H59">
        <v>3002</v>
      </c>
      <c r="I59" t="s">
        <v>2716</v>
      </c>
      <c r="J59">
        <v>9420</v>
      </c>
      <c r="K59" t="s">
        <v>2683</v>
      </c>
      <c r="L59" t="s">
        <v>2683</v>
      </c>
      <c r="M59" t="s">
        <v>1247</v>
      </c>
      <c r="N59" t="s">
        <v>849</v>
      </c>
      <c r="O59" t="s">
        <v>936</v>
      </c>
      <c r="P59" t="s">
        <v>937</v>
      </c>
      <c r="Q59" t="s">
        <v>1248</v>
      </c>
      <c r="R59" t="s">
        <v>1249</v>
      </c>
      <c r="U59" t="s">
        <v>1247</v>
      </c>
      <c r="V59" t="s">
        <v>621</v>
      </c>
      <c r="W59" t="s">
        <v>2110</v>
      </c>
      <c r="X59" t="s">
        <v>2111</v>
      </c>
      <c r="Y59" t="s">
        <v>1250</v>
      </c>
      <c r="Z59" t="s">
        <v>1251</v>
      </c>
      <c r="AA59" t="s">
        <v>1252</v>
      </c>
      <c r="AB59">
        <v>0</v>
      </c>
      <c r="AC59" s="1">
        <v>45383</v>
      </c>
      <c r="AD59" s="1">
        <v>46023</v>
      </c>
      <c r="AE59" s="1">
        <v>46112</v>
      </c>
      <c r="AF59">
        <v>1</v>
      </c>
      <c r="AG59">
        <v>1</v>
      </c>
      <c r="AH59">
        <v>1</v>
      </c>
      <c r="AI59">
        <v>1</v>
      </c>
      <c r="AJ59">
        <v>1</v>
      </c>
      <c r="AK59">
        <v>0</v>
      </c>
      <c r="AL59">
        <v>0</v>
      </c>
      <c r="AM59">
        <v>0</v>
      </c>
      <c r="AN59">
        <v>0</v>
      </c>
      <c r="AO59">
        <v>1</v>
      </c>
      <c r="AP59">
        <v>1</v>
      </c>
      <c r="AQ59">
        <v>1</v>
      </c>
      <c r="AR59">
        <v>0</v>
      </c>
      <c r="AT59" s="2">
        <v>0.375</v>
      </c>
      <c r="AU59" s="2">
        <v>0.72916666666666663</v>
      </c>
      <c r="AV59" s="2">
        <v>0.5</v>
      </c>
      <c r="AW59">
        <v>60</v>
      </c>
      <c r="BB59">
        <v>480000</v>
      </c>
      <c r="BC59">
        <v>3</v>
      </c>
      <c r="BD59">
        <v>1</v>
      </c>
      <c r="BH59">
        <v>0</v>
      </c>
      <c r="BI59">
        <v>0</v>
      </c>
      <c r="BJ59">
        <v>0</v>
      </c>
      <c r="BN59" t="s">
        <v>1253</v>
      </c>
      <c r="BS59" t="s">
        <v>1254</v>
      </c>
      <c r="BT59" t="s">
        <v>1248</v>
      </c>
      <c r="BU59" t="s">
        <v>863</v>
      </c>
      <c r="BV59" t="s">
        <v>1255</v>
      </c>
      <c r="BW59" t="s">
        <v>1249</v>
      </c>
      <c r="BX59" t="s">
        <v>1256</v>
      </c>
      <c r="BY59" t="s">
        <v>1248</v>
      </c>
      <c r="BZ59" t="s">
        <v>932</v>
      </c>
      <c r="CA59" t="s">
        <v>1257</v>
      </c>
      <c r="CB59" t="s">
        <v>867</v>
      </c>
      <c r="CC59" t="s">
        <v>868</v>
      </c>
      <c r="CE59" t="s">
        <v>869</v>
      </c>
      <c r="CF59" t="s">
        <v>1073</v>
      </c>
      <c r="CG59" t="s">
        <v>1074</v>
      </c>
      <c r="CH59" t="s">
        <v>872</v>
      </c>
      <c r="CI59" t="s">
        <v>1075</v>
      </c>
      <c r="CJ59" t="s">
        <v>1076</v>
      </c>
      <c r="CK59">
        <v>5772</v>
      </c>
      <c r="CL59" t="s">
        <v>875</v>
      </c>
      <c r="CM59">
        <v>6774</v>
      </c>
      <c r="CN59" t="s">
        <v>2691</v>
      </c>
      <c r="CO59" t="s">
        <v>2691</v>
      </c>
      <c r="CP59">
        <v>9696</v>
      </c>
      <c r="CQ59" t="s">
        <v>573</v>
      </c>
      <c r="CR59">
        <v>6774</v>
      </c>
      <c r="CS59" t="s">
        <v>2691</v>
      </c>
      <c r="CU59" t="s">
        <v>2692</v>
      </c>
      <c r="CV59" t="s">
        <v>2691</v>
      </c>
      <c r="CW59">
        <v>9696</v>
      </c>
      <c r="CX59" t="s">
        <v>573</v>
      </c>
      <c r="CY59">
        <v>6774</v>
      </c>
      <c r="CZ59" t="s">
        <v>2691</v>
      </c>
      <c r="DB59" t="s">
        <v>2692</v>
      </c>
      <c r="DC59" t="s">
        <v>2691</v>
      </c>
      <c r="DD59" t="s">
        <v>877</v>
      </c>
      <c r="DE59" t="s">
        <v>499</v>
      </c>
      <c r="DF59">
        <v>6774</v>
      </c>
      <c r="DG59" t="s">
        <v>2691</v>
      </c>
      <c r="DI59" t="s">
        <v>2693</v>
      </c>
      <c r="DJ59" t="s">
        <v>2691</v>
      </c>
      <c r="DK59">
        <v>1</v>
      </c>
      <c r="DL59">
        <v>1</v>
      </c>
      <c r="DM59" t="s">
        <v>1256</v>
      </c>
      <c r="DN59" t="s">
        <v>1254</v>
      </c>
      <c r="DP59">
        <v>3</v>
      </c>
      <c r="DT59">
        <v>3</v>
      </c>
      <c r="DY59">
        <v>3</v>
      </c>
      <c r="ED59" t="s">
        <v>977</v>
      </c>
      <c r="EG59">
        <v>1</v>
      </c>
      <c r="EO59" s="1">
        <v>45986</v>
      </c>
      <c r="EP59" s="1">
        <v>45986</v>
      </c>
      <c r="EQ59" s="1">
        <v>46006</v>
      </c>
      <c r="ER59" s="1">
        <v>46006</v>
      </c>
      <c r="ES59">
        <v>1</v>
      </c>
      <c r="EU59" t="s">
        <v>879</v>
      </c>
      <c r="EW59">
        <v>0</v>
      </c>
      <c r="FF59">
        <v>1</v>
      </c>
      <c r="FG59">
        <v>1</v>
      </c>
      <c r="FH59" t="s">
        <v>880</v>
      </c>
      <c r="FI59" t="s">
        <v>952</v>
      </c>
      <c r="FJ59" s="1">
        <v>46661</v>
      </c>
      <c r="FK59" t="s">
        <v>1249</v>
      </c>
      <c r="FL59">
        <v>1</v>
      </c>
      <c r="FN59">
        <v>0</v>
      </c>
      <c r="FO59">
        <v>0</v>
      </c>
      <c r="FP59">
        <v>1</v>
      </c>
      <c r="FQ59">
        <v>0</v>
      </c>
      <c r="FU59" t="s">
        <v>882</v>
      </c>
      <c r="FW59" t="s">
        <v>863</v>
      </c>
      <c r="FX59">
        <v>1</v>
      </c>
      <c r="FY59">
        <v>1</v>
      </c>
      <c r="FZ59">
        <v>0</v>
      </c>
      <c r="GA59">
        <v>1</v>
      </c>
      <c r="GB59">
        <v>0</v>
      </c>
      <c r="GC59">
        <v>0</v>
      </c>
      <c r="GD59">
        <v>0</v>
      </c>
      <c r="GE59">
        <v>1</v>
      </c>
      <c r="GF59">
        <v>1</v>
      </c>
      <c r="GG59">
        <v>4</v>
      </c>
      <c r="HE59" t="s">
        <v>883</v>
      </c>
      <c r="HI59" t="s">
        <v>884</v>
      </c>
      <c r="HN59" t="s">
        <v>885</v>
      </c>
    </row>
    <row r="60" spans="1:222">
      <c r="A60" t="s">
        <v>3038</v>
      </c>
      <c r="B60">
        <v>2</v>
      </c>
      <c r="D60" t="s">
        <v>848</v>
      </c>
      <c r="E60" t="s">
        <v>849</v>
      </c>
      <c r="F60" t="s">
        <v>850</v>
      </c>
      <c r="G60" t="s">
        <v>851</v>
      </c>
      <c r="H60">
        <v>5187</v>
      </c>
      <c r="I60" t="s">
        <v>562</v>
      </c>
      <c r="J60">
        <v>9420</v>
      </c>
      <c r="K60" t="s">
        <v>2683</v>
      </c>
      <c r="L60" t="s">
        <v>2683</v>
      </c>
      <c r="M60" t="s">
        <v>1258</v>
      </c>
      <c r="N60" t="s">
        <v>849</v>
      </c>
      <c r="O60" t="s">
        <v>908</v>
      </c>
      <c r="P60" t="s">
        <v>909</v>
      </c>
      <c r="Q60" t="s">
        <v>910</v>
      </c>
      <c r="R60" t="s">
        <v>911</v>
      </c>
      <c r="U60" t="s">
        <v>1258</v>
      </c>
      <c r="V60" t="s">
        <v>326</v>
      </c>
      <c r="W60" t="s">
        <v>2112</v>
      </c>
      <c r="X60" t="s">
        <v>2113</v>
      </c>
      <c r="Y60" t="s">
        <v>1259</v>
      </c>
      <c r="Z60" t="s">
        <v>1260</v>
      </c>
      <c r="AA60" t="s">
        <v>1261</v>
      </c>
      <c r="AB60">
        <v>0</v>
      </c>
      <c r="AC60" s="1">
        <v>45352</v>
      </c>
      <c r="AD60" s="1">
        <v>46023</v>
      </c>
      <c r="AE60" s="1">
        <v>46112</v>
      </c>
      <c r="AF60">
        <v>1</v>
      </c>
      <c r="AG60">
        <v>1</v>
      </c>
      <c r="AH60">
        <v>1</v>
      </c>
      <c r="AI60">
        <v>1</v>
      </c>
      <c r="AJ60">
        <v>1</v>
      </c>
      <c r="AK60">
        <v>0</v>
      </c>
      <c r="AL60">
        <v>0</v>
      </c>
      <c r="AM60">
        <v>0</v>
      </c>
      <c r="AN60">
        <v>0</v>
      </c>
      <c r="AO60">
        <v>1</v>
      </c>
      <c r="AP60">
        <v>1</v>
      </c>
      <c r="AQ60">
        <v>1</v>
      </c>
      <c r="AR60">
        <v>0</v>
      </c>
      <c r="AT60" s="2">
        <v>0.375</v>
      </c>
      <c r="AU60" s="2">
        <v>0.72916666666666663</v>
      </c>
      <c r="AV60" s="2">
        <v>0.5</v>
      </c>
      <c r="AW60">
        <v>60</v>
      </c>
      <c r="BB60">
        <v>550000</v>
      </c>
      <c r="BC60">
        <v>3</v>
      </c>
      <c r="BD60">
        <v>1</v>
      </c>
      <c r="BH60">
        <v>0</v>
      </c>
      <c r="BI60">
        <v>0</v>
      </c>
      <c r="BJ60">
        <v>0</v>
      </c>
      <c r="BN60" t="s">
        <v>914</v>
      </c>
      <c r="BS60" t="s">
        <v>915</v>
      </c>
      <c r="BT60" t="s">
        <v>910</v>
      </c>
      <c r="BU60" t="s">
        <v>863</v>
      </c>
      <c r="BV60" t="s">
        <v>916</v>
      </c>
      <c r="BW60" t="s">
        <v>911</v>
      </c>
      <c r="BX60" t="s">
        <v>915</v>
      </c>
      <c r="BY60" t="s">
        <v>910</v>
      </c>
      <c r="BZ60" t="s">
        <v>863</v>
      </c>
      <c r="CA60" t="s">
        <v>916</v>
      </c>
      <c r="CB60" t="s">
        <v>867</v>
      </c>
      <c r="CC60" t="s">
        <v>868</v>
      </c>
      <c r="CE60" t="s">
        <v>869</v>
      </c>
      <c r="CF60" t="s">
        <v>917</v>
      </c>
      <c r="CG60" t="s">
        <v>918</v>
      </c>
      <c r="CH60" t="s">
        <v>872</v>
      </c>
      <c r="CI60" t="s">
        <v>919</v>
      </c>
      <c r="CJ60" t="s">
        <v>920</v>
      </c>
      <c r="CK60">
        <v>5772</v>
      </c>
      <c r="CL60" t="s">
        <v>875</v>
      </c>
      <c r="CM60">
        <v>6774</v>
      </c>
      <c r="CN60" t="s">
        <v>2691</v>
      </c>
      <c r="CO60" t="s">
        <v>2691</v>
      </c>
      <c r="CP60" t="s">
        <v>877</v>
      </c>
      <c r="CQ60" t="s">
        <v>499</v>
      </c>
      <c r="CR60">
        <v>6774</v>
      </c>
      <c r="CS60" t="s">
        <v>2691</v>
      </c>
      <c r="CU60" t="s">
        <v>2693</v>
      </c>
      <c r="CV60" t="s">
        <v>2691</v>
      </c>
      <c r="CW60">
        <v>9696</v>
      </c>
      <c r="CX60" t="s">
        <v>573</v>
      </c>
      <c r="CY60">
        <v>6774</v>
      </c>
      <c r="CZ60" t="s">
        <v>2691</v>
      </c>
      <c r="DB60" t="s">
        <v>2692</v>
      </c>
      <c r="DC60" t="s">
        <v>2691</v>
      </c>
      <c r="DD60" t="s">
        <v>877</v>
      </c>
      <c r="DE60" t="s">
        <v>499</v>
      </c>
      <c r="DF60">
        <v>6774</v>
      </c>
      <c r="DG60" t="s">
        <v>2691</v>
      </c>
      <c r="DI60" t="s">
        <v>2693</v>
      </c>
      <c r="DJ60" t="s">
        <v>2691</v>
      </c>
      <c r="DK60">
        <v>1</v>
      </c>
      <c r="DL60">
        <v>1</v>
      </c>
      <c r="DM60" t="s">
        <v>915</v>
      </c>
      <c r="DP60">
        <v>3</v>
      </c>
      <c r="DT60">
        <v>2</v>
      </c>
      <c r="DV60">
        <v>0</v>
      </c>
      <c r="DW60">
        <v>0</v>
      </c>
      <c r="DX60">
        <v>1</v>
      </c>
      <c r="DY60">
        <v>3</v>
      </c>
      <c r="ED60" t="s">
        <v>1262</v>
      </c>
      <c r="EG60">
        <v>1</v>
      </c>
      <c r="EO60" s="1">
        <v>46006</v>
      </c>
      <c r="EP60" s="1">
        <v>46006</v>
      </c>
      <c r="EQ60" s="1">
        <v>46008</v>
      </c>
      <c r="ER60" s="1">
        <v>46008</v>
      </c>
      <c r="ES60">
        <v>1</v>
      </c>
      <c r="EU60" t="s">
        <v>879</v>
      </c>
      <c r="EW60">
        <v>0</v>
      </c>
      <c r="FF60">
        <v>1</v>
      </c>
      <c r="FG60">
        <v>1</v>
      </c>
      <c r="FH60" t="s">
        <v>880</v>
      </c>
      <c r="FI60" t="s">
        <v>921</v>
      </c>
      <c r="FJ60" s="1">
        <v>46661</v>
      </c>
      <c r="FK60" t="s">
        <v>911</v>
      </c>
      <c r="FL60">
        <v>0</v>
      </c>
      <c r="FN60">
        <v>0</v>
      </c>
      <c r="FO60">
        <v>1</v>
      </c>
      <c r="FP60">
        <v>1</v>
      </c>
      <c r="FQ60">
        <v>0</v>
      </c>
      <c r="FU60" t="s">
        <v>882</v>
      </c>
      <c r="FW60" t="s">
        <v>863</v>
      </c>
      <c r="FX60">
        <v>1</v>
      </c>
      <c r="FY60">
        <v>1</v>
      </c>
      <c r="FZ60">
        <v>1</v>
      </c>
      <c r="GA60">
        <v>1</v>
      </c>
      <c r="GB60">
        <v>0</v>
      </c>
      <c r="GC60">
        <v>0</v>
      </c>
      <c r="GD60">
        <v>0</v>
      </c>
      <c r="GE60">
        <v>1</v>
      </c>
      <c r="GF60">
        <v>1</v>
      </c>
      <c r="GG60">
        <v>4</v>
      </c>
      <c r="HE60" t="s">
        <v>883</v>
      </c>
      <c r="HI60" t="s">
        <v>884</v>
      </c>
      <c r="HN60" t="s">
        <v>885</v>
      </c>
    </row>
    <row r="61" spans="1:222">
      <c r="A61" t="s">
        <v>2944</v>
      </c>
      <c r="B61">
        <v>2</v>
      </c>
      <c r="D61" t="s">
        <v>848</v>
      </c>
      <c r="E61" t="s">
        <v>849</v>
      </c>
      <c r="F61" t="s">
        <v>850</v>
      </c>
      <c r="G61" t="s">
        <v>851</v>
      </c>
      <c r="H61">
        <v>5187</v>
      </c>
      <c r="I61" t="s">
        <v>562</v>
      </c>
      <c r="J61">
        <v>9420</v>
      </c>
      <c r="K61" t="s">
        <v>2683</v>
      </c>
      <c r="L61" t="s">
        <v>2683</v>
      </c>
      <c r="M61" t="s">
        <v>1263</v>
      </c>
      <c r="N61" t="s">
        <v>849</v>
      </c>
      <c r="O61" t="s">
        <v>908</v>
      </c>
      <c r="P61" t="s">
        <v>909</v>
      </c>
      <c r="Q61" t="s">
        <v>910</v>
      </c>
      <c r="R61" t="s">
        <v>911</v>
      </c>
      <c r="U61" t="s">
        <v>1263</v>
      </c>
      <c r="V61" t="s">
        <v>452</v>
      </c>
      <c r="W61" t="s">
        <v>2114</v>
      </c>
      <c r="X61" t="s">
        <v>2115</v>
      </c>
      <c r="Y61" t="s">
        <v>1264</v>
      </c>
      <c r="Z61" t="s">
        <v>1265</v>
      </c>
      <c r="AA61" t="s">
        <v>1266</v>
      </c>
      <c r="AB61">
        <v>1</v>
      </c>
      <c r="AC61" s="1">
        <v>45352</v>
      </c>
      <c r="AD61" s="1">
        <v>46023</v>
      </c>
      <c r="AE61" s="1">
        <v>46112</v>
      </c>
      <c r="AF61">
        <v>1</v>
      </c>
      <c r="AG61">
        <v>1</v>
      </c>
      <c r="AH61">
        <v>1</v>
      </c>
      <c r="AI61">
        <v>1</v>
      </c>
      <c r="AJ61">
        <v>1</v>
      </c>
      <c r="AK61">
        <v>0</v>
      </c>
      <c r="AL61">
        <v>0</v>
      </c>
      <c r="AM61">
        <v>0</v>
      </c>
      <c r="AN61">
        <v>0</v>
      </c>
      <c r="AO61">
        <v>1</v>
      </c>
      <c r="AP61">
        <v>1</v>
      </c>
      <c r="AQ61">
        <v>1</v>
      </c>
      <c r="AR61">
        <v>0</v>
      </c>
      <c r="AT61" s="2">
        <v>0.375</v>
      </c>
      <c r="AU61" s="2">
        <v>0.72916666666666663</v>
      </c>
      <c r="AV61" s="2">
        <v>0.5</v>
      </c>
      <c r="AW61">
        <v>60</v>
      </c>
      <c r="BB61">
        <v>590000</v>
      </c>
      <c r="BC61">
        <v>3</v>
      </c>
      <c r="BD61">
        <v>1</v>
      </c>
      <c r="BH61">
        <v>0</v>
      </c>
      <c r="BI61">
        <v>0</v>
      </c>
      <c r="BJ61">
        <v>0</v>
      </c>
      <c r="BN61" t="s">
        <v>914</v>
      </c>
      <c r="BS61" t="s">
        <v>915</v>
      </c>
      <c r="BT61" t="s">
        <v>910</v>
      </c>
      <c r="BU61" t="s">
        <v>863</v>
      </c>
      <c r="BV61" t="s">
        <v>916</v>
      </c>
      <c r="BW61" t="s">
        <v>911</v>
      </c>
      <c r="BX61" t="s">
        <v>915</v>
      </c>
      <c r="BY61" t="s">
        <v>910</v>
      </c>
      <c r="BZ61" t="s">
        <v>863</v>
      </c>
      <c r="CA61" t="s">
        <v>916</v>
      </c>
      <c r="CB61" t="s">
        <v>867</v>
      </c>
      <c r="CC61" t="s">
        <v>868</v>
      </c>
      <c r="CE61" t="s">
        <v>869</v>
      </c>
      <c r="CF61" t="s">
        <v>917</v>
      </c>
      <c r="CG61" t="s">
        <v>918</v>
      </c>
      <c r="CH61" t="s">
        <v>872</v>
      </c>
      <c r="CI61" t="s">
        <v>919</v>
      </c>
      <c r="CJ61" t="s">
        <v>920</v>
      </c>
      <c r="CK61">
        <v>5772</v>
      </c>
      <c r="CL61" t="s">
        <v>875</v>
      </c>
      <c r="CM61">
        <v>6774</v>
      </c>
      <c r="CN61" t="s">
        <v>2691</v>
      </c>
      <c r="CO61" t="s">
        <v>2691</v>
      </c>
      <c r="CP61" t="s">
        <v>877</v>
      </c>
      <c r="CQ61" t="s">
        <v>499</v>
      </c>
      <c r="CR61">
        <v>6774</v>
      </c>
      <c r="CS61" t="s">
        <v>2691</v>
      </c>
      <c r="CU61" t="s">
        <v>2693</v>
      </c>
      <c r="CV61" t="s">
        <v>2691</v>
      </c>
      <c r="CW61">
        <v>9696</v>
      </c>
      <c r="CX61" t="s">
        <v>573</v>
      </c>
      <c r="CY61">
        <v>6774</v>
      </c>
      <c r="CZ61" t="s">
        <v>2691</v>
      </c>
      <c r="DB61" t="s">
        <v>2692</v>
      </c>
      <c r="DC61" t="s">
        <v>2691</v>
      </c>
      <c r="DD61" t="s">
        <v>877</v>
      </c>
      <c r="DE61" t="s">
        <v>499</v>
      </c>
      <c r="DF61">
        <v>6774</v>
      </c>
      <c r="DG61" t="s">
        <v>2691</v>
      </c>
      <c r="DI61" t="s">
        <v>2693</v>
      </c>
      <c r="DJ61" t="s">
        <v>2691</v>
      </c>
      <c r="DK61">
        <v>1</v>
      </c>
      <c r="DL61">
        <v>1</v>
      </c>
      <c r="DM61" t="s">
        <v>915</v>
      </c>
      <c r="DP61">
        <v>3</v>
      </c>
      <c r="DT61">
        <v>3</v>
      </c>
      <c r="DY61">
        <v>3</v>
      </c>
      <c r="ED61" t="s">
        <v>977</v>
      </c>
      <c r="EG61">
        <v>1</v>
      </c>
      <c r="EO61" s="1">
        <v>46006</v>
      </c>
      <c r="EP61" s="1">
        <v>46006</v>
      </c>
      <c r="EQ61" s="1">
        <v>46008</v>
      </c>
      <c r="ER61" s="1">
        <v>46008</v>
      </c>
      <c r="ES61">
        <v>1</v>
      </c>
      <c r="EU61" t="s">
        <v>879</v>
      </c>
      <c r="EW61">
        <v>0</v>
      </c>
      <c r="FF61">
        <v>1</v>
      </c>
      <c r="FG61">
        <v>1</v>
      </c>
      <c r="FH61" t="s">
        <v>880</v>
      </c>
      <c r="FI61" t="s">
        <v>921</v>
      </c>
      <c r="FJ61" s="1">
        <v>46661</v>
      </c>
      <c r="FK61" t="s">
        <v>911</v>
      </c>
      <c r="FL61">
        <v>0</v>
      </c>
      <c r="FN61">
        <v>0</v>
      </c>
      <c r="FO61">
        <v>1</v>
      </c>
      <c r="FP61">
        <v>1</v>
      </c>
      <c r="FQ61">
        <v>0</v>
      </c>
      <c r="FU61" t="s">
        <v>882</v>
      </c>
      <c r="FW61" t="s">
        <v>863</v>
      </c>
      <c r="FX61">
        <v>1</v>
      </c>
      <c r="FY61">
        <v>1</v>
      </c>
      <c r="FZ61">
        <v>1</v>
      </c>
      <c r="GA61">
        <v>0</v>
      </c>
      <c r="GB61">
        <v>0</v>
      </c>
      <c r="GC61">
        <v>0</v>
      </c>
      <c r="GD61">
        <v>0</v>
      </c>
      <c r="GE61">
        <v>1</v>
      </c>
      <c r="GF61">
        <v>1</v>
      </c>
      <c r="GG61">
        <v>3</v>
      </c>
      <c r="HE61" t="s">
        <v>883</v>
      </c>
      <c r="HI61" t="s">
        <v>884</v>
      </c>
      <c r="HN61" t="s">
        <v>885</v>
      </c>
    </row>
    <row r="62" spans="1:222">
      <c r="A62" t="s">
        <v>2878</v>
      </c>
      <c r="B62">
        <v>2</v>
      </c>
      <c r="D62" t="s">
        <v>848</v>
      </c>
      <c r="E62" t="s">
        <v>849</v>
      </c>
      <c r="F62" t="s">
        <v>850</v>
      </c>
      <c r="G62" t="s">
        <v>851</v>
      </c>
      <c r="H62">
        <v>3002</v>
      </c>
      <c r="I62" t="s">
        <v>2716</v>
      </c>
      <c r="J62">
        <v>9420</v>
      </c>
      <c r="K62" t="s">
        <v>2683</v>
      </c>
      <c r="L62" t="s">
        <v>2683</v>
      </c>
      <c r="M62" t="s">
        <v>1269</v>
      </c>
      <c r="N62" t="s">
        <v>849</v>
      </c>
      <c r="O62" t="s">
        <v>936</v>
      </c>
      <c r="P62" t="s">
        <v>937</v>
      </c>
      <c r="Q62" t="s">
        <v>1066</v>
      </c>
      <c r="R62" t="s">
        <v>1067</v>
      </c>
      <c r="U62" t="s">
        <v>1269</v>
      </c>
      <c r="V62" t="s">
        <v>615</v>
      </c>
      <c r="W62" t="s">
        <v>2117</v>
      </c>
      <c r="X62" t="s">
        <v>2118</v>
      </c>
      <c r="Y62" t="s">
        <v>1270</v>
      </c>
      <c r="Z62" t="s">
        <v>1271</v>
      </c>
      <c r="AA62" t="s">
        <v>1272</v>
      </c>
      <c r="AB62">
        <v>0</v>
      </c>
      <c r="AC62" s="1">
        <v>45323</v>
      </c>
      <c r="AD62" s="1">
        <v>46023</v>
      </c>
      <c r="AE62" s="1">
        <v>46112</v>
      </c>
      <c r="AF62">
        <v>1</v>
      </c>
      <c r="AG62">
        <v>1</v>
      </c>
      <c r="AH62">
        <v>1</v>
      </c>
      <c r="AI62">
        <v>1</v>
      </c>
      <c r="AJ62">
        <v>1</v>
      </c>
      <c r="AK62">
        <v>1</v>
      </c>
      <c r="AL62">
        <v>1</v>
      </c>
      <c r="AM62">
        <v>1</v>
      </c>
      <c r="AN62">
        <v>1</v>
      </c>
      <c r="AO62">
        <v>0</v>
      </c>
      <c r="AP62">
        <v>0</v>
      </c>
      <c r="AQ62">
        <v>0</v>
      </c>
      <c r="AR62">
        <v>1</v>
      </c>
      <c r="AT62" s="2">
        <v>0.375</v>
      </c>
      <c r="AU62" s="2">
        <v>0.72916666666666663</v>
      </c>
      <c r="AV62" s="2">
        <v>0.5</v>
      </c>
      <c r="AW62">
        <v>60</v>
      </c>
      <c r="BB62">
        <v>450000</v>
      </c>
      <c r="BC62">
        <v>3</v>
      </c>
      <c r="BD62">
        <v>1</v>
      </c>
      <c r="BH62">
        <v>0</v>
      </c>
      <c r="BI62">
        <v>0</v>
      </c>
      <c r="BJ62">
        <v>0</v>
      </c>
      <c r="BN62" t="s">
        <v>1155</v>
      </c>
      <c r="BS62" t="s">
        <v>1069</v>
      </c>
      <c r="BT62" t="s">
        <v>1066</v>
      </c>
      <c r="BU62" t="s">
        <v>863</v>
      </c>
      <c r="BV62" t="s">
        <v>1070</v>
      </c>
      <c r="BW62" t="s">
        <v>1067</v>
      </c>
      <c r="BX62" t="s">
        <v>1071</v>
      </c>
      <c r="BY62" t="s">
        <v>1066</v>
      </c>
      <c r="BZ62" t="s">
        <v>932</v>
      </c>
      <c r="CA62" t="s">
        <v>1072</v>
      </c>
      <c r="CB62" t="s">
        <v>867</v>
      </c>
      <c r="CC62" t="s">
        <v>868</v>
      </c>
      <c r="CE62" t="s">
        <v>869</v>
      </c>
      <c r="CF62" t="s">
        <v>1073</v>
      </c>
      <c r="CG62" t="s">
        <v>1074</v>
      </c>
      <c r="CH62" t="s">
        <v>872</v>
      </c>
      <c r="CI62" t="s">
        <v>1075</v>
      </c>
      <c r="CJ62" t="s">
        <v>1076</v>
      </c>
      <c r="CK62">
        <v>5772</v>
      </c>
      <c r="CL62" t="s">
        <v>875</v>
      </c>
      <c r="CM62">
        <v>6774</v>
      </c>
      <c r="CN62" t="s">
        <v>2691</v>
      </c>
      <c r="CO62" t="s">
        <v>2691</v>
      </c>
      <c r="CP62">
        <v>9696</v>
      </c>
      <c r="CQ62" t="s">
        <v>573</v>
      </c>
      <c r="CR62">
        <v>6774</v>
      </c>
      <c r="CS62" t="s">
        <v>2691</v>
      </c>
      <c r="CU62" t="s">
        <v>2692</v>
      </c>
      <c r="CV62" t="s">
        <v>2691</v>
      </c>
      <c r="CW62">
        <v>9696</v>
      </c>
      <c r="CX62" t="s">
        <v>573</v>
      </c>
      <c r="CY62">
        <v>6774</v>
      </c>
      <c r="CZ62" t="s">
        <v>2691</v>
      </c>
      <c r="DB62" t="s">
        <v>2692</v>
      </c>
      <c r="DC62" t="s">
        <v>2691</v>
      </c>
      <c r="DD62" t="s">
        <v>877</v>
      </c>
      <c r="DE62" t="s">
        <v>499</v>
      </c>
      <c r="DF62">
        <v>6774</v>
      </c>
      <c r="DG62" t="s">
        <v>2691</v>
      </c>
      <c r="DI62" t="s">
        <v>2693</v>
      </c>
      <c r="DJ62" t="s">
        <v>2691</v>
      </c>
      <c r="DK62">
        <v>1</v>
      </c>
      <c r="DL62">
        <v>1</v>
      </c>
      <c r="DM62" t="s">
        <v>1071</v>
      </c>
      <c r="DN62" t="s">
        <v>1069</v>
      </c>
      <c r="DP62">
        <v>3</v>
      </c>
      <c r="DT62">
        <v>3</v>
      </c>
      <c r="DY62">
        <v>3</v>
      </c>
      <c r="ED62" t="s">
        <v>1273</v>
      </c>
      <c r="EG62">
        <v>1</v>
      </c>
      <c r="EO62" s="1">
        <v>45981</v>
      </c>
      <c r="EP62" s="1">
        <v>45981</v>
      </c>
      <c r="EQ62" s="1">
        <v>46007</v>
      </c>
      <c r="ER62" s="1">
        <v>46007</v>
      </c>
      <c r="ES62">
        <v>1</v>
      </c>
      <c r="EU62" t="s">
        <v>879</v>
      </c>
      <c r="EW62">
        <v>0</v>
      </c>
      <c r="FF62">
        <v>1</v>
      </c>
      <c r="FG62">
        <v>1</v>
      </c>
      <c r="FH62" t="s">
        <v>880</v>
      </c>
      <c r="FI62" t="s">
        <v>952</v>
      </c>
      <c r="FJ62" s="1">
        <v>46661</v>
      </c>
      <c r="FK62" t="s">
        <v>1067</v>
      </c>
      <c r="FL62">
        <v>0</v>
      </c>
      <c r="FN62">
        <v>0</v>
      </c>
      <c r="FO62">
        <v>0</v>
      </c>
      <c r="FP62">
        <v>1</v>
      </c>
      <c r="FQ62">
        <v>0</v>
      </c>
      <c r="FU62" t="s">
        <v>882</v>
      </c>
      <c r="FW62" t="s">
        <v>863</v>
      </c>
      <c r="FX62">
        <v>1</v>
      </c>
      <c r="FY62">
        <v>1</v>
      </c>
      <c r="FZ62">
        <v>1</v>
      </c>
      <c r="GA62">
        <v>0</v>
      </c>
      <c r="GB62">
        <v>0</v>
      </c>
      <c r="GC62">
        <v>0</v>
      </c>
      <c r="GD62">
        <v>0</v>
      </c>
      <c r="GE62">
        <v>1</v>
      </c>
      <c r="GF62">
        <v>1</v>
      </c>
      <c r="GG62">
        <v>2</v>
      </c>
      <c r="HE62" t="s">
        <v>883</v>
      </c>
      <c r="HI62" t="s">
        <v>884</v>
      </c>
      <c r="HN62" t="s">
        <v>885</v>
      </c>
    </row>
    <row r="63" spans="1:222">
      <c r="A63" t="s">
        <v>2954</v>
      </c>
      <c r="B63">
        <v>2</v>
      </c>
      <c r="D63" t="s">
        <v>848</v>
      </c>
      <c r="E63" t="s">
        <v>849</v>
      </c>
      <c r="F63" t="s">
        <v>850</v>
      </c>
      <c r="G63" t="s">
        <v>978</v>
      </c>
      <c r="H63">
        <v>5187</v>
      </c>
      <c r="I63" t="s">
        <v>562</v>
      </c>
      <c r="J63">
        <v>9420</v>
      </c>
      <c r="K63" t="s">
        <v>2683</v>
      </c>
      <c r="L63" t="s">
        <v>2683</v>
      </c>
      <c r="M63" t="s">
        <v>1274</v>
      </c>
      <c r="N63" t="s">
        <v>849</v>
      </c>
      <c r="O63" t="s">
        <v>908</v>
      </c>
      <c r="P63" t="s">
        <v>909</v>
      </c>
      <c r="Q63" t="s">
        <v>1088</v>
      </c>
      <c r="R63" t="s">
        <v>1089</v>
      </c>
      <c r="U63" t="s">
        <v>1274</v>
      </c>
      <c r="V63" t="s">
        <v>614</v>
      </c>
      <c r="W63" t="s">
        <v>2107</v>
      </c>
      <c r="X63" t="s">
        <v>2119</v>
      </c>
      <c r="Y63" t="s">
        <v>1231</v>
      </c>
      <c r="Z63" t="s">
        <v>1275</v>
      </c>
      <c r="AA63" t="s">
        <v>1276</v>
      </c>
      <c r="AB63">
        <v>1</v>
      </c>
      <c r="AC63" s="1">
        <v>45307</v>
      </c>
      <c r="AD63" s="1">
        <v>46023</v>
      </c>
      <c r="AE63" s="1">
        <v>46112</v>
      </c>
      <c r="AF63">
        <v>1</v>
      </c>
      <c r="AG63">
        <v>1</v>
      </c>
      <c r="AH63">
        <v>1</v>
      </c>
      <c r="AI63">
        <v>1</v>
      </c>
      <c r="AJ63">
        <v>1</v>
      </c>
      <c r="AK63">
        <v>0</v>
      </c>
      <c r="AL63">
        <v>0</v>
      </c>
      <c r="AM63">
        <v>0</v>
      </c>
      <c r="AN63">
        <v>0</v>
      </c>
      <c r="AO63">
        <v>1</v>
      </c>
      <c r="AP63">
        <v>1</v>
      </c>
      <c r="AQ63">
        <v>1</v>
      </c>
      <c r="AR63">
        <v>0</v>
      </c>
      <c r="AT63" s="2">
        <v>0.375</v>
      </c>
      <c r="AU63" s="2">
        <v>0.72916666666666663</v>
      </c>
      <c r="AV63" s="2">
        <v>0.5</v>
      </c>
      <c r="AW63">
        <v>60</v>
      </c>
      <c r="BB63">
        <v>445000</v>
      </c>
      <c r="BC63">
        <v>3</v>
      </c>
      <c r="BD63">
        <v>1</v>
      </c>
      <c r="BH63">
        <v>0</v>
      </c>
      <c r="BI63">
        <v>0</v>
      </c>
      <c r="BJ63">
        <v>0</v>
      </c>
      <c r="BN63" t="s">
        <v>1277</v>
      </c>
      <c r="BS63" t="s">
        <v>2263</v>
      </c>
      <c r="BT63" t="s">
        <v>2264</v>
      </c>
      <c r="BU63" t="s">
        <v>872</v>
      </c>
      <c r="BV63" t="s">
        <v>2265</v>
      </c>
      <c r="BW63" t="s">
        <v>2264</v>
      </c>
      <c r="BX63" t="s">
        <v>1094</v>
      </c>
      <c r="BY63" t="s">
        <v>1088</v>
      </c>
      <c r="BZ63" t="s">
        <v>863</v>
      </c>
      <c r="CA63" t="s">
        <v>1095</v>
      </c>
      <c r="CB63" t="s">
        <v>988</v>
      </c>
      <c r="CC63" t="s">
        <v>989</v>
      </c>
      <c r="CE63" t="s">
        <v>990</v>
      </c>
      <c r="CF63" t="s">
        <v>978</v>
      </c>
      <c r="CG63" t="s">
        <v>989</v>
      </c>
      <c r="CI63" t="s">
        <v>990</v>
      </c>
      <c r="CJ63" t="s">
        <v>989</v>
      </c>
      <c r="CK63">
        <v>5772</v>
      </c>
      <c r="CL63" t="s">
        <v>875</v>
      </c>
      <c r="CM63">
        <v>6774</v>
      </c>
      <c r="CN63" t="s">
        <v>2691</v>
      </c>
      <c r="CO63" t="s">
        <v>2691</v>
      </c>
      <c r="CP63">
        <v>9696</v>
      </c>
      <c r="CQ63" t="s">
        <v>573</v>
      </c>
      <c r="CR63">
        <v>6774</v>
      </c>
      <c r="CS63" t="s">
        <v>2691</v>
      </c>
      <c r="CU63" t="s">
        <v>2692</v>
      </c>
      <c r="CV63" t="s">
        <v>2691</v>
      </c>
      <c r="CW63">
        <v>9696</v>
      </c>
      <c r="CX63" t="s">
        <v>573</v>
      </c>
      <c r="CY63">
        <v>6774</v>
      </c>
      <c r="CZ63" t="s">
        <v>2691</v>
      </c>
      <c r="DB63" t="s">
        <v>2692</v>
      </c>
      <c r="DC63" t="s">
        <v>2691</v>
      </c>
      <c r="DD63" t="s">
        <v>877</v>
      </c>
      <c r="DE63" t="s">
        <v>499</v>
      </c>
      <c r="DF63">
        <v>6774</v>
      </c>
      <c r="DG63" t="s">
        <v>2691</v>
      </c>
      <c r="DI63" t="s">
        <v>2693</v>
      </c>
      <c r="DJ63" t="s">
        <v>2691</v>
      </c>
      <c r="DK63">
        <v>1</v>
      </c>
      <c r="DL63">
        <v>1</v>
      </c>
      <c r="DM63" t="s">
        <v>1094</v>
      </c>
      <c r="DP63">
        <v>3</v>
      </c>
      <c r="DT63">
        <v>3</v>
      </c>
      <c r="DY63">
        <v>3</v>
      </c>
      <c r="ED63" t="s">
        <v>1278</v>
      </c>
      <c r="EG63">
        <v>1</v>
      </c>
      <c r="EO63" s="1">
        <v>46006</v>
      </c>
      <c r="EP63" s="1">
        <v>46006</v>
      </c>
      <c r="EQ63" s="1">
        <v>46015</v>
      </c>
      <c r="ER63" s="1">
        <v>46015</v>
      </c>
      <c r="ES63">
        <v>1</v>
      </c>
      <c r="EU63" t="s">
        <v>879</v>
      </c>
      <c r="EW63">
        <v>0</v>
      </c>
      <c r="FF63">
        <v>1</v>
      </c>
      <c r="FG63">
        <v>0</v>
      </c>
      <c r="FI63" t="s">
        <v>921</v>
      </c>
      <c r="FJ63" s="1">
        <v>46661</v>
      </c>
      <c r="FK63" t="s">
        <v>1089</v>
      </c>
      <c r="FL63">
        <v>0</v>
      </c>
      <c r="FN63">
        <v>0</v>
      </c>
      <c r="FO63">
        <v>1</v>
      </c>
      <c r="FP63">
        <v>1</v>
      </c>
      <c r="FQ63">
        <v>0</v>
      </c>
      <c r="FU63" t="s">
        <v>882</v>
      </c>
      <c r="FW63" t="s">
        <v>863</v>
      </c>
      <c r="FX63">
        <v>1</v>
      </c>
      <c r="FY63">
        <v>1</v>
      </c>
      <c r="FZ63">
        <v>1</v>
      </c>
      <c r="GA63">
        <v>0</v>
      </c>
      <c r="GB63">
        <v>0</v>
      </c>
      <c r="GC63">
        <v>0</v>
      </c>
      <c r="GD63">
        <v>0</v>
      </c>
      <c r="GE63">
        <v>1</v>
      </c>
      <c r="GF63">
        <v>1</v>
      </c>
      <c r="GG63">
        <v>2</v>
      </c>
      <c r="HE63" t="s">
        <v>883</v>
      </c>
      <c r="HI63" t="s">
        <v>884</v>
      </c>
      <c r="HN63" t="s">
        <v>885</v>
      </c>
    </row>
    <row r="64" spans="1:222">
      <c r="A64" t="s">
        <v>2970</v>
      </c>
      <c r="B64">
        <v>2</v>
      </c>
      <c r="D64" t="s">
        <v>848</v>
      </c>
      <c r="E64" t="s">
        <v>849</v>
      </c>
      <c r="F64" t="s">
        <v>850</v>
      </c>
      <c r="G64" t="s">
        <v>851</v>
      </c>
      <c r="H64">
        <v>5187</v>
      </c>
      <c r="I64" t="s">
        <v>562</v>
      </c>
      <c r="J64">
        <v>9420</v>
      </c>
      <c r="K64" t="s">
        <v>2683</v>
      </c>
      <c r="L64" t="s">
        <v>2683</v>
      </c>
      <c r="M64" t="s">
        <v>1283</v>
      </c>
      <c r="N64" t="s">
        <v>849</v>
      </c>
      <c r="O64" t="s">
        <v>1284</v>
      </c>
      <c r="P64" t="s">
        <v>1285</v>
      </c>
      <c r="Q64" t="s">
        <v>1286</v>
      </c>
      <c r="R64" t="s">
        <v>1287</v>
      </c>
      <c r="U64" t="s">
        <v>1283</v>
      </c>
      <c r="V64" t="s">
        <v>608</v>
      </c>
      <c r="W64" t="s">
        <v>2122</v>
      </c>
      <c r="X64" t="s">
        <v>2123</v>
      </c>
      <c r="Y64" t="s">
        <v>1288</v>
      </c>
      <c r="Z64" t="s">
        <v>1289</v>
      </c>
      <c r="AA64" t="s">
        <v>1290</v>
      </c>
      <c r="AB64">
        <v>0</v>
      </c>
      <c r="AC64" s="1">
        <v>45231</v>
      </c>
      <c r="AD64" s="1">
        <v>46023</v>
      </c>
      <c r="AE64" s="1">
        <v>46112</v>
      </c>
      <c r="AF64">
        <v>1</v>
      </c>
      <c r="AG64">
        <v>1</v>
      </c>
      <c r="AH64">
        <v>1</v>
      </c>
      <c r="AI64">
        <v>1</v>
      </c>
      <c r="AJ64">
        <v>1</v>
      </c>
      <c r="AK64">
        <v>1</v>
      </c>
      <c r="AL64">
        <v>1</v>
      </c>
      <c r="AM64">
        <v>1</v>
      </c>
      <c r="AN64">
        <v>1</v>
      </c>
      <c r="AO64">
        <v>0</v>
      </c>
      <c r="AP64">
        <v>0</v>
      </c>
      <c r="AQ64">
        <v>0</v>
      </c>
      <c r="AR64">
        <v>1</v>
      </c>
      <c r="AT64" s="2">
        <v>0.375</v>
      </c>
      <c r="AU64" s="2">
        <v>0.72916666666666663</v>
      </c>
      <c r="AV64" s="2">
        <v>0.5</v>
      </c>
      <c r="AW64">
        <v>60</v>
      </c>
      <c r="BB64">
        <v>450000</v>
      </c>
      <c r="BC64">
        <v>3</v>
      </c>
      <c r="BD64">
        <v>1</v>
      </c>
      <c r="BH64">
        <v>0</v>
      </c>
      <c r="BI64">
        <v>0</v>
      </c>
      <c r="BJ64">
        <v>0</v>
      </c>
      <c r="BN64" t="s">
        <v>1291</v>
      </c>
      <c r="BS64" t="s">
        <v>1292</v>
      </c>
      <c r="BT64" t="s">
        <v>1286</v>
      </c>
      <c r="BU64" t="s">
        <v>863</v>
      </c>
      <c r="BV64" t="s">
        <v>1293</v>
      </c>
      <c r="BW64" t="s">
        <v>1287</v>
      </c>
      <c r="BX64" t="s">
        <v>1294</v>
      </c>
      <c r="BY64" t="s">
        <v>1286</v>
      </c>
      <c r="BZ64" t="s">
        <v>866</v>
      </c>
      <c r="CA64" t="s">
        <v>1295</v>
      </c>
      <c r="CB64" t="s">
        <v>867</v>
      </c>
      <c r="CC64" t="s">
        <v>868</v>
      </c>
      <c r="CE64" t="s">
        <v>869</v>
      </c>
      <c r="CF64" t="s">
        <v>1046</v>
      </c>
      <c r="CG64" t="s">
        <v>1047</v>
      </c>
      <c r="CH64" t="s">
        <v>872</v>
      </c>
      <c r="CI64" t="s">
        <v>1048</v>
      </c>
      <c r="CJ64" t="s">
        <v>1049</v>
      </c>
      <c r="CK64">
        <v>5772</v>
      </c>
      <c r="CL64" t="s">
        <v>875</v>
      </c>
      <c r="CM64">
        <v>6774</v>
      </c>
      <c r="CN64" t="s">
        <v>2691</v>
      </c>
      <c r="CO64" t="s">
        <v>2691</v>
      </c>
      <c r="CP64">
        <v>9696</v>
      </c>
      <c r="CQ64" t="s">
        <v>573</v>
      </c>
      <c r="CR64">
        <v>6774</v>
      </c>
      <c r="CS64" t="s">
        <v>2691</v>
      </c>
      <c r="CU64" t="s">
        <v>2692</v>
      </c>
      <c r="CV64" t="s">
        <v>2691</v>
      </c>
      <c r="CW64">
        <v>9696</v>
      </c>
      <c r="CX64" t="s">
        <v>573</v>
      </c>
      <c r="CY64">
        <v>6774</v>
      </c>
      <c r="CZ64" t="s">
        <v>2691</v>
      </c>
      <c r="DB64" t="s">
        <v>2692</v>
      </c>
      <c r="DC64" t="s">
        <v>2691</v>
      </c>
      <c r="DD64" t="s">
        <v>877</v>
      </c>
      <c r="DE64" t="s">
        <v>499</v>
      </c>
      <c r="DF64">
        <v>6774</v>
      </c>
      <c r="DG64" t="s">
        <v>2691</v>
      </c>
      <c r="DI64" t="s">
        <v>2693</v>
      </c>
      <c r="DJ64" t="s">
        <v>2691</v>
      </c>
      <c r="DK64">
        <v>1</v>
      </c>
      <c r="DL64">
        <v>1</v>
      </c>
      <c r="DM64" t="s">
        <v>1294</v>
      </c>
      <c r="DN64" t="s">
        <v>1292</v>
      </c>
      <c r="DP64">
        <v>3</v>
      </c>
      <c r="DT64">
        <v>3</v>
      </c>
      <c r="DY64">
        <v>3</v>
      </c>
      <c r="ED64" t="s">
        <v>1296</v>
      </c>
      <c r="EG64">
        <v>1</v>
      </c>
      <c r="EO64" s="1">
        <v>46006</v>
      </c>
      <c r="EP64" s="1">
        <v>46006</v>
      </c>
      <c r="EQ64" s="1">
        <v>46014</v>
      </c>
      <c r="ER64" s="1">
        <v>46014</v>
      </c>
      <c r="ES64">
        <v>1</v>
      </c>
      <c r="EU64" t="s">
        <v>879</v>
      </c>
      <c r="EW64">
        <v>0</v>
      </c>
      <c r="FF64">
        <v>1</v>
      </c>
      <c r="FG64">
        <v>1</v>
      </c>
      <c r="FH64" t="s">
        <v>880</v>
      </c>
      <c r="FI64" t="s">
        <v>1297</v>
      </c>
      <c r="FJ64" s="1">
        <v>46661</v>
      </c>
      <c r="FK64" t="s">
        <v>1287</v>
      </c>
      <c r="FL64">
        <v>0</v>
      </c>
      <c r="FN64">
        <v>0</v>
      </c>
      <c r="FO64">
        <v>0</v>
      </c>
      <c r="FP64">
        <v>1</v>
      </c>
      <c r="FQ64">
        <v>1</v>
      </c>
      <c r="FU64" t="s">
        <v>882</v>
      </c>
      <c r="FW64" t="s">
        <v>863</v>
      </c>
      <c r="FX64">
        <v>1</v>
      </c>
      <c r="FY64">
        <v>1</v>
      </c>
      <c r="FZ64">
        <v>1</v>
      </c>
      <c r="GA64">
        <v>0</v>
      </c>
      <c r="GB64">
        <v>0</v>
      </c>
      <c r="GC64">
        <v>0</v>
      </c>
      <c r="GD64">
        <v>0</v>
      </c>
      <c r="GE64">
        <v>1</v>
      </c>
      <c r="GF64">
        <v>1</v>
      </c>
      <c r="GG64">
        <v>2</v>
      </c>
      <c r="HE64" t="s">
        <v>883</v>
      </c>
      <c r="HI64" t="s">
        <v>884</v>
      </c>
      <c r="HN64" t="s">
        <v>885</v>
      </c>
    </row>
    <row r="65" spans="1:222">
      <c r="A65" t="s">
        <v>2893</v>
      </c>
      <c r="B65">
        <v>2</v>
      </c>
      <c r="D65" t="s">
        <v>848</v>
      </c>
      <c r="E65" t="s">
        <v>849</v>
      </c>
      <c r="F65" t="s">
        <v>850</v>
      </c>
      <c r="G65" t="s">
        <v>851</v>
      </c>
      <c r="H65">
        <v>3002</v>
      </c>
      <c r="I65" t="s">
        <v>2716</v>
      </c>
      <c r="J65">
        <v>9420</v>
      </c>
      <c r="K65" t="s">
        <v>2683</v>
      </c>
      <c r="L65" t="s">
        <v>2683</v>
      </c>
      <c r="M65" t="s">
        <v>1298</v>
      </c>
      <c r="N65" t="s">
        <v>849</v>
      </c>
      <c r="O65" t="s">
        <v>1299</v>
      </c>
      <c r="P65" t="s">
        <v>1300</v>
      </c>
      <c r="Q65" t="s">
        <v>1301</v>
      </c>
      <c r="R65" t="s">
        <v>1302</v>
      </c>
      <c r="U65" t="s">
        <v>1298</v>
      </c>
      <c r="V65" t="s">
        <v>604</v>
      </c>
      <c r="W65" t="s">
        <v>2124</v>
      </c>
      <c r="X65" t="s">
        <v>2125</v>
      </c>
      <c r="Y65" t="s">
        <v>1303</v>
      </c>
      <c r="Z65" t="s">
        <v>1304</v>
      </c>
      <c r="AA65" t="s">
        <v>1305</v>
      </c>
      <c r="AB65">
        <v>0</v>
      </c>
      <c r="AC65" s="1">
        <v>45231</v>
      </c>
      <c r="AD65" s="1">
        <v>46023</v>
      </c>
      <c r="AE65" s="1">
        <v>46112</v>
      </c>
      <c r="AF65">
        <v>1</v>
      </c>
      <c r="AG65">
        <v>1</v>
      </c>
      <c r="AH65">
        <v>1</v>
      </c>
      <c r="AI65">
        <v>1</v>
      </c>
      <c r="AJ65">
        <v>1</v>
      </c>
      <c r="AK65">
        <v>0</v>
      </c>
      <c r="AL65">
        <v>0</v>
      </c>
      <c r="AM65">
        <v>0</v>
      </c>
      <c r="AN65">
        <v>1</v>
      </c>
      <c r="AO65">
        <v>1</v>
      </c>
      <c r="AP65">
        <v>1</v>
      </c>
      <c r="AQ65">
        <v>1</v>
      </c>
      <c r="AR65">
        <v>0</v>
      </c>
      <c r="AT65" s="2">
        <v>0.3125</v>
      </c>
      <c r="AU65" s="2">
        <v>0.66666666666666663</v>
      </c>
      <c r="AV65" s="2">
        <v>0.47916666666666669</v>
      </c>
      <c r="AW65">
        <v>60</v>
      </c>
      <c r="BB65">
        <v>430000</v>
      </c>
      <c r="BC65">
        <v>3</v>
      </c>
      <c r="BD65">
        <v>1</v>
      </c>
      <c r="BH65">
        <v>0</v>
      </c>
      <c r="BI65">
        <v>0</v>
      </c>
      <c r="BJ65">
        <v>0</v>
      </c>
      <c r="BN65" t="s">
        <v>1306</v>
      </c>
      <c r="BS65" t="s">
        <v>1307</v>
      </c>
      <c r="BT65" t="s">
        <v>1301</v>
      </c>
      <c r="BU65" t="s">
        <v>863</v>
      </c>
      <c r="BV65" t="s">
        <v>1308</v>
      </c>
      <c r="BW65" t="s">
        <v>1302</v>
      </c>
      <c r="BX65" t="s">
        <v>2266</v>
      </c>
      <c r="BY65" t="s">
        <v>1301</v>
      </c>
      <c r="CA65" t="s">
        <v>2267</v>
      </c>
      <c r="CB65" t="s">
        <v>867</v>
      </c>
      <c r="CC65" t="s">
        <v>868</v>
      </c>
      <c r="CE65" t="s">
        <v>869</v>
      </c>
      <c r="CF65" t="s">
        <v>870</v>
      </c>
      <c r="CG65" t="s">
        <v>871</v>
      </c>
      <c r="CH65" t="s">
        <v>872</v>
      </c>
      <c r="CI65" t="s">
        <v>873</v>
      </c>
      <c r="CJ65" t="s">
        <v>874</v>
      </c>
      <c r="CK65">
        <v>5772</v>
      </c>
      <c r="CL65" t="s">
        <v>875</v>
      </c>
      <c r="CM65">
        <v>6774</v>
      </c>
      <c r="CN65" t="s">
        <v>2691</v>
      </c>
      <c r="CO65" t="s">
        <v>2691</v>
      </c>
      <c r="CP65">
        <v>9696</v>
      </c>
      <c r="CQ65" t="s">
        <v>573</v>
      </c>
      <c r="CR65">
        <v>6774</v>
      </c>
      <c r="CS65" t="s">
        <v>2691</v>
      </c>
      <c r="CU65" t="s">
        <v>2692</v>
      </c>
      <c r="CV65" t="s">
        <v>2691</v>
      </c>
      <c r="CW65">
        <v>9696</v>
      </c>
      <c r="CX65" t="s">
        <v>573</v>
      </c>
      <c r="CY65">
        <v>6774</v>
      </c>
      <c r="CZ65" t="s">
        <v>2691</v>
      </c>
      <c r="DB65" t="s">
        <v>2692</v>
      </c>
      <c r="DC65" t="s">
        <v>2691</v>
      </c>
      <c r="DD65" t="s">
        <v>877</v>
      </c>
      <c r="DE65" t="s">
        <v>499</v>
      </c>
      <c r="DF65">
        <v>6774</v>
      </c>
      <c r="DG65" t="s">
        <v>2691</v>
      </c>
      <c r="DI65" t="s">
        <v>2693</v>
      </c>
      <c r="DJ65" t="s">
        <v>2691</v>
      </c>
      <c r="DK65">
        <v>1</v>
      </c>
      <c r="DL65">
        <v>1</v>
      </c>
      <c r="DM65" t="s">
        <v>2266</v>
      </c>
      <c r="DN65" t="s">
        <v>1309</v>
      </c>
      <c r="DO65" t="s">
        <v>1307</v>
      </c>
      <c r="DP65">
        <v>3</v>
      </c>
      <c r="DT65">
        <v>3</v>
      </c>
      <c r="DY65">
        <v>3</v>
      </c>
      <c r="ED65" t="s">
        <v>1311</v>
      </c>
      <c r="EG65">
        <v>1</v>
      </c>
      <c r="EO65" s="1">
        <v>45995</v>
      </c>
      <c r="EP65" s="1">
        <v>45995</v>
      </c>
      <c r="EQ65" s="1">
        <v>46014</v>
      </c>
      <c r="ER65" s="1">
        <v>46014</v>
      </c>
      <c r="ES65">
        <v>1</v>
      </c>
      <c r="EU65" t="s">
        <v>879</v>
      </c>
      <c r="EW65">
        <v>0</v>
      </c>
      <c r="FF65">
        <v>1</v>
      </c>
      <c r="FG65">
        <v>1</v>
      </c>
      <c r="FH65" t="s">
        <v>880</v>
      </c>
      <c r="FI65" t="s">
        <v>1312</v>
      </c>
      <c r="FJ65" s="1">
        <v>46661</v>
      </c>
      <c r="FK65" t="s">
        <v>1302</v>
      </c>
      <c r="FL65">
        <v>0</v>
      </c>
      <c r="FN65">
        <v>0</v>
      </c>
      <c r="FO65">
        <v>0</v>
      </c>
      <c r="FP65">
        <v>0</v>
      </c>
      <c r="FQ65">
        <v>0</v>
      </c>
      <c r="FU65" t="s">
        <v>882</v>
      </c>
      <c r="FW65" t="s">
        <v>863</v>
      </c>
      <c r="FX65">
        <v>1</v>
      </c>
      <c r="FY65">
        <v>1</v>
      </c>
      <c r="FZ65">
        <v>1</v>
      </c>
      <c r="GA65">
        <v>0</v>
      </c>
      <c r="GB65">
        <v>0</v>
      </c>
      <c r="GC65">
        <v>0</v>
      </c>
      <c r="GD65">
        <v>0</v>
      </c>
      <c r="GE65">
        <v>1</v>
      </c>
      <c r="GF65">
        <v>1</v>
      </c>
      <c r="GG65">
        <v>2</v>
      </c>
      <c r="HE65" t="s">
        <v>883</v>
      </c>
      <c r="HI65" t="s">
        <v>884</v>
      </c>
      <c r="HN65" t="s">
        <v>885</v>
      </c>
    </row>
    <row r="66" spans="1:222">
      <c r="A66" t="s">
        <v>3013</v>
      </c>
      <c r="B66">
        <v>2</v>
      </c>
      <c r="D66" t="s">
        <v>848</v>
      </c>
      <c r="E66" t="s">
        <v>849</v>
      </c>
      <c r="F66" t="s">
        <v>850</v>
      </c>
      <c r="G66" t="s">
        <v>851</v>
      </c>
      <c r="H66">
        <v>3002</v>
      </c>
      <c r="I66" t="s">
        <v>2716</v>
      </c>
      <c r="J66">
        <v>9420</v>
      </c>
      <c r="K66" t="s">
        <v>2683</v>
      </c>
      <c r="L66" t="s">
        <v>2683</v>
      </c>
      <c r="M66" t="s">
        <v>1313</v>
      </c>
      <c r="N66" t="s">
        <v>849</v>
      </c>
      <c r="O66" t="s">
        <v>936</v>
      </c>
      <c r="P66" t="s">
        <v>937</v>
      </c>
      <c r="Q66" t="s">
        <v>1314</v>
      </c>
      <c r="R66" t="s">
        <v>1315</v>
      </c>
      <c r="U66" t="s">
        <v>1313</v>
      </c>
      <c r="V66" t="s">
        <v>610</v>
      </c>
      <c r="W66" t="s">
        <v>2126</v>
      </c>
      <c r="X66" t="s">
        <v>2127</v>
      </c>
      <c r="Y66" t="s">
        <v>1316</v>
      </c>
      <c r="Z66" t="s">
        <v>1317</v>
      </c>
      <c r="AA66" t="s">
        <v>1318</v>
      </c>
      <c r="AB66">
        <v>0</v>
      </c>
      <c r="AC66" s="1">
        <v>45231</v>
      </c>
      <c r="AD66" s="1">
        <v>46023</v>
      </c>
      <c r="AE66" s="1">
        <v>46112</v>
      </c>
      <c r="AF66">
        <v>1</v>
      </c>
      <c r="AG66">
        <v>1</v>
      </c>
      <c r="AH66">
        <v>1</v>
      </c>
      <c r="AI66">
        <v>1</v>
      </c>
      <c r="AJ66">
        <v>1</v>
      </c>
      <c r="AK66">
        <v>1</v>
      </c>
      <c r="AL66">
        <v>1</v>
      </c>
      <c r="AM66">
        <v>1</v>
      </c>
      <c r="AN66">
        <v>1</v>
      </c>
      <c r="AO66">
        <v>0</v>
      </c>
      <c r="AP66">
        <v>0</v>
      </c>
      <c r="AQ66">
        <v>0</v>
      </c>
      <c r="AR66">
        <v>1</v>
      </c>
      <c r="AT66" s="2">
        <v>0.375</v>
      </c>
      <c r="AU66" s="2">
        <v>0.72916666666666663</v>
      </c>
      <c r="AV66" s="2">
        <v>0.5</v>
      </c>
      <c r="AW66">
        <v>60</v>
      </c>
      <c r="BB66">
        <v>3000</v>
      </c>
      <c r="BC66">
        <v>1</v>
      </c>
      <c r="BD66">
        <v>1</v>
      </c>
      <c r="BH66">
        <v>0</v>
      </c>
      <c r="BI66">
        <v>0</v>
      </c>
      <c r="BJ66">
        <v>0</v>
      </c>
      <c r="BN66" t="s">
        <v>1319</v>
      </c>
      <c r="BS66" t="s">
        <v>1320</v>
      </c>
      <c r="BT66" t="s">
        <v>1314</v>
      </c>
      <c r="BU66" t="s">
        <v>863</v>
      </c>
      <c r="BV66" t="s">
        <v>1321</v>
      </c>
      <c r="BW66" t="s">
        <v>1315</v>
      </c>
      <c r="BX66" t="s">
        <v>1322</v>
      </c>
      <c r="BY66" t="s">
        <v>1314</v>
      </c>
      <c r="BZ66" t="s">
        <v>866</v>
      </c>
      <c r="CA66" t="s">
        <v>1323</v>
      </c>
      <c r="CB66" t="s">
        <v>867</v>
      </c>
      <c r="CC66" t="s">
        <v>868</v>
      </c>
      <c r="CE66" t="s">
        <v>869</v>
      </c>
      <c r="CF66" t="s">
        <v>947</v>
      </c>
      <c r="CG66" t="s">
        <v>948</v>
      </c>
      <c r="CH66" t="s">
        <v>872</v>
      </c>
      <c r="CI66" t="s">
        <v>949</v>
      </c>
      <c r="CJ66" t="s">
        <v>950</v>
      </c>
      <c r="CK66">
        <v>5772</v>
      </c>
      <c r="CL66" t="s">
        <v>875</v>
      </c>
      <c r="CM66">
        <v>6774</v>
      </c>
      <c r="CN66" t="s">
        <v>2691</v>
      </c>
      <c r="CO66" t="s">
        <v>2691</v>
      </c>
      <c r="CP66">
        <v>9696</v>
      </c>
      <c r="CQ66" t="s">
        <v>573</v>
      </c>
      <c r="CR66">
        <v>6774</v>
      </c>
      <c r="CS66" t="s">
        <v>2691</v>
      </c>
      <c r="CU66" t="s">
        <v>2692</v>
      </c>
      <c r="CV66" t="s">
        <v>2691</v>
      </c>
      <c r="CW66">
        <v>9696</v>
      </c>
      <c r="CX66" t="s">
        <v>573</v>
      </c>
      <c r="CY66">
        <v>6774</v>
      </c>
      <c r="CZ66" t="s">
        <v>2691</v>
      </c>
      <c r="DB66" t="s">
        <v>2692</v>
      </c>
      <c r="DC66" t="s">
        <v>2691</v>
      </c>
      <c r="DD66" t="s">
        <v>877</v>
      </c>
      <c r="DE66" t="s">
        <v>499</v>
      </c>
      <c r="DF66">
        <v>6774</v>
      </c>
      <c r="DG66" t="s">
        <v>2691</v>
      </c>
      <c r="DI66" t="s">
        <v>2693</v>
      </c>
      <c r="DJ66" t="s">
        <v>2691</v>
      </c>
      <c r="DK66">
        <v>1</v>
      </c>
      <c r="DL66">
        <v>1</v>
      </c>
      <c r="DM66" t="s">
        <v>1322</v>
      </c>
      <c r="DN66" t="s">
        <v>1320</v>
      </c>
      <c r="DP66">
        <v>2</v>
      </c>
      <c r="DR66">
        <v>0</v>
      </c>
      <c r="DS66">
        <v>1</v>
      </c>
      <c r="DT66">
        <v>2</v>
      </c>
      <c r="DV66">
        <v>0</v>
      </c>
      <c r="DW66">
        <v>1</v>
      </c>
      <c r="DX66">
        <v>0</v>
      </c>
      <c r="DY66">
        <v>2</v>
      </c>
      <c r="EA66">
        <v>0</v>
      </c>
      <c r="EB66">
        <v>1</v>
      </c>
      <c r="EC66">
        <v>0</v>
      </c>
      <c r="ED66" t="s">
        <v>2727</v>
      </c>
      <c r="EG66">
        <v>1</v>
      </c>
      <c r="EO66" s="1">
        <v>45995</v>
      </c>
      <c r="EP66" s="1">
        <v>45995</v>
      </c>
      <c r="EQ66" s="1">
        <v>46010</v>
      </c>
      <c r="ER66" s="1">
        <v>46010</v>
      </c>
      <c r="ES66">
        <v>1</v>
      </c>
      <c r="EU66" t="s">
        <v>879</v>
      </c>
      <c r="EW66">
        <v>0</v>
      </c>
      <c r="FF66">
        <v>1</v>
      </c>
      <c r="FG66">
        <v>1</v>
      </c>
      <c r="FH66" t="s">
        <v>880</v>
      </c>
      <c r="FI66" t="s">
        <v>952</v>
      </c>
      <c r="FJ66" s="1">
        <v>46661</v>
      </c>
      <c r="FK66" t="s">
        <v>1315</v>
      </c>
      <c r="FL66">
        <v>1</v>
      </c>
      <c r="FN66">
        <v>0</v>
      </c>
      <c r="FO66">
        <v>0</v>
      </c>
      <c r="FP66">
        <v>1</v>
      </c>
      <c r="FQ66">
        <v>0</v>
      </c>
      <c r="FU66" t="s">
        <v>882</v>
      </c>
      <c r="FW66" t="s">
        <v>863</v>
      </c>
      <c r="FX66">
        <v>1</v>
      </c>
      <c r="FY66">
        <v>1</v>
      </c>
      <c r="FZ66">
        <v>0</v>
      </c>
      <c r="GA66">
        <v>1</v>
      </c>
      <c r="GB66">
        <v>0</v>
      </c>
      <c r="GC66">
        <v>0</v>
      </c>
      <c r="GD66">
        <v>0</v>
      </c>
      <c r="GE66">
        <v>1</v>
      </c>
      <c r="GF66">
        <v>1</v>
      </c>
      <c r="GG66">
        <v>4</v>
      </c>
      <c r="GI66">
        <v>0</v>
      </c>
      <c r="GJ66">
        <v>1</v>
      </c>
      <c r="GK66">
        <v>0</v>
      </c>
      <c r="GL66">
        <v>0</v>
      </c>
      <c r="GM66">
        <v>0</v>
      </c>
      <c r="GN66">
        <v>0</v>
      </c>
      <c r="GO66">
        <v>1</v>
      </c>
      <c r="GP66">
        <v>0</v>
      </c>
      <c r="GQ66">
        <v>0</v>
      </c>
      <c r="GR66">
        <v>0</v>
      </c>
      <c r="GS66">
        <v>0</v>
      </c>
      <c r="HE66" t="s">
        <v>883</v>
      </c>
      <c r="HI66" t="s">
        <v>884</v>
      </c>
      <c r="HN66" t="s">
        <v>885</v>
      </c>
    </row>
    <row r="67" spans="1:222">
      <c r="A67" t="s">
        <v>2882</v>
      </c>
      <c r="B67">
        <v>2</v>
      </c>
      <c r="D67" t="s">
        <v>848</v>
      </c>
      <c r="E67" t="s">
        <v>849</v>
      </c>
      <c r="F67" t="s">
        <v>850</v>
      </c>
      <c r="G67" t="s">
        <v>978</v>
      </c>
      <c r="H67">
        <v>3002</v>
      </c>
      <c r="I67" t="s">
        <v>2716</v>
      </c>
      <c r="J67">
        <v>9420</v>
      </c>
      <c r="K67" t="s">
        <v>2683</v>
      </c>
      <c r="L67" t="s">
        <v>2683</v>
      </c>
      <c r="M67" t="s">
        <v>1331</v>
      </c>
      <c r="N67" t="s">
        <v>849</v>
      </c>
      <c r="O67" t="s">
        <v>908</v>
      </c>
      <c r="P67" t="s">
        <v>909</v>
      </c>
      <c r="Q67" t="s">
        <v>980</v>
      </c>
      <c r="R67" t="s">
        <v>981</v>
      </c>
      <c r="U67" t="s">
        <v>1331</v>
      </c>
      <c r="V67" t="s">
        <v>605</v>
      </c>
      <c r="W67" t="s">
        <v>2128</v>
      </c>
      <c r="X67" t="s">
        <v>2129</v>
      </c>
      <c r="Y67" t="s">
        <v>1332</v>
      </c>
      <c r="Z67" t="s">
        <v>1333</v>
      </c>
      <c r="AA67" t="s">
        <v>1334</v>
      </c>
      <c r="AB67">
        <v>0</v>
      </c>
      <c r="AC67" s="1">
        <v>45170</v>
      </c>
      <c r="AD67" s="1">
        <v>46023</v>
      </c>
      <c r="AE67" s="1">
        <v>46112</v>
      </c>
      <c r="AF67">
        <v>1</v>
      </c>
      <c r="AG67">
        <v>1</v>
      </c>
      <c r="AH67">
        <v>1</v>
      </c>
      <c r="AI67">
        <v>1</v>
      </c>
      <c r="AJ67">
        <v>1</v>
      </c>
      <c r="AK67">
        <v>0</v>
      </c>
      <c r="AL67">
        <v>0</v>
      </c>
      <c r="AM67">
        <v>0</v>
      </c>
      <c r="AN67">
        <v>0</v>
      </c>
      <c r="AO67">
        <v>1</v>
      </c>
      <c r="AP67">
        <v>1</v>
      </c>
      <c r="AQ67">
        <v>1</v>
      </c>
      <c r="AR67">
        <v>0</v>
      </c>
      <c r="AT67" s="2">
        <v>0.375</v>
      </c>
      <c r="AU67" s="2">
        <v>0.72916666666666663</v>
      </c>
      <c r="AV67" s="2">
        <v>0.5</v>
      </c>
      <c r="AW67">
        <v>60</v>
      </c>
      <c r="BB67">
        <v>2800</v>
      </c>
      <c r="BC67">
        <v>1</v>
      </c>
      <c r="BD67">
        <v>1</v>
      </c>
      <c r="BH67">
        <v>0</v>
      </c>
      <c r="BI67">
        <v>0</v>
      </c>
      <c r="BJ67">
        <v>0</v>
      </c>
      <c r="BN67" t="s">
        <v>985</v>
      </c>
      <c r="BS67" t="s">
        <v>986</v>
      </c>
      <c r="BT67" t="s">
        <v>980</v>
      </c>
      <c r="BU67" t="s">
        <v>863</v>
      </c>
      <c r="BV67" t="s">
        <v>987</v>
      </c>
      <c r="BW67" t="s">
        <v>981</v>
      </c>
      <c r="BX67" t="s">
        <v>2261</v>
      </c>
      <c r="BY67" t="s">
        <v>980</v>
      </c>
      <c r="CA67" t="s">
        <v>2262</v>
      </c>
      <c r="CB67" t="s">
        <v>988</v>
      </c>
      <c r="CC67" t="s">
        <v>989</v>
      </c>
      <c r="CE67" t="s">
        <v>990</v>
      </c>
      <c r="CF67" t="s">
        <v>978</v>
      </c>
      <c r="CG67" t="s">
        <v>989</v>
      </c>
      <c r="CI67" t="s">
        <v>990</v>
      </c>
      <c r="CJ67" t="s">
        <v>989</v>
      </c>
      <c r="CK67">
        <v>5772</v>
      </c>
      <c r="CL67" t="s">
        <v>875</v>
      </c>
      <c r="CM67">
        <v>6774</v>
      </c>
      <c r="CN67" t="s">
        <v>2691</v>
      </c>
      <c r="CO67" t="s">
        <v>2691</v>
      </c>
      <c r="CP67">
        <v>9696</v>
      </c>
      <c r="CQ67" t="s">
        <v>573</v>
      </c>
      <c r="CR67">
        <v>6774</v>
      </c>
      <c r="CS67" t="s">
        <v>2691</v>
      </c>
      <c r="CU67" t="s">
        <v>2692</v>
      </c>
      <c r="CV67" t="s">
        <v>2691</v>
      </c>
      <c r="CW67">
        <v>9696</v>
      </c>
      <c r="CX67" t="s">
        <v>573</v>
      </c>
      <c r="CY67">
        <v>6774</v>
      </c>
      <c r="CZ67" t="s">
        <v>2691</v>
      </c>
      <c r="DB67" t="s">
        <v>2692</v>
      </c>
      <c r="DC67" t="s">
        <v>2691</v>
      </c>
      <c r="DD67" t="s">
        <v>877</v>
      </c>
      <c r="DE67" t="s">
        <v>499</v>
      </c>
      <c r="DF67">
        <v>6774</v>
      </c>
      <c r="DG67" t="s">
        <v>2691</v>
      </c>
      <c r="DI67" t="s">
        <v>2693</v>
      </c>
      <c r="DJ67" t="s">
        <v>2691</v>
      </c>
      <c r="DK67">
        <v>1</v>
      </c>
      <c r="DL67">
        <v>1</v>
      </c>
      <c r="DM67" t="s">
        <v>2261</v>
      </c>
      <c r="DP67">
        <v>3</v>
      </c>
      <c r="DT67">
        <v>3</v>
      </c>
      <c r="DY67">
        <v>3</v>
      </c>
      <c r="ED67" t="s">
        <v>1335</v>
      </c>
      <c r="EG67">
        <v>1</v>
      </c>
      <c r="EO67" s="1">
        <v>46002</v>
      </c>
      <c r="EP67" s="1">
        <v>46002</v>
      </c>
      <c r="EQ67" s="1">
        <v>46015</v>
      </c>
      <c r="ER67" s="1">
        <v>46015</v>
      </c>
      <c r="ES67">
        <v>1</v>
      </c>
      <c r="EU67" t="s">
        <v>879</v>
      </c>
      <c r="EW67">
        <v>0</v>
      </c>
      <c r="FF67">
        <v>1</v>
      </c>
      <c r="FG67">
        <v>0</v>
      </c>
      <c r="FI67" t="s">
        <v>921</v>
      </c>
      <c r="FJ67" s="1">
        <v>46661</v>
      </c>
      <c r="FK67" t="s">
        <v>981</v>
      </c>
      <c r="FL67">
        <v>0</v>
      </c>
      <c r="FN67">
        <v>0</v>
      </c>
      <c r="FO67">
        <v>1</v>
      </c>
      <c r="FP67">
        <v>1</v>
      </c>
      <c r="FQ67">
        <v>0</v>
      </c>
      <c r="FU67" t="s">
        <v>882</v>
      </c>
      <c r="FW67" t="s">
        <v>863</v>
      </c>
      <c r="FX67">
        <v>1</v>
      </c>
      <c r="FY67">
        <v>1</v>
      </c>
      <c r="FZ67">
        <v>1</v>
      </c>
      <c r="GA67">
        <v>0</v>
      </c>
      <c r="GB67">
        <v>0</v>
      </c>
      <c r="GC67">
        <v>0</v>
      </c>
      <c r="GD67">
        <v>0</v>
      </c>
      <c r="GE67">
        <v>1</v>
      </c>
      <c r="GF67">
        <v>1</v>
      </c>
      <c r="GG67">
        <v>2</v>
      </c>
      <c r="HE67" t="s">
        <v>883</v>
      </c>
      <c r="HI67" t="s">
        <v>884</v>
      </c>
      <c r="HN67" t="s">
        <v>885</v>
      </c>
    </row>
    <row r="68" spans="1:222">
      <c r="A68" t="s">
        <v>2937</v>
      </c>
      <c r="B68">
        <v>2</v>
      </c>
      <c r="D68" t="s">
        <v>848</v>
      </c>
      <c r="E68" t="s">
        <v>849</v>
      </c>
      <c r="F68" t="s">
        <v>850</v>
      </c>
      <c r="G68" t="s">
        <v>851</v>
      </c>
      <c r="H68">
        <v>3002</v>
      </c>
      <c r="I68" t="s">
        <v>2716</v>
      </c>
      <c r="J68">
        <v>9420</v>
      </c>
      <c r="K68" t="s">
        <v>2683</v>
      </c>
      <c r="L68" t="s">
        <v>2683</v>
      </c>
      <c r="M68" t="s">
        <v>1342</v>
      </c>
      <c r="N68" t="s">
        <v>849</v>
      </c>
      <c r="O68" t="s">
        <v>936</v>
      </c>
      <c r="P68" t="s">
        <v>937</v>
      </c>
      <c r="Q68" t="s">
        <v>1053</v>
      </c>
      <c r="R68" t="s">
        <v>1054</v>
      </c>
      <c r="U68" t="s">
        <v>1342</v>
      </c>
      <c r="V68" t="s">
        <v>584</v>
      </c>
      <c r="W68" t="s">
        <v>2130</v>
      </c>
      <c r="X68" t="s">
        <v>2131</v>
      </c>
      <c r="Y68" t="s">
        <v>1343</v>
      </c>
      <c r="Z68" t="s">
        <v>1344</v>
      </c>
      <c r="AA68" t="s">
        <v>1345</v>
      </c>
      <c r="AB68">
        <v>1</v>
      </c>
      <c r="AC68" s="1">
        <v>45017</v>
      </c>
      <c r="AD68" s="1">
        <v>46023</v>
      </c>
      <c r="AE68" s="1">
        <v>46112</v>
      </c>
      <c r="AF68">
        <v>1</v>
      </c>
      <c r="AG68">
        <v>1</v>
      </c>
      <c r="AH68">
        <v>1</v>
      </c>
      <c r="AI68">
        <v>1</v>
      </c>
      <c r="AJ68">
        <v>1</v>
      </c>
      <c r="AK68">
        <v>1</v>
      </c>
      <c r="AL68">
        <v>1</v>
      </c>
      <c r="AM68">
        <v>1</v>
      </c>
      <c r="AN68">
        <v>1</v>
      </c>
      <c r="AO68">
        <v>0</v>
      </c>
      <c r="AP68">
        <v>0</v>
      </c>
      <c r="AQ68">
        <v>0</v>
      </c>
      <c r="AR68">
        <v>1</v>
      </c>
      <c r="AT68" s="2">
        <v>0.375</v>
      </c>
      <c r="AU68" s="2">
        <v>0.72916666666666663</v>
      </c>
      <c r="AV68" s="2">
        <v>0.5</v>
      </c>
      <c r="AW68">
        <v>60</v>
      </c>
      <c r="BB68">
        <v>460000</v>
      </c>
      <c r="BC68">
        <v>3</v>
      </c>
      <c r="BD68">
        <v>1</v>
      </c>
      <c r="BH68">
        <v>0</v>
      </c>
      <c r="BI68">
        <v>0</v>
      </c>
      <c r="BJ68">
        <v>0</v>
      </c>
      <c r="BN68" t="s">
        <v>1181</v>
      </c>
      <c r="BS68" t="s">
        <v>1060</v>
      </c>
      <c r="BT68" t="s">
        <v>1053</v>
      </c>
      <c r="BU68" t="s">
        <v>863</v>
      </c>
      <c r="BV68" t="s">
        <v>1061</v>
      </c>
      <c r="BW68" t="s">
        <v>1054</v>
      </c>
      <c r="BX68" t="s">
        <v>1062</v>
      </c>
      <c r="BY68" t="s">
        <v>1053</v>
      </c>
      <c r="BZ68" t="s">
        <v>866</v>
      </c>
      <c r="CA68" t="s">
        <v>1063</v>
      </c>
      <c r="CB68" t="s">
        <v>867</v>
      </c>
      <c r="CC68" t="s">
        <v>868</v>
      </c>
      <c r="CE68" t="s">
        <v>869</v>
      </c>
      <c r="CF68" t="s">
        <v>947</v>
      </c>
      <c r="CG68" t="s">
        <v>948</v>
      </c>
      <c r="CH68" t="s">
        <v>872</v>
      </c>
      <c r="CI68" t="s">
        <v>949</v>
      </c>
      <c r="CJ68" t="s">
        <v>950</v>
      </c>
      <c r="CK68">
        <v>5772</v>
      </c>
      <c r="CL68" t="s">
        <v>875</v>
      </c>
      <c r="CM68">
        <v>6774</v>
      </c>
      <c r="CN68" t="s">
        <v>2691</v>
      </c>
      <c r="CO68" t="s">
        <v>2691</v>
      </c>
      <c r="CP68">
        <v>9696</v>
      </c>
      <c r="CQ68" t="s">
        <v>573</v>
      </c>
      <c r="CR68">
        <v>6774</v>
      </c>
      <c r="CS68" t="s">
        <v>2691</v>
      </c>
      <c r="CU68" t="s">
        <v>2692</v>
      </c>
      <c r="CV68" t="s">
        <v>2691</v>
      </c>
      <c r="CW68">
        <v>9696</v>
      </c>
      <c r="CX68" t="s">
        <v>573</v>
      </c>
      <c r="CY68">
        <v>6774</v>
      </c>
      <c r="CZ68" t="s">
        <v>2691</v>
      </c>
      <c r="DB68" t="s">
        <v>2692</v>
      </c>
      <c r="DC68" t="s">
        <v>2691</v>
      </c>
      <c r="DD68" t="s">
        <v>877</v>
      </c>
      <c r="DE68" t="s">
        <v>499</v>
      </c>
      <c r="DF68">
        <v>6774</v>
      </c>
      <c r="DG68" t="s">
        <v>2691</v>
      </c>
      <c r="DI68" t="s">
        <v>2693</v>
      </c>
      <c r="DJ68" t="s">
        <v>2691</v>
      </c>
      <c r="DK68">
        <v>1</v>
      </c>
      <c r="DL68">
        <v>1</v>
      </c>
      <c r="DM68" t="s">
        <v>1062</v>
      </c>
      <c r="DN68" t="s">
        <v>1060</v>
      </c>
      <c r="DP68">
        <v>3</v>
      </c>
      <c r="DT68">
        <v>3</v>
      </c>
      <c r="DY68">
        <v>3</v>
      </c>
      <c r="ED68" t="s">
        <v>1346</v>
      </c>
      <c r="EG68">
        <v>1</v>
      </c>
      <c r="EO68" s="1">
        <v>45995</v>
      </c>
      <c r="EP68" s="1">
        <v>45995</v>
      </c>
      <c r="EQ68" s="1">
        <v>46010</v>
      </c>
      <c r="ER68" s="1">
        <v>46010</v>
      </c>
      <c r="ES68">
        <v>1</v>
      </c>
      <c r="EU68" t="s">
        <v>879</v>
      </c>
      <c r="EW68">
        <v>0</v>
      </c>
      <c r="FF68">
        <v>1</v>
      </c>
      <c r="FG68">
        <v>1</v>
      </c>
      <c r="FH68" t="s">
        <v>880</v>
      </c>
      <c r="FI68" t="s">
        <v>952</v>
      </c>
      <c r="FJ68" s="1">
        <v>46661</v>
      </c>
      <c r="FK68" t="s">
        <v>1054</v>
      </c>
      <c r="FL68">
        <v>0</v>
      </c>
      <c r="FN68">
        <v>0</v>
      </c>
      <c r="FO68">
        <v>0</v>
      </c>
      <c r="FP68">
        <v>1</v>
      </c>
      <c r="FQ68">
        <v>0</v>
      </c>
      <c r="FU68" t="s">
        <v>882</v>
      </c>
      <c r="FW68" t="s">
        <v>863</v>
      </c>
      <c r="FX68">
        <v>1</v>
      </c>
      <c r="FY68">
        <v>1</v>
      </c>
      <c r="FZ68">
        <v>1</v>
      </c>
      <c r="GA68">
        <v>0</v>
      </c>
      <c r="GB68">
        <v>0</v>
      </c>
      <c r="GC68">
        <v>0</v>
      </c>
      <c r="GD68">
        <v>0</v>
      </c>
      <c r="GE68">
        <v>1</v>
      </c>
      <c r="GF68">
        <v>1</v>
      </c>
      <c r="GG68">
        <v>2</v>
      </c>
      <c r="HE68" t="s">
        <v>883</v>
      </c>
      <c r="HI68" t="s">
        <v>884</v>
      </c>
      <c r="HN68" t="s">
        <v>885</v>
      </c>
    </row>
    <row r="69" spans="1:222">
      <c r="A69" t="s">
        <v>2930</v>
      </c>
      <c r="B69">
        <v>2</v>
      </c>
      <c r="D69" t="s">
        <v>848</v>
      </c>
      <c r="E69" t="s">
        <v>849</v>
      </c>
      <c r="F69" t="s">
        <v>850</v>
      </c>
      <c r="G69" t="s">
        <v>1124</v>
      </c>
      <c r="H69">
        <v>5187</v>
      </c>
      <c r="I69" t="s">
        <v>562</v>
      </c>
      <c r="J69">
        <v>9420</v>
      </c>
      <c r="K69" t="s">
        <v>2683</v>
      </c>
      <c r="L69" t="s">
        <v>2683</v>
      </c>
      <c r="M69" t="s">
        <v>1347</v>
      </c>
      <c r="N69" t="s">
        <v>849</v>
      </c>
      <c r="O69" t="s">
        <v>1158</v>
      </c>
      <c r="P69" t="s">
        <v>1159</v>
      </c>
      <c r="Q69" t="s">
        <v>1137</v>
      </c>
      <c r="R69" t="s">
        <v>1137</v>
      </c>
      <c r="U69" t="s">
        <v>1347</v>
      </c>
      <c r="V69" t="s">
        <v>599</v>
      </c>
      <c r="W69" t="s">
        <v>2132</v>
      </c>
      <c r="X69" t="s">
        <v>2115</v>
      </c>
      <c r="Y69" t="s">
        <v>1348</v>
      </c>
      <c r="Z69" t="s">
        <v>1265</v>
      </c>
      <c r="AA69" t="s">
        <v>1349</v>
      </c>
      <c r="AB69">
        <v>1</v>
      </c>
      <c r="AC69" s="1">
        <v>45017</v>
      </c>
      <c r="AD69" s="1">
        <v>46023</v>
      </c>
      <c r="AE69" s="1">
        <v>46081</v>
      </c>
      <c r="AF69">
        <v>1</v>
      </c>
      <c r="AG69">
        <v>1</v>
      </c>
      <c r="AH69">
        <v>1</v>
      </c>
      <c r="AI69">
        <v>1</v>
      </c>
      <c r="AJ69">
        <v>1</v>
      </c>
      <c r="AK69">
        <v>1</v>
      </c>
      <c r="AL69">
        <v>1</v>
      </c>
      <c r="AM69">
        <v>1</v>
      </c>
      <c r="AN69">
        <v>1</v>
      </c>
      <c r="AO69">
        <v>0</v>
      </c>
      <c r="AP69">
        <v>0</v>
      </c>
      <c r="AQ69">
        <v>0</v>
      </c>
      <c r="AR69">
        <v>1</v>
      </c>
      <c r="AT69" s="2">
        <v>0.375</v>
      </c>
      <c r="AU69" s="2">
        <v>0.72916666666666663</v>
      </c>
      <c r="AV69" s="2">
        <v>0.5</v>
      </c>
      <c r="AW69">
        <v>60</v>
      </c>
      <c r="BB69">
        <v>2500</v>
      </c>
      <c r="BC69">
        <v>1</v>
      </c>
      <c r="BD69">
        <v>1</v>
      </c>
      <c r="BH69">
        <v>0</v>
      </c>
      <c r="BI69">
        <v>0</v>
      </c>
      <c r="BJ69">
        <v>0</v>
      </c>
      <c r="BN69" t="s">
        <v>1350</v>
      </c>
      <c r="BO69" t="s">
        <v>1124</v>
      </c>
      <c r="BP69" t="s">
        <v>1137</v>
      </c>
      <c r="BR69" t="s">
        <v>1133</v>
      </c>
      <c r="BS69" t="s">
        <v>1351</v>
      </c>
      <c r="BT69" t="s">
        <v>1137</v>
      </c>
      <c r="BU69" t="s">
        <v>932</v>
      </c>
      <c r="BV69" t="s">
        <v>1352</v>
      </c>
      <c r="BW69" t="s">
        <v>1137</v>
      </c>
      <c r="BX69" t="s">
        <v>1351</v>
      </c>
      <c r="BY69" t="s">
        <v>1137</v>
      </c>
      <c r="BZ69" t="s">
        <v>932</v>
      </c>
      <c r="CA69" t="s">
        <v>1352</v>
      </c>
      <c r="CB69" t="s">
        <v>1136</v>
      </c>
      <c r="CC69" t="s">
        <v>1137</v>
      </c>
      <c r="CE69" t="s">
        <v>1138</v>
      </c>
      <c r="CF69" t="s">
        <v>1139</v>
      </c>
      <c r="CG69" t="s">
        <v>1137</v>
      </c>
      <c r="CI69" t="s">
        <v>1140</v>
      </c>
      <c r="CJ69" t="s">
        <v>1137</v>
      </c>
      <c r="CK69">
        <v>5772</v>
      </c>
      <c r="CL69" t="s">
        <v>875</v>
      </c>
      <c r="CM69">
        <v>6774</v>
      </c>
      <c r="CN69" t="s">
        <v>2691</v>
      </c>
      <c r="CO69" t="s">
        <v>2691</v>
      </c>
      <c r="CP69">
        <v>9696</v>
      </c>
      <c r="CQ69" t="s">
        <v>573</v>
      </c>
      <c r="CR69">
        <v>6774</v>
      </c>
      <c r="CS69" t="s">
        <v>2691</v>
      </c>
      <c r="CU69" t="s">
        <v>2692</v>
      </c>
      <c r="CV69" t="s">
        <v>2691</v>
      </c>
      <c r="CW69">
        <v>9696</v>
      </c>
      <c r="CX69" t="s">
        <v>573</v>
      </c>
      <c r="CY69">
        <v>6774</v>
      </c>
      <c r="CZ69" t="s">
        <v>2691</v>
      </c>
      <c r="DB69" t="s">
        <v>2692</v>
      </c>
      <c r="DC69" t="s">
        <v>2691</v>
      </c>
      <c r="DD69" t="s">
        <v>877</v>
      </c>
      <c r="DE69" t="s">
        <v>499</v>
      </c>
      <c r="DF69">
        <v>6774</v>
      </c>
      <c r="DG69" t="s">
        <v>2691</v>
      </c>
      <c r="DI69" t="s">
        <v>2693</v>
      </c>
      <c r="DJ69" t="s">
        <v>2691</v>
      </c>
      <c r="DK69">
        <v>1</v>
      </c>
      <c r="DL69">
        <v>1</v>
      </c>
      <c r="DM69" t="s">
        <v>1351</v>
      </c>
      <c r="DN69" t="s">
        <v>1142</v>
      </c>
      <c r="DO69" t="s">
        <v>1139</v>
      </c>
      <c r="DP69">
        <v>2</v>
      </c>
      <c r="DR69">
        <v>0</v>
      </c>
      <c r="DS69">
        <v>1</v>
      </c>
      <c r="DT69">
        <v>2</v>
      </c>
      <c r="DV69">
        <v>0</v>
      </c>
      <c r="DW69">
        <v>1</v>
      </c>
      <c r="DX69">
        <v>0</v>
      </c>
      <c r="DY69">
        <v>3</v>
      </c>
      <c r="ED69" t="s">
        <v>1353</v>
      </c>
      <c r="EG69">
        <v>1</v>
      </c>
      <c r="EO69" s="1">
        <v>46006</v>
      </c>
      <c r="EP69" s="1">
        <v>46006</v>
      </c>
      <c r="EQ69" s="1">
        <v>46015</v>
      </c>
      <c r="ER69" s="1">
        <v>46015</v>
      </c>
      <c r="ES69">
        <v>1</v>
      </c>
      <c r="EU69" t="s">
        <v>879</v>
      </c>
      <c r="EW69">
        <v>0</v>
      </c>
      <c r="FF69">
        <v>1</v>
      </c>
      <c r="FG69">
        <v>1</v>
      </c>
      <c r="FH69" t="s">
        <v>1144</v>
      </c>
      <c r="FI69" t="s">
        <v>1174</v>
      </c>
      <c r="FJ69" s="1">
        <v>46661</v>
      </c>
      <c r="FK69" t="s">
        <v>1137</v>
      </c>
      <c r="FL69">
        <v>0</v>
      </c>
      <c r="FN69">
        <v>0</v>
      </c>
      <c r="FO69">
        <v>0</v>
      </c>
      <c r="FP69">
        <v>1</v>
      </c>
      <c r="FQ69">
        <v>0</v>
      </c>
      <c r="FU69" t="s">
        <v>882</v>
      </c>
      <c r="FW69" t="s">
        <v>872</v>
      </c>
      <c r="FX69">
        <v>1</v>
      </c>
      <c r="FY69">
        <v>1</v>
      </c>
      <c r="FZ69">
        <v>1</v>
      </c>
      <c r="GA69">
        <v>1</v>
      </c>
      <c r="GB69">
        <v>0</v>
      </c>
      <c r="GC69">
        <v>0</v>
      </c>
      <c r="GD69">
        <v>0</v>
      </c>
      <c r="GE69">
        <v>1</v>
      </c>
      <c r="GF69">
        <v>1</v>
      </c>
      <c r="GG69">
        <v>4</v>
      </c>
      <c r="GI69">
        <v>0</v>
      </c>
      <c r="GJ69">
        <v>1</v>
      </c>
      <c r="GK69">
        <v>0</v>
      </c>
      <c r="GL69">
        <v>0</v>
      </c>
      <c r="GM69">
        <v>0</v>
      </c>
      <c r="GN69">
        <v>0</v>
      </c>
      <c r="GO69">
        <v>1</v>
      </c>
      <c r="GP69">
        <v>0</v>
      </c>
      <c r="GQ69">
        <v>0</v>
      </c>
      <c r="GR69">
        <v>0</v>
      </c>
      <c r="GS69">
        <v>0</v>
      </c>
      <c r="HE69" t="s">
        <v>883</v>
      </c>
      <c r="HI69" t="s">
        <v>884</v>
      </c>
      <c r="HN69" t="s">
        <v>885</v>
      </c>
    </row>
    <row r="70" spans="1:222">
      <c r="A70" t="s">
        <v>2927</v>
      </c>
      <c r="B70">
        <v>2</v>
      </c>
      <c r="D70" t="s">
        <v>848</v>
      </c>
      <c r="E70" t="s">
        <v>849</v>
      </c>
      <c r="F70" t="s">
        <v>850</v>
      </c>
      <c r="G70" t="s">
        <v>851</v>
      </c>
      <c r="H70">
        <v>5187</v>
      </c>
      <c r="I70" t="s">
        <v>562</v>
      </c>
      <c r="J70">
        <v>9420</v>
      </c>
      <c r="K70" t="s">
        <v>2683</v>
      </c>
      <c r="L70" t="s">
        <v>2683</v>
      </c>
      <c r="M70" t="s">
        <v>1354</v>
      </c>
      <c r="N70" t="s">
        <v>849</v>
      </c>
      <c r="O70" t="s">
        <v>908</v>
      </c>
      <c r="P70" t="s">
        <v>909</v>
      </c>
      <c r="Q70" t="s">
        <v>1105</v>
      </c>
      <c r="R70" t="s">
        <v>1106</v>
      </c>
      <c r="U70" t="s">
        <v>1354</v>
      </c>
      <c r="V70" t="s">
        <v>549</v>
      </c>
      <c r="W70" t="s">
        <v>2133</v>
      </c>
      <c r="X70" t="s">
        <v>2134</v>
      </c>
      <c r="Y70" t="s">
        <v>1355</v>
      </c>
      <c r="Z70" t="s">
        <v>1356</v>
      </c>
      <c r="AA70" t="s">
        <v>1357</v>
      </c>
      <c r="AB70">
        <v>1</v>
      </c>
      <c r="AC70" s="1">
        <v>45017</v>
      </c>
      <c r="AD70" s="1">
        <v>46023</v>
      </c>
      <c r="AE70" s="1">
        <v>46112</v>
      </c>
      <c r="AF70">
        <v>1</v>
      </c>
      <c r="AG70">
        <v>1</v>
      </c>
      <c r="AH70">
        <v>1</v>
      </c>
      <c r="AI70">
        <v>1</v>
      </c>
      <c r="AJ70">
        <v>1</v>
      </c>
      <c r="AK70">
        <v>0</v>
      </c>
      <c r="AL70">
        <v>0</v>
      </c>
      <c r="AM70">
        <v>0</v>
      </c>
      <c r="AN70">
        <v>0</v>
      </c>
      <c r="AO70">
        <v>1</v>
      </c>
      <c r="AP70">
        <v>1</v>
      </c>
      <c r="AQ70">
        <v>1</v>
      </c>
      <c r="AR70">
        <v>0</v>
      </c>
      <c r="AT70" s="2">
        <v>0.375</v>
      </c>
      <c r="AU70" s="2">
        <v>0.72916666666666663</v>
      </c>
      <c r="AV70" s="2">
        <v>0.5</v>
      </c>
      <c r="AW70">
        <v>60</v>
      </c>
      <c r="BB70">
        <v>730000</v>
      </c>
      <c r="BC70">
        <v>3</v>
      </c>
      <c r="BD70">
        <v>1</v>
      </c>
      <c r="BH70">
        <v>0</v>
      </c>
      <c r="BI70">
        <v>0</v>
      </c>
      <c r="BJ70">
        <v>0</v>
      </c>
      <c r="BN70" t="s">
        <v>1358</v>
      </c>
      <c r="BS70" t="s">
        <v>1111</v>
      </c>
      <c r="BT70" t="s">
        <v>1105</v>
      </c>
      <c r="BU70" t="s">
        <v>863</v>
      </c>
      <c r="BV70" t="s">
        <v>1112</v>
      </c>
      <c r="BW70" t="s">
        <v>1106</v>
      </c>
      <c r="BX70" t="s">
        <v>1359</v>
      </c>
      <c r="BY70" t="s">
        <v>1105</v>
      </c>
      <c r="BZ70" t="s">
        <v>866</v>
      </c>
      <c r="CA70" t="s">
        <v>1360</v>
      </c>
      <c r="CB70" t="s">
        <v>867</v>
      </c>
      <c r="CC70" t="s">
        <v>868</v>
      </c>
      <c r="CE70" t="s">
        <v>869</v>
      </c>
      <c r="CF70" t="s">
        <v>888</v>
      </c>
      <c r="CG70" t="s">
        <v>889</v>
      </c>
      <c r="CH70" t="s">
        <v>872</v>
      </c>
      <c r="CI70" t="s">
        <v>890</v>
      </c>
      <c r="CJ70" t="s">
        <v>891</v>
      </c>
      <c r="CK70">
        <v>5772</v>
      </c>
      <c r="CL70" t="s">
        <v>875</v>
      </c>
      <c r="CM70">
        <v>6774</v>
      </c>
      <c r="CN70" t="s">
        <v>2691</v>
      </c>
      <c r="CO70" t="s">
        <v>2691</v>
      </c>
      <c r="CP70">
        <v>9696</v>
      </c>
      <c r="CQ70" t="s">
        <v>573</v>
      </c>
      <c r="CR70">
        <v>6774</v>
      </c>
      <c r="CS70" t="s">
        <v>2691</v>
      </c>
      <c r="CU70" t="s">
        <v>2692</v>
      </c>
      <c r="CV70" t="s">
        <v>2691</v>
      </c>
      <c r="CW70">
        <v>9696</v>
      </c>
      <c r="CX70" t="s">
        <v>573</v>
      </c>
      <c r="CY70">
        <v>6774</v>
      </c>
      <c r="CZ70" t="s">
        <v>2691</v>
      </c>
      <c r="DB70" t="s">
        <v>2692</v>
      </c>
      <c r="DC70" t="s">
        <v>2691</v>
      </c>
      <c r="DD70" t="s">
        <v>877</v>
      </c>
      <c r="DE70" t="s">
        <v>499</v>
      </c>
      <c r="DF70">
        <v>6774</v>
      </c>
      <c r="DG70" t="s">
        <v>2691</v>
      </c>
      <c r="DI70" t="s">
        <v>2693</v>
      </c>
      <c r="DJ70" t="s">
        <v>2691</v>
      </c>
      <c r="DK70">
        <v>1</v>
      </c>
      <c r="DL70">
        <v>1</v>
      </c>
      <c r="DM70" t="s">
        <v>1359</v>
      </c>
      <c r="DN70" t="s">
        <v>1111</v>
      </c>
      <c r="DP70">
        <v>3</v>
      </c>
      <c r="DT70">
        <v>3</v>
      </c>
      <c r="DY70">
        <v>3</v>
      </c>
      <c r="ED70" t="s">
        <v>1361</v>
      </c>
      <c r="EG70">
        <v>1</v>
      </c>
      <c r="EO70" s="1">
        <v>46006</v>
      </c>
      <c r="EP70" s="1">
        <v>46006</v>
      </c>
      <c r="EQ70" s="1">
        <v>46008</v>
      </c>
      <c r="ER70" s="1">
        <v>46008</v>
      </c>
      <c r="ES70">
        <v>1</v>
      </c>
      <c r="EU70" t="s">
        <v>879</v>
      </c>
      <c r="EW70">
        <v>0</v>
      </c>
      <c r="FF70">
        <v>1</v>
      </c>
      <c r="FG70">
        <v>1</v>
      </c>
      <c r="FH70" t="s">
        <v>880</v>
      </c>
      <c r="FI70" t="s">
        <v>921</v>
      </c>
      <c r="FJ70" s="1">
        <v>46661</v>
      </c>
      <c r="FK70" t="s">
        <v>1106</v>
      </c>
      <c r="FL70">
        <v>0</v>
      </c>
      <c r="FN70">
        <v>0</v>
      </c>
      <c r="FO70">
        <v>1</v>
      </c>
      <c r="FP70">
        <v>1</v>
      </c>
      <c r="FQ70">
        <v>0</v>
      </c>
      <c r="FU70" t="s">
        <v>882</v>
      </c>
      <c r="FW70" t="s">
        <v>863</v>
      </c>
      <c r="FX70">
        <v>1</v>
      </c>
      <c r="FY70">
        <v>1</v>
      </c>
      <c r="FZ70">
        <v>1</v>
      </c>
      <c r="GA70">
        <v>0</v>
      </c>
      <c r="GB70">
        <v>0</v>
      </c>
      <c r="GC70">
        <v>0</v>
      </c>
      <c r="GD70">
        <v>0</v>
      </c>
      <c r="GE70">
        <v>1</v>
      </c>
      <c r="GF70">
        <v>1</v>
      </c>
      <c r="GG70">
        <v>2</v>
      </c>
      <c r="HE70" t="s">
        <v>883</v>
      </c>
      <c r="HI70" t="s">
        <v>884</v>
      </c>
      <c r="HN70" t="s">
        <v>885</v>
      </c>
    </row>
    <row r="71" spans="1:222">
      <c r="A71" t="s">
        <v>3002</v>
      </c>
      <c r="B71">
        <v>2</v>
      </c>
      <c r="D71" t="s">
        <v>848</v>
      </c>
      <c r="E71" t="s">
        <v>849</v>
      </c>
      <c r="F71" t="s">
        <v>850</v>
      </c>
      <c r="G71" t="s">
        <v>851</v>
      </c>
      <c r="H71">
        <v>3002</v>
      </c>
      <c r="I71" t="s">
        <v>2716</v>
      </c>
      <c r="J71">
        <v>9420</v>
      </c>
      <c r="K71" t="s">
        <v>2683</v>
      </c>
      <c r="L71" t="s">
        <v>2683</v>
      </c>
      <c r="M71" t="s">
        <v>1362</v>
      </c>
      <c r="N71" t="s">
        <v>849</v>
      </c>
      <c r="O71" t="s">
        <v>1299</v>
      </c>
      <c r="P71" t="s">
        <v>1300</v>
      </c>
      <c r="Q71" t="s">
        <v>1301</v>
      </c>
      <c r="R71" t="s">
        <v>1302</v>
      </c>
      <c r="U71" t="s">
        <v>1362</v>
      </c>
      <c r="V71" t="s">
        <v>561</v>
      </c>
      <c r="W71" t="s">
        <v>2135</v>
      </c>
      <c r="X71" t="s">
        <v>2136</v>
      </c>
      <c r="Y71" t="s">
        <v>1363</v>
      </c>
      <c r="Z71" t="s">
        <v>1364</v>
      </c>
      <c r="AA71" t="s">
        <v>1365</v>
      </c>
      <c r="AB71">
        <v>0</v>
      </c>
      <c r="AC71" s="1">
        <v>44958</v>
      </c>
      <c r="AD71" s="1">
        <v>46023</v>
      </c>
      <c r="AE71" s="1">
        <v>46112</v>
      </c>
      <c r="AF71">
        <v>1</v>
      </c>
      <c r="AG71">
        <v>1</v>
      </c>
      <c r="AH71">
        <v>1</v>
      </c>
      <c r="AI71">
        <v>1</v>
      </c>
      <c r="AJ71">
        <v>1</v>
      </c>
      <c r="AK71">
        <v>0</v>
      </c>
      <c r="AL71">
        <v>0</v>
      </c>
      <c r="AM71">
        <v>0</v>
      </c>
      <c r="AN71">
        <v>1</v>
      </c>
      <c r="AO71">
        <v>1</v>
      </c>
      <c r="AP71">
        <v>1</v>
      </c>
      <c r="AQ71">
        <v>1</v>
      </c>
      <c r="AR71">
        <v>0</v>
      </c>
      <c r="AT71" s="2">
        <v>0.3125</v>
      </c>
      <c r="AU71" s="2">
        <v>0.66666666666666663</v>
      </c>
      <c r="AV71" s="2">
        <v>0.47916666666666669</v>
      </c>
      <c r="AW71">
        <v>60</v>
      </c>
      <c r="BB71">
        <v>600000</v>
      </c>
      <c r="BC71">
        <v>3</v>
      </c>
      <c r="BD71">
        <v>1</v>
      </c>
      <c r="BH71">
        <v>0</v>
      </c>
      <c r="BI71">
        <v>0</v>
      </c>
      <c r="BJ71">
        <v>0</v>
      </c>
      <c r="BN71" t="s">
        <v>1306</v>
      </c>
      <c r="BS71" t="s">
        <v>1307</v>
      </c>
      <c r="BT71" t="s">
        <v>1301</v>
      </c>
      <c r="BU71" t="s">
        <v>863</v>
      </c>
      <c r="BV71" t="s">
        <v>1308</v>
      </c>
      <c r="BW71" t="s">
        <v>1302</v>
      </c>
      <c r="BX71" t="s">
        <v>2266</v>
      </c>
      <c r="BY71" t="s">
        <v>1301</v>
      </c>
      <c r="CA71" t="s">
        <v>2267</v>
      </c>
      <c r="CB71" t="s">
        <v>867</v>
      </c>
      <c r="CC71" t="s">
        <v>868</v>
      </c>
      <c r="CE71" t="s">
        <v>869</v>
      </c>
      <c r="CF71" t="s">
        <v>870</v>
      </c>
      <c r="CG71" t="s">
        <v>871</v>
      </c>
      <c r="CH71" t="s">
        <v>872</v>
      </c>
      <c r="CI71" t="s">
        <v>873</v>
      </c>
      <c r="CJ71" t="s">
        <v>874</v>
      </c>
      <c r="CK71">
        <v>5772</v>
      </c>
      <c r="CL71" t="s">
        <v>875</v>
      </c>
      <c r="CM71">
        <v>6774</v>
      </c>
      <c r="CN71" t="s">
        <v>2691</v>
      </c>
      <c r="CO71" t="s">
        <v>2691</v>
      </c>
      <c r="CP71">
        <v>9696</v>
      </c>
      <c r="CQ71" t="s">
        <v>573</v>
      </c>
      <c r="CR71">
        <v>6774</v>
      </c>
      <c r="CS71" t="s">
        <v>2691</v>
      </c>
      <c r="CU71" t="s">
        <v>2692</v>
      </c>
      <c r="CV71" t="s">
        <v>2691</v>
      </c>
      <c r="CW71">
        <v>9696</v>
      </c>
      <c r="CX71" t="s">
        <v>573</v>
      </c>
      <c r="CY71">
        <v>6774</v>
      </c>
      <c r="CZ71" t="s">
        <v>2691</v>
      </c>
      <c r="DB71" t="s">
        <v>2692</v>
      </c>
      <c r="DC71" t="s">
        <v>2691</v>
      </c>
      <c r="DD71" t="s">
        <v>877</v>
      </c>
      <c r="DE71" t="s">
        <v>499</v>
      </c>
      <c r="DF71">
        <v>6774</v>
      </c>
      <c r="DG71" t="s">
        <v>2691</v>
      </c>
      <c r="DI71" t="s">
        <v>2693</v>
      </c>
      <c r="DJ71" t="s">
        <v>2691</v>
      </c>
      <c r="DK71">
        <v>1</v>
      </c>
      <c r="DL71">
        <v>1</v>
      </c>
      <c r="DM71" t="s">
        <v>2266</v>
      </c>
      <c r="DN71" t="s">
        <v>1309</v>
      </c>
      <c r="DO71" t="s">
        <v>1307</v>
      </c>
      <c r="DP71">
        <v>3</v>
      </c>
      <c r="DT71">
        <v>3</v>
      </c>
      <c r="DY71">
        <v>3</v>
      </c>
      <c r="ED71" t="s">
        <v>1366</v>
      </c>
      <c r="EG71">
        <v>1</v>
      </c>
      <c r="EO71" s="1">
        <v>45995</v>
      </c>
      <c r="EP71" s="1">
        <v>45995</v>
      </c>
      <c r="EQ71" s="1">
        <v>46014</v>
      </c>
      <c r="ER71" s="1">
        <v>46014</v>
      </c>
      <c r="ES71">
        <v>1</v>
      </c>
      <c r="EU71" t="s">
        <v>879</v>
      </c>
      <c r="EW71">
        <v>0</v>
      </c>
      <c r="FF71">
        <v>1</v>
      </c>
      <c r="FG71">
        <v>1</v>
      </c>
      <c r="FH71" t="s">
        <v>880</v>
      </c>
      <c r="FI71" t="s">
        <v>1312</v>
      </c>
      <c r="FJ71" s="1">
        <v>46661</v>
      </c>
      <c r="FK71" t="s">
        <v>1302</v>
      </c>
      <c r="FL71">
        <v>0</v>
      </c>
      <c r="FN71">
        <v>0</v>
      </c>
      <c r="FO71">
        <v>0</v>
      </c>
      <c r="FP71">
        <v>0</v>
      </c>
      <c r="FQ71">
        <v>0</v>
      </c>
      <c r="FU71" t="s">
        <v>882</v>
      </c>
      <c r="FW71" t="s">
        <v>863</v>
      </c>
      <c r="FX71">
        <v>1</v>
      </c>
      <c r="FY71">
        <v>1</v>
      </c>
      <c r="FZ71">
        <v>1</v>
      </c>
      <c r="GA71">
        <v>0</v>
      </c>
      <c r="GB71">
        <v>0</v>
      </c>
      <c r="GC71">
        <v>0</v>
      </c>
      <c r="GD71">
        <v>0</v>
      </c>
      <c r="GE71">
        <v>1</v>
      </c>
      <c r="GF71">
        <v>1</v>
      </c>
      <c r="GG71">
        <v>2</v>
      </c>
      <c r="HE71" t="s">
        <v>883</v>
      </c>
      <c r="HI71" t="s">
        <v>884</v>
      </c>
      <c r="HN71" t="s">
        <v>885</v>
      </c>
    </row>
    <row r="72" spans="1:222">
      <c r="A72" t="s">
        <v>2979</v>
      </c>
      <c r="B72">
        <v>2</v>
      </c>
      <c r="D72" t="s">
        <v>848</v>
      </c>
      <c r="E72" t="s">
        <v>849</v>
      </c>
      <c r="F72" t="s">
        <v>850</v>
      </c>
      <c r="G72" t="s">
        <v>851</v>
      </c>
      <c r="H72">
        <v>3002</v>
      </c>
      <c r="I72" t="s">
        <v>2716</v>
      </c>
      <c r="J72">
        <v>9420</v>
      </c>
      <c r="K72" t="s">
        <v>2683</v>
      </c>
      <c r="L72" t="s">
        <v>2683</v>
      </c>
      <c r="M72" t="s">
        <v>1367</v>
      </c>
      <c r="N72" t="s">
        <v>849</v>
      </c>
      <c r="O72" t="s">
        <v>1158</v>
      </c>
      <c r="P72" t="s">
        <v>1159</v>
      </c>
      <c r="Q72" t="s">
        <v>1368</v>
      </c>
      <c r="R72" t="s">
        <v>1369</v>
      </c>
      <c r="U72" t="s">
        <v>1367</v>
      </c>
      <c r="V72" t="s">
        <v>438</v>
      </c>
      <c r="W72" t="s">
        <v>2137</v>
      </c>
      <c r="X72" t="s">
        <v>2138</v>
      </c>
      <c r="Y72" t="s">
        <v>1370</v>
      </c>
      <c r="Z72" t="s">
        <v>1371</v>
      </c>
      <c r="AA72" t="s">
        <v>1372</v>
      </c>
      <c r="AB72">
        <v>0</v>
      </c>
      <c r="AC72" s="1">
        <v>44896</v>
      </c>
      <c r="AD72" s="1">
        <v>46023</v>
      </c>
      <c r="AE72" s="1">
        <v>46112</v>
      </c>
      <c r="AF72">
        <v>1</v>
      </c>
      <c r="AG72">
        <v>1</v>
      </c>
      <c r="AH72">
        <v>1</v>
      </c>
      <c r="AI72">
        <v>1</v>
      </c>
      <c r="AJ72">
        <v>1</v>
      </c>
      <c r="AK72">
        <v>0</v>
      </c>
      <c r="AL72">
        <v>0</v>
      </c>
      <c r="AM72">
        <v>0</v>
      </c>
      <c r="AN72">
        <v>0</v>
      </c>
      <c r="AO72">
        <v>1</v>
      </c>
      <c r="AP72">
        <v>1</v>
      </c>
      <c r="AQ72">
        <v>1</v>
      </c>
      <c r="AR72">
        <v>0</v>
      </c>
      <c r="AT72" s="2">
        <v>0.375</v>
      </c>
      <c r="AU72" s="2">
        <v>0.72916666666666663</v>
      </c>
      <c r="AV72" s="2">
        <v>0.5</v>
      </c>
      <c r="AW72">
        <v>60</v>
      </c>
      <c r="BB72">
        <v>960000</v>
      </c>
      <c r="BC72">
        <v>3</v>
      </c>
      <c r="BD72">
        <v>1</v>
      </c>
      <c r="BH72">
        <v>0</v>
      </c>
      <c r="BI72">
        <v>0</v>
      </c>
      <c r="BJ72">
        <v>0</v>
      </c>
      <c r="BN72" t="s">
        <v>1373</v>
      </c>
      <c r="BS72" t="s">
        <v>1374</v>
      </c>
      <c r="BT72" t="s">
        <v>1368</v>
      </c>
      <c r="BU72" t="s">
        <v>863</v>
      </c>
      <c r="BV72" t="s">
        <v>1375</v>
      </c>
      <c r="BW72" t="s">
        <v>1369</v>
      </c>
      <c r="BX72" t="s">
        <v>1376</v>
      </c>
      <c r="BY72" t="s">
        <v>1368</v>
      </c>
      <c r="BZ72" t="s">
        <v>866</v>
      </c>
      <c r="CA72" t="s">
        <v>1377</v>
      </c>
      <c r="CB72" t="s">
        <v>867</v>
      </c>
      <c r="CC72" t="s">
        <v>868</v>
      </c>
      <c r="CE72" t="s">
        <v>869</v>
      </c>
      <c r="CF72" t="s">
        <v>1378</v>
      </c>
      <c r="CG72" t="s">
        <v>1379</v>
      </c>
      <c r="CH72" t="s">
        <v>872</v>
      </c>
      <c r="CI72" t="s">
        <v>1380</v>
      </c>
      <c r="CJ72" t="s">
        <v>1381</v>
      </c>
      <c r="CK72">
        <v>5772</v>
      </c>
      <c r="CL72" t="s">
        <v>875</v>
      </c>
      <c r="CM72">
        <v>6774</v>
      </c>
      <c r="CN72" t="s">
        <v>2691</v>
      </c>
      <c r="CO72" t="s">
        <v>2691</v>
      </c>
      <c r="CP72">
        <v>9696</v>
      </c>
      <c r="CQ72" t="s">
        <v>573</v>
      </c>
      <c r="CR72">
        <v>6774</v>
      </c>
      <c r="CS72" t="s">
        <v>2691</v>
      </c>
      <c r="CU72" t="s">
        <v>2692</v>
      </c>
      <c r="CV72" t="s">
        <v>2691</v>
      </c>
      <c r="CW72">
        <v>9696</v>
      </c>
      <c r="CX72" t="s">
        <v>573</v>
      </c>
      <c r="CY72">
        <v>6774</v>
      </c>
      <c r="CZ72" t="s">
        <v>2691</v>
      </c>
      <c r="DB72" t="s">
        <v>2692</v>
      </c>
      <c r="DC72" t="s">
        <v>2691</v>
      </c>
      <c r="DD72" t="s">
        <v>877</v>
      </c>
      <c r="DE72" t="s">
        <v>499</v>
      </c>
      <c r="DF72">
        <v>6774</v>
      </c>
      <c r="DG72" t="s">
        <v>2691</v>
      </c>
      <c r="DI72" t="s">
        <v>2693</v>
      </c>
      <c r="DJ72" t="s">
        <v>2691</v>
      </c>
      <c r="DK72">
        <v>1</v>
      </c>
      <c r="DL72">
        <v>1</v>
      </c>
      <c r="DM72" t="s">
        <v>1376</v>
      </c>
      <c r="DN72" t="s">
        <v>1374</v>
      </c>
      <c r="DP72">
        <v>3</v>
      </c>
      <c r="DT72">
        <v>3</v>
      </c>
      <c r="DY72">
        <v>3</v>
      </c>
      <c r="ED72" t="s">
        <v>1382</v>
      </c>
      <c r="EG72">
        <v>1</v>
      </c>
      <c r="EO72" s="1">
        <v>46002</v>
      </c>
      <c r="EP72" s="1">
        <v>46002</v>
      </c>
      <c r="EQ72" s="1">
        <v>46014</v>
      </c>
      <c r="ER72" s="1">
        <v>46014</v>
      </c>
      <c r="ES72">
        <v>1</v>
      </c>
      <c r="EU72" t="s">
        <v>879</v>
      </c>
      <c r="EW72">
        <v>0</v>
      </c>
      <c r="FF72">
        <v>1</v>
      </c>
      <c r="FG72">
        <v>1</v>
      </c>
      <c r="FH72" t="s">
        <v>880</v>
      </c>
      <c r="FI72" t="s">
        <v>1174</v>
      </c>
      <c r="FJ72" s="1">
        <v>46661</v>
      </c>
      <c r="FK72" t="s">
        <v>1369</v>
      </c>
      <c r="FL72">
        <v>0</v>
      </c>
      <c r="FN72">
        <v>0</v>
      </c>
      <c r="FO72">
        <v>0</v>
      </c>
      <c r="FP72">
        <v>1</v>
      </c>
      <c r="FQ72">
        <v>0</v>
      </c>
      <c r="FU72" t="s">
        <v>882</v>
      </c>
      <c r="FW72" t="s">
        <v>863</v>
      </c>
      <c r="FX72">
        <v>1</v>
      </c>
      <c r="FY72">
        <v>1</v>
      </c>
      <c r="FZ72">
        <v>1</v>
      </c>
      <c r="GA72">
        <v>0</v>
      </c>
      <c r="GB72">
        <v>0</v>
      </c>
      <c r="GC72">
        <v>0</v>
      </c>
      <c r="GD72">
        <v>0</v>
      </c>
      <c r="GE72">
        <v>1</v>
      </c>
      <c r="GF72">
        <v>1</v>
      </c>
      <c r="GG72">
        <v>3</v>
      </c>
      <c r="HE72" t="s">
        <v>883</v>
      </c>
      <c r="HI72" t="s">
        <v>884</v>
      </c>
      <c r="HN72" t="s">
        <v>885</v>
      </c>
    </row>
    <row r="73" spans="1:222">
      <c r="A73" t="s">
        <v>2988</v>
      </c>
      <c r="B73">
        <v>2</v>
      </c>
      <c r="D73" t="s">
        <v>848</v>
      </c>
      <c r="E73" t="s">
        <v>849</v>
      </c>
      <c r="F73" t="s">
        <v>850</v>
      </c>
      <c r="G73" t="s">
        <v>851</v>
      </c>
      <c r="H73">
        <v>3002</v>
      </c>
      <c r="I73" t="s">
        <v>2716</v>
      </c>
      <c r="J73">
        <v>9420</v>
      </c>
      <c r="K73" t="s">
        <v>2683</v>
      </c>
      <c r="L73" t="s">
        <v>2683</v>
      </c>
      <c r="M73" t="s">
        <v>1383</v>
      </c>
      <c r="N73" t="s">
        <v>849</v>
      </c>
      <c r="O73" t="s">
        <v>908</v>
      </c>
      <c r="P73" t="s">
        <v>909</v>
      </c>
      <c r="Q73" t="s">
        <v>923</v>
      </c>
      <c r="R73" t="s">
        <v>924</v>
      </c>
      <c r="U73" t="s">
        <v>1383</v>
      </c>
      <c r="V73" t="s">
        <v>587</v>
      </c>
      <c r="W73" t="s">
        <v>2085</v>
      </c>
      <c r="X73" t="s">
        <v>2139</v>
      </c>
      <c r="Y73" t="s">
        <v>1130</v>
      </c>
      <c r="Z73" t="s">
        <v>1384</v>
      </c>
      <c r="AA73" t="s">
        <v>1385</v>
      </c>
      <c r="AB73">
        <v>1</v>
      </c>
      <c r="AC73" s="1">
        <v>44858</v>
      </c>
      <c r="AD73" s="1">
        <v>46023</v>
      </c>
      <c r="AE73" s="1">
        <v>46112</v>
      </c>
      <c r="AF73">
        <v>1</v>
      </c>
      <c r="AG73">
        <v>1</v>
      </c>
      <c r="AH73">
        <v>1</v>
      </c>
      <c r="AI73">
        <v>1</v>
      </c>
      <c r="AJ73">
        <v>1</v>
      </c>
      <c r="AK73">
        <v>0</v>
      </c>
      <c r="AL73">
        <v>0</v>
      </c>
      <c r="AM73">
        <v>0</v>
      </c>
      <c r="AN73">
        <v>0</v>
      </c>
      <c r="AO73">
        <v>1</v>
      </c>
      <c r="AP73">
        <v>1</v>
      </c>
      <c r="AQ73">
        <v>1</v>
      </c>
      <c r="AR73">
        <v>0</v>
      </c>
      <c r="AT73" s="2">
        <v>0.375</v>
      </c>
      <c r="AU73" s="2">
        <v>0.72916666666666663</v>
      </c>
      <c r="AV73" s="2">
        <v>0.5</v>
      </c>
      <c r="AW73">
        <v>60</v>
      </c>
      <c r="BB73">
        <v>550000</v>
      </c>
      <c r="BC73">
        <v>3</v>
      </c>
      <c r="BD73">
        <v>1</v>
      </c>
      <c r="BH73">
        <v>0</v>
      </c>
      <c r="BI73">
        <v>0</v>
      </c>
      <c r="BJ73">
        <v>0</v>
      </c>
      <c r="BN73" t="s">
        <v>1386</v>
      </c>
      <c r="BS73" t="s">
        <v>929</v>
      </c>
      <c r="BT73" t="s">
        <v>923</v>
      </c>
      <c r="BU73" t="s">
        <v>863</v>
      </c>
      <c r="BV73" t="s">
        <v>930</v>
      </c>
      <c r="BW73" t="s">
        <v>924</v>
      </c>
      <c r="BX73" t="s">
        <v>931</v>
      </c>
      <c r="BY73" t="s">
        <v>923</v>
      </c>
      <c r="BZ73" t="s">
        <v>932</v>
      </c>
      <c r="CA73" t="s">
        <v>933</v>
      </c>
      <c r="CB73" t="s">
        <v>867</v>
      </c>
      <c r="CC73" t="s">
        <v>868</v>
      </c>
      <c r="CE73" t="s">
        <v>869</v>
      </c>
      <c r="CF73" t="s">
        <v>917</v>
      </c>
      <c r="CG73" t="s">
        <v>918</v>
      </c>
      <c r="CH73" t="s">
        <v>872</v>
      </c>
      <c r="CI73" t="s">
        <v>919</v>
      </c>
      <c r="CJ73" t="s">
        <v>920</v>
      </c>
      <c r="CK73">
        <v>5772</v>
      </c>
      <c r="CL73" t="s">
        <v>875</v>
      </c>
      <c r="CM73">
        <v>6774</v>
      </c>
      <c r="CN73" t="s">
        <v>2691</v>
      </c>
      <c r="CO73" t="s">
        <v>2691</v>
      </c>
      <c r="CP73">
        <v>1419</v>
      </c>
      <c r="CQ73" t="s">
        <v>2793</v>
      </c>
      <c r="CR73">
        <v>6774</v>
      </c>
      <c r="CS73" t="s">
        <v>2691</v>
      </c>
      <c r="CU73" t="s">
        <v>2794</v>
      </c>
      <c r="CV73" t="s">
        <v>2691</v>
      </c>
      <c r="CW73">
        <v>9696</v>
      </c>
      <c r="CX73" t="s">
        <v>573</v>
      </c>
      <c r="CY73">
        <v>6774</v>
      </c>
      <c r="CZ73" t="s">
        <v>2691</v>
      </c>
      <c r="DB73" t="s">
        <v>2692</v>
      </c>
      <c r="DC73" t="s">
        <v>2691</v>
      </c>
      <c r="DD73" t="s">
        <v>877</v>
      </c>
      <c r="DE73" t="s">
        <v>499</v>
      </c>
      <c r="DF73">
        <v>6774</v>
      </c>
      <c r="DG73" t="s">
        <v>2691</v>
      </c>
      <c r="DI73" t="s">
        <v>2693</v>
      </c>
      <c r="DJ73" t="s">
        <v>2691</v>
      </c>
      <c r="DK73">
        <v>1</v>
      </c>
      <c r="DL73">
        <v>1</v>
      </c>
      <c r="DM73" t="s">
        <v>931</v>
      </c>
      <c r="DN73" t="s">
        <v>929</v>
      </c>
      <c r="DP73">
        <v>3</v>
      </c>
      <c r="DT73">
        <v>3</v>
      </c>
      <c r="DY73">
        <v>3</v>
      </c>
      <c r="ED73" t="s">
        <v>1387</v>
      </c>
      <c r="EG73">
        <v>1</v>
      </c>
      <c r="EO73" s="1">
        <v>45995</v>
      </c>
      <c r="EP73" s="1">
        <v>45995</v>
      </c>
      <c r="EQ73" s="1">
        <v>46013</v>
      </c>
      <c r="ER73" s="1">
        <v>46013</v>
      </c>
      <c r="ES73">
        <v>1</v>
      </c>
      <c r="EU73" t="s">
        <v>879</v>
      </c>
      <c r="EW73">
        <v>0</v>
      </c>
      <c r="FF73">
        <v>1</v>
      </c>
      <c r="FG73">
        <v>1</v>
      </c>
      <c r="FH73" t="s">
        <v>880</v>
      </c>
      <c r="FI73" t="s">
        <v>921</v>
      </c>
      <c r="FJ73" s="1">
        <v>46661</v>
      </c>
      <c r="FK73" t="s">
        <v>924</v>
      </c>
      <c r="FL73">
        <v>0</v>
      </c>
      <c r="FN73">
        <v>0</v>
      </c>
      <c r="FO73">
        <v>1</v>
      </c>
      <c r="FP73">
        <v>1</v>
      </c>
      <c r="FQ73">
        <v>0</v>
      </c>
      <c r="FU73" t="s">
        <v>882</v>
      </c>
      <c r="FW73" t="s">
        <v>863</v>
      </c>
      <c r="FX73">
        <v>1</v>
      </c>
      <c r="FY73">
        <v>1</v>
      </c>
      <c r="FZ73">
        <v>1</v>
      </c>
      <c r="GA73">
        <v>0</v>
      </c>
      <c r="GB73">
        <v>0</v>
      </c>
      <c r="GC73">
        <v>0</v>
      </c>
      <c r="GD73">
        <v>0</v>
      </c>
      <c r="GE73">
        <v>1</v>
      </c>
      <c r="GF73">
        <v>1</v>
      </c>
      <c r="GG73">
        <v>2</v>
      </c>
      <c r="HE73" t="s">
        <v>883</v>
      </c>
      <c r="HI73" t="s">
        <v>884</v>
      </c>
      <c r="HN73" t="s">
        <v>885</v>
      </c>
    </row>
    <row r="74" spans="1:222">
      <c r="A74" t="s">
        <v>3025</v>
      </c>
      <c r="B74">
        <v>2</v>
      </c>
      <c r="D74" t="s">
        <v>848</v>
      </c>
      <c r="E74" t="s">
        <v>849</v>
      </c>
      <c r="F74" t="s">
        <v>850</v>
      </c>
      <c r="G74" t="s">
        <v>978</v>
      </c>
      <c r="H74">
        <v>5187</v>
      </c>
      <c r="I74" t="s">
        <v>562</v>
      </c>
      <c r="J74">
        <v>9420</v>
      </c>
      <c r="K74" t="s">
        <v>2683</v>
      </c>
      <c r="L74" t="s">
        <v>2683</v>
      </c>
      <c r="M74" t="s">
        <v>1389</v>
      </c>
      <c r="N74" t="s">
        <v>849</v>
      </c>
      <c r="O74" t="s">
        <v>908</v>
      </c>
      <c r="P74" t="s">
        <v>909</v>
      </c>
      <c r="Q74" t="s">
        <v>1325</v>
      </c>
      <c r="R74" t="s">
        <v>1326</v>
      </c>
      <c r="U74" t="s">
        <v>1389</v>
      </c>
      <c r="V74" t="s">
        <v>582</v>
      </c>
      <c r="W74" t="s">
        <v>2140</v>
      </c>
      <c r="X74" t="s">
        <v>2141</v>
      </c>
      <c r="Y74" t="s">
        <v>1390</v>
      </c>
      <c r="Z74" t="s">
        <v>1391</v>
      </c>
      <c r="AA74" t="s">
        <v>1392</v>
      </c>
      <c r="AB74">
        <v>0</v>
      </c>
      <c r="AC74" s="1">
        <v>44743</v>
      </c>
      <c r="AD74" s="1">
        <v>46023</v>
      </c>
      <c r="AE74" s="1">
        <v>46112</v>
      </c>
      <c r="AF74">
        <v>1</v>
      </c>
      <c r="AG74">
        <v>1</v>
      </c>
      <c r="AH74">
        <v>1</v>
      </c>
      <c r="AI74">
        <v>1</v>
      </c>
      <c r="AJ74">
        <v>1</v>
      </c>
      <c r="AK74">
        <v>0</v>
      </c>
      <c r="AL74">
        <v>0</v>
      </c>
      <c r="AM74">
        <v>0</v>
      </c>
      <c r="AN74">
        <v>0</v>
      </c>
      <c r="AO74">
        <v>1</v>
      </c>
      <c r="AP74">
        <v>1</v>
      </c>
      <c r="AQ74">
        <v>1</v>
      </c>
      <c r="AR74">
        <v>0</v>
      </c>
      <c r="AT74" s="2">
        <v>0.375</v>
      </c>
      <c r="AU74" s="2">
        <v>0.72916666666666663</v>
      </c>
      <c r="AV74" s="2">
        <v>0.5</v>
      </c>
      <c r="AW74">
        <v>60</v>
      </c>
      <c r="BB74">
        <v>800000</v>
      </c>
      <c r="BC74">
        <v>3</v>
      </c>
      <c r="BD74">
        <v>1</v>
      </c>
      <c r="BH74">
        <v>0</v>
      </c>
      <c r="BI74">
        <v>0</v>
      </c>
      <c r="BJ74">
        <v>0</v>
      </c>
      <c r="BN74" t="s">
        <v>1393</v>
      </c>
      <c r="BS74" t="s">
        <v>2252</v>
      </c>
      <c r="BT74" t="s">
        <v>2253</v>
      </c>
      <c r="BU74" t="s">
        <v>863</v>
      </c>
      <c r="BV74" t="s">
        <v>2254</v>
      </c>
      <c r="BW74" t="s">
        <v>2253</v>
      </c>
      <c r="BX74" t="s">
        <v>1329</v>
      </c>
      <c r="BY74" t="s">
        <v>1325</v>
      </c>
      <c r="BZ74" t="s">
        <v>932</v>
      </c>
      <c r="CA74" t="s">
        <v>1330</v>
      </c>
      <c r="CB74" t="s">
        <v>988</v>
      </c>
      <c r="CC74" t="s">
        <v>989</v>
      </c>
      <c r="CE74" t="s">
        <v>990</v>
      </c>
      <c r="CF74" t="s">
        <v>978</v>
      </c>
      <c r="CG74" t="s">
        <v>989</v>
      </c>
      <c r="CI74" t="s">
        <v>990</v>
      </c>
      <c r="CJ74" t="s">
        <v>989</v>
      </c>
      <c r="CK74">
        <v>5772</v>
      </c>
      <c r="CL74" t="s">
        <v>875</v>
      </c>
      <c r="CM74">
        <v>6774</v>
      </c>
      <c r="CN74" t="s">
        <v>2691</v>
      </c>
      <c r="CO74" t="s">
        <v>2691</v>
      </c>
      <c r="CP74">
        <v>9696</v>
      </c>
      <c r="CQ74" t="s">
        <v>573</v>
      </c>
      <c r="CR74">
        <v>6774</v>
      </c>
      <c r="CS74" t="s">
        <v>2691</v>
      </c>
      <c r="CU74" t="s">
        <v>2692</v>
      </c>
      <c r="CV74" t="s">
        <v>2691</v>
      </c>
      <c r="CW74">
        <v>9696</v>
      </c>
      <c r="CX74" t="s">
        <v>573</v>
      </c>
      <c r="CY74">
        <v>6774</v>
      </c>
      <c r="CZ74" t="s">
        <v>2691</v>
      </c>
      <c r="DB74" t="s">
        <v>2692</v>
      </c>
      <c r="DC74" t="s">
        <v>2691</v>
      </c>
      <c r="DD74" t="s">
        <v>877</v>
      </c>
      <c r="DE74" t="s">
        <v>499</v>
      </c>
      <c r="DF74">
        <v>6774</v>
      </c>
      <c r="DG74" t="s">
        <v>2691</v>
      </c>
      <c r="DI74" t="s">
        <v>2693</v>
      </c>
      <c r="DJ74" t="s">
        <v>2691</v>
      </c>
      <c r="DK74">
        <v>1</v>
      </c>
      <c r="DL74">
        <v>1</v>
      </c>
      <c r="DM74" t="s">
        <v>1329</v>
      </c>
      <c r="DN74" t="s">
        <v>2252</v>
      </c>
      <c r="DP74">
        <v>3</v>
      </c>
      <c r="DT74">
        <v>3</v>
      </c>
      <c r="DY74">
        <v>3</v>
      </c>
      <c r="ED74" t="s">
        <v>1394</v>
      </c>
      <c r="EG74">
        <v>1</v>
      </c>
      <c r="EO74" s="1">
        <v>46006</v>
      </c>
      <c r="EP74" s="1">
        <v>46006</v>
      </c>
      <c r="EQ74" s="1">
        <v>46015</v>
      </c>
      <c r="ER74" s="1">
        <v>46015</v>
      </c>
      <c r="ES74">
        <v>1</v>
      </c>
      <c r="EU74" t="s">
        <v>879</v>
      </c>
      <c r="EW74">
        <v>0</v>
      </c>
      <c r="FF74">
        <v>1</v>
      </c>
      <c r="FG74">
        <v>1</v>
      </c>
      <c r="FH74" t="s">
        <v>880</v>
      </c>
      <c r="FI74" t="s">
        <v>921</v>
      </c>
      <c r="FJ74" s="1">
        <v>46661</v>
      </c>
      <c r="FK74" t="s">
        <v>1326</v>
      </c>
      <c r="FL74">
        <v>0</v>
      </c>
      <c r="FN74">
        <v>0</v>
      </c>
      <c r="FO74">
        <v>1</v>
      </c>
      <c r="FP74">
        <v>1</v>
      </c>
      <c r="FQ74">
        <v>0</v>
      </c>
      <c r="FU74" t="s">
        <v>882</v>
      </c>
      <c r="FW74" t="s">
        <v>932</v>
      </c>
      <c r="FX74">
        <v>1</v>
      </c>
      <c r="FY74">
        <v>1</v>
      </c>
      <c r="FZ74">
        <v>1</v>
      </c>
      <c r="GA74">
        <v>0</v>
      </c>
      <c r="GB74">
        <v>0</v>
      </c>
      <c r="GC74">
        <v>0</v>
      </c>
      <c r="GD74">
        <v>0</v>
      </c>
      <c r="GE74">
        <v>1</v>
      </c>
      <c r="GF74">
        <v>1</v>
      </c>
      <c r="GG74">
        <v>3</v>
      </c>
      <c r="HE74" t="s">
        <v>883</v>
      </c>
      <c r="HI74" t="s">
        <v>884</v>
      </c>
      <c r="HN74" t="s">
        <v>885</v>
      </c>
    </row>
    <row r="75" spans="1:222">
      <c r="A75" t="s">
        <v>3006</v>
      </c>
      <c r="B75">
        <v>2</v>
      </c>
      <c r="D75" t="s">
        <v>848</v>
      </c>
      <c r="E75" t="s">
        <v>849</v>
      </c>
      <c r="F75" t="s">
        <v>850</v>
      </c>
      <c r="G75" t="s">
        <v>851</v>
      </c>
      <c r="H75">
        <v>5187</v>
      </c>
      <c r="I75" t="s">
        <v>562</v>
      </c>
      <c r="J75">
        <v>9420</v>
      </c>
      <c r="K75" t="s">
        <v>2683</v>
      </c>
      <c r="L75" t="s">
        <v>2683</v>
      </c>
      <c r="M75" t="s">
        <v>1395</v>
      </c>
      <c r="N75" t="s">
        <v>849</v>
      </c>
      <c r="O75" t="s">
        <v>1158</v>
      </c>
      <c r="P75" t="s">
        <v>1159</v>
      </c>
      <c r="Q75" t="s">
        <v>1396</v>
      </c>
      <c r="R75" t="s">
        <v>1397</v>
      </c>
      <c r="U75" t="s">
        <v>1395</v>
      </c>
      <c r="V75" t="s">
        <v>578</v>
      </c>
      <c r="W75" t="s">
        <v>2142</v>
      </c>
      <c r="X75" t="s">
        <v>2143</v>
      </c>
      <c r="Y75" t="s">
        <v>1398</v>
      </c>
      <c r="Z75" t="s">
        <v>1399</v>
      </c>
      <c r="AA75" t="s">
        <v>1400</v>
      </c>
      <c r="AB75">
        <v>0</v>
      </c>
      <c r="AC75" s="1">
        <v>44682</v>
      </c>
      <c r="AD75" s="1">
        <v>46023</v>
      </c>
      <c r="AE75" s="1">
        <v>46112</v>
      </c>
      <c r="AF75">
        <v>1</v>
      </c>
      <c r="AG75">
        <v>1</v>
      </c>
      <c r="AH75">
        <v>1</v>
      </c>
      <c r="AI75">
        <v>1</v>
      </c>
      <c r="AJ75">
        <v>1</v>
      </c>
      <c r="AK75">
        <v>1</v>
      </c>
      <c r="AL75">
        <v>1</v>
      </c>
      <c r="AM75">
        <v>1</v>
      </c>
      <c r="AN75">
        <v>1</v>
      </c>
      <c r="AO75">
        <v>0</v>
      </c>
      <c r="AP75">
        <v>0</v>
      </c>
      <c r="AQ75">
        <v>0</v>
      </c>
      <c r="AR75">
        <v>1</v>
      </c>
      <c r="AT75" s="2">
        <v>0.375</v>
      </c>
      <c r="AU75" s="2">
        <v>0.72916666666666663</v>
      </c>
      <c r="AV75" s="2">
        <v>0.5</v>
      </c>
      <c r="AW75">
        <v>60</v>
      </c>
      <c r="BB75">
        <v>3700</v>
      </c>
      <c r="BC75">
        <v>1</v>
      </c>
      <c r="BD75">
        <v>1</v>
      </c>
      <c r="BH75">
        <v>0</v>
      </c>
      <c r="BI75">
        <v>0</v>
      </c>
      <c r="BJ75">
        <v>0</v>
      </c>
      <c r="BN75" t="s">
        <v>1401</v>
      </c>
      <c r="BS75" t="s">
        <v>1402</v>
      </c>
      <c r="BT75" t="s">
        <v>1396</v>
      </c>
      <c r="BU75" t="s">
        <v>863</v>
      </c>
      <c r="BV75" t="s">
        <v>1403</v>
      </c>
      <c r="BW75" t="s">
        <v>1397</v>
      </c>
      <c r="BX75" t="s">
        <v>1404</v>
      </c>
      <c r="BY75" t="s">
        <v>1396</v>
      </c>
      <c r="BZ75" t="s">
        <v>866</v>
      </c>
      <c r="CA75" t="s">
        <v>1405</v>
      </c>
      <c r="CB75" t="s">
        <v>867</v>
      </c>
      <c r="CC75" t="s">
        <v>868</v>
      </c>
      <c r="CE75" t="s">
        <v>869</v>
      </c>
      <c r="CF75" t="s">
        <v>1406</v>
      </c>
      <c r="CG75" t="s">
        <v>1407</v>
      </c>
      <c r="CH75" t="s">
        <v>872</v>
      </c>
      <c r="CI75" t="s">
        <v>1408</v>
      </c>
      <c r="CJ75" t="s">
        <v>1409</v>
      </c>
      <c r="CK75">
        <v>5772</v>
      </c>
      <c r="CL75" t="s">
        <v>875</v>
      </c>
      <c r="CM75">
        <v>6774</v>
      </c>
      <c r="CN75" t="s">
        <v>2691</v>
      </c>
      <c r="CO75" t="s">
        <v>2691</v>
      </c>
      <c r="CP75">
        <v>9696</v>
      </c>
      <c r="CQ75" t="s">
        <v>573</v>
      </c>
      <c r="CR75">
        <v>6774</v>
      </c>
      <c r="CS75" t="s">
        <v>2691</v>
      </c>
      <c r="CU75" t="s">
        <v>2692</v>
      </c>
      <c r="CV75" t="s">
        <v>2691</v>
      </c>
      <c r="CW75">
        <v>9696</v>
      </c>
      <c r="CX75" t="s">
        <v>573</v>
      </c>
      <c r="CY75">
        <v>6774</v>
      </c>
      <c r="CZ75" t="s">
        <v>2691</v>
      </c>
      <c r="DB75" t="s">
        <v>2692</v>
      </c>
      <c r="DC75" t="s">
        <v>2691</v>
      </c>
      <c r="DD75" t="s">
        <v>877</v>
      </c>
      <c r="DE75" t="s">
        <v>499</v>
      </c>
      <c r="DF75">
        <v>6774</v>
      </c>
      <c r="DG75" t="s">
        <v>2691</v>
      </c>
      <c r="DI75" t="s">
        <v>2693</v>
      </c>
      <c r="DJ75" t="s">
        <v>2691</v>
      </c>
      <c r="DK75">
        <v>1</v>
      </c>
      <c r="DL75">
        <v>1</v>
      </c>
      <c r="DM75" t="s">
        <v>1404</v>
      </c>
      <c r="DN75" t="s">
        <v>1402</v>
      </c>
      <c r="DP75">
        <v>2</v>
      </c>
      <c r="DR75">
        <v>0</v>
      </c>
      <c r="DS75">
        <v>1</v>
      </c>
      <c r="DT75">
        <v>2</v>
      </c>
      <c r="DV75">
        <v>0</v>
      </c>
      <c r="DW75">
        <v>1</v>
      </c>
      <c r="DX75">
        <v>0</v>
      </c>
      <c r="DY75">
        <v>3</v>
      </c>
      <c r="ED75" t="s">
        <v>1410</v>
      </c>
      <c r="EG75">
        <v>1</v>
      </c>
      <c r="EO75" s="1">
        <v>46006</v>
      </c>
      <c r="EP75" s="1">
        <v>46006</v>
      </c>
      <c r="EQ75" s="1">
        <v>46014</v>
      </c>
      <c r="ER75" s="1">
        <v>46014</v>
      </c>
      <c r="ES75">
        <v>1</v>
      </c>
      <c r="EU75" t="s">
        <v>879</v>
      </c>
      <c r="EW75">
        <v>0</v>
      </c>
      <c r="FF75">
        <v>1</v>
      </c>
      <c r="FG75">
        <v>1</v>
      </c>
      <c r="FH75" t="s">
        <v>880</v>
      </c>
      <c r="FI75" t="s">
        <v>1174</v>
      </c>
      <c r="FJ75" s="1">
        <v>46661</v>
      </c>
      <c r="FK75" t="s">
        <v>1397</v>
      </c>
      <c r="FL75">
        <v>0</v>
      </c>
      <c r="FN75">
        <v>0</v>
      </c>
      <c r="FO75">
        <v>0</v>
      </c>
      <c r="FP75">
        <v>1</v>
      </c>
      <c r="FQ75">
        <v>0</v>
      </c>
      <c r="FU75" t="s">
        <v>882</v>
      </c>
      <c r="FW75" t="s">
        <v>863</v>
      </c>
      <c r="FX75">
        <v>1</v>
      </c>
      <c r="FY75">
        <v>1</v>
      </c>
      <c r="FZ75">
        <v>1</v>
      </c>
      <c r="GA75">
        <v>1</v>
      </c>
      <c r="GB75">
        <v>0</v>
      </c>
      <c r="GC75">
        <v>0</v>
      </c>
      <c r="GD75">
        <v>0</v>
      </c>
      <c r="GE75">
        <v>1</v>
      </c>
      <c r="GF75">
        <v>1</v>
      </c>
      <c r="GG75">
        <v>4</v>
      </c>
      <c r="GI75">
        <v>0</v>
      </c>
      <c r="GJ75">
        <v>1</v>
      </c>
      <c r="GK75">
        <v>0</v>
      </c>
      <c r="GL75">
        <v>0</v>
      </c>
      <c r="GM75">
        <v>0</v>
      </c>
      <c r="GN75">
        <v>0</v>
      </c>
      <c r="GO75">
        <v>1</v>
      </c>
      <c r="GP75">
        <v>0</v>
      </c>
      <c r="GQ75">
        <v>0</v>
      </c>
      <c r="GR75">
        <v>0</v>
      </c>
      <c r="GS75">
        <v>0</v>
      </c>
      <c r="HE75" t="s">
        <v>883</v>
      </c>
      <c r="HI75" t="s">
        <v>884</v>
      </c>
      <c r="HN75" t="s">
        <v>885</v>
      </c>
    </row>
    <row r="76" spans="1:222">
      <c r="A76" t="s">
        <v>2922</v>
      </c>
      <c r="B76">
        <v>2</v>
      </c>
      <c r="D76" t="s">
        <v>848</v>
      </c>
      <c r="E76" t="s">
        <v>849</v>
      </c>
      <c r="F76" t="s">
        <v>850</v>
      </c>
      <c r="G76" t="s">
        <v>851</v>
      </c>
      <c r="H76">
        <v>3002</v>
      </c>
      <c r="I76" t="s">
        <v>2716</v>
      </c>
      <c r="J76">
        <v>9420</v>
      </c>
      <c r="K76" t="s">
        <v>2683</v>
      </c>
      <c r="L76" t="s">
        <v>2683</v>
      </c>
      <c r="M76" t="s">
        <v>1411</v>
      </c>
      <c r="N76" t="s">
        <v>849</v>
      </c>
      <c r="O76" t="s">
        <v>1158</v>
      </c>
      <c r="P76" t="s">
        <v>1159</v>
      </c>
      <c r="Q76" t="s">
        <v>1368</v>
      </c>
      <c r="R76" t="s">
        <v>1369</v>
      </c>
      <c r="U76" t="s">
        <v>1411</v>
      </c>
      <c r="V76" t="s">
        <v>579</v>
      </c>
      <c r="W76" t="s">
        <v>2144</v>
      </c>
      <c r="X76" t="s">
        <v>2145</v>
      </c>
      <c r="Y76" t="s">
        <v>1412</v>
      </c>
      <c r="Z76" t="s">
        <v>1413</v>
      </c>
      <c r="AA76" t="s">
        <v>1414</v>
      </c>
      <c r="AB76">
        <v>0</v>
      </c>
      <c r="AC76" s="1">
        <v>44682</v>
      </c>
      <c r="AD76" s="1">
        <v>46023</v>
      </c>
      <c r="AE76" s="1">
        <v>46112</v>
      </c>
      <c r="AF76">
        <v>1</v>
      </c>
      <c r="AG76">
        <v>1</v>
      </c>
      <c r="AH76">
        <v>1</v>
      </c>
      <c r="AI76">
        <v>1</v>
      </c>
      <c r="AJ76">
        <v>1</v>
      </c>
      <c r="AK76">
        <v>0</v>
      </c>
      <c r="AL76">
        <v>0</v>
      </c>
      <c r="AM76">
        <v>0</v>
      </c>
      <c r="AN76">
        <v>0</v>
      </c>
      <c r="AO76">
        <v>1</v>
      </c>
      <c r="AP76">
        <v>1</v>
      </c>
      <c r="AQ76">
        <v>1</v>
      </c>
      <c r="AR76">
        <v>0</v>
      </c>
      <c r="AT76" s="2">
        <v>0.375</v>
      </c>
      <c r="AU76" s="2">
        <v>0.72916666666666663</v>
      </c>
      <c r="AV76" s="2">
        <v>0.5</v>
      </c>
      <c r="AW76">
        <v>60</v>
      </c>
      <c r="BB76">
        <v>680000</v>
      </c>
      <c r="BC76">
        <v>3</v>
      </c>
      <c r="BD76">
        <v>1</v>
      </c>
      <c r="BH76">
        <v>0</v>
      </c>
      <c r="BI76">
        <v>0</v>
      </c>
      <c r="BJ76">
        <v>0</v>
      </c>
      <c r="BN76" t="s">
        <v>1373</v>
      </c>
      <c r="BS76" t="s">
        <v>1374</v>
      </c>
      <c r="BT76" t="s">
        <v>1368</v>
      </c>
      <c r="BU76" t="s">
        <v>863</v>
      </c>
      <c r="BV76" t="s">
        <v>1375</v>
      </c>
      <c r="BW76" t="s">
        <v>1369</v>
      </c>
      <c r="BX76" t="s">
        <v>1415</v>
      </c>
      <c r="BY76" t="s">
        <v>1368</v>
      </c>
      <c r="BZ76" t="s">
        <v>866</v>
      </c>
      <c r="CA76" t="s">
        <v>1416</v>
      </c>
      <c r="CB76" t="s">
        <v>867</v>
      </c>
      <c r="CC76" t="s">
        <v>868</v>
      </c>
      <c r="CE76" t="s">
        <v>869</v>
      </c>
      <c r="CF76" t="s">
        <v>1378</v>
      </c>
      <c r="CG76" t="s">
        <v>1379</v>
      </c>
      <c r="CH76" t="s">
        <v>872</v>
      </c>
      <c r="CI76" t="s">
        <v>1380</v>
      </c>
      <c r="CJ76" t="s">
        <v>1381</v>
      </c>
      <c r="CK76">
        <v>5772</v>
      </c>
      <c r="CL76" t="s">
        <v>875</v>
      </c>
      <c r="CM76">
        <v>6774</v>
      </c>
      <c r="CN76" t="s">
        <v>2691</v>
      </c>
      <c r="CO76" t="s">
        <v>2691</v>
      </c>
      <c r="CP76">
        <v>9696</v>
      </c>
      <c r="CQ76" t="s">
        <v>573</v>
      </c>
      <c r="CR76">
        <v>6774</v>
      </c>
      <c r="CS76" t="s">
        <v>2691</v>
      </c>
      <c r="CU76" t="s">
        <v>2692</v>
      </c>
      <c r="CV76" t="s">
        <v>2691</v>
      </c>
      <c r="CW76">
        <v>9696</v>
      </c>
      <c r="CX76" t="s">
        <v>573</v>
      </c>
      <c r="CY76">
        <v>6774</v>
      </c>
      <c r="CZ76" t="s">
        <v>2691</v>
      </c>
      <c r="DB76" t="s">
        <v>2692</v>
      </c>
      <c r="DC76" t="s">
        <v>2691</v>
      </c>
      <c r="DD76" t="s">
        <v>877</v>
      </c>
      <c r="DE76" t="s">
        <v>499</v>
      </c>
      <c r="DF76">
        <v>6774</v>
      </c>
      <c r="DG76" t="s">
        <v>2691</v>
      </c>
      <c r="DI76" t="s">
        <v>2693</v>
      </c>
      <c r="DJ76" t="s">
        <v>2691</v>
      </c>
      <c r="DK76">
        <v>1</v>
      </c>
      <c r="DL76">
        <v>1</v>
      </c>
      <c r="DM76" t="s">
        <v>1415</v>
      </c>
      <c r="DN76" t="s">
        <v>1374</v>
      </c>
      <c r="DP76">
        <v>3</v>
      </c>
      <c r="DT76">
        <v>3</v>
      </c>
      <c r="DY76">
        <v>3</v>
      </c>
      <c r="ED76" t="s">
        <v>1417</v>
      </c>
      <c r="EG76">
        <v>1</v>
      </c>
      <c r="EO76" s="1">
        <v>46002</v>
      </c>
      <c r="EP76" s="1">
        <v>46002</v>
      </c>
      <c r="EQ76" s="1">
        <v>46014</v>
      </c>
      <c r="ER76" s="1">
        <v>46014</v>
      </c>
      <c r="ES76">
        <v>1</v>
      </c>
      <c r="EU76" t="s">
        <v>879</v>
      </c>
      <c r="EW76">
        <v>0</v>
      </c>
      <c r="FF76">
        <v>1</v>
      </c>
      <c r="FG76">
        <v>1</v>
      </c>
      <c r="FH76" t="s">
        <v>880</v>
      </c>
      <c r="FI76" t="s">
        <v>1174</v>
      </c>
      <c r="FJ76" s="1">
        <v>46661</v>
      </c>
      <c r="FK76" t="s">
        <v>1369</v>
      </c>
      <c r="FL76">
        <v>0</v>
      </c>
      <c r="FN76">
        <v>0</v>
      </c>
      <c r="FO76">
        <v>0</v>
      </c>
      <c r="FP76">
        <v>1</v>
      </c>
      <c r="FQ76">
        <v>0</v>
      </c>
      <c r="FU76" t="s">
        <v>882</v>
      </c>
      <c r="FW76" t="s">
        <v>863</v>
      </c>
      <c r="FX76">
        <v>1</v>
      </c>
      <c r="FY76">
        <v>1</v>
      </c>
      <c r="FZ76">
        <v>1</v>
      </c>
      <c r="GA76">
        <v>1</v>
      </c>
      <c r="GB76">
        <v>0</v>
      </c>
      <c r="GC76">
        <v>0</v>
      </c>
      <c r="GD76">
        <v>0</v>
      </c>
      <c r="GE76">
        <v>1</v>
      </c>
      <c r="GF76">
        <v>1</v>
      </c>
      <c r="GG76">
        <v>4</v>
      </c>
      <c r="HE76" t="s">
        <v>883</v>
      </c>
      <c r="HI76" t="s">
        <v>884</v>
      </c>
      <c r="HN76" t="s">
        <v>885</v>
      </c>
    </row>
    <row r="77" spans="1:222">
      <c r="A77" t="s">
        <v>2977</v>
      </c>
      <c r="B77">
        <v>2</v>
      </c>
      <c r="D77" t="s">
        <v>848</v>
      </c>
      <c r="E77" t="s">
        <v>849</v>
      </c>
      <c r="F77" t="s">
        <v>850</v>
      </c>
      <c r="G77" t="s">
        <v>851</v>
      </c>
      <c r="H77">
        <v>3002</v>
      </c>
      <c r="I77" t="s">
        <v>2716</v>
      </c>
      <c r="J77">
        <v>9420</v>
      </c>
      <c r="K77" t="s">
        <v>2683</v>
      </c>
      <c r="L77" t="s">
        <v>2683</v>
      </c>
      <c r="M77" t="s">
        <v>1418</v>
      </c>
      <c r="N77" t="s">
        <v>849</v>
      </c>
      <c r="O77" t="s">
        <v>936</v>
      </c>
      <c r="P77" t="s">
        <v>937</v>
      </c>
      <c r="Q77" t="s">
        <v>1053</v>
      </c>
      <c r="R77" t="s">
        <v>1054</v>
      </c>
      <c r="U77" t="s">
        <v>1418</v>
      </c>
      <c r="V77" t="s">
        <v>565</v>
      </c>
      <c r="W77" t="s">
        <v>2146</v>
      </c>
      <c r="X77" t="s">
        <v>2147</v>
      </c>
      <c r="Y77" t="s">
        <v>1419</v>
      </c>
      <c r="Z77" t="s">
        <v>1420</v>
      </c>
      <c r="AA77" t="s">
        <v>1421</v>
      </c>
      <c r="AB77">
        <v>0</v>
      </c>
      <c r="AC77" s="1">
        <v>44652</v>
      </c>
      <c r="AD77" s="1">
        <v>46023</v>
      </c>
      <c r="AE77" s="1">
        <v>46112</v>
      </c>
      <c r="AF77">
        <v>1</v>
      </c>
      <c r="AG77">
        <v>1</v>
      </c>
      <c r="AH77">
        <v>1</v>
      </c>
      <c r="AI77">
        <v>1</v>
      </c>
      <c r="AJ77">
        <v>1</v>
      </c>
      <c r="AK77">
        <v>1</v>
      </c>
      <c r="AL77">
        <v>1</v>
      </c>
      <c r="AM77">
        <v>1</v>
      </c>
      <c r="AN77">
        <v>1</v>
      </c>
      <c r="AO77">
        <v>0</v>
      </c>
      <c r="AP77">
        <v>0</v>
      </c>
      <c r="AQ77">
        <v>0</v>
      </c>
      <c r="AR77">
        <v>1</v>
      </c>
      <c r="AT77" s="2">
        <v>0.375</v>
      </c>
      <c r="AU77" s="2">
        <v>0.72916666666666663</v>
      </c>
      <c r="AV77" s="2">
        <v>0.5</v>
      </c>
      <c r="AW77">
        <v>60</v>
      </c>
      <c r="BB77">
        <v>600000</v>
      </c>
      <c r="BC77">
        <v>3</v>
      </c>
      <c r="BD77">
        <v>1</v>
      </c>
      <c r="BH77">
        <v>0</v>
      </c>
      <c r="BI77">
        <v>0</v>
      </c>
      <c r="BJ77">
        <v>0</v>
      </c>
      <c r="BN77" t="s">
        <v>1181</v>
      </c>
      <c r="BS77" t="s">
        <v>1060</v>
      </c>
      <c r="BT77" t="s">
        <v>1053</v>
      </c>
      <c r="BU77" t="s">
        <v>863</v>
      </c>
      <c r="BV77" t="s">
        <v>1061</v>
      </c>
      <c r="BW77" t="s">
        <v>1054</v>
      </c>
      <c r="BX77" t="s">
        <v>1062</v>
      </c>
      <c r="BY77" t="s">
        <v>1053</v>
      </c>
      <c r="BZ77" t="s">
        <v>866</v>
      </c>
      <c r="CA77" t="s">
        <v>1063</v>
      </c>
      <c r="CB77" t="s">
        <v>867</v>
      </c>
      <c r="CC77" t="s">
        <v>868</v>
      </c>
      <c r="CE77" t="s">
        <v>869</v>
      </c>
      <c r="CF77" t="s">
        <v>947</v>
      </c>
      <c r="CG77" t="s">
        <v>948</v>
      </c>
      <c r="CH77" t="s">
        <v>872</v>
      </c>
      <c r="CI77" t="s">
        <v>949</v>
      </c>
      <c r="CJ77" t="s">
        <v>950</v>
      </c>
      <c r="CK77">
        <v>5772</v>
      </c>
      <c r="CL77" t="s">
        <v>875</v>
      </c>
      <c r="CM77">
        <v>6774</v>
      </c>
      <c r="CN77" t="s">
        <v>2691</v>
      </c>
      <c r="CO77" t="s">
        <v>2691</v>
      </c>
      <c r="CP77">
        <v>9696</v>
      </c>
      <c r="CQ77" t="s">
        <v>573</v>
      </c>
      <c r="CR77">
        <v>6774</v>
      </c>
      <c r="CS77" t="s">
        <v>2691</v>
      </c>
      <c r="CU77" t="s">
        <v>2692</v>
      </c>
      <c r="CV77" t="s">
        <v>2691</v>
      </c>
      <c r="CW77">
        <v>9696</v>
      </c>
      <c r="CX77" t="s">
        <v>573</v>
      </c>
      <c r="CY77">
        <v>6774</v>
      </c>
      <c r="CZ77" t="s">
        <v>2691</v>
      </c>
      <c r="DB77" t="s">
        <v>2692</v>
      </c>
      <c r="DC77" t="s">
        <v>2691</v>
      </c>
      <c r="DD77" t="s">
        <v>877</v>
      </c>
      <c r="DE77" t="s">
        <v>499</v>
      </c>
      <c r="DF77">
        <v>6774</v>
      </c>
      <c r="DG77" t="s">
        <v>2691</v>
      </c>
      <c r="DI77" t="s">
        <v>2693</v>
      </c>
      <c r="DJ77" t="s">
        <v>2691</v>
      </c>
      <c r="DK77">
        <v>1</v>
      </c>
      <c r="DL77">
        <v>1</v>
      </c>
      <c r="DM77" t="s">
        <v>1062</v>
      </c>
      <c r="DN77" t="s">
        <v>1060</v>
      </c>
      <c r="DP77">
        <v>3</v>
      </c>
      <c r="DT77">
        <v>3</v>
      </c>
      <c r="DY77">
        <v>3</v>
      </c>
      <c r="ED77" t="s">
        <v>1422</v>
      </c>
      <c r="EG77">
        <v>1</v>
      </c>
      <c r="EO77" s="1">
        <v>45995</v>
      </c>
      <c r="EP77" s="1">
        <v>45995</v>
      </c>
      <c r="EQ77" s="1">
        <v>46010</v>
      </c>
      <c r="ER77" s="1">
        <v>46010</v>
      </c>
      <c r="ES77">
        <v>1</v>
      </c>
      <c r="EU77" t="s">
        <v>879</v>
      </c>
      <c r="EW77">
        <v>0</v>
      </c>
      <c r="FF77">
        <v>1</v>
      </c>
      <c r="FG77">
        <v>1</v>
      </c>
      <c r="FH77" t="s">
        <v>880</v>
      </c>
      <c r="FI77" t="s">
        <v>952</v>
      </c>
      <c r="FJ77" s="1">
        <v>46661</v>
      </c>
      <c r="FK77" t="s">
        <v>1054</v>
      </c>
      <c r="FL77">
        <v>0</v>
      </c>
      <c r="FN77">
        <v>0</v>
      </c>
      <c r="FO77">
        <v>0</v>
      </c>
      <c r="FP77">
        <v>1</v>
      </c>
      <c r="FQ77">
        <v>0</v>
      </c>
      <c r="FU77" t="s">
        <v>882</v>
      </c>
      <c r="FW77" t="s">
        <v>863</v>
      </c>
      <c r="FX77">
        <v>1</v>
      </c>
      <c r="FY77">
        <v>1</v>
      </c>
      <c r="FZ77">
        <v>1</v>
      </c>
      <c r="GA77">
        <v>0</v>
      </c>
      <c r="GB77">
        <v>0</v>
      </c>
      <c r="GC77">
        <v>0</v>
      </c>
      <c r="GD77">
        <v>0</v>
      </c>
      <c r="GE77">
        <v>1</v>
      </c>
      <c r="GF77">
        <v>1</v>
      </c>
      <c r="GG77">
        <v>2</v>
      </c>
      <c r="HE77" t="s">
        <v>883</v>
      </c>
      <c r="HI77" t="s">
        <v>884</v>
      </c>
      <c r="HN77" t="s">
        <v>885</v>
      </c>
    </row>
    <row r="78" spans="1:222">
      <c r="A78" t="s">
        <v>2909</v>
      </c>
      <c r="B78">
        <v>2</v>
      </c>
      <c r="D78" t="s">
        <v>848</v>
      </c>
      <c r="E78" t="s">
        <v>849</v>
      </c>
      <c r="F78" t="s">
        <v>850</v>
      </c>
      <c r="G78" t="s">
        <v>978</v>
      </c>
      <c r="H78">
        <v>3002</v>
      </c>
      <c r="I78" t="s">
        <v>2716</v>
      </c>
      <c r="J78">
        <v>9420</v>
      </c>
      <c r="K78" t="s">
        <v>2683</v>
      </c>
      <c r="L78" t="s">
        <v>2683</v>
      </c>
      <c r="M78" t="s">
        <v>1427</v>
      </c>
      <c r="N78" t="s">
        <v>849</v>
      </c>
      <c r="O78" t="s">
        <v>908</v>
      </c>
      <c r="P78" t="s">
        <v>909</v>
      </c>
      <c r="Q78" t="s">
        <v>1225</v>
      </c>
      <c r="R78" t="s">
        <v>1226</v>
      </c>
      <c r="U78" t="s">
        <v>1427</v>
      </c>
      <c r="V78" t="s">
        <v>569</v>
      </c>
      <c r="W78" t="s">
        <v>2148</v>
      </c>
      <c r="X78" t="s">
        <v>2149</v>
      </c>
      <c r="Y78" t="s">
        <v>1428</v>
      </c>
      <c r="Z78" t="s">
        <v>1429</v>
      </c>
      <c r="AA78" t="s">
        <v>1430</v>
      </c>
      <c r="AB78">
        <v>1</v>
      </c>
      <c r="AC78" s="1">
        <v>44474</v>
      </c>
      <c r="AD78" s="1">
        <v>46023</v>
      </c>
      <c r="AE78" s="1">
        <v>46112</v>
      </c>
      <c r="AF78">
        <v>1</v>
      </c>
      <c r="AG78">
        <v>1</v>
      </c>
      <c r="AH78">
        <v>1</v>
      </c>
      <c r="AI78">
        <v>1</v>
      </c>
      <c r="AJ78">
        <v>1</v>
      </c>
      <c r="AK78">
        <v>0</v>
      </c>
      <c r="AL78">
        <v>0</v>
      </c>
      <c r="AM78">
        <v>0</v>
      </c>
      <c r="AN78">
        <v>0</v>
      </c>
      <c r="AO78">
        <v>1</v>
      </c>
      <c r="AP78">
        <v>1</v>
      </c>
      <c r="AQ78">
        <v>1</v>
      </c>
      <c r="AR78">
        <v>0</v>
      </c>
      <c r="AT78" s="2">
        <v>0.39583333333333331</v>
      </c>
      <c r="AU78" s="2">
        <v>0.6875</v>
      </c>
      <c r="AV78" s="2">
        <v>0.5</v>
      </c>
      <c r="AW78">
        <v>60</v>
      </c>
      <c r="BB78">
        <v>2520</v>
      </c>
      <c r="BC78">
        <v>1</v>
      </c>
      <c r="BD78">
        <v>1</v>
      </c>
      <c r="BH78">
        <v>0</v>
      </c>
      <c r="BI78">
        <v>0</v>
      </c>
      <c r="BJ78">
        <v>0</v>
      </c>
      <c r="BN78" t="s">
        <v>1425</v>
      </c>
      <c r="BS78" t="s">
        <v>1431</v>
      </c>
      <c r="BT78" t="s">
        <v>1225</v>
      </c>
      <c r="BU78" t="s">
        <v>932</v>
      </c>
      <c r="BV78" t="s">
        <v>1432</v>
      </c>
      <c r="BW78" t="s">
        <v>1226</v>
      </c>
      <c r="BX78" t="s">
        <v>1532</v>
      </c>
      <c r="BY78" t="s">
        <v>1225</v>
      </c>
      <c r="BZ78" t="s">
        <v>866</v>
      </c>
      <c r="CA78" t="s">
        <v>1533</v>
      </c>
      <c r="CB78" t="s">
        <v>988</v>
      </c>
      <c r="CC78" t="s">
        <v>989</v>
      </c>
      <c r="CE78" t="s">
        <v>990</v>
      </c>
      <c r="CF78" t="s">
        <v>978</v>
      </c>
      <c r="CG78" t="s">
        <v>989</v>
      </c>
      <c r="CI78" t="s">
        <v>990</v>
      </c>
      <c r="CJ78" t="s">
        <v>989</v>
      </c>
      <c r="CK78">
        <v>5772</v>
      </c>
      <c r="CL78" t="s">
        <v>875</v>
      </c>
      <c r="CM78">
        <v>6774</v>
      </c>
      <c r="CN78" t="s">
        <v>2691</v>
      </c>
      <c r="CO78" t="s">
        <v>2691</v>
      </c>
      <c r="CP78">
        <v>9696</v>
      </c>
      <c r="CQ78" t="s">
        <v>573</v>
      </c>
      <c r="CR78">
        <v>6774</v>
      </c>
      <c r="CS78" t="s">
        <v>2691</v>
      </c>
      <c r="CU78" t="s">
        <v>2692</v>
      </c>
      <c r="CV78" t="s">
        <v>2691</v>
      </c>
      <c r="CW78">
        <v>9696</v>
      </c>
      <c r="CX78" t="s">
        <v>573</v>
      </c>
      <c r="CY78">
        <v>6774</v>
      </c>
      <c r="CZ78" t="s">
        <v>2691</v>
      </c>
      <c r="DB78" t="s">
        <v>2692</v>
      </c>
      <c r="DC78" t="s">
        <v>2691</v>
      </c>
      <c r="DD78" t="s">
        <v>877</v>
      </c>
      <c r="DE78" t="s">
        <v>499</v>
      </c>
      <c r="DF78">
        <v>6774</v>
      </c>
      <c r="DG78" t="s">
        <v>2691</v>
      </c>
      <c r="DI78" t="s">
        <v>2693</v>
      </c>
      <c r="DJ78" t="s">
        <v>2691</v>
      </c>
      <c r="DK78">
        <v>1</v>
      </c>
      <c r="DL78">
        <v>1</v>
      </c>
      <c r="DM78" t="s">
        <v>1532</v>
      </c>
      <c r="DP78">
        <v>3</v>
      </c>
      <c r="DT78">
        <v>3</v>
      </c>
      <c r="DY78">
        <v>3</v>
      </c>
      <c r="ED78" t="s">
        <v>1433</v>
      </c>
      <c r="EG78">
        <v>1</v>
      </c>
      <c r="EO78" s="1">
        <v>46002</v>
      </c>
      <c r="EP78" s="1">
        <v>46002</v>
      </c>
      <c r="EQ78" s="1">
        <v>46015</v>
      </c>
      <c r="ER78" s="1">
        <v>46015</v>
      </c>
      <c r="ES78">
        <v>1</v>
      </c>
      <c r="EU78" t="s">
        <v>879</v>
      </c>
      <c r="EW78">
        <v>0</v>
      </c>
      <c r="FF78">
        <v>1</v>
      </c>
      <c r="FG78">
        <v>0</v>
      </c>
      <c r="FI78" t="s">
        <v>921</v>
      </c>
      <c r="FJ78" s="1">
        <v>46661</v>
      </c>
      <c r="FK78" t="s">
        <v>1226</v>
      </c>
      <c r="FL78">
        <v>0</v>
      </c>
      <c r="FN78">
        <v>0</v>
      </c>
      <c r="FO78">
        <v>1</v>
      </c>
      <c r="FP78">
        <v>1</v>
      </c>
      <c r="FQ78">
        <v>0</v>
      </c>
      <c r="FU78" t="s">
        <v>882</v>
      </c>
      <c r="FW78" t="s">
        <v>932</v>
      </c>
      <c r="FX78">
        <v>1</v>
      </c>
      <c r="FY78">
        <v>1</v>
      </c>
      <c r="FZ78">
        <v>1</v>
      </c>
      <c r="GA78">
        <v>0</v>
      </c>
      <c r="GB78">
        <v>0</v>
      </c>
      <c r="GC78">
        <v>0</v>
      </c>
      <c r="GD78">
        <v>0</v>
      </c>
      <c r="GE78">
        <v>1</v>
      </c>
      <c r="GF78">
        <v>1</v>
      </c>
      <c r="GG78">
        <v>2</v>
      </c>
      <c r="HE78" t="s">
        <v>883</v>
      </c>
      <c r="HI78" t="s">
        <v>884</v>
      </c>
      <c r="HN78" t="s">
        <v>885</v>
      </c>
    </row>
    <row r="79" spans="1:222">
      <c r="A79" t="s">
        <v>2873</v>
      </c>
      <c r="B79">
        <v>2</v>
      </c>
      <c r="D79" t="s">
        <v>848</v>
      </c>
      <c r="E79" t="s">
        <v>849</v>
      </c>
      <c r="F79" t="s">
        <v>850</v>
      </c>
      <c r="G79" t="s">
        <v>851</v>
      </c>
      <c r="H79">
        <v>3002</v>
      </c>
      <c r="I79" t="s">
        <v>2716</v>
      </c>
      <c r="J79">
        <v>9420</v>
      </c>
      <c r="K79" t="s">
        <v>2683</v>
      </c>
      <c r="L79" t="s">
        <v>2683</v>
      </c>
      <c r="M79" t="s">
        <v>1434</v>
      </c>
      <c r="N79" t="s">
        <v>849</v>
      </c>
      <c r="O79" t="s">
        <v>1158</v>
      </c>
      <c r="P79" t="s">
        <v>1159</v>
      </c>
      <c r="Q79" t="s">
        <v>1368</v>
      </c>
      <c r="R79" t="s">
        <v>1369</v>
      </c>
      <c r="U79" t="s">
        <v>1434</v>
      </c>
      <c r="V79" t="s">
        <v>571</v>
      </c>
      <c r="W79" t="s">
        <v>2150</v>
      </c>
      <c r="X79" t="s">
        <v>2151</v>
      </c>
      <c r="Y79" t="s">
        <v>1435</v>
      </c>
      <c r="Z79" t="s">
        <v>1436</v>
      </c>
      <c r="AA79" t="s">
        <v>1437</v>
      </c>
      <c r="AB79">
        <v>0</v>
      </c>
      <c r="AC79" s="1">
        <v>44501</v>
      </c>
      <c r="AD79" s="1">
        <v>46023</v>
      </c>
      <c r="AE79" s="1">
        <v>46112</v>
      </c>
      <c r="AF79">
        <v>1</v>
      </c>
      <c r="AG79">
        <v>1</v>
      </c>
      <c r="AH79">
        <v>1</v>
      </c>
      <c r="AI79">
        <v>1</v>
      </c>
      <c r="AJ79">
        <v>1</v>
      </c>
      <c r="AK79">
        <v>1</v>
      </c>
      <c r="AL79">
        <v>1</v>
      </c>
      <c r="AM79">
        <v>1</v>
      </c>
      <c r="AN79">
        <v>1</v>
      </c>
      <c r="AO79">
        <v>0</v>
      </c>
      <c r="AP79">
        <v>0</v>
      </c>
      <c r="AQ79">
        <v>0</v>
      </c>
      <c r="AR79">
        <v>1</v>
      </c>
      <c r="AT79" s="2">
        <v>0.375</v>
      </c>
      <c r="AU79" s="2">
        <v>0.6875</v>
      </c>
      <c r="AV79" s="2">
        <v>0.5</v>
      </c>
      <c r="AW79">
        <v>60</v>
      </c>
      <c r="BB79">
        <v>3700</v>
      </c>
      <c r="BC79">
        <v>1</v>
      </c>
      <c r="BD79">
        <v>1</v>
      </c>
      <c r="BH79">
        <v>0</v>
      </c>
      <c r="BI79">
        <v>0</v>
      </c>
      <c r="BJ79">
        <v>0</v>
      </c>
      <c r="BN79" t="s">
        <v>1438</v>
      </c>
      <c r="BS79" t="s">
        <v>1374</v>
      </c>
      <c r="BT79" t="s">
        <v>1368</v>
      </c>
      <c r="BU79" t="s">
        <v>863</v>
      </c>
      <c r="BV79" t="s">
        <v>1375</v>
      </c>
      <c r="BW79" t="s">
        <v>1369</v>
      </c>
      <c r="BX79" t="s">
        <v>1439</v>
      </c>
      <c r="BY79" t="s">
        <v>1368</v>
      </c>
      <c r="BZ79" t="s">
        <v>866</v>
      </c>
      <c r="CA79" t="s">
        <v>1440</v>
      </c>
      <c r="CB79" t="s">
        <v>867</v>
      </c>
      <c r="CC79" t="s">
        <v>868</v>
      </c>
      <c r="CE79" t="s">
        <v>869</v>
      </c>
      <c r="CF79" t="s">
        <v>1378</v>
      </c>
      <c r="CG79" t="s">
        <v>1379</v>
      </c>
      <c r="CH79" t="s">
        <v>872</v>
      </c>
      <c r="CI79" t="s">
        <v>1380</v>
      </c>
      <c r="CJ79" t="s">
        <v>1381</v>
      </c>
      <c r="CK79">
        <v>5772</v>
      </c>
      <c r="CL79" t="s">
        <v>875</v>
      </c>
      <c r="CM79">
        <v>6774</v>
      </c>
      <c r="CN79" t="s">
        <v>2691</v>
      </c>
      <c r="CO79" t="s">
        <v>2691</v>
      </c>
      <c r="CP79">
        <v>9696</v>
      </c>
      <c r="CQ79" t="s">
        <v>573</v>
      </c>
      <c r="CR79">
        <v>6774</v>
      </c>
      <c r="CS79" t="s">
        <v>2691</v>
      </c>
      <c r="CU79" t="s">
        <v>2692</v>
      </c>
      <c r="CV79" t="s">
        <v>2691</v>
      </c>
      <c r="CW79">
        <v>9696</v>
      </c>
      <c r="CX79" t="s">
        <v>573</v>
      </c>
      <c r="CY79">
        <v>6774</v>
      </c>
      <c r="CZ79" t="s">
        <v>2691</v>
      </c>
      <c r="DB79" t="s">
        <v>2692</v>
      </c>
      <c r="DC79" t="s">
        <v>2691</v>
      </c>
      <c r="DD79" t="s">
        <v>877</v>
      </c>
      <c r="DE79" t="s">
        <v>499</v>
      </c>
      <c r="DF79">
        <v>6774</v>
      </c>
      <c r="DG79" t="s">
        <v>2691</v>
      </c>
      <c r="DI79" t="s">
        <v>2693</v>
      </c>
      <c r="DJ79" t="s">
        <v>2691</v>
      </c>
      <c r="DK79">
        <v>1</v>
      </c>
      <c r="DL79">
        <v>1</v>
      </c>
      <c r="DM79" t="s">
        <v>1439</v>
      </c>
      <c r="DN79" t="s">
        <v>1374</v>
      </c>
      <c r="DP79">
        <v>2</v>
      </c>
      <c r="DR79">
        <v>0</v>
      </c>
      <c r="DS79">
        <v>1</v>
      </c>
      <c r="DT79">
        <v>2</v>
      </c>
      <c r="DV79">
        <v>0</v>
      </c>
      <c r="DW79">
        <v>1</v>
      </c>
      <c r="DX79">
        <v>0</v>
      </c>
      <c r="DY79">
        <v>3</v>
      </c>
      <c r="ED79" t="s">
        <v>1441</v>
      </c>
      <c r="EG79">
        <v>1</v>
      </c>
      <c r="EO79" s="1">
        <v>46002</v>
      </c>
      <c r="EP79" s="1">
        <v>46002</v>
      </c>
      <c r="EQ79" s="1">
        <v>46014</v>
      </c>
      <c r="ER79" s="1">
        <v>46014</v>
      </c>
      <c r="ES79">
        <v>1</v>
      </c>
      <c r="EU79" t="s">
        <v>879</v>
      </c>
      <c r="EW79">
        <v>0</v>
      </c>
      <c r="FF79">
        <v>1</v>
      </c>
      <c r="FG79">
        <v>1</v>
      </c>
      <c r="FH79" t="s">
        <v>880</v>
      </c>
      <c r="FI79" t="s">
        <v>1174</v>
      </c>
      <c r="FJ79" s="1">
        <v>46661</v>
      </c>
      <c r="FK79" t="s">
        <v>1369</v>
      </c>
      <c r="FL79">
        <v>0</v>
      </c>
      <c r="FN79">
        <v>0</v>
      </c>
      <c r="FO79">
        <v>0</v>
      </c>
      <c r="FP79">
        <v>1</v>
      </c>
      <c r="FQ79">
        <v>0</v>
      </c>
      <c r="FU79" t="s">
        <v>882</v>
      </c>
      <c r="FW79" t="s">
        <v>863</v>
      </c>
      <c r="FX79">
        <v>1</v>
      </c>
      <c r="FY79">
        <v>1</v>
      </c>
      <c r="FZ79">
        <v>1</v>
      </c>
      <c r="GA79">
        <v>1</v>
      </c>
      <c r="GB79">
        <v>0</v>
      </c>
      <c r="GC79">
        <v>0</v>
      </c>
      <c r="GD79">
        <v>0</v>
      </c>
      <c r="GE79">
        <v>1</v>
      </c>
      <c r="GF79">
        <v>1</v>
      </c>
      <c r="GG79">
        <v>4</v>
      </c>
      <c r="GI79">
        <v>0</v>
      </c>
      <c r="GJ79">
        <v>1</v>
      </c>
      <c r="GK79">
        <v>0</v>
      </c>
      <c r="GL79">
        <v>0</v>
      </c>
      <c r="GM79">
        <v>0</v>
      </c>
      <c r="GN79">
        <v>0</v>
      </c>
      <c r="GO79">
        <v>1</v>
      </c>
      <c r="GP79">
        <v>0</v>
      </c>
      <c r="GQ79">
        <v>0</v>
      </c>
      <c r="GR79">
        <v>0</v>
      </c>
      <c r="GS79">
        <v>0</v>
      </c>
      <c r="HE79" t="s">
        <v>883</v>
      </c>
      <c r="HI79" t="s">
        <v>884</v>
      </c>
      <c r="HN79" t="s">
        <v>885</v>
      </c>
    </row>
    <row r="80" spans="1:222">
      <c r="A80" t="s">
        <v>2889</v>
      </c>
      <c r="B80">
        <v>2</v>
      </c>
      <c r="D80" t="s">
        <v>848</v>
      </c>
      <c r="E80" t="s">
        <v>849</v>
      </c>
      <c r="F80" t="s">
        <v>850</v>
      </c>
      <c r="G80" t="s">
        <v>1142</v>
      </c>
      <c r="H80">
        <v>5187</v>
      </c>
      <c r="I80" t="s">
        <v>562</v>
      </c>
      <c r="J80">
        <v>9420</v>
      </c>
      <c r="K80" t="s">
        <v>2683</v>
      </c>
      <c r="L80" t="s">
        <v>2683</v>
      </c>
      <c r="M80" t="s">
        <v>300</v>
      </c>
      <c r="N80" t="s">
        <v>849</v>
      </c>
      <c r="O80" t="s">
        <v>1442</v>
      </c>
      <c r="P80" t="s">
        <v>1443</v>
      </c>
      <c r="Q80" t="s">
        <v>1444</v>
      </c>
      <c r="R80" t="s">
        <v>1445</v>
      </c>
      <c r="U80" t="s">
        <v>300</v>
      </c>
      <c r="V80" t="s">
        <v>301</v>
      </c>
      <c r="W80" t="s">
        <v>2152</v>
      </c>
      <c r="X80" t="s">
        <v>2153</v>
      </c>
      <c r="Y80" t="s">
        <v>1446</v>
      </c>
      <c r="Z80" t="s">
        <v>1447</v>
      </c>
      <c r="AA80" t="s">
        <v>1448</v>
      </c>
      <c r="AB80">
        <v>0</v>
      </c>
      <c r="AC80" s="1">
        <v>44287</v>
      </c>
      <c r="AD80" s="1">
        <v>46023</v>
      </c>
      <c r="AE80" s="1">
        <v>46112</v>
      </c>
      <c r="AF80">
        <v>1</v>
      </c>
      <c r="AG80">
        <v>1</v>
      </c>
      <c r="AH80">
        <v>1</v>
      </c>
      <c r="AI80">
        <v>1</v>
      </c>
      <c r="AJ80">
        <v>1</v>
      </c>
      <c r="AK80">
        <v>0</v>
      </c>
      <c r="AL80">
        <v>0</v>
      </c>
      <c r="AM80">
        <v>0</v>
      </c>
      <c r="AN80">
        <v>0</v>
      </c>
      <c r="AO80">
        <v>1</v>
      </c>
      <c r="AP80">
        <v>1</v>
      </c>
      <c r="AQ80">
        <v>1</v>
      </c>
      <c r="AR80">
        <v>0</v>
      </c>
      <c r="AT80" s="2">
        <v>0.375</v>
      </c>
      <c r="AU80" s="2">
        <v>0.72916666666666663</v>
      </c>
      <c r="AV80" s="2">
        <v>0.5</v>
      </c>
      <c r="AW80">
        <v>60</v>
      </c>
      <c r="BB80">
        <v>500000</v>
      </c>
      <c r="BC80">
        <v>3</v>
      </c>
      <c r="BD80">
        <v>1</v>
      </c>
      <c r="BH80">
        <v>0</v>
      </c>
      <c r="BI80">
        <v>0</v>
      </c>
      <c r="BJ80">
        <v>0</v>
      </c>
      <c r="BN80" t="s">
        <v>985</v>
      </c>
      <c r="BO80" t="s">
        <v>1142</v>
      </c>
      <c r="BP80" t="s">
        <v>1137</v>
      </c>
      <c r="BR80" t="s">
        <v>4015</v>
      </c>
      <c r="BS80" t="s">
        <v>1449</v>
      </c>
      <c r="BT80" t="s">
        <v>1444</v>
      </c>
      <c r="BU80" t="s">
        <v>1176</v>
      </c>
      <c r="BV80" t="s">
        <v>1450</v>
      </c>
      <c r="BW80" t="s">
        <v>1445</v>
      </c>
      <c r="BX80" t="s">
        <v>1449</v>
      </c>
      <c r="BY80" t="s">
        <v>1444</v>
      </c>
      <c r="BZ80" t="s">
        <v>1176</v>
      </c>
      <c r="CA80" t="s">
        <v>1450</v>
      </c>
      <c r="CB80" t="s">
        <v>1136</v>
      </c>
      <c r="CC80" t="s">
        <v>1137</v>
      </c>
      <c r="CE80" t="s">
        <v>1138</v>
      </c>
      <c r="CF80" t="s">
        <v>1139</v>
      </c>
      <c r="CG80" t="s">
        <v>1137</v>
      </c>
      <c r="CI80" t="s">
        <v>1140</v>
      </c>
      <c r="CJ80" t="s">
        <v>1137</v>
      </c>
      <c r="CK80">
        <v>5772</v>
      </c>
      <c r="CL80" t="s">
        <v>875</v>
      </c>
      <c r="CM80">
        <v>6774</v>
      </c>
      <c r="CN80" t="s">
        <v>2691</v>
      </c>
      <c r="CO80" t="s">
        <v>2691</v>
      </c>
      <c r="CP80">
        <v>9696</v>
      </c>
      <c r="CQ80" t="s">
        <v>573</v>
      </c>
      <c r="CR80">
        <v>6774</v>
      </c>
      <c r="CS80" t="s">
        <v>2691</v>
      </c>
      <c r="CU80" t="s">
        <v>2692</v>
      </c>
      <c r="CV80" t="s">
        <v>2691</v>
      </c>
      <c r="CW80">
        <v>9696</v>
      </c>
      <c r="CX80" t="s">
        <v>573</v>
      </c>
      <c r="CY80">
        <v>6774</v>
      </c>
      <c r="CZ80" t="s">
        <v>2691</v>
      </c>
      <c r="DB80" t="s">
        <v>2692</v>
      </c>
      <c r="DC80" t="s">
        <v>2691</v>
      </c>
      <c r="DD80" t="s">
        <v>877</v>
      </c>
      <c r="DE80" t="s">
        <v>499</v>
      </c>
      <c r="DF80">
        <v>6774</v>
      </c>
      <c r="DG80" t="s">
        <v>2691</v>
      </c>
      <c r="DI80" t="s">
        <v>2693</v>
      </c>
      <c r="DJ80" t="s">
        <v>2691</v>
      </c>
      <c r="DK80">
        <v>1</v>
      </c>
      <c r="DL80">
        <v>1</v>
      </c>
      <c r="DM80" t="s">
        <v>1449</v>
      </c>
      <c r="DN80" t="s">
        <v>1451</v>
      </c>
      <c r="DO80" t="s">
        <v>1142</v>
      </c>
      <c r="DP80">
        <v>3</v>
      </c>
      <c r="DT80">
        <v>3</v>
      </c>
      <c r="DY80">
        <v>3</v>
      </c>
      <c r="ED80" t="s">
        <v>1452</v>
      </c>
      <c r="EG80">
        <v>1</v>
      </c>
      <c r="EO80" s="1">
        <v>46006</v>
      </c>
      <c r="EP80" s="1">
        <v>46006</v>
      </c>
      <c r="EQ80" s="1">
        <v>46015</v>
      </c>
      <c r="ER80" s="1">
        <v>46086</v>
      </c>
      <c r="ES80">
        <v>1</v>
      </c>
      <c r="EU80" t="s">
        <v>879</v>
      </c>
      <c r="EW80">
        <v>0</v>
      </c>
      <c r="FF80">
        <v>1</v>
      </c>
      <c r="FG80">
        <v>1</v>
      </c>
      <c r="FH80" t="s">
        <v>1144</v>
      </c>
      <c r="FI80" t="s">
        <v>1453</v>
      </c>
      <c r="FJ80" s="1">
        <v>46661</v>
      </c>
      <c r="FK80" t="s">
        <v>1445</v>
      </c>
      <c r="FL80">
        <v>0</v>
      </c>
      <c r="FN80">
        <v>0</v>
      </c>
      <c r="FO80">
        <v>0</v>
      </c>
      <c r="FP80">
        <v>1</v>
      </c>
      <c r="FQ80">
        <v>0</v>
      </c>
      <c r="FU80" t="s">
        <v>882</v>
      </c>
      <c r="FW80" t="s">
        <v>863</v>
      </c>
      <c r="FX80">
        <v>1</v>
      </c>
      <c r="FY80">
        <v>1</v>
      </c>
      <c r="FZ80">
        <v>1</v>
      </c>
      <c r="GA80">
        <v>0</v>
      </c>
      <c r="GB80">
        <v>0</v>
      </c>
      <c r="GC80">
        <v>0</v>
      </c>
      <c r="GD80">
        <v>0</v>
      </c>
      <c r="GE80">
        <v>1</v>
      </c>
      <c r="GF80">
        <v>1</v>
      </c>
      <c r="GG80">
        <v>3</v>
      </c>
      <c r="HE80" t="s">
        <v>883</v>
      </c>
      <c r="HI80" t="s">
        <v>884</v>
      </c>
      <c r="HN80" t="s">
        <v>885</v>
      </c>
    </row>
    <row r="81" spans="1:222">
      <c r="A81" t="s">
        <v>2908</v>
      </c>
      <c r="B81">
        <v>2</v>
      </c>
      <c r="D81" t="s">
        <v>848</v>
      </c>
      <c r="E81" t="s">
        <v>849</v>
      </c>
      <c r="F81" t="s">
        <v>850</v>
      </c>
      <c r="G81" t="s">
        <v>1142</v>
      </c>
      <c r="H81">
        <v>5187</v>
      </c>
      <c r="I81" t="s">
        <v>562</v>
      </c>
      <c r="J81">
        <v>9420</v>
      </c>
      <c r="K81" t="s">
        <v>2683</v>
      </c>
      <c r="L81" t="s">
        <v>2683</v>
      </c>
      <c r="M81" t="s">
        <v>348</v>
      </c>
      <c r="N81" t="s">
        <v>849</v>
      </c>
      <c r="O81" t="s">
        <v>1158</v>
      </c>
      <c r="P81" t="s">
        <v>1159</v>
      </c>
      <c r="Q81" t="s">
        <v>1444</v>
      </c>
      <c r="R81" t="s">
        <v>1445</v>
      </c>
      <c r="U81" t="s">
        <v>348</v>
      </c>
      <c r="V81" t="s">
        <v>349</v>
      </c>
      <c r="W81" t="s">
        <v>2154</v>
      </c>
      <c r="X81" t="s">
        <v>2155</v>
      </c>
      <c r="Y81" t="s">
        <v>1454</v>
      </c>
      <c r="Z81" t="s">
        <v>1455</v>
      </c>
      <c r="AA81" t="s">
        <v>1456</v>
      </c>
      <c r="AB81">
        <v>0</v>
      </c>
      <c r="AC81" s="1">
        <v>44287</v>
      </c>
      <c r="AD81" s="1">
        <v>46023</v>
      </c>
      <c r="AE81" s="1">
        <v>46112</v>
      </c>
      <c r="AF81">
        <v>1</v>
      </c>
      <c r="AG81">
        <v>1</v>
      </c>
      <c r="AH81">
        <v>1</v>
      </c>
      <c r="AI81">
        <v>1</v>
      </c>
      <c r="AJ81">
        <v>1</v>
      </c>
      <c r="AK81">
        <v>0</v>
      </c>
      <c r="AL81">
        <v>0</v>
      </c>
      <c r="AM81">
        <v>0</v>
      </c>
      <c r="AN81">
        <v>0</v>
      </c>
      <c r="AO81">
        <v>1</v>
      </c>
      <c r="AP81">
        <v>1</v>
      </c>
      <c r="AQ81">
        <v>1</v>
      </c>
      <c r="AR81">
        <v>0</v>
      </c>
      <c r="AT81" s="2">
        <v>0.375</v>
      </c>
      <c r="AU81" s="2">
        <v>0.72916666666666663</v>
      </c>
      <c r="AV81" s="2">
        <v>0.5</v>
      </c>
      <c r="AW81">
        <v>60</v>
      </c>
      <c r="BB81">
        <v>600000</v>
      </c>
      <c r="BC81">
        <v>3</v>
      </c>
      <c r="BD81">
        <v>1</v>
      </c>
      <c r="BH81">
        <v>0</v>
      </c>
      <c r="BI81">
        <v>0</v>
      </c>
      <c r="BJ81">
        <v>0</v>
      </c>
      <c r="BN81" t="s">
        <v>985</v>
      </c>
      <c r="BO81" t="s">
        <v>1142</v>
      </c>
      <c r="BP81" t="s">
        <v>1137</v>
      </c>
      <c r="BR81" t="s">
        <v>4015</v>
      </c>
      <c r="BS81" t="s">
        <v>1457</v>
      </c>
      <c r="BT81" t="s">
        <v>1444</v>
      </c>
      <c r="BU81" t="s">
        <v>1176</v>
      </c>
      <c r="BV81" t="s">
        <v>1458</v>
      </c>
      <c r="BW81" t="s">
        <v>1445</v>
      </c>
      <c r="BX81" t="s">
        <v>1457</v>
      </c>
      <c r="BY81" t="s">
        <v>1444</v>
      </c>
      <c r="BZ81" t="s">
        <v>1176</v>
      </c>
      <c r="CA81" t="s">
        <v>1458</v>
      </c>
      <c r="CB81" t="s">
        <v>1136</v>
      </c>
      <c r="CC81" t="s">
        <v>1137</v>
      </c>
      <c r="CE81" t="s">
        <v>1138</v>
      </c>
      <c r="CF81" t="s">
        <v>1139</v>
      </c>
      <c r="CG81" t="s">
        <v>1137</v>
      </c>
      <c r="CI81" t="s">
        <v>1140</v>
      </c>
      <c r="CJ81" t="s">
        <v>1137</v>
      </c>
      <c r="CK81">
        <v>5772</v>
      </c>
      <c r="CL81" t="s">
        <v>875</v>
      </c>
      <c r="CM81">
        <v>6774</v>
      </c>
      <c r="CN81" t="s">
        <v>2691</v>
      </c>
      <c r="CO81" t="s">
        <v>2691</v>
      </c>
      <c r="CP81">
        <v>9696</v>
      </c>
      <c r="CQ81" t="s">
        <v>573</v>
      </c>
      <c r="CR81">
        <v>6774</v>
      </c>
      <c r="CS81" t="s">
        <v>2691</v>
      </c>
      <c r="CU81" t="s">
        <v>2692</v>
      </c>
      <c r="CV81" t="s">
        <v>2691</v>
      </c>
      <c r="CW81">
        <v>9696</v>
      </c>
      <c r="CX81" t="s">
        <v>573</v>
      </c>
      <c r="CY81">
        <v>6774</v>
      </c>
      <c r="CZ81" t="s">
        <v>2691</v>
      </c>
      <c r="DB81" t="s">
        <v>2692</v>
      </c>
      <c r="DC81" t="s">
        <v>2691</v>
      </c>
      <c r="DD81" t="s">
        <v>877</v>
      </c>
      <c r="DE81" t="s">
        <v>499</v>
      </c>
      <c r="DF81">
        <v>6774</v>
      </c>
      <c r="DG81" t="s">
        <v>2691</v>
      </c>
      <c r="DI81" t="s">
        <v>2693</v>
      </c>
      <c r="DJ81" t="s">
        <v>2691</v>
      </c>
      <c r="DK81">
        <v>1</v>
      </c>
      <c r="DL81">
        <v>1</v>
      </c>
      <c r="DM81" t="s">
        <v>1457</v>
      </c>
      <c r="DN81" t="s">
        <v>1451</v>
      </c>
      <c r="DO81" t="s">
        <v>1142</v>
      </c>
      <c r="DP81">
        <v>3</v>
      </c>
      <c r="DT81">
        <v>2</v>
      </c>
      <c r="DV81">
        <v>0</v>
      </c>
      <c r="DW81">
        <v>0</v>
      </c>
      <c r="DX81">
        <v>1</v>
      </c>
      <c r="DY81">
        <v>3</v>
      </c>
      <c r="ED81" t="s">
        <v>1459</v>
      </c>
      <c r="EG81">
        <v>1</v>
      </c>
      <c r="EO81" s="1">
        <v>46006</v>
      </c>
      <c r="EP81" s="1">
        <v>46006</v>
      </c>
      <c r="EQ81" s="1">
        <v>46015</v>
      </c>
      <c r="ER81" s="1">
        <v>46086</v>
      </c>
      <c r="ES81">
        <v>1</v>
      </c>
      <c r="EU81" t="s">
        <v>879</v>
      </c>
      <c r="EW81">
        <v>0</v>
      </c>
      <c r="FF81">
        <v>1</v>
      </c>
      <c r="FG81">
        <v>1</v>
      </c>
      <c r="FH81" t="s">
        <v>1144</v>
      </c>
      <c r="FI81" t="s">
        <v>1174</v>
      </c>
      <c r="FJ81" s="1">
        <v>46661</v>
      </c>
      <c r="FK81" t="s">
        <v>1445</v>
      </c>
      <c r="FL81">
        <v>0</v>
      </c>
      <c r="FN81">
        <v>0</v>
      </c>
      <c r="FO81">
        <v>0</v>
      </c>
      <c r="FP81">
        <v>1</v>
      </c>
      <c r="FQ81">
        <v>0</v>
      </c>
      <c r="FU81" t="s">
        <v>882</v>
      </c>
      <c r="FW81" t="s">
        <v>863</v>
      </c>
      <c r="FX81">
        <v>1</v>
      </c>
      <c r="FY81">
        <v>1</v>
      </c>
      <c r="FZ81">
        <v>1</v>
      </c>
      <c r="GA81">
        <v>1</v>
      </c>
      <c r="GB81">
        <v>0</v>
      </c>
      <c r="GC81">
        <v>0</v>
      </c>
      <c r="GD81">
        <v>0</v>
      </c>
      <c r="GE81">
        <v>1</v>
      </c>
      <c r="GF81">
        <v>1</v>
      </c>
      <c r="GG81">
        <v>4</v>
      </c>
      <c r="HE81" t="s">
        <v>883</v>
      </c>
      <c r="HI81" t="s">
        <v>884</v>
      </c>
      <c r="HN81" t="s">
        <v>885</v>
      </c>
    </row>
    <row r="82" spans="1:222">
      <c r="A82" t="s">
        <v>2974</v>
      </c>
      <c r="B82">
        <v>2</v>
      </c>
      <c r="D82" t="s">
        <v>848</v>
      </c>
      <c r="E82" t="s">
        <v>849</v>
      </c>
      <c r="F82" t="s">
        <v>850</v>
      </c>
      <c r="G82" t="s">
        <v>851</v>
      </c>
      <c r="H82">
        <v>3002</v>
      </c>
      <c r="I82" t="s">
        <v>2716</v>
      </c>
      <c r="J82">
        <v>9420</v>
      </c>
      <c r="K82" t="s">
        <v>2683</v>
      </c>
      <c r="L82" t="s">
        <v>2683</v>
      </c>
      <c r="M82" t="s">
        <v>420</v>
      </c>
      <c r="N82" t="s">
        <v>849</v>
      </c>
      <c r="O82" t="s">
        <v>908</v>
      </c>
      <c r="P82" t="s">
        <v>909</v>
      </c>
      <c r="Q82" t="s">
        <v>923</v>
      </c>
      <c r="R82" t="s">
        <v>924</v>
      </c>
      <c r="U82" t="s">
        <v>420</v>
      </c>
      <c r="V82" t="s">
        <v>421</v>
      </c>
      <c r="W82" t="s">
        <v>2156</v>
      </c>
      <c r="X82" t="s">
        <v>2157</v>
      </c>
      <c r="Y82" t="s">
        <v>1460</v>
      </c>
      <c r="Z82" t="s">
        <v>1461</v>
      </c>
      <c r="AA82" t="s">
        <v>1462</v>
      </c>
      <c r="AB82">
        <v>0</v>
      </c>
      <c r="AC82" s="1">
        <v>43952</v>
      </c>
      <c r="AD82" s="1">
        <v>46023</v>
      </c>
      <c r="AE82" s="1">
        <v>46112</v>
      </c>
      <c r="AF82">
        <v>1</v>
      </c>
      <c r="AG82">
        <v>1</v>
      </c>
      <c r="AH82">
        <v>1</v>
      </c>
      <c r="AI82">
        <v>1</v>
      </c>
      <c r="AJ82">
        <v>1</v>
      </c>
      <c r="AK82">
        <v>0</v>
      </c>
      <c r="AL82">
        <v>0</v>
      </c>
      <c r="AM82">
        <v>0</v>
      </c>
      <c r="AN82">
        <v>1</v>
      </c>
      <c r="AO82">
        <v>1</v>
      </c>
      <c r="AP82">
        <v>1</v>
      </c>
      <c r="AQ82">
        <v>1</v>
      </c>
      <c r="AR82">
        <v>0</v>
      </c>
      <c r="AT82" s="2">
        <v>0.375</v>
      </c>
      <c r="AU82" s="2">
        <v>0.72916666666666663</v>
      </c>
      <c r="AV82" s="2">
        <v>0.5</v>
      </c>
      <c r="AW82">
        <v>60</v>
      </c>
      <c r="BB82">
        <v>324000</v>
      </c>
      <c r="BC82">
        <v>3</v>
      </c>
      <c r="BD82">
        <v>1</v>
      </c>
      <c r="BH82">
        <v>0</v>
      </c>
      <c r="BI82">
        <v>0</v>
      </c>
      <c r="BJ82">
        <v>0</v>
      </c>
      <c r="BN82" t="s">
        <v>1463</v>
      </c>
      <c r="BS82" t="s">
        <v>929</v>
      </c>
      <c r="BT82" t="s">
        <v>923</v>
      </c>
      <c r="BU82" t="s">
        <v>863</v>
      </c>
      <c r="BV82" t="s">
        <v>930</v>
      </c>
      <c r="BW82" t="s">
        <v>924</v>
      </c>
      <c r="BX82" t="s">
        <v>931</v>
      </c>
      <c r="BY82" t="s">
        <v>923</v>
      </c>
      <c r="BZ82" t="s">
        <v>932</v>
      </c>
      <c r="CA82" t="s">
        <v>933</v>
      </c>
      <c r="CB82" t="s">
        <v>867</v>
      </c>
      <c r="CC82" t="s">
        <v>868</v>
      </c>
      <c r="CE82" t="s">
        <v>869</v>
      </c>
      <c r="CF82" t="s">
        <v>917</v>
      </c>
      <c r="CG82" t="s">
        <v>918</v>
      </c>
      <c r="CH82" t="s">
        <v>872</v>
      </c>
      <c r="CI82" t="s">
        <v>919</v>
      </c>
      <c r="CJ82" t="s">
        <v>920</v>
      </c>
      <c r="CK82">
        <v>5772</v>
      </c>
      <c r="CL82" t="s">
        <v>875</v>
      </c>
      <c r="CM82">
        <v>6774</v>
      </c>
      <c r="CN82" t="s">
        <v>2691</v>
      </c>
      <c r="CO82" t="s">
        <v>2691</v>
      </c>
      <c r="CP82">
        <v>1419</v>
      </c>
      <c r="CQ82" t="s">
        <v>2793</v>
      </c>
      <c r="CR82">
        <v>6774</v>
      </c>
      <c r="CS82" t="s">
        <v>2691</v>
      </c>
      <c r="CU82" t="s">
        <v>2794</v>
      </c>
      <c r="CV82" t="s">
        <v>2691</v>
      </c>
      <c r="CW82">
        <v>9696</v>
      </c>
      <c r="CX82" t="s">
        <v>573</v>
      </c>
      <c r="CY82">
        <v>6774</v>
      </c>
      <c r="CZ82" t="s">
        <v>2691</v>
      </c>
      <c r="DB82" t="s">
        <v>2692</v>
      </c>
      <c r="DC82" t="s">
        <v>2691</v>
      </c>
      <c r="DD82" t="s">
        <v>877</v>
      </c>
      <c r="DE82" t="s">
        <v>499</v>
      </c>
      <c r="DF82">
        <v>6774</v>
      </c>
      <c r="DG82" t="s">
        <v>2691</v>
      </c>
      <c r="DI82" t="s">
        <v>2693</v>
      </c>
      <c r="DJ82" t="s">
        <v>2691</v>
      </c>
      <c r="DK82">
        <v>1</v>
      </c>
      <c r="DL82">
        <v>1</v>
      </c>
      <c r="DM82" t="s">
        <v>931</v>
      </c>
      <c r="DN82" t="s">
        <v>929</v>
      </c>
      <c r="DP82">
        <v>2</v>
      </c>
      <c r="DR82">
        <v>0</v>
      </c>
      <c r="DS82">
        <v>1</v>
      </c>
      <c r="DT82">
        <v>2</v>
      </c>
      <c r="DV82">
        <v>0</v>
      </c>
      <c r="DW82">
        <v>1</v>
      </c>
      <c r="DX82">
        <v>0</v>
      </c>
      <c r="DY82">
        <v>3</v>
      </c>
      <c r="ED82" t="s">
        <v>2323</v>
      </c>
      <c r="EG82">
        <v>1</v>
      </c>
      <c r="EO82" s="1">
        <v>45995</v>
      </c>
      <c r="EP82" s="1">
        <v>45995</v>
      </c>
      <c r="EQ82" s="1">
        <v>46013</v>
      </c>
      <c r="ER82" s="1">
        <v>46013</v>
      </c>
      <c r="ES82">
        <v>1</v>
      </c>
      <c r="EU82" t="s">
        <v>879</v>
      </c>
      <c r="EW82">
        <v>0</v>
      </c>
      <c r="FF82">
        <v>1</v>
      </c>
      <c r="FG82">
        <v>1</v>
      </c>
      <c r="FH82" t="s">
        <v>880</v>
      </c>
      <c r="FI82" t="s">
        <v>921</v>
      </c>
      <c r="FJ82" s="1">
        <v>46661</v>
      </c>
      <c r="FK82" t="s">
        <v>924</v>
      </c>
      <c r="FL82">
        <v>0</v>
      </c>
      <c r="FN82">
        <v>0</v>
      </c>
      <c r="FO82">
        <v>1</v>
      </c>
      <c r="FP82">
        <v>1</v>
      </c>
      <c r="FQ82">
        <v>0</v>
      </c>
      <c r="FU82" t="s">
        <v>882</v>
      </c>
      <c r="FW82" t="s">
        <v>863</v>
      </c>
      <c r="FX82">
        <v>1</v>
      </c>
      <c r="FY82">
        <v>1</v>
      </c>
      <c r="FZ82">
        <v>1</v>
      </c>
      <c r="GA82">
        <v>1</v>
      </c>
      <c r="GB82">
        <v>0</v>
      </c>
      <c r="GC82">
        <v>0</v>
      </c>
      <c r="GD82">
        <v>0</v>
      </c>
      <c r="GE82">
        <v>1</v>
      </c>
      <c r="GF82">
        <v>1</v>
      </c>
      <c r="GG82">
        <v>4</v>
      </c>
      <c r="GI82">
        <v>0</v>
      </c>
      <c r="GJ82">
        <v>1</v>
      </c>
      <c r="GK82">
        <v>0</v>
      </c>
      <c r="GL82">
        <v>0</v>
      </c>
      <c r="GM82">
        <v>0</v>
      </c>
      <c r="GN82">
        <v>0</v>
      </c>
      <c r="GO82">
        <v>1</v>
      </c>
      <c r="GP82">
        <v>0</v>
      </c>
      <c r="GQ82">
        <v>0</v>
      </c>
      <c r="GR82">
        <v>0</v>
      </c>
      <c r="GS82">
        <v>0</v>
      </c>
      <c r="HE82" t="s">
        <v>883</v>
      </c>
      <c r="HI82" t="s">
        <v>884</v>
      </c>
      <c r="HN82" t="s">
        <v>885</v>
      </c>
    </row>
    <row r="83" spans="1:222">
      <c r="A83" t="s">
        <v>2936</v>
      </c>
      <c r="B83">
        <v>2</v>
      </c>
      <c r="D83" t="s">
        <v>848</v>
      </c>
      <c r="E83" t="s">
        <v>849</v>
      </c>
      <c r="F83" t="s">
        <v>850</v>
      </c>
      <c r="G83" t="s">
        <v>1464</v>
      </c>
      <c r="H83">
        <v>5187</v>
      </c>
      <c r="I83" t="s">
        <v>562</v>
      </c>
      <c r="J83">
        <v>9420</v>
      </c>
      <c r="K83" t="s">
        <v>2683</v>
      </c>
      <c r="L83" t="s">
        <v>2683</v>
      </c>
      <c r="M83" t="s">
        <v>381</v>
      </c>
      <c r="N83" t="s">
        <v>849</v>
      </c>
      <c r="O83" t="s">
        <v>1465</v>
      </c>
      <c r="P83" t="s">
        <v>1466</v>
      </c>
      <c r="Q83" t="s">
        <v>1467</v>
      </c>
      <c r="R83" t="s">
        <v>1467</v>
      </c>
      <c r="U83" t="s">
        <v>381</v>
      </c>
      <c r="V83" t="s">
        <v>382</v>
      </c>
      <c r="W83" t="s">
        <v>2158</v>
      </c>
      <c r="X83" t="s">
        <v>2159</v>
      </c>
      <c r="Y83" t="s">
        <v>1468</v>
      </c>
      <c r="Z83" t="s">
        <v>1469</v>
      </c>
      <c r="AA83" t="s">
        <v>1470</v>
      </c>
      <c r="AB83">
        <v>1</v>
      </c>
      <c r="AC83" s="1">
        <v>43906</v>
      </c>
      <c r="AD83" s="1">
        <v>46023</v>
      </c>
      <c r="AE83" s="1">
        <v>46112</v>
      </c>
      <c r="AF83">
        <v>1</v>
      </c>
      <c r="AG83">
        <v>1</v>
      </c>
      <c r="AH83">
        <v>1</v>
      </c>
      <c r="AI83">
        <v>1</v>
      </c>
      <c r="AJ83">
        <v>1</v>
      </c>
      <c r="AK83">
        <v>0</v>
      </c>
      <c r="AL83">
        <v>0</v>
      </c>
      <c r="AM83">
        <v>0</v>
      </c>
      <c r="AN83">
        <v>0</v>
      </c>
      <c r="AO83">
        <v>1</v>
      </c>
      <c r="AP83">
        <v>1</v>
      </c>
      <c r="AQ83">
        <v>1</v>
      </c>
      <c r="AR83">
        <v>0</v>
      </c>
      <c r="AT83" s="2">
        <v>0.375</v>
      </c>
      <c r="AU83" s="2">
        <v>0.72916666666666663</v>
      </c>
      <c r="AV83" s="2">
        <v>0.5</v>
      </c>
      <c r="AW83">
        <v>60</v>
      </c>
      <c r="BB83">
        <v>2460</v>
      </c>
      <c r="BC83">
        <v>1</v>
      </c>
      <c r="BD83">
        <v>1</v>
      </c>
      <c r="BH83">
        <v>0</v>
      </c>
      <c r="BI83">
        <v>0</v>
      </c>
      <c r="BJ83">
        <v>0</v>
      </c>
      <c r="BN83" t="s">
        <v>985</v>
      </c>
      <c r="BO83" t="s">
        <v>1464</v>
      </c>
      <c r="BP83" t="s">
        <v>1467</v>
      </c>
      <c r="BQ83" t="s">
        <v>3159</v>
      </c>
      <c r="BR83" t="s">
        <v>2362</v>
      </c>
      <c r="BS83" t="s">
        <v>1471</v>
      </c>
      <c r="BT83" t="s">
        <v>1467</v>
      </c>
      <c r="BU83" t="s">
        <v>932</v>
      </c>
      <c r="BV83" t="s">
        <v>1472</v>
      </c>
      <c r="BW83" t="s">
        <v>1467</v>
      </c>
      <c r="BX83" t="s">
        <v>1471</v>
      </c>
      <c r="BY83" t="s">
        <v>1467</v>
      </c>
      <c r="BZ83" t="s">
        <v>932</v>
      </c>
      <c r="CA83" t="s">
        <v>1472</v>
      </c>
      <c r="CB83" t="s">
        <v>1473</v>
      </c>
      <c r="CC83" t="s">
        <v>1467</v>
      </c>
      <c r="CE83" t="s">
        <v>1474</v>
      </c>
      <c r="CF83" t="s">
        <v>1464</v>
      </c>
      <c r="CG83" t="s">
        <v>1467</v>
      </c>
      <c r="CH83" t="s">
        <v>3159</v>
      </c>
      <c r="CI83" t="s">
        <v>2362</v>
      </c>
      <c r="CJ83" t="s">
        <v>1467</v>
      </c>
      <c r="CK83">
        <v>5772</v>
      </c>
      <c r="CL83" t="s">
        <v>875</v>
      </c>
      <c r="CM83">
        <v>6774</v>
      </c>
      <c r="CN83" t="s">
        <v>2691</v>
      </c>
      <c r="CO83" t="s">
        <v>2691</v>
      </c>
      <c r="CP83">
        <v>9696</v>
      </c>
      <c r="CQ83" t="s">
        <v>573</v>
      </c>
      <c r="CR83">
        <v>6774</v>
      </c>
      <c r="CS83" t="s">
        <v>2691</v>
      </c>
      <c r="CU83" t="s">
        <v>2692</v>
      </c>
      <c r="CV83" t="s">
        <v>2691</v>
      </c>
      <c r="CW83">
        <v>9696</v>
      </c>
      <c r="CX83" t="s">
        <v>573</v>
      </c>
      <c r="CY83">
        <v>6774</v>
      </c>
      <c r="CZ83" t="s">
        <v>2691</v>
      </c>
      <c r="DB83" t="s">
        <v>2692</v>
      </c>
      <c r="DC83" t="s">
        <v>2691</v>
      </c>
      <c r="DD83" t="s">
        <v>877</v>
      </c>
      <c r="DE83" t="s">
        <v>499</v>
      </c>
      <c r="DF83">
        <v>6774</v>
      </c>
      <c r="DG83" t="s">
        <v>2691</v>
      </c>
      <c r="DI83" t="s">
        <v>2693</v>
      </c>
      <c r="DJ83" t="s">
        <v>2691</v>
      </c>
      <c r="DK83">
        <v>1</v>
      </c>
      <c r="DL83">
        <v>1</v>
      </c>
      <c r="DM83" t="s">
        <v>1471</v>
      </c>
      <c r="DN83" t="s">
        <v>1464</v>
      </c>
      <c r="DP83">
        <v>3</v>
      </c>
      <c r="DT83">
        <v>3</v>
      </c>
      <c r="DY83">
        <v>3</v>
      </c>
      <c r="ED83" t="s">
        <v>1475</v>
      </c>
      <c r="EG83">
        <v>1</v>
      </c>
      <c r="EO83" s="1">
        <v>46006</v>
      </c>
      <c r="EP83" s="1">
        <v>46006</v>
      </c>
      <c r="EQ83" s="1">
        <v>46015</v>
      </c>
      <c r="ER83" s="1">
        <v>46015</v>
      </c>
      <c r="ES83">
        <v>1</v>
      </c>
      <c r="EU83" t="s">
        <v>879</v>
      </c>
      <c r="EW83">
        <v>0</v>
      </c>
      <c r="FF83">
        <v>1</v>
      </c>
      <c r="FG83">
        <v>1</v>
      </c>
      <c r="FH83" t="s">
        <v>1144</v>
      </c>
      <c r="FI83" t="s">
        <v>1476</v>
      </c>
      <c r="FJ83" s="1">
        <v>46661</v>
      </c>
      <c r="FK83" t="s">
        <v>1467</v>
      </c>
      <c r="FL83">
        <v>0</v>
      </c>
      <c r="FN83">
        <v>0</v>
      </c>
      <c r="FO83">
        <v>0</v>
      </c>
      <c r="FP83">
        <v>1</v>
      </c>
      <c r="FQ83">
        <v>0</v>
      </c>
      <c r="FU83" t="s">
        <v>882</v>
      </c>
      <c r="FW83" t="s">
        <v>872</v>
      </c>
      <c r="FX83">
        <v>1</v>
      </c>
      <c r="FY83">
        <v>1</v>
      </c>
      <c r="FZ83">
        <v>1</v>
      </c>
      <c r="GA83">
        <v>0</v>
      </c>
      <c r="GB83">
        <v>0</v>
      </c>
      <c r="GC83">
        <v>0</v>
      </c>
      <c r="GD83">
        <v>0</v>
      </c>
      <c r="GE83">
        <v>1</v>
      </c>
      <c r="GF83">
        <v>1</v>
      </c>
      <c r="GG83">
        <v>3</v>
      </c>
      <c r="HE83" t="s">
        <v>883</v>
      </c>
      <c r="HI83" t="s">
        <v>884</v>
      </c>
      <c r="HN83" t="s">
        <v>885</v>
      </c>
    </row>
    <row r="84" spans="1:222">
      <c r="A84" t="s">
        <v>2995</v>
      </c>
      <c r="B84">
        <v>2</v>
      </c>
      <c r="D84" t="s">
        <v>848</v>
      </c>
      <c r="E84" t="s">
        <v>849</v>
      </c>
      <c r="F84" t="s">
        <v>850</v>
      </c>
      <c r="G84" t="s">
        <v>851</v>
      </c>
      <c r="H84">
        <v>3002</v>
      </c>
      <c r="I84" t="s">
        <v>2716</v>
      </c>
      <c r="J84">
        <v>9420</v>
      </c>
      <c r="K84" t="s">
        <v>2683</v>
      </c>
      <c r="L84" t="s">
        <v>2683</v>
      </c>
      <c r="M84" t="s">
        <v>453</v>
      </c>
      <c r="N84" t="s">
        <v>849</v>
      </c>
      <c r="O84" t="s">
        <v>936</v>
      </c>
      <c r="P84" t="s">
        <v>937</v>
      </c>
      <c r="Q84" t="s">
        <v>1477</v>
      </c>
      <c r="R84" t="s">
        <v>1478</v>
      </c>
      <c r="U84" t="s">
        <v>453</v>
      </c>
      <c r="V84" t="s">
        <v>454</v>
      </c>
      <c r="W84" t="s">
        <v>2160</v>
      </c>
      <c r="X84" t="s">
        <v>2161</v>
      </c>
      <c r="Y84" t="s">
        <v>1479</v>
      </c>
      <c r="Z84" t="s">
        <v>1480</v>
      </c>
      <c r="AA84" t="s">
        <v>1481</v>
      </c>
      <c r="AB84">
        <v>0</v>
      </c>
      <c r="AC84" s="1">
        <v>43922</v>
      </c>
      <c r="AD84" s="1">
        <v>46023</v>
      </c>
      <c r="AE84" s="1">
        <v>46112</v>
      </c>
      <c r="AF84">
        <v>1</v>
      </c>
      <c r="AG84">
        <v>1</v>
      </c>
      <c r="AH84">
        <v>1</v>
      </c>
      <c r="AI84">
        <v>1</v>
      </c>
      <c r="AJ84">
        <v>1</v>
      </c>
      <c r="AK84">
        <v>1</v>
      </c>
      <c r="AL84">
        <v>1</v>
      </c>
      <c r="AM84">
        <v>1</v>
      </c>
      <c r="AN84">
        <v>1</v>
      </c>
      <c r="AO84">
        <v>0</v>
      </c>
      <c r="AP84">
        <v>0</v>
      </c>
      <c r="AQ84">
        <v>0</v>
      </c>
      <c r="AR84">
        <v>1</v>
      </c>
      <c r="AT84" s="2">
        <v>0.375</v>
      </c>
      <c r="AU84" s="2">
        <v>0.72916666666666663</v>
      </c>
      <c r="AV84" s="2">
        <v>0.5</v>
      </c>
      <c r="AW84">
        <v>60</v>
      </c>
      <c r="BB84">
        <v>530000</v>
      </c>
      <c r="BC84">
        <v>3</v>
      </c>
      <c r="BD84">
        <v>1</v>
      </c>
      <c r="BH84">
        <v>0</v>
      </c>
      <c r="BI84">
        <v>0</v>
      </c>
      <c r="BJ84">
        <v>0</v>
      </c>
      <c r="BN84" t="s">
        <v>1482</v>
      </c>
      <c r="BS84" t="s">
        <v>1483</v>
      </c>
      <c r="BT84" t="s">
        <v>1477</v>
      </c>
      <c r="BU84" t="s">
        <v>863</v>
      </c>
      <c r="BV84" t="s">
        <v>1484</v>
      </c>
      <c r="BW84" t="s">
        <v>1478</v>
      </c>
      <c r="BX84" t="s">
        <v>1485</v>
      </c>
      <c r="BY84" t="s">
        <v>1477</v>
      </c>
      <c r="BZ84" t="s">
        <v>866</v>
      </c>
      <c r="CA84" t="s">
        <v>1486</v>
      </c>
      <c r="CB84" t="s">
        <v>867</v>
      </c>
      <c r="CC84" t="s">
        <v>868</v>
      </c>
      <c r="CE84" t="s">
        <v>869</v>
      </c>
      <c r="CF84" t="s">
        <v>947</v>
      </c>
      <c r="CG84" t="s">
        <v>948</v>
      </c>
      <c r="CH84" t="s">
        <v>872</v>
      </c>
      <c r="CI84" t="s">
        <v>949</v>
      </c>
      <c r="CJ84" t="s">
        <v>950</v>
      </c>
      <c r="CK84">
        <v>5772</v>
      </c>
      <c r="CL84" t="s">
        <v>875</v>
      </c>
      <c r="CM84">
        <v>6774</v>
      </c>
      <c r="CN84" t="s">
        <v>2691</v>
      </c>
      <c r="CO84" t="s">
        <v>2691</v>
      </c>
      <c r="CP84">
        <v>9696</v>
      </c>
      <c r="CQ84" t="s">
        <v>573</v>
      </c>
      <c r="CR84">
        <v>6774</v>
      </c>
      <c r="CS84" t="s">
        <v>2691</v>
      </c>
      <c r="CU84" t="s">
        <v>2692</v>
      </c>
      <c r="CV84" t="s">
        <v>2691</v>
      </c>
      <c r="CW84">
        <v>9696</v>
      </c>
      <c r="CX84" t="s">
        <v>573</v>
      </c>
      <c r="CY84">
        <v>6774</v>
      </c>
      <c r="CZ84" t="s">
        <v>2691</v>
      </c>
      <c r="DB84" t="s">
        <v>2692</v>
      </c>
      <c r="DC84" t="s">
        <v>2691</v>
      </c>
      <c r="DD84" t="s">
        <v>877</v>
      </c>
      <c r="DE84" t="s">
        <v>499</v>
      </c>
      <c r="DF84">
        <v>6774</v>
      </c>
      <c r="DG84" t="s">
        <v>2691</v>
      </c>
      <c r="DI84" t="s">
        <v>2693</v>
      </c>
      <c r="DJ84" t="s">
        <v>2691</v>
      </c>
      <c r="DK84">
        <v>1</v>
      </c>
      <c r="DL84">
        <v>1</v>
      </c>
      <c r="DM84" t="s">
        <v>1485</v>
      </c>
      <c r="DN84" t="s">
        <v>1483</v>
      </c>
      <c r="DP84">
        <v>3</v>
      </c>
      <c r="DT84">
        <v>3</v>
      </c>
      <c r="DY84">
        <v>3</v>
      </c>
      <c r="ED84" t="s">
        <v>1487</v>
      </c>
      <c r="EG84">
        <v>1</v>
      </c>
      <c r="EO84" s="1">
        <v>45995</v>
      </c>
      <c r="EP84" s="1">
        <v>45995</v>
      </c>
      <c r="EQ84" s="1">
        <v>46014</v>
      </c>
      <c r="ER84" s="1">
        <v>46014</v>
      </c>
      <c r="ES84">
        <v>1</v>
      </c>
      <c r="EU84" t="s">
        <v>879</v>
      </c>
      <c r="EW84">
        <v>0</v>
      </c>
      <c r="FF84">
        <v>1</v>
      </c>
      <c r="FG84">
        <v>1</v>
      </c>
      <c r="FH84" t="s">
        <v>880</v>
      </c>
      <c r="FI84" t="s">
        <v>952</v>
      </c>
      <c r="FJ84" s="1">
        <v>46661</v>
      </c>
      <c r="FK84" t="s">
        <v>1478</v>
      </c>
      <c r="FL84">
        <v>0</v>
      </c>
      <c r="FN84">
        <v>0</v>
      </c>
      <c r="FO84">
        <v>0</v>
      </c>
      <c r="FP84">
        <v>1</v>
      </c>
      <c r="FQ84">
        <v>0</v>
      </c>
      <c r="FU84" t="s">
        <v>882</v>
      </c>
      <c r="FW84" t="s">
        <v>863</v>
      </c>
      <c r="FX84">
        <v>1</v>
      </c>
      <c r="FY84">
        <v>1</v>
      </c>
      <c r="FZ84">
        <v>1</v>
      </c>
      <c r="GA84">
        <v>0</v>
      </c>
      <c r="GB84">
        <v>0</v>
      </c>
      <c r="GC84">
        <v>0</v>
      </c>
      <c r="GD84">
        <v>0</v>
      </c>
      <c r="GE84">
        <v>1</v>
      </c>
      <c r="GF84">
        <v>1</v>
      </c>
      <c r="GG84">
        <v>3</v>
      </c>
      <c r="HE84" t="s">
        <v>883</v>
      </c>
      <c r="HI84" t="s">
        <v>884</v>
      </c>
      <c r="HN84" t="s">
        <v>885</v>
      </c>
    </row>
    <row r="85" spans="1:222">
      <c r="A85" t="s">
        <v>2950</v>
      </c>
      <c r="B85">
        <v>2</v>
      </c>
      <c r="D85" t="s">
        <v>848</v>
      </c>
      <c r="E85" t="s">
        <v>849</v>
      </c>
      <c r="F85" t="s">
        <v>850</v>
      </c>
      <c r="G85" t="s">
        <v>978</v>
      </c>
      <c r="H85">
        <v>5187</v>
      </c>
      <c r="I85" t="s">
        <v>562</v>
      </c>
      <c r="J85">
        <v>9420</v>
      </c>
      <c r="K85" t="s">
        <v>2683</v>
      </c>
      <c r="L85" t="s">
        <v>2683</v>
      </c>
      <c r="M85" t="s">
        <v>392</v>
      </c>
      <c r="N85" t="s">
        <v>849</v>
      </c>
      <c r="O85" t="s">
        <v>908</v>
      </c>
      <c r="P85" t="s">
        <v>909</v>
      </c>
      <c r="Q85" t="s">
        <v>1225</v>
      </c>
      <c r="R85" t="s">
        <v>1226</v>
      </c>
      <c r="U85" t="s">
        <v>392</v>
      </c>
      <c r="V85" t="s">
        <v>393</v>
      </c>
      <c r="W85" t="s">
        <v>2162</v>
      </c>
      <c r="X85" t="s">
        <v>2163</v>
      </c>
      <c r="Y85" t="s">
        <v>1488</v>
      </c>
      <c r="Z85" t="s">
        <v>1489</v>
      </c>
      <c r="AA85" t="s">
        <v>1490</v>
      </c>
      <c r="AB85">
        <v>1</v>
      </c>
      <c r="AC85" s="1">
        <v>43862</v>
      </c>
      <c r="AD85" s="1">
        <v>46023</v>
      </c>
      <c r="AE85" s="1">
        <v>46112</v>
      </c>
      <c r="AF85">
        <v>1</v>
      </c>
      <c r="AG85">
        <v>1</v>
      </c>
      <c r="AH85">
        <v>1</v>
      </c>
      <c r="AI85">
        <v>1</v>
      </c>
      <c r="AJ85">
        <v>1</v>
      </c>
      <c r="AK85">
        <v>0</v>
      </c>
      <c r="AL85">
        <v>0</v>
      </c>
      <c r="AM85">
        <v>0</v>
      </c>
      <c r="AN85">
        <v>0</v>
      </c>
      <c r="AO85">
        <v>1</v>
      </c>
      <c r="AP85">
        <v>1</v>
      </c>
      <c r="AQ85">
        <v>1</v>
      </c>
      <c r="AR85">
        <v>0</v>
      </c>
      <c r="AT85" s="2">
        <v>0.375</v>
      </c>
      <c r="AU85" s="2">
        <v>0.72916666666666663</v>
      </c>
      <c r="AV85" s="2">
        <v>0.5</v>
      </c>
      <c r="AW85">
        <v>60</v>
      </c>
      <c r="BB85">
        <v>2520</v>
      </c>
      <c r="BC85">
        <v>1</v>
      </c>
      <c r="BD85">
        <v>1</v>
      </c>
      <c r="BH85">
        <v>0</v>
      </c>
      <c r="BI85">
        <v>0</v>
      </c>
      <c r="BJ85">
        <v>0</v>
      </c>
      <c r="BN85" t="s">
        <v>1425</v>
      </c>
      <c r="BS85" t="s">
        <v>1431</v>
      </c>
      <c r="BT85" t="s">
        <v>1225</v>
      </c>
      <c r="BU85" t="s">
        <v>932</v>
      </c>
      <c r="BV85" t="s">
        <v>1432</v>
      </c>
      <c r="BW85" t="s">
        <v>1226</v>
      </c>
      <c r="BX85" t="s">
        <v>1491</v>
      </c>
      <c r="BY85" t="s">
        <v>1225</v>
      </c>
      <c r="BZ85" t="s">
        <v>866</v>
      </c>
      <c r="CA85" t="s">
        <v>1492</v>
      </c>
      <c r="CB85" t="s">
        <v>988</v>
      </c>
      <c r="CC85" t="s">
        <v>989</v>
      </c>
      <c r="CE85" t="s">
        <v>990</v>
      </c>
      <c r="CF85" t="s">
        <v>978</v>
      </c>
      <c r="CG85" t="s">
        <v>989</v>
      </c>
      <c r="CI85" t="s">
        <v>990</v>
      </c>
      <c r="CJ85" t="s">
        <v>989</v>
      </c>
      <c r="CK85">
        <v>5772</v>
      </c>
      <c r="CL85" t="s">
        <v>875</v>
      </c>
      <c r="CM85">
        <v>6774</v>
      </c>
      <c r="CN85" t="s">
        <v>2691</v>
      </c>
      <c r="CO85" t="s">
        <v>2691</v>
      </c>
      <c r="CP85">
        <v>9696</v>
      </c>
      <c r="CQ85" t="s">
        <v>573</v>
      </c>
      <c r="CR85">
        <v>6774</v>
      </c>
      <c r="CS85" t="s">
        <v>2691</v>
      </c>
      <c r="CU85" t="s">
        <v>2692</v>
      </c>
      <c r="CV85" t="s">
        <v>2691</v>
      </c>
      <c r="CW85">
        <v>9696</v>
      </c>
      <c r="CX85" t="s">
        <v>573</v>
      </c>
      <c r="CY85">
        <v>6774</v>
      </c>
      <c r="CZ85" t="s">
        <v>2691</v>
      </c>
      <c r="DB85" t="s">
        <v>2692</v>
      </c>
      <c r="DC85" t="s">
        <v>2691</v>
      </c>
      <c r="DD85" t="s">
        <v>877</v>
      </c>
      <c r="DE85" t="s">
        <v>499</v>
      </c>
      <c r="DF85">
        <v>6774</v>
      </c>
      <c r="DG85" t="s">
        <v>2691</v>
      </c>
      <c r="DI85" t="s">
        <v>2693</v>
      </c>
      <c r="DJ85" t="s">
        <v>2691</v>
      </c>
      <c r="DK85">
        <v>1</v>
      </c>
      <c r="DL85">
        <v>1</v>
      </c>
      <c r="DM85" t="s">
        <v>1491</v>
      </c>
      <c r="DP85">
        <v>3</v>
      </c>
      <c r="DT85">
        <v>3</v>
      </c>
      <c r="DY85">
        <v>3</v>
      </c>
      <c r="ED85" t="s">
        <v>1493</v>
      </c>
      <c r="EG85">
        <v>1</v>
      </c>
      <c r="EO85" s="1">
        <v>46006</v>
      </c>
      <c r="EP85" s="1">
        <v>46006</v>
      </c>
      <c r="EQ85" s="1">
        <v>46015</v>
      </c>
      <c r="ER85" s="1">
        <v>46015</v>
      </c>
      <c r="ES85">
        <v>1</v>
      </c>
      <c r="EU85" t="s">
        <v>879</v>
      </c>
      <c r="EW85">
        <v>0</v>
      </c>
      <c r="FF85">
        <v>1</v>
      </c>
      <c r="FG85">
        <v>0</v>
      </c>
      <c r="FI85" t="s">
        <v>921</v>
      </c>
      <c r="FJ85" s="1">
        <v>46661</v>
      </c>
      <c r="FK85" t="s">
        <v>1226</v>
      </c>
      <c r="FL85">
        <v>0</v>
      </c>
      <c r="FN85">
        <v>0</v>
      </c>
      <c r="FO85">
        <v>1</v>
      </c>
      <c r="FP85">
        <v>1</v>
      </c>
      <c r="FQ85">
        <v>0</v>
      </c>
      <c r="FU85" t="s">
        <v>882</v>
      </c>
      <c r="FW85" t="s">
        <v>932</v>
      </c>
      <c r="FX85">
        <v>1</v>
      </c>
      <c r="FY85">
        <v>1</v>
      </c>
      <c r="FZ85">
        <v>1</v>
      </c>
      <c r="GA85">
        <v>0</v>
      </c>
      <c r="GB85">
        <v>0</v>
      </c>
      <c r="GC85">
        <v>0</v>
      </c>
      <c r="GD85">
        <v>0</v>
      </c>
      <c r="GE85">
        <v>1</v>
      </c>
      <c r="GF85">
        <v>1</v>
      </c>
      <c r="GG85">
        <v>2</v>
      </c>
      <c r="HE85" t="s">
        <v>883</v>
      </c>
      <c r="HI85" t="s">
        <v>884</v>
      </c>
      <c r="HN85" t="s">
        <v>885</v>
      </c>
    </row>
    <row r="86" spans="1:222">
      <c r="A86" t="s">
        <v>3032</v>
      </c>
      <c r="B86">
        <v>2</v>
      </c>
      <c r="D86" t="s">
        <v>848</v>
      </c>
      <c r="E86" t="s">
        <v>849</v>
      </c>
      <c r="F86" t="s">
        <v>850</v>
      </c>
      <c r="G86" t="s">
        <v>851</v>
      </c>
      <c r="H86">
        <v>3002</v>
      </c>
      <c r="I86" t="s">
        <v>2716</v>
      </c>
      <c r="J86">
        <v>9420</v>
      </c>
      <c r="K86" t="s">
        <v>2683</v>
      </c>
      <c r="L86" t="s">
        <v>2683</v>
      </c>
      <c r="M86" t="s">
        <v>486</v>
      </c>
      <c r="N86" t="s">
        <v>849</v>
      </c>
      <c r="O86" t="s">
        <v>936</v>
      </c>
      <c r="P86" t="s">
        <v>937</v>
      </c>
      <c r="Q86" t="s">
        <v>1301</v>
      </c>
      <c r="R86" t="s">
        <v>1302</v>
      </c>
      <c r="U86" t="s">
        <v>486</v>
      </c>
      <c r="V86" t="s">
        <v>487</v>
      </c>
      <c r="W86" t="s">
        <v>2164</v>
      </c>
      <c r="X86" t="s">
        <v>2165</v>
      </c>
      <c r="Y86" t="s">
        <v>1494</v>
      </c>
      <c r="Z86" t="s">
        <v>1495</v>
      </c>
      <c r="AA86" t="s">
        <v>1496</v>
      </c>
      <c r="AB86">
        <v>0</v>
      </c>
      <c r="AC86" s="1">
        <v>43739</v>
      </c>
      <c r="AD86" s="1">
        <v>46023</v>
      </c>
      <c r="AE86" s="1">
        <v>46112</v>
      </c>
      <c r="AF86">
        <v>1</v>
      </c>
      <c r="AG86">
        <v>1</v>
      </c>
      <c r="AH86">
        <v>1</v>
      </c>
      <c r="AI86">
        <v>1</v>
      </c>
      <c r="AJ86">
        <v>1</v>
      </c>
      <c r="AK86">
        <v>0</v>
      </c>
      <c r="AL86">
        <v>0</v>
      </c>
      <c r="AM86">
        <v>0</v>
      </c>
      <c r="AN86">
        <v>1</v>
      </c>
      <c r="AO86">
        <v>1</v>
      </c>
      <c r="AP86">
        <v>1</v>
      </c>
      <c r="AQ86">
        <v>1</v>
      </c>
      <c r="AR86">
        <v>0</v>
      </c>
      <c r="AT86" s="2">
        <v>0.3125</v>
      </c>
      <c r="AU86" s="2">
        <v>0.66666666666666663</v>
      </c>
      <c r="AV86" s="2">
        <v>0.47916666666666669</v>
      </c>
      <c r="AW86">
        <v>60</v>
      </c>
      <c r="BB86">
        <v>680000</v>
      </c>
      <c r="BC86">
        <v>3</v>
      </c>
      <c r="BD86">
        <v>1</v>
      </c>
      <c r="BH86">
        <v>0</v>
      </c>
      <c r="BI86">
        <v>0</v>
      </c>
      <c r="BJ86">
        <v>0</v>
      </c>
      <c r="BN86" t="s">
        <v>1497</v>
      </c>
      <c r="BS86" t="s">
        <v>1307</v>
      </c>
      <c r="BT86" t="s">
        <v>1301</v>
      </c>
      <c r="BU86" t="s">
        <v>863</v>
      </c>
      <c r="BV86" t="s">
        <v>1308</v>
      </c>
      <c r="BW86" t="s">
        <v>1302</v>
      </c>
      <c r="BX86" t="s">
        <v>1309</v>
      </c>
      <c r="BY86" t="s">
        <v>1301</v>
      </c>
      <c r="BZ86" t="s">
        <v>866</v>
      </c>
      <c r="CA86" t="s">
        <v>1310</v>
      </c>
      <c r="CB86" t="s">
        <v>867</v>
      </c>
      <c r="CC86" t="s">
        <v>868</v>
      </c>
      <c r="CE86" t="s">
        <v>869</v>
      </c>
      <c r="CF86" t="s">
        <v>870</v>
      </c>
      <c r="CG86" t="s">
        <v>871</v>
      </c>
      <c r="CH86" t="s">
        <v>872</v>
      </c>
      <c r="CI86" t="s">
        <v>873</v>
      </c>
      <c r="CJ86" t="s">
        <v>874</v>
      </c>
      <c r="CK86">
        <v>5772</v>
      </c>
      <c r="CL86" t="s">
        <v>875</v>
      </c>
      <c r="CM86">
        <v>6774</v>
      </c>
      <c r="CN86" t="s">
        <v>2691</v>
      </c>
      <c r="CO86" t="s">
        <v>2691</v>
      </c>
      <c r="CP86">
        <v>9696</v>
      </c>
      <c r="CQ86" t="s">
        <v>573</v>
      </c>
      <c r="CR86">
        <v>6774</v>
      </c>
      <c r="CS86" t="s">
        <v>2691</v>
      </c>
      <c r="CU86" t="s">
        <v>2692</v>
      </c>
      <c r="CV86" t="s">
        <v>2691</v>
      </c>
      <c r="CW86">
        <v>9696</v>
      </c>
      <c r="CX86" t="s">
        <v>573</v>
      </c>
      <c r="CY86">
        <v>6774</v>
      </c>
      <c r="CZ86" t="s">
        <v>2691</v>
      </c>
      <c r="DB86" t="s">
        <v>2692</v>
      </c>
      <c r="DC86" t="s">
        <v>2691</v>
      </c>
      <c r="DD86" t="s">
        <v>877</v>
      </c>
      <c r="DE86" t="s">
        <v>499</v>
      </c>
      <c r="DF86">
        <v>6774</v>
      </c>
      <c r="DG86" t="s">
        <v>2691</v>
      </c>
      <c r="DI86" t="s">
        <v>2693</v>
      </c>
      <c r="DJ86" t="s">
        <v>2691</v>
      </c>
      <c r="DK86">
        <v>1</v>
      </c>
      <c r="DL86">
        <v>1</v>
      </c>
      <c r="DM86" t="s">
        <v>1309</v>
      </c>
      <c r="DN86" t="s">
        <v>1307</v>
      </c>
      <c r="DP86">
        <v>3</v>
      </c>
      <c r="DT86">
        <v>3</v>
      </c>
      <c r="DY86">
        <v>3</v>
      </c>
      <c r="ED86" t="s">
        <v>1498</v>
      </c>
      <c r="EG86">
        <v>1</v>
      </c>
      <c r="EO86" s="1">
        <v>46000</v>
      </c>
      <c r="EP86" s="1">
        <v>46000</v>
      </c>
      <c r="EQ86" s="1">
        <v>46007</v>
      </c>
      <c r="ER86" s="1">
        <v>46007</v>
      </c>
      <c r="ES86">
        <v>1</v>
      </c>
      <c r="EU86" t="s">
        <v>879</v>
      </c>
      <c r="EW86">
        <v>0</v>
      </c>
      <c r="FF86">
        <v>1</v>
      </c>
      <c r="FG86">
        <v>1</v>
      </c>
      <c r="FH86" t="s">
        <v>880</v>
      </c>
      <c r="FI86" t="s">
        <v>952</v>
      </c>
      <c r="FJ86" s="1">
        <v>46661</v>
      </c>
      <c r="FK86" t="s">
        <v>1302</v>
      </c>
      <c r="FL86">
        <v>0</v>
      </c>
      <c r="FN86">
        <v>0</v>
      </c>
      <c r="FO86">
        <v>0</v>
      </c>
      <c r="FP86">
        <v>1</v>
      </c>
      <c r="FQ86">
        <v>0</v>
      </c>
      <c r="FU86" t="s">
        <v>882</v>
      </c>
      <c r="FW86" t="s">
        <v>863</v>
      </c>
      <c r="FX86">
        <v>1</v>
      </c>
      <c r="FY86">
        <v>1</v>
      </c>
      <c r="FZ86">
        <v>1</v>
      </c>
      <c r="GA86">
        <v>0</v>
      </c>
      <c r="GB86">
        <v>0</v>
      </c>
      <c r="GC86">
        <v>0</v>
      </c>
      <c r="GD86">
        <v>0</v>
      </c>
      <c r="GE86">
        <v>1</v>
      </c>
      <c r="GF86">
        <v>1</v>
      </c>
      <c r="GG86">
        <v>3</v>
      </c>
      <c r="HE86" t="s">
        <v>883</v>
      </c>
      <c r="HI86" t="s">
        <v>884</v>
      </c>
      <c r="HN86" t="s">
        <v>885</v>
      </c>
    </row>
    <row r="87" spans="1:222">
      <c r="A87" t="s">
        <v>2960</v>
      </c>
      <c r="B87">
        <v>2</v>
      </c>
      <c r="D87" t="s">
        <v>848</v>
      </c>
      <c r="E87" t="s">
        <v>849</v>
      </c>
      <c r="F87" t="s">
        <v>850</v>
      </c>
      <c r="G87" t="s">
        <v>978</v>
      </c>
      <c r="H87">
        <v>5187</v>
      </c>
      <c r="I87" t="s">
        <v>562</v>
      </c>
      <c r="J87">
        <v>9420</v>
      </c>
      <c r="K87" t="s">
        <v>2683</v>
      </c>
      <c r="L87" t="s">
        <v>2683</v>
      </c>
      <c r="M87" t="s">
        <v>408</v>
      </c>
      <c r="N87" t="s">
        <v>849</v>
      </c>
      <c r="O87" t="s">
        <v>908</v>
      </c>
      <c r="P87" t="s">
        <v>909</v>
      </c>
      <c r="Q87" t="s">
        <v>1499</v>
      </c>
      <c r="R87" t="s">
        <v>1500</v>
      </c>
      <c r="U87" t="s">
        <v>408</v>
      </c>
      <c r="V87" t="s">
        <v>409</v>
      </c>
      <c r="W87" t="s">
        <v>2166</v>
      </c>
      <c r="X87" t="s">
        <v>2167</v>
      </c>
      <c r="Y87" t="s">
        <v>1501</v>
      </c>
      <c r="Z87" t="s">
        <v>1502</v>
      </c>
      <c r="AA87" t="s">
        <v>1503</v>
      </c>
      <c r="AB87">
        <v>0</v>
      </c>
      <c r="AC87" s="1">
        <v>43647</v>
      </c>
      <c r="AD87" s="1">
        <v>46023</v>
      </c>
      <c r="AE87" s="1">
        <v>46112</v>
      </c>
      <c r="AF87">
        <v>1</v>
      </c>
      <c r="AG87">
        <v>1</v>
      </c>
      <c r="AH87">
        <v>1</v>
      </c>
      <c r="AI87">
        <v>1</v>
      </c>
      <c r="AJ87">
        <v>1</v>
      </c>
      <c r="AK87">
        <v>0</v>
      </c>
      <c r="AL87">
        <v>0</v>
      </c>
      <c r="AM87">
        <v>0</v>
      </c>
      <c r="AN87">
        <v>0</v>
      </c>
      <c r="AO87">
        <v>1</v>
      </c>
      <c r="AP87">
        <v>1</v>
      </c>
      <c r="AQ87">
        <v>1</v>
      </c>
      <c r="AR87">
        <v>0</v>
      </c>
      <c r="AT87" s="2">
        <v>0.375</v>
      </c>
      <c r="AU87" s="2">
        <v>0.72916666666666663</v>
      </c>
      <c r="AV87" s="2">
        <v>0.5</v>
      </c>
      <c r="AW87">
        <v>60</v>
      </c>
      <c r="BB87">
        <v>3200</v>
      </c>
      <c r="BC87">
        <v>1</v>
      </c>
      <c r="BD87">
        <v>1</v>
      </c>
      <c r="BH87">
        <v>0</v>
      </c>
      <c r="BI87">
        <v>0</v>
      </c>
      <c r="BJ87">
        <v>0</v>
      </c>
      <c r="BN87" t="s">
        <v>1504</v>
      </c>
      <c r="BS87" t="s">
        <v>1505</v>
      </c>
      <c r="BT87" t="s">
        <v>1499</v>
      </c>
      <c r="BU87" t="s">
        <v>863</v>
      </c>
      <c r="BV87" t="s">
        <v>1506</v>
      </c>
      <c r="BW87" t="s">
        <v>1500</v>
      </c>
      <c r="BX87" t="s">
        <v>1604</v>
      </c>
      <c r="BY87" t="s">
        <v>1499</v>
      </c>
      <c r="BZ87" t="s">
        <v>1176</v>
      </c>
      <c r="CA87" t="s">
        <v>1605</v>
      </c>
      <c r="CB87" t="s">
        <v>988</v>
      </c>
      <c r="CC87" t="s">
        <v>989</v>
      </c>
      <c r="CE87" t="s">
        <v>990</v>
      </c>
      <c r="CF87" t="s">
        <v>978</v>
      </c>
      <c r="CG87" t="s">
        <v>989</v>
      </c>
      <c r="CI87" t="s">
        <v>990</v>
      </c>
      <c r="CJ87" t="s">
        <v>989</v>
      </c>
      <c r="CK87">
        <v>5772</v>
      </c>
      <c r="CL87" t="s">
        <v>875</v>
      </c>
      <c r="CM87">
        <v>6774</v>
      </c>
      <c r="CN87" t="s">
        <v>2691</v>
      </c>
      <c r="CO87" t="s">
        <v>2691</v>
      </c>
      <c r="CP87">
        <v>9696</v>
      </c>
      <c r="CQ87" t="s">
        <v>573</v>
      </c>
      <c r="CR87">
        <v>6774</v>
      </c>
      <c r="CS87" t="s">
        <v>2691</v>
      </c>
      <c r="CU87" t="s">
        <v>2692</v>
      </c>
      <c r="CV87" t="s">
        <v>2691</v>
      </c>
      <c r="CW87">
        <v>9696</v>
      </c>
      <c r="CX87" t="s">
        <v>573</v>
      </c>
      <c r="CY87">
        <v>6774</v>
      </c>
      <c r="CZ87" t="s">
        <v>2691</v>
      </c>
      <c r="DB87" t="s">
        <v>2692</v>
      </c>
      <c r="DC87" t="s">
        <v>2691</v>
      </c>
      <c r="DD87" t="s">
        <v>877</v>
      </c>
      <c r="DE87" t="s">
        <v>499</v>
      </c>
      <c r="DF87">
        <v>6774</v>
      </c>
      <c r="DG87" t="s">
        <v>2691</v>
      </c>
      <c r="DI87" t="s">
        <v>2693</v>
      </c>
      <c r="DJ87" t="s">
        <v>2691</v>
      </c>
      <c r="DK87">
        <v>1</v>
      </c>
      <c r="DL87">
        <v>1</v>
      </c>
      <c r="DM87" t="s">
        <v>1604</v>
      </c>
      <c r="DP87">
        <v>3</v>
      </c>
      <c r="DT87">
        <v>3</v>
      </c>
      <c r="DY87">
        <v>3</v>
      </c>
      <c r="ED87" t="s">
        <v>1507</v>
      </c>
      <c r="EG87">
        <v>1</v>
      </c>
      <c r="EO87" s="1">
        <v>46006</v>
      </c>
      <c r="EP87" s="1">
        <v>46006</v>
      </c>
      <c r="EQ87" s="1">
        <v>46015</v>
      </c>
      <c r="ER87" s="1">
        <v>46015</v>
      </c>
      <c r="ES87">
        <v>1</v>
      </c>
      <c r="EU87" t="s">
        <v>879</v>
      </c>
      <c r="EW87">
        <v>0</v>
      </c>
      <c r="FF87">
        <v>1</v>
      </c>
      <c r="FG87">
        <v>0</v>
      </c>
      <c r="FI87" t="s">
        <v>921</v>
      </c>
      <c r="FJ87" s="1">
        <v>46661</v>
      </c>
      <c r="FK87" t="s">
        <v>1500</v>
      </c>
      <c r="FL87">
        <v>0</v>
      </c>
      <c r="FN87">
        <v>0</v>
      </c>
      <c r="FO87">
        <v>1</v>
      </c>
      <c r="FP87">
        <v>1</v>
      </c>
      <c r="FQ87">
        <v>0</v>
      </c>
      <c r="FU87" t="s">
        <v>882</v>
      </c>
      <c r="FW87" t="s">
        <v>863</v>
      </c>
      <c r="FX87">
        <v>1</v>
      </c>
      <c r="FY87">
        <v>1</v>
      </c>
      <c r="FZ87">
        <v>1</v>
      </c>
      <c r="GA87">
        <v>0</v>
      </c>
      <c r="GB87">
        <v>0</v>
      </c>
      <c r="GC87">
        <v>0</v>
      </c>
      <c r="GD87">
        <v>0</v>
      </c>
      <c r="GE87">
        <v>1</v>
      </c>
      <c r="GF87">
        <v>1</v>
      </c>
      <c r="GG87">
        <v>2</v>
      </c>
      <c r="HE87" t="s">
        <v>883</v>
      </c>
      <c r="HI87" t="s">
        <v>884</v>
      </c>
      <c r="HN87" t="s">
        <v>885</v>
      </c>
    </row>
    <row r="88" spans="1:222">
      <c r="A88" t="s">
        <v>2890</v>
      </c>
      <c r="B88">
        <v>2</v>
      </c>
      <c r="D88" t="s">
        <v>848</v>
      </c>
      <c r="E88" t="s">
        <v>849</v>
      </c>
      <c r="F88" t="s">
        <v>850</v>
      </c>
      <c r="G88" t="s">
        <v>851</v>
      </c>
      <c r="H88">
        <v>5187</v>
      </c>
      <c r="I88" t="s">
        <v>562</v>
      </c>
      <c r="J88">
        <v>9420</v>
      </c>
      <c r="K88" t="s">
        <v>2683</v>
      </c>
      <c r="L88" t="s">
        <v>2683</v>
      </c>
      <c r="M88" t="s">
        <v>303</v>
      </c>
      <c r="N88" t="s">
        <v>849</v>
      </c>
      <c r="O88" t="s">
        <v>908</v>
      </c>
      <c r="P88" t="s">
        <v>909</v>
      </c>
      <c r="Q88" t="s">
        <v>1005</v>
      </c>
      <c r="R88" t="s">
        <v>1006</v>
      </c>
      <c r="U88" t="s">
        <v>303</v>
      </c>
      <c r="V88" t="s">
        <v>304</v>
      </c>
      <c r="W88" t="s">
        <v>2093</v>
      </c>
      <c r="X88" t="s">
        <v>2168</v>
      </c>
      <c r="Y88" t="s">
        <v>1178</v>
      </c>
      <c r="Z88" t="s">
        <v>1508</v>
      </c>
      <c r="AA88" t="s">
        <v>1509</v>
      </c>
      <c r="AB88">
        <v>0</v>
      </c>
      <c r="AC88" s="1">
        <v>43586</v>
      </c>
      <c r="AD88" s="1">
        <v>46023</v>
      </c>
      <c r="AE88" s="1">
        <v>46112</v>
      </c>
      <c r="AF88">
        <v>1</v>
      </c>
      <c r="AG88">
        <v>1</v>
      </c>
      <c r="AH88">
        <v>1</v>
      </c>
      <c r="AI88">
        <v>1</v>
      </c>
      <c r="AJ88">
        <v>1</v>
      </c>
      <c r="AK88">
        <v>0</v>
      </c>
      <c r="AL88">
        <v>0</v>
      </c>
      <c r="AM88">
        <v>0</v>
      </c>
      <c r="AN88">
        <v>0</v>
      </c>
      <c r="AO88">
        <v>1</v>
      </c>
      <c r="AP88">
        <v>1</v>
      </c>
      <c r="AQ88">
        <v>1</v>
      </c>
      <c r="AR88">
        <v>0</v>
      </c>
      <c r="AT88" s="2">
        <v>0.375</v>
      </c>
      <c r="AU88" s="2">
        <v>0.72916666666666663</v>
      </c>
      <c r="AV88" s="2">
        <v>0.5</v>
      </c>
      <c r="AW88">
        <v>60</v>
      </c>
      <c r="BB88">
        <v>730000</v>
      </c>
      <c r="BC88">
        <v>3</v>
      </c>
      <c r="BD88">
        <v>1</v>
      </c>
      <c r="BH88">
        <v>0</v>
      </c>
      <c r="BI88">
        <v>0</v>
      </c>
      <c r="BJ88">
        <v>0</v>
      </c>
      <c r="BN88" t="s">
        <v>1510</v>
      </c>
      <c r="BS88" t="s">
        <v>1011</v>
      </c>
      <c r="BT88" t="s">
        <v>1005</v>
      </c>
      <c r="BU88" t="s">
        <v>863</v>
      </c>
      <c r="BV88" t="s">
        <v>1012</v>
      </c>
      <c r="BW88" t="s">
        <v>1006</v>
      </c>
      <c r="BX88" t="s">
        <v>1511</v>
      </c>
      <c r="BY88" t="s">
        <v>1005</v>
      </c>
      <c r="BZ88" t="s">
        <v>932</v>
      </c>
      <c r="CA88" t="s">
        <v>1512</v>
      </c>
      <c r="CB88" t="s">
        <v>867</v>
      </c>
      <c r="CC88" t="s">
        <v>868</v>
      </c>
      <c r="CE88" t="s">
        <v>869</v>
      </c>
      <c r="CF88" t="s">
        <v>1015</v>
      </c>
      <c r="CG88" t="s">
        <v>1016</v>
      </c>
      <c r="CH88" t="s">
        <v>872</v>
      </c>
      <c r="CI88" t="s">
        <v>1017</v>
      </c>
      <c r="CJ88" t="s">
        <v>1016</v>
      </c>
      <c r="CK88">
        <v>5772</v>
      </c>
      <c r="CL88" t="s">
        <v>875</v>
      </c>
      <c r="CM88">
        <v>6774</v>
      </c>
      <c r="CN88" t="s">
        <v>2691</v>
      </c>
      <c r="CO88" t="s">
        <v>2691</v>
      </c>
      <c r="CP88">
        <v>9696</v>
      </c>
      <c r="CQ88" t="s">
        <v>573</v>
      </c>
      <c r="CR88">
        <v>6774</v>
      </c>
      <c r="CS88" t="s">
        <v>2691</v>
      </c>
      <c r="CU88" t="s">
        <v>2692</v>
      </c>
      <c r="CV88" t="s">
        <v>2691</v>
      </c>
      <c r="CW88">
        <v>9696</v>
      </c>
      <c r="CX88" t="s">
        <v>573</v>
      </c>
      <c r="CY88">
        <v>6774</v>
      </c>
      <c r="CZ88" t="s">
        <v>2691</v>
      </c>
      <c r="DB88" t="s">
        <v>2692</v>
      </c>
      <c r="DC88" t="s">
        <v>2691</v>
      </c>
      <c r="DD88" t="s">
        <v>877</v>
      </c>
      <c r="DE88" t="s">
        <v>499</v>
      </c>
      <c r="DF88">
        <v>6774</v>
      </c>
      <c r="DG88" t="s">
        <v>2691</v>
      </c>
      <c r="DI88" t="s">
        <v>2693</v>
      </c>
      <c r="DJ88" t="s">
        <v>2691</v>
      </c>
      <c r="DK88">
        <v>1</v>
      </c>
      <c r="DL88">
        <v>1</v>
      </c>
      <c r="DM88" t="s">
        <v>1511</v>
      </c>
      <c r="DN88" t="s">
        <v>1011</v>
      </c>
      <c r="DP88">
        <v>3</v>
      </c>
      <c r="DT88">
        <v>3</v>
      </c>
      <c r="DY88">
        <v>3</v>
      </c>
      <c r="ED88" t="s">
        <v>1513</v>
      </c>
      <c r="EG88">
        <v>1</v>
      </c>
      <c r="EO88" s="1">
        <v>46006</v>
      </c>
      <c r="EP88" s="1">
        <v>46006</v>
      </c>
      <c r="EQ88" s="1">
        <v>46013</v>
      </c>
      <c r="ER88" s="1">
        <v>46013</v>
      </c>
      <c r="ES88">
        <v>1</v>
      </c>
      <c r="EU88" t="s">
        <v>879</v>
      </c>
      <c r="EW88">
        <v>0</v>
      </c>
      <c r="FF88">
        <v>1</v>
      </c>
      <c r="FG88">
        <v>1</v>
      </c>
      <c r="FH88" t="s">
        <v>880</v>
      </c>
      <c r="FI88" t="s">
        <v>921</v>
      </c>
      <c r="FJ88" s="1">
        <v>46661</v>
      </c>
      <c r="FK88" t="s">
        <v>1006</v>
      </c>
      <c r="FL88">
        <v>0</v>
      </c>
      <c r="FN88">
        <v>0</v>
      </c>
      <c r="FO88">
        <v>1</v>
      </c>
      <c r="FP88">
        <v>1</v>
      </c>
      <c r="FQ88">
        <v>0</v>
      </c>
      <c r="FU88" t="s">
        <v>882</v>
      </c>
      <c r="FW88" t="s">
        <v>863</v>
      </c>
      <c r="FX88">
        <v>1</v>
      </c>
      <c r="FY88">
        <v>1</v>
      </c>
      <c r="FZ88">
        <v>1</v>
      </c>
      <c r="GA88">
        <v>0</v>
      </c>
      <c r="GB88">
        <v>0</v>
      </c>
      <c r="GC88">
        <v>0</v>
      </c>
      <c r="GD88">
        <v>0</v>
      </c>
      <c r="GE88">
        <v>1</v>
      </c>
      <c r="GF88">
        <v>1</v>
      </c>
      <c r="GG88">
        <v>2</v>
      </c>
      <c r="HE88" t="s">
        <v>883</v>
      </c>
      <c r="HI88" t="s">
        <v>884</v>
      </c>
      <c r="HN88" t="s">
        <v>885</v>
      </c>
    </row>
    <row r="89" spans="1:222">
      <c r="A89" t="s">
        <v>2976</v>
      </c>
      <c r="B89">
        <v>2</v>
      </c>
      <c r="D89" t="s">
        <v>848</v>
      </c>
      <c r="E89" t="s">
        <v>849</v>
      </c>
      <c r="F89" t="s">
        <v>850</v>
      </c>
      <c r="G89" t="s">
        <v>851</v>
      </c>
      <c r="H89">
        <v>3002</v>
      </c>
      <c r="I89" t="s">
        <v>2716</v>
      </c>
      <c r="J89">
        <v>9420</v>
      </c>
      <c r="K89" t="s">
        <v>2683</v>
      </c>
      <c r="L89" t="s">
        <v>2683</v>
      </c>
      <c r="M89" t="s">
        <v>430</v>
      </c>
      <c r="N89" t="s">
        <v>849</v>
      </c>
      <c r="O89" t="s">
        <v>1465</v>
      </c>
      <c r="P89" t="s">
        <v>1466</v>
      </c>
      <c r="Q89" t="s">
        <v>1514</v>
      </c>
      <c r="R89" t="s">
        <v>1515</v>
      </c>
      <c r="U89" t="s">
        <v>430</v>
      </c>
      <c r="V89" t="s">
        <v>431</v>
      </c>
      <c r="W89" t="s">
        <v>2046</v>
      </c>
      <c r="X89" t="s">
        <v>2169</v>
      </c>
      <c r="Y89" t="s">
        <v>887</v>
      </c>
      <c r="Z89" t="s">
        <v>1516</v>
      </c>
      <c r="AA89" t="s">
        <v>1517</v>
      </c>
      <c r="AB89">
        <v>0</v>
      </c>
      <c r="AC89" s="1">
        <v>43586</v>
      </c>
      <c r="AD89" s="1">
        <v>46023</v>
      </c>
      <c r="AE89" s="1">
        <v>46112</v>
      </c>
      <c r="AF89">
        <v>1</v>
      </c>
      <c r="AG89">
        <v>1</v>
      </c>
      <c r="AH89">
        <v>1</v>
      </c>
      <c r="AI89">
        <v>1</v>
      </c>
      <c r="AJ89">
        <v>1</v>
      </c>
      <c r="AK89">
        <v>0</v>
      </c>
      <c r="AL89">
        <v>0</v>
      </c>
      <c r="AM89">
        <v>0</v>
      </c>
      <c r="AN89">
        <v>0</v>
      </c>
      <c r="AO89">
        <v>1</v>
      </c>
      <c r="AP89">
        <v>1</v>
      </c>
      <c r="AQ89">
        <v>1</v>
      </c>
      <c r="AR89">
        <v>0</v>
      </c>
      <c r="AT89" s="2">
        <v>0.375</v>
      </c>
      <c r="AU89" s="2">
        <v>0.66666666666666663</v>
      </c>
      <c r="AV89" s="2">
        <v>0.5</v>
      </c>
      <c r="AW89">
        <v>60</v>
      </c>
      <c r="BB89">
        <v>3000</v>
      </c>
      <c r="BC89">
        <v>1</v>
      </c>
      <c r="BD89">
        <v>1</v>
      </c>
      <c r="BH89">
        <v>0</v>
      </c>
      <c r="BI89">
        <v>0</v>
      </c>
      <c r="BJ89">
        <v>0</v>
      </c>
      <c r="BN89" t="s">
        <v>1518</v>
      </c>
      <c r="BS89" t="s">
        <v>1519</v>
      </c>
      <c r="BT89" t="s">
        <v>1514</v>
      </c>
      <c r="BU89" t="s">
        <v>863</v>
      </c>
      <c r="BV89" t="s">
        <v>1520</v>
      </c>
      <c r="BW89" t="s">
        <v>1515</v>
      </c>
      <c r="BX89" t="s">
        <v>1521</v>
      </c>
      <c r="BY89" t="s">
        <v>1514</v>
      </c>
      <c r="BZ89" t="s">
        <v>866</v>
      </c>
      <c r="CA89" t="s">
        <v>1522</v>
      </c>
      <c r="CB89" t="s">
        <v>867</v>
      </c>
      <c r="CC89" t="s">
        <v>868</v>
      </c>
      <c r="CE89" t="s">
        <v>869</v>
      </c>
      <c r="CF89" t="s">
        <v>1378</v>
      </c>
      <c r="CG89" t="s">
        <v>1379</v>
      </c>
      <c r="CH89" t="s">
        <v>872</v>
      </c>
      <c r="CI89" t="s">
        <v>1380</v>
      </c>
      <c r="CJ89" t="s">
        <v>1381</v>
      </c>
      <c r="CK89">
        <v>5772</v>
      </c>
      <c r="CL89" t="s">
        <v>875</v>
      </c>
      <c r="CM89">
        <v>6774</v>
      </c>
      <c r="CN89" t="s">
        <v>2691</v>
      </c>
      <c r="CO89" t="s">
        <v>2691</v>
      </c>
      <c r="CP89">
        <v>9696</v>
      </c>
      <c r="CQ89" t="s">
        <v>573</v>
      </c>
      <c r="CR89">
        <v>6774</v>
      </c>
      <c r="CS89" t="s">
        <v>2691</v>
      </c>
      <c r="CU89" t="s">
        <v>2692</v>
      </c>
      <c r="CV89" t="s">
        <v>2691</v>
      </c>
      <c r="CW89">
        <v>9696</v>
      </c>
      <c r="CX89" t="s">
        <v>573</v>
      </c>
      <c r="CY89">
        <v>6774</v>
      </c>
      <c r="CZ89" t="s">
        <v>2691</v>
      </c>
      <c r="DB89" t="s">
        <v>2692</v>
      </c>
      <c r="DC89" t="s">
        <v>2691</v>
      </c>
      <c r="DD89" t="s">
        <v>877</v>
      </c>
      <c r="DE89" t="s">
        <v>499</v>
      </c>
      <c r="DF89">
        <v>6774</v>
      </c>
      <c r="DG89" t="s">
        <v>2691</v>
      </c>
      <c r="DI89" t="s">
        <v>2693</v>
      </c>
      <c r="DJ89" t="s">
        <v>2691</v>
      </c>
      <c r="DK89">
        <v>1</v>
      </c>
      <c r="DL89">
        <v>1</v>
      </c>
      <c r="DM89" t="s">
        <v>1521</v>
      </c>
      <c r="DN89" t="s">
        <v>1519</v>
      </c>
      <c r="DP89">
        <v>3</v>
      </c>
      <c r="DT89">
        <v>2</v>
      </c>
      <c r="DV89">
        <v>0</v>
      </c>
      <c r="DW89">
        <v>0</v>
      </c>
      <c r="DX89">
        <v>1</v>
      </c>
      <c r="DY89">
        <v>3</v>
      </c>
      <c r="ED89" t="s">
        <v>1523</v>
      </c>
      <c r="EG89">
        <v>1</v>
      </c>
      <c r="EO89" s="1">
        <v>45995</v>
      </c>
      <c r="EP89" s="1">
        <v>45995</v>
      </c>
      <c r="EQ89" s="1">
        <v>46008</v>
      </c>
      <c r="ER89" s="1">
        <v>46008</v>
      </c>
      <c r="ES89">
        <v>1</v>
      </c>
      <c r="EU89" t="s">
        <v>879</v>
      </c>
      <c r="EW89">
        <v>0</v>
      </c>
      <c r="FF89">
        <v>1</v>
      </c>
      <c r="FG89">
        <v>1</v>
      </c>
      <c r="FH89" t="s">
        <v>880</v>
      </c>
      <c r="FI89" t="s">
        <v>1476</v>
      </c>
      <c r="FJ89" s="1">
        <v>46661</v>
      </c>
      <c r="FK89" t="s">
        <v>1515</v>
      </c>
      <c r="FL89">
        <v>1</v>
      </c>
      <c r="FN89">
        <v>0</v>
      </c>
      <c r="FO89">
        <v>0</v>
      </c>
      <c r="FP89">
        <v>1</v>
      </c>
      <c r="FQ89">
        <v>0</v>
      </c>
      <c r="FU89" t="s">
        <v>882</v>
      </c>
      <c r="FW89" t="s">
        <v>863</v>
      </c>
      <c r="FX89">
        <v>1</v>
      </c>
      <c r="FY89">
        <v>1</v>
      </c>
      <c r="FZ89">
        <v>0</v>
      </c>
      <c r="GA89">
        <v>1</v>
      </c>
      <c r="GB89">
        <v>0</v>
      </c>
      <c r="GC89">
        <v>0</v>
      </c>
      <c r="GD89">
        <v>0</v>
      </c>
      <c r="GE89">
        <v>1</v>
      </c>
      <c r="GF89">
        <v>1</v>
      </c>
      <c r="GG89">
        <v>4</v>
      </c>
      <c r="HE89" t="s">
        <v>883</v>
      </c>
      <c r="HI89" t="s">
        <v>884</v>
      </c>
      <c r="HN89" t="s">
        <v>885</v>
      </c>
    </row>
    <row r="90" spans="1:222">
      <c r="A90" t="s">
        <v>2953</v>
      </c>
      <c r="B90">
        <v>2</v>
      </c>
      <c r="D90" t="s">
        <v>848</v>
      </c>
      <c r="E90" t="s">
        <v>849</v>
      </c>
      <c r="F90" t="s">
        <v>850</v>
      </c>
      <c r="G90" t="s">
        <v>851</v>
      </c>
      <c r="H90">
        <v>5187</v>
      </c>
      <c r="I90" t="s">
        <v>562</v>
      </c>
      <c r="J90">
        <v>9420</v>
      </c>
      <c r="K90" t="s">
        <v>2683</v>
      </c>
      <c r="L90" t="s">
        <v>2683</v>
      </c>
      <c r="M90" t="s">
        <v>403</v>
      </c>
      <c r="N90" t="s">
        <v>849</v>
      </c>
      <c r="O90" t="s">
        <v>908</v>
      </c>
      <c r="P90" t="s">
        <v>909</v>
      </c>
      <c r="Q90" t="s">
        <v>1105</v>
      </c>
      <c r="R90" t="s">
        <v>1106</v>
      </c>
      <c r="U90" t="s">
        <v>403</v>
      </c>
      <c r="V90" t="s">
        <v>404</v>
      </c>
      <c r="W90" t="s">
        <v>2170</v>
      </c>
      <c r="X90" t="s">
        <v>2171</v>
      </c>
      <c r="Y90" t="s">
        <v>1524</v>
      </c>
      <c r="Z90" t="s">
        <v>1525</v>
      </c>
      <c r="AA90" t="s">
        <v>1526</v>
      </c>
      <c r="AB90">
        <v>0</v>
      </c>
      <c r="AC90" s="1">
        <v>43556</v>
      </c>
      <c r="AD90" s="1">
        <v>46023</v>
      </c>
      <c r="AE90" s="1">
        <v>46112</v>
      </c>
      <c r="AF90">
        <v>1</v>
      </c>
      <c r="AG90">
        <v>1</v>
      </c>
      <c r="AH90">
        <v>1</v>
      </c>
      <c r="AI90">
        <v>1</v>
      </c>
      <c r="AJ90">
        <v>1</v>
      </c>
      <c r="AK90">
        <v>0</v>
      </c>
      <c r="AL90">
        <v>0</v>
      </c>
      <c r="AM90">
        <v>0</v>
      </c>
      <c r="AN90">
        <v>0</v>
      </c>
      <c r="AO90">
        <v>1</v>
      </c>
      <c r="AP90">
        <v>1</v>
      </c>
      <c r="AQ90">
        <v>1</v>
      </c>
      <c r="AR90">
        <v>0</v>
      </c>
      <c r="AT90" s="2">
        <v>0.41666666666666669</v>
      </c>
      <c r="AU90" s="2">
        <v>0.75</v>
      </c>
      <c r="AV90" s="2">
        <v>0.5</v>
      </c>
      <c r="AW90">
        <v>60</v>
      </c>
      <c r="BB90">
        <v>520000</v>
      </c>
      <c r="BC90">
        <v>3</v>
      </c>
      <c r="BD90">
        <v>1</v>
      </c>
      <c r="BH90">
        <v>0</v>
      </c>
      <c r="BI90">
        <v>0</v>
      </c>
      <c r="BJ90">
        <v>0</v>
      </c>
      <c r="BN90" t="s">
        <v>1527</v>
      </c>
      <c r="BS90" t="s">
        <v>1111</v>
      </c>
      <c r="BT90" t="s">
        <v>1105</v>
      </c>
      <c r="BU90" t="s">
        <v>863</v>
      </c>
      <c r="BV90" t="s">
        <v>1112</v>
      </c>
      <c r="BW90" t="s">
        <v>1106</v>
      </c>
      <c r="BX90" t="s">
        <v>1359</v>
      </c>
      <c r="BY90" t="s">
        <v>1105</v>
      </c>
      <c r="BZ90" t="s">
        <v>866</v>
      </c>
      <c r="CA90" t="s">
        <v>1360</v>
      </c>
      <c r="CB90" t="s">
        <v>867</v>
      </c>
      <c r="CC90" t="s">
        <v>868</v>
      </c>
      <c r="CE90" t="s">
        <v>869</v>
      </c>
      <c r="CF90" t="s">
        <v>888</v>
      </c>
      <c r="CG90" t="s">
        <v>889</v>
      </c>
      <c r="CH90" t="s">
        <v>872</v>
      </c>
      <c r="CI90" t="s">
        <v>890</v>
      </c>
      <c r="CJ90" t="s">
        <v>891</v>
      </c>
      <c r="CK90">
        <v>5772</v>
      </c>
      <c r="CL90" t="s">
        <v>875</v>
      </c>
      <c r="CM90">
        <v>6774</v>
      </c>
      <c r="CN90" t="s">
        <v>2691</v>
      </c>
      <c r="CO90" t="s">
        <v>2691</v>
      </c>
      <c r="CP90">
        <v>9696</v>
      </c>
      <c r="CQ90" t="s">
        <v>573</v>
      </c>
      <c r="CR90">
        <v>6774</v>
      </c>
      <c r="CS90" t="s">
        <v>2691</v>
      </c>
      <c r="CU90" t="s">
        <v>2692</v>
      </c>
      <c r="CV90" t="s">
        <v>2691</v>
      </c>
      <c r="CW90">
        <v>9696</v>
      </c>
      <c r="CX90" t="s">
        <v>573</v>
      </c>
      <c r="CY90">
        <v>6774</v>
      </c>
      <c r="CZ90" t="s">
        <v>2691</v>
      </c>
      <c r="DB90" t="s">
        <v>2692</v>
      </c>
      <c r="DC90" t="s">
        <v>2691</v>
      </c>
      <c r="DD90" t="s">
        <v>877</v>
      </c>
      <c r="DE90" t="s">
        <v>499</v>
      </c>
      <c r="DF90">
        <v>6774</v>
      </c>
      <c r="DG90" t="s">
        <v>2691</v>
      </c>
      <c r="DI90" t="s">
        <v>2693</v>
      </c>
      <c r="DJ90" t="s">
        <v>2691</v>
      </c>
      <c r="DK90">
        <v>1</v>
      </c>
      <c r="DL90">
        <v>1</v>
      </c>
      <c r="DM90" t="s">
        <v>1359</v>
      </c>
      <c r="DN90" t="s">
        <v>1111</v>
      </c>
      <c r="DP90">
        <v>3</v>
      </c>
      <c r="DT90">
        <v>3</v>
      </c>
      <c r="DY90">
        <v>3</v>
      </c>
      <c r="ED90" t="s">
        <v>1528</v>
      </c>
      <c r="EG90">
        <v>1</v>
      </c>
      <c r="EO90" s="1">
        <v>46006</v>
      </c>
      <c r="EP90" s="1">
        <v>46006</v>
      </c>
      <c r="EQ90" s="1">
        <v>46008</v>
      </c>
      <c r="ER90" s="1">
        <v>46008</v>
      </c>
      <c r="ES90">
        <v>1</v>
      </c>
      <c r="EU90" t="s">
        <v>879</v>
      </c>
      <c r="EW90">
        <v>0</v>
      </c>
      <c r="FF90">
        <v>1</v>
      </c>
      <c r="FG90">
        <v>1</v>
      </c>
      <c r="FH90" t="s">
        <v>880</v>
      </c>
      <c r="FI90" t="s">
        <v>921</v>
      </c>
      <c r="FJ90" s="1">
        <v>46661</v>
      </c>
      <c r="FK90" t="s">
        <v>1106</v>
      </c>
      <c r="FL90">
        <v>0</v>
      </c>
      <c r="FN90">
        <v>0</v>
      </c>
      <c r="FO90">
        <v>1</v>
      </c>
      <c r="FP90">
        <v>1</v>
      </c>
      <c r="FQ90">
        <v>0</v>
      </c>
      <c r="FU90" t="s">
        <v>882</v>
      </c>
      <c r="FW90" t="s">
        <v>863</v>
      </c>
      <c r="FX90">
        <v>1</v>
      </c>
      <c r="FY90">
        <v>1</v>
      </c>
      <c r="FZ90">
        <v>1</v>
      </c>
      <c r="GA90">
        <v>0</v>
      </c>
      <c r="GB90">
        <v>0</v>
      </c>
      <c r="GC90">
        <v>0</v>
      </c>
      <c r="GD90">
        <v>0</v>
      </c>
      <c r="GE90">
        <v>1</v>
      </c>
      <c r="GF90">
        <v>1</v>
      </c>
      <c r="GG90">
        <v>3</v>
      </c>
      <c r="HE90" t="s">
        <v>883</v>
      </c>
      <c r="HI90" t="s">
        <v>884</v>
      </c>
      <c r="HN90" t="s">
        <v>885</v>
      </c>
    </row>
    <row r="91" spans="1:222">
      <c r="A91" t="s">
        <v>2935</v>
      </c>
      <c r="B91">
        <v>2</v>
      </c>
      <c r="D91" t="s">
        <v>848</v>
      </c>
      <c r="E91" t="s">
        <v>849</v>
      </c>
      <c r="F91" t="s">
        <v>850</v>
      </c>
      <c r="G91" t="s">
        <v>978</v>
      </c>
      <c r="H91">
        <v>3002</v>
      </c>
      <c r="I91" t="s">
        <v>2716</v>
      </c>
      <c r="J91">
        <v>9420</v>
      </c>
      <c r="K91" t="s">
        <v>2683</v>
      </c>
      <c r="L91" t="s">
        <v>2683</v>
      </c>
      <c r="M91" t="s">
        <v>378</v>
      </c>
      <c r="N91" t="s">
        <v>849</v>
      </c>
      <c r="O91" t="s">
        <v>908</v>
      </c>
      <c r="P91" t="s">
        <v>909</v>
      </c>
      <c r="Q91" t="s">
        <v>1225</v>
      </c>
      <c r="R91" t="s">
        <v>1226</v>
      </c>
      <c r="U91" t="s">
        <v>378</v>
      </c>
      <c r="V91" t="s">
        <v>379</v>
      </c>
      <c r="W91" t="s">
        <v>2172</v>
      </c>
      <c r="X91" t="s">
        <v>2173</v>
      </c>
      <c r="Y91" t="s">
        <v>1529</v>
      </c>
      <c r="Z91" t="s">
        <v>1530</v>
      </c>
      <c r="AA91" t="s">
        <v>1531</v>
      </c>
      <c r="AB91">
        <v>1</v>
      </c>
      <c r="AC91" s="1">
        <v>43472</v>
      </c>
      <c r="AD91" s="1">
        <v>46023</v>
      </c>
      <c r="AE91" s="1">
        <v>46112</v>
      </c>
      <c r="AF91">
        <v>1</v>
      </c>
      <c r="AG91">
        <v>1</v>
      </c>
      <c r="AH91">
        <v>1</v>
      </c>
      <c r="AI91">
        <v>1</v>
      </c>
      <c r="AJ91">
        <v>1</v>
      </c>
      <c r="AK91">
        <v>0</v>
      </c>
      <c r="AL91">
        <v>0</v>
      </c>
      <c r="AM91">
        <v>0</v>
      </c>
      <c r="AN91">
        <v>0</v>
      </c>
      <c r="AO91">
        <v>1</v>
      </c>
      <c r="AP91">
        <v>1</v>
      </c>
      <c r="AQ91">
        <v>1</v>
      </c>
      <c r="AR91">
        <v>0</v>
      </c>
      <c r="AT91" s="2">
        <v>0.375</v>
      </c>
      <c r="AU91" s="2">
        <v>0.72916666666666663</v>
      </c>
      <c r="AV91" s="2">
        <v>0.5</v>
      </c>
      <c r="AW91">
        <v>60</v>
      </c>
      <c r="BB91">
        <v>2520</v>
      </c>
      <c r="BC91">
        <v>1</v>
      </c>
      <c r="BD91">
        <v>1</v>
      </c>
      <c r="BH91">
        <v>0</v>
      </c>
      <c r="BI91">
        <v>0</v>
      </c>
      <c r="BJ91">
        <v>0</v>
      </c>
      <c r="BN91" t="s">
        <v>1425</v>
      </c>
      <c r="BS91" t="s">
        <v>1431</v>
      </c>
      <c r="BT91" t="s">
        <v>1225</v>
      </c>
      <c r="BU91" t="s">
        <v>932</v>
      </c>
      <c r="BV91" t="s">
        <v>1432</v>
      </c>
      <c r="BW91" t="s">
        <v>1226</v>
      </c>
      <c r="BX91" t="s">
        <v>2268</v>
      </c>
      <c r="BY91" t="s">
        <v>1225</v>
      </c>
      <c r="BZ91" t="s">
        <v>866</v>
      </c>
      <c r="CA91" t="s">
        <v>2269</v>
      </c>
      <c r="CB91" t="s">
        <v>988</v>
      </c>
      <c r="CC91" t="s">
        <v>989</v>
      </c>
      <c r="CE91" t="s">
        <v>990</v>
      </c>
      <c r="CF91" t="s">
        <v>978</v>
      </c>
      <c r="CG91" t="s">
        <v>989</v>
      </c>
      <c r="CI91" t="s">
        <v>990</v>
      </c>
      <c r="CJ91" t="s">
        <v>989</v>
      </c>
      <c r="CK91">
        <v>5772</v>
      </c>
      <c r="CL91" t="s">
        <v>875</v>
      </c>
      <c r="CM91">
        <v>6774</v>
      </c>
      <c r="CN91" t="s">
        <v>2691</v>
      </c>
      <c r="CO91" t="s">
        <v>2691</v>
      </c>
      <c r="CP91">
        <v>1419</v>
      </c>
      <c r="CQ91" t="s">
        <v>2793</v>
      </c>
      <c r="CR91">
        <v>6774</v>
      </c>
      <c r="CS91" t="s">
        <v>2691</v>
      </c>
      <c r="CU91" t="s">
        <v>2794</v>
      </c>
      <c r="CV91" t="s">
        <v>2691</v>
      </c>
      <c r="CW91">
        <v>9696</v>
      </c>
      <c r="CX91" t="s">
        <v>573</v>
      </c>
      <c r="CY91">
        <v>6774</v>
      </c>
      <c r="CZ91" t="s">
        <v>2691</v>
      </c>
      <c r="DB91" t="s">
        <v>2692</v>
      </c>
      <c r="DC91" t="s">
        <v>2691</v>
      </c>
      <c r="DD91" t="s">
        <v>877</v>
      </c>
      <c r="DE91" t="s">
        <v>499</v>
      </c>
      <c r="DF91">
        <v>6774</v>
      </c>
      <c r="DG91" t="s">
        <v>2691</v>
      </c>
      <c r="DI91" t="s">
        <v>2693</v>
      </c>
      <c r="DJ91" t="s">
        <v>2691</v>
      </c>
      <c r="DK91">
        <v>1</v>
      </c>
      <c r="DL91">
        <v>1</v>
      </c>
      <c r="DM91" t="s">
        <v>2268</v>
      </c>
      <c r="DP91">
        <v>3</v>
      </c>
      <c r="DT91">
        <v>3</v>
      </c>
      <c r="DY91">
        <v>3</v>
      </c>
      <c r="ED91" t="s">
        <v>1534</v>
      </c>
      <c r="EG91">
        <v>1</v>
      </c>
      <c r="EO91" s="1">
        <v>45995</v>
      </c>
      <c r="EP91" s="1">
        <v>45995</v>
      </c>
      <c r="EQ91" s="1">
        <v>46015</v>
      </c>
      <c r="ER91" s="1">
        <v>46015</v>
      </c>
      <c r="ES91">
        <v>1</v>
      </c>
      <c r="EU91" t="s">
        <v>879</v>
      </c>
      <c r="EW91">
        <v>0</v>
      </c>
      <c r="FF91">
        <v>1</v>
      </c>
      <c r="FG91">
        <v>0</v>
      </c>
      <c r="FI91" t="s">
        <v>921</v>
      </c>
      <c r="FJ91" s="1">
        <v>46661</v>
      </c>
      <c r="FK91" t="s">
        <v>1226</v>
      </c>
      <c r="FL91">
        <v>0</v>
      </c>
      <c r="FN91">
        <v>0</v>
      </c>
      <c r="FO91">
        <v>1</v>
      </c>
      <c r="FP91">
        <v>1</v>
      </c>
      <c r="FQ91">
        <v>0</v>
      </c>
      <c r="FU91" t="s">
        <v>882</v>
      </c>
      <c r="FW91" t="s">
        <v>932</v>
      </c>
      <c r="FX91">
        <v>1</v>
      </c>
      <c r="FY91">
        <v>1</v>
      </c>
      <c r="FZ91">
        <v>1</v>
      </c>
      <c r="GA91">
        <v>0</v>
      </c>
      <c r="GB91">
        <v>0</v>
      </c>
      <c r="GC91">
        <v>0</v>
      </c>
      <c r="GD91">
        <v>0</v>
      </c>
      <c r="GE91">
        <v>1</v>
      </c>
      <c r="GF91">
        <v>1</v>
      </c>
      <c r="GG91">
        <v>2</v>
      </c>
      <c r="HE91" t="s">
        <v>883</v>
      </c>
      <c r="HI91" t="s">
        <v>884</v>
      </c>
      <c r="HN91" t="s">
        <v>885</v>
      </c>
    </row>
    <row r="92" spans="1:222">
      <c r="A92" t="s">
        <v>2952</v>
      </c>
      <c r="B92">
        <v>2</v>
      </c>
      <c r="D92" t="s">
        <v>848</v>
      </c>
      <c r="E92" t="s">
        <v>849</v>
      </c>
      <c r="F92" t="s">
        <v>850</v>
      </c>
      <c r="G92" t="s">
        <v>851</v>
      </c>
      <c r="H92">
        <v>5187</v>
      </c>
      <c r="I92" t="s">
        <v>562</v>
      </c>
      <c r="J92">
        <v>9420</v>
      </c>
      <c r="K92" t="s">
        <v>2683</v>
      </c>
      <c r="L92" t="s">
        <v>2683</v>
      </c>
      <c r="M92" t="s">
        <v>400</v>
      </c>
      <c r="N92" t="s">
        <v>849</v>
      </c>
      <c r="O92" t="s">
        <v>1535</v>
      </c>
      <c r="P92" t="s">
        <v>1536</v>
      </c>
      <c r="Q92" t="s">
        <v>1537</v>
      </c>
      <c r="R92" t="s">
        <v>1538</v>
      </c>
      <c r="U92" t="s">
        <v>400</v>
      </c>
      <c r="V92" t="s">
        <v>401</v>
      </c>
      <c r="W92" t="s">
        <v>2174</v>
      </c>
      <c r="X92" t="s">
        <v>2175</v>
      </c>
      <c r="Y92" t="s">
        <v>1539</v>
      </c>
      <c r="Z92" t="s">
        <v>1540</v>
      </c>
      <c r="AA92" t="s">
        <v>1541</v>
      </c>
      <c r="AB92">
        <v>0</v>
      </c>
      <c r="AC92" s="1">
        <v>43472</v>
      </c>
      <c r="AD92" s="1">
        <v>46023</v>
      </c>
      <c r="AE92" s="1">
        <v>46112</v>
      </c>
      <c r="AF92">
        <v>1</v>
      </c>
      <c r="AG92">
        <v>1</v>
      </c>
      <c r="AH92">
        <v>1</v>
      </c>
      <c r="AI92">
        <v>1</v>
      </c>
      <c r="AJ92">
        <v>1</v>
      </c>
      <c r="AK92">
        <v>0</v>
      </c>
      <c r="AL92">
        <v>0</v>
      </c>
      <c r="AM92">
        <v>0</v>
      </c>
      <c r="AN92">
        <v>0</v>
      </c>
      <c r="AO92">
        <v>1</v>
      </c>
      <c r="AP92">
        <v>1</v>
      </c>
      <c r="AQ92">
        <v>1</v>
      </c>
      <c r="AR92">
        <v>0</v>
      </c>
      <c r="AT92" s="2">
        <v>0.39583333333333331</v>
      </c>
      <c r="AU92" s="2">
        <v>0.75</v>
      </c>
      <c r="AV92" s="2">
        <v>0.5</v>
      </c>
      <c r="AW92">
        <v>60</v>
      </c>
      <c r="BB92">
        <v>650000</v>
      </c>
      <c r="BC92">
        <v>3</v>
      </c>
      <c r="BD92">
        <v>1</v>
      </c>
      <c r="BH92">
        <v>0</v>
      </c>
      <c r="BI92">
        <v>0</v>
      </c>
      <c r="BJ92">
        <v>0</v>
      </c>
      <c r="BN92" t="s">
        <v>1542</v>
      </c>
      <c r="BS92" t="s">
        <v>1543</v>
      </c>
      <c r="BT92" t="s">
        <v>1537</v>
      </c>
      <c r="BU92" t="s">
        <v>863</v>
      </c>
      <c r="BV92" t="s">
        <v>1544</v>
      </c>
      <c r="BW92" t="s">
        <v>1538</v>
      </c>
      <c r="BX92" t="s">
        <v>1545</v>
      </c>
      <c r="BY92" t="s">
        <v>1537</v>
      </c>
      <c r="BZ92" t="s">
        <v>866</v>
      </c>
      <c r="CA92" t="s">
        <v>1546</v>
      </c>
      <c r="CB92" t="s">
        <v>867</v>
      </c>
      <c r="CC92" t="s">
        <v>868</v>
      </c>
      <c r="CE92" t="s">
        <v>869</v>
      </c>
      <c r="CF92" t="s">
        <v>1046</v>
      </c>
      <c r="CG92" t="s">
        <v>1047</v>
      </c>
      <c r="CH92" t="s">
        <v>872</v>
      </c>
      <c r="CI92" t="s">
        <v>1048</v>
      </c>
      <c r="CJ92" t="s">
        <v>1049</v>
      </c>
      <c r="CK92">
        <v>5772</v>
      </c>
      <c r="CL92" t="s">
        <v>875</v>
      </c>
      <c r="CM92">
        <v>6774</v>
      </c>
      <c r="CN92" t="s">
        <v>2691</v>
      </c>
      <c r="CO92" t="s">
        <v>2691</v>
      </c>
      <c r="CP92">
        <v>9696</v>
      </c>
      <c r="CQ92" t="s">
        <v>573</v>
      </c>
      <c r="CR92">
        <v>6774</v>
      </c>
      <c r="CS92" t="s">
        <v>2691</v>
      </c>
      <c r="CU92" t="s">
        <v>2692</v>
      </c>
      <c r="CV92" t="s">
        <v>2691</v>
      </c>
      <c r="CW92">
        <v>9696</v>
      </c>
      <c r="CX92" t="s">
        <v>573</v>
      </c>
      <c r="CY92">
        <v>6774</v>
      </c>
      <c r="CZ92" t="s">
        <v>2691</v>
      </c>
      <c r="DB92" t="s">
        <v>2692</v>
      </c>
      <c r="DC92" t="s">
        <v>2691</v>
      </c>
      <c r="DD92" t="s">
        <v>877</v>
      </c>
      <c r="DE92" t="s">
        <v>499</v>
      </c>
      <c r="DF92">
        <v>6774</v>
      </c>
      <c r="DG92" t="s">
        <v>2691</v>
      </c>
      <c r="DI92" t="s">
        <v>2693</v>
      </c>
      <c r="DJ92" t="s">
        <v>2691</v>
      </c>
      <c r="DK92">
        <v>1</v>
      </c>
      <c r="DL92">
        <v>1</v>
      </c>
      <c r="DM92" t="s">
        <v>1545</v>
      </c>
      <c r="DN92" t="s">
        <v>1543</v>
      </c>
      <c r="DP92">
        <v>3</v>
      </c>
      <c r="DT92">
        <v>3</v>
      </c>
      <c r="DY92">
        <v>3</v>
      </c>
      <c r="ED92" t="s">
        <v>1547</v>
      </c>
      <c r="EG92">
        <v>1</v>
      </c>
      <c r="EO92" s="1">
        <v>46006</v>
      </c>
      <c r="EP92" s="1">
        <v>46006</v>
      </c>
      <c r="EQ92" s="1">
        <v>46007</v>
      </c>
      <c r="ER92" s="1">
        <v>46007</v>
      </c>
      <c r="ES92">
        <v>1</v>
      </c>
      <c r="EU92" t="s">
        <v>879</v>
      </c>
      <c r="EW92">
        <v>0</v>
      </c>
      <c r="FF92">
        <v>1</v>
      </c>
      <c r="FG92">
        <v>1</v>
      </c>
      <c r="FH92" t="s">
        <v>880</v>
      </c>
      <c r="FI92" t="s">
        <v>1548</v>
      </c>
      <c r="FJ92" s="1">
        <v>46661</v>
      </c>
      <c r="FK92" t="s">
        <v>1538</v>
      </c>
      <c r="FL92">
        <v>0</v>
      </c>
      <c r="FN92">
        <v>0</v>
      </c>
      <c r="FO92">
        <v>0</v>
      </c>
      <c r="FP92">
        <v>0</v>
      </c>
      <c r="FQ92">
        <v>0</v>
      </c>
      <c r="FU92" t="s">
        <v>882</v>
      </c>
      <c r="FW92" t="s">
        <v>863</v>
      </c>
      <c r="FX92">
        <v>1</v>
      </c>
      <c r="FY92">
        <v>1</v>
      </c>
      <c r="FZ92">
        <v>1</v>
      </c>
      <c r="GA92">
        <v>0</v>
      </c>
      <c r="GB92">
        <v>0</v>
      </c>
      <c r="GC92">
        <v>0</v>
      </c>
      <c r="GD92">
        <v>0</v>
      </c>
      <c r="GE92">
        <v>1</v>
      </c>
      <c r="GF92">
        <v>1</v>
      </c>
      <c r="GG92">
        <v>3</v>
      </c>
      <c r="HE92" t="s">
        <v>883</v>
      </c>
      <c r="HI92" t="s">
        <v>884</v>
      </c>
      <c r="HN92" t="s">
        <v>885</v>
      </c>
    </row>
    <row r="93" spans="1:222">
      <c r="A93" t="s">
        <v>2877</v>
      </c>
      <c r="B93">
        <v>2</v>
      </c>
      <c r="D93" t="s">
        <v>848</v>
      </c>
      <c r="E93" t="s">
        <v>849</v>
      </c>
      <c r="F93" t="s">
        <v>850</v>
      </c>
      <c r="G93" t="s">
        <v>978</v>
      </c>
      <c r="H93">
        <v>5187</v>
      </c>
      <c r="I93" t="s">
        <v>562</v>
      </c>
      <c r="J93">
        <v>9420</v>
      </c>
      <c r="K93" t="s">
        <v>2683</v>
      </c>
      <c r="L93" t="s">
        <v>2683</v>
      </c>
      <c r="M93" t="s">
        <v>1549</v>
      </c>
      <c r="N93" t="s">
        <v>849</v>
      </c>
      <c r="O93" t="s">
        <v>936</v>
      </c>
      <c r="P93" t="s">
        <v>937</v>
      </c>
      <c r="Q93" t="s">
        <v>1477</v>
      </c>
      <c r="R93" t="s">
        <v>1478</v>
      </c>
      <c r="U93" t="s">
        <v>1549</v>
      </c>
      <c r="V93" t="s">
        <v>269</v>
      </c>
      <c r="W93" t="s">
        <v>2176</v>
      </c>
      <c r="X93" t="s">
        <v>2177</v>
      </c>
      <c r="Y93" t="s">
        <v>1550</v>
      </c>
      <c r="Z93" t="s">
        <v>1551</v>
      </c>
      <c r="AA93" t="s">
        <v>1552</v>
      </c>
      <c r="AB93">
        <v>1</v>
      </c>
      <c r="AC93" s="1">
        <v>43472</v>
      </c>
      <c r="AD93" s="1">
        <v>46023</v>
      </c>
      <c r="AE93" s="1">
        <v>46112</v>
      </c>
      <c r="AF93">
        <v>1</v>
      </c>
      <c r="AG93">
        <v>1</v>
      </c>
      <c r="AH93">
        <v>1</v>
      </c>
      <c r="AI93">
        <v>1</v>
      </c>
      <c r="AJ93">
        <v>1</v>
      </c>
      <c r="AK93">
        <v>0</v>
      </c>
      <c r="AL93">
        <v>0</v>
      </c>
      <c r="AM93">
        <v>0</v>
      </c>
      <c r="AN93">
        <v>0</v>
      </c>
      <c r="AO93">
        <v>1</v>
      </c>
      <c r="AP93">
        <v>1</v>
      </c>
      <c r="AQ93">
        <v>1</v>
      </c>
      <c r="AR93">
        <v>0</v>
      </c>
      <c r="AT93" s="2">
        <v>0.375</v>
      </c>
      <c r="AU93" s="2">
        <v>0.72916666666666663</v>
      </c>
      <c r="AV93" s="2">
        <v>0.5</v>
      </c>
      <c r="AW93">
        <v>60</v>
      </c>
      <c r="BB93">
        <v>2440</v>
      </c>
      <c r="BC93">
        <v>1</v>
      </c>
      <c r="BD93">
        <v>1</v>
      </c>
      <c r="BH93">
        <v>0</v>
      </c>
      <c r="BI93">
        <v>0</v>
      </c>
      <c r="BJ93">
        <v>0</v>
      </c>
      <c r="BN93" t="s">
        <v>985</v>
      </c>
      <c r="BS93" t="s">
        <v>1483</v>
      </c>
      <c r="BT93" t="s">
        <v>1477</v>
      </c>
      <c r="BU93" t="s">
        <v>863</v>
      </c>
      <c r="BV93" t="s">
        <v>1484</v>
      </c>
      <c r="BW93" t="s">
        <v>1478</v>
      </c>
      <c r="BX93" t="s">
        <v>2270</v>
      </c>
      <c r="BY93" t="s">
        <v>1477</v>
      </c>
      <c r="BZ93" t="s">
        <v>866</v>
      </c>
      <c r="CA93" t="s">
        <v>2271</v>
      </c>
      <c r="CB93" t="s">
        <v>988</v>
      </c>
      <c r="CC93" t="s">
        <v>989</v>
      </c>
      <c r="CE93" t="s">
        <v>990</v>
      </c>
      <c r="CF93" t="s">
        <v>978</v>
      </c>
      <c r="CG93" t="s">
        <v>989</v>
      </c>
      <c r="CI93" t="s">
        <v>990</v>
      </c>
      <c r="CJ93" t="s">
        <v>989</v>
      </c>
      <c r="CK93">
        <v>5772</v>
      </c>
      <c r="CL93" t="s">
        <v>875</v>
      </c>
      <c r="CM93">
        <v>6774</v>
      </c>
      <c r="CN93" t="s">
        <v>2691</v>
      </c>
      <c r="CO93" t="s">
        <v>2691</v>
      </c>
      <c r="CP93">
        <v>9696</v>
      </c>
      <c r="CQ93" t="s">
        <v>573</v>
      </c>
      <c r="CR93">
        <v>6774</v>
      </c>
      <c r="CS93" t="s">
        <v>2691</v>
      </c>
      <c r="CU93" t="s">
        <v>2692</v>
      </c>
      <c r="CV93" t="s">
        <v>2691</v>
      </c>
      <c r="CW93">
        <v>9696</v>
      </c>
      <c r="CX93" t="s">
        <v>573</v>
      </c>
      <c r="CY93">
        <v>6774</v>
      </c>
      <c r="CZ93" t="s">
        <v>2691</v>
      </c>
      <c r="DB93" t="s">
        <v>2692</v>
      </c>
      <c r="DC93" t="s">
        <v>2691</v>
      </c>
      <c r="DD93" t="s">
        <v>877</v>
      </c>
      <c r="DE93" t="s">
        <v>499</v>
      </c>
      <c r="DF93">
        <v>6774</v>
      </c>
      <c r="DG93" t="s">
        <v>2691</v>
      </c>
      <c r="DI93" t="s">
        <v>2693</v>
      </c>
      <c r="DJ93" t="s">
        <v>2691</v>
      </c>
      <c r="DK93">
        <v>1</v>
      </c>
      <c r="DL93">
        <v>1</v>
      </c>
      <c r="DM93" t="s">
        <v>2270</v>
      </c>
      <c r="DN93" t="s">
        <v>1483</v>
      </c>
      <c r="DP93">
        <v>3</v>
      </c>
      <c r="DT93">
        <v>3</v>
      </c>
      <c r="DY93">
        <v>3</v>
      </c>
      <c r="ED93" t="s">
        <v>1553</v>
      </c>
      <c r="EG93">
        <v>1</v>
      </c>
      <c r="EO93" s="1">
        <v>46006</v>
      </c>
      <c r="EP93" s="1">
        <v>46006</v>
      </c>
      <c r="EQ93" s="1">
        <v>46015</v>
      </c>
      <c r="ER93" s="1">
        <v>46015</v>
      </c>
      <c r="ES93">
        <v>1</v>
      </c>
      <c r="EU93" t="s">
        <v>879</v>
      </c>
      <c r="EW93">
        <v>0</v>
      </c>
      <c r="FF93">
        <v>1</v>
      </c>
      <c r="FG93">
        <v>1</v>
      </c>
      <c r="FH93" t="s">
        <v>908</v>
      </c>
      <c r="FI93" t="s">
        <v>952</v>
      </c>
      <c r="FJ93" s="1">
        <v>46661</v>
      </c>
      <c r="FK93" t="s">
        <v>1478</v>
      </c>
      <c r="FL93">
        <v>0</v>
      </c>
      <c r="FN93">
        <v>0</v>
      </c>
      <c r="FO93">
        <v>0</v>
      </c>
      <c r="FP93">
        <v>1</v>
      </c>
      <c r="FQ93">
        <v>0</v>
      </c>
      <c r="FU93" t="s">
        <v>882</v>
      </c>
      <c r="FW93" t="s">
        <v>863</v>
      </c>
      <c r="FX93">
        <v>1</v>
      </c>
      <c r="FY93">
        <v>1</v>
      </c>
      <c r="FZ93">
        <v>1</v>
      </c>
      <c r="GA93">
        <v>0</v>
      </c>
      <c r="GB93">
        <v>0</v>
      </c>
      <c r="GC93">
        <v>0</v>
      </c>
      <c r="GD93">
        <v>0</v>
      </c>
      <c r="GE93">
        <v>1</v>
      </c>
      <c r="GF93">
        <v>1</v>
      </c>
      <c r="GG93">
        <v>2</v>
      </c>
      <c r="HE93" t="s">
        <v>883</v>
      </c>
      <c r="HI93" t="s">
        <v>884</v>
      </c>
      <c r="HN93" t="s">
        <v>885</v>
      </c>
    </row>
    <row r="94" spans="1:222">
      <c r="A94" t="s">
        <v>2907</v>
      </c>
      <c r="B94">
        <v>2</v>
      </c>
      <c r="D94" t="s">
        <v>848</v>
      </c>
      <c r="E94" t="s">
        <v>849</v>
      </c>
      <c r="F94" t="s">
        <v>850</v>
      </c>
      <c r="G94" t="s">
        <v>978</v>
      </c>
      <c r="H94">
        <v>5187</v>
      </c>
      <c r="I94" t="s">
        <v>562</v>
      </c>
      <c r="J94">
        <v>9420</v>
      </c>
      <c r="K94" t="s">
        <v>2683</v>
      </c>
      <c r="L94" t="s">
        <v>2683</v>
      </c>
      <c r="M94" t="s">
        <v>343</v>
      </c>
      <c r="N94" t="s">
        <v>849</v>
      </c>
      <c r="O94" t="s">
        <v>908</v>
      </c>
      <c r="P94" t="s">
        <v>909</v>
      </c>
      <c r="Q94" t="s">
        <v>1554</v>
      </c>
      <c r="R94" t="s">
        <v>1555</v>
      </c>
      <c r="U94" t="s">
        <v>343</v>
      </c>
      <c r="V94" t="s">
        <v>344</v>
      </c>
      <c r="W94" t="s">
        <v>2178</v>
      </c>
      <c r="X94" t="s">
        <v>2179</v>
      </c>
      <c r="Y94" t="s">
        <v>1556</v>
      </c>
      <c r="Z94" t="s">
        <v>1557</v>
      </c>
      <c r="AA94" t="s">
        <v>1558</v>
      </c>
      <c r="AB94">
        <v>0</v>
      </c>
      <c r="AC94" s="1">
        <v>43472</v>
      </c>
      <c r="AD94" s="1">
        <v>46023</v>
      </c>
      <c r="AE94" s="1">
        <v>46112</v>
      </c>
      <c r="AF94">
        <v>1</v>
      </c>
      <c r="AG94">
        <v>1</v>
      </c>
      <c r="AH94">
        <v>1</v>
      </c>
      <c r="AI94">
        <v>1</v>
      </c>
      <c r="AJ94">
        <v>1</v>
      </c>
      <c r="AK94">
        <v>0</v>
      </c>
      <c r="AL94">
        <v>0</v>
      </c>
      <c r="AM94">
        <v>0</v>
      </c>
      <c r="AN94">
        <v>0</v>
      </c>
      <c r="AO94">
        <v>1</v>
      </c>
      <c r="AP94">
        <v>1</v>
      </c>
      <c r="AQ94">
        <v>1</v>
      </c>
      <c r="AR94">
        <v>0</v>
      </c>
      <c r="AT94" s="2">
        <v>0.375</v>
      </c>
      <c r="AU94" s="2">
        <v>0.72916666666666663</v>
      </c>
      <c r="AV94" s="2">
        <v>0.5</v>
      </c>
      <c r="AW94">
        <v>60</v>
      </c>
      <c r="BB94">
        <v>3300</v>
      </c>
      <c r="BC94">
        <v>1</v>
      </c>
      <c r="BD94">
        <v>1</v>
      </c>
      <c r="BH94">
        <v>0</v>
      </c>
      <c r="BI94">
        <v>0</v>
      </c>
      <c r="BJ94">
        <v>0</v>
      </c>
      <c r="BN94" t="s">
        <v>1559</v>
      </c>
      <c r="BS94" t="s">
        <v>1560</v>
      </c>
      <c r="BT94" t="s">
        <v>1554</v>
      </c>
      <c r="BU94" t="s">
        <v>863</v>
      </c>
      <c r="BV94" t="s">
        <v>1561</v>
      </c>
      <c r="BW94" t="s">
        <v>1555</v>
      </c>
      <c r="BX94" t="s">
        <v>2298</v>
      </c>
      <c r="BY94" t="s">
        <v>1554</v>
      </c>
      <c r="BZ94" t="s">
        <v>1176</v>
      </c>
      <c r="CA94" t="s">
        <v>2299</v>
      </c>
      <c r="CB94" t="s">
        <v>988</v>
      </c>
      <c r="CC94" t="s">
        <v>989</v>
      </c>
      <c r="CE94" t="s">
        <v>990</v>
      </c>
      <c r="CF94" t="s">
        <v>978</v>
      </c>
      <c r="CG94" t="s">
        <v>989</v>
      </c>
      <c r="CI94" t="s">
        <v>990</v>
      </c>
      <c r="CJ94" t="s">
        <v>989</v>
      </c>
      <c r="CK94">
        <v>5772</v>
      </c>
      <c r="CL94" t="s">
        <v>875</v>
      </c>
      <c r="CM94">
        <v>6774</v>
      </c>
      <c r="CN94" t="s">
        <v>2691</v>
      </c>
      <c r="CO94" t="s">
        <v>2691</v>
      </c>
      <c r="CP94">
        <v>9696</v>
      </c>
      <c r="CQ94" t="s">
        <v>573</v>
      </c>
      <c r="CR94">
        <v>6774</v>
      </c>
      <c r="CS94" t="s">
        <v>2691</v>
      </c>
      <c r="CU94" t="s">
        <v>2692</v>
      </c>
      <c r="CV94" t="s">
        <v>2691</v>
      </c>
      <c r="CW94">
        <v>9696</v>
      </c>
      <c r="CX94" t="s">
        <v>573</v>
      </c>
      <c r="CY94">
        <v>6774</v>
      </c>
      <c r="CZ94" t="s">
        <v>2691</v>
      </c>
      <c r="DB94" t="s">
        <v>2692</v>
      </c>
      <c r="DC94" t="s">
        <v>2691</v>
      </c>
      <c r="DD94" t="s">
        <v>877</v>
      </c>
      <c r="DE94" t="s">
        <v>499</v>
      </c>
      <c r="DF94">
        <v>6774</v>
      </c>
      <c r="DG94" t="s">
        <v>2691</v>
      </c>
      <c r="DI94" t="s">
        <v>2693</v>
      </c>
      <c r="DJ94" t="s">
        <v>2691</v>
      </c>
      <c r="DK94">
        <v>1</v>
      </c>
      <c r="DL94">
        <v>1</v>
      </c>
      <c r="DM94" t="s">
        <v>2298</v>
      </c>
      <c r="DP94">
        <v>3</v>
      </c>
      <c r="DT94">
        <v>3</v>
      </c>
      <c r="DY94">
        <v>3</v>
      </c>
      <c r="ED94" t="s">
        <v>2272</v>
      </c>
      <c r="EG94">
        <v>1</v>
      </c>
      <c r="EJ94" t="s">
        <v>1562</v>
      </c>
      <c r="EO94" s="1">
        <v>46006</v>
      </c>
      <c r="EP94" s="1">
        <v>46006</v>
      </c>
      <c r="EQ94" s="1">
        <v>46015</v>
      </c>
      <c r="ER94" s="1">
        <v>46015</v>
      </c>
      <c r="ES94">
        <v>1</v>
      </c>
      <c r="EU94" t="s">
        <v>879</v>
      </c>
      <c r="EW94">
        <v>0</v>
      </c>
      <c r="FF94">
        <v>1</v>
      </c>
      <c r="FG94">
        <v>0</v>
      </c>
      <c r="FI94" t="s">
        <v>921</v>
      </c>
      <c r="FJ94" s="1">
        <v>46661</v>
      </c>
      <c r="FK94" t="s">
        <v>1555</v>
      </c>
      <c r="FL94">
        <v>0</v>
      </c>
      <c r="FN94">
        <v>0</v>
      </c>
      <c r="FO94">
        <v>1</v>
      </c>
      <c r="FP94">
        <v>1</v>
      </c>
      <c r="FQ94">
        <v>0</v>
      </c>
      <c r="FU94" t="s">
        <v>882</v>
      </c>
      <c r="FW94" t="s">
        <v>863</v>
      </c>
      <c r="FX94">
        <v>1</v>
      </c>
      <c r="FY94">
        <v>1</v>
      </c>
      <c r="FZ94">
        <v>1</v>
      </c>
      <c r="GA94">
        <v>0</v>
      </c>
      <c r="GB94">
        <v>0</v>
      </c>
      <c r="GC94">
        <v>0</v>
      </c>
      <c r="GD94">
        <v>0</v>
      </c>
      <c r="GE94">
        <v>1</v>
      </c>
      <c r="GF94">
        <v>1</v>
      </c>
      <c r="GG94">
        <v>2</v>
      </c>
      <c r="HE94" t="s">
        <v>883</v>
      </c>
      <c r="HI94" t="s">
        <v>884</v>
      </c>
      <c r="HN94" t="s">
        <v>885</v>
      </c>
    </row>
    <row r="95" spans="1:222">
      <c r="A95" t="s">
        <v>3023</v>
      </c>
      <c r="B95">
        <v>2</v>
      </c>
      <c r="D95" t="s">
        <v>848</v>
      </c>
      <c r="E95" t="s">
        <v>849</v>
      </c>
      <c r="F95" t="s">
        <v>850</v>
      </c>
      <c r="G95" t="s">
        <v>1464</v>
      </c>
      <c r="H95">
        <v>5187</v>
      </c>
      <c r="I95" t="s">
        <v>562</v>
      </c>
      <c r="J95">
        <v>9420</v>
      </c>
      <c r="K95" t="s">
        <v>2683</v>
      </c>
      <c r="L95" t="s">
        <v>2683</v>
      </c>
      <c r="M95" t="s">
        <v>475</v>
      </c>
      <c r="N95" t="s">
        <v>849</v>
      </c>
      <c r="O95" t="s">
        <v>1465</v>
      </c>
      <c r="P95" t="s">
        <v>1466</v>
      </c>
      <c r="Q95" t="s">
        <v>1467</v>
      </c>
      <c r="R95" t="s">
        <v>1467</v>
      </c>
      <c r="U95" t="s">
        <v>475</v>
      </c>
      <c r="V95" t="s">
        <v>476</v>
      </c>
      <c r="W95" t="s">
        <v>2180</v>
      </c>
      <c r="X95" t="s">
        <v>2181</v>
      </c>
      <c r="Y95" t="s">
        <v>1563</v>
      </c>
      <c r="Z95" t="s">
        <v>1564</v>
      </c>
      <c r="AA95" t="s">
        <v>1565</v>
      </c>
      <c r="AB95">
        <v>1</v>
      </c>
      <c r="AC95" s="1">
        <v>43472</v>
      </c>
      <c r="AD95" s="1">
        <v>46023</v>
      </c>
      <c r="AE95" s="1">
        <v>46112</v>
      </c>
      <c r="AF95">
        <v>1</v>
      </c>
      <c r="AG95">
        <v>1</v>
      </c>
      <c r="AH95">
        <v>1</v>
      </c>
      <c r="AI95">
        <v>1</v>
      </c>
      <c r="AJ95">
        <v>1</v>
      </c>
      <c r="AK95">
        <v>0</v>
      </c>
      <c r="AL95">
        <v>0</v>
      </c>
      <c r="AM95">
        <v>0</v>
      </c>
      <c r="AN95">
        <v>0</v>
      </c>
      <c r="AO95">
        <v>1</v>
      </c>
      <c r="AP95">
        <v>1</v>
      </c>
      <c r="AQ95">
        <v>1</v>
      </c>
      <c r="AR95">
        <v>0</v>
      </c>
      <c r="AT95" s="2">
        <v>0.375</v>
      </c>
      <c r="AU95" s="2">
        <v>0.72916666666666663</v>
      </c>
      <c r="AV95" s="2">
        <v>0.5</v>
      </c>
      <c r="AW95">
        <v>60</v>
      </c>
      <c r="BB95">
        <v>2510</v>
      </c>
      <c r="BC95">
        <v>1</v>
      </c>
      <c r="BD95">
        <v>1</v>
      </c>
      <c r="BH95">
        <v>0</v>
      </c>
      <c r="BI95">
        <v>0</v>
      </c>
      <c r="BJ95">
        <v>0</v>
      </c>
      <c r="BN95" t="s">
        <v>985</v>
      </c>
      <c r="BO95" t="s">
        <v>1464</v>
      </c>
      <c r="BP95" t="s">
        <v>1467</v>
      </c>
      <c r="BQ95" t="s">
        <v>3159</v>
      </c>
      <c r="BR95" t="s">
        <v>2362</v>
      </c>
      <c r="BS95" t="s">
        <v>1471</v>
      </c>
      <c r="BT95" t="s">
        <v>1467</v>
      </c>
      <c r="BU95" t="s">
        <v>932</v>
      </c>
      <c r="BV95" t="s">
        <v>1472</v>
      </c>
      <c r="BW95" t="s">
        <v>1467</v>
      </c>
      <c r="BX95" t="s">
        <v>1471</v>
      </c>
      <c r="BY95" t="s">
        <v>1467</v>
      </c>
      <c r="BZ95" t="s">
        <v>932</v>
      </c>
      <c r="CA95" t="s">
        <v>1472</v>
      </c>
      <c r="CB95" t="s">
        <v>1473</v>
      </c>
      <c r="CC95" t="s">
        <v>1467</v>
      </c>
      <c r="CE95" t="s">
        <v>1474</v>
      </c>
      <c r="CF95" t="s">
        <v>1464</v>
      </c>
      <c r="CG95" t="s">
        <v>1467</v>
      </c>
      <c r="CH95" t="s">
        <v>3159</v>
      </c>
      <c r="CI95" t="s">
        <v>2362</v>
      </c>
      <c r="CJ95" t="s">
        <v>1467</v>
      </c>
      <c r="CK95">
        <v>5772</v>
      </c>
      <c r="CL95" t="s">
        <v>875</v>
      </c>
      <c r="CM95">
        <v>6774</v>
      </c>
      <c r="CN95" t="s">
        <v>2691</v>
      </c>
      <c r="CO95" t="s">
        <v>2691</v>
      </c>
      <c r="CP95">
        <v>9696</v>
      </c>
      <c r="CQ95" t="s">
        <v>573</v>
      </c>
      <c r="CR95">
        <v>6774</v>
      </c>
      <c r="CS95" t="s">
        <v>2691</v>
      </c>
      <c r="CU95" t="s">
        <v>2692</v>
      </c>
      <c r="CV95" t="s">
        <v>2691</v>
      </c>
      <c r="CW95">
        <v>9696</v>
      </c>
      <c r="CX95" t="s">
        <v>573</v>
      </c>
      <c r="CY95">
        <v>6774</v>
      </c>
      <c r="CZ95" t="s">
        <v>2691</v>
      </c>
      <c r="DB95" t="s">
        <v>2692</v>
      </c>
      <c r="DC95" t="s">
        <v>2691</v>
      </c>
      <c r="DD95" t="s">
        <v>877</v>
      </c>
      <c r="DE95" t="s">
        <v>499</v>
      </c>
      <c r="DF95">
        <v>6774</v>
      </c>
      <c r="DG95" t="s">
        <v>2691</v>
      </c>
      <c r="DI95" t="s">
        <v>2693</v>
      </c>
      <c r="DJ95" t="s">
        <v>2691</v>
      </c>
      <c r="DK95">
        <v>1</v>
      </c>
      <c r="DL95">
        <v>1</v>
      </c>
      <c r="DM95" t="s">
        <v>1471</v>
      </c>
      <c r="DN95" t="s">
        <v>1464</v>
      </c>
      <c r="DP95">
        <v>3</v>
      </c>
      <c r="DT95">
        <v>3</v>
      </c>
      <c r="DY95">
        <v>3</v>
      </c>
      <c r="ED95" t="s">
        <v>1566</v>
      </c>
      <c r="EG95">
        <v>1</v>
      </c>
      <c r="EO95" s="1">
        <v>46006</v>
      </c>
      <c r="EP95" s="1">
        <v>46006</v>
      </c>
      <c r="EQ95" s="1">
        <v>46015</v>
      </c>
      <c r="ER95" s="1">
        <v>46015</v>
      </c>
      <c r="ES95">
        <v>1</v>
      </c>
      <c r="EU95" t="s">
        <v>879</v>
      </c>
      <c r="EW95">
        <v>0</v>
      </c>
      <c r="FF95">
        <v>1</v>
      </c>
      <c r="FG95">
        <v>1</v>
      </c>
      <c r="FH95" t="s">
        <v>1144</v>
      </c>
      <c r="FI95" t="s">
        <v>1476</v>
      </c>
      <c r="FJ95" s="1">
        <v>46661</v>
      </c>
      <c r="FK95" t="s">
        <v>1467</v>
      </c>
      <c r="FL95">
        <v>0</v>
      </c>
      <c r="FN95">
        <v>0</v>
      </c>
      <c r="FO95">
        <v>0</v>
      </c>
      <c r="FP95">
        <v>1</v>
      </c>
      <c r="FQ95">
        <v>0</v>
      </c>
      <c r="FU95" t="s">
        <v>882</v>
      </c>
      <c r="FW95" t="s">
        <v>872</v>
      </c>
      <c r="FX95">
        <v>1</v>
      </c>
      <c r="FY95">
        <v>1</v>
      </c>
      <c r="FZ95">
        <v>1</v>
      </c>
      <c r="GA95">
        <v>0</v>
      </c>
      <c r="GB95">
        <v>0</v>
      </c>
      <c r="GC95">
        <v>0</v>
      </c>
      <c r="GD95">
        <v>0</v>
      </c>
      <c r="GE95">
        <v>1</v>
      </c>
      <c r="GF95">
        <v>1</v>
      </c>
      <c r="GG95">
        <v>3</v>
      </c>
      <c r="HE95" t="s">
        <v>883</v>
      </c>
      <c r="HI95" t="s">
        <v>884</v>
      </c>
      <c r="HN95" t="s">
        <v>885</v>
      </c>
    </row>
    <row r="96" spans="1:222">
      <c r="A96" t="s">
        <v>2951</v>
      </c>
      <c r="B96">
        <v>2</v>
      </c>
      <c r="D96" t="s">
        <v>848</v>
      </c>
      <c r="E96" t="s">
        <v>849</v>
      </c>
      <c r="F96" t="s">
        <v>850</v>
      </c>
      <c r="G96" t="s">
        <v>851</v>
      </c>
      <c r="H96">
        <v>3002</v>
      </c>
      <c r="I96" t="s">
        <v>2716</v>
      </c>
      <c r="J96">
        <v>9420</v>
      </c>
      <c r="K96" t="s">
        <v>2683</v>
      </c>
      <c r="L96" t="s">
        <v>2683</v>
      </c>
      <c r="M96" t="s">
        <v>397</v>
      </c>
      <c r="N96" t="s">
        <v>849</v>
      </c>
      <c r="O96" t="s">
        <v>936</v>
      </c>
      <c r="P96" t="s">
        <v>937</v>
      </c>
      <c r="Q96" t="s">
        <v>1314</v>
      </c>
      <c r="R96" t="s">
        <v>1315</v>
      </c>
      <c r="U96" t="s">
        <v>397</v>
      </c>
      <c r="V96" t="s">
        <v>398</v>
      </c>
      <c r="W96" t="s">
        <v>2182</v>
      </c>
      <c r="X96" t="s">
        <v>2183</v>
      </c>
      <c r="Y96" t="s">
        <v>1567</v>
      </c>
      <c r="Z96" t="s">
        <v>1568</v>
      </c>
      <c r="AA96" t="s">
        <v>1569</v>
      </c>
      <c r="AB96">
        <v>1</v>
      </c>
      <c r="AC96" s="1">
        <v>43374</v>
      </c>
      <c r="AD96" s="1">
        <v>46023</v>
      </c>
      <c r="AE96" s="1">
        <v>46112</v>
      </c>
      <c r="AF96">
        <v>1</v>
      </c>
      <c r="AG96">
        <v>1</v>
      </c>
      <c r="AH96">
        <v>1</v>
      </c>
      <c r="AI96">
        <v>1</v>
      </c>
      <c r="AJ96">
        <v>1</v>
      </c>
      <c r="AK96">
        <v>0</v>
      </c>
      <c r="AL96">
        <v>0</v>
      </c>
      <c r="AM96">
        <v>0</v>
      </c>
      <c r="AN96">
        <v>0</v>
      </c>
      <c r="AO96">
        <v>1</v>
      </c>
      <c r="AP96">
        <v>1</v>
      </c>
      <c r="AQ96">
        <v>1</v>
      </c>
      <c r="AR96">
        <v>0</v>
      </c>
      <c r="AT96" s="2">
        <v>0.375</v>
      </c>
      <c r="AU96" s="2">
        <v>0.72916666666666663</v>
      </c>
      <c r="AV96" s="2">
        <v>0.5</v>
      </c>
      <c r="AW96">
        <v>60</v>
      </c>
      <c r="BB96">
        <v>441000</v>
      </c>
      <c r="BC96">
        <v>3</v>
      </c>
      <c r="BD96">
        <v>1</v>
      </c>
      <c r="BH96">
        <v>0</v>
      </c>
      <c r="BI96">
        <v>0</v>
      </c>
      <c r="BJ96">
        <v>0</v>
      </c>
      <c r="BN96" t="s">
        <v>1570</v>
      </c>
      <c r="BS96" t="s">
        <v>1320</v>
      </c>
      <c r="BT96" t="s">
        <v>1314</v>
      </c>
      <c r="BU96" t="s">
        <v>863</v>
      </c>
      <c r="BV96" t="s">
        <v>1321</v>
      </c>
      <c r="BW96" t="s">
        <v>1315</v>
      </c>
      <c r="BX96" t="s">
        <v>1571</v>
      </c>
      <c r="BY96" t="s">
        <v>1314</v>
      </c>
      <c r="BZ96" t="s">
        <v>866</v>
      </c>
      <c r="CA96" t="s">
        <v>1572</v>
      </c>
      <c r="CB96" t="s">
        <v>867</v>
      </c>
      <c r="CC96" t="s">
        <v>868</v>
      </c>
      <c r="CE96" t="s">
        <v>869</v>
      </c>
      <c r="CF96" t="s">
        <v>947</v>
      </c>
      <c r="CG96" t="s">
        <v>948</v>
      </c>
      <c r="CH96" t="s">
        <v>872</v>
      </c>
      <c r="CI96" t="s">
        <v>949</v>
      </c>
      <c r="CJ96" t="s">
        <v>950</v>
      </c>
      <c r="CK96">
        <v>5772</v>
      </c>
      <c r="CL96" t="s">
        <v>875</v>
      </c>
      <c r="CM96">
        <v>6774</v>
      </c>
      <c r="CN96" t="s">
        <v>2691</v>
      </c>
      <c r="CO96" t="s">
        <v>2691</v>
      </c>
      <c r="CP96">
        <v>9696</v>
      </c>
      <c r="CQ96" t="s">
        <v>573</v>
      </c>
      <c r="CR96">
        <v>6774</v>
      </c>
      <c r="CS96" t="s">
        <v>2691</v>
      </c>
      <c r="CU96" t="s">
        <v>2692</v>
      </c>
      <c r="CV96" t="s">
        <v>2691</v>
      </c>
      <c r="CW96">
        <v>9696</v>
      </c>
      <c r="CX96" t="s">
        <v>573</v>
      </c>
      <c r="CY96">
        <v>6774</v>
      </c>
      <c r="CZ96" t="s">
        <v>2691</v>
      </c>
      <c r="DB96" t="s">
        <v>2692</v>
      </c>
      <c r="DC96" t="s">
        <v>2691</v>
      </c>
      <c r="DD96" t="s">
        <v>877</v>
      </c>
      <c r="DE96" t="s">
        <v>499</v>
      </c>
      <c r="DF96">
        <v>6774</v>
      </c>
      <c r="DG96" t="s">
        <v>2691</v>
      </c>
      <c r="DI96" t="s">
        <v>2693</v>
      </c>
      <c r="DJ96" t="s">
        <v>2691</v>
      </c>
      <c r="DK96">
        <v>1</v>
      </c>
      <c r="DL96">
        <v>1</v>
      </c>
      <c r="DM96" t="s">
        <v>1571</v>
      </c>
      <c r="DN96" t="s">
        <v>1320</v>
      </c>
      <c r="DP96">
        <v>3</v>
      </c>
      <c r="DT96">
        <v>3</v>
      </c>
      <c r="DY96">
        <v>3</v>
      </c>
      <c r="ED96" t="s">
        <v>2728</v>
      </c>
      <c r="EG96">
        <v>1</v>
      </c>
      <c r="EO96" s="1">
        <v>45995</v>
      </c>
      <c r="EP96" s="1">
        <v>45995</v>
      </c>
      <c r="EQ96" s="1">
        <v>46013</v>
      </c>
      <c r="ER96" s="1">
        <v>46013</v>
      </c>
      <c r="ES96">
        <v>1</v>
      </c>
      <c r="EU96" t="s">
        <v>879</v>
      </c>
      <c r="EW96">
        <v>0</v>
      </c>
      <c r="FF96">
        <v>1</v>
      </c>
      <c r="FG96">
        <v>1</v>
      </c>
      <c r="FH96" t="s">
        <v>880</v>
      </c>
      <c r="FI96" t="s">
        <v>952</v>
      </c>
      <c r="FJ96" s="1">
        <v>46661</v>
      </c>
      <c r="FK96" t="s">
        <v>1315</v>
      </c>
      <c r="FL96">
        <v>0</v>
      </c>
      <c r="FN96">
        <v>0</v>
      </c>
      <c r="FO96">
        <v>0</v>
      </c>
      <c r="FP96">
        <v>1</v>
      </c>
      <c r="FQ96">
        <v>0</v>
      </c>
      <c r="FU96" t="s">
        <v>882</v>
      </c>
      <c r="FW96" t="s">
        <v>863</v>
      </c>
      <c r="FX96">
        <v>1</v>
      </c>
      <c r="FY96">
        <v>1</v>
      </c>
      <c r="FZ96">
        <v>1</v>
      </c>
      <c r="GA96">
        <v>0</v>
      </c>
      <c r="GB96">
        <v>0</v>
      </c>
      <c r="GC96">
        <v>0</v>
      </c>
      <c r="GD96">
        <v>0</v>
      </c>
      <c r="GE96">
        <v>1</v>
      </c>
      <c r="GF96">
        <v>1</v>
      </c>
      <c r="GG96">
        <v>2</v>
      </c>
      <c r="HE96" t="s">
        <v>883</v>
      </c>
      <c r="HI96" t="s">
        <v>884</v>
      </c>
      <c r="HN96" t="s">
        <v>885</v>
      </c>
    </row>
    <row r="97" spans="1:222">
      <c r="A97" t="s">
        <v>2965</v>
      </c>
      <c r="B97">
        <v>2</v>
      </c>
      <c r="D97" t="s">
        <v>848</v>
      </c>
      <c r="E97" t="s">
        <v>849</v>
      </c>
      <c r="F97" t="s">
        <v>850</v>
      </c>
      <c r="G97" t="s">
        <v>851</v>
      </c>
      <c r="H97">
        <v>3002</v>
      </c>
      <c r="I97" t="s">
        <v>2716</v>
      </c>
      <c r="J97">
        <v>9420</v>
      </c>
      <c r="K97" t="s">
        <v>2683</v>
      </c>
      <c r="L97" t="s">
        <v>2683</v>
      </c>
      <c r="M97" t="s">
        <v>413</v>
      </c>
      <c r="N97" t="s">
        <v>849</v>
      </c>
      <c r="O97" t="s">
        <v>936</v>
      </c>
      <c r="P97" t="s">
        <v>937</v>
      </c>
      <c r="Q97" t="s">
        <v>1314</v>
      </c>
      <c r="R97" t="s">
        <v>1315</v>
      </c>
      <c r="U97" t="s">
        <v>413</v>
      </c>
      <c r="V97" t="s">
        <v>414</v>
      </c>
      <c r="W97" t="s">
        <v>2184</v>
      </c>
      <c r="X97" t="s">
        <v>2185</v>
      </c>
      <c r="Y97" t="s">
        <v>1573</v>
      </c>
      <c r="Z97" t="s">
        <v>1455</v>
      </c>
      <c r="AA97" t="s">
        <v>1574</v>
      </c>
      <c r="AB97">
        <v>0</v>
      </c>
      <c r="AC97" s="1">
        <v>43382</v>
      </c>
      <c r="AD97" s="1">
        <v>46023</v>
      </c>
      <c r="AE97" s="1">
        <v>46112</v>
      </c>
      <c r="AF97">
        <v>1</v>
      </c>
      <c r="AG97">
        <v>1</v>
      </c>
      <c r="AH97">
        <v>1</v>
      </c>
      <c r="AI97">
        <v>1</v>
      </c>
      <c r="AJ97">
        <v>1</v>
      </c>
      <c r="AK97">
        <v>1</v>
      </c>
      <c r="AL97">
        <v>1</v>
      </c>
      <c r="AM97">
        <v>1</v>
      </c>
      <c r="AN97">
        <v>1</v>
      </c>
      <c r="AO97">
        <v>0</v>
      </c>
      <c r="AP97">
        <v>0</v>
      </c>
      <c r="AQ97">
        <v>0</v>
      </c>
      <c r="AR97">
        <v>1</v>
      </c>
      <c r="AT97" s="2">
        <v>0.375</v>
      </c>
      <c r="AU97" s="2">
        <v>0.72916666666666663</v>
      </c>
      <c r="AV97" s="2">
        <v>0.5</v>
      </c>
      <c r="AW97">
        <v>60</v>
      </c>
      <c r="BB97">
        <v>510000</v>
      </c>
      <c r="BC97">
        <v>3</v>
      </c>
      <c r="BD97">
        <v>1</v>
      </c>
      <c r="BH97">
        <v>0</v>
      </c>
      <c r="BI97">
        <v>0</v>
      </c>
      <c r="BJ97">
        <v>0</v>
      </c>
      <c r="BN97" t="s">
        <v>1575</v>
      </c>
      <c r="BS97" t="s">
        <v>1320</v>
      </c>
      <c r="BT97" t="s">
        <v>1314</v>
      </c>
      <c r="BU97" t="s">
        <v>863</v>
      </c>
      <c r="BV97" t="s">
        <v>1321</v>
      </c>
      <c r="BW97" t="s">
        <v>1315</v>
      </c>
      <c r="BX97" t="s">
        <v>1322</v>
      </c>
      <c r="BY97" t="s">
        <v>1314</v>
      </c>
      <c r="BZ97" t="s">
        <v>866</v>
      </c>
      <c r="CA97" t="s">
        <v>1323</v>
      </c>
      <c r="CB97" t="s">
        <v>867</v>
      </c>
      <c r="CC97" t="s">
        <v>868</v>
      </c>
      <c r="CE97" t="s">
        <v>869</v>
      </c>
      <c r="CF97" t="s">
        <v>947</v>
      </c>
      <c r="CG97" t="s">
        <v>948</v>
      </c>
      <c r="CH97" t="s">
        <v>872</v>
      </c>
      <c r="CI97" t="s">
        <v>949</v>
      </c>
      <c r="CJ97" t="s">
        <v>950</v>
      </c>
      <c r="CK97">
        <v>5772</v>
      </c>
      <c r="CL97" t="s">
        <v>875</v>
      </c>
      <c r="CM97">
        <v>6774</v>
      </c>
      <c r="CN97" t="s">
        <v>2691</v>
      </c>
      <c r="CO97" t="s">
        <v>2691</v>
      </c>
      <c r="CP97">
        <v>9696</v>
      </c>
      <c r="CQ97" t="s">
        <v>573</v>
      </c>
      <c r="CR97">
        <v>6774</v>
      </c>
      <c r="CS97" t="s">
        <v>2691</v>
      </c>
      <c r="CU97" t="s">
        <v>2692</v>
      </c>
      <c r="CV97" t="s">
        <v>2691</v>
      </c>
      <c r="CW97">
        <v>9696</v>
      </c>
      <c r="CX97" t="s">
        <v>573</v>
      </c>
      <c r="CY97">
        <v>6774</v>
      </c>
      <c r="CZ97" t="s">
        <v>2691</v>
      </c>
      <c r="DB97" t="s">
        <v>2692</v>
      </c>
      <c r="DC97" t="s">
        <v>2691</v>
      </c>
      <c r="DD97" t="s">
        <v>877</v>
      </c>
      <c r="DE97" t="s">
        <v>499</v>
      </c>
      <c r="DF97">
        <v>6774</v>
      </c>
      <c r="DG97" t="s">
        <v>2691</v>
      </c>
      <c r="DI97" t="s">
        <v>2693</v>
      </c>
      <c r="DJ97" t="s">
        <v>2691</v>
      </c>
      <c r="DK97">
        <v>1</v>
      </c>
      <c r="DL97">
        <v>1</v>
      </c>
      <c r="DM97" t="s">
        <v>1322</v>
      </c>
      <c r="DN97" t="s">
        <v>1320</v>
      </c>
      <c r="DP97">
        <v>3</v>
      </c>
      <c r="DT97">
        <v>3</v>
      </c>
      <c r="DY97">
        <v>3</v>
      </c>
      <c r="ED97" t="s">
        <v>1576</v>
      </c>
      <c r="EG97">
        <v>1</v>
      </c>
      <c r="EO97" s="1">
        <v>45995</v>
      </c>
      <c r="EP97" s="1">
        <v>45995</v>
      </c>
      <c r="EQ97" s="1">
        <v>46010</v>
      </c>
      <c r="ER97" s="1">
        <v>46010</v>
      </c>
      <c r="ES97">
        <v>1</v>
      </c>
      <c r="EU97" t="s">
        <v>879</v>
      </c>
      <c r="EW97">
        <v>0</v>
      </c>
      <c r="FF97">
        <v>1</v>
      </c>
      <c r="FG97">
        <v>1</v>
      </c>
      <c r="FH97" t="s">
        <v>880</v>
      </c>
      <c r="FI97" t="s">
        <v>952</v>
      </c>
      <c r="FJ97" s="1">
        <v>46661</v>
      </c>
      <c r="FK97" t="s">
        <v>1315</v>
      </c>
      <c r="FL97">
        <v>0</v>
      </c>
      <c r="FN97">
        <v>0</v>
      </c>
      <c r="FO97">
        <v>0</v>
      </c>
      <c r="FP97">
        <v>1</v>
      </c>
      <c r="FQ97">
        <v>0</v>
      </c>
      <c r="FU97" t="s">
        <v>882</v>
      </c>
      <c r="FW97" t="s">
        <v>863</v>
      </c>
      <c r="FX97">
        <v>1</v>
      </c>
      <c r="FY97">
        <v>1</v>
      </c>
      <c r="FZ97">
        <v>1</v>
      </c>
      <c r="GA97">
        <v>0</v>
      </c>
      <c r="GB97">
        <v>0</v>
      </c>
      <c r="GC97">
        <v>0</v>
      </c>
      <c r="GD97">
        <v>0</v>
      </c>
      <c r="GE97">
        <v>1</v>
      </c>
      <c r="GF97">
        <v>1</v>
      </c>
      <c r="GG97">
        <v>2</v>
      </c>
      <c r="HE97" t="s">
        <v>883</v>
      </c>
      <c r="HI97" t="s">
        <v>884</v>
      </c>
      <c r="HN97" t="s">
        <v>885</v>
      </c>
    </row>
    <row r="98" spans="1:222">
      <c r="A98" t="s">
        <v>2975</v>
      </c>
      <c r="B98">
        <v>2</v>
      </c>
      <c r="D98" t="s">
        <v>848</v>
      </c>
      <c r="E98" t="s">
        <v>849</v>
      </c>
      <c r="F98" t="s">
        <v>850</v>
      </c>
      <c r="G98" t="s">
        <v>851</v>
      </c>
      <c r="H98">
        <v>3002</v>
      </c>
      <c r="I98" t="s">
        <v>2716</v>
      </c>
      <c r="J98">
        <v>9420</v>
      </c>
      <c r="K98" t="s">
        <v>2683</v>
      </c>
      <c r="L98" t="s">
        <v>2683</v>
      </c>
      <c r="M98" t="s">
        <v>425</v>
      </c>
      <c r="N98" t="s">
        <v>849</v>
      </c>
      <c r="O98" t="s">
        <v>936</v>
      </c>
      <c r="P98" t="s">
        <v>937</v>
      </c>
      <c r="Q98" t="s">
        <v>1477</v>
      </c>
      <c r="R98" t="s">
        <v>1478</v>
      </c>
      <c r="U98" t="s">
        <v>425</v>
      </c>
      <c r="V98" t="s">
        <v>426</v>
      </c>
      <c r="W98" t="s">
        <v>2186</v>
      </c>
      <c r="X98" t="s">
        <v>2187</v>
      </c>
      <c r="Y98" t="s">
        <v>1577</v>
      </c>
      <c r="Z98" t="s">
        <v>1578</v>
      </c>
      <c r="AA98" t="s">
        <v>1579</v>
      </c>
      <c r="AB98">
        <v>0</v>
      </c>
      <c r="AC98" s="1">
        <v>43382</v>
      </c>
      <c r="AD98" s="1">
        <v>46023</v>
      </c>
      <c r="AE98" s="1">
        <v>46112</v>
      </c>
      <c r="AF98">
        <v>1</v>
      </c>
      <c r="AG98">
        <v>1</v>
      </c>
      <c r="AH98">
        <v>1</v>
      </c>
      <c r="AI98">
        <v>1</v>
      </c>
      <c r="AJ98">
        <v>1</v>
      </c>
      <c r="AK98">
        <v>1</v>
      </c>
      <c r="AL98">
        <v>1</v>
      </c>
      <c r="AM98">
        <v>1</v>
      </c>
      <c r="AN98">
        <v>1</v>
      </c>
      <c r="AO98">
        <v>0</v>
      </c>
      <c r="AP98">
        <v>0</v>
      </c>
      <c r="AQ98">
        <v>0</v>
      </c>
      <c r="AR98">
        <v>1</v>
      </c>
      <c r="AT98" s="2">
        <v>0.375</v>
      </c>
      <c r="AU98" s="2">
        <v>0.72916666666666663</v>
      </c>
      <c r="AV98" s="2">
        <v>0.5</v>
      </c>
      <c r="AW98">
        <v>60</v>
      </c>
      <c r="BB98">
        <v>470000</v>
      </c>
      <c r="BC98">
        <v>3</v>
      </c>
      <c r="BD98">
        <v>1</v>
      </c>
      <c r="BH98">
        <v>0</v>
      </c>
      <c r="BI98">
        <v>0</v>
      </c>
      <c r="BJ98">
        <v>0</v>
      </c>
      <c r="BN98" t="s">
        <v>1580</v>
      </c>
      <c r="BS98" t="s">
        <v>1483</v>
      </c>
      <c r="BT98" t="s">
        <v>1477</v>
      </c>
      <c r="BU98" t="s">
        <v>863</v>
      </c>
      <c r="BV98" t="s">
        <v>1484</v>
      </c>
      <c r="BW98" t="s">
        <v>1478</v>
      </c>
      <c r="BX98" t="s">
        <v>1485</v>
      </c>
      <c r="BY98" t="s">
        <v>1477</v>
      </c>
      <c r="BZ98" t="s">
        <v>866</v>
      </c>
      <c r="CA98" t="s">
        <v>1486</v>
      </c>
      <c r="CB98" t="s">
        <v>867</v>
      </c>
      <c r="CC98" t="s">
        <v>868</v>
      </c>
      <c r="CE98" t="s">
        <v>869</v>
      </c>
      <c r="CF98" t="s">
        <v>947</v>
      </c>
      <c r="CG98" t="s">
        <v>948</v>
      </c>
      <c r="CH98" t="s">
        <v>872</v>
      </c>
      <c r="CI98" t="s">
        <v>949</v>
      </c>
      <c r="CJ98" t="s">
        <v>950</v>
      </c>
      <c r="CK98">
        <v>5772</v>
      </c>
      <c r="CL98" t="s">
        <v>875</v>
      </c>
      <c r="CM98">
        <v>6774</v>
      </c>
      <c r="CN98" t="s">
        <v>2691</v>
      </c>
      <c r="CO98" t="s">
        <v>2691</v>
      </c>
      <c r="CP98">
        <v>9696</v>
      </c>
      <c r="CQ98" t="s">
        <v>573</v>
      </c>
      <c r="CR98">
        <v>6774</v>
      </c>
      <c r="CS98" t="s">
        <v>2691</v>
      </c>
      <c r="CU98" t="s">
        <v>2692</v>
      </c>
      <c r="CV98" t="s">
        <v>2691</v>
      </c>
      <c r="CW98">
        <v>9696</v>
      </c>
      <c r="CX98" t="s">
        <v>573</v>
      </c>
      <c r="CY98">
        <v>6774</v>
      </c>
      <c r="CZ98" t="s">
        <v>2691</v>
      </c>
      <c r="DB98" t="s">
        <v>2692</v>
      </c>
      <c r="DC98" t="s">
        <v>2691</v>
      </c>
      <c r="DD98" t="s">
        <v>877</v>
      </c>
      <c r="DE98" t="s">
        <v>499</v>
      </c>
      <c r="DF98">
        <v>6774</v>
      </c>
      <c r="DG98" t="s">
        <v>2691</v>
      </c>
      <c r="DI98" t="s">
        <v>2693</v>
      </c>
      <c r="DJ98" t="s">
        <v>2691</v>
      </c>
      <c r="DK98">
        <v>1</v>
      </c>
      <c r="DL98">
        <v>1</v>
      </c>
      <c r="DM98" t="s">
        <v>1485</v>
      </c>
      <c r="DN98" t="s">
        <v>1483</v>
      </c>
      <c r="DP98">
        <v>3</v>
      </c>
      <c r="DT98">
        <v>3</v>
      </c>
      <c r="DY98">
        <v>3</v>
      </c>
      <c r="ED98" t="s">
        <v>1581</v>
      </c>
      <c r="EG98">
        <v>1</v>
      </c>
      <c r="EO98" s="1">
        <v>45995</v>
      </c>
      <c r="EP98" s="1">
        <v>45995</v>
      </c>
      <c r="EQ98" s="1">
        <v>46014</v>
      </c>
      <c r="ER98" s="1">
        <v>46014</v>
      </c>
      <c r="ES98">
        <v>1</v>
      </c>
      <c r="EU98" t="s">
        <v>879</v>
      </c>
      <c r="EW98">
        <v>0</v>
      </c>
      <c r="FF98">
        <v>1</v>
      </c>
      <c r="FG98">
        <v>1</v>
      </c>
      <c r="FH98" t="s">
        <v>880</v>
      </c>
      <c r="FI98" t="s">
        <v>952</v>
      </c>
      <c r="FJ98" s="1">
        <v>46661</v>
      </c>
      <c r="FK98" t="s">
        <v>1478</v>
      </c>
      <c r="FL98">
        <v>0</v>
      </c>
      <c r="FN98">
        <v>0</v>
      </c>
      <c r="FO98">
        <v>0</v>
      </c>
      <c r="FP98">
        <v>1</v>
      </c>
      <c r="FQ98">
        <v>0</v>
      </c>
      <c r="FU98" t="s">
        <v>882</v>
      </c>
      <c r="FW98" t="s">
        <v>863</v>
      </c>
      <c r="FX98">
        <v>1</v>
      </c>
      <c r="FY98">
        <v>1</v>
      </c>
      <c r="FZ98">
        <v>1</v>
      </c>
      <c r="GA98">
        <v>0</v>
      </c>
      <c r="GB98">
        <v>0</v>
      </c>
      <c r="GC98">
        <v>0</v>
      </c>
      <c r="GD98">
        <v>0</v>
      </c>
      <c r="GE98">
        <v>1</v>
      </c>
      <c r="GF98">
        <v>1</v>
      </c>
      <c r="GG98">
        <v>2</v>
      </c>
      <c r="HE98" t="s">
        <v>883</v>
      </c>
      <c r="HI98" t="s">
        <v>884</v>
      </c>
      <c r="HN98" t="s">
        <v>885</v>
      </c>
    </row>
    <row r="99" spans="1:222">
      <c r="A99" t="s">
        <v>3031</v>
      </c>
      <c r="B99">
        <v>2</v>
      </c>
      <c r="D99" t="s">
        <v>848</v>
      </c>
      <c r="E99" t="s">
        <v>849</v>
      </c>
      <c r="F99" t="s">
        <v>850</v>
      </c>
      <c r="G99" t="s">
        <v>978</v>
      </c>
      <c r="H99">
        <v>3002</v>
      </c>
      <c r="I99" t="s">
        <v>2716</v>
      </c>
      <c r="J99">
        <v>9420</v>
      </c>
      <c r="K99" t="s">
        <v>2683</v>
      </c>
      <c r="L99" t="s">
        <v>2683</v>
      </c>
      <c r="M99" t="s">
        <v>484</v>
      </c>
      <c r="N99" t="s">
        <v>849</v>
      </c>
      <c r="O99" t="s">
        <v>908</v>
      </c>
      <c r="P99" t="s">
        <v>909</v>
      </c>
      <c r="Q99" t="s">
        <v>1225</v>
      </c>
      <c r="R99" t="s">
        <v>1226</v>
      </c>
      <c r="U99" t="s">
        <v>484</v>
      </c>
      <c r="V99" t="s">
        <v>485</v>
      </c>
      <c r="W99" t="s">
        <v>2188</v>
      </c>
      <c r="X99" t="s">
        <v>2189</v>
      </c>
      <c r="Y99" t="s">
        <v>1582</v>
      </c>
      <c r="Z99" t="s">
        <v>1583</v>
      </c>
      <c r="AA99" t="s">
        <v>1584</v>
      </c>
      <c r="AB99">
        <v>1</v>
      </c>
      <c r="AC99" s="1">
        <v>43374</v>
      </c>
      <c r="AD99" s="1">
        <v>46023</v>
      </c>
      <c r="AE99" s="1">
        <v>46112</v>
      </c>
      <c r="AF99">
        <v>1</v>
      </c>
      <c r="AG99">
        <v>1</v>
      </c>
      <c r="AH99">
        <v>1</v>
      </c>
      <c r="AI99">
        <v>1</v>
      </c>
      <c r="AJ99">
        <v>1</v>
      </c>
      <c r="AK99">
        <v>0</v>
      </c>
      <c r="AL99">
        <v>0</v>
      </c>
      <c r="AM99">
        <v>0</v>
      </c>
      <c r="AN99">
        <v>0</v>
      </c>
      <c r="AO99">
        <v>1</v>
      </c>
      <c r="AP99">
        <v>1</v>
      </c>
      <c r="AQ99">
        <v>1</v>
      </c>
      <c r="AR99">
        <v>0</v>
      </c>
      <c r="AT99" s="2">
        <v>0.375</v>
      </c>
      <c r="AU99" s="2">
        <v>0.72916666666666663</v>
      </c>
      <c r="AV99" s="2">
        <v>0.5</v>
      </c>
      <c r="AW99">
        <v>60</v>
      </c>
      <c r="BB99">
        <v>2520</v>
      </c>
      <c r="BC99">
        <v>1</v>
      </c>
      <c r="BD99">
        <v>1</v>
      </c>
      <c r="BH99">
        <v>0</v>
      </c>
      <c r="BI99">
        <v>0</v>
      </c>
      <c r="BJ99">
        <v>0</v>
      </c>
      <c r="BN99" t="s">
        <v>1425</v>
      </c>
      <c r="BS99" t="s">
        <v>1431</v>
      </c>
      <c r="BT99" t="s">
        <v>1225</v>
      </c>
      <c r="BU99" t="s">
        <v>932</v>
      </c>
      <c r="BV99" t="s">
        <v>1432</v>
      </c>
      <c r="BW99" t="s">
        <v>1226</v>
      </c>
      <c r="BX99" t="s">
        <v>1585</v>
      </c>
      <c r="BY99" t="s">
        <v>1225</v>
      </c>
      <c r="BZ99" t="s">
        <v>866</v>
      </c>
      <c r="CA99" t="s">
        <v>1586</v>
      </c>
      <c r="CB99" t="s">
        <v>988</v>
      </c>
      <c r="CC99" t="s">
        <v>989</v>
      </c>
      <c r="CE99" t="s">
        <v>990</v>
      </c>
      <c r="CF99" t="s">
        <v>978</v>
      </c>
      <c r="CG99" t="s">
        <v>989</v>
      </c>
      <c r="CI99" t="s">
        <v>990</v>
      </c>
      <c r="CJ99" t="s">
        <v>989</v>
      </c>
      <c r="CK99">
        <v>5772</v>
      </c>
      <c r="CL99" t="s">
        <v>875</v>
      </c>
      <c r="CM99">
        <v>6774</v>
      </c>
      <c r="CN99" t="s">
        <v>2691</v>
      </c>
      <c r="CO99" t="s">
        <v>2691</v>
      </c>
      <c r="CP99">
        <v>9696</v>
      </c>
      <c r="CQ99" t="s">
        <v>573</v>
      </c>
      <c r="CR99">
        <v>6774</v>
      </c>
      <c r="CS99" t="s">
        <v>2691</v>
      </c>
      <c r="CU99" t="s">
        <v>2692</v>
      </c>
      <c r="CV99" t="s">
        <v>2691</v>
      </c>
      <c r="CW99">
        <v>9696</v>
      </c>
      <c r="CX99" t="s">
        <v>573</v>
      </c>
      <c r="CY99">
        <v>6774</v>
      </c>
      <c r="CZ99" t="s">
        <v>2691</v>
      </c>
      <c r="DB99" t="s">
        <v>2692</v>
      </c>
      <c r="DC99" t="s">
        <v>2691</v>
      </c>
      <c r="DD99" t="s">
        <v>877</v>
      </c>
      <c r="DE99" t="s">
        <v>499</v>
      </c>
      <c r="DF99">
        <v>6774</v>
      </c>
      <c r="DG99" t="s">
        <v>2691</v>
      </c>
      <c r="DI99" t="s">
        <v>2693</v>
      </c>
      <c r="DJ99" t="s">
        <v>2691</v>
      </c>
      <c r="DK99">
        <v>1</v>
      </c>
      <c r="DL99">
        <v>1</v>
      </c>
      <c r="DM99" t="s">
        <v>1585</v>
      </c>
      <c r="DP99">
        <v>3</v>
      </c>
      <c r="DT99">
        <v>3</v>
      </c>
      <c r="DY99">
        <v>3</v>
      </c>
      <c r="ED99" t="s">
        <v>1534</v>
      </c>
      <c r="EG99">
        <v>1</v>
      </c>
      <c r="EJ99" t="s">
        <v>1587</v>
      </c>
      <c r="EO99" s="1">
        <v>46002</v>
      </c>
      <c r="EP99" s="1">
        <v>46002</v>
      </c>
      <c r="EQ99" s="1">
        <v>46015</v>
      </c>
      <c r="ER99" s="1">
        <v>46015</v>
      </c>
      <c r="ES99">
        <v>1</v>
      </c>
      <c r="EU99" t="s">
        <v>879</v>
      </c>
      <c r="EW99">
        <v>0</v>
      </c>
      <c r="FF99">
        <v>1</v>
      </c>
      <c r="FG99">
        <v>0</v>
      </c>
      <c r="FI99" t="s">
        <v>921</v>
      </c>
      <c r="FJ99" s="1">
        <v>46661</v>
      </c>
      <c r="FK99" t="s">
        <v>1226</v>
      </c>
      <c r="FL99">
        <v>0</v>
      </c>
      <c r="FN99">
        <v>0</v>
      </c>
      <c r="FO99">
        <v>1</v>
      </c>
      <c r="FP99">
        <v>1</v>
      </c>
      <c r="FQ99">
        <v>0</v>
      </c>
      <c r="FU99" t="s">
        <v>882</v>
      </c>
      <c r="FW99" t="s">
        <v>932</v>
      </c>
      <c r="FX99">
        <v>1</v>
      </c>
      <c r="FY99">
        <v>1</v>
      </c>
      <c r="FZ99">
        <v>1</v>
      </c>
      <c r="GA99">
        <v>0</v>
      </c>
      <c r="GB99">
        <v>0</v>
      </c>
      <c r="GC99">
        <v>0</v>
      </c>
      <c r="GD99">
        <v>0</v>
      </c>
      <c r="GE99">
        <v>1</v>
      </c>
      <c r="GF99">
        <v>1</v>
      </c>
      <c r="GG99">
        <v>2</v>
      </c>
      <c r="HE99" t="s">
        <v>883</v>
      </c>
      <c r="HI99" t="s">
        <v>884</v>
      </c>
      <c r="HN99" t="s">
        <v>885</v>
      </c>
    </row>
    <row r="100" spans="1:222">
      <c r="A100" t="s">
        <v>2929</v>
      </c>
      <c r="B100">
        <v>2</v>
      </c>
      <c r="D100" t="s">
        <v>848</v>
      </c>
      <c r="E100" t="s">
        <v>849</v>
      </c>
      <c r="F100" t="s">
        <v>850</v>
      </c>
      <c r="G100" t="s">
        <v>851</v>
      </c>
      <c r="H100">
        <v>5187</v>
      </c>
      <c r="I100" t="s">
        <v>562</v>
      </c>
      <c r="J100">
        <v>9420</v>
      </c>
      <c r="K100" t="s">
        <v>2683</v>
      </c>
      <c r="L100" t="s">
        <v>2683</v>
      </c>
      <c r="M100" t="s">
        <v>371</v>
      </c>
      <c r="N100" t="s">
        <v>849</v>
      </c>
      <c r="O100" t="s">
        <v>1588</v>
      </c>
      <c r="P100" t="s">
        <v>1589</v>
      </c>
      <c r="Q100" t="s">
        <v>1590</v>
      </c>
      <c r="R100" t="s">
        <v>1591</v>
      </c>
      <c r="U100" t="s">
        <v>371</v>
      </c>
      <c r="V100" t="s">
        <v>372</v>
      </c>
      <c r="W100" t="s">
        <v>2190</v>
      </c>
      <c r="X100" t="s">
        <v>2191</v>
      </c>
      <c r="Y100" t="s">
        <v>1592</v>
      </c>
      <c r="Z100" t="s">
        <v>1593</v>
      </c>
      <c r="AA100" t="s">
        <v>1594</v>
      </c>
      <c r="AB100">
        <v>0</v>
      </c>
      <c r="AC100" s="1">
        <v>43344</v>
      </c>
      <c r="AD100" s="1">
        <v>46023</v>
      </c>
      <c r="AE100" s="1">
        <v>46112</v>
      </c>
      <c r="AF100">
        <v>1</v>
      </c>
      <c r="AG100">
        <v>1</v>
      </c>
      <c r="AH100">
        <v>1</v>
      </c>
      <c r="AI100">
        <v>1</v>
      </c>
      <c r="AJ100">
        <v>1</v>
      </c>
      <c r="AK100">
        <v>0</v>
      </c>
      <c r="AL100">
        <v>0</v>
      </c>
      <c r="AM100">
        <v>0</v>
      </c>
      <c r="AN100">
        <v>1</v>
      </c>
      <c r="AO100">
        <v>1</v>
      </c>
      <c r="AP100">
        <v>1</v>
      </c>
      <c r="AQ100">
        <v>1</v>
      </c>
      <c r="AR100">
        <v>0</v>
      </c>
      <c r="AT100" s="2">
        <v>0.375</v>
      </c>
      <c r="AU100" s="2">
        <v>0.72916666666666663</v>
      </c>
      <c r="AV100" s="2">
        <v>0.5</v>
      </c>
      <c r="AW100">
        <v>60</v>
      </c>
      <c r="BB100">
        <v>400000</v>
      </c>
      <c r="BC100">
        <v>3</v>
      </c>
      <c r="BD100">
        <v>1</v>
      </c>
      <c r="BH100">
        <v>0</v>
      </c>
      <c r="BI100">
        <v>0</v>
      </c>
      <c r="BJ100">
        <v>0</v>
      </c>
      <c r="BN100" t="s">
        <v>1595</v>
      </c>
      <c r="BS100" t="s">
        <v>1596</v>
      </c>
      <c r="BT100" t="s">
        <v>1590</v>
      </c>
      <c r="BU100" t="s">
        <v>863</v>
      </c>
      <c r="BV100" t="s">
        <v>1597</v>
      </c>
      <c r="BW100" t="s">
        <v>1591</v>
      </c>
      <c r="BX100" t="s">
        <v>1598</v>
      </c>
      <c r="BY100" t="s">
        <v>1590</v>
      </c>
      <c r="BZ100" t="s">
        <v>866</v>
      </c>
      <c r="CA100" t="s">
        <v>1599</v>
      </c>
      <c r="CB100" t="s">
        <v>867</v>
      </c>
      <c r="CC100" t="s">
        <v>868</v>
      </c>
      <c r="CE100" t="s">
        <v>869</v>
      </c>
      <c r="CF100" t="s">
        <v>1406</v>
      </c>
      <c r="CG100" t="s">
        <v>1407</v>
      </c>
      <c r="CH100" t="s">
        <v>872</v>
      </c>
      <c r="CI100" t="s">
        <v>1408</v>
      </c>
      <c r="CJ100" t="s">
        <v>1409</v>
      </c>
      <c r="CK100">
        <v>5772</v>
      </c>
      <c r="CL100" t="s">
        <v>875</v>
      </c>
      <c r="CM100">
        <v>6774</v>
      </c>
      <c r="CN100" t="s">
        <v>2691</v>
      </c>
      <c r="CO100" t="s">
        <v>2691</v>
      </c>
      <c r="CP100">
        <v>9696</v>
      </c>
      <c r="CQ100" t="s">
        <v>573</v>
      </c>
      <c r="CR100">
        <v>6774</v>
      </c>
      <c r="CS100" t="s">
        <v>2691</v>
      </c>
      <c r="CU100" t="s">
        <v>2692</v>
      </c>
      <c r="CV100" t="s">
        <v>2691</v>
      </c>
      <c r="CW100">
        <v>9696</v>
      </c>
      <c r="CX100" t="s">
        <v>573</v>
      </c>
      <c r="CY100">
        <v>6774</v>
      </c>
      <c r="CZ100" t="s">
        <v>2691</v>
      </c>
      <c r="DB100" t="s">
        <v>2692</v>
      </c>
      <c r="DC100" t="s">
        <v>2691</v>
      </c>
      <c r="DD100" t="s">
        <v>877</v>
      </c>
      <c r="DE100" t="s">
        <v>499</v>
      </c>
      <c r="DF100">
        <v>6774</v>
      </c>
      <c r="DG100" t="s">
        <v>2691</v>
      </c>
      <c r="DI100" t="s">
        <v>2693</v>
      </c>
      <c r="DJ100" t="s">
        <v>2691</v>
      </c>
      <c r="DK100">
        <v>1</v>
      </c>
      <c r="DL100">
        <v>1</v>
      </c>
      <c r="DM100" t="s">
        <v>1598</v>
      </c>
      <c r="DN100" t="s">
        <v>1596</v>
      </c>
      <c r="DP100">
        <v>2</v>
      </c>
      <c r="DR100">
        <v>0</v>
      </c>
      <c r="DS100">
        <v>1</v>
      </c>
      <c r="DT100">
        <v>2</v>
      </c>
      <c r="DV100">
        <v>0</v>
      </c>
      <c r="DW100">
        <v>1</v>
      </c>
      <c r="DX100">
        <v>0</v>
      </c>
      <c r="DY100">
        <v>3</v>
      </c>
      <c r="ED100" t="s">
        <v>1600</v>
      </c>
      <c r="EG100">
        <v>1</v>
      </c>
      <c r="EO100" s="1">
        <v>46006</v>
      </c>
      <c r="EP100" s="1">
        <v>46006</v>
      </c>
      <c r="EQ100" s="1">
        <v>46014</v>
      </c>
      <c r="ER100" s="1">
        <v>46014</v>
      </c>
      <c r="ES100">
        <v>1</v>
      </c>
      <c r="EU100" t="s">
        <v>879</v>
      </c>
      <c r="EW100">
        <v>0</v>
      </c>
      <c r="FF100">
        <v>1</v>
      </c>
      <c r="FG100">
        <v>1</v>
      </c>
      <c r="FH100" t="s">
        <v>880</v>
      </c>
      <c r="FI100" t="s">
        <v>1601</v>
      </c>
      <c r="FJ100" s="1">
        <v>46661</v>
      </c>
      <c r="FK100" t="s">
        <v>1591</v>
      </c>
      <c r="FL100">
        <v>0</v>
      </c>
      <c r="FN100">
        <v>0</v>
      </c>
      <c r="FO100">
        <v>0</v>
      </c>
      <c r="FP100">
        <v>0</v>
      </c>
      <c r="FQ100">
        <v>0</v>
      </c>
      <c r="FU100" t="s">
        <v>882</v>
      </c>
      <c r="FW100" t="s">
        <v>863</v>
      </c>
      <c r="FX100">
        <v>1</v>
      </c>
      <c r="FY100">
        <v>1</v>
      </c>
      <c r="FZ100">
        <v>1</v>
      </c>
      <c r="GA100">
        <v>1</v>
      </c>
      <c r="GB100">
        <v>0</v>
      </c>
      <c r="GC100">
        <v>0</v>
      </c>
      <c r="GD100">
        <v>0</v>
      </c>
      <c r="GE100">
        <v>1</v>
      </c>
      <c r="GF100">
        <v>1</v>
      </c>
      <c r="GG100">
        <v>4</v>
      </c>
      <c r="GI100">
        <v>0</v>
      </c>
      <c r="GJ100">
        <v>1</v>
      </c>
      <c r="GK100">
        <v>0</v>
      </c>
      <c r="GL100">
        <v>0</v>
      </c>
      <c r="GM100">
        <v>0</v>
      </c>
      <c r="GN100">
        <v>0</v>
      </c>
      <c r="GO100">
        <v>1</v>
      </c>
      <c r="GP100">
        <v>0</v>
      </c>
      <c r="GQ100">
        <v>0</v>
      </c>
      <c r="GR100">
        <v>0</v>
      </c>
      <c r="GS100">
        <v>0</v>
      </c>
      <c r="HE100" t="s">
        <v>883</v>
      </c>
      <c r="HI100" t="s">
        <v>884</v>
      </c>
      <c r="HN100" t="s">
        <v>885</v>
      </c>
    </row>
    <row r="101" spans="1:222">
      <c r="A101" t="s">
        <v>3024</v>
      </c>
      <c r="B101">
        <v>2</v>
      </c>
      <c r="D101" t="s">
        <v>848</v>
      </c>
      <c r="E101" t="s">
        <v>849</v>
      </c>
      <c r="F101" t="s">
        <v>850</v>
      </c>
      <c r="G101" t="s">
        <v>978</v>
      </c>
      <c r="H101">
        <v>5187</v>
      </c>
      <c r="I101" t="s">
        <v>562</v>
      </c>
      <c r="J101">
        <v>9420</v>
      </c>
      <c r="K101" t="s">
        <v>2683</v>
      </c>
      <c r="L101" t="s">
        <v>2683</v>
      </c>
      <c r="M101" t="s">
        <v>481</v>
      </c>
      <c r="N101" t="s">
        <v>849</v>
      </c>
      <c r="O101" t="s">
        <v>908</v>
      </c>
      <c r="P101" t="s">
        <v>909</v>
      </c>
      <c r="Q101" t="s">
        <v>1088</v>
      </c>
      <c r="R101" t="s">
        <v>1089</v>
      </c>
      <c r="U101" t="s">
        <v>481</v>
      </c>
      <c r="V101" t="s">
        <v>482</v>
      </c>
      <c r="W101" t="s">
        <v>2192</v>
      </c>
      <c r="X101" t="s">
        <v>2193</v>
      </c>
      <c r="Y101" t="s">
        <v>1602</v>
      </c>
      <c r="Z101" t="s">
        <v>1193</v>
      </c>
      <c r="AA101" t="s">
        <v>1603</v>
      </c>
      <c r="AB101">
        <v>0</v>
      </c>
      <c r="AC101" s="1">
        <v>43199</v>
      </c>
      <c r="AD101" s="1">
        <v>46023</v>
      </c>
      <c r="AE101" s="1">
        <v>46112</v>
      </c>
      <c r="AF101">
        <v>1</v>
      </c>
      <c r="AG101">
        <v>1</v>
      </c>
      <c r="AH101">
        <v>1</v>
      </c>
      <c r="AI101">
        <v>1</v>
      </c>
      <c r="AJ101">
        <v>1</v>
      </c>
      <c r="AK101">
        <v>0</v>
      </c>
      <c r="AL101">
        <v>0</v>
      </c>
      <c r="AM101">
        <v>0</v>
      </c>
      <c r="AN101">
        <v>0</v>
      </c>
      <c r="AO101">
        <v>1</v>
      </c>
      <c r="AP101">
        <v>1</v>
      </c>
      <c r="AQ101">
        <v>1</v>
      </c>
      <c r="AR101">
        <v>0</v>
      </c>
      <c r="AT101" s="2">
        <v>0.375</v>
      </c>
      <c r="AU101" s="2">
        <v>0.72916666666666663</v>
      </c>
      <c r="AV101" s="2">
        <v>0.5</v>
      </c>
      <c r="AW101">
        <v>60</v>
      </c>
      <c r="BB101">
        <v>3200</v>
      </c>
      <c r="BC101">
        <v>1</v>
      </c>
      <c r="BD101">
        <v>1</v>
      </c>
      <c r="BH101">
        <v>0</v>
      </c>
      <c r="BI101">
        <v>0</v>
      </c>
      <c r="BJ101">
        <v>0</v>
      </c>
      <c r="BN101" t="s">
        <v>985</v>
      </c>
      <c r="BS101" t="s">
        <v>2263</v>
      </c>
      <c r="BT101" t="s">
        <v>2264</v>
      </c>
      <c r="BU101" t="s">
        <v>872</v>
      </c>
      <c r="BV101" t="s">
        <v>2265</v>
      </c>
      <c r="BW101" t="s">
        <v>2264</v>
      </c>
      <c r="BX101" t="s">
        <v>1505</v>
      </c>
      <c r="BY101" t="s">
        <v>1499</v>
      </c>
      <c r="BZ101" t="s">
        <v>863</v>
      </c>
      <c r="CA101" t="s">
        <v>1506</v>
      </c>
      <c r="CB101" t="s">
        <v>988</v>
      </c>
      <c r="CC101" t="s">
        <v>989</v>
      </c>
      <c r="CE101" t="s">
        <v>990</v>
      </c>
      <c r="CF101" t="s">
        <v>978</v>
      </c>
      <c r="CG101" t="s">
        <v>989</v>
      </c>
      <c r="CI101" t="s">
        <v>990</v>
      </c>
      <c r="CJ101" t="s">
        <v>989</v>
      </c>
      <c r="CK101">
        <v>5772</v>
      </c>
      <c r="CL101" t="s">
        <v>875</v>
      </c>
      <c r="CM101">
        <v>6774</v>
      </c>
      <c r="CN101" t="s">
        <v>2691</v>
      </c>
      <c r="CO101" t="s">
        <v>2691</v>
      </c>
      <c r="CP101">
        <v>9696</v>
      </c>
      <c r="CQ101" t="s">
        <v>573</v>
      </c>
      <c r="CR101">
        <v>6774</v>
      </c>
      <c r="CS101" t="s">
        <v>2691</v>
      </c>
      <c r="CU101" t="s">
        <v>2692</v>
      </c>
      <c r="CV101" t="s">
        <v>2691</v>
      </c>
      <c r="CW101">
        <v>9696</v>
      </c>
      <c r="CX101" t="s">
        <v>573</v>
      </c>
      <c r="CY101">
        <v>6774</v>
      </c>
      <c r="CZ101" t="s">
        <v>2691</v>
      </c>
      <c r="DB101" t="s">
        <v>2692</v>
      </c>
      <c r="DC101" t="s">
        <v>2691</v>
      </c>
      <c r="DD101" t="s">
        <v>877</v>
      </c>
      <c r="DE101" t="s">
        <v>499</v>
      </c>
      <c r="DF101">
        <v>6774</v>
      </c>
      <c r="DG101" t="s">
        <v>2691</v>
      </c>
      <c r="DI101" t="s">
        <v>2693</v>
      </c>
      <c r="DJ101" t="s">
        <v>2691</v>
      </c>
      <c r="DK101">
        <v>1</v>
      </c>
      <c r="DL101">
        <v>1</v>
      </c>
      <c r="DM101" t="s">
        <v>1505</v>
      </c>
      <c r="DP101">
        <v>3</v>
      </c>
      <c r="DT101">
        <v>3</v>
      </c>
      <c r="DY101">
        <v>3</v>
      </c>
      <c r="ED101" t="s">
        <v>1606</v>
      </c>
      <c r="EG101">
        <v>1</v>
      </c>
      <c r="EO101" s="1">
        <v>46006</v>
      </c>
      <c r="EP101" s="1">
        <v>46006</v>
      </c>
      <c r="EQ101" s="1">
        <v>46015</v>
      </c>
      <c r="ER101" s="1">
        <v>46015</v>
      </c>
      <c r="ES101">
        <v>1</v>
      </c>
      <c r="EU101" t="s">
        <v>879</v>
      </c>
      <c r="EW101">
        <v>0</v>
      </c>
      <c r="FF101">
        <v>1</v>
      </c>
      <c r="FG101">
        <v>0</v>
      </c>
      <c r="FI101" t="s">
        <v>921</v>
      </c>
      <c r="FJ101" s="1">
        <v>46661</v>
      </c>
      <c r="FK101" t="s">
        <v>1089</v>
      </c>
      <c r="FL101">
        <v>0</v>
      </c>
      <c r="FN101">
        <v>0</v>
      </c>
      <c r="FO101">
        <v>1</v>
      </c>
      <c r="FP101">
        <v>1</v>
      </c>
      <c r="FQ101">
        <v>0</v>
      </c>
      <c r="FU101" t="s">
        <v>882</v>
      </c>
      <c r="FW101" t="s">
        <v>863</v>
      </c>
      <c r="FX101">
        <v>1</v>
      </c>
      <c r="FY101">
        <v>1</v>
      </c>
      <c r="FZ101">
        <v>1</v>
      </c>
      <c r="GA101">
        <v>0</v>
      </c>
      <c r="GB101">
        <v>0</v>
      </c>
      <c r="GC101">
        <v>0</v>
      </c>
      <c r="GD101">
        <v>0</v>
      </c>
      <c r="GE101">
        <v>1</v>
      </c>
      <c r="GF101">
        <v>1</v>
      </c>
      <c r="GG101">
        <v>3</v>
      </c>
      <c r="HE101" t="s">
        <v>883</v>
      </c>
      <c r="HI101" t="s">
        <v>884</v>
      </c>
      <c r="HN101" t="s">
        <v>885</v>
      </c>
    </row>
    <row r="102" spans="1:222">
      <c r="A102" t="s">
        <v>2986</v>
      </c>
      <c r="B102">
        <v>2</v>
      </c>
      <c r="D102" t="s">
        <v>848</v>
      </c>
      <c r="E102" t="s">
        <v>849</v>
      </c>
      <c r="F102" t="s">
        <v>850</v>
      </c>
      <c r="G102" t="s">
        <v>1464</v>
      </c>
      <c r="H102">
        <v>5187</v>
      </c>
      <c r="I102" t="s">
        <v>562</v>
      </c>
      <c r="J102">
        <v>9420</v>
      </c>
      <c r="K102" t="s">
        <v>2683</v>
      </c>
      <c r="L102" t="s">
        <v>2683</v>
      </c>
      <c r="M102" t="s">
        <v>439</v>
      </c>
      <c r="N102" t="s">
        <v>849</v>
      </c>
      <c r="O102" t="s">
        <v>1465</v>
      </c>
      <c r="P102" t="s">
        <v>1466</v>
      </c>
      <c r="Q102" t="s">
        <v>1467</v>
      </c>
      <c r="R102" t="s">
        <v>1467</v>
      </c>
      <c r="U102" t="s">
        <v>439</v>
      </c>
      <c r="V102" t="s">
        <v>440</v>
      </c>
      <c r="W102" t="s">
        <v>2194</v>
      </c>
      <c r="X102" t="s">
        <v>2195</v>
      </c>
      <c r="Y102" t="s">
        <v>1607</v>
      </c>
      <c r="Z102" t="s">
        <v>1608</v>
      </c>
      <c r="AA102" t="s">
        <v>1609</v>
      </c>
      <c r="AB102">
        <v>1</v>
      </c>
      <c r="AC102" s="1">
        <v>43191</v>
      </c>
      <c r="AD102" s="1">
        <v>46023</v>
      </c>
      <c r="AE102" s="1">
        <v>46112</v>
      </c>
      <c r="AF102">
        <v>1</v>
      </c>
      <c r="AG102">
        <v>1</v>
      </c>
      <c r="AH102">
        <v>1</v>
      </c>
      <c r="AI102">
        <v>1</v>
      </c>
      <c r="AJ102">
        <v>1</v>
      </c>
      <c r="AK102">
        <v>0</v>
      </c>
      <c r="AL102">
        <v>0</v>
      </c>
      <c r="AM102">
        <v>0</v>
      </c>
      <c r="AN102">
        <v>0</v>
      </c>
      <c r="AO102">
        <v>1</v>
      </c>
      <c r="AP102">
        <v>1</v>
      </c>
      <c r="AQ102">
        <v>1</v>
      </c>
      <c r="AR102">
        <v>0</v>
      </c>
      <c r="AT102" s="2">
        <v>0.375</v>
      </c>
      <c r="AU102" s="2">
        <v>0.72916666666666663</v>
      </c>
      <c r="AV102" s="2">
        <v>0.5</v>
      </c>
      <c r="AW102">
        <v>60</v>
      </c>
      <c r="BB102">
        <v>2510</v>
      </c>
      <c r="BC102">
        <v>1</v>
      </c>
      <c r="BD102">
        <v>1</v>
      </c>
      <c r="BH102">
        <v>0</v>
      </c>
      <c r="BI102">
        <v>0</v>
      </c>
      <c r="BJ102">
        <v>0</v>
      </c>
      <c r="BN102" t="s">
        <v>985</v>
      </c>
      <c r="BO102" t="s">
        <v>1464</v>
      </c>
      <c r="BP102" t="s">
        <v>1467</v>
      </c>
      <c r="BQ102" t="s">
        <v>3159</v>
      </c>
      <c r="BR102" t="s">
        <v>2362</v>
      </c>
      <c r="BS102" t="s">
        <v>1471</v>
      </c>
      <c r="BT102" t="s">
        <v>1467</v>
      </c>
      <c r="BU102" t="s">
        <v>932</v>
      </c>
      <c r="BV102" t="s">
        <v>1472</v>
      </c>
      <c r="BW102" t="s">
        <v>1467</v>
      </c>
      <c r="BX102" t="s">
        <v>1471</v>
      </c>
      <c r="BY102" t="s">
        <v>1467</v>
      </c>
      <c r="BZ102" t="s">
        <v>932</v>
      </c>
      <c r="CA102" t="s">
        <v>1472</v>
      </c>
      <c r="CB102" t="s">
        <v>1473</v>
      </c>
      <c r="CC102" t="s">
        <v>1467</v>
      </c>
      <c r="CE102" t="s">
        <v>1474</v>
      </c>
      <c r="CF102" t="s">
        <v>1464</v>
      </c>
      <c r="CG102" t="s">
        <v>1467</v>
      </c>
      <c r="CH102" t="s">
        <v>3159</v>
      </c>
      <c r="CI102" t="s">
        <v>2362</v>
      </c>
      <c r="CJ102" t="s">
        <v>1467</v>
      </c>
      <c r="CK102">
        <v>5772</v>
      </c>
      <c r="CL102" t="s">
        <v>875</v>
      </c>
      <c r="CM102">
        <v>6774</v>
      </c>
      <c r="CN102" t="s">
        <v>2691</v>
      </c>
      <c r="CO102" t="s">
        <v>2691</v>
      </c>
      <c r="CP102">
        <v>9696</v>
      </c>
      <c r="CQ102" t="s">
        <v>573</v>
      </c>
      <c r="CR102">
        <v>6774</v>
      </c>
      <c r="CS102" t="s">
        <v>2691</v>
      </c>
      <c r="CU102" t="s">
        <v>2692</v>
      </c>
      <c r="CV102" t="s">
        <v>2691</v>
      </c>
      <c r="CW102">
        <v>9696</v>
      </c>
      <c r="CX102" t="s">
        <v>573</v>
      </c>
      <c r="CY102">
        <v>6774</v>
      </c>
      <c r="CZ102" t="s">
        <v>2691</v>
      </c>
      <c r="DB102" t="s">
        <v>2692</v>
      </c>
      <c r="DC102" t="s">
        <v>2691</v>
      </c>
      <c r="DD102" t="s">
        <v>877</v>
      </c>
      <c r="DE102" t="s">
        <v>499</v>
      </c>
      <c r="DF102">
        <v>6774</v>
      </c>
      <c r="DG102" t="s">
        <v>2691</v>
      </c>
      <c r="DI102" t="s">
        <v>2693</v>
      </c>
      <c r="DJ102" t="s">
        <v>2691</v>
      </c>
      <c r="DK102">
        <v>1</v>
      </c>
      <c r="DL102">
        <v>1</v>
      </c>
      <c r="DM102" t="s">
        <v>1471</v>
      </c>
      <c r="DN102" t="s">
        <v>1464</v>
      </c>
      <c r="DP102">
        <v>3</v>
      </c>
      <c r="DT102">
        <v>3</v>
      </c>
      <c r="DY102">
        <v>3</v>
      </c>
      <c r="ED102" t="s">
        <v>1566</v>
      </c>
      <c r="EG102">
        <v>1</v>
      </c>
      <c r="EO102" s="1">
        <v>46006</v>
      </c>
      <c r="EP102" s="1">
        <v>46006</v>
      </c>
      <c r="EQ102" s="1">
        <v>46015</v>
      </c>
      <c r="ER102" s="1">
        <v>46015</v>
      </c>
      <c r="ES102">
        <v>1</v>
      </c>
      <c r="EU102" t="s">
        <v>879</v>
      </c>
      <c r="EW102">
        <v>0</v>
      </c>
      <c r="FF102">
        <v>1</v>
      </c>
      <c r="FG102">
        <v>1</v>
      </c>
      <c r="FH102" t="s">
        <v>1144</v>
      </c>
      <c r="FI102" t="s">
        <v>1476</v>
      </c>
      <c r="FJ102" s="1">
        <v>46661</v>
      </c>
      <c r="FK102" t="s">
        <v>1467</v>
      </c>
      <c r="FL102">
        <v>0</v>
      </c>
      <c r="FN102">
        <v>0</v>
      </c>
      <c r="FO102">
        <v>0</v>
      </c>
      <c r="FP102">
        <v>1</v>
      </c>
      <c r="FQ102">
        <v>0</v>
      </c>
      <c r="FU102" t="s">
        <v>882</v>
      </c>
      <c r="FW102" t="s">
        <v>872</v>
      </c>
      <c r="FX102">
        <v>1</v>
      </c>
      <c r="FY102">
        <v>1</v>
      </c>
      <c r="FZ102">
        <v>1</v>
      </c>
      <c r="GA102">
        <v>0</v>
      </c>
      <c r="GB102">
        <v>0</v>
      </c>
      <c r="GC102">
        <v>0</v>
      </c>
      <c r="GD102">
        <v>0</v>
      </c>
      <c r="GE102">
        <v>1</v>
      </c>
      <c r="GF102">
        <v>1</v>
      </c>
      <c r="GG102">
        <v>3</v>
      </c>
      <c r="HE102" t="s">
        <v>883</v>
      </c>
      <c r="HI102" t="s">
        <v>884</v>
      </c>
      <c r="HN102" t="s">
        <v>885</v>
      </c>
    </row>
    <row r="103" spans="1:222">
      <c r="A103" t="s">
        <v>2928</v>
      </c>
      <c r="B103">
        <v>2</v>
      </c>
      <c r="D103" t="s">
        <v>848</v>
      </c>
      <c r="E103" t="s">
        <v>849</v>
      </c>
      <c r="F103" t="s">
        <v>850</v>
      </c>
      <c r="G103" t="s">
        <v>851</v>
      </c>
      <c r="H103">
        <v>5187</v>
      </c>
      <c r="I103" t="s">
        <v>562</v>
      </c>
      <c r="J103">
        <v>9420</v>
      </c>
      <c r="K103" t="s">
        <v>2683</v>
      </c>
      <c r="L103" t="s">
        <v>2683</v>
      </c>
      <c r="M103" t="s">
        <v>369</v>
      </c>
      <c r="N103" t="s">
        <v>849</v>
      </c>
      <c r="O103" t="s">
        <v>908</v>
      </c>
      <c r="P103" t="s">
        <v>909</v>
      </c>
      <c r="Q103" t="s">
        <v>1105</v>
      </c>
      <c r="R103" t="s">
        <v>1106</v>
      </c>
      <c r="U103" t="s">
        <v>369</v>
      </c>
      <c r="V103" t="s">
        <v>370</v>
      </c>
      <c r="W103" t="s">
        <v>2198</v>
      </c>
      <c r="X103" t="s">
        <v>2189</v>
      </c>
      <c r="Y103" t="s">
        <v>1612</v>
      </c>
      <c r="Z103" t="s">
        <v>1583</v>
      </c>
      <c r="AA103" t="s">
        <v>1613</v>
      </c>
      <c r="AB103">
        <v>1</v>
      </c>
      <c r="AC103" s="1">
        <v>43059</v>
      </c>
      <c r="AD103" s="1">
        <v>46023</v>
      </c>
      <c r="AE103" s="1">
        <v>46112</v>
      </c>
      <c r="AF103">
        <v>1</v>
      </c>
      <c r="AG103">
        <v>1</v>
      </c>
      <c r="AH103">
        <v>1</v>
      </c>
      <c r="AI103">
        <v>1</v>
      </c>
      <c r="AJ103">
        <v>1</v>
      </c>
      <c r="AK103">
        <v>0</v>
      </c>
      <c r="AL103">
        <v>0</v>
      </c>
      <c r="AM103">
        <v>0</v>
      </c>
      <c r="AN103">
        <v>0</v>
      </c>
      <c r="AO103">
        <v>1</v>
      </c>
      <c r="AP103">
        <v>1</v>
      </c>
      <c r="AQ103">
        <v>1</v>
      </c>
      <c r="AR103">
        <v>0</v>
      </c>
      <c r="AT103" s="2">
        <v>0.375</v>
      </c>
      <c r="AU103" s="2">
        <v>0.72916666666666663</v>
      </c>
      <c r="AV103" s="2">
        <v>0.5</v>
      </c>
      <c r="AW103">
        <v>60</v>
      </c>
      <c r="BB103">
        <v>570000</v>
      </c>
      <c r="BC103">
        <v>3</v>
      </c>
      <c r="BD103">
        <v>1</v>
      </c>
      <c r="BH103">
        <v>0</v>
      </c>
      <c r="BI103">
        <v>0</v>
      </c>
      <c r="BJ103">
        <v>0</v>
      </c>
      <c r="BN103" t="s">
        <v>1358</v>
      </c>
      <c r="BS103" t="s">
        <v>1111</v>
      </c>
      <c r="BT103" t="s">
        <v>1105</v>
      </c>
      <c r="BU103" t="s">
        <v>863</v>
      </c>
      <c r="BV103" t="s">
        <v>1112</v>
      </c>
      <c r="BW103" t="s">
        <v>1106</v>
      </c>
      <c r="BX103" t="s">
        <v>1614</v>
      </c>
      <c r="BY103" t="s">
        <v>1105</v>
      </c>
      <c r="BZ103" t="s">
        <v>866</v>
      </c>
      <c r="CA103" t="s">
        <v>1615</v>
      </c>
      <c r="CB103" t="s">
        <v>867</v>
      </c>
      <c r="CC103" t="s">
        <v>868</v>
      </c>
      <c r="CE103" t="s">
        <v>869</v>
      </c>
      <c r="CF103" t="s">
        <v>888</v>
      </c>
      <c r="CG103" t="s">
        <v>889</v>
      </c>
      <c r="CH103" t="s">
        <v>872</v>
      </c>
      <c r="CI103" t="s">
        <v>890</v>
      </c>
      <c r="CJ103" t="s">
        <v>891</v>
      </c>
      <c r="CK103">
        <v>5772</v>
      </c>
      <c r="CL103" t="s">
        <v>875</v>
      </c>
      <c r="CM103">
        <v>6774</v>
      </c>
      <c r="CN103" t="s">
        <v>2691</v>
      </c>
      <c r="CO103" t="s">
        <v>2691</v>
      </c>
      <c r="CP103">
        <v>9696</v>
      </c>
      <c r="CQ103" t="s">
        <v>573</v>
      </c>
      <c r="CR103">
        <v>6774</v>
      </c>
      <c r="CS103" t="s">
        <v>2691</v>
      </c>
      <c r="CU103" t="s">
        <v>2692</v>
      </c>
      <c r="CV103" t="s">
        <v>2691</v>
      </c>
      <c r="CW103">
        <v>9696</v>
      </c>
      <c r="CX103" t="s">
        <v>573</v>
      </c>
      <c r="CY103">
        <v>6774</v>
      </c>
      <c r="CZ103" t="s">
        <v>2691</v>
      </c>
      <c r="DB103" t="s">
        <v>2692</v>
      </c>
      <c r="DC103" t="s">
        <v>2691</v>
      </c>
      <c r="DD103" t="s">
        <v>877</v>
      </c>
      <c r="DE103" t="s">
        <v>499</v>
      </c>
      <c r="DF103">
        <v>6774</v>
      </c>
      <c r="DG103" t="s">
        <v>2691</v>
      </c>
      <c r="DI103" t="s">
        <v>2693</v>
      </c>
      <c r="DJ103" t="s">
        <v>2691</v>
      </c>
      <c r="DK103">
        <v>1</v>
      </c>
      <c r="DL103">
        <v>1</v>
      </c>
      <c r="DM103" t="s">
        <v>1614</v>
      </c>
      <c r="DN103" t="s">
        <v>1111</v>
      </c>
      <c r="DP103">
        <v>3</v>
      </c>
      <c r="DT103">
        <v>3</v>
      </c>
      <c r="DY103">
        <v>3</v>
      </c>
      <c r="ED103" t="s">
        <v>1616</v>
      </c>
      <c r="EG103">
        <v>1</v>
      </c>
      <c r="EO103" s="1">
        <v>46006</v>
      </c>
      <c r="EP103" s="1">
        <v>46006</v>
      </c>
      <c r="EQ103" s="1">
        <v>46008</v>
      </c>
      <c r="ER103" s="1">
        <v>46008</v>
      </c>
      <c r="ES103">
        <v>1</v>
      </c>
      <c r="EU103" t="s">
        <v>879</v>
      </c>
      <c r="EW103">
        <v>0</v>
      </c>
      <c r="FF103">
        <v>1</v>
      </c>
      <c r="FG103">
        <v>1</v>
      </c>
      <c r="FH103" t="s">
        <v>880</v>
      </c>
      <c r="FI103" t="s">
        <v>921</v>
      </c>
      <c r="FJ103" s="1">
        <v>46661</v>
      </c>
      <c r="FK103" t="s">
        <v>1106</v>
      </c>
      <c r="FL103">
        <v>0</v>
      </c>
      <c r="FN103">
        <v>0</v>
      </c>
      <c r="FO103">
        <v>1</v>
      </c>
      <c r="FP103">
        <v>1</v>
      </c>
      <c r="FQ103">
        <v>0</v>
      </c>
      <c r="FU103" t="s">
        <v>882</v>
      </c>
      <c r="FW103" t="s">
        <v>863</v>
      </c>
      <c r="FX103">
        <v>1</v>
      </c>
      <c r="FY103">
        <v>1</v>
      </c>
      <c r="FZ103">
        <v>1</v>
      </c>
      <c r="GA103">
        <v>0</v>
      </c>
      <c r="GB103">
        <v>0</v>
      </c>
      <c r="GC103">
        <v>0</v>
      </c>
      <c r="GD103">
        <v>0</v>
      </c>
      <c r="GE103">
        <v>1</v>
      </c>
      <c r="GF103">
        <v>1</v>
      </c>
      <c r="GG103">
        <v>2</v>
      </c>
      <c r="HE103" t="s">
        <v>883</v>
      </c>
      <c r="HI103" t="s">
        <v>884</v>
      </c>
      <c r="HN103" t="s">
        <v>885</v>
      </c>
    </row>
    <row r="104" spans="1:222">
      <c r="A104" t="s">
        <v>2902</v>
      </c>
      <c r="B104">
        <v>2</v>
      </c>
      <c r="D104" t="s">
        <v>848</v>
      </c>
      <c r="E104" t="s">
        <v>849</v>
      </c>
      <c r="F104" t="s">
        <v>850</v>
      </c>
      <c r="G104" t="s">
        <v>851</v>
      </c>
      <c r="H104">
        <v>3002</v>
      </c>
      <c r="I104" t="s">
        <v>2716</v>
      </c>
      <c r="J104">
        <v>9420</v>
      </c>
      <c r="K104" t="s">
        <v>2683</v>
      </c>
      <c r="L104" t="s">
        <v>2683</v>
      </c>
      <c r="M104" t="s">
        <v>330</v>
      </c>
      <c r="N104" t="s">
        <v>849</v>
      </c>
      <c r="O104" t="s">
        <v>936</v>
      </c>
      <c r="P104" t="s">
        <v>937</v>
      </c>
      <c r="Q104" t="s">
        <v>1617</v>
      </c>
      <c r="R104" t="s">
        <v>1618</v>
      </c>
      <c r="U104" t="s">
        <v>330</v>
      </c>
      <c r="V104" t="s">
        <v>331</v>
      </c>
      <c r="W104" t="s">
        <v>2199</v>
      </c>
      <c r="X104" t="s">
        <v>2200</v>
      </c>
      <c r="Y104" t="s">
        <v>1619</v>
      </c>
      <c r="Z104" t="s">
        <v>1620</v>
      </c>
      <c r="AA104" t="s">
        <v>1621</v>
      </c>
      <c r="AB104">
        <v>0</v>
      </c>
      <c r="AC104" s="1">
        <v>42826</v>
      </c>
      <c r="AD104" s="1">
        <v>46023</v>
      </c>
      <c r="AE104" s="1">
        <v>46112</v>
      </c>
      <c r="AF104">
        <v>1</v>
      </c>
      <c r="AG104">
        <v>1</v>
      </c>
      <c r="AH104">
        <v>1</v>
      </c>
      <c r="AI104">
        <v>1</v>
      </c>
      <c r="AJ104">
        <v>1</v>
      </c>
      <c r="AK104">
        <v>0</v>
      </c>
      <c r="AL104">
        <v>0</v>
      </c>
      <c r="AM104">
        <v>0</v>
      </c>
      <c r="AN104">
        <v>0</v>
      </c>
      <c r="AO104">
        <v>1</v>
      </c>
      <c r="AP104">
        <v>1</v>
      </c>
      <c r="AQ104">
        <v>1</v>
      </c>
      <c r="AR104">
        <v>0</v>
      </c>
      <c r="AT104" s="2">
        <v>0.36458333333333331</v>
      </c>
      <c r="AU104" s="2">
        <v>0.71875</v>
      </c>
      <c r="AV104" s="2">
        <v>0.5</v>
      </c>
      <c r="AW104">
        <v>60</v>
      </c>
      <c r="BB104">
        <v>769000</v>
      </c>
      <c r="BC104">
        <v>3</v>
      </c>
      <c r="BD104">
        <v>1</v>
      </c>
      <c r="BH104">
        <v>0</v>
      </c>
      <c r="BI104">
        <v>0</v>
      </c>
      <c r="BJ104">
        <v>0</v>
      </c>
      <c r="BN104" t="s">
        <v>1622</v>
      </c>
      <c r="BS104" t="s">
        <v>1623</v>
      </c>
      <c r="BT104" t="s">
        <v>1617</v>
      </c>
      <c r="BU104" t="s">
        <v>863</v>
      </c>
      <c r="BV104" t="s">
        <v>1624</v>
      </c>
      <c r="BW104" t="s">
        <v>1618</v>
      </c>
      <c r="BX104" t="s">
        <v>1625</v>
      </c>
      <c r="BY104" t="s">
        <v>1617</v>
      </c>
      <c r="BZ104" t="s">
        <v>866</v>
      </c>
      <c r="CA104" t="s">
        <v>1626</v>
      </c>
      <c r="CB104" t="s">
        <v>867</v>
      </c>
      <c r="CC104" t="s">
        <v>868</v>
      </c>
      <c r="CE104" t="s">
        <v>869</v>
      </c>
      <c r="CF104" t="s">
        <v>870</v>
      </c>
      <c r="CG104" t="s">
        <v>871</v>
      </c>
      <c r="CH104" t="s">
        <v>872</v>
      </c>
      <c r="CI104" t="s">
        <v>873</v>
      </c>
      <c r="CJ104" t="s">
        <v>874</v>
      </c>
      <c r="CK104">
        <v>5772</v>
      </c>
      <c r="CL104" t="s">
        <v>875</v>
      </c>
      <c r="CM104">
        <v>6774</v>
      </c>
      <c r="CN104" t="s">
        <v>2691</v>
      </c>
      <c r="CO104" t="s">
        <v>2691</v>
      </c>
      <c r="CP104">
        <v>9696</v>
      </c>
      <c r="CQ104" t="s">
        <v>573</v>
      </c>
      <c r="CR104">
        <v>6774</v>
      </c>
      <c r="CS104" t="s">
        <v>2691</v>
      </c>
      <c r="CU104" t="s">
        <v>2692</v>
      </c>
      <c r="CV104" t="s">
        <v>2691</v>
      </c>
      <c r="CW104">
        <v>9696</v>
      </c>
      <c r="CX104" t="s">
        <v>573</v>
      </c>
      <c r="CY104">
        <v>6774</v>
      </c>
      <c r="CZ104" t="s">
        <v>2691</v>
      </c>
      <c r="DB104" t="s">
        <v>2692</v>
      </c>
      <c r="DC104" t="s">
        <v>2691</v>
      </c>
      <c r="DD104" t="s">
        <v>877</v>
      </c>
      <c r="DE104" t="s">
        <v>499</v>
      </c>
      <c r="DF104">
        <v>6774</v>
      </c>
      <c r="DG104" t="s">
        <v>2691</v>
      </c>
      <c r="DI104" t="s">
        <v>2693</v>
      </c>
      <c r="DJ104" t="s">
        <v>2691</v>
      </c>
      <c r="DK104">
        <v>1</v>
      </c>
      <c r="DL104">
        <v>1</v>
      </c>
      <c r="DM104" t="s">
        <v>1625</v>
      </c>
      <c r="DN104" t="s">
        <v>1623</v>
      </c>
      <c r="DO104" t="s">
        <v>2363</v>
      </c>
      <c r="DP104">
        <v>3</v>
      </c>
      <c r="DT104">
        <v>3</v>
      </c>
      <c r="DY104">
        <v>3</v>
      </c>
      <c r="ED104" t="s">
        <v>1627</v>
      </c>
      <c r="EG104">
        <v>1</v>
      </c>
      <c r="EO104" s="1">
        <v>45980</v>
      </c>
      <c r="EP104" s="1">
        <v>45980</v>
      </c>
      <c r="EQ104" s="1">
        <v>46008</v>
      </c>
      <c r="ER104" s="1">
        <v>46008</v>
      </c>
      <c r="ES104">
        <v>1</v>
      </c>
      <c r="EU104" t="s">
        <v>879</v>
      </c>
      <c r="EW104">
        <v>0</v>
      </c>
      <c r="FF104">
        <v>1</v>
      </c>
      <c r="FG104">
        <v>1</v>
      </c>
      <c r="FH104" t="s">
        <v>880</v>
      </c>
      <c r="FI104" t="s">
        <v>952</v>
      </c>
      <c r="FJ104" s="1">
        <v>46661</v>
      </c>
      <c r="FK104" t="s">
        <v>1618</v>
      </c>
      <c r="FL104">
        <v>0</v>
      </c>
      <c r="FN104">
        <v>0</v>
      </c>
      <c r="FO104">
        <v>0</v>
      </c>
      <c r="FP104">
        <v>1</v>
      </c>
      <c r="FQ104">
        <v>0</v>
      </c>
      <c r="FU104" t="s">
        <v>882</v>
      </c>
      <c r="FW104" t="s">
        <v>863</v>
      </c>
      <c r="FX104">
        <v>1</v>
      </c>
      <c r="FY104">
        <v>1</v>
      </c>
      <c r="FZ104">
        <v>1</v>
      </c>
      <c r="GA104">
        <v>0</v>
      </c>
      <c r="GB104">
        <v>0</v>
      </c>
      <c r="GC104">
        <v>0</v>
      </c>
      <c r="GD104">
        <v>0</v>
      </c>
      <c r="GE104">
        <v>1</v>
      </c>
      <c r="GF104">
        <v>1</v>
      </c>
      <c r="GG104">
        <v>3</v>
      </c>
      <c r="HE104" t="s">
        <v>883</v>
      </c>
      <c r="HI104" t="s">
        <v>884</v>
      </c>
      <c r="HN104" t="s">
        <v>885</v>
      </c>
    </row>
    <row r="105" spans="1:222">
      <c r="A105" t="s">
        <v>3042</v>
      </c>
      <c r="B105">
        <v>2</v>
      </c>
      <c r="D105" t="s">
        <v>848</v>
      </c>
      <c r="E105" t="s">
        <v>849</v>
      </c>
      <c r="F105" t="s">
        <v>850</v>
      </c>
      <c r="G105" t="s">
        <v>978</v>
      </c>
      <c r="H105">
        <v>3002</v>
      </c>
      <c r="I105" t="s">
        <v>2716</v>
      </c>
      <c r="J105">
        <v>9420</v>
      </c>
      <c r="K105" t="s">
        <v>2683</v>
      </c>
      <c r="L105" t="s">
        <v>2683</v>
      </c>
      <c r="M105" t="s">
        <v>490</v>
      </c>
      <c r="N105" t="s">
        <v>849</v>
      </c>
      <c r="O105" t="s">
        <v>908</v>
      </c>
      <c r="P105" t="s">
        <v>909</v>
      </c>
      <c r="Q105" t="s">
        <v>1225</v>
      </c>
      <c r="R105" t="s">
        <v>1226</v>
      </c>
      <c r="U105" t="s">
        <v>490</v>
      </c>
      <c r="V105" t="s">
        <v>491</v>
      </c>
      <c r="W105" t="s">
        <v>2046</v>
      </c>
      <c r="X105" t="s">
        <v>2201</v>
      </c>
      <c r="Y105" t="s">
        <v>887</v>
      </c>
      <c r="Z105" t="s">
        <v>1469</v>
      </c>
      <c r="AA105" t="s">
        <v>1628</v>
      </c>
      <c r="AB105">
        <v>1</v>
      </c>
      <c r="AC105" s="1">
        <v>42826</v>
      </c>
      <c r="AD105" s="1">
        <v>46023</v>
      </c>
      <c r="AE105" s="1">
        <v>46112</v>
      </c>
      <c r="AF105">
        <v>1</v>
      </c>
      <c r="AG105">
        <v>1</v>
      </c>
      <c r="AH105">
        <v>1</v>
      </c>
      <c r="AI105">
        <v>1</v>
      </c>
      <c r="AJ105">
        <v>1</v>
      </c>
      <c r="AK105">
        <v>0</v>
      </c>
      <c r="AL105">
        <v>0</v>
      </c>
      <c r="AM105">
        <v>0</v>
      </c>
      <c r="AN105">
        <v>0</v>
      </c>
      <c r="AO105">
        <v>1</v>
      </c>
      <c r="AP105">
        <v>1</v>
      </c>
      <c r="AQ105">
        <v>1</v>
      </c>
      <c r="AR105">
        <v>0</v>
      </c>
      <c r="AT105" s="2">
        <v>0.375</v>
      </c>
      <c r="AU105" s="2">
        <v>0.72916666666666663</v>
      </c>
      <c r="AV105" s="2">
        <v>0.5</v>
      </c>
      <c r="AW105">
        <v>60</v>
      </c>
      <c r="BB105">
        <v>2600</v>
      </c>
      <c r="BC105">
        <v>1</v>
      </c>
      <c r="BD105">
        <v>1</v>
      </c>
      <c r="BH105">
        <v>0</v>
      </c>
      <c r="BI105">
        <v>0</v>
      </c>
      <c r="BJ105">
        <v>0</v>
      </c>
      <c r="BN105" t="s">
        <v>1425</v>
      </c>
      <c r="BS105" t="s">
        <v>1431</v>
      </c>
      <c r="BT105" t="s">
        <v>1225</v>
      </c>
      <c r="BU105" t="s">
        <v>932</v>
      </c>
      <c r="BV105" t="s">
        <v>1432</v>
      </c>
      <c r="BW105" t="s">
        <v>1226</v>
      </c>
      <c r="BX105" t="s">
        <v>1585</v>
      </c>
      <c r="BY105" t="s">
        <v>1225</v>
      </c>
      <c r="BZ105" t="s">
        <v>866</v>
      </c>
      <c r="CA105" t="s">
        <v>1586</v>
      </c>
      <c r="CB105" t="s">
        <v>988</v>
      </c>
      <c r="CC105" t="s">
        <v>989</v>
      </c>
      <c r="CE105" t="s">
        <v>990</v>
      </c>
      <c r="CF105" t="s">
        <v>978</v>
      </c>
      <c r="CG105" t="s">
        <v>989</v>
      </c>
      <c r="CI105" t="s">
        <v>990</v>
      </c>
      <c r="CJ105" t="s">
        <v>989</v>
      </c>
      <c r="CK105">
        <v>5772</v>
      </c>
      <c r="CL105" t="s">
        <v>875</v>
      </c>
      <c r="CM105">
        <v>6774</v>
      </c>
      <c r="CN105" t="s">
        <v>2691</v>
      </c>
      <c r="CO105" t="s">
        <v>2691</v>
      </c>
      <c r="CP105">
        <v>9696</v>
      </c>
      <c r="CQ105" t="s">
        <v>573</v>
      </c>
      <c r="CR105">
        <v>6774</v>
      </c>
      <c r="CS105" t="s">
        <v>2691</v>
      </c>
      <c r="CU105" t="s">
        <v>2692</v>
      </c>
      <c r="CV105" t="s">
        <v>2691</v>
      </c>
      <c r="CW105">
        <v>9696</v>
      </c>
      <c r="CX105" t="s">
        <v>573</v>
      </c>
      <c r="CY105">
        <v>6774</v>
      </c>
      <c r="CZ105" t="s">
        <v>2691</v>
      </c>
      <c r="DB105" t="s">
        <v>2692</v>
      </c>
      <c r="DC105" t="s">
        <v>2691</v>
      </c>
      <c r="DD105" t="s">
        <v>877</v>
      </c>
      <c r="DE105" t="s">
        <v>499</v>
      </c>
      <c r="DF105">
        <v>6774</v>
      </c>
      <c r="DG105" t="s">
        <v>2691</v>
      </c>
      <c r="DI105" t="s">
        <v>2693</v>
      </c>
      <c r="DJ105" t="s">
        <v>2691</v>
      </c>
      <c r="DK105">
        <v>1</v>
      </c>
      <c r="DL105">
        <v>1</v>
      </c>
      <c r="DM105" t="s">
        <v>1585</v>
      </c>
      <c r="DP105">
        <v>3</v>
      </c>
      <c r="DT105">
        <v>3</v>
      </c>
      <c r="DY105">
        <v>3</v>
      </c>
      <c r="ED105" t="s">
        <v>1629</v>
      </c>
      <c r="EG105">
        <v>1</v>
      </c>
      <c r="EO105" s="1">
        <v>46002</v>
      </c>
      <c r="EP105" s="1">
        <v>46002</v>
      </c>
      <c r="EQ105" s="1">
        <v>46015</v>
      </c>
      <c r="ER105" s="1">
        <v>46015</v>
      </c>
      <c r="ES105">
        <v>1</v>
      </c>
      <c r="EU105" t="s">
        <v>879</v>
      </c>
      <c r="EW105">
        <v>0</v>
      </c>
      <c r="FF105">
        <v>1</v>
      </c>
      <c r="FG105">
        <v>0</v>
      </c>
      <c r="FI105" t="s">
        <v>921</v>
      </c>
      <c r="FJ105" s="1">
        <v>46661</v>
      </c>
      <c r="FK105" t="s">
        <v>1226</v>
      </c>
      <c r="FL105">
        <v>0</v>
      </c>
      <c r="FN105">
        <v>0</v>
      </c>
      <c r="FO105">
        <v>1</v>
      </c>
      <c r="FP105">
        <v>1</v>
      </c>
      <c r="FQ105">
        <v>0</v>
      </c>
      <c r="FU105" t="s">
        <v>882</v>
      </c>
      <c r="FW105" t="s">
        <v>932</v>
      </c>
      <c r="FX105">
        <v>1</v>
      </c>
      <c r="FY105">
        <v>1</v>
      </c>
      <c r="FZ105">
        <v>1</v>
      </c>
      <c r="GA105">
        <v>0</v>
      </c>
      <c r="GB105">
        <v>0</v>
      </c>
      <c r="GC105">
        <v>0</v>
      </c>
      <c r="GD105">
        <v>0</v>
      </c>
      <c r="GE105">
        <v>1</v>
      </c>
      <c r="GF105">
        <v>1</v>
      </c>
      <c r="GG105">
        <v>3</v>
      </c>
      <c r="HE105" t="s">
        <v>883</v>
      </c>
      <c r="HI105" t="s">
        <v>884</v>
      </c>
      <c r="HN105" t="s">
        <v>885</v>
      </c>
    </row>
    <row r="106" spans="1:222">
      <c r="A106" t="s">
        <v>2895</v>
      </c>
      <c r="B106">
        <v>2</v>
      </c>
      <c r="D106" t="s">
        <v>848</v>
      </c>
      <c r="E106" t="s">
        <v>849</v>
      </c>
      <c r="F106" t="s">
        <v>850</v>
      </c>
      <c r="G106" t="s">
        <v>978</v>
      </c>
      <c r="H106">
        <v>3002</v>
      </c>
      <c r="I106" t="s">
        <v>2716</v>
      </c>
      <c r="J106">
        <v>9420</v>
      </c>
      <c r="K106" t="s">
        <v>2683</v>
      </c>
      <c r="L106" t="s">
        <v>2683</v>
      </c>
      <c r="M106" t="s">
        <v>311</v>
      </c>
      <c r="N106" t="s">
        <v>849</v>
      </c>
      <c r="O106" t="s">
        <v>908</v>
      </c>
      <c r="P106" t="s">
        <v>909</v>
      </c>
      <c r="Q106" t="s">
        <v>1225</v>
      </c>
      <c r="R106" t="s">
        <v>1226</v>
      </c>
      <c r="U106" t="s">
        <v>311</v>
      </c>
      <c r="V106" t="s">
        <v>312</v>
      </c>
      <c r="W106" t="s">
        <v>2202</v>
      </c>
      <c r="X106" t="s">
        <v>2203</v>
      </c>
      <c r="Y106" t="s">
        <v>1630</v>
      </c>
      <c r="Z106" t="s">
        <v>1631</v>
      </c>
      <c r="AA106" t="s">
        <v>1632</v>
      </c>
      <c r="AB106">
        <v>1</v>
      </c>
      <c r="AC106" s="1">
        <v>42736</v>
      </c>
      <c r="AD106" s="1">
        <v>46023</v>
      </c>
      <c r="AE106" s="1">
        <v>46112</v>
      </c>
      <c r="AF106">
        <v>1</v>
      </c>
      <c r="AG106">
        <v>1</v>
      </c>
      <c r="AH106">
        <v>1</v>
      </c>
      <c r="AI106">
        <v>1</v>
      </c>
      <c r="AJ106">
        <v>1</v>
      </c>
      <c r="AK106">
        <v>0</v>
      </c>
      <c r="AL106">
        <v>0</v>
      </c>
      <c r="AM106">
        <v>0</v>
      </c>
      <c r="AN106">
        <v>0</v>
      </c>
      <c r="AO106">
        <v>1</v>
      </c>
      <c r="AP106">
        <v>1</v>
      </c>
      <c r="AQ106">
        <v>1</v>
      </c>
      <c r="AR106">
        <v>0</v>
      </c>
      <c r="AT106" s="2">
        <v>0.375</v>
      </c>
      <c r="AU106" s="2">
        <v>0.72916666666666663</v>
      </c>
      <c r="AV106" s="2">
        <v>0.5</v>
      </c>
      <c r="AW106">
        <v>60</v>
      </c>
      <c r="BB106">
        <v>2660</v>
      </c>
      <c r="BC106">
        <v>1</v>
      </c>
      <c r="BD106">
        <v>1</v>
      </c>
      <c r="BH106">
        <v>0</v>
      </c>
      <c r="BI106">
        <v>0</v>
      </c>
      <c r="BJ106">
        <v>0</v>
      </c>
      <c r="BN106" t="s">
        <v>1425</v>
      </c>
      <c r="BO106" t="s">
        <v>978</v>
      </c>
      <c r="BP106" t="s">
        <v>989</v>
      </c>
      <c r="BR106" t="s">
        <v>990</v>
      </c>
      <c r="BS106" t="s">
        <v>1431</v>
      </c>
      <c r="BT106" t="s">
        <v>1225</v>
      </c>
      <c r="BU106" t="s">
        <v>932</v>
      </c>
      <c r="BV106" t="s">
        <v>1432</v>
      </c>
      <c r="BW106" t="s">
        <v>1226</v>
      </c>
      <c r="BX106" t="s">
        <v>2268</v>
      </c>
      <c r="BY106" t="s">
        <v>1225</v>
      </c>
      <c r="BZ106" t="s">
        <v>866</v>
      </c>
      <c r="CA106" t="s">
        <v>2269</v>
      </c>
      <c r="CB106" t="s">
        <v>988</v>
      </c>
      <c r="CC106" t="s">
        <v>989</v>
      </c>
      <c r="CE106" t="s">
        <v>990</v>
      </c>
      <c r="CF106" t="s">
        <v>978</v>
      </c>
      <c r="CG106" t="s">
        <v>989</v>
      </c>
      <c r="CI106" t="s">
        <v>990</v>
      </c>
      <c r="CJ106" t="s">
        <v>989</v>
      </c>
      <c r="CK106">
        <v>5772</v>
      </c>
      <c r="CL106" t="s">
        <v>875</v>
      </c>
      <c r="CM106">
        <v>6774</v>
      </c>
      <c r="CN106" t="s">
        <v>2691</v>
      </c>
      <c r="CO106" t="s">
        <v>2691</v>
      </c>
      <c r="CP106">
        <v>1419</v>
      </c>
      <c r="CQ106" t="s">
        <v>2793</v>
      </c>
      <c r="CR106">
        <v>6774</v>
      </c>
      <c r="CS106" t="s">
        <v>2691</v>
      </c>
      <c r="CU106" t="s">
        <v>2794</v>
      </c>
      <c r="CV106" t="s">
        <v>2691</v>
      </c>
      <c r="CW106">
        <v>9696</v>
      </c>
      <c r="CX106" t="s">
        <v>573</v>
      </c>
      <c r="CY106">
        <v>6774</v>
      </c>
      <c r="CZ106" t="s">
        <v>2691</v>
      </c>
      <c r="DB106" t="s">
        <v>2692</v>
      </c>
      <c r="DC106" t="s">
        <v>2691</v>
      </c>
      <c r="DD106" t="s">
        <v>877</v>
      </c>
      <c r="DE106" t="s">
        <v>499</v>
      </c>
      <c r="DF106">
        <v>6774</v>
      </c>
      <c r="DG106" t="s">
        <v>2691</v>
      </c>
      <c r="DI106" t="s">
        <v>2693</v>
      </c>
      <c r="DJ106" t="s">
        <v>2691</v>
      </c>
      <c r="DK106">
        <v>1</v>
      </c>
      <c r="DL106">
        <v>1</v>
      </c>
      <c r="DM106" t="s">
        <v>2268</v>
      </c>
      <c r="DP106">
        <v>3</v>
      </c>
      <c r="DT106">
        <v>3</v>
      </c>
      <c r="DY106">
        <v>3</v>
      </c>
      <c r="ED106" t="s">
        <v>1633</v>
      </c>
      <c r="EG106">
        <v>1</v>
      </c>
      <c r="EO106" s="1">
        <v>45995</v>
      </c>
      <c r="EP106" s="1">
        <v>45995</v>
      </c>
      <c r="EQ106" s="1">
        <v>46015</v>
      </c>
      <c r="ER106" s="1">
        <v>46015</v>
      </c>
      <c r="ES106">
        <v>1</v>
      </c>
      <c r="EU106" t="s">
        <v>879</v>
      </c>
      <c r="EW106">
        <v>0</v>
      </c>
      <c r="FF106">
        <v>1</v>
      </c>
      <c r="FG106">
        <v>0</v>
      </c>
      <c r="FI106" t="s">
        <v>921</v>
      </c>
      <c r="FJ106" s="1">
        <v>46661</v>
      </c>
      <c r="FK106" t="s">
        <v>1226</v>
      </c>
      <c r="FL106">
        <v>0</v>
      </c>
      <c r="FN106">
        <v>0</v>
      </c>
      <c r="FO106">
        <v>1</v>
      </c>
      <c r="FP106">
        <v>1</v>
      </c>
      <c r="FQ106">
        <v>0</v>
      </c>
      <c r="FU106" t="s">
        <v>882</v>
      </c>
      <c r="FW106" t="s">
        <v>932</v>
      </c>
      <c r="FX106">
        <v>1</v>
      </c>
      <c r="FY106">
        <v>1</v>
      </c>
      <c r="FZ106">
        <v>1</v>
      </c>
      <c r="GA106">
        <v>0</v>
      </c>
      <c r="GB106">
        <v>0</v>
      </c>
      <c r="GC106">
        <v>0</v>
      </c>
      <c r="GD106">
        <v>0</v>
      </c>
      <c r="GE106">
        <v>1</v>
      </c>
      <c r="GF106">
        <v>1</v>
      </c>
      <c r="GG106">
        <v>3</v>
      </c>
      <c r="HE106" t="s">
        <v>883</v>
      </c>
      <c r="HI106" t="s">
        <v>884</v>
      </c>
      <c r="HN106" t="s">
        <v>885</v>
      </c>
    </row>
    <row r="107" spans="1:222">
      <c r="A107" t="s">
        <v>2949</v>
      </c>
      <c r="B107">
        <v>2</v>
      </c>
      <c r="D107" t="s">
        <v>848</v>
      </c>
      <c r="E107" t="s">
        <v>849</v>
      </c>
      <c r="F107" t="s">
        <v>850</v>
      </c>
      <c r="G107" t="s">
        <v>851</v>
      </c>
      <c r="H107">
        <v>3002</v>
      </c>
      <c r="I107" t="s">
        <v>2716</v>
      </c>
      <c r="J107">
        <v>9420</v>
      </c>
      <c r="K107" t="s">
        <v>2683</v>
      </c>
      <c r="L107" t="s">
        <v>2683</v>
      </c>
      <c r="M107" t="s">
        <v>390</v>
      </c>
      <c r="N107" t="s">
        <v>849</v>
      </c>
      <c r="O107" t="s">
        <v>936</v>
      </c>
      <c r="P107" t="s">
        <v>937</v>
      </c>
      <c r="Q107" t="s">
        <v>1066</v>
      </c>
      <c r="R107" t="s">
        <v>1067</v>
      </c>
      <c r="U107" t="s">
        <v>390</v>
      </c>
      <c r="V107" t="s">
        <v>391</v>
      </c>
      <c r="W107" t="s">
        <v>2204</v>
      </c>
      <c r="X107" t="s">
        <v>2205</v>
      </c>
      <c r="Y107" t="s">
        <v>1634</v>
      </c>
      <c r="Z107" t="s">
        <v>1635</v>
      </c>
      <c r="AA107" t="s">
        <v>1636</v>
      </c>
      <c r="AB107">
        <v>0</v>
      </c>
      <c r="AC107" s="1">
        <v>42705</v>
      </c>
      <c r="AD107" s="1">
        <v>46023</v>
      </c>
      <c r="AE107" s="1">
        <v>46112</v>
      </c>
      <c r="AF107">
        <v>1</v>
      </c>
      <c r="AG107">
        <v>1</v>
      </c>
      <c r="AH107">
        <v>1</v>
      </c>
      <c r="AI107">
        <v>1</v>
      </c>
      <c r="AJ107">
        <v>1</v>
      </c>
      <c r="AK107">
        <v>0</v>
      </c>
      <c r="AL107">
        <v>0</v>
      </c>
      <c r="AM107">
        <v>0</v>
      </c>
      <c r="AN107">
        <v>0</v>
      </c>
      <c r="AO107">
        <v>1</v>
      </c>
      <c r="AP107">
        <v>1</v>
      </c>
      <c r="AQ107">
        <v>1</v>
      </c>
      <c r="AR107">
        <v>0</v>
      </c>
      <c r="AT107" s="2">
        <v>0.375</v>
      </c>
      <c r="AU107" s="2">
        <v>0.72916666666666663</v>
      </c>
      <c r="AV107" s="2">
        <v>0.5</v>
      </c>
      <c r="AW107">
        <v>60</v>
      </c>
      <c r="BB107">
        <v>710000</v>
      </c>
      <c r="BC107">
        <v>3</v>
      </c>
      <c r="BD107">
        <v>1</v>
      </c>
      <c r="BH107">
        <v>0</v>
      </c>
      <c r="BI107">
        <v>0</v>
      </c>
      <c r="BJ107">
        <v>0</v>
      </c>
      <c r="BN107" t="s">
        <v>1637</v>
      </c>
      <c r="BS107" t="s">
        <v>1069</v>
      </c>
      <c r="BT107" t="s">
        <v>1066</v>
      </c>
      <c r="BU107" t="s">
        <v>863</v>
      </c>
      <c r="BV107" t="s">
        <v>1070</v>
      </c>
      <c r="BW107" t="s">
        <v>1067</v>
      </c>
      <c r="BX107" t="s">
        <v>1638</v>
      </c>
      <c r="BY107" t="s">
        <v>1066</v>
      </c>
      <c r="BZ107" t="s">
        <v>932</v>
      </c>
      <c r="CA107" t="s">
        <v>1639</v>
      </c>
      <c r="CB107" t="s">
        <v>867</v>
      </c>
      <c r="CC107" t="s">
        <v>868</v>
      </c>
      <c r="CE107" t="s">
        <v>869</v>
      </c>
      <c r="CF107" t="s">
        <v>1073</v>
      </c>
      <c r="CG107" t="s">
        <v>1074</v>
      </c>
      <c r="CH107" t="s">
        <v>872</v>
      </c>
      <c r="CI107" t="s">
        <v>1075</v>
      </c>
      <c r="CJ107" t="s">
        <v>1076</v>
      </c>
      <c r="CK107">
        <v>5772</v>
      </c>
      <c r="CL107" t="s">
        <v>875</v>
      </c>
      <c r="CM107">
        <v>6774</v>
      </c>
      <c r="CN107" t="s">
        <v>2691</v>
      </c>
      <c r="CO107" t="s">
        <v>2691</v>
      </c>
      <c r="CP107">
        <v>9696</v>
      </c>
      <c r="CQ107" t="s">
        <v>573</v>
      </c>
      <c r="CR107">
        <v>6774</v>
      </c>
      <c r="CS107" t="s">
        <v>2691</v>
      </c>
      <c r="CU107" t="s">
        <v>2692</v>
      </c>
      <c r="CV107" t="s">
        <v>2691</v>
      </c>
      <c r="CW107">
        <v>9696</v>
      </c>
      <c r="CX107" t="s">
        <v>573</v>
      </c>
      <c r="CY107">
        <v>6774</v>
      </c>
      <c r="CZ107" t="s">
        <v>2691</v>
      </c>
      <c r="DB107" t="s">
        <v>2692</v>
      </c>
      <c r="DC107" t="s">
        <v>2691</v>
      </c>
      <c r="DD107" t="s">
        <v>877</v>
      </c>
      <c r="DE107" t="s">
        <v>499</v>
      </c>
      <c r="DF107">
        <v>6774</v>
      </c>
      <c r="DG107" t="s">
        <v>2691</v>
      </c>
      <c r="DI107" t="s">
        <v>2693</v>
      </c>
      <c r="DJ107" t="s">
        <v>2691</v>
      </c>
      <c r="DK107">
        <v>1</v>
      </c>
      <c r="DL107">
        <v>1</v>
      </c>
      <c r="DM107" t="s">
        <v>1638</v>
      </c>
      <c r="DN107" t="s">
        <v>1069</v>
      </c>
      <c r="DP107">
        <v>3</v>
      </c>
      <c r="DT107">
        <v>3</v>
      </c>
      <c r="DY107">
        <v>3</v>
      </c>
      <c r="ED107" t="s">
        <v>878</v>
      </c>
      <c r="EG107">
        <v>1</v>
      </c>
      <c r="EO107" s="1">
        <v>45981</v>
      </c>
      <c r="EP107" s="1">
        <v>45981</v>
      </c>
      <c r="EQ107" s="1">
        <v>46007</v>
      </c>
      <c r="ER107" s="1">
        <v>46007</v>
      </c>
      <c r="ES107">
        <v>1</v>
      </c>
      <c r="EU107" t="s">
        <v>879</v>
      </c>
      <c r="EW107">
        <v>0</v>
      </c>
      <c r="FF107">
        <v>1</v>
      </c>
      <c r="FG107">
        <v>1</v>
      </c>
      <c r="FH107" t="s">
        <v>880</v>
      </c>
      <c r="FI107" t="s">
        <v>952</v>
      </c>
      <c r="FJ107" s="1">
        <v>46661</v>
      </c>
      <c r="FK107" t="s">
        <v>1067</v>
      </c>
      <c r="FL107">
        <v>0</v>
      </c>
      <c r="FN107">
        <v>0</v>
      </c>
      <c r="FO107">
        <v>0</v>
      </c>
      <c r="FP107">
        <v>1</v>
      </c>
      <c r="FQ107">
        <v>0</v>
      </c>
      <c r="FU107" t="s">
        <v>882</v>
      </c>
      <c r="FW107" t="s">
        <v>863</v>
      </c>
      <c r="FX107">
        <v>1</v>
      </c>
      <c r="FY107">
        <v>1</v>
      </c>
      <c r="FZ107">
        <v>1</v>
      </c>
      <c r="GA107">
        <v>0</v>
      </c>
      <c r="GB107">
        <v>0</v>
      </c>
      <c r="GC107">
        <v>0</v>
      </c>
      <c r="GD107">
        <v>0</v>
      </c>
      <c r="GE107">
        <v>1</v>
      </c>
      <c r="GF107">
        <v>1</v>
      </c>
      <c r="GG107">
        <v>3</v>
      </c>
      <c r="HE107" t="s">
        <v>883</v>
      </c>
      <c r="HI107" t="s">
        <v>884</v>
      </c>
      <c r="HN107" t="s">
        <v>885</v>
      </c>
    </row>
    <row r="108" spans="1:222">
      <c r="A108" t="s">
        <v>2942</v>
      </c>
      <c r="B108">
        <v>2</v>
      </c>
      <c r="D108" t="s">
        <v>848</v>
      </c>
      <c r="E108" t="s">
        <v>849</v>
      </c>
      <c r="F108" t="s">
        <v>850</v>
      </c>
      <c r="G108" t="s">
        <v>978</v>
      </c>
      <c r="H108">
        <v>3002</v>
      </c>
      <c r="I108" t="s">
        <v>2716</v>
      </c>
      <c r="J108">
        <v>9420</v>
      </c>
      <c r="K108" t="s">
        <v>2683</v>
      </c>
      <c r="L108" t="s">
        <v>2683</v>
      </c>
      <c r="M108" t="s">
        <v>385</v>
      </c>
      <c r="N108" t="s">
        <v>849</v>
      </c>
      <c r="O108" t="s">
        <v>908</v>
      </c>
      <c r="P108" t="s">
        <v>909</v>
      </c>
      <c r="Q108" t="s">
        <v>980</v>
      </c>
      <c r="R108" t="s">
        <v>981</v>
      </c>
      <c r="U108" t="s">
        <v>385</v>
      </c>
      <c r="V108" t="s">
        <v>386</v>
      </c>
      <c r="W108" t="s">
        <v>2206</v>
      </c>
      <c r="X108" t="s">
        <v>2207</v>
      </c>
      <c r="Y108" t="s">
        <v>1640</v>
      </c>
      <c r="Z108" t="s">
        <v>1641</v>
      </c>
      <c r="AA108" t="s">
        <v>1642</v>
      </c>
      <c r="AB108">
        <v>0</v>
      </c>
      <c r="AC108" s="1">
        <v>42536</v>
      </c>
      <c r="AD108" s="1">
        <v>46023</v>
      </c>
      <c r="AE108" s="1">
        <v>46112</v>
      </c>
      <c r="AF108">
        <v>1</v>
      </c>
      <c r="AG108">
        <v>1</v>
      </c>
      <c r="AH108">
        <v>1</v>
      </c>
      <c r="AI108">
        <v>1</v>
      </c>
      <c r="AJ108">
        <v>1</v>
      </c>
      <c r="AK108">
        <v>0</v>
      </c>
      <c r="AL108">
        <v>0</v>
      </c>
      <c r="AM108">
        <v>0</v>
      </c>
      <c r="AN108">
        <v>0</v>
      </c>
      <c r="AO108">
        <v>1</v>
      </c>
      <c r="AP108">
        <v>1</v>
      </c>
      <c r="AQ108">
        <v>1</v>
      </c>
      <c r="AR108">
        <v>0</v>
      </c>
      <c r="AT108" s="2">
        <v>0.375</v>
      </c>
      <c r="AU108" s="2">
        <v>0.72916666666666663</v>
      </c>
      <c r="AV108" s="2">
        <v>0.5</v>
      </c>
      <c r="AW108">
        <v>60</v>
      </c>
      <c r="BB108">
        <v>565000</v>
      </c>
      <c r="BC108">
        <v>3</v>
      </c>
      <c r="BD108">
        <v>1</v>
      </c>
      <c r="BH108">
        <v>0</v>
      </c>
      <c r="BI108">
        <v>0</v>
      </c>
      <c r="BJ108">
        <v>0</v>
      </c>
      <c r="BN108" t="s">
        <v>1643</v>
      </c>
      <c r="BS108" t="s">
        <v>986</v>
      </c>
      <c r="BT108" t="s">
        <v>980</v>
      </c>
      <c r="BU108" t="s">
        <v>863</v>
      </c>
      <c r="BV108" t="s">
        <v>987</v>
      </c>
      <c r="BW108" t="s">
        <v>981</v>
      </c>
      <c r="BX108" t="s">
        <v>2273</v>
      </c>
      <c r="BY108" t="s">
        <v>980</v>
      </c>
      <c r="BZ108" t="s">
        <v>1176</v>
      </c>
      <c r="CA108" t="s">
        <v>2274</v>
      </c>
      <c r="CB108" t="s">
        <v>988</v>
      </c>
      <c r="CC108" t="s">
        <v>989</v>
      </c>
      <c r="CE108" t="s">
        <v>990</v>
      </c>
      <c r="CF108" t="s">
        <v>978</v>
      </c>
      <c r="CG108" t="s">
        <v>989</v>
      </c>
      <c r="CI108" t="s">
        <v>990</v>
      </c>
      <c r="CJ108" t="s">
        <v>989</v>
      </c>
      <c r="CK108">
        <v>5772</v>
      </c>
      <c r="CL108" t="s">
        <v>875</v>
      </c>
      <c r="CM108">
        <v>6774</v>
      </c>
      <c r="CN108" t="s">
        <v>2691</v>
      </c>
      <c r="CO108" t="s">
        <v>2691</v>
      </c>
      <c r="CP108">
        <v>9696</v>
      </c>
      <c r="CQ108" t="s">
        <v>573</v>
      </c>
      <c r="CR108">
        <v>6774</v>
      </c>
      <c r="CS108" t="s">
        <v>2691</v>
      </c>
      <c r="CU108" t="s">
        <v>2692</v>
      </c>
      <c r="CV108" t="s">
        <v>2691</v>
      </c>
      <c r="CW108">
        <v>9696</v>
      </c>
      <c r="CX108" t="s">
        <v>573</v>
      </c>
      <c r="CY108">
        <v>6774</v>
      </c>
      <c r="CZ108" t="s">
        <v>2691</v>
      </c>
      <c r="DB108" t="s">
        <v>2692</v>
      </c>
      <c r="DC108" t="s">
        <v>2691</v>
      </c>
      <c r="DD108" t="s">
        <v>877</v>
      </c>
      <c r="DE108" t="s">
        <v>499</v>
      </c>
      <c r="DF108">
        <v>6774</v>
      </c>
      <c r="DG108" t="s">
        <v>2691</v>
      </c>
      <c r="DI108" t="s">
        <v>2693</v>
      </c>
      <c r="DJ108" t="s">
        <v>2691</v>
      </c>
      <c r="DK108">
        <v>1</v>
      </c>
      <c r="DL108">
        <v>1</v>
      </c>
      <c r="DM108" t="s">
        <v>2273</v>
      </c>
      <c r="DP108">
        <v>3</v>
      </c>
      <c r="DT108">
        <v>3</v>
      </c>
      <c r="DY108">
        <v>3</v>
      </c>
      <c r="ED108" t="s">
        <v>878</v>
      </c>
      <c r="EG108">
        <v>1</v>
      </c>
      <c r="EO108" s="1">
        <v>46002</v>
      </c>
      <c r="EP108" s="1">
        <v>46002</v>
      </c>
      <c r="EQ108" s="1">
        <v>46015</v>
      </c>
      <c r="ER108" s="1">
        <v>46015</v>
      </c>
      <c r="ES108">
        <v>1</v>
      </c>
      <c r="EU108" t="s">
        <v>879</v>
      </c>
      <c r="EW108">
        <v>0</v>
      </c>
      <c r="FF108">
        <v>1</v>
      </c>
      <c r="FG108">
        <v>0</v>
      </c>
      <c r="FI108" t="s">
        <v>921</v>
      </c>
      <c r="FJ108" s="1">
        <v>46661</v>
      </c>
      <c r="FK108" t="s">
        <v>981</v>
      </c>
      <c r="FL108">
        <v>0</v>
      </c>
      <c r="FN108">
        <v>0</v>
      </c>
      <c r="FO108">
        <v>1</v>
      </c>
      <c r="FP108">
        <v>1</v>
      </c>
      <c r="FQ108">
        <v>0</v>
      </c>
      <c r="FU108" t="s">
        <v>882</v>
      </c>
      <c r="FW108" t="s">
        <v>863</v>
      </c>
      <c r="FX108">
        <v>1</v>
      </c>
      <c r="FY108">
        <v>1</v>
      </c>
      <c r="FZ108">
        <v>1</v>
      </c>
      <c r="GA108">
        <v>0</v>
      </c>
      <c r="GB108">
        <v>0</v>
      </c>
      <c r="GC108">
        <v>0</v>
      </c>
      <c r="GD108">
        <v>0</v>
      </c>
      <c r="GE108">
        <v>1</v>
      </c>
      <c r="GF108">
        <v>1</v>
      </c>
      <c r="GG108">
        <v>2</v>
      </c>
      <c r="HE108" t="s">
        <v>883</v>
      </c>
      <c r="HI108" t="s">
        <v>884</v>
      </c>
      <c r="HN108" t="s">
        <v>885</v>
      </c>
    </row>
    <row r="109" spans="1:222">
      <c r="A109" t="s">
        <v>2886</v>
      </c>
      <c r="B109">
        <v>2</v>
      </c>
      <c r="D109" t="s">
        <v>848</v>
      </c>
      <c r="E109" t="s">
        <v>849</v>
      </c>
      <c r="F109" t="s">
        <v>850</v>
      </c>
      <c r="G109" t="s">
        <v>978</v>
      </c>
      <c r="H109">
        <v>5187</v>
      </c>
      <c r="I109" t="s">
        <v>562</v>
      </c>
      <c r="J109">
        <v>9420</v>
      </c>
      <c r="K109" t="s">
        <v>2683</v>
      </c>
      <c r="L109" t="s">
        <v>2683</v>
      </c>
      <c r="M109" t="s">
        <v>288</v>
      </c>
      <c r="N109" t="s">
        <v>849</v>
      </c>
      <c r="O109" t="s">
        <v>908</v>
      </c>
      <c r="P109" t="s">
        <v>909</v>
      </c>
      <c r="Q109" t="s">
        <v>1325</v>
      </c>
      <c r="R109" t="s">
        <v>1326</v>
      </c>
      <c r="U109" t="s">
        <v>288</v>
      </c>
      <c r="V109" t="s">
        <v>289</v>
      </c>
      <c r="W109" t="s">
        <v>2208</v>
      </c>
      <c r="X109" t="s">
        <v>2209</v>
      </c>
      <c r="Y109" t="s">
        <v>1644</v>
      </c>
      <c r="Z109" t="s">
        <v>1645</v>
      </c>
      <c r="AA109" t="s">
        <v>1646</v>
      </c>
      <c r="AB109">
        <v>1</v>
      </c>
      <c r="AC109" s="1">
        <v>42499</v>
      </c>
      <c r="AD109" s="1">
        <v>46023</v>
      </c>
      <c r="AE109" s="1">
        <v>46112</v>
      </c>
      <c r="AF109">
        <v>1</v>
      </c>
      <c r="AG109">
        <v>1</v>
      </c>
      <c r="AH109">
        <v>1</v>
      </c>
      <c r="AI109">
        <v>1</v>
      </c>
      <c r="AJ109">
        <v>1</v>
      </c>
      <c r="AK109">
        <v>0</v>
      </c>
      <c r="AL109">
        <v>0</v>
      </c>
      <c r="AM109">
        <v>0</v>
      </c>
      <c r="AN109">
        <v>0</v>
      </c>
      <c r="AO109">
        <v>1</v>
      </c>
      <c r="AP109">
        <v>1</v>
      </c>
      <c r="AQ109">
        <v>1</v>
      </c>
      <c r="AR109">
        <v>0</v>
      </c>
      <c r="AT109" s="2">
        <v>0.375</v>
      </c>
      <c r="AU109" s="2">
        <v>0.72916666666666663</v>
      </c>
      <c r="AV109" s="2">
        <v>0.5</v>
      </c>
      <c r="AW109">
        <v>60</v>
      </c>
      <c r="BB109">
        <v>499200</v>
      </c>
      <c r="BC109">
        <v>3</v>
      </c>
      <c r="BD109">
        <v>1</v>
      </c>
      <c r="BH109">
        <v>0</v>
      </c>
      <c r="BI109">
        <v>0</v>
      </c>
      <c r="BJ109">
        <v>0</v>
      </c>
      <c r="BN109" t="s">
        <v>1328</v>
      </c>
      <c r="BS109" t="s">
        <v>2252</v>
      </c>
      <c r="BT109" t="s">
        <v>2253</v>
      </c>
      <c r="BU109" t="s">
        <v>863</v>
      </c>
      <c r="BV109" t="s">
        <v>2254</v>
      </c>
      <c r="BW109" t="s">
        <v>2253</v>
      </c>
      <c r="BX109" t="s">
        <v>1329</v>
      </c>
      <c r="BY109" t="s">
        <v>1325</v>
      </c>
      <c r="BZ109" t="s">
        <v>932</v>
      </c>
      <c r="CA109" t="s">
        <v>1330</v>
      </c>
      <c r="CB109" t="s">
        <v>988</v>
      </c>
      <c r="CC109" t="s">
        <v>989</v>
      </c>
      <c r="CE109" t="s">
        <v>990</v>
      </c>
      <c r="CF109" t="s">
        <v>978</v>
      </c>
      <c r="CG109" t="s">
        <v>989</v>
      </c>
      <c r="CI109" t="s">
        <v>990</v>
      </c>
      <c r="CJ109" t="s">
        <v>989</v>
      </c>
      <c r="CK109">
        <v>5772</v>
      </c>
      <c r="CL109" t="s">
        <v>875</v>
      </c>
      <c r="CM109">
        <v>6774</v>
      </c>
      <c r="CN109" t="s">
        <v>2691</v>
      </c>
      <c r="CO109" t="s">
        <v>2691</v>
      </c>
      <c r="CP109">
        <v>9696</v>
      </c>
      <c r="CQ109" t="s">
        <v>573</v>
      </c>
      <c r="CR109">
        <v>6774</v>
      </c>
      <c r="CS109" t="s">
        <v>2691</v>
      </c>
      <c r="CU109" t="s">
        <v>2692</v>
      </c>
      <c r="CV109" t="s">
        <v>2691</v>
      </c>
      <c r="CW109">
        <v>9696</v>
      </c>
      <c r="CX109" t="s">
        <v>573</v>
      </c>
      <c r="CY109">
        <v>6774</v>
      </c>
      <c r="CZ109" t="s">
        <v>2691</v>
      </c>
      <c r="DB109" t="s">
        <v>2692</v>
      </c>
      <c r="DC109" t="s">
        <v>2691</v>
      </c>
      <c r="DD109" t="s">
        <v>877</v>
      </c>
      <c r="DE109" t="s">
        <v>499</v>
      </c>
      <c r="DF109">
        <v>6774</v>
      </c>
      <c r="DG109" t="s">
        <v>2691</v>
      </c>
      <c r="DI109" t="s">
        <v>2693</v>
      </c>
      <c r="DJ109" t="s">
        <v>2691</v>
      </c>
      <c r="DK109">
        <v>1</v>
      </c>
      <c r="DL109">
        <v>1</v>
      </c>
      <c r="DM109" t="s">
        <v>1329</v>
      </c>
      <c r="DN109" t="s">
        <v>2252</v>
      </c>
      <c r="DP109">
        <v>3</v>
      </c>
      <c r="DT109">
        <v>3</v>
      </c>
      <c r="DY109">
        <v>3</v>
      </c>
      <c r="ED109" t="s">
        <v>1647</v>
      </c>
      <c r="EG109">
        <v>1</v>
      </c>
      <c r="EO109" s="1">
        <v>46007</v>
      </c>
      <c r="EP109" s="1">
        <v>46007</v>
      </c>
      <c r="EQ109" s="1">
        <v>46015</v>
      </c>
      <c r="ER109" s="1">
        <v>46015</v>
      </c>
      <c r="ES109">
        <v>1</v>
      </c>
      <c r="EU109" t="s">
        <v>879</v>
      </c>
      <c r="EW109">
        <v>0</v>
      </c>
      <c r="FF109">
        <v>1</v>
      </c>
      <c r="FG109">
        <v>0</v>
      </c>
      <c r="FI109" t="s">
        <v>921</v>
      </c>
      <c r="FJ109" s="1">
        <v>46661</v>
      </c>
      <c r="FK109" t="s">
        <v>1326</v>
      </c>
      <c r="FL109">
        <v>0</v>
      </c>
      <c r="FN109">
        <v>0</v>
      </c>
      <c r="FO109">
        <v>1</v>
      </c>
      <c r="FP109">
        <v>1</v>
      </c>
      <c r="FQ109">
        <v>0</v>
      </c>
      <c r="FU109" t="s">
        <v>882</v>
      </c>
      <c r="FW109" t="s">
        <v>932</v>
      </c>
      <c r="FX109">
        <v>1</v>
      </c>
      <c r="FY109">
        <v>1</v>
      </c>
      <c r="FZ109">
        <v>1</v>
      </c>
      <c r="GA109">
        <v>0</v>
      </c>
      <c r="GB109">
        <v>0</v>
      </c>
      <c r="GC109">
        <v>0</v>
      </c>
      <c r="GD109">
        <v>0</v>
      </c>
      <c r="GE109">
        <v>1</v>
      </c>
      <c r="GF109">
        <v>1</v>
      </c>
      <c r="GG109">
        <v>2</v>
      </c>
      <c r="HE109" t="s">
        <v>883</v>
      </c>
      <c r="HI109" t="s">
        <v>884</v>
      </c>
      <c r="HN109" t="s">
        <v>885</v>
      </c>
    </row>
    <row r="110" spans="1:222">
      <c r="A110" t="s">
        <v>2891</v>
      </c>
      <c r="B110">
        <v>2</v>
      </c>
      <c r="D110" t="s">
        <v>848</v>
      </c>
      <c r="E110" t="s">
        <v>849</v>
      </c>
      <c r="F110" t="s">
        <v>850</v>
      </c>
      <c r="G110" t="s">
        <v>851</v>
      </c>
      <c r="H110">
        <v>5187</v>
      </c>
      <c r="I110" t="s">
        <v>562</v>
      </c>
      <c r="J110">
        <v>9420</v>
      </c>
      <c r="K110" t="s">
        <v>2683</v>
      </c>
      <c r="L110" t="s">
        <v>2683</v>
      </c>
      <c r="M110" t="s">
        <v>306</v>
      </c>
      <c r="N110" t="s">
        <v>849</v>
      </c>
      <c r="O110" t="s">
        <v>1158</v>
      </c>
      <c r="P110" t="s">
        <v>1159</v>
      </c>
      <c r="Q110" t="s">
        <v>1648</v>
      </c>
      <c r="R110" t="s">
        <v>1649</v>
      </c>
      <c r="U110" t="s">
        <v>306</v>
      </c>
      <c r="V110" t="s">
        <v>307</v>
      </c>
      <c r="W110" t="s">
        <v>2210</v>
      </c>
      <c r="X110" t="s">
        <v>2211</v>
      </c>
      <c r="Y110" t="s">
        <v>1650</v>
      </c>
      <c r="Z110" t="s">
        <v>1651</v>
      </c>
      <c r="AA110" t="s">
        <v>1652</v>
      </c>
      <c r="AB110">
        <v>0</v>
      </c>
      <c r="AC110" s="1">
        <v>42461</v>
      </c>
      <c r="AD110" s="1">
        <v>46023</v>
      </c>
      <c r="AE110" s="1">
        <v>46112</v>
      </c>
      <c r="AF110">
        <v>1</v>
      </c>
      <c r="AG110">
        <v>1</v>
      </c>
      <c r="AH110">
        <v>1</v>
      </c>
      <c r="AI110">
        <v>1</v>
      </c>
      <c r="AJ110">
        <v>1</v>
      </c>
      <c r="AK110">
        <v>0</v>
      </c>
      <c r="AL110">
        <v>0</v>
      </c>
      <c r="AM110">
        <v>0</v>
      </c>
      <c r="AN110">
        <v>0</v>
      </c>
      <c r="AO110">
        <v>1</v>
      </c>
      <c r="AP110">
        <v>1</v>
      </c>
      <c r="AQ110">
        <v>1</v>
      </c>
      <c r="AR110">
        <v>0</v>
      </c>
      <c r="AT110" s="2">
        <v>0.375</v>
      </c>
      <c r="AU110" s="2">
        <v>0.72916666666666663</v>
      </c>
      <c r="AV110" s="2">
        <v>0.5</v>
      </c>
      <c r="AW110">
        <v>60</v>
      </c>
      <c r="BB110">
        <v>810000</v>
      </c>
      <c r="BC110">
        <v>3</v>
      </c>
      <c r="BD110">
        <v>1</v>
      </c>
      <c r="BH110">
        <v>0</v>
      </c>
      <c r="BI110">
        <v>0</v>
      </c>
      <c r="BJ110">
        <v>0</v>
      </c>
      <c r="BN110" t="s">
        <v>1373</v>
      </c>
      <c r="BS110" t="s">
        <v>1653</v>
      </c>
      <c r="BT110" t="s">
        <v>1648</v>
      </c>
      <c r="BU110" t="s">
        <v>863</v>
      </c>
      <c r="BV110" t="s">
        <v>1654</v>
      </c>
      <c r="BW110" t="s">
        <v>1649</v>
      </c>
      <c r="BX110" t="s">
        <v>1655</v>
      </c>
      <c r="BY110" t="s">
        <v>1648</v>
      </c>
      <c r="BZ110" t="s">
        <v>932</v>
      </c>
      <c r="CA110" t="s">
        <v>1656</v>
      </c>
      <c r="CB110" t="s">
        <v>867</v>
      </c>
      <c r="CC110" t="s">
        <v>868</v>
      </c>
      <c r="CE110" t="s">
        <v>869</v>
      </c>
      <c r="CF110" t="s">
        <v>1657</v>
      </c>
      <c r="CG110" t="s">
        <v>1658</v>
      </c>
      <c r="CH110" t="s">
        <v>872</v>
      </c>
      <c r="CI110" t="s">
        <v>1659</v>
      </c>
      <c r="CJ110" t="s">
        <v>1658</v>
      </c>
      <c r="CK110">
        <v>5772</v>
      </c>
      <c r="CL110" t="s">
        <v>875</v>
      </c>
      <c r="CM110">
        <v>6774</v>
      </c>
      <c r="CN110" t="s">
        <v>2691</v>
      </c>
      <c r="CO110" t="s">
        <v>2691</v>
      </c>
      <c r="CP110">
        <v>9696</v>
      </c>
      <c r="CQ110" t="s">
        <v>573</v>
      </c>
      <c r="CR110">
        <v>6774</v>
      </c>
      <c r="CS110" t="s">
        <v>2691</v>
      </c>
      <c r="CU110" t="s">
        <v>2692</v>
      </c>
      <c r="CV110" t="s">
        <v>2691</v>
      </c>
      <c r="CW110">
        <v>9696</v>
      </c>
      <c r="CX110" t="s">
        <v>573</v>
      </c>
      <c r="CY110">
        <v>6774</v>
      </c>
      <c r="CZ110" t="s">
        <v>2691</v>
      </c>
      <c r="DB110" t="s">
        <v>2692</v>
      </c>
      <c r="DC110" t="s">
        <v>2691</v>
      </c>
      <c r="DD110" t="s">
        <v>877</v>
      </c>
      <c r="DE110" t="s">
        <v>499</v>
      </c>
      <c r="DF110">
        <v>6774</v>
      </c>
      <c r="DG110" t="s">
        <v>2691</v>
      </c>
      <c r="DI110" t="s">
        <v>2693</v>
      </c>
      <c r="DJ110" t="s">
        <v>2691</v>
      </c>
      <c r="DK110">
        <v>1</v>
      </c>
      <c r="DL110">
        <v>1</v>
      </c>
      <c r="DM110" t="s">
        <v>1655</v>
      </c>
      <c r="DN110" t="s">
        <v>1653</v>
      </c>
      <c r="DP110">
        <v>3</v>
      </c>
      <c r="DT110">
        <v>3</v>
      </c>
      <c r="DY110">
        <v>3</v>
      </c>
      <c r="ED110" t="s">
        <v>1660</v>
      </c>
      <c r="EG110">
        <v>1</v>
      </c>
      <c r="EO110" s="1">
        <v>46006</v>
      </c>
      <c r="EP110" s="1">
        <v>46006</v>
      </c>
      <c r="EQ110" s="1">
        <v>46008</v>
      </c>
      <c r="ER110" s="1">
        <v>46008</v>
      </c>
      <c r="ES110">
        <v>1</v>
      </c>
      <c r="EU110" t="s">
        <v>879</v>
      </c>
      <c r="EW110">
        <v>0</v>
      </c>
      <c r="FF110">
        <v>1</v>
      </c>
      <c r="FG110">
        <v>1</v>
      </c>
      <c r="FH110" t="s">
        <v>880</v>
      </c>
      <c r="FI110" t="s">
        <v>1174</v>
      </c>
      <c r="FJ110" s="1">
        <v>46661</v>
      </c>
      <c r="FK110" t="s">
        <v>1649</v>
      </c>
      <c r="FL110">
        <v>0</v>
      </c>
      <c r="FN110">
        <v>0</v>
      </c>
      <c r="FO110">
        <v>0</v>
      </c>
      <c r="FP110">
        <v>1</v>
      </c>
      <c r="FQ110">
        <v>0</v>
      </c>
      <c r="FU110" t="s">
        <v>882</v>
      </c>
      <c r="FW110" t="s">
        <v>863</v>
      </c>
      <c r="FX110">
        <v>1</v>
      </c>
      <c r="FY110">
        <v>1</v>
      </c>
      <c r="FZ110">
        <v>1</v>
      </c>
      <c r="GA110">
        <v>0</v>
      </c>
      <c r="GB110">
        <v>0</v>
      </c>
      <c r="GC110">
        <v>0</v>
      </c>
      <c r="GD110">
        <v>0</v>
      </c>
      <c r="GE110">
        <v>1</v>
      </c>
      <c r="GF110">
        <v>1</v>
      </c>
      <c r="GG110">
        <v>3</v>
      </c>
      <c r="HE110" t="s">
        <v>883</v>
      </c>
      <c r="HI110" t="s">
        <v>884</v>
      </c>
      <c r="HN110" t="s">
        <v>885</v>
      </c>
    </row>
    <row r="111" spans="1:222">
      <c r="A111" t="s">
        <v>2992</v>
      </c>
      <c r="B111">
        <v>2</v>
      </c>
      <c r="D111" t="s">
        <v>848</v>
      </c>
      <c r="E111" t="s">
        <v>849</v>
      </c>
      <c r="F111" t="s">
        <v>850</v>
      </c>
      <c r="G111" t="s">
        <v>851</v>
      </c>
      <c r="H111">
        <v>3002</v>
      </c>
      <c r="I111" t="s">
        <v>2716</v>
      </c>
      <c r="J111">
        <v>9420</v>
      </c>
      <c r="K111" t="s">
        <v>2683</v>
      </c>
      <c r="L111" t="s">
        <v>2683</v>
      </c>
      <c r="M111" t="s">
        <v>448</v>
      </c>
      <c r="N111" t="s">
        <v>849</v>
      </c>
      <c r="O111" t="s">
        <v>936</v>
      </c>
      <c r="P111" t="s">
        <v>937</v>
      </c>
      <c r="Q111" t="s">
        <v>938</v>
      </c>
      <c r="R111" t="s">
        <v>939</v>
      </c>
      <c r="U111" t="s">
        <v>448</v>
      </c>
      <c r="V111" t="s">
        <v>449</v>
      </c>
      <c r="W111" t="s">
        <v>2212</v>
      </c>
      <c r="X111" t="s">
        <v>2213</v>
      </c>
      <c r="Y111" t="s">
        <v>997</v>
      </c>
      <c r="Z111" t="s">
        <v>1370</v>
      </c>
      <c r="AA111" t="s">
        <v>1661</v>
      </c>
      <c r="AB111">
        <v>0</v>
      </c>
      <c r="AC111" s="1">
        <v>42370</v>
      </c>
      <c r="AD111" s="1">
        <v>46023</v>
      </c>
      <c r="AE111" s="1">
        <v>46112</v>
      </c>
      <c r="AF111">
        <v>1</v>
      </c>
      <c r="AG111">
        <v>1</v>
      </c>
      <c r="AH111">
        <v>1</v>
      </c>
      <c r="AI111">
        <v>1</v>
      </c>
      <c r="AJ111">
        <v>1</v>
      </c>
      <c r="AK111">
        <v>0</v>
      </c>
      <c r="AL111">
        <v>0</v>
      </c>
      <c r="AM111">
        <v>0</v>
      </c>
      <c r="AN111">
        <v>0</v>
      </c>
      <c r="AO111">
        <v>1</v>
      </c>
      <c r="AP111">
        <v>1</v>
      </c>
      <c r="AQ111">
        <v>1</v>
      </c>
      <c r="AR111">
        <v>0</v>
      </c>
      <c r="AT111" s="2">
        <v>0.375</v>
      </c>
      <c r="AU111" s="2">
        <v>0.72916666666666663</v>
      </c>
      <c r="AV111" s="2">
        <v>0.5</v>
      </c>
      <c r="AW111">
        <v>60</v>
      </c>
      <c r="BB111">
        <v>650000</v>
      </c>
      <c r="BC111">
        <v>3</v>
      </c>
      <c r="BD111">
        <v>1</v>
      </c>
      <c r="BE111" t="s">
        <v>1662</v>
      </c>
      <c r="BH111">
        <v>0</v>
      </c>
      <c r="BI111">
        <v>0</v>
      </c>
      <c r="BJ111">
        <v>0</v>
      </c>
      <c r="BN111" t="s">
        <v>2724</v>
      </c>
      <c r="BS111" t="s">
        <v>943</v>
      </c>
      <c r="BT111" t="s">
        <v>938</v>
      </c>
      <c r="BU111" t="s">
        <v>863</v>
      </c>
      <c r="BV111" t="s">
        <v>944</v>
      </c>
      <c r="BW111" t="s">
        <v>939</v>
      </c>
      <c r="BX111" t="s">
        <v>945</v>
      </c>
      <c r="BY111" t="s">
        <v>938</v>
      </c>
      <c r="BZ111" t="s">
        <v>866</v>
      </c>
      <c r="CA111" t="s">
        <v>946</v>
      </c>
      <c r="CB111" t="s">
        <v>867</v>
      </c>
      <c r="CC111" t="s">
        <v>868</v>
      </c>
      <c r="CE111" t="s">
        <v>869</v>
      </c>
      <c r="CF111" t="s">
        <v>947</v>
      </c>
      <c r="CG111" t="s">
        <v>948</v>
      </c>
      <c r="CH111" t="s">
        <v>872</v>
      </c>
      <c r="CI111" t="s">
        <v>949</v>
      </c>
      <c r="CJ111" t="s">
        <v>950</v>
      </c>
      <c r="CK111">
        <v>5772</v>
      </c>
      <c r="CL111" t="s">
        <v>875</v>
      </c>
      <c r="CM111">
        <v>6774</v>
      </c>
      <c r="CN111" t="s">
        <v>2691</v>
      </c>
      <c r="CO111" t="s">
        <v>2691</v>
      </c>
      <c r="CP111">
        <v>9696</v>
      </c>
      <c r="CQ111" t="s">
        <v>573</v>
      </c>
      <c r="CR111">
        <v>6774</v>
      </c>
      <c r="CS111" t="s">
        <v>2691</v>
      </c>
      <c r="CU111" t="s">
        <v>2692</v>
      </c>
      <c r="CV111" t="s">
        <v>2691</v>
      </c>
      <c r="CW111">
        <v>9696</v>
      </c>
      <c r="CX111" t="s">
        <v>573</v>
      </c>
      <c r="CY111">
        <v>6774</v>
      </c>
      <c r="CZ111" t="s">
        <v>2691</v>
      </c>
      <c r="DB111" t="s">
        <v>2692</v>
      </c>
      <c r="DC111" t="s">
        <v>2691</v>
      </c>
      <c r="DD111" t="s">
        <v>877</v>
      </c>
      <c r="DE111" t="s">
        <v>499</v>
      </c>
      <c r="DF111">
        <v>6774</v>
      </c>
      <c r="DG111" t="s">
        <v>2691</v>
      </c>
      <c r="DI111" t="s">
        <v>2693</v>
      </c>
      <c r="DJ111" t="s">
        <v>2691</v>
      </c>
      <c r="DK111">
        <v>1</v>
      </c>
      <c r="DL111">
        <v>1</v>
      </c>
      <c r="DM111" t="s">
        <v>945</v>
      </c>
      <c r="DN111" t="s">
        <v>943</v>
      </c>
      <c r="DP111">
        <v>3</v>
      </c>
      <c r="DT111">
        <v>3</v>
      </c>
      <c r="DY111">
        <v>3</v>
      </c>
      <c r="ED111" t="s">
        <v>1663</v>
      </c>
      <c r="EG111">
        <v>1</v>
      </c>
      <c r="EO111" s="1">
        <v>45995</v>
      </c>
      <c r="EP111" s="1">
        <v>45995</v>
      </c>
      <c r="EQ111" s="1">
        <v>46008</v>
      </c>
      <c r="ER111" s="1">
        <v>46008</v>
      </c>
      <c r="ES111">
        <v>1</v>
      </c>
      <c r="EU111" t="s">
        <v>879</v>
      </c>
      <c r="EW111">
        <v>0</v>
      </c>
      <c r="FF111">
        <v>1</v>
      </c>
      <c r="FG111">
        <v>1</v>
      </c>
      <c r="FH111" t="s">
        <v>880</v>
      </c>
      <c r="FI111" t="s">
        <v>952</v>
      </c>
      <c r="FJ111" s="1">
        <v>46661</v>
      </c>
      <c r="FK111" t="s">
        <v>939</v>
      </c>
      <c r="FL111">
        <v>0</v>
      </c>
      <c r="FN111">
        <v>0</v>
      </c>
      <c r="FO111">
        <v>0</v>
      </c>
      <c r="FP111">
        <v>1</v>
      </c>
      <c r="FQ111">
        <v>0</v>
      </c>
      <c r="FU111" t="s">
        <v>882</v>
      </c>
      <c r="FW111" t="s">
        <v>863</v>
      </c>
      <c r="FX111">
        <v>1</v>
      </c>
      <c r="FY111">
        <v>1</v>
      </c>
      <c r="FZ111">
        <v>1</v>
      </c>
      <c r="GA111">
        <v>0</v>
      </c>
      <c r="GB111">
        <v>0</v>
      </c>
      <c r="GC111">
        <v>0</v>
      </c>
      <c r="GD111">
        <v>0</v>
      </c>
      <c r="GE111">
        <v>1</v>
      </c>
      <c r="GF111">
        <v>1</v>
      </c>
      <c r="GG111">
        <v>2</v>
      </c>
      <c r="HE111" t="s">
        <v>883</v>
      </c>
      <c r="HI111" t="s">
        <v>884</v>
      </c>
      <c r="HN111" t="s">
        <v>885</v>
      </c>
    </row>
    <row r="112" spans="1:222">
      <c r="A112" t="s">
        <v>2934</v>
      </c>
      <c r="B112">
        <v>2</v>
      </c>
      <c r="D112" t="s">
        <v>848</v>
      </c>
      <c r="E112" t="s">
        <v>849</v>
      </c>
      <c r="F112" t="s">
        <v>850</v>
      </c>
      <c r="G112" t="s">
        <v>851</v>
      </c>
      <c r="H112">
        <v>3002</v>
      </c>
      <c r="I112" t="s">
        <v>2716</v>
      </c>
      <c r="J112">
        <v>9420</v>
      </c>
      <c r="K112" t="s">
        <v>2683</v>
      </c>
      <c r="L112" t="s">
        <v>2683</v>
      </c>
      <c r="M112" t="s">
        <v>376</v>
      </c>
      <c r="N112" t="s">
        <v>849</v>
      </c>
      <c r="O112" t="s">
        <v>936</v>
      </c>
      <c r="P112" t="s">
        <v>937</v>
      </c>
      <c r="Q112" t="s">
        <v>1066</v>
      </c>
      <c r="R112" t="s">
        <v>1067</v>
      </c>
      <c r="U112" t="s">
        <v>376</v>
      </c>
      <c r="V112" t="s">
        <v>377</v>
      </c>
      <c r="W112" t="s">
        <v>2214</v>
      </c>
      <c r="X112" t="s">
        <v>2215</v>
      </c>
      <c r="Y112" t="s">
        <v>1664</v>
      </c>
      <c r="Z112" t="s">
        <v>1635</v>
      </c>
      <c r="AA112" t="s">
        <v>1665</v>
      </c>
      <c r="AB112">
        <v>0</v>
      </c>
      <c r="AC112" s="1">
        <v>42370</v>
      </c>
      <c r="AD112" s="1">
        <v>46023</v>
      </c>
      <c r="AE112" s="1">
        <v>46112</v>
      </c>
      <c r="AF112">
        <v>1</v>
      </c>
      <c r="AG112">
        <v>1</v>
      </c>
      <c r="AH112">
        <v>1</v>
      </c>
      <c r="AI112">
        <v>1</v>
      </c>
      <c r="AJ112">
        <v>1</v>
      </c>
      <c r="AK112">
        <v>1</v>
      </c>
      <c r="AL112">
        <v>1</v>
      </c>
      <c r="AM112">
        <v>1</v>
      </c>
      <c r="AN112">
        <v>1</v>
      </c>
      <c r="AO112">
        <v>0</v>
      </c>
      <c r="AP112">
        <v>0</v>
      </c>
      <c r="AQ112">
        <v>0</v>
      </c>
      <c r="AR112">
        <v>0</v>
      </c>
      <c r="AS112" t="s">
        <v>1666</v>
      </c>
      <c r="AT112" s="2">
        <v>0.375</v>
      </c>
      <c r="AU112" s="2">
        <v>0.72916666666666663</v>
      </c>
      <c r="AV112" s="2">
        <v>0.5</v>
      </c>
      <c r="AW112">
        <v>60</v>
      </c>
      <c r="BB112">
        <v>590000</v>
      </c>
      <c r="BC112">
        <v>3</v>
      </c>
      <c r="BD112">
        <v>1</v>
      </c>
      <c r="BE112" t="s">
        <v>1662</v>
      </c>
      <c r="BH112">
        <v>0</v>
      </c>
      <c r="BI112">
        <v>0</v>
      </c>
      <c r="BJ112">
        <v>0</v>
      </c>
      <c r="BN112" t="s">
        <v>1667</v>
      </c>
      <c r="BS112" t="s">
        <v>1069</v>
      </c>
      <c r="BT112" t="s">
        <v>1066</v>
      </c>
      <c r="BU112" t="s">
        <v>863</v>
      </c>
      <c r="BV112" t="s">
        <v>1070</v>
      </c>
      <c r="BW112" t="s">
        <v>1067</v>
      </c>
      <c r="BX112" t="s">
        <v>1071</v>
      </c>
      <c r="BY112" t="s">
        <v>1066</v>
      </c>
      <c r="BZ112" t="s">
        <v>932</v>
      </c>
      <c r="CA112" t="s">
        <v>1072</v>
      </c>
      <c r="CB112" t="s">
        <v>867</v>
      </c>
      <c r="CC112" t="s">
        <v>868</v>
      </c>
      <c r="CE112" t="s">
        <v>869</v>
      </c>
      <c r="CF112" t="s">
        <v>1073</v>
      </c>
      <c r="CG112" t="s">
        <v>1074</v>
      </c>
      <c r="CH112" t="s">
        <v>872</v>
      </c>
      <c r="CI112" t="s">
        <v>1075</v>
      </c>
      <c r="CJ112" t="s">
        <v>1076</v>
      </c>
      <c r="CK112">
        <v>5772</v>
      </c>
      <c r="CL112" t="s">
        <v>875</v>
      </c>
      <c r="CM112">
        <v>6774</v>
      </c>
      <c r="CN112" t="s">
        <v>2691</v>
      </c>
      <c r="CO112" t="s">
        <v>2691</v>
      </c>
      <c r="CP112">
        <v>9696</v>
      </c>
      <c r="CQ112" t="s">
        <v>573</v>
      </c>
      <c r="CR112">
        <v>6774</v>
      </c>
      <c r="CS112" t="s">
        <v>2691</v>
      </c>
      <c r="CU112" t="s">
        <v>2692</v>
      </c>
      <c r="CV112" t="s">
        <v>2691</v>
      </c>
      <c r="CW112">
        <v>9696</v>
      </c>
      <c r="CX112" t="s">
        <v>573</v>
      </c>
      <c r="CY112">
        <v>6774</v>
      </c>
      <c r="CZ112" t="s">
        <v>2691</v>
      </c>
      <c r="DB112" t="s">
        <v>2692</v>
      </c>
      <c r="DC112" t="s">
        <v>2691</v>
      </c>
      <c r="DD112" t="s">
        <v>877</v>
      </c>
      <c r="DE112" t="s">
        <v>499</v>
      </c>
      <c r="DF112">
        <v>6774</v>
      </c>
      <c r="DG112" t="s">
        <v>2691</v>
      </c>
      <c r="DI112" t="s">
        <v>2693</v>
      </c>
      <c r="DJ112" t="s">
        <v>2691</v>
      </c>
      <c r="DK112">
        <v>1</v>
      </c>
      <c r="DL112">
        <v>1</v>
      </c>
      <c r="DM112" t="s">
        <v>1071</v>
      </c>
      <c r="DN112" t="s">
        <v>1069</v>
      </c>
      <c r="DP112">
        <v>3</v>
      </c>
      <c r="DT112">
        <v>3</v>
      </c>
      <c r="DY112">
        <v>3</v>
      </c>
      <c r="ED112" t="s">
        <v>1668</v>
      </c>
      <c r="EG112">
        <v>1</v>
      </c>
      <c r="EO112" s="1">
        <v>45981</v>
      </c>
      <c r="EP112" s="1">
        <v>45981</v>
      </c>
      <c r="EQ112" s="1">
        <v>46007</v>
      </c>
      <c r="ER112" s="1">
        <v>46007</v>
      </c>
      <c r="ES112">
        <v>1</v>
      </c>
      <c r="EU112" t="s">
        <v>879</v>
      </c>
      <c r="EW112">
        <v>0</v>
      </c>
      <c r="FF112">
        <v>1</v>
      </c>
      <c r="FG112">
        <v>1</v>
      </c>
      <c r="FH112" t="s">
        <v>880</v>
      </c>
      <c r="FI112" t="s">
        <v>952</v>
      </c>
      <c r="FJ112" s="1">
        <v>46661</v>
      </c>
      <c r="FK112" t="s">
        <v>1067</v>
      </c>
      <c r="FL112">
        <v>0</v>
      </c>
      <c r="FN112">
        <v>0</v>
      </c>
      <c r="FO112">
        <v>0</v>
      </c>
      <c r="FP112">
        <v>1</v>
      </c>
      <c r="FQ112">
        <v>0</v>
      </c>
      <c r="FU112" t="s">
        <v>882</v>
      </c>
      <c r="FW112" t="s">
        <v>863</v>
      </c>
      <c r="FX112">
        <v>1</v>
      </c>
      <c r="FY112">
        <v>1</v>
      </c>
      <c r="FZ112">
        <v>1</v>
      </c>
      <c r="GA112">
        <v>0</v>
      </c>
      <c r="GB112">
        <v>0</v>
      </c>
      <c r="GC112">
        <v>0</v>
      </c>
      <c r="GD112">
        <v>0</v>
      </c>
      <c r="GE112">
        <v>1</v>
      </c>
      <c r="GF112">
        <v>1</v>
      </c>
      <c r="GG112">
        <v>3</v>
      </c>
      <c r="HE112" t="s">
        <v>883</v>
      </c>
      <c r="HI112" t="s">
        <v>884</v>
      </c>
      <c r="HN112" t="s">
        <v>885</v>
      </c>
    </row>
    <row r="113" spans="1:222">
      <c r="A113" t="s">
        <v>3037</v>
      </c>
      <c r="B113">
        <v>2</v>
      </c>
      <c r="D113" t="s">
        <v>848</v>
      </c>
      <c r="E113" t="s">
        <v>849</v>
      </c>
      <c r="F113" t="s">
        <v>850</v>
      </c>
      <c r="G113" t="s">
        <v>851</v>
      </c>
      <c r="H113">
        <v>3002</v>
      </c>
      <c r="I113" t="s">
        <v>2716</v>
      </c>
      <c r="J113">
        <v>9420</v>
      </c>
      <c r="K113" t="s">
        <v>2683</v>
      </c>
      <c r="L113" t="s">
        <v>2683</v>
      </c>
      <c r="M113" t="s">
        <v>488</v>
      </c>
      <c r="N113" t="s">
        <v>849</v>
      </c>
      <c r="O113" t="s">
        <v>936</v>
      </c>
      <c r="P113" t="s">
        <v>937</v>
      </c>
      <c r="Q113" t="s">
        <v>1066</v>
      </c>
      <c r="R113" t="s">
        <v>1067</v>
      </c>
      <c r="U113" t="s">
        <v>488</v>
      </c>
      <c r="V113" t="s">
        <v>489</v>
      </c>
      <c r="W113" t="s">
        <v>2216</v>
      </c>
      <c r="X113" t="s">
        <v>2217</v>
      </c>
      <c r="Y113" t="s">
        <v>1669</v>
      </c>
      <c r="Z113" t="s">
        <v>1185</v>
      </c>
      <c r="AA113" t="s">
        <v>1670</v>
      </c>
      <c r="AB113">
        <v>0</v>
      </c>
      <c r="AC113" s="1">
        <v>42370</v>
      </c>
      <c r="AD113" s="1">
        <v>46023</v>
      </c>
      <c r="AE113" s="1">
        <v>46112</v>
      </c>
      <c r="AF113">
        <v>1</v>
      </c>
      <c r="AG113">
        <v>1</v>
      </c>
      <c r="AH113">
        <v>1</v>
      </c>
      <c r="AI113">
        <v>1</v>
      </c>
      <c r="AJ113">
        <v>1</v>
      </c>
      <c r="AK113">
        <v>1</v>
      </c>
      <c r="AL113">
        <v>1</v>
      </c>
      <c r="AM113">
        <v>1</v>
      </c>
      <c r="AN113">
        <v>1</v>
      </c>
      <c r="AO113">
        <v>0</v>
      </c>
      <c r="AP113">
        <v>0</v>
      </c>
      <c r="AQ113">
        <v>0</v>
      </c>
      <c r="AR113">
        <v>0</v>
      </c>
      <c r="AS113" t="s">
        <v>1666</v>
      </c>
      <c r="AT113" s="2">
        <v>0.375</v>
      </c>
      <c r="AU113" s="2">
        <v>0.72916666666666663</v>
      </c>
      <c r="AV113" s="2">
        <v>0.5</v>
      </c>
      <c r="AW113">
        <v>60</v>
      </c>
      <c r="BB113">
        <v>540000</v>
      </c>
      <c r="BC113">
        <v>3</v>
      </c>
      <c r="BD113">
        <v>1</v>
      </c>
      <c r="BE113" t="s">
        <v>1662</v>
      </c>
      <c r="BH113">
        <v>0</v>
      </c>
      <c r="BI113">
        <v>0</v>
      </c>
      <c r="BJ113">
        <v>0</v>
      </c>
      <c r="BN113" t="s">
        <v>1667</v>
      </c>
      <c r="BS113" t="s">
        <v>1069</v>
      </c>
      <c r="BT113" t="s">
        <v>1066</v>
      </c>
      <c r="BU113" t="s">
        <v>863</v>
      </c>
      <c r="BV113" t="s">
        <v>1070</v>
      </c>
      <c r="BW113" t="s">
        <v>1067</v>
      </c>
      <c r="BX113" t="s">
        <v>1071</v>
      </c>
      <c r="BY113" t="s">
        <v>1066</v>
      </c>
      <c r="BZ113" t="s">
        <v>932</v>
      </c>
      <c r="CA113" t="s">
        <v>1072</v>
      </c>
      <c r="CB113" t="s">
        <v>867</v>
      </c>
      <c r="CC113" t="s">
        <v>868</v>
      </c>
      <c r="CE113" t="s">
        <v>869</v>
      </c>
      <c r="CF113" t="s">
        <v>1073</v>
      </c>
      <c r="CG113" t="s">
        <v>1074</v>
      </c>
      <c r="CH113" t="s">
        <v>872</v>
      </c>
      <c r="CI113" t="s">
        <v>1075</v>
      </c>
      <c r="CJ113" t="s">
        <v>1076</v>
      </c>
      <c r="CK113">
        <v>5772</v>
      </c>
      <c r="CL113" t="s">
        <v>875</v>
      </c>
      <c r="CM113">
        <v>6774</v>
      </c>
      <c r="CN113" t="s">
        <v>2691</v>
      </c>
      <c r="CO113" t="s">
        <v>2691</v>
      </c>
      <c r="CP113">
        <v>9696</v>
      </c>
      <c r="CQ113" t="s">
        <v>573</v>
      </c>
      <c r="CR113">
        <v>6774</v>
      </c>
      <c r="CS113" t="s">
        <v>2691</v>
      </c>
      <c r="CU113" t="s">
        <v>2692</v>
      </c>
      <c r="CV113" t="s">
        <v>2691</v>
      </c>
      <c r="CW113">
        <v>9696</v>
      </c>
      <c r="CX113" t="s">
        <v>573</v>
      </c>
      <c r="CY113">
        <v>6774</v>
      </c>
      <c r="CZ113" t="s">
        <v>2691</v>
      </c>
      <c r="DB113" t="s">
        <v>2692</v>
      </c>
      <c r="DC113" t="s">
        <v>2691</v>
      </c>
      <c r="DD113" t="s">
        <v>877</v>
      </c>
      <c r="DE113" t="s">
        <v>499</v>
      </c>
      <c r="DF113">
        <v>6774</v>
      </c>
      <c r="DG113" t="s">
        <v>2691</v>
      </c>
      <c r="DI113" t="s">
        <v>2693</v>
      </c>
      <c r="DJ113" t="s">
        <v>2691</v>
      </c>
      <c r="DK113">
        <v>1</v>
      </c>
      <c r="DL113">
        <v>1</v>
      </c>
      <c r="DM113" t="s">
        <v>1071</v>
      </c>
      <c r="DN113" t="s">
        <v>1069</v>
      </c>
      <c r="DP113">
        <v>3</v>
      </c>
      <c r="DT113">
        <v>3</v>
      </c>
      <c r="DY113">
        <v>3</v>
      </c>
      <c r="ED113" t="s">
        <v>1671</v>
      </c>
      <c r="EG113">
        <v>1</v>
      </c>
      <c r="EO113" s="1">
        <v>45981</v>
      </c>
      <c r="EP113" s="1">
        <v>45981</v>
      </c>
      <c r="EQ113" s="1">
        <v>46007</v>
      </c>
      <c r="ER113" s="1">
        <v>46007</v>
      </c>
      <c r="ES113">
        <v>1</v>
      </c>
      <c r="EU113" t="s">
        <v>879</v>
      </c>
      <c r="EW113">
        <v>0</v>
      </c>
      <c r="FF113">
        <v>1</v>
      </c>
      <c r="FG113">
        <v>1</v>
      </c>
      <c r="FH113" t="s">
        <v>880</v>
      </c>
      <c r="FI113" t="s">
        <v>952</v>
      </c>
      <c r="FJ113" s="1">
        <v>46661</v>
      </c>
      <c r="FK113" t="s">
        <v>1067</v>
      </c>
      <c r="FL113">
        <v>0</v>
      </c>
      <c r="FN113">
        <v>0</v>
      </c>
      <c r="FO113">
        <v>0</v>
      </c>
      <c r="FP113">
        <v>1</v>
      </c>
      <c r="FQ113">
        <v>0</v>
      </c>
      <c r="FU113" t="s">
        <v>882</v>
      </c>
      <c r="FW113" t="s">
        <v>863</v>
      </c>
      <c r="FX113">
        <v>1</v>
      </c>
      <c r="FY113">
        <v>1</v>
      </c>
      <c r="FZ113">
        <v>1</v>
      </c>
      <c r="GA113">
        <v>0</v>
      </c>
      <c r="GB113">
        <v>0</v>
      </c>
      <c r="GC113">
        <v>0</v>
      </c>
      <c r="GD113">
        <v>0</v>
      </c>
      <c r="GE113">
        <v>1</v>
      </c>
      <c r="GF113">
        <v>1</v>
      </c>
      <c r="GG113">
        <v>2</v>
      </c>
      <c r="HE113" t="s">
        <v>883</v>
      </c>
      <c r="HI113" t="s">
        <v>884</v>
      </c>
      <c r="HN113" t="s">
        <v>885</v>
      </c>
    </row>
    <row r="114" spans="1:222">
      <c r="A114" t="s">
        <v>2879</v>
      </c>
      <c r="B114">
        <v>2</v>
      </c>
      <c r="D114" t="s">
        <v>848</v>
      </c>
      <c r="E114" t="s">
        <v>849</v>
      </c>
      <c r="F114" t="s">
        <v>850</v>
      </c>
      <c r="G114" t="s">
        <v>851</v>
      </c>
      <c r="H114">
        <v>3002</v>
      </c>
      <c r="I114" t="s">
        <v>2716</v>
      </c>
      <c r="J114">
        <v>9420</v>
      </c>
      <c r="K114" t="s">
        <v>2683</v>
      </c>
      <c r="L114" t="s">
        <v>2683</v>
      </c>
      <c r="M114" t="s">
        <v>278</v>
      </c>
      <c r="N114" t="s">
        <v>849</v>
      </c>
      <c r="O114" t="s">
        <v>936</v>
      </c>
      <c r="P114" t="s">
        <v>937</v>
      </c>
      <c r="Q114" t="s">
        <v>1066</v>
      </c>
      <c r="R114" t="s">
        <v>1067</v>
      </c>
      <c r="U114" t="s">
        <v>278</v>
      </c>
      <c r="V114" t="s">
        <v>279</v>
      </c>
      <c r="W114" t="s">
        <v>2218</v>
      </c>
      <c r="X114" t="s">
        <v>2219</v>
      </c>
      <c r="Y114" t="s">
        <v>1672</v>
      </c>
      <c r="Z114" t="s">
        <v>1673</v>
      </c>
      <c r="AA114" t="s">
        <v>1674</v>
      </c>
      <c r="AB114">
        <v>0</v>
      </c>
      <c r="AC114" s="1">
        <v>42370</v>
      </c>
      <c r="AD114" s="1">
        <v>46023</v>
      </c>
      <c r="AE114" s="1">
        <v>46112</v>
      </c>
      <c r="AF114">
        <v>1</v>
      </c>
      <c r="AG114">
        <v>1</v>
      </c>
      <c r="AH114">
        <v>1</v>
      </c>
      <c r="AI114">
        <v>1</v>
      </c>
      <c r="AJ114">
        <v>1</v>
      </c>
      <c r="AK114">
        <v>1</v>
      </c>
      <c r="AL114">
        <v>1</v>
      </c>
      <c r="AM114">
        <v>1</v>
      </c>
      <c r="AN114">
        <v>1</v>
      </c>
      <c r="AO114">
        <v>0</v>
      </c>
      <c r="AP114">
        <v>0</v>
      </c>
      <c r="AQ114">
        <v>0</v>
      </c>
      <c r="AR114">
        <v>0</v>
      </c>
      <c r="AS114" t="s">
        <v>1666</v>
      </c>
      <c r="AT114" s="2">
        <v>0.375</v>
      </c>
      <c r="AU114" s="2">
        <v>0.72916666666666663</v>
      </c>
      <c r="AV114" s="2">
        <v>0.5</v>
      </c>
      <c r="AW114">
        <v>60</v>
      </c>
      <c r="BB114">
        <v>550000</v>
      </c>
      <c r="BC114">
        <v>3</v>
      </c>
      <c r="BD114">
        <v>1</v>
      </c>
      <c r="BE114" t="s">
        <v>1662</v>
      </c>
      <c r="BH114">
        <v>0</v>
      </c>
      <c r="BI114">
        <v>0</v>
      </c>
      <c r="BJ114">
        <v>0</v>
      </c>
      <c r="BN114" t="s">
        <v>1667</v>
      </c>
      <c r="BS114" t="s">
        <v>1069</v>
      </c>
      <c r="BT114" t="s">
        <v>1066</v>
      </c>
      <c r="BU114" t="s">
        <v>863</v>
      </c>
      <c r="BV114" t="s">
        <v>1070</v>
      </c>
      <c r="BW114" t="s">
        <v>1067</v>
      </c>
      <c r="BX114" t="s">
        <v>1071</v>
      </c>
      <c r="BY114" t="s">
        <v>1066</v>
      </c>
      <c r="BZ114" t="s">
        <v>932</v>
      </c>
      <c r="CA114" t="s">
        <v>1072</v>
      </c>
      <c r="CB114" t="s">
        <v>867</v>
      </c>
      <c r="CC114" t="s">
        <v>868</v>
      </c>
      <c r="CE114" t="s">
        <v>869</v>
      </c>
      <c r="CF114" t="s">
        <v>1073</v>
      </c>
      <c r="CG114" t="s">
        <v>1074</v>
      </c>
      <c r="CH114" t="s">
        <v>872</v>
      </c>
      <c r="CI114" t="s">
        <v>1075</v>
      </c>
      <c r="CJ114" t="s">
        <v>1076</v>
      </c>
      <c r="CK114">
        <v>5772</v>
      </c>
      <c r="CL114" t="s">
        <v>875</v>
      </c>
      <c r="CM114">
        <v>6774</v>
      </c>
      <c r="CN114" t="s">
        <v>2691</v>
      </c>
      <c r="CO114" t="s">
        <v>2691</v>
      </c>
      <c r="CP114">
        <v>9696</v>
      </c>
      <c r="CQ114" t="s">
        <v>573</v>
      </c>
      <c r="CR114">
        <v>6774</v>
      </c>
      <c r="CS114" t="s">
        <v>2691</v>
      </c>
      <c r="CU114" t="s">
        <v>2692</v>
      </c>
      <c r="CV114" t="s">
        <v>2691</v>
      </c>
      <c r="CW114">
        <v>9696</v>
      </c>
      <c r="CX114" t="s">
        <v>573</v>
      </c>
      <c r="CY114">
        <v>6774</v>
      </c>
      <c r="CZ114" t="s">
        <v>2691</v>
      </c>
      <c r="DB114" t="s">
        <v>2692</v>
      </c>
      <c r="DC114" t="s">
        <v>2691</v>
      </c>
      <c r="DD114" t="s">
        <v>877</v>
      </c>
      <c r="DE114" t="s">
        <v>499</v>
      </c>
      <c r="DF114">
        <v>6774</v>
      </c>
      <c r="DG114" t="s">
        <v>2691</v>
      </c>
      <c r="DI114" t="s">
        <v>2693</v>
      </c>
      <c r="DJ114" t="s">
        <v>2691</v>
      </c>
      <c r="DK114">
        <v>1</v>
      </c>
      <c r="DL114">
        <v>1</v>
      </c>
      <c r="DM114" t="s">
        <v>1071</v>
      </c>
      <c r="DN114" t="s">
        <v>1069</v>
      </c>
      <c r="DP114">
        <v>3</v>
      </c>
      <c r="DT114">
        <v>3</v>
      </c>
      <c r="DY114">
        <v>3</v>
      </c>
      <c r="ED114" t="s">
        <v>1675</v>
      </c>
      <c r="EG114">
        <v>1</v>
      </c>
      <c r="EO114" s="1">
        <v>45981</v>
      </c>
      <c r="EP114" s="1">
        <v>45981</v>
      </c>
      <c r="EQ114" s="1">
        <v>46007</v>
      </c>
      <c r="ER114" s="1">
        <v>46007</v>
      </c>
      <c r="ES114">
        <v>1</v>
      </c>
      <c r="EU114" t="s">
        <v>879</v>
      </c>
      <c r="EW114">
        <v>0</v>
      </c>
      <c r="FF114">
        <v>1</v>
      </c>
      <c r="FG114">
        <v>1</v>
      </c>
      <c r="FH114" t="s">
        <v>880</v>
      </c>
      <c r="FI114" t="s">
        <v>952</v>
      </c>
      <c r="FJ114" s="1">
        <v>46661</v>
      </c>
      <c r="FK114" t="s">
        <v>1067</v>
      </c>
      <c r="FL114">
        <v>0</v>
      </c>
      <c r="FN114">
        <v>0</v>
      </c>
      <c r="FO114">
        <v>0</v>
      </c>
      <c r="FP114">
        <v>1</v>
      </c>
      <c r="FQ114">
        <v>0</v>
      </c>
      <c r="FU114" t="s">
        <v>882</v>
      </c>
      <c r="FW114" t="s">
        <v>863</v>
      </c>
      <c r="FX114">
        <v>1</v>
      </c>
      <c r="FY114">
        <v>1</v>
      </c>
      <c r="FZ114">
        <v>1</v>
      </c>
      <c r="GA114">
        <v>0</v>
      </c>
      <c r="GB114">
        <v>0</v>
      </c>
      <c r="GC114">
        <v>0</v>
      </c>
      <c r="GD114">
        <v>0</v>
      </c>
      <c r="GE114">
        <v>1</v>
      </c>
      <c r="GF114">
        <v>1</v>
      </c>
      <c r="GG114">
        <v>3</v>
      </c>
      <c r="HE114" t="s">
        <v>883</v>
      </c>
      <c r="HI114" t="s">
        <v>884</v>
      </c>
      <c r="HN114" t="s">
        <v>885</v>
      </c>
    </row>
    <row r="115" spans="1:222">
      <c r="A115" t="s">
        <v>3017</v>
      </c>
      <c r="B115">
        <v>2</v>
      </c>
      <c r="D115" t="s">
        <v>848</v>
      </c>
      <c r="E115" t="s">
        <v>849</v>
      </c>
      <c r="F115" t="s">
        <v>850</v>
      </c>
      <c r="G115" t="s">
        <v>851</v>
      </c>
      <c r="H115">
        <v>3002</v>
      </c>
      <c r="I115" t="s">
        <v>2716</v>
      </c>
      <c r="J115">
        <v>9420</v>
      </c>
      <c r="K115" t="s">
        <v>2683</v>
      </c>
      <c r="L115" t="s">
        <v>2683</v>
      </c>
      <c r="M115" t="s">
        <v>469</v>
      </c>
      <c r="N115" t="s">
        <v>849</v>
      </c>
      <c r="O115" t="s">
        <v>936</v>
      </c>
      <c r="P115" t="s">
        <v>937</v>
      </c>
      <c r="Q115" t="s">
        <v>1066</v>
      </c>
      <c r="R115" t="s">
        <v>1067</v>
      </c>
      <c r="U115" t="s">
        <v>469</v>
      </c>
      <c r="V115" t="s">
        <v>470</v>
      </c>
      <c r="W115" t="s">
        <v>2220</v>
      </c>
      <c r="X115" t="s">
        <v>2221</v>
      </c>
      <c r="Y115" t="s">
        <v>1676</v>
      </c>
      <c r="Z115" t="s">
        <v>1677</v>
      </c>
      <c r="AA115" t="s">
        <v>1678</v>
      </c>
      <c r="AB115">
        <v>0</v>
      </c>
      <c r="AC115" s="1">
        <v>42370</v>
      </c>
      <c r="AD115" s="1">
        <v>46023</v>
      </c>
      <c r="AE115" s="1">
        <v>46112</v>
      </c>
      <c r="AF115">
        <v>1</v>
      </c>
      <c r="AG115">
        <v>1</v>
      </c>
      <c r="AH115">
        <v>1</v>
      </c>
      <c r="AI115">
        <v>1</v>
      </c>
      <c r="AJ115">
        <v>1</v>
      </c>
      <c r="AK115">
        <v>1</v>
      </c>
      <c r="AL115">
        <v>1</v>
      </c>
      <c r="AM115">
        <v>1</v>
      </c>
      <c r="AN115">
        <v>1</v>
      </c>
      <c r="AO115">
        <v>0</v>
      </c>
      <c r="AP115">
        <v>0</v>
      </c>
      <c r="AQ115">
        <v>0</v>
      </c>
      <c r="AR115">
        <v>0</v>
      </c>
      <c r="AS115" t="s">
        <v>1666</v>
      </c>
      <c r="AT115" s="2">
        <v>0.375</v>
      </c>
      <c r="AU115" s="2">
        <v>0.72916666666666663</v>
      </c>
      <c r="AV115" s="2">
        <v>0.5</v>
      </c>
      <c r="AW115">
        <v>60</v>
      </c>
      <c r="BB115">
        <v>590000</v>
      </c>
      <c r="BC115">
        <v>3</v>
      </c>
      <c r="BD115">
        <v>1</v>
      </c>
      <c r="BE115" t="s">
        <v>1662</v>
      </c>
      <c r="BH115">
        <v>0</v>
      </c>
      <c r="BI115">
        <v>0</v>
      </c>
      <c r="BJ115">
        <v>0</v>
      </c>
      <c r="BN115" t="s">
        <v>1667</v>
      </c>
      <c r="BS115" t="s">
        <v>1069</v>
      </c>
      <c r="BT115" t="s">
        <v>1066</v>
      </c>
      <c r="BU115" t="s">
        <v>863</v>
      </c>
      <c r="BV115" t="s">
        <v>1070</v>
      </c>
      <c r="BW115" t="s">
        <v>1067</v>
      </c>
      <c r="BX115" t="s">
        <v>1071</v>
      </c>
      <c r="BY115" t="s">
        <v>1066</v>
      </c>
      <c r="BZ115" t="s">
        <v>932</v>
      </c>
      <c r="CA115" t="s">
        <v>1072</v>
      </c>
      <c r="CB115" t="s">
        <v>867</v>
      </c>
      <c r="CC115" t="s">
        <v>868</v>
      </c>
      <c r="CE115" t="s">
        <v>869</v>
      </c>
      <c r="CF115" t="s">
        <v>1073</v>
      </c>
      <c r="CG115" t="s">
        <v>1074</v>
      </c>
      <c r="CH115" t="s">
        <v>872</v>
      </c>
      <c r="CI115" t="s">
        <v>1075</v>
      </c>
      <c r="CJ115" t="s">
        <v>1076</v>
      </c>
      <c r="CK115">
        <v>5772</v>
      </c>
      <c r="CL115" t="s">
        <v>875</v>
      </c>
      <c r="CM115">
        <v>6774</v>
      </c>
      <c r="CN115" t="s">
        <v>2691</v>
      </c>
      <c r="CO115" t="s">
        <v>2691</v>
      </c>
      <c r="CP115">
        <v>9696</v>
      </c>
      <c r="CQ115" t="s">
        <v>573</v>
      </c>
      <c r="CR115">
        <v>6774</v>
      </c>
      <c r="CS115" t="s">
        <v>2691</v>
      </c>
      <c r="CU115" t="s">
        <v>2692</v>
      </c>
      <c r="CV115" t="s">
        <v>2691</v>
      </c>
      <c r="CW115">
        <v>9696</v>
      </c>
      <c r="CX115" t="s">
        <v>573</v>
      </c>
      <c r="CY115">
        <v>6774</v>
      </c>
      <c r="CZ115" t="s">
        <v>2691</v>
      </c>
      <c r="DB115" t="s">
        <v>2692</v>
      </c>
      <c r="DC115" t="s">
        <v>2691</v>
      </c>
      <c r="DD115" t="s">
        <v>877</v>
      </c>
      <c r="DE115" t="s">
        <v>499</v>
      </c>
      <c r="DF115">
        <v>6774</v>
      </c>
      <c r="DG115" t="s">
        <v>2691</v>
      </c>
      <c r="DI115" t="s">
        <v>2693</v>
      </c>
      <c r="DJ115" t="s">
        <v>2691</v>
      </c>
      <c r="DK115">
        <v>1</v>
      </c>
      <c r="DL115">
        <v>1</v>
      </c>
      <c r="DM115" t="s">
        <v>1071</v>
      </c>
      <c r="DN115" t="s">
        <v>1069</v>
      </c>
      <c r="DP115">
        <v>3</v>
      </c>
      <c r="DT115">
        <v>3</v>
      </c>
      <c r="DY115">
        <v>3</v>
      </c>
      <c r="ED115" t="s">
        <v>1668</v>
      </c>
      <c r="EG115">
        <v>1</v>
      </c>
      <c r="EO115" s="1">
        <v>45981</v>
      </c>
      <c r="EP115" s="1">
        <v>45981</v>
      </c>
      <c r="EQ115" s="1">
        <v>46007</v>
      </c>
      <c r="ER115" s="1">
        <v>46007</v>
      </c>
      <c r="ES115">
        <v>1</v>
      </c>
      <c r="EU115" t="s">
        <v>879</v>
      </c>
      <c r="EW115">
        <v>0</v>
      </c>
      <c r="FF115">
        <v>1</v>
      </c>
      <c r="FG115">
        <v>1</v>
      </c>
      <c r="FH115" t="s">
        <v>880</v>
      </c>
      <c r="FI115" t="s">
        <v>952</v>
      </c>
      <c r="FJ115" s="1">
        <v>46661</v>
      </c>
      <c r="FK115" t="s">
        <v>1067</v>
      </c>
      <c r="FL115">
        <v>0</v>
      </c>
      <c r="FN115">
        <v>0</v>
      </c>
      <c r="FO115">
        <v>0</v>
      </c>
      <c r="FP115">
        <v>1</v>
      </c>
      <c r="FQ115">
        <v>0</v>
      </c>
      <c r="FU115" t="s">
        <v>882</v>
      </c>
      <c r="FW115" t="s">
        <v>863</v>
      </c>
      <c r="FX115">
        <v>1</v>
      </c>
      <c r="FY115">
        <v>1</v>
      </c>
      <c r="FZ115">
        <v>1</v>
      </c>
      <c r="GA115">
        <v>0</v>
      </c>
      <c r="GB115">
        <v>0</v>
      </c>
      <c r="GC115">
        <v>0</v>
      </c>
      <c r="GD115">
        <v>0</v>
      </c>
      <c r="GE115">
        <v>1</v>
      </c>
      <c r="GF115">
        <v>1</v>
      </c>
      <c r="GG115">
        <v>2</v>
      </c>
      <c r="HE115" t="s">
        <v>883</v>
      </c>
      <c r="HI115" t="s">
        <v>884</v>
      </c>
      <c r="HN115" t="s">
        <v>885</v>
      </c>
    </row>
    <row r="116" spans="1:222">
      <c r="A116" t="s">
        <v>2903</v>
      </c>
      <c r="B116">
        <v>2</v>
      </c>
      <c r="D116" t="s">
        <v>848</v>
      </c>
      <c r="E116" t="s">
        <v>849</v>
      </c>
      <c r="F116" t="s">
        <v>850</v>
      </c>
      <c r="G116" t="s">
        <v>851</v>
      </c>
      <c r="H116">
        <v>3002</v>
      </c>
      <c r="I116" t="s">
        <v>2716</v>
      </c>
      <c r="J116">
        <v>9420</v>
      </c>
      <c r="K116" t="s">
        <v>2683</v>
      </c>
      <c r="L116" t="s">
        <v>2683</v>
      </c>
      <c r="M116" t="s">
        <v>333</v>
      </c>
      <c r="N116" t="s">
        <v>849</v>
      </c>
      <c r="O116" t="s">
        <v>936</v>
      </c>
      <c r="P116" t="s">
        <v>937</v>
      </c>
      <c r="Q116" t="s">
        <v>1066</v>
      </c>
      <c r="R116" t="s">
        <v>1067</v>
      </c>
      <c r="U116" t="s">
        <v>333</v>
      </c>
      <c r="V116" t="s">
        <v>334</v>
      </c>
      <c r="W116" t="s">
        <v>2222</v>
      </c>
      <c r="X116" t="s">
        <v>2223</v>
      </c>
      <c r="Y116" t="s">
        <v>1679</v>
      </c>
      <c r="Z116" t="s">
        <v>1680</v>
      </c>
      <c r="AA116" t="s">
        <v>1681</v>
      </c>
      <c r="AB116">
        <v>0</v>
      </c>
      <c r="AC116" s="1">
        <v>42370</v>
      </c>
      <c r="AD116" s="1">
        <v>46023</v>
      </c>
      <c r="AE116" s="1">
        <v>46112</v>
      </c>
      <c r="AF116">
        <v>1</v>
      </c>
      <c r="AG116">
        <v>1</v>
      </c>
      <c r="AH116">
        <v>1</v>
      </c>
      <c r="AI116">
        <v>1</v>
      </c>
      <c r="AJ116">
        <v>1</v>
      </c>
      <c r="AK116">
        <v>0</v>
      </c>
      <c r="AL116">
        <v>0</v>
      </c>
      <c r="AM116">
        <v>0</v>
      </c>
      <c r="AN116">
        <v>0</v>
      </c>
      <c r="AO116">
        <v>1</v>
      </c>
      <c r="AP116">
        <v>1</v>
      </c>
      <c r="AQ116">
        <v>1</v>
      </c>
      <c r="AR116">
        <v>0</v>
      </c>
      <c r="AT116" s="2">
        <v>0.375</v>
      </c>
      <c r="AU116" s="2">
        <v>0.72916666666666663</v>
      </c>
      <c r="AV116" s="2">
        <v>0.5</v>
      </c>
      <c r="AW116">
        <v>60</v>
      </c>
      <c r="BB116">
        <v>4200</v>
      </c>
      <c r="BC116">
        <v>1</v>
      </c>
      <c r="BD116">
        <v>1</v>
      </c>
      <c r="BE116" t="s">
        <v>1662</v>
      </c>
      <c r="BH116">
        <v>0</v>
      </c>
      <c r="BI116">
        <v>0</v>
      </c>
      <c r="BJ116">
        <v>0</v>
      </c>
      <c r="BN116" t="s">
        <v>1682</v>
      </c>
      <c r="BS116" t="s">
        <v>1069</v>
      </c>
      <c r="BT116" t="s">
        <v>1066</v>
      </c>
      <c r="BU116" t="s">
        <v>863</v>
      </c>
      <c r="BV116" t="s">
        <v>1070</v>
      </c>
      <c r="BW116" t="s">
        <v>1067</v>
      </c>
      <c r="BX116" t="s">
        <v>1071</v>
      </c>
      <c r="BY116" t="s">
        <v>1066</v>
      </c>
      <c r="BZ116" t="s">
        <v>932</v>
      </c>
      <c r="CA116" t="s">
        <v>1072</v>
      </c>
      <c r="CB116" t="s">
        <v>867</v>
      </c>
      <c r="CC116" t="s">
        <v>868</v>
      </c>
      <c r="CE116" t="s">
        <v>869</v>
      </c>
      <c r="CF116" t="s">
        <v>1073</v>
      </c>
      <c r="CG116" t="s">
        <v>1074</v>
      </c>
      <c r="CH116" t="s">
        <v>872</v>
      </c>
      <c r="CI116" t="s">
        <v>1075</v>
      </c>
      <c r="CJ116" t="s">
        <v>1076</v>
      </c>
      <c r="CK116">
        <v>5772</v>
      </c>
      <c r="CL116" t="s">
        <v>875</v>
      </c>
      <c r="CM116">
        <v>6774</v>
      </c>
      <c r="CN116" t="s">
        <v>2691</v>
      </c>
      <c r="CO116" t="s">
        <v>2691</v>
      </c>
      <c r="CP116">
        <v>9696</v>
      </c>
      <c r="CQ116" t="s">
        <v>573</v>
      </c>
      <c r="CR116">
        <v>6774</v>
      </c>
      <c r="CS116" t="s">
        <v>2691</v>
      </c>
      <c r="CU116" t="s">
        <v>2692</v>
      </c>
      <c r="CV116" t="s">
        <v>2691</v>
      </c>
      <c r="CW116">
        <v>9696</v>
      </c>
      <c r="CX116" t="s">
        <v>573</v>
      </c>
      <c r="CY116">
        <v>6774</v>
      </c>
      <c r="CZ116" t="s">
        <v>2691</v>
      </c>
      <c r="DB116" t="s">
        <v>2692</v>
      </c>
      <c r="DC116" t="s">
        <v>2691</v>
      </c>
      <c r="DD116" t="s">
        <v>877</v>
      </c>
      <c r="DE116" t="s">
        <v>499</v>
      </c>
      <c r="DF116">
        <v>6774</v>
      </c>
      <c r="DG116" t="s">
        <v>2691</v>
      </c>
      <c r="DI116" t="s">
        <v>2693</v>
      </c>
      <c r="DJ116" t="s">
        <v>2691</v>
      </c>
      <c r="DK116">
        <v>1</v>
      </c>
      <c r="DL116">
        <v>1</v>
      </c>
      <c r="DM116" t="s">
        <v>1071</v>
      </c>
      <c r="DN116" t="s">
        <v>1069</v>
      </c>
      <c r="DP116">
        <v>3</v>
      </c>
      <c r="DT116">
        <v>3</v>
      </c>
      <c r="DY116">
        <v>3</v>
      </c>
      <c r="ED116" t="s">
        <v>1683</v>
      </c>
      <c r="EG116">
        <v>1</v>
      </c>
      <c r="EO116" s="1">
        <v>45981</v>
      </c>
      <c r="EP116" s="1">
        <v>45981</v>
      </c>
      <c r="EQ116" s="1">
        <v>46007</v>
      </c>
      <c r="ER116" s="1">
        <v>46007</v>
      </c>
      <c r="ES116">
        <v>1</v>
      </c>
      <c r="EU116" t="s">
        <v>879</v>
      </c>
      <c r="EW116">
        <v>0</v>
      </c>
      <c r="FF116">
        <v>1</v>
      </c>
      <c r="FG116">
        <v>1</v>
      </c>
      <c r="FH116" t="s">
        <v>880</v>
      </c>
      <c r="FI116" t="s">
        <v>952</v>
      </c>
      <c r="FJ116" s="1">
        <v>46661</v>
      </c>
      <c r="FK116" t="s">
        <v>1067</v>
      </c>
      <c r="FL116">
        <v>0</v>
      </c>
      <c r="FN116">
        <v>0</v>
      </c>
      <c r="FO116">
        <v>0</v>
      </c>
      <c r="FP116">
        <v>1</v>
      </c>
      <c r="FQ116">
        <v>0</v>
      </c>
      <c r="FU116" t="s">
        <v>882</v>
      </c>
      <c r="FW116" t="s">
        <v>863</v>
      </c>
      <c r="FX116">
        <v>1</v>
      </c>
      <c r="FY116">
        <v>1</v>
      </c>
      <c r="FZ116">
        <v>1</v>
      </c>
      <c r="GA116">
        <v>0</v>
      </c>
      <c r="GB116">
        <v>0</v>
      </c>
      <c r="GC116">
        <v>0</v>
      </c>
      <c r="GD116">
        <v>0</v>
      </c>
      <c r="GE116">
        <v>1</v>
      </c>
      <c r="GF116">
        <v>1</v>
      </c>
      <c r="GG116">
        <v>2</v>
      </c>
      <c r="HE116" t="s">
        <v>883</v>
      </c>
      <c r="HI116" t="s">
        <v>884</v>
      </c>
      <c r="HN116" t="s">
        <v>885</v>
      </c>
    </row>
    <row r="117" spans="1:222">
      <c r="A117" t="s">
        <v>2883</v>
      </c>
      <c r="B117">
        <v>2</v>
      </c>
      <c r="D117" t="s">
        <v>848</v>
      </c>
      <c r="E117" t="s">
        <v>849</v>
      </c>
      <c r="F117" t="s">
        <v>850</v>
      </c>
      <c r="G117" t="s">
        <v>851</v>
      </c>
      <c r="H117">
        <v>3002</v>
      </c>
      <c r="I117" t="s">
        <v>2716</v>
      </c>
      <c r="J117">
        <v>9420</v>
      </c>
      <c r="K117" t="s">
        <v>2683</v>
      </c>
      <c r="L117" t="s">
        <v>2683</v>
      </c>
      <c r="M117" t="s">
        <v>281</v>
      </c>
      <c r="N117" t="s">
        <v>849</v>
      </c>
      <c r="O117" t="s">
        <v>936</v>
      </c>
      <c r="P117" t="s">
        <v>937</v>
      </c>
      <c r="Q117" t="s">
        <v>1066</v>
      </c>
      <c r="R117" t="s">
        <v>1067</v>
      </c>
      <c r="U117" t="s">
        <v>281</v>
      </c>
      <c r="V117" t="s">
        <v>282</v>
      </c>
      <c r="W117" t="s">
        <v>2224</v>
      </c>
      <c r="X117" t="s">
        <v>2225</v>
      </c>
      <c r="Y117" t="s">
        <v>1684</v>
      </c>
      <c r="Z117" t="s">
        <v>1685</v>
      </c>
      <c r="AA117" t="s">
        <v>1686</v>
      </c>
      <c r="AB117">
        <v>0</v>
      </c>
      <c r="AC117" s="1">
        <v>42370</v>
      </c>
      <c r="AD117" s="1">
        <v>46023</v>
      </c>
      <c r="AE117" s="1">
        <v>46112</v>
      </c>
      <c r="AF117">
        <v>1</v>
      </c>
      <c r="AG117">
        <v>1</v>
      </c>
      <c r="AH117">
        <v>1</v>
      </c>
      <c r="AI117">
        <v>1</v>
      </c>
      <c r="AJ117">
        <v>1</v>
      </c>
      <c r="AK117">
        <v>1</v>
      </c>
      <c r="AL117">
        <v>1</v>
      </c>
      <c r="AM117">
        <v>1</v>
      </c>
      <c r="AN117">
        <v>1</v>
      </c>
      <c r="AO117">
        <v>0</v>
      </c>
      <c r="AP117">
        <v>0</v>
      </c>
      <c r="AQ117">
        <v>0</v>
      </c>
      <c r="AR117">
        <v>0</v>
      </c>
      <c r="AS117" t="s">
        <v>1666</v>
      </c>
      <c r="AT117" s="2">
        <v>0.375</v>
      </c>
      <c r="AU117" s="2">
        <v>0.72916666666666663</v>
      </c>
      <c r="AV117" s="2">
        <v>0.5</v>
      </c>
      <c r="AW117">
        <v>60</v>
      </c>
      <c r="BB117">
        <v>630000</v>
      </c>
      <c r="BC117">
        <v>3</v>
      </c>
      <c r="BD117">
        <v>1</v>
      </c>
      <c r="BE117" t="s">
        <v>1662</v>
      </c>
      <c r="BH117">
        <v>0</v>
      </c>
      <c r="BI117">
        <v>0</v>
      </c>
      <c r="BJ117">
        <v>0</v>
      </c>
      <c r="BN117" t="s">
        <v>1667</v>
      </c>
      <c r="BS117" t="s">
        <v>1069</v>
      </c>
      <c r="BT117" t="s">
        <v>1066</v>
      </c>
      <c r="BU117" t="s">
        <v>863</v>
      </c>
      <c r="BV117" t="s">
        <v>1070</v>
      </c>
      <c r="BW117" t="s">
        <v>1067</v>
      </c>
      <c r="BX117" t="s">
        <v>1071</v>
      </c>
      <c r="BY117" t="s">
        <v>1066</v>
      </c>
      <c r="BZ117" t="s">
        <v>932</v>
      </c>
      <c r="CA117" t="s">
        <v>1072</v>
      </c>
      <c r="CB117" t="s">
        <v>867</v>
      </c>
      <c r="CC117" t="s">
        <v>868</v>
      </c>
      <c r="CE117" t="s">
        <v>869</v>
      </c>
      <c r="CF117" t="s">
        <v>1073</v>
      </c>
      <c r="CG117" t="s">
        <v>1074</v>
      </c>
      <c r="CH117" t="s">
        <v>872</v>
      </c>
      <c r="CI117" t="s">
        <v>1075</v>
      </c>
      <c r="CJ117" t="s">
        <v>1076</v>
      </c>
      <c r="CK117">
        <v>5772</v>
      </c>
      <c r="CL117" t="s">
        <v>875</v>
      </c>
      <c r="CM117">
        <v>6774</v>
      </c>
      <c r="CN117" t="s">
        <v>2691</v>
      </c>
      <c r="CO117" t="s">
        <v>2691</v>
      </c>
      <c r="CP117">
        <v>9696</v>
      </c>
      <c r="CQ117" t="s">
        <v>573</v>
      </c>
      <c r="CR117">
        <v>6774</v>
      </c>
      <c r="CS117" t="s">
        <v>2691</v>
      </c>
      <c r="CU117" t="s">
        <v>2692</v>
      </c>
      <c r="CV117" t="s">
        <v>2691</v>
      </c>
      <c r="CW117">
        <v>9696</v>
      </c>
      <c r="CX117" t="s">
        <v>573</v>
      </c>
      <c r="CY117">
        <v>6774</v>
      </c>
      <c r="CZ117" t="s">
        <v>2691</v>
      </c>
      <c r="DB117" t="s">
        <v>2692</v>
      </c>
      <c r="DC117" t="s">
        <v>2691</v>
      </c>
      <c r="DD117" t="s">
        <v>877</v>
      </c>
      <c r="DE117" t="s">
        <v>499</v>
      </c>
      <c r="DF117">
        <v>6774</v>
      </c>
      <c r="DG117" t="s">
        <v>2691</v>
      </c>
      <c r="DI117" t="s">
        <v>2693</v>
      </c>
      <c r="DJ117" t="s">
        <v>2691</v>
      </c>
      <c r="DK117">
        <v>1</v>
      </c>
      <c r="DL117">
        <v>1</v>
      </c>
      <c r="DM117" t="s">
        <v>1071</v>
      </c>
      <c r="DN117" t="s">
        <v>1069</v>
      </c>
      <c r="DP117">
        <v>3</v>
      </c>
      <c r="DT117">
        <v>3</v>
      </c>
      <c r="DY117">
        <v>3</v>
      </c>
      <c r="ED117" t="s">
        <v>1687</v>
      </c>
      <c r="EG117">
        <v>1</v>
      </c>
      <c r="EO117" s="1">
        <v>45981</v>
      </c>
      <c r="EP117" s="1">
        <v>45981</v>
      </c>
      <c r="EQ117" s="1">
        <v>46007</v>
      </c>
      <c r="ER117" s="1">
        <v>46007</v>
      </c>
      <c r="ES117">
        <v>1</v>
      </c>
      <c r="EU117" t="s">
        <v>879</v>
      </c>
      <c r="EW117">
        <v>0</v>
      </c>
      <c r="FF117">
        <v>1</v>
      </c>
      <c r="FG117">
        <v>1</v>
      </c>
      <c r="FH117" t="s">
        <v>880</v>
      </c>
      <c r="FI117" t="s">
        <v>952</v>
      </c>
      <c r="FJ117" s="1">
        <v>46661</v>
      </c>
      <c r="FK117" t="s">
        <v>1067</v>
      </c>
      <c r="FL117">
        <v>0</v>
      </c>
      <c r="FN117">
        <v>0</v>
      </c>
      <c r="FO117">
        <v>0</v>
      </c>
      <c r="FP117">
        <v>1</v>
      </c>
      <c r="FQ117">
        <v>0</v>
      </c>
      <c r="FU117" t="s">
        <v>882</v>
      </c>
      <c r="FW117" t="s">
        <v>863</v>
      </c>
      <c r="FX117">
        <v>1</v>
      </c>
      <c r="FY117">
        <v>1</v>
      </c>
      <c r="FZ117">
        <v>1</v>
      </c>
      <c r="GA117">
        <v>0</v>
      </c>
      <c r="GB117">
        <v>0</v>
      </c>
      <c r="GC117">
        <v>0</v>
      </c>
      <c r="GD117">
        <v>0</v>
      </c>
      <c r="GE117">
        <v>1</v>
      </c>
      <c r="GF117">
        <v>1</v>
      </c>
      <c r="GG117">
        <v>3</v>
      </c>
      <c r="HE117" t="s">
        <v>883</v>
      </c>
      <c r="HI117" t="s">
        <v>884</v>
      </c>
      <c r="HN117" t="s">
        <v>885</v>
      </c>
    </row>
    <row r="118" spans="1:222">
      <c r="A118" t="s">
        <v>3021</v>
      </c>
      <c r="B118">
        <v>2</v>
      </c>
      <c r="D118" t="s">
        <v>848</v>
      </c>
      <c r="E118" t="s">
        <v>849</v>
      </c>
      <c r="F118" t="s">
        <v>850</v>
      </c>
      <c r="G118" t="s">
        <v>851</v>
      </c>
      <c r="H118">
        <v>3002</v>
      </c>
      <c r="I118" t="s">
        <v>2716</v>
      </c>
      <c r="J118">
        <v>9420</v>
      </c>
      <c r="K118" t="s">
        <v>2683</v>
      </c>
      <c r="L118" t="s">
        <v>2683</v>
      </c>
      <c r="M118" t="s">
        <v>473</v>
      </c>
      <c r="N118" t="s">
        <v>849</v>
      </c>
      <c r="O118" t="s">
        <v>936</v>
      </c>
      <c r="P118" t="s">
        <v>937</v>
      </c>
      <c r="Q118" t="s">
        <v>1066</v>
      </c>
      <c r="R118" t="s">
        <v>1067</v>
      </c>
      <c r="U118" t="s">
        <v>473</v>
      </c>
      <c r="V118" t="s">
        <v>474</v>
      </c>
      <c r="W118" t="s">
        <v>2226</v>
      </c>
      <c r="X118" t="s">
        <v>2068</v>
      </c>
      <c r="Y118" t="s">
        <v>1688</v>
      </c>
      <c r="Z118" t="s">
        <v>1038</v>
      </c>
      <c r="AA118" t="s">
        <v>1689</v>
      </c>
      <c r="AB118">
        <v>0</v>
      </c>
      <c r="AC118" s="1">
        <v>42370</v>
      </c>
      <c r="AD118" s="1">
        <v>46023</v>
      </c>
      <c r="AE118" s="1">
        <v>46112</v>
      </c>
      <c r="AF118">
        <v>1</v>
      </c>
      <c r="AG118">
        <v>1</v>
      </c>
      <c r="AH118">
        <v>1</v>
      </c>
      <c r="AI118">
        <v>1</v>
      </c>
      <c r="AJ118">
        <v>1</v>
      </c>
      <c r="AK118">
        <v>1</v>
      </c>
      <c r="AL118">
        <v>1</v>
      </c>
      <c r="AM118">
        <v>1</v>
      </c>
      <c r="AN118">
        <v>1</v>
      </c>
      <c r="AO118">
        <v>0</v>
      </c>
      <c r="AP118">
        <v>0</v>
      </c>
      <c r="AQ118">
        <v>0</v>
      </c>
      <c r="AR118">
        <v>0</v>
      </c>
      <c r="AS118" t="s">
        <v>1666</v>
      </c>
      <c r="AT118" s="2">
        <v>0.375</v>
      </c>
      <c r="AU118" s="2">
        <v>0.72916666666666663</v>
      </c>
      <c r="AV118" s="2">
        <v>0.5</v>
      </c>
      <c r="AW118">
        <v>60</v>
      </c>
      <c r="BB118">
        <v>620000</v>
      </c>
      <c r="BC118">
        <v>3</v>
      </c>
      <c r="BD118">
        <v>1</v>
      </c>
      <c r="BE118" t="s">
        <v>1662</v>
      </c>
      <c r="BH118">
        <v>0</v>
      </c>
      <c r="BI118">
        <v>0</v>
      </c>
      <c r="BJ118">
        <v>0</v>
      </c>
      <c r="BN118" t="s">
        <v>1667</v>
      </c>
      <c r="BS118" t="s">
        <v>1069</v>
      </c>
      <c r="BT118" t="s">
        <v>1066</v>
      </c>
      <c r="BU118" t="s">
        <v>863</v>
      </c>
      <c r="BV118" t="s">
        <v>1070</v>
      </c>
      <c r="BW118" t="s">
        <v>1067</v>
      </c>
      <c r="BX118" t="s">
        <v>1071</v>
      </c>
      <c r="BY118" t="s">
        <v>1066</v>
      </c>
      <c r="BZ118" t="s">
        <v>932</v>
      </c>
      <c r="CA118" t="s">
        <v>1072</v>
      </c>
      <c r="CB118" t="s">
        <v>867</v>
      </c>
      <c r="CC118" t="s">
        <v>868</v>
      </c>
      <c r="CE118" t="s">
        <v>869</v>
      </c>
      <c r="CF118" t="s">
        <v>1073</v>
      </c>
      <c r="CG118" t="s">
        <v>1074</v>
      </c>
      <c r="CH118" t="s">
        <v>872</v>
      </c>
      <c r="CI118" t="s">
        <v>1075</v>
      </c>
      <c r="CJ118" t="s">
        <v>1076</v>
      </c>
      <c r="CK118">
        <v>5772</v>
      </c>
      <c r="CL118" t="s">
        <v>875</v>
      </c>
      <c r="CM118">
        <v>6774</v>
      </c>
      <c r="CN118" t="s">
        <v>2691</v>
      </c>
      <c r="CO118" t="s">
        <v>2691</v>
      </c>
      <c r="CP118">
        <v>9696</v>
      </c>
      <c r="CQ118" t="s">
        <v>573</v>
      </c>
      <c r="CR118">
        <v>6774</v>
      </c>
      <c r="CS118" t="s">
        <v>2691</v>
      </c>
      <c r="CU118" t="s">
        <v>2692</v>
      </c>
      <c r="CV118" t="s">
        <v>2691</v>
      </c>
      <c r="CW118">
        <v>9696</v>
      </c>
      <c r="CX118" t="s">
        <v>573</v>
      </c>
      <c r="CY118">
        <v>6774</v>
      </c>
      <c r="CZ118" t="s">
        <v>2691</v>
      </c>
      <c r="DB118" t="s">
        <v>2692</v>
      </c>
      <c r="DC118" t="s">
        <v>2691</v>
      </c>
      <c r="DD118" t="s">
        <v>877</v>
      </c>
      <c r="DE118" t="s">
        <v>499</v>
      </c>
      <c r="DF118">
        <v>6774</v>
      </c>
      <c r="DG118" t="s">
        <v>2691</v>
      </c>
      <c r="DI118" t="s">
        <v>2693</v>
      </c>
      <c r="DJ118" t="s">
        <v>2691</v>
      </c>
      <c r="DK118">
        <v>1</v>
      </c>
      <c r="DL118">
        <v>1</v>
      </c>
      <c r="DM118" t="s">
        <v>1071</v>
      </c>
      <c r="DN118" t="s">
        <v>1069</v>
      </c>
      <c r="DP118">
        <v>3</v>
      </c>
      <c r="DT118">
        <v>3</v>
      </c>
      <c r="DY118">
        <v>3</v>
      </c>
      <c r="ED118" t="s">
        <v>1690</v>
      </c>
      <c r="EG118">
        <v>1</v>
      </c>
      <c r="EO118" s="1">
        <v>45981</v>
      </c>
      <c r="EP118" s="1">
        <v>45981</v>
      </c>
      <c r="EQ118" s="1">
        <v>46007</v>
      </c>
      <c r="ER118" s="1">
        <v>46007</v>
      </c>
      <c r="ES118">
        <v>1</v>
      </c>
      <c r="EU118" t="s">
        <v>879</v>
      </c>
      <c r="EW118">
        <v>0</v>
      </c>
      <c r="FF118">
        <v>1</v>
      </c>
      <c r="FG118">
        <v>1</v>
      </c>
      <c r="FH118" t="s">
        <v>880</v>
      </c>
      <c r="FI118" t="s">
        <v>952</v>
      </c>
      <c r="FJ118" s="1">
        <v>46661</v>
      </c>
      <c r="FK118" t="s">
        <v>1067</v>
      </c>
      <c r="FL118">
        <v>0</v>
      </c>
      <c r="FN118">
        <v>0</v>
      </c>
      <c r="FO118">
        <v>0</v>
      </c>
      <c r="FP118">
        <v>1</v>
      </c>
      <c r="FQ118">
        <v>0</v>
      </c>
      <c r="FU118" t="s">
        <v>882</v>
      </c>
      <c r="FW118" t="s">
        <v>863</v>
      </c>
      <c r="FX118">
        <v>1</v>
      </c>
      <c r="FY118">
        <v>1</v>
      </c>
      <c r="FZ118">
        <v>1</v>
      </c>
      <c r="GA118">
        <v>0</v>
      </c>
      <c r="GB118">
        <v>0</v>
      </c>
      <c r="GC118">
        <v>0</v>
      </c>
      <c r="GD118">
        <v>0</v>
      </c>
      <c r="GE118">
        <v>1</v>
      </c>
      <c r="GF118">
        <v>1</v>
      </c>
      <c r="GG118">
        <v>3</v>
      </c>
      <c r="HE118" t="s">
        <v>883</v>
      </c>
      <c r="HI118" t="s">
        <v>884</v>
      </c>
      <c r="HN118" t="s">
        <v>885</v>
      </c>
    </row>
    <row r="119" spans="1:222">
      <c r="A119" t="s">
        <v>2921</v>
      </c>
      <c r="B119">
        <v>2</v>
      </c>
      <c r="D119" t="s">
        <v>848</v>
      </c>
      <c r="E119" t="s">
        <v>849</v>
      </c>
      <c r="F119" t="s">
        <v>850</v>
      </c>
      <c r="G119" t="s">
        <v>851</v>
      </c>
      <c r="H119">
        <v>3002</v>
      </c>
      <c r="I119" t="s">
        <v>2716</v>
      </c>
      <c r="J119">
        <v>9420</v>
      </c>
      <c r="K119" t="s">
        <v>2683</v>
      </c>
      <c r="L119" t="s">
        <v>2683</v>
      </c>
      <c r="M119" t="s">
        <v>364</v>
      </c>
      <c r="N119" t="s">
        <v>849</v>
      </c>
      <c r="O119" t="s">
        <v>936</v>
      </c>
      <c r="P119" t="s">
        <v>937</v>
      </c>
      <c r="Q119" t="s">
        <v>1066</v>
      </c>
      <c r="R119" t="s">
        <v>1067</v>
      </c>
      <c r="U119" t="s">
        <v>364</v>
      </c>
      <c r="V119" t="s">
        <v>365</v>
      </c>
      <c r="W119" t="s">
        <v>2227</v>
      </c>
      <c r="X119" t="s">
        <v>2197</v>
      </c>
      <c r="Y119" t="s">
        <v>1691</v>
      </c>
      <c r="Z119" t="s">
        <v>1610</v>
      </c>
      <c r="AA119" t="s">
        <v>1692</v>
      </c>
      <c r="AB119">
        <v>0</v>
      </c>
      <c r="AC119" s="1">
        <v>42370</v>
      </c>
      <c r="AD119" s="1">
        <v>46023</v>
      </c>
      <c r="AE119" s="1">
        <v>46112</v>
      </c>
      <c r="AF119">
        <v>1</v>
      </c>
      <c r="AG119">
        <v>1</v>
      </c>
      <c r="AH119">
        <v>1</v>
      </c>
      <c r="AI119">
        <v>1</v>
      </c>
      <c r="AJ119">
        <v>1</v>
      </c>
      <c r="AK119">
        <v>0</v>
      </c>
      <c r="AL119">
        <v>0</v>
      </c>
      <c r="AM119">
        <v>0</v>
      </c>
      <c r="AN119">
        <v>0</v>
      </c>
      <c r="AO119">
        <v>1</v>
      </c>
      <c r="AP119">
        <v>1</v>
      </c>
      <c r="AQ119">
        <v>1</v>
      </c>
      <c r="AR119">
        <v>0</v>
      </c>
      <c r="AT119" s="2">
        <v>0.375</v>
      </c>
      <c r="AU119" s="2">
        <v>0.72916666666666663</v>
      </c>
      <c r="AV119" s="2">
        <v>0.5</v>
      </c>
      <c r="AW119">
        <v>60</v>
      </c>
      <c r="BB119">
        <v>4200</v>
      </c>
      <c r="BC119">
        <v>1</v>
      </c>
      <c r="BD119">
        <v>1</v>
      </c>
      <c r="BE119" t="s">
        <v>1662</v>
      </c>
      <c r="BH119">
        <v>0</v>
      </c>
      <c r="BI119">
        <v>0</v>
      </c>
      <c r="BJ119">
        <v>0</v>
      </c>
      <c r="BN119" t="s">
        <v>1682</v>
      </c>
      <c r="BS119" t="s">
        <v>1069</v>
      </c>
      <c r="BT119" t="s">
        <v>1066</v>
      </c>
      <c r="BU119" t="s">
        <v>863</v>
      </c>
      <c r="BV119" t="s">
        <v>1070</v>
      </c>
      <c r="BW119" t="s">
        <v>1067</v>
      </c>
      <c r="BX119" t="s">
        <v>1071</v>
      </c>
      <c r="BY119" t="s">
        <v>1066</v>
      </c>
      <c r="BZ119" t="s">
        <v>932</v>
      </c>
      <c r="CA119" t="s">
        <v>1072</v>
      </c>
      <c r="CB119" t="s">
        <v>867</v>
      </c>
      <c r="CC119" t="s">
        <v>868</v>
      </c>
      <c r="CE119" t="s">
        <v>869</v>
      </c>
      <c r="CF119" t="s">
        <v>1073</v>
      </c>
      <c r="CG119" t="s">
        <v>1074</v>
      </c>
      <c r="CH119" t="s">
        <v>872</v>
      </c>
      <c r="CI119" t="s">
        <v>1075</v>
      </c>
      <c r="CJ119" t="s">
        <v>1076</v>
      </c>
      <c r="CK119">
        <v>5772</v>
      </c>
      <c r="CL119" t="s">
        <v>875</v>
      </c>
      <c r="CM119">
        <v>6774</v>
      </c>
      <c r="CN119" t="s">
        <v>2691</v>
      </c>
      <c r="CO119" t="s">
        <v>2691</v>
      </c>
      <c r="CP119">
        <v>9696</v>
      </c>
      <c r="CQ119" t="s">
        <v>573</v>
      </c>
      <c r="CR119">
        <v>6774</v>
      </c>
      <c r="CS119" t="s">
        <v>2691</v>
      </c>
      <c r="CU119" t="s">
        <v>2692</v>
      </c>
      <c r="CV119" t="s">
        <v>2691</v>
      </c>
      <c r="CW119">
        <v>9696</v>
      </c>
      <c r="CX119" t="s">
        <v>573</v>
      </c>
      <c r="CY119">
        <v>6774</v>
      </c>
      <c r="CZ119" t="s">
        <v>2691</v>
      </c>
      <c r="DB119" t="s">
        <v>2692</v>
      </c>
      <c r="DC119" t="s">
        <v>2691</v>
      </c>
      <c r="DD119" t="s">
        <v>877</v>
      </c>
      <c r="DE119" t="s">
        <v>499</v>
      </c>
      <c r="DF119">
        <v>6774</v>
      </c>
      <c r="DG119" t="s">
        <v>2691</v>
      </c>
      <c r="DI119" t="s">
        <v>2693</v>
      </c>
      <c r="DJ119" t="s">
        <v>2691</v>
      </c>
      <c r="DK119">
        <v>1</v>
      </c>
      <c r="DL119">
        <v>1</v>
      </c>
      <c r="DM119" t="s">
        <v>1071</v>
      </c>
      <c r="DN119" t="s">
        <v>1069</v>
      </c>
      <c r="DP119">
        <v>3</v>
      </c>
      <c r="DT119">
        <v>3</v>
      </c>
      <c r="DY119">
        <v>3</v>
      </c>
      <c r="ED119" t="s">
        <v>1683</v>
      </c>
      <c r="EG119">
        <v>1</v>
      </c>
      <c r="EO119" s="1">
        <v>45981</v>
      </c>
      <c r="EP119" s="1">
        <v>45981</v>
      </c>
      <c r="EQ119" s="1">
        <v>46007</v>
      </c>
      <c r="ER119" s="1">
        <v>46007</v>
      </c>
      <c r="ES119">
        <v>1</v>
      </c>
      <c r="EU119" t="s">
        <v>879</v>
      </c>
      <c r="EW119">
        <v>0</v>
      </c>
      <c r="FF119">
        <v>1</v>
      </c>
      <c r="FG119">
        <v>1</v>
      </c>
      <c r="FH119" t="s">
        <v>880</v>
      </c>
      <c r="FI119" t="s">
        <v>952</v>
      </c>
      <c r="FJ119" s="1">
        <v>46661</v>
      </c>
      <c r="FK119" t="s">
        <v>1067</v>
      </c>
      <c r="FL119">
        <v>0</v>
      </c>
      <c r="FN119">
        <v>0</v>
      </c>
      <c r="FO119">
        <v>0</v>
      </c>
      <c r="FP119">
        <v>1</v>
      </c>
      <c r="FQ119">
        <v>0</v>
      </c>
      <c r="FU119" t="s">
        <v>882</v>
      </c>
      <c r="FW119" t="s">
        <v>863</v>
      </c>
      <c r="FX119">
        <v>1</v>
      </c>
      <c r="FY119">
        <v>1</v>
      </c>
      <c r="FZ119">
        <v>1</v>
      </c>
      <c r="GA119">
        <v>0</v>
      </c>
      <c r="GB119">
        <v>0</v>
      </c>
      <c r="GC119">
        <v>0</v>
      </c>
      <c r="GD119">
        <v>0</v>
      </c>
      <c r="GE119">
        <v>1</v>
      </c>
      <c r="GF119">
        <v>1</v>
      </c>
      <c r="GG119">
        <v>3</v>
      </c>
      <c r="HE119" t="s">
        <v>883</v>
      </c>
      <c r="HI119" t="s">
        <v>884</v>
      </c>
      <c r="HN119" t="s">
        <v>885</v>
      </c>
    </row>
    <row r="120" spans="1:222">
      <c r="A120" t="s">
        <v>2896</v>
      </c>
      <c r="B120">
        <v>2</v>
      </c>
      <c r="D120" t="s">
        <v>848</v>
      </c>
      <c r="E120" t="s">
        <v>849</v>
      </c>
      <c r="F120" t="s">
        <v>850</v>
      </c>
      <c r="G120" t="s">
        <v>851</v>
      </c>
      <c r="H120">
        <v>3002</v>
      </c>
      <c r="I120" t="s">
        <v>2716</v>
      </c>
      <c r="J120">
        <v>9420</v>
      </c>
      <c r="K120" t="s">
        <v>2683</v>
      </c>
      <c r="L120" t="s">
        <v>2683</v>
      </c>
      <c r="M120" t="s">
        <v>314</v>
      </c>
      <c r="N120" t="s">
        <v>849</v>
      </c>
      <c r="O120" t="s">
        <v>936</v>
      </c>
      <c r="P120" t="s">
        <v>937</v>
      </c>
      <c r="Q120" t="s">
        <v>1066</v>
      </c>
      <c r="R120" t="s">
        <v>1067</v>
      </c>
      <c r="U120" t="s">
        <v>314</v>
      </c>
      <c r="V120" t="s">
        <v>315</v>
      </c>
      <c r="W120" t="s">
        <v>2228</v>
      </c>
      <c r="X120" t="s">
        <v>2229</v>
      </c>
      <c r="Y120" t="s">
        <v>1693</v>
      </c>
      <c r="Z120" t="s">
        <v>1694</v>
      </c>
      <c r="AA120" t="s">
        <v>1695</v>
      </c>
      <c r="AB120">
        <v>0</v>
      </c>
      <c r="AC120" s="1">
        <v>42370</v>
      </c>
      <c r="AD120" s="1">
        <v>46023</v>
      </c>
      <c r="AE120" s="1">
        <v>46112</v>
      </c>
      <c r="AF120">
        <v>1</v>
      </c>
      <c r="AG120">
        <v>1</v>
      </c>
      <c r="AH120">
        <v>1</v>
      </c>
      <c r="AI120">
        <v>1</v>
      </c>
      <c r="AJ120">
        <v>1</v>
      </c>
      <c r="AK120">
        <v>1</v>
      </c>
      <c r="AL120">
        <v>1</v>
      </c>
      <c r="AM120">
        <v>1</v>
      </c>
      <c r="AN120">
        <v>1</v>
      </c>
      <c r="AO120">
        <v>0</v>
      </c>
      <c r="AP120">
        <v>0</v>
      </c>
      <c r="AQ120">
        <v>0</v>
      </c>
      <c r="AR120">
        <v>0</v>
      </c>
      <c r="AS120" t="s">
        <v>1666</v>
      </c>
      <c r="AT120" s="2">
        <v>0.375</v>
      </c>
      <c r="AU120" s="2">
        <v>0.72916666666666663</v>
      </c>
      <c r="AV120" s="2">
        <v>0.5</v>
      </c>
      <c r="AW120">
        <v>60</v>
      </c>
      <c r="BB120">
        <v>560000</v>
      </c>
      <c r="BC120">
        <v>3</v>
      </c>
      <c r="BD120">
        <v>1</v>
      </c>
      <c r="BE120" t="s">
        <v>1662</v>
      </c>
      <c r="BH120">
        <v>0</v>
      </c>
      <c r="BI120">
        <v>0</v>
      </c>
      <c r="BJ120">
        <v>0</v>
      </c>
      <c r="BN120" t="s">
        <v>1667</v>
      </c>
      <c r="BS120" t="s">
        <v>1069</v>
      </c>
      <c r="BT120" t="s">
        <v>1066</v>
      </c>
      <c r="BU120" t="s">
        <v>863</v>
      </c>
      <c r="BV120" t="s">
        <v>1070</v>
      </c>
      <c r="BW120" t="s">
        <v>1067</v>
      </c>
      <c r="BX120" t="s">
        <v>1071</v>
      </c>
      <c r="BY120" t="s">
        <v>1066</v>
      </c>
      <c r="BZ120" t="s">
        <v>932</v>
      </c>
      <c r="CA120" t="s">
        <v>1072</v>
      </c>
      <c r="CB120" t="s">
        <v>867</v>
      </c>
      <c r="CC120" t="s">
        <v>868</v>
      </c>
      <c r="CE120" t="s">
        <v>869</v>
      </c>
      <c r="CF120" t="s">
        <v>1073</v>
      </c>
      <c r="CG120" t="s">
        <v>1074</v>
      </c>
      <c r="CH120" t="s">
        <v>872</v>
      </c>
      <c r="CI120" t="s">
        <v>1075</v>
      </c>
      <c r="CJ120" t="s">
        <v>1076</v>
      </c>
      <c r="CK120">
        <v>5772</v>
      </c>
      <c r="CL120" t="s">
        <v>875</v>
      </c>
      <c r="CM120">
        <v>6774</v>
      </c>
      <c r="CN120" t="s">
        <v>2691</v>
      </c>
      <c r="CO120" t="s">
        <v>2691</v>
      </c>
      <c r="CP120">
        <v>9696</v>
      </c>
      <c r="CQ120" t="s">
        <v>573</v>
      </c>
      <c r="CR120">
        <v>6774</v>
      </c>
      <c r="CS120" t="s">
        <v>2691</v>
      </c>
      <c r="CU120" t="s">
        <v>2692</v>
      </c>
      <c r="CV120" t="s">
        <v>2691</v>
      </c>
      <c r="CW120">
        <v>9696</v>
      </c>
      <c r="CX120" t="s">
        <v>573</v>
      </c>
      <c r="CY120">
        <v>6774</v>
      </c>
      <c r="CZ120" t="s">
        <v>2691</v>
      </c>
      <c r="DB120" t="s">
        <v>2692</v>
      </c>
      <c r="DC120" t="s">
        <v>2691</v>
      </c>
      <c r="DD120" t="s">
        <v>877</v>
      </c>
      <c r="DE120" t="s">
        <v>499</v>
      </c>
      <c r="DF120">
        <v>6774</v>
      </c>
      <c r="DG120" t="s">
        <v>2691</v>
      </c>
      <c r="DI120" t="s">
        <v>2693</v>
      </c>
      <c r="DJ120" t="s">
        <v>2691</v>
      </c>
      <c r="DK120">
        <v>1</v>
      </c>
      <c r="DL120">
        <v>1</v>
      </c>
      <c r="DM120" t="s">
        <v>1071</v>
      </c>
      <c r="DN120" t="s">
        <v>1069</v>
      </c>
      <c r="DP120">
        <v>3</v>
      </c>
      <c r="DT120">
        <v>3</v>
      </c>
      <c r="DY120">
        <v>3</v>
      </c>
      <c r="ED120" t="s">
        <v>1696</v>
      </c>
      <c r="EG120">
        <v>1</v>
      </c>
      <c r="EO120" s="1">
        <v>45981</v>
      </c>
      <c r="EP120" s="1">
        <v>45981</v>
      </c>
      <c r="EQ120" s="1">
        <v>46007</v>
      </c>
      <c r="ER120" s="1">
        <v>46007</v>
      </c>
      <c r="ES120">
        <v>1</v>
      </c>
      <c r="EU120" t="s">
        <v>879</v>
      </c>
      <c r="EW120">
        <v>0</v>
      </c>
      <c r="FF120">
        <v>1</v>
      </c>
      <c r="FG120">
        <v>1</v>
      </c>
      <c r="FH120" t="s">
        <v>880</v>
      </c>
      <c r="FI120" t="s">
        <v>952</v>
      </c>
      <c r="FJ120" s="1">
        <v>46661</v>
      </c>
      <c r="FK120" t="s">
        <v>1067</v>
      </c>
      <c r="FL120">
        <v>0</v>
      </c>
      <c r="FN120">
        <v>0</v>
      </c>
      <c r="FO120">
        <v>0</v>
      </c>
      <c r="FP120">
        <v>1</v>
      </c>
      <c r="FQ120">
        <v>0</v>
      </c>
      <c r="FU120" t="s">
        <v>882</v>
      </c>
      <c r="FW120" t="s">
        <v>863</v>
      </c>
      <c r="FX120">
        <v>1</v>
      </c>
      <c r="FY120">
        <v>1</v>
      </c>
      <c r="FZ120">
        <v>1</v>
      </c>
      <c r="GA120">
        <v>0</v>
      </c>
      <c r="GB120">
        <v>0</v>
      </c>
      <c r="GC120">
        <v>0</v>
      </c>
      <c r="GD120">
        <v>0</v>
      </c>
      <c r="GE120">
        <v>1</v>
      </c>
      <c r="GF120">
        <v>1</v>
      </c>
      <c r="GG120">
        <v>3</v>
      </c>
      <c r="HE120" t="s">
        <v>883</v>
      </c>
      <c r="HI120" t="s">
        <v>884</v>
      </c>
      <c r="HN120" t="s">
        <v>885</v>
      </c>
    </row>
    <row r="121" spans="1:222">
      <c r="A121" t="s">
        <v>2919</v>
      </c>
      <c r="B121">
        <v>2</v>
      </c>
      <c r="D121" t="s">
        <v>848</v>
      </c>
      <c r="E121" t="s">
        <v>849</v>
      </c>
      <c r="F121" t="s">
        <v>850</v>
      </c>
      <c r="G121" t="s">
        <v>851</v>
      </c>
      <c r="H121">
        <v>3002</v>
      </c>
      <c r="I121" t="s">
        <v>2716</v>
      </c>
      <c r="J121">
        <v>9420</v>
      </c>
      <c r="K121" t="s">
        <v>2683</v>
      </c>
      <c r="L121" t="s">
        <v>2683</v>
      </c>
      <c r="M121" t="s">
        <v>362</v>
      </c>
      <c r="N121" t="s">
        <v>849</v>
      </c>
      <c r="O121" t="s">
        <v>936</v>
      </c>
      <c r="P121" t="s">
        <v>937</v>
      </c>
      <c r="Q121" t="s">
        <v>1066</v>
      </c>
      <c r="R121" t="s">
        <v>1067</v>
      </c>
      <c r="U121" t="s">
        <v>362</v>
      </c>
      <c r="V121" t="s">
        <v>363</v>
      </c>
      <c r="W121" t="s">
        <v>2230</v>
      </c>
      <c r="X121" t="s">
        <v>2231</v>
      </c>
      <c r="Y121" t="s">
        <v>1697</v>
      </c>
      <c r="Z121" t="s">
        <v>1698</v>
      </c>
      <c r="AA121" t="s">
        <v>1699</v>
      </c>
      <c r="AB121">
        <v>0</v>
      </c>
      <c r="AC121" s="1">
        <v>42370</v>
      </c>
      <c r="AD121" s="1">
        <v>46023</v>
      </c>
      <c r="AE121" s="1">
        <v>46112</v>
      </c>
      <c r="AF121">
        <v>1</v>
      </c>
      <c r="AG121">
        <v>1</v>
      </c>
      <c r="AH121">
        <v>1</v>
      </c>
      <c r="AI121">
        <v>1</v>
      </c>
      <c r="AJ121">
        <v>1</v>
      </c>
      <c r="AK121">
        <v>1</v>
      </c>
      <c r="AL121">
        <v>1</v>
      </c>
      <c r="AM121">
        <v>1</v>
      </c>
      <c r="AN121">
        <v>1</v>
      </c>
      <c r="AO121">
        <v>0</v>
      </c>
      <c r="AP121">
        <v>0</v>
      </c>
      <c r="AQ121">
        <v>0</v>
      </c>
      <c r="AR121">
        <v>0</v>
      </c>
      <c r="AS121" t="s">
        <v>1666</v>
      </c>
      <c r="AT121" s="2">
        <v>0.375</v>
      </c>
      <c r="AU121" s="2">
        <v>0.72916666666666663</v>
      </c>
      <c r="AV121" s="2">
        <v>0.5</v>
      </c>
      <c r="AW121">
        <v>60</v>
      </c>
      <c r="BB121">
        <v>530000</v>
      </c>
      <c r="BC121">
        <v>3</v>
      </c>
      <c r="BD121">
        <v>1</v>
      </c>
      <c r="BE121" t="s">
        <v>1662</v>
      </c>
      <c r="BH121">
        <v>0</v>
      </c>
      <c r="BI121">
        <v>0</v>
      </c>
      <c r="BJ121">
        <v>0</v>
      </c>
      <c r="BN121" t="s">
        <v>1667</v>
      </c>
      <c r="BS121" t="s">
        <v>1069</v>
      </c>
      <c r="BT121" t="s">
        <v>1066</v>
      </c>
      <c r="BU121" t="s">
        <v>863</v>
      </c>
      <c r="BV121" t="s">
        <v>1070</v>
      </c>
      <c r="BW121" t="s">
        <v>1067</v>
      </c>
      <c r="BX121" t="s">
        <v>1071</v>
      </c>
      <c r="BY121" t="s">
        <v>1066</v>
      </c>
      <c r="BZ121" t="s">
        <v>932</v>
      </c>
      <c r="CA121" t="s">
        <v>1072</v>
      </c>
      <c r="CB121" t="s">
        <v>867</v>
      </c>
      <c r="CC121" t="s">
        <v>868</v>
      </c>
      <c r="CE121" t="s">
        <v>869</v>
      </c>
      <c r="CF121" t="s">
        <v>1073</v>
      </c>
      <c r="CG121" t="s">
        <v>1074</v>
      </c>
      <c r="CH121" t="s">
        <v>872</v>
      </c>
      <c r="CI121" t="s">
        <v>1075</v>
      </c>
      <c r="CJ121" t="s">
        <v>1076</v>
      </c>
      <c r="CK121">
        <v>5772</v>
      </c>
      <c r="CL121" t="s">
        <v>875</v>
      </c>
      <c r="CM121">
        <v>6774</v>
      </c>
      <c r="CN121" t="s">
        <v>2691</v>
      </c>
      <c r="CO121" t="s">
        <v>2691</v>
      </c>
      <c r="CP121">
        <v>9696</v>
      </c>
      <c r="CQ121" t="s">
        <v>573</v>
      </c>
      <c r="CR121">
        <v>6774</v>
      </c>
      <c r="CS121" t="s">
        <v>2691</v>
      </c>
      <c r="CU121" t="s">
        <v>2692</v>
      </c>
      <c r="CV121" t="s">
        <v>2691</v>
      </c>
      <c r="CW121">
        <v>9696</v>
      </c>
      <c r="CX121" t="s">
        <v>573</v>
      </c>
      <c r="CY121">
        <v>6774</v>
      </c>
      <c r="CZ121" t="s">
        <v>2691</v>
      </c>
      <c r="DB121" t="s">
        <v>2692</v>
      </c>
      <c r="DC121" t="s">
        <v>2691</v>
      </c>
      <c r="DD121" t="s">
        <v>877</v>
      </c>
      <c r="DE121" t="s">
        <v>499</v>
      </c>
      <c r="DF121">
        <v>6774</v>
      </c>
      <c r="DG121" t="s">
        <v>2691</v>
      </c>
      <c r="DI121" t="s">
        <v>2693</v>
      </c>
      <c r="DJ121" t="s">
        <v>2691</v>
      </c>
      <c r="DK121">
        <v>1</v>
      </c>
      <c r="DL121">
        <v>1</v>
      </c>
      <c r="DM121" t="s">
        <v>1071</v>
      </c>
      <c r="DN121" t="s">
        <v>1069</v>
      </c>
      <c r="DP121">
        <v>3</v>
      </c>
      <c r="DT121">
        <v>3</v>
      </c>
      <c r="DY121">
        <v>3</v>
      </c>
      <c r="ED121" t="s">
        <v>1700</v>
      </c>
      <c r="EG121">
        <v>1</v>
      </c>
      <c r="EO121" s="1">
        <v>45981</v>
      </c>
      <c r="EP121" s="1">
        <v>45981</v>
      </c>
      <c r="EQ121" s="1">
        <v>46007</v>
      </c>
      <c r="ER121" s="1">
        <v>46007</v>
      </c>
      <c r="ES121">
        <v>1</v>
      </c>
      <c r="EU121" t="s">
        <v>879</v>
      </c>
      <c r="EW121">
        <v>0</v>
      </c>
      <c r="FF121">
        <v>1</v>
      </c>
      <c r="FG121">
        <v>1</v>
      </c>
      <c r="FH121" t="s">
        <v>880</v>
      </c>
      <c r="FI121" t="s">
        <v>952</v>
      </c>
      <c r="FJ121" s="1">
        <v>46661</v>
      </c>
      <c r="FK121" t="s">
        <v>1067</v>
      </c>
      <c r="FL121">
        <v>0</v>
      </c>
      <c r="FN121">
        <v>0</v>
      </c>
      <c r="FO121">
        <v>0</v>
      </c>
      <c r="FP121">
        <v>1</v>
      </c>
      <c r="FQ121">
        <v>0</v>
      </c>
      <c r="FU121" t="s">
        <v>882</v>
      </c>
      <c r="FW121" t="s">
        <v>863</v>
      </c>
      <c r="FX121">
        <v>1</v>
      </c>
      <c r="FY121">
        <v>1</v>
      </c>
      <c r="FZ121">
        <v>1</v>
      </c>
      <c r="GA121">
        <v>0</v>
      </c>
      <c r="GB121">
        <v>0</v>
      </c>
      <c r="GC121">
        <v>0</v>
      </c>
      <c r="GD121">
        <v>0</v>
      </c>
      <c r="GE121">
        <v>1</v>
      </c>
      <c r="GF121">
        <v>1</v>
      </c>
      <c r="GG121">
        <v>2</v>
      </c>
      <c r="HE121" t="s">
        <v>883</v>
      </c>
      <c r="HI121" t="s">
        <v>884</v>
      </c>
      <c r="HN121" t="s">
        <v>885</v>
      </c>
    </row>
    <row r="122" spans="1:222">
      <c r="A122" t="s">
        <v>2931</v>
      </c>
      <c r="B122">
        <v>2</v>
      </c>
      <c r="D122" t="s">
        <v>848</v>
      </c>
      <c r="E122" t="s">
        <v>849</v>
      </c>
      <c r="F122" t="s">
        <v>850</v>
      </c>
      <c r="G122" t="s">
        <v>851</v>
      </c>
      <c r="H122">
        <v>5187</v>
      </c>
      <c r="I122" t="s">
        <v>562</v>
      </c>
      <c r="J122">
        <v>9420</v>
      </c>
      <c r="K122" t="s">
        <v>2683</v>
      </c>
      <c r="L122" t="s">
        <v>2683</v>
      </c>
      <c r="M122" t="s">
        <v>374</v>
      </c>
      <c r="N122" t="s">
        <v>849</v>
      </c>
      <c r="O122" t="s">
        <v>908</v>
      </c>
      <c r="P122" t="s">
        <v>909</v>
      </c>
      <c r="Q122" t="s">
        <v>1105</v>
      </c>
      <c r="R122" t="s">
        <v>1106</v>
      </c>
      <c r="U122" t="s">
        <v>374</v>
      </c>
      <c r="V122" t="s">
        <v>375</v>
      </c>
      <c r="W122" t="s">
        <v>2232</v>
      </c>
      <c r="X122" t="s">
        <v>2233</v>
      </c>
      <c r="Y122" t="s">
        <v>1701</v>
      </c>
      <c r="Z122" t="s">
        <v>1702</v>
      </c>
      <c r="AA122" t="s">
        <v>1703</v>
      </c>
      <c r="AB122">
        <v>0</v>
      </c>
      <c r="AC122" s="1">
        <v>42370</v>
      </c>
      <c r="AD122" s="1">
        <v>46023</v>
      </c>
      <c r="AE122" s="1">
        <v>46112</v>
      </c>
      <c r="AF122">
        <v>1</v>
      </c>
      <c r="AG122">
        <v>1</v>
      </c>
      <c r="AH122">
        <v>1</v>
      </c>
      <c r="AI122">
        <v>1</v>
      </c>
      <c r="AJ122">
        <v>1</v>
      </c>
      <c r="AK122">
        <v>0</v>
      </c>
      <c r="AL122">
        <v>0</v>
      </c>
      <c r="AM122">
        <v>0</v>
      </c>
      <c r="AN122">
        <v>0</v>
      </c>
      <c r="AO122">
        <v>1</v>
      </c>
      <c r="AP122">
        <v>1</v>
      </c>
      <c r="AQ122">
        <v>1</v>
      </c>
      <c r="AR122">
        <v>0</v>
      </c>
      <c r="AT122" s="2">
        <v>0.375</v>
      </c>
      <c r="AU122" s="2">
        <v>0.72916666666666663</v>
      </c>
      <c r="AV122" s="2">
        <v>0.5</v>
      </c>
      <c r="AW122">
        <v>60</v>
      </c>
      <c r="BB122">
        <v>770000</v>
      </c>
      <c r="BC122">
        <v>3</v>
      </c>
      <c r="BD122">
        <v>1</v>
      </c>
      <c r="BE122" t="s">
        <v>1662</v>
      </c>
      <c r="BH122">
        <v>0</v>
      </c>
      <c r="BI122">
        <v>0</v>
      </c>
      <c r="BJ122">
        <v>0</v>
      </c>
      <c r="BN122" t="s">
        <v>1110</v>
      </c>
      <c r="BS122" t="s">
        <v>1111</v>
      </c>
      <c r="BT122" t="s">
        <v>1105</v>
      </c>
      <c r="BU122" t="s">
        <v>863</v>
      </c>
      <c r="BV122" t="s">
        <v>1112</v>
      </c>
      <c r="BW122" t="s">
        <v>1106</v>
      </c>
      <c r="BX122" t="s">
        <v>1614</v>
      </c>
      <c r="BY122" t="s">
        <v>1105</v>
      </c>
      <c r="BZ122" t="s">
        <v>866</v>
      </c>
      <c r="CA122" t="s">
        <v>1615</v>
      </c>
      <c r="CB122" t="s">
        <v>867</v>
      </c>
      <c r="CC122" t="s">
        <v>868</v>
      </c>
      <c r="CE122" t="s">
        <v>869</v>
      </c>
      <c r="CF122" t="s">
        <v>888</v>
      </c>
      <c r="CG122" t="s">
        <v>889</v>
      </c>
      <c r="CH122" t="s">
        <v>872</v>
      </c>
      <c r="CI122" t="s">
        <v>890</v>
      </c>
      <c r="CJ122" t="s">
        <v>891</v>
      </c>
      <c r="CK122">
        <v>5772</v>
      </c>
      <c r="CL122" t="s">
        <v>875</v>
      </c>
      <c r="CM122">
        <v>6774</v>
      </c>
      <c r="CN122" t="s">
        <v>2691</v>
      </c>
      <c r="CO122" t="s">
        <v>2691</v>
      </c>
      <c r="CP122">
        <v>9696</v>
      </c>
      <c r="CQ122" t="s">
        <v>573</v>
      </c>
      <c r="CR122">
        <v>6774</v>
      </c>
      <c r="CS122" t="s">
        <v>2691</v>
      </c>
      <c r="CU122" t="s">
        <v>2692</v>
      </c>
      <c r="CV122" t="s">
        <v>2691</v>
      </c>
      <c r="CW122">
        <v>9696</v>
      </c>
      <c r="CX122" t="s">
        <v>573</v>
      </c>
      <c r="CY122">
        <v>6774</v>
      </c>
      <c r="CZ122" t="s">
        <v>2691</v>
      </c>
      <c r="DB122" t="s">
        <v>2692</v>
      </c>
      <c r="DC122" t="s">
        <v>2691</v>
      </c>
      <c r="DD122" t="s">
        <v>877</v>
      </c>
      <c r="DE122" t="s">
        <v>499</v>
      </c>
      <c r="DF122">
        <v>6774</v>
      </c>
      <c r="DG122" t="s">
        <v>2691</v>
      </c>
      <c r="DI122" t="s">
        <v>2693</v>
      </c>
      <c r="DJ122" t="s">
        <v>2691</v>
      </c>
      <c r="DK122">
        <v>1</v>
      </c>
      <c r="DL122">
        <v>1</v>
      </c>
      <c r="DM122" t="s">
        <v>1614</v>
      </c>
      <c r="DN122" t="s">
        <v>1111</v>
      </c>
      <c r="DP122">
        <v>3</v>
      </c>
      <c r="DT122">
        <v>3</v>
      </c>
      <c r="DY122">
        <v>3</v>
      </c>
      <c r="ED122" t="s">
        <v>1704</v>
      </c>
      <c r="EG122">
        <v>1</v>
      </c>
      <c r="EO122" s="1">
        <v>46006</v>
      </c>
      <c r="EP122" s="1">
        <v>46006</v>
      </c>
      <c r="EQ122" s="1">
        <v>46008</v>
      </c>
      <c r="ER122" s="1">
        <v>46008</v>
      </c>
      <c r="ES122">
        <v>1</v>
      </c>
      <c r="EU122" t="s">
        <v>879</v>
      </c>
      <c r="EW122">
        <v>0</v>
      </c>
      <c r="FF122">
        <v>1</v>
      </c>
      <c r="FG122">
        <v>1</v>
      </c>
      <c r="FH122" t="s">
        <v>880</v>
      </c>
      <c r="FI122" t="s">
        <v>921</v>
      </c>
      <c r="FJ122" s="1">
        <v>46661</v>
      </c>
      <c r="FK122" t="s">
        <v>1106</v>
      </c>
      <c r="FL122">
        <v>0</v>
      </c>
      <c r="FN122">
        <v>0</v>
      </c>
      <c r="FO122">
        <v>1</v>
      </c>
      <c r="FP122">
        <v>1</v>
      </c>
      <c r="FQ122">
        <v>0</v>
      </c>
      <c r="FU122" t="s">
        <v>882</v>
      </c>
      <c r="FW122" t="s">
        <v>863</v>
      </c>
      <c r="FX122">
        <v>1</v>
      </c>
      <c r="FY122">
        <v>1</v>
      </c>
      <c r="FZ122">
        <v>1</v>
      </c>
      <c r="GA122">
        <v>0</v>
      </c>
      <c r="GB122">
        <v>0</v>
      </c>
      <c r="GC122">
        <v>0</v>
      </c>
      <c r="GD122">
        <v>0</v>
      </c>
      <c r="GE122">
        <v>1</v>
      </c>
      <c r="GF122">
        <v>1</v>
      </c>
      <c r="GG122">
        <v>3</v>
      </c>
      <c r="HE122" t="s">
        <v>883</v>
      </c>
      <c r="HI122" t="s">
        <v>884</v>
      </c>
      <c r="HN122" t="s">
        <v>885</v>
      </c>
    </row>
    <row r="123" spans="1:222">
      <c r="A123" t="s">
        <v>3014</v>
      </c>
      <c r="B123">
        <v>2</v>
      </c>
      <c r="D123" t="s">
        <v>848</v>
      </c>
      <c r="E123" t="s">
        <v>849</v>
      </c>
      <c r="F123" t="s">
        <v>850</v>
      </c>
      <c r="G123" t="s">
        <v>851</v>
      </c>
      <c r="H123">
        <v>5187</v>
      </c>
      <c r="I123" t="s">
        <v>562</v>
      </c>
      <c r="J123">
        <v>9420</v>
      </c>
      <c r="K123" t="s">
        <v>2683</v>
      </c>
      <c r="L123" t="s">
        <v>2683</v>
      </c>
      <c r="M123" t="s">
        <v>464</v>
      </c>
      <c r="N123" t="s">
        <v>849</v>
      </c>
      <c r="O123" t="s">
        <v>908</v>
      </c>
      <c r="P123" t="s">
        <v>909</v>
      </c>
      <c r="Q123" t="s">
        <v>1105</v>
      </c>
      <c r="R123" t="s">
        <v>1106</v>
      </c>
      <c r="U123" t="s">
        <v>464</v>
      </c>
      <c r="V123" t="s">
        <v>465</v>
      </c>
      <c r="W123" t="s">
        <v>2234</v>
      </c>
      <c r="X123" t="s">
        <v>2235</v>
      </c>
      <c r="Y123" t="s">
        <v>1705</v>
      </c>
      <c r="Z123" t="s">
        <v>1706</v>
      </c>
      <c r="AA123" t="s">
        <v>1707</v>
      </c>
      <c r="AB123">
        <v>0</v>
      </c>
      <c r="AC123" s="1">
        <v>42370</v>
      </c>
      <c r="AD123" s="1">
        <v>46023</v>
      </c>
      <c r="AE123" s="1">
        <v>46112</v>
      </c>
      <c r="AF123">
        <v>1</v>
      </c>
      <c r="AG123">
        <v>1</v>
      </c>
      <c r="AH123">
        <v>1</v>
      </c>
      <c r="AI123">
        <v>1</v>
      </c>
      <c r="AJ123">
        <v>1</v>
      </c>
      <c r="AK123">
        <v>0</v>
      </c>
      <c r="AL123">
        <v>0</v>
      </c>
      <c r="AM123">
        <v>0</v>
      </c>
      <c r="AN123">
        <v>0</v>
      </c>
      <c r="AO123">
        <v>1</v>
      </c>
      <c r="AP123">
        <v>1</v>
      </c>
      <c r="AQ123">
        <v>1</v>
      </c>
      <c r="AR123">
        <v>0</v>
      </c>
      <c r="AT123" s="2">
        <v>0.375</v>
      </c>
      <c r="AU123" s="2">
        <v>0.72916666666666663</v>
      </c>
      <c r="AV123" s="2">
        <v>0.5</v>
      </c>
      <c r="AW123">
        <v>60</v>
      </c>
      <c r="BB123">
        <v>750000</v>
      </c>
      <c r="BC123">
        <v>3</v>
      </c>
      <c r="BD123">
        <v>1</v>
      </c>
      <c r="BE123" t="s">
        <v>1662</v>
      </c>
      <c r="BH123">
        <v>0</v>
      </c>
      <c r="BI123">
        <v>0</v>
      </c>
      <c r="BJ123">
        <v>0</v>
      </c>
      <c r="BN123" t="s">
        <v>1110</v>
      </c>
      <c r="BS123" t="s">
        <v>1111</v>
      </c>
      <c r="BT123" t="s">
        <v>1105</v>
      </c>
      <c r="BU123" t="s">
        <v>863</v>
      </c>
      <c r="BV123" t="s">
        <v>1112</v>
      </c>
      <c r="BW123" t="s">
        <v>1106</v>
      </c>
      <c r="BX123" t="s">
        <v>1113</v>
      </c>
      <c r="BY123" t="s">
        <v>1105</v>
      </c>
      <c r="BZ123" t="s">
        <v>866</v>
      </c>
      <c r="CA123" t="s">
        <v>1114</v>
      </c>
      <c r="CB123" t="s">
        <v>867</v>
      </c>
      <c r="CC123" t="s">
        <v>868</v>
      </c>
      <c r="CE123" t="s">
        <v>869</v>
      </c>
      <c r="CF123" t="s">
        <v>888</v>
      </c>
      <c r="CG123" t="s">
        <v>889</v>
      </c>
      <c r="CH123" t="s">
        <v>872</v>
      </c>
      <c r="CI123" t="s">
        <v>890</v>
      </c>
      <c r="CJ123" t="s">
        <v>891</v>
      </c>
      <c r="CK123">
        <v>5772</v>
      </c>
      <c r="CL123" t="s">
        <v>875</v>
      </c>
      <c r="CM123">
        <v>6774</v>
      </c>
      <c r="CN123" t="s">
        <v>2691</v>
      </c>
      <c r="CO123" t="s">
        <v>2691</v>
      </c>
      <c r="CP123">
        <v>9696</v>
      </c>
      <c r="CQ123" t="s">
        <v>573</v>
      </c>
      <c r="CR123">
        <v>6774</v>
      </c>
      <c r="CS123" t="s">
        <v>2691</v>
      </c>
      <c r="CU123" t="s">
        <v>2692</v>
      </c>
      <c r="CV123" t="s">
        <v>2691</v>
      </c>
      <c r="CW123">
        <v>9696</v>
      </c>
      <c r="CX123" t="s">
        <v>573</v>
      </c>
      <c r="CY123">
        <v>6774</v>
      </c>
      <c r="CZ123" t="s">
        <v>2691</v>
      </c>
      <c r="DB123" t="s">
        <v>2692</v>
      </c>
      <c r="DC123" t="s">
        <v>2691</v>
      </c>
      <c r="DD123" t="s">
        <v>877</v>
      </c>
      <c r="DE123" t="s">
        <v>499</v>
      </c>
      <c r="DF123">
        <v>6774</v>
      </c>
      <c r="DG123" t="s">
        <v>2691</v>
      </c>
      <c r="DI123" t="s">
        <v>2693</v>
      </c>
      <c r="DJ123" t="s">
        <v>2691</v>
      </c>
      <c r="DK123">
        <v>1</v>
      </c>
      <c r="DL123">
        <v>1</v>
      </c>
      <c r="DM123" t="s">
        <v>1113</v>
      </c>
      <c r="DN123" t="s">
        <v>1111</v>
      </c>
      <c r="DP123">
        <v>3</v>
      </c>
      <c r="DT123">
        <v>3</v>
      </c>
      <c r="DY123">
        <v>3</v>
      </c>
      <c r="ED123" t="s">
        <v>1708</v>
      </c>
      <c r="EG123">
        <v>1</v>
      </c>
      <c r="EO123" s="1">
        <v>46006</v>
      </c>
      <c r="EP123" s="1">
        <v>46006</v>
      </c>
      <c r="EQ123" s="1">
        <v>46008</v>
      </c>
      <c r="ER123" s="1">
        <v>46008</v>
      </c>
      <c r="ES123">
        <v>1</v>
      </c>
      <c r="EU123" t="s">
        <v>879</v>
      </c>
      <c r="EW123">
        <v>0</v>
      </c>
      <c r="FF123">
        <v>1</v>
      </c>
      <c r="FG123">
        <v>1</v>
      </c>
      <c r="FH123" t="s">
        <v>880</v>
      </c>
      <c r="FI123" t="s">
        <v>921</v>
      </c>
      <c r="FJ123" s="1">
        <v>46661</v>
      </c>
      <c r="FK123" t="s">
        <v>1106</v>
      </c>
      <c r="FL123">
        <v>0</v>
      </c>
      <c r="FN123">
        <v>0</v>
      </c>
      <c r="FO123">
        <v>1</v>
      </c>
      <c r="FP123">
        <v>1</v>
      </c>
      <c r="FQ123">
        <v>0</v>
      </c>
      <c r="FU123" t="s">
        <v>882</v>
      </c>
      <c r="FW123" t="s">
        <v>863</v>
      </c>
      <c r="FX123">
        <v>1</v>
      </c>
      <c r="FY123">
        <v>1</v>
      </c>
      <c r="FZ123">
        <v>1</v>
      </c>
      <c r="GA123">
        <v>0</v>
      </c>
      <c r="GB123">
        <v>0</v>
      </c>
      <c r="GC123">
        <v>0</v>
      </c>
      <c r="GD123">
        <v>0</v>
      </c>
      <c r="GE123">
        <v>1</v>
      </c>
      <c r="GF123">
        <v>1</v>
      </c>
      <c r="GG123">
        <v>3</v>
      </c>
      <c r="HE123" t="s">
        <v>883</v>
      </c>
      <c r="HI123" t="s">
        <v>884</v>
      </c>
      <c r="HN123" t="s">
        <v>885</v>
      </c>
    </row>
    <row r="124" spans="1:222">
      <c r="A124" t="s">
        <v>2943</v>
      </c>
      <c r="B124">
        <v>2</v>
      </c>
      <c r="D124" t="s">
        <v>848</v>
      </c>
      <c r="E124" t="s">
        <v>849</v>
      </c>
      <c r="F124" t="s">
        <v>850</v>
      </c>
      <c r="G124" t="s">
        <v>851</v>
      </c>
      <c r="H124">
        <v>5187</v>
      </c>
      <c r="I124" t="s">
        <v>562</v>
      </c>
      <c r="J124">
        <v>9420</v>
      </c>
      <c r="K124" t="s">
        <v>2683</v>
      </c>
      <c r="L124" t="s">
        <v>2683</v>
      </c>
      <c r="M124" t="s">
        <v>388</v>
      </c>
      <c r="N124" t="s">
        <v>849</v>
      </c>
      <c r="O124" t="s">
        <v>908</v>
      </c>
      <c r="P124" t="s">
        <v>909</v>
      </c>
      <c r="Q124" t="s">
        <v>1105</v>
      </c>
      <c r="R124" t="s">
        <v>1106</v>
      </c>
      <c r="U124" t="s">
        <v>388</v>
      </c>
      <c r="V124" t="s">
        <v>389</v>
      </c>
      <c r="W124" t="s">
        <v>2236</v>
      </c>
      <c r="X124" t="s">
        <v>2237</v>
      </c>
      <c r="Y124" t="s">
        <v>1577</v>
      </c>
      <c r="Z124" t="s">
        <v>1709</v>
      </c>
      <c r="AA124" t="s">
        <v>1710</v>
      </c>
      <c r="AB124">
        <v>0</v>
      </c>
      <c r="AC124" s="1">
        <v>42370</v>
      </c>
      <c r="AD124" s="1">
        <v>46023</v>
      </c>
      <c r="AE124" s="1">
        <v>46112</v>
      </c>
      <c r="AF124">
        <v>1</v>
      </c>
      <c r="AG124">
        <v>1</v>
      </c>
      <c r="AH124">
        <v>1</v>
      </c>
      <c r="AI124">
        <v>1</v>
      </c>
      <c r="AJ124">
        <v>1</v>
      </c>
      <c r="AK124">
        <v>0</v>
      </c>
      <c r="AL124">
        <v>0</v>
      </c>
      <c r="AM124">
        <v>0</v>
      </c>
      <c r="AN124">
        <v>0</v>
      </c>
      <c r="AO124">
        <v>1</v>
      </c>
      <c r="AP124">
        <v>1</v>
      </c>
      <c r="AQ124">
        <v>1</v>
      </c>
      <c r="AR124">
        <v>0</v>
      </c>
      <c r="AT124" s="2">
        <v>0.375</v>
      </c>
      <c r="AU124" s="2">
        <v>0.72916666666666663</v>
      </c>
      <c r="AV124" s="2">
        <v>0.5</v>
      </c>
      <c r="AW124">
        <v>60</v>
      </c>
      <c r="BB124">
        <v>850000</v>
      </c>
      <c r="BC124">
        <v>3</v>
      </c>
      <c r="BD124">
        <v>1</v>
      </c>
      <c r="BE124" t="s">
        <v>1662</v>
      </c>
      <c r="BH124">
        <v>0</v>
      </c>
      <c r="BI124">
        <v>0</v>
      </c>
      <c r="BJ124">
        <v>0</v>
      </c>
      <c r="BN124" t="s">
        <v>1527</v>
      </c>
      <c r="BS124" t="s">
        <v>1111</v>
      </c>
      <c r="BT124" t="s">
        <v>1105</v>
      </c>
      <c r="BU124" t="s">
        <v>863</v>
      </c>
      <c r="BV124" t="s">
        <v>1112</v>
      </c>
      <c r="BW124" t="s">
        <v>1106</v>
      </c>
      <c r="BX124" t="s">
        <v>1359</v>
      </c>
      <c r="BY124" t="s">
        <v>1105</v>
      </c>
      <c r="BZ124" t="s">
        <v>866</v>
      </c>
      <c r="CA124" t="s">
        <v>1360</v>
      </c>
      <c r="CB124" t="s">
        <v>867</v>
      </c>
      <c r="CC124" t="s">
        <v>868</v>
      </c>
      <c r="CE124" t="s">
        <v>869</v>
      </c>
      <c r="CF124" t="s">
        <v>888</v>
      </c>
      <c r="CG124" t="s">
        <v>889</v>
      </c>
      <c r="CH124" t="s">
        <v>872</v>
      </c>
      <c r="CI124" t="s">
        <v>890</v>
      </c>
      <c r="CJ124" t="s">
        <v>891</v>
      </c>
      <c r="CK124">
        <v>5772</v>
      </c>
      <c r="CL124" t="s">
        <v>875</v>
      </c>
      <c r="CM124">
        <v>6774</v>
      </c>
      <c r="CN124" t="s">
        <v>2691</v>
      </c>
      <c r="CO124" t="s">
        <v>2691</v>
      </c>
      <c r="CP124">
        <v>9696</v>
      </c>
      <c r="CQ124" t="s">
        <v>573</v>
      </c>
      <c r="CR124">
        <v>6774</v>
      </c>
      <c r="CS124" t="s">
        <v>2691</v>
      </c>
      <c r="CU124" t="s">
        <v>2692</v>
      </c>
      <c r="CV124" t="s">
        <v>2691</v>
      </c>
      <c r="CW124">
        <v>9696</v>
      </c>
      <c r="CX124" t="s">
        <v>573</v>
      </c>
      <c r="CY124">
        <v>6774</v>
      </c>
      <c r="CZ124" t="s">
        <v>2691</v>
      </c>
      <c r="DB124" t="s">
        <v>2692</v>
      </c>
      <c r="DC124" t="s">
        <v>2691</v>
      </c>
      <c r="DD124" t="s">
        <v>877</v>
      </c>
      <c r="DE124" t="s">
        <v>499</v>
      </c>
      <c r="DF124">
        <v>6774</v>
      </c>
      <c r="DG124" t="s">
        <v>2691</v>
      </c>
      <c r="DI124" t="s">
        <v>2693</v>
      </c>
      <c r="DJ124" t="s">
        <v>2691</v>
      </c>
      <c r="DK124">
        <v>1</v>
      </c>
      <c r="DL124">
        <v>1</v>
      </c>
      <c r="DM124" t="s">
        <v>1359</v>
      </c>
      <c r="DN124" t="s">
        <v>1111</v>
      </c>
      <c r="DP124">
        <v>3</v>
      </c>
      <c r="DT124">
        <v>3</v>
      </c>
      <c r="DY124">
        <v>3</v>
      </c>
      <c r="ED124" t="s">
        <v>2364</v>
      </c>
      <c r="EG124">
        <v>1</v>
      </c>
      <c r="EO124" s="1">
        <v>46006</v>
      </c>
      <c r="EP124" s="1">
        <v>46006</v>
      </c>
      <c r="EQ124" s="1">
        <v>46008</v>
      </c>
      <c r="ER124" s="1">
        <v>46008</v>
      </c>
      <c r="ES124">
        <v>1</v>
      </c>
      <c r="EU124" t="s">
        <v>879</v>
      </c>
      <c r="EW124">
        <v>0</v>
      </c>
      <c r="FF124">
        <v>1</v>
      </c>
      <c r="FG124">
        <v>1</v>
      </c>
      <c r="FH124" t="s">
        <v>880</v>
      </c>
      <c r="FI124" t="s">
        <v>921</v>
      </c>
      <c r="FJ124" s="1">
        <v>46661</v>
      </c>
      <c r="FK124" t="s">
        <v>1106</v>
      </c>
      <c r="FL124">
        <v>0</v>
      </c>
      <c r="FN124">
        <v>0</v>
      </c>
      <c r="FO124">
        <v>1</v>
      </c>
      <c r="FP124">
        <v>1</v>
      </c>
      <c r="FQ124">
        <v>0</v>
      </c>
      <c r="FU124" t="s">
        <v>882</v>
      </c>
      <c r="FW124" t="s">
        <v>863</v>
      </c>
      <c r="FX124">
        <v>1</v>
      </c>
      <c r="FY124">
        <v>1</v>
      </c>
      <c r="FZ124">
        <v>1</v>
      </c>
      <c r="GA124">
        <v>0</v>
      </c>
      <c r="GB124">
        <v>0</v>
      </c>
      <c r="GC124">
        <v>0</v>
      </c>
      <c r="GD124">
        <v>0</v>
      </c>
      <c r="GE124">
        <v>1</v>
      </c>
      <c r="GF124">
        <v>1</v>
      </c>
      <c r="GG124">
        <v>3</v>
      </c>
      <c r="HE124" t="s">
        <v>883</v>
      </c>
      <c r="HI124" t="s">
        <v>884</v>
      </c>
      <c r="HN124" t="s">
        <v>885</v>
      </c>
    </row>
    <row r="125" spans="1:222">
      <c r="A125" t="s">
        <v>2887</v>
      </c>
      <c r="B125">
        <v>2</v>
      </c>
      <c r="D125" t="s">
        <v>848</v>
      </c>
      <c r="E125" t="s">
        <v>849</v>
      </c>
      <c r="F125" t="s">
        <v>850</v>
      </c>
      <c r="G125" t="s">
        <v>851</v>
      </c>
      <c r="H125">
        <v>5187</v>
      </c>
      <c r="I125" t="s">
        <v>562</v>
      </c>
      <c r="J125">
        <v>9420</v>
      </c>
      <c r="K125" t="s">
        <v>2683</v>
      </c>
      <c r="L125" t="s">
        <v>2683</v>
      </c>
      <c r="M125" t="s">
        <v>293</v>
      </c>
      <c r="N125" t="s">
        <v>849</v>
      </c>
      <c r="O125" t="s">
        <v>908</v>
      </c>
      <c r="P125" t="s">
        <v>909</v>
      </c>
      <c r="Q125" t="s">
        <v>1105</v>
      </c>
      <c r="R125" t="s">
        <v>1106</v>
      </c>
      <c r="U125" t="s">
        <v>293</v>
      </c>
      <c r="V125" t="s">
        <v>294</v>
      </c>
      <c r="W125" t="s">
        <v>2238</v>
      </c>
      <c r="X125" t="s">
        <v>2239</v>
      </c>
      <c r="Y125" t="s">
        <v>1711</v>
      </c>
      <c r="Z125" t="s">
        <v>1712</v>
      </c>
      <c r="AA125" t="s">
        <v>1713</v>
      </c>
      <c r="AB125">
        <v>0</v>
      </c>
      <c r="AC125" s="1">
        <v>42370</v>
      </c>
      <c r="AD125" s="1">
        <v>46023</v>
      </c>
      <c r="AE125" s="1">
        <v>46112</v>
      </c>
      <c r="AF125">
        <v>1</v>
      </c>
      <c r="AG125">
        <v>1</v>
      </c>
      <c r="AH125">
        <v>1</v>
      </c>
      <c r="AI125">
        <v>1</v>
      </c>
      <c r="AJ125">
        <v>1</v>
      </c>
      <c r="AK125">
        <v>0</v>
      </c>
      <c r="AL125">
        <v>0</v>
      </c>
      <c r="AM125">
        <v>0</v>
      </c>
      <c r="AN125">
        <v>0</v>
      </c>
      <c r="AO125">
        <v>1</v>
      </c>
      <c r="AP125">
        <v>1</v>
      </c>
      <c r="AQ125">
        <v>1</v>
      </c>
      <c r="AR125">
        <v>0</v>
      </c>
      <c r="AT125" s="2">
        <v>0.375</v>
      </c>
      <c r="AU125" s="2">
        <v>0.72916666666666663</v>
      </c>
      <c r="AV125" s="2">
        <v>0.5</v>
      </c>
      <c r="AW125">
        <v>60</v>
      </c>
      <c r="BB125">
        <v>670000</v>
      </c>
      <c r="BC125">
        <v>3</v>
      </c>
      <c r="BD125">
        <v>1</v>
      </c>
      <c r="BE125" t="s">
        <v>1662</v>
      </c>
      <c r="BH125">
        <v>0</v>
      </c>
      <c r="BI125">
        <v>0</v>
      </c>
      <c r="BJ125">
        <v>0</v>
      </c>
      <c r="BN125" t="s">
        <v>1110</v>
      </c>
      <c r="BS125" t="s">
        <v>1111</v>
      </c>
      <c r="BT125" t="s">
        <v>1105</v>
      </c>
      <c r="BU125" t="s">
        <v>863</v>
      </c>
      <c r="BV125" t="s">
        <v>1112</v>
      </c>
      <c r="BW125" t="s">
        <v>1106</v>
      </c>
      <c r="BX125" t="s">
        <v>1714</v>
      </c>
      <c r="BY125" t="s">
        <v>1105</v>
      </c>
      <c r="BZ125" t="s">
        <v>866</v>
      </c>
      <c r="CA125" t="s">
        <v>1715</v>
      </c>
      <c r="CB125" t="s">
        <v>867</v>
      </c>
      <c r="CC125" t="s">
        <v>868</v>
      </c>
      <c r="CE125" t="s">
        <v>869</v>
      </c>
      <c r="CF125" t="s">
        <v>888</v>
      </c>
      <c r="CG125" t="s">
        <v>889</v>
      </c>
      <c r="CH125" t="s">
        <v>872</v>
      </c>
      <c r="CI125" t="s">
        <v>890</v>
      </c>
      <c r="CJ125" t="s">
        <v>891</v>
      </c>
      <c r="CK125">
        <v>5772</v>
      </c>
      <c r="CL125" t="s">
        <v>875</v>
      </c>
      <c r="CM125">
        <v>6774</v>
      </c>
      <c r="CN125" t="s">
        <v>2691</v>
      </c>
      <c r="CO125" t="s">
        <v>2691</v>
      </c>
      <c r="CP125">
        <v>9696</v>
      </c>
      <c r="CQ125" t="s">
        <v>573</v>
      </c>
      <c r="CR125">
        <v>6774</v>
      </c>
      <c r="CS125" t="s">
        <v>2691</v>
      </c>
      <c r="CU125" t="s">
        <v>2692</v>
      </c>
      <c r="CV125" t="s">
        <v>2691</v>
      </c>
      <c r="CW125">
        <v>9696</v>
      </c>
      <c r="CX125" t="s">
        <v>573</v>
      </c>
      <c r="CY125">
        <v>6774</v>
      </c>
      <c r="CZ125" t="s">
        <v>2691</v>
      </c>
      <c r="DB125" t="s">
        <v>2692</v>
      </c>
      <c r="DC125" t="s">
        <v>2691</v>
      </c>
      <c r="DD125" t="s">
        <v>877</v>
      </c>
      <c r="DE125" t="s">
        <v>499</v>
      </c>
      <c r="DF125">
        <v>6774</v>
      </c>
      <c r="DG125" t="s">
        <v>2691</v>
      </c>
      <c r="DI125" t="s">
        <v>2693</v>
      </c>
      <c r="DJ125" t="s">
        <v>2691</v>
      </c>
      <c r="DK125">
        <v>1</v>
      </c>
      <c r="DL125">
        <v>1</v>
      </c>
      <c r="DM125" t="s">
        <v>1714</v>
      </c>
      <c r="DN125" t="s">
        <v>1111</v>
      </c>
      <c r="DP125">
        <v>3</v>
      </c>
      <c r="DT125">
        <v>3</v>
      </c>
      <c r="DY125">
        <v>3</v>
      </c>
      <c r="ED125" t="s">
        <v>1716</v>
      </c>
      <c r="EG125">
        <v>1</v>
      </c>
      <c r="EO125" s="1">
        <v>46006</v>
      </c>
      <c r="EP125" s="1">
        <v>46006</v>
      </c>
      <c r="EQ125" s="1">
        <v>46008</v>
      </c>
      <c r="ER125" s="1">
        <v>46008</v>
      </c>
      <c r="ES125">
        <v>1</v>
      </c>
      <c r="EU125" t="s">
        <v>879</v>
      </c>
      <c r="EW125">
        <v>0</v>
      </c>
      <c r="FF125">
        <v>1</v>
      </c>
      <c r="FG125">
        <v>1</v>
      </c>
      <c r="FH125" t="s">
        <v>880</v>
      </c>
      <c r="FI125" t="s">
        <v>921</v>
      </c>
      <c r="FJ125" s="1">
        <v>46661</v>
      </c>
      <c r="FK125" t="s">
        <v>1106</v>
      </c>
      <c r="FL125">
        <v>0</v>
      </c>
      <c r="FN125">
        <v>0</v>
      </c>
      <c r="FO125">
        <v>1</v>
      </c>
      <c r="FP125">
        <v>1</v>
      </c>
      <c r="FQ125">
        <v>0</v>
      </c>
      <c r="FU125" t="s">
        <v>882</v>
      </c>
      <c r="FW125" t="s">
        <v>863</v>
      </c>
      <c r="FX125">
        <v>1</v>
      </c>
      <c r="FY125">
        <v>1</v>
      </c>
      <c r="FZ125">
        <v>1</v>
      </c>
      <c r="GA125">
        <v>0</v>
      </c>
      <c r="GB125">
        <v>0</v>
      </c>
      <c r="GC125">
        <v>0</v>
      </c>
      <c r="GD125">
        <v>0</v>
      </c>
      <c r="GE125">
        <v>1</v>
      </c>
      <c r="GF125">
        <v>1</v>
      </c>
      <c r="GG125">
        <v>2</v>
      </c>
      <c r="HE125" t="s">
        <v>883</v>
      </c>
      <c r="HI125" t="s">
        <v>884</v>
      </c>
      <c r="HN125" t="s">
        <v>885</v>
      </c>
    </row>
    <row r="126" spans="1:222">
      <c r="A126" t="s">
        <v>2968</v>
      </c>
      <c r="B126">
        <v>2</v>
      </c>
      <c r="D126" t="s">
        <v>848</v>
      </c>
      <c r="E126" t="s">
        <v>849</v>
      </c>
      <c r="F126" t="s">
        <v>850</v>
      </c>
      <c r="G126" t="s">
        <v>851</v>
      </c>
      <c r="H126">
        <v>5187</v>
      </c>
      <c r="I126" t="s">
        <v>562</v>
      </c>
      <c r="J126">
        <v>9420</v>
      </c>
      <c r="K126" t="s">
        <v>2683</v>
      </c>
      <c r="L126" t="s">
        <v>2683</v>
      </c>
      <c r="M126" t="s">
        <v>418</v>
      </c>
      <c r="N126" t="s">
        <v>849</v>
      </c>
      <c r="O126" t="s">
        <v>908</v>
      </c>
      <c r="P126" t="s">
        <v>909</v>
      </c>
      <c r="Q126" t="s">
        <v>1105</v>
      </c>
      <c r="R126" t="s">
        <v>1106</v>
      </c>
      <c r="U126" t="s">
        <v>418</v>
      </c>
      <c r="V126" t="s">
        <v>419</v>
      </c>
      <c r="W126" t="s">
        <v>2240</v>
      </c>
      <c r="X126" t="s">
        <v>2241</v>
      </c>
      <c r="Y126" t="s">
        <v>1717</v>
      </c>
      <c r="Z126" t="s">
        <v>1718</v>
      </c>
      <c r="AA126" t="s">
        <v>1719</v>
      </c>
      <c r="AB126">
        <v>0</v>
      </c>
      <c r="AC126" s="1">
        <v>42370</v>
      </c>
      <c r="AD126" s="1">
        <v>46023</v>
      </c>
      <c r="AE126" s="1">
        <v>46112</v>
      </c>
      <c r="AF126">
        <v>1</v>
      </c>
      <c r="AG126">
        <v>1</v>
      </c>
      <c r="AH126">
        <v>1</v>
      </c>
      <c r="AI126">
        <v>1</v>
      </c>
      <c r="AJ126">
        <v>1</v>
      </c>
      <c r="AK126">
        <v>0</v>
      </c>
      <c r="AL126">
        <v>0</v>
      </c>
      <c r="AM126">
        <v>0</v>
      </c>
      <c r="AN126">
        <v>0</v>
      </c>
      <c r="AO126">
        <v>1</v>
      </c>
      <c r="AP126">
        <v>1</v>
      </c>
      <c r="AQ126">
        <v>1</v>
      </c>
      <c r="AR126">
        <v>0</v>
      </c>
      <c r="AT126" s="2">
        <v>0.375</v>
      </c>
      <c r="AU126" s="2">
        <v>0.72916666666666663</v>
      </c>
      <c r="AV126" s="2">
        <v>0.5</v>
      </c>
      <c r="AW126">
        <v>60</v>
      </c>
      <c r="BB126">
        <v>952000</v>
      </c>
      <c r="BC126">
        <v>3</v>
      </c>
      <c r="BD126">
        <v>1</v>
      </c>
      <c r="BE126" t="s">
        <v>1662</v>
      </c>
      <c r="BH126">
        <v>0</v>
      </c>
      <c r="BI126">
        <v>0</v>
      </c>
      <c r="BJ126">
        <v>0</v>
      </c>
      <c r="BN126" t="s">
        <v>1110</v>
      </c>
      <c r="BS126" t="s">
        <v>1111</v>
      </c>
      <c r="BT126" t="s">
        <v>1105</v>
      </c>
      <c r="BU126" t="s">
        <v>863</v>
      </c>
      <c r="BV126" t="s">
        <v>1112</v>
      </c>
      <c r="BW126" t="s">
        <v>1106</v>
      </c>
      <c r="BX126" t="s">
        <v>1359</v>
      </c>
      <c r="BY126" t="s">
        <v>1105</v>
      </c>
      <c r="BZ126" t="s">
        <v>866</v>
      </c>
      <c r="CA126" t="s">
        <v>1360</v>
      </c>
      <c r="CB126" t="s">
        <v>867</v>
      </c>
      <c r="CC126" t="s">
        <v>868</v>
      </c>
      <c r="CE126" t="s">
        <v>869</v>
      </c>
      <c r="CF126" t="s">
        <v>888</v>
      </c>
      <c r="CG126" t="s">
        <v>889</v>
      </c>
      <c r="CH126" t="s">
        <v>872</v>
      </c>
      <c r="CI126" t="s">
        <v>890</v>
      </c>
      <c r="CJ126" t="s">
        <v>891</v>
      </c>
      <c r="CK126">
        <v>5772</v>
      </c>
      <c r="CL126" t="s">
        <v>875</v>
      </c>
      <c r="CM126">
        <v>6774</v>
      </c>
      <c r="CN126" t="s">
        <v>2691</v>
      </c>
      <c r="CO126" t="s">
        <v>2691</v>
      </c>
      <c r="CP126">
        <v>9696</v>
      </c>
      <c r="CQ126" t="s">
        <v>573</v>
      </c>
      <c r="CR126">
        <v>6774</v>
      </c>
      <c r="CS126" t="s">
        <v>2691</v>
      </c>
      <c r="CU126" t="s">
        <v>2692</v>
      </c>
      <c r="CV126" t="s">
        <v>2691</v>
      </c>
      <c r="CW126">
        <v>9696</v>
      </c>
      <c r="CX126" t="s">
        <v>573</v>
      </c>
      <c r="CY126">
        <v>6774</v>
      </c>
      <c r="CZ126" t="s">
        <v>2691</v>
      </c>
      <c r="DB126" t="s">
        <v>2692</v>
      </c>
      <c r="DC126" t="s">
        <v>2691</v>
      </c>
      <c r="DD126" t="s">
        <v>877</v>
      </c>
      <c r="DE126" t="s">
        <v>499</v>
      </c>
      <c r="DF126">
        <v>6774</v>
      </c>
      <c r="DG126" t="s">
        <v>2691</v>
      </c>
      <c r="DI126" t="s">
        <v>2693</v>
      </c>
      <c r="DJ126" t="s">
        <v>2691</v>
      </c>
      <c r="DK126">
        <v>1</v>
      </c>
      <c r="DL126">
        <v>1</v>
      </c>
      <c r="DM126" t="s">
        <v>1359</v>
      </c>
      <c r="DN126" t="s">
        <v>1111</v>
      </c>
      <c r="DP126">
        <v>3</v>
      </c>
      <c r="DT126">
        <v>3</v>
      </c>
      <c r="DY126">
        <v>3</v>
      </c>
      <c r="ED126" t="s">
        <v>1720</v>
      </c>
      <c r="EG126">
        <v>1</v>
      </c>
      <c r="EO126" s="1">
        <v>46006</v>
      </c>
      <c r="EP126" s="1">
        <v>46006</v>
      </c>
      <c r="EQ126" s="1">
        <v>46008</v>
      </c>
      <c r="ER126" s="1">
        <v>46008</v>
      </c>
      <c r="ES126">
        <v>1</v>
      </c>
      <c r="EU126" t="s">
        <v>879</v>
      </c>
      <c r="EW126">
        <v>0</v>
      </c>
      <c r="FF126">
        <v>1</v>
      </c>
      <c r="FG126">
        <v>1</v>
      </c>
      <c r="FH126" t="s">
        <v>880</v>
      </c>
      <c r="FI126" t="s">
        <v>921</v>
      </c>
      <c r="FJ126" s="1">
        <v>46661</v>
      </c>
      <c r="FK126" t="s">
        <v>1106</v>
      </c>
      <c r="FL126">
        <v>0</v>
      </c>
      <c r="FN126">
        <v>0</v>
      </c>
      <c r="FO126">
        <v>1</v>
      </c>
      <c r="FP126">
        <v>1</v>
      </c>
      <c r="FQ126">
        <v>0</v>
      </c>
      <c r="FU126" t="s">
        <v>882</v>
      </c>
      <c r="FW126" t="s">
        <v>863</v>
      </c>
      <c r="FX126">
        <v>1</v>
      </c>
      <c r="FY126">
        <v>1</v>
      </c>
      <c r="FZ126">
        <v>1</v>
      </c>
      <c r="GA126">
        <v>0</v>
      </c>
      <c r="GB126">
        <v>0</v>
      </c>
      <c r="GC126">
        <v>0</v>
      </c>
      <c r="GD126">
        <v>0</v>
      </c>
      <c r="GE126">
        <v>1</v>
      </c>
      <c r="GF126">
        <v>1</v>
      </c>
      <c r="GG126">
        <v>3</v>
      </c>
      <c r="HE126" t="s">
        <v>883</v>
      </c>
      <c r="HI126" t="s">
        <v>884</v>
      </c>
      <c r="HN126" t="s">
        <v>885</v>
      </c>
    </row>
    <row r="127" spans="1:222">
      <c r="A127" t="s">
        <v>2884</v>
      </c>
      <c r="B127">
        <v>2</v>
      </c>
      <c r="D127" t="s">
        <v>848</v>
      </c>
      <c r="E127" t="s">
        <v>849</v>
      </c>
      <c r="F127" t="s">
        <v>850</v>
      </c>
      <c r="G127" t="s">
        <v>851</v>
      </c>
      <c r="H127">
        <v>3002</v>
      </c>
      <c r="I127" t="s">
        <v>2716</v>
      </c>
      <c r="J127">
        <v>9420</v>
      </c>
      <c r="K127" t="s">
        <v>2683</v>
      </c>
      <c r="L127" t="s">
        <v>2683</v>
      </c>
      <c r="M127" t="s">
        <v>286</v>
      </c>
      <c r="N127" t="s">
        <v>849</v>
      </c>
      <c r="O127" t="s">
        <v>936</v>
      </c>
      <c r="P127" t="s">
        <v>937</v>
      </c>
      <c r="Q127" t="s">
        <v>1301</v>
      </c>
      <c r="R127" t="s">
        <v>1302</v>
      </c>
      <c r="U127" t="s">
        <v>286</v>
      </c>
      <c r="V127" t="s">
        <v>287</v>
      </c>
      <c r="W127" t="s">
        <v>2242</v>
      </c>
      <c r="X127" t="s">
        <v>2243</v>
      </c>
      <c r="Y127" t="s">
        <v>1721</v>
      </c>
      <c r="Z127" t="s">
        <v>1673</v>
      </c>
      <c r="AA127" t="s">
        <v>1722</v>
      </c>
      <c r="AB127">
        <v>0</v>
      </c>
      <c r="AC127" s="1">
        <v>42370</v>
      </c>
      <c r="AD127" s="1">
        <v>46023</v>
      </c>
      <c r="AE127" s="1">
        <v>46112</v>
      </c>
      <c r="AF127">
        <v>1</v>
      </c>
      <c r="AG127">
        <v>1</v>
      </c>
      <c r="AH127">
        <v>1</v>
      </c>
      <c r="AI127">
        <v>1</v>
      </c>
      <c r="AJ127">
        <v>1</v>
      </c>
      <c r="AK127">
        <v>0</v>
      </c>
      <c r="AL127">
        <v>0</v>
      </c>
      <c r="AM127">
        <v>0</v>
      </c>
      <c r="AN127">
        <v>1</v>
      </c>
      <c r="AO127">
        <v>1</v>
      </c>
      <c r="AP127">
        <v>1</v>
      </c>
      <c r="AQ127">
        <v>1</v>
      </c>
      <c r="AR127">
        <v>0</v>
      </c>
      <c r="AT127" s="2">
        <v>0.375</v>
      </c>
      <c r="AU127" s="2">
        <v>0.72916666666666663</v>
      </c>
      <c r="AV127" s="2">
        <v>0.5</v>
      </c>
      <c r="AW127">
        <v>60</v>
      </c>
      <c r="BB127">
        <v>4300</v>
      </c>
      <c r="BC127">
        <v>1</v>
      </c>
      <c r="BD127">
        <v>1</v>
      </c>
      <c r="BE127" t="s">
        <v>1662</v>
      </c>
      <c r="BH127">
        <v>0</v>
      </c>
      <c r="BI127">
        <v>0</v>
      </c>
      <c r="BJ127">
        <v>0</v>
      </c>
      <c r="BN127" t="s">
        <v>1497</v>
      </c>
      <c r="BS127" t="s">
        <v>1307</v>
      </c>
      <c r="BT127" t="s">
        <v>1301</v>
      </c>
      <c r="BU127" t="s">
        <v>863</v>
      </c>
      <c r="BV127" t="s">
        <v>1308</v>
      </c>
      <c r="BW127" t="s">
        <v>1302</v>
      </c>
      <c r="BX127" t="s">
        <v>1309</v>
      </c>
      <c r="BY127" t="s">
        <v>1301</v>
      </c>
      <c r="BZ127" t="s">
        <v>866</v>
      </c>
      <c r="CA127" t="s">
        <v>1310</v>
      </c>
      <c r="CB127" t="s">
        <v>867</v>
      </c>
      <c r="CC127" t="s">
        <v>868</v>
      </c>
      <c r="CE127" t="s">
        <v>869</v>
      </c>
      <c r="CF127" t="s">
        <v>870</v>
      </c>
      <c r="CG127" t="s">
        <v>871</v>
      </c>
      <c r="CH127" t="s">
        <v>872</v>
      </c>
      <c r="CI127" t="s">
        <v>873</v>
      </c>
      <c r="CJ127" t="s">
        <v>874</v>
      </c>
      <c r="CK127">
        <v>5772</v>
      </c>
      <c r="CL127" t="s">
        <v>875</v>
      </c>
      <c r="CM127">
        <v>6774</v>
      </c>
      <c r="CN127" t="s">
        <v>2691</v>
      </c>
      <c r="CO127" t="s">
        <v>2691</v>
      </c>
      <c r="CP127">
        <v>9696</v>
      </c>
      <c r="CQ127" t="s">
        <v>573</v>
      </c>
      <c r="CR127">
        <v>6774</v>
      </c>
      <c r="CS127" t="s">
        <v>2691</v>
      </c>
      <c r="CU127" t="s">
        <v>2692</v>
      </c>
      <c r="CV127" t="s">
        <v>2691</v>
      </c>
      <c r="CW127">
        <v>9696</v>
      </c>
      <c r="CX127" t="s">
        <v>573</v>
      </c>
      <c r="CY127">
        <v>6774</v>
      </c>
      <c r="CZ127" t="s">
        <v>2691</v>
      </c>
      <c r="DB127" t="s">
        <v>2692</v>
      </c>
      <c r="DC127" t="s">
        <v>2691</v>
      </c>
      <c r="DD127" t="s">
        <v>877</v>
      </c>
      <c r="DE127" t="s">
        <v>499</v>
      </c>
      <c r="DF127">
        <v>6774</v>
      </c>
      <c r="DG127" t="s">
        <v>2691</v>
      </c>
      <c r="DI127" t="s">
        <v>2693</v>
      </c>
      <c r="DJ127" t="s">
        <v>2691</v>
      </c>
      <c r="DK127">
        <v>1</v>
      </c>
      <c r="DL127">
        <v>1</v>
      </c>
      <c r="DM127" t="s">
        <v>1309</v>
      </c>
      <c r="DN127" t="s">
        <v>1307</v>
      </c>
      <c r="DP127">
        <v>3</v>
      </c>
      <c r="DT127">
        <v>3</v>
      </c>
      <c r="DY127">
        <v>3</v>
      </c>
      <c r="ED127" t="s">
        <v>1723</v>
      </c>
      <c r="EG127">
        <v>1</v>
      </c>
      <c r="EO127" s="1">
        <v>46000</v>
      </c>
      <c r="EP127" s="1">
        <v>46000</v>
      </c>
      <c r="EQ127" s="1">
        <v>46007</v>
      </c>
      <c r="ER127" s="1">
        <v>46007</v>
      </c>
      <c r="ES127">
        <v>1</v>
      </c>
      <c r="EU127" t="s">
        <v>879</v>
      </c>
      <c r="EW127">
        <v>0</v>
      </c>
      <c r="FF127">
        <v>1</v>
      </c>
      <c r="FG127">
        <v>1</v>
      </c>
      <c r="FH127" t="s">
        <v>880</v>
      </c>
      <c r="FI127" t="s">
        <v>952</v>
      </c>
      <c r="FJ127" s="1">
        <v>46661</v>
      </c>
      <c r="FK127" t="s">
        <v>1302</v>
      </c>
      <c r="FL127">
        <v>0</v>
      </c>
      <c r="FN127">
        <v>0</v>
      </c>
      <c r="FO127">
        <v>0</v>
      </c>
      <c r="FP127">
        <v>1</v>
      </c>
      <c r="FQ127">
        <v>0</v>
      </c>
      <c r="FU127" t="s">
        <v>882</v>
      </c>
      <c r="FW127" t="s">
        <v>863</v>
      </c>
      <c r="FX127">
        <v>1</v>
      </c>
      <c r="FY127">
        <v>1</v>
      </c>
      <c r="FZ127">
        <v>1</v>
      </c>
      <c r="GA127">
        <v>0</v>
      </c>
      <c r="GB127">
        <v>0</v>
      </c>
      <c r="GC127">
        <v>0</v>
      </c>
      <c r="GD127">
        <v>0</v>
      </c>
      <c r="GE127">
        <v>1</v>
      </c>
      <c r="GF127">
        <v>1</v>
      </c>
      <c r="GG127">
        <v>2</v>
      </c>
      <c r="HE127" t="s">
        <v>883</v>
      </c>
      <c r="HI127" t="s">
        <v>884</v>
      </c>
      <c r="HN127" t="s">
        <v>885</v>
      </c>
    </row>
    <row r="128" spans="1:222">
      <c r="A128" t="s">
        <v>2991</v>
      </c>
      <c r="B128">
        <v>2</v>
      </c>
      <c r="D128" t="s">
        <v>848</v>
      </c>
      <c r="E128" t="s">
        <v>849</v>
      </c>
      <c r="F128" t="s">
        <v>850</v>
      </c>
      <c r="G128" t="s">
        <v>851</v>
      </c>
      <c r="H128">
        <v>3002</v>
      </c>
      <c r="I128" t="s">
        <v>2716</v>
      </c>
      <c r="J128">
        <v>9420</v>
      </c>
      <c r="K128" t="s">
        <v>2683</v>
      </c>
      <c r="L128" t="s">
        <v>2683</v>
      </c>
      <c r="M128" t="s">
        <v>441</v>
      </c>
      <c r="N128" t="s">
        <v>849</v>
      </c>
      <c r="O128" t="s">
        <v>936</v>
      </c>
      <c r="P128" t="s">
        <v>937</v>
      </c>
      <c r="Q128" t="s">
        <v>1301</v>
      </c>
      <c r="R128" t="s">
        <v>1302</v>
      </c>
      <c r="U128" t="s">
        <v>441</v>
      </c>
      <c r="V128" t="s">
        <v>442</v>
      </c>
      <c r="W128" t="s">
        <v>2126</v>
      </c>
      <c r="X128" t="s">
        <v>2244</v>
      </c>
      <c r="Y128" t="s">
        <v>1316</v>
      </c>
      <c r="Z128" t="s">
        <v>1724</v>
      </c>
      <c r="AA128" t="s">
        <v>1725</v>
      </c>
      <c r="AB128">
        <v>0</v>
      </c>
      <c r="AC128" s="1">
        <v>42370</v>
      </c>
      <c r="AD128" s="1">
        <v>46023</v>
      </c>
      <c r="AE128" s="1">
        <v>46112</v>
      </c>
      <c r="AF128">
        <v>1</v>
      </c>
      <c r="AG128">
        <v>1</v>
      </c>
      <c r="AH128">
        <v>1</v>
      </c>
      <c r="AI128">
        <v>1</v>
      </c>
      <c r="AJ128">
        <v>1</v>
      </c>
      <c r="AK128">
        <v>0</v>
      </c>
      <c r="AL128">
        <v>0</v>
      </c>
      <c r="AM128">
        <v>0</v>
      </c>
      <c r="AN128">
        <v>1</v>
      </c>
      <c r="AO128">
        <v>1</v>
      </c>
      <c r="AP128">
        <v>1</v>
      </c>
      <c r="AQ128">
        <v>1</v>
      </c>
      <c r="AR128">
        <v>0</v>
      </c>
      <c r="AT128" s="2">
        <v>0.375</v>
      </c>
      <c r="AU128" s="2">
        <v>0.72916666666666663</v>
      </c>
      <c r="AV128" s="2">
        <v>0.5</v>
      </c>
      <c r="AW128">
        <v>60</v>
      </c>
      <c r="AY128">
        <v>30</v>
      </c>
      <c r="BB128">
        <v>4350</v>
      </c>
      <c r="BC128">
        <v>1</v>
      </c>
      <c r="BD128">
        <v>1</v>
      </c>
      <c r="BE128" t="s">
        <v>1662</v>
      </c>
      <c r="BH128">
        <v>0</v>
      </c>
      <c r="BI128">
        <v>0</v>
      </c>
      <c r="BJ128">
        <v>0</v>
      </c>
      <c r="BN128" t="s">
        <v>1726</v>
      </c>
      <c r="BS128" t="s">
        <v>1307</v>
      </c>
      <c r="BT128" t="s">
        <v>1301</v>
      </c>
      <c r="BU128" t="s">
        <v>863</v>
      </c>
      <c r="BV128" t="s">
        <v>1308</v>
      </c>
      <c r="BW128" t="s">
        <v>1302</v>
      </c>
      <c r="BX128" t="s">
        <v>1309</v>
      </c>
      <c r="BY128" t="s">
        <v>1301</v>
      </c>
      <c r="BZ128" t="s">
        <v>866</v>
      </c>
      <c r="CA128" t="s">
        <v>1310</v>
      </c>
      <c r="CB128" t="s">
        <v>867</v>
      </c>
      <c r="CC128" t="s">
        <v>868</v>
      </c>
      <c r="CE128" t="s">
        <v>869</v>
      </c>
      <c r="CF128" t="s">
        <v>870</v>
      </c>
      <c r="CG128" t="s">
        <v>871</v>
      </c>
      <c r="CH128" t="s">
        <v>872</v>
      </c>
      <c r="CI128" t="s">
        <v>873</v>
      </c>
      <c r="CJ128" t="s">
        <v>874</v>
      </c>
      <c r="CK128">
        <v>5772</v>
      </c>
      <c r="CL128" t="s">
        <v>875</v>
      </c>
      <c r="CM128">
        <v>6774</v>
      </c>
      <c r="CN128" t="s">
        <v>2691</v>
      </c>
      <c r="CO128" t="s">
        <v>2691</v>
      </c>
      <c r="CP128">
        <v>9696</v>
      </c>
      <c r="CQ128" t="s">
        <v>573</v>
      </c>
      <c r="CR128">
        <v>6774</v>
      </c>
      <c r="CS128" t="s">
        <v>2691</v>
      </c>
      <c r="CU128" t="s">
        <v>2692</v>
      </c>
      <c r="CV128" t="s">
        <v>2691</v>
      </c>
      <c r="CW128">
        <v>9696</v>
      </c>
      <c r="CX128" t="s">
        <v>573</v>
      </c>
      <c r="CY128">
        <v>6774</v>
      </c>
      <c r="CZ128" t="s">
        <v>2691</v>
      </c>
      <c r="DB128" t="s">
        <v>2692</v>
      </c>
      <c r="DC128" t="s">
        <v>2691</v>
      </c>
      <c r="DD128" t="s">
        <v>877</v>
      </c>
      <c r="DE128" t="s">
        <v>499</v>
      </c>
      <c r="DF128">
        <v>6774</v>
      </c>
      <c r="DG128" t="s">
        <v>2691</v>
      </c>
      <c r="DI128" t="s">
        <v>2693</v>
      </c>
      <c r="DJ128" t="s">
        <v>2691</v>
      </c>
      <c r="DK128">
        <v>1</v>
      </c>
      <c r="DL128">
        <v>1</v>
      </c>
      <c r="DM128" t="s">
        <v>1309</v>
      </c>
      <c r="DN128" t="s">
        <v>1307</v>
      </c>
      <c r="DP128">
        <v>3</v>
      </c>
      <c r="DT128">
        <v>3</v>
      </c>
      <c r="DY128">
        <v>3</v>
      </c>
      <c r="ED128" t="s">
        <v>1727</v>
      </c>
      <c r="EG128">
        <v>1</v>
      </c>
      <c r="EO128" s="1">
        <v>46000</v>
      </c>
      <c r="EP128" s="1">
        <v>46000</v>
      </c>
      <c r="EQ128" s="1">
        <v>46007</v>
      </c>
      <c r="ER128" s="1">
        <v>46007</v>
      </c>
      <c r="ES128">
        <v>1</v>
      </c>
      <c r="EU128" t="s">
        <v>879</v>
      </c>
      <c r="EW128">
        <v>0</v>
      </c>
      <c r="FF128">
        <v>1</v>
      </c>
      <c r="FG128">
        <v>1</v>
      </c>
      <c r="FH128" t="s">
        <v>880</v>
      </c>
      <c r="FI128" t="s">
        <v>952</v>
      </c>
      <c r="FJ128" s="1">
        <v>46661</v>
      </c>
      <c r="FK128" t="s">
        <v>1302</v>
      </c>
      <c r="FL128">
        <v>0</v>
      </c>
      <c r="FN128">
        <v>0</v>
      </c>
      <c r="FO128">
        <v>0</v>
      </c>
      <c r="FP128">
        <v>1</v>
      </c>
      <c r="FQ128">
        <v>0</v>
      </c>
      <c r="FU128" t="s">
        <v>882</v>
      </c>
      <c r="FW128" t="s">
        <v>863</v>
      </c>
      <c r="FX128">
        <v>1</v>
      </c>
      <c r="FY128">
        <v>1</v>
      </c>
      <c r="FZ128">
        <v>1</v>
      </c>
      <c r="GA128">
        <v>0</v>
      </c>
      <c r="GB128">
        <v>0</v>
      </c>
      <c r="GC128">
        <v>0</v>
      </c>
      <c r="GD128">
        <v>0</v>
      </c>
      <c r="GE128">
        <v>1</v>
      </c>
      <c r="GF128">
        <v>1</v>
      </c>
      <c r="GG128">
        <v>3</v>
      </c>
      <c r="HE128" t="s">
        <v>883</v>
      </c>
      <c r="HI128" t="s">
        <v>884</v>
      </c>
      <c r="HN128" t="s">
        <v>885</v>
      </c>
    </row>
    <row r="129" spans="1:222">
      <c r="A129" t="s">
        <v>2876</v>
      </c>
      <c r="B129">
        <v>2</v>
      </c>
      <c r="D129" t="s">
        <v>848</v>
      </c>
      <c r="E129" t="s">
        <v>849</v>
      </c>
      <c r="F129" t="s">
        <v>850</v>
      </c>
      <c r="G129" t="s">
        <v>851</v>
      </c>
      <c r="H129">
        <v>3002</v>
      </c>
      <c r="I129" t="s">
        <v>2716</v>
      </c>
      <c r="J129">
        <v>9420</v>
      </c>
      <c r="K129" t="s">
        <v>2683</v>
      </c>
      <c r="L129" t="s">
        <v>2683</v>
      </c>
      <c r="M129" t="s">
        <v>1728</v>
      </c>
      <c r="N129" t="s">
        <v>849</v>
      </c>
      <c r="O129" t="s">
        <v>936</v>
      </c>
      <c r="P129" t="s">
        <v>937</v>
      </c>
      <c r="Q129" t="s">
        <v>1729</v>
      </c>
      <c r="R129" t="s">
        <v>1730</v>
      </c>
      <c r="U129" t="s">
        <v>1728</v>
      </c>
      <c r="V129" t="s">
        <v>262</v>
      </c>
      <c r="W129" t="s">
        <v>2194</v>
      </c>
      <c r="X129" t="s">
        <v>2245</v>
      </c>
      <c r="Y129" t="s">
        <v>1607</v>
      </c>
      <c r="Z129" t="s">
        <v>1391</v>
      </c>
      <c r="AA129" t="s">
        <v>1731</v>
      </c>
      <c r="AB129">
        <v>0</v>
      </c>
      <c r="AC129" s="1">
        <v>42370</v>
      </c>
      <c r="AD129" s="1">
        <v>46023</v>
      </c>
      <c r="AE129" s="1">
        <v>46112</v>
      </c>
      <c r="AF129">
        <v>1</v>
      </c>
      <c r="AG129">
        <v>1</v>
      </c>
      <c r="AH129">
        <v>1</v>
      </c>
      <c r="AI129">
        <v>1</v>
      </c>
      <c r="AJ129">
        <v>1</v>
      </c>
      <c r="AK129">
        <v>0</v>
      </c>
      <c r="AL129">
        <v>0</v>
      </c>
      <c r="AM129">
        <v>0</v>
      </c>
      <c r="AN129">
        <v>0</v>
      </c>
      <c r="AO129">
        <v>1</v>
      </c>
      <c r="AP129">
        <v>1</v>
      </c>
      <c r="AQ129">
        <v>1</v>
      </c>
      <c r="AR129">
        <v>0</v>
      </c>
      <c r="AT129" s="2">
        <v>0.375</v>
      </c>
      <c r="AU129" s="2">
        <v>0.72916666666666663</v>
      </c>
      <c r="AV129" s="2">
        <v>0.5</v>
      </c>
      <c r="AW129">
        <v>60</v>
      </c>
      <c r="BB129">
        <v>4100</v>
      </c>
      <c r="BC129">
        <v>1</v>
      </c>
      <c r="BD129">
        <v>1</v>
      </c>
      <c r="BE129" t="s">
        <v>1662</v>
      </c>
      <c r="BH129">
        <v>0</v>
      </c>
      <c r="BI129">
        <v>0</v>
      </c>
      <c r="BJ129">
        <v>0</v>
      </c>
      <c r="BN129" t="s">
        <v>1732</v>
      </c>
      <c r="BS129" t="s">
        <v>1733</v>
      </c>
      <c r="BT129" t="s">
        <v>1729</v>
      </c>
      <c r="BU129" t="s">
        <v>863</v>
      </c>
      <c r="BV129" t="s">
        <v>1734</v>
      </c>
      <c r="BW129" t="s">
        <v>1730</v>
      </c>
      <c r="BX129" t="s">
        <v>1735</v>
      </c>
      <c r="BY129" t="s">
        <v>1729</v>
      </c>
      <c r="BZ129" t="s">
        <v>932</v>
      </c>
      <c r="CA129" t="s">
        <v>1736</v>
      </c>
      <c r="CB129" t="s">
        <v>867</v>
      </c>
      <c r="CC129" t="s">
        <v>868</v>
      </c>
      <c r="CE129" t="s">
        <v>869</v>
      </c>
      <c r="CF129" t="s">
        <v>1337</v>
      </c>
      <c r="CG129" t="s">
        <v>1338</v>
      </c>
      <c r="CH129" t="s">
        <v>872</v>
      </c>
      <c r="CI129" t="s">
        <v>1339</v>
      </c>
      <c r="CJ129" t="s">
        <v>1338</v>
      </c>
      <c r="CK129">
        <v>5772</v>
      </c>
      <c r="CL129" t="s">
        <v>875</v>
      </c>
      <c r="CM129">
        <v>6774</v>
      </c>
      <c r="CN129" t="s">
        <v>2691</v>
      </c>
      <c r="CO129" t="s">
        <v>2691</v>
      </c>
      <c r="CP129">
        <v>9696</v>
      </c>
      <c r="CQ129" t="s">
        <v>573</v>
      </c>
      <c r="CR129">
        <v>6774</v>
      </c>
      <c r="CS129" t="s">
        <v>2691</v>
      </c>
      <c r="CU129" t="s">
        <v>2692</v>
      </c>
      <c r="CV129" t="s">
        <v>2691</v>
      </c>
      <c r="CW129">
        <v>9696</v>
      </c>
      <c r="CX129" t="s">
        <v>573</v>
      </c>
      <c r="CY129">
        <v>6774</v>
      </c>
      <c r="CZ129" t="s">
        <v>2691</v>
      </c>
      <c r="DB129" t="s">
        <v>2692</v>
      </c>
      <c r="DC129" t="s">
        <v>2691</v>
      </c>
      <c r="DD129" t="s">
        <v>877</v>
      </c>
      <c r="DE129" t="s">
        <v>499</v>
      </c>
      <c r="DF129">
        <v>6774</v>
      </c>
      <c r="DG129" t="s">
        <v>2691</v>
      </c>
      <c r="DI129" t="s">
        <v>2693</v>
      </c>
      <c r="DJ129" t="s">
        <v>2691</v>
      </c>
      <c r="DK129">
        <v>1</v>
      </c>
      <c r="DL129">
        <v>1</v>
      </c>
      <c r="DM129" t="s">
        <v>1735</v>
      </c>
      <c r="DN129" t="s">
        <v>1733</v>
      </c>
      <c r="DP129">
        <v>3</v>
      </c>
      <c r="DT129">
        <v>3</v>
      </c>
      <c r="DY129">
        <v>3</v>
      </c>
      <c r="ED129" t="s">
        <v>1737</v>
      </c>
      <c r="EG129">
        <v>1</v>
      </c>
      <c r="EO129" s="1">
        <v>45995</v>
      </c>
      <c r="EP129" s="1">
        <v>45995</v>
      </c>
      <c r="EQ129" s="1">
        <v>46006</v>
      </c>
      <c r="ER129" s="1">
        <v>46006</v>
      </c>
      <c r="ES129">
        <v>1</v>
      </c>
      <c r="EU129" t="s">
        <v>879</v>
      </c>
      <c r="EW129">
        <v>0</v>
      </c>
      <c r="FF129">
        <v>1</v>
      </c>
      <c r="FG129">
        <v>1</v>
      </c>
      <c r="FH129" t="s">
        <v>880</v>
      </c>
      <c r="FI129" t="s">
        <v>952</v>
      </c>
      <c r="FJ129" s="1">
        <v>46661</v>
      </c>
      <c r="FK129" t="s">
        <v>1730</v>
      </c>
      <c r="FL129">
        <v>0</v>
      </c>
      <c r="FN129">
        <v>0</v>
      </c>
      <c r="FO129">
        <v>0</v>
      </c>
      <c r="FP129">
        <v>1</v>
      </c>
      <c r="FQ129">
        <v>0</v>
      </c>
      <c r="FU129" t="s">
        <v>882</v>
      </c>
      <c r="FW129" t="s">
        <v>863</v>
      </c>
      <c r="FX129">
        <v>1</v>
      </c>
      <c r="FY129">
        <v>1</v>
      </c>
      <c r="FZ129">
        <v>1</v>
      </c>
      <c r="GA129">
        <v>0</v>
      </c>
      <c r="GB129">
        <v>0</v>
      </c>
      <c r="GC129">
        <v>0</v>
      </c>
      <c r="GD129">
        <v>0</v>
      </c>
      <c r="GE129">
        <v>1</v>
      </c>
      <c r="GF129">
        <v>1</v>
      </c>
      <c r="GG129">
        <v>3</v>
      </c>
      <c r="HE129" t="s">
        <v>883</v>
      </c>
      <c r="HI129" t="s">
        <v>884</v>
      </c>
      <c r="HN129" t="s">
        <v>885</v>
      </c>
    </row>
    <row r="130" spans="1:222">
      <c r="A130" t="s">
        <v>2914</v>
      </c>
      <c r="B130">
        <v>2</v>
      </c>
      <c r="D130" t="s">
        <v>848</v>
      </c>
      <c r="E130" t="s">
        <v>849</v>
      </c>
      <c r="F130" t="s">
        <v>850</v>
      </c>
      <c r="G130" t="s">
        <v>851</v>
      </c>
      <c r="H130">
        <v>3002</v>
      </c>
      <c r="I130" t="s">
        <v>2716</v>
      </c>
      <c r="J130">
        <v>9420</v>
      </c>
      <c r="K130" t="s">
        <v>2683</v>
      </c>
      <c r="L130" t="s">
        <v>2683</v>
      </c>
      <c r="M130" t="s">
        <v>358</v>
      </c>
      <c r="N130" t="s">
        <v>849</v>
      </c>
      <c r="O130" t="s">
        <v>936</v>
      </c>
      <c r="P130" t="s">
        <v>937</v>
      </c>
      <c r="Q130" t="s">
        <v>1066</v>
      </c>
      <c r="R130" t="s">
        <v>1067</v>
      </c>
      <c r="U130" t="s">
        <v>358</v>
      </c>
      <c r="V130" t="s">
        <v>359</v>
      </c>
      <c r="W130" t="s">
        <v>2246</v>
      </c>
      <c r="X130" t="s">
        <v>2247</v>
      </c>
      <c r="Y130" t="s">
        <v>1738</v>
      </c>
      <c r="Z130" t="s">
        <v>1739</v>
      </c>
      <c r="AA130" t="s">
        <v>1740</v>
      </c>
      <c r="AB130">
        <v>0</v>
      </c>
      <c r="AC130" s="1">
        <v>42370</v>
      </c>
      <c r="AD130" s="1">
        <v>46023</v>
      </c>
      <c r="AE130" s="1">
        <v>46112</v>
      </c>
      <c r="AF130">
        <v>1</v>
      </c>
      <c r="AG130">
        <v>1</v>
      </c>
      <c r="AH130">
        <v>1</v>
      </c>
      <c r="AI130">
        <v>1</v>
      </c>
      <c r="AJ130">
        <v>1</v>
      </c>
      <c r="AK130">
        <v>0</v>
      </c>
      <c r="AL130">
        <v>0</v>
      </c>
      <c r="AM130">
        <v>0</v>
      </c>
      <c r="AN130">
        <v>0</v>
      </c>
      <c r="AO130">
        <v>1</v>
      </c>
      <c r="AP130">
        <v>1</v>
      </c>
      <c r="AQ130">
        <v>1</v>
      </c>
      <c r="AR130">
        <v>0</v>
      </c>
      <c r="AT130" s="2">
        <v>0.375</v>
      </c>
      <c r="AU130" s="2">
        <v>0.72916666666666663</v>
      </c>
      <c r="AV130" s="2">
        <v>0.5</v>
      </c>
      <c r="AW130">
        <v>60</v>
      </c>
      <c r="BB130">
        <v>680000</v>
      </c>
      <c r="BC130">
        <v>3</v>
      </c>
      <c r="BD130">
        <v>1</v>
      </c>
      <c r="BE130" t="s">
        <v>1662</v>
      </c>
      <c r="BH130">
        <v>0</v>
      </c>
      <c r="BI130">
        <v>0</v>
      </c>
      <c r="BJ130">
        <v>0</v>
      </c>
      <c r="BN130" t="s">
        <v>1741</v>
      </c>
      <c r="BS130" t="s">
        <v>1069</v>
      </c>
      <c r="BT130" t="s">
        <v>1066</v>
      </c>
      <c r="BU130" t="s">
        <v>863</v>
      </c>
      <c r="BV130" t="s">
        <v>1070</v>
      </c>
      <c r="BW130" t="s">
        <v>1067</v>
      </c>
      <c r="BX130" t="s">
        <v>1638</v>
      </c>
      <c r="BY130" t="s">
        <v>1066</v>
      </c>
      <c r="BZ130" t="s">
        <v>932</v>
      </c>
      <c r="CA130" t="s">
        <v>1639</v>
      </c>
      <c r="CB130" t="s">
        <v>867</v>
      </c>
      <c r="CC130" t="s">
        <v>868</v>
      </c>
      <c r="CE130" t="s">
        <v>869</v>
      </c>
      <c r="CF130" t="s">
        <v>1073</v>
      </c>
      <c r="CG130" t="s">
        <v>1074</v>
      </c>
      <c r="CH130" t="s">
        <v>872</v>
      </c>
      <c r="CI130" t="s">
        <v>1075</v>
      </c>
      <c r="CJ130" t="s">
        <v>1076</v>
      </c>
      <c r="CK130">
        <v>5772</v>
      </c>
      <c r="CL130" t="s">
        <v>875</v>
      </c>
      <c r="CM130">
        <v>6774</v>
      </c>
      <c r="CN130" t="s">
        <v>2691</v>
      </c>
      <c r="CO130" t="s">
        <v>2691</v>
      </c>
      <c r="CP130">
        <v>9696</v>
      </c>
      <c r="CQ130" t="s">
        <v>573</v>
      </c>
      <c r="CR130">
        <v>6774</v>
      </c>
      <c r="CS130" t="s">
        <v>2691</v>
      </c>
      <c r="CU130" t="s">
        <v>2692</v>
      </c>
      <c r="CV130" t="s">
        <v>2691</v>
      </c>
      <c r="CW130">
        <v>9696</v>
      </c>
      <c r="CX130" t="s">
        <v>573</v>
      </c>
      <c r="CY130">
        <v>6774</v>
      </c>
      <c r="CZ130" t="s">
        <v>2691</v>
      </c>
      <c r="DB130" t="s">
        <v>2692</v>
      </c>
      <c r="DC130" t="s">
        <v>2691</v>
      </c>
      <c r="DD130" t="s">
        <v>877</v>
      </c>
      <c r="DE130" t="s">
        <v>499</v>
      </c>
      <c r="DF130">
        <v>6774</v>
      </c>
      <c r="DG130" t="s">
        <v>2691</v>
      </c>
      <c r="DI130" t="s">
        <v>2693</v>
      </c>
      <c r="DJ130" t="s">
        <v>2691</v>
      </c>
      <c r="DK130">
        <v>1</v>
      </c>
      <c r="DL130">
        <v>1</v>
      </c>
      <c r="DM130" t="s">
        <v>1638</v>
      </c>
      <c r="DN130" t="s">
        <v>1069</v>
      </c>
      <c r="DP130">
        <v>3</v>
      </c>
      <c r="DT130">
        <v>3</v>
      </c>
      <c r="DY130">
        <v>3</v>
      </c>
      <c r="ED130" t="s">
        <v>2365</v>
      </c>
      <c r="EG130">
        <v>1</v>
      </c>
      <c r="EO130" s="1">
        <v>45981</v>
      </c>
      <c r="EP130" s="1">
        <v>45981</v>
      </c>
      <c r="EQ130" s="1">
        <v>46007</v>
      </c>
      <c r="ER130" s="1">
        <v>46007</v>
      </c>
      <c r="ES130">
        <v>1</v>
      </c>
      <c r="EU130" t="s">
        <v>879</v>
      </c>
      <c r="EW130">
        <v>0</v>
      </c>
      <c r="FF130">
        <v>1</v>
      </c>
      <c r="FG130">
        <v>1</v>
      </c>
      <c r="FH130" t="s">
        <v>880</v>
      </c>
      <c r="FI130" t="s">
        <v>952</v>
      </c>
      <c r="FJ130" s="1">
        <v>46661</v>
      </c>
      <c r="FK130" t="s">
        <v>1067</v>
      </c>
      <c r="FL130">
        <v>0</v>
      </c>
      <c r="FN130">
        <v>0</v>
      </c>
      <c r="FO130">
        <v>0</v>
      </c>
      <c r="FP130">
        <v>1</v>
      </c>
      <c r="FQ130">
        <v>0</v>
      </c>
      <c r="FU130" t="s">
        <v>882</v>
      </c>
      <c r="FW130" t="s">
        <v>863</v>
      </c>
      <c r="FX130">
        <v>1</v>
      </c>
      <c r="FY130">
        <v>1</v>
      </c>
      <c r="FZ130">
        <v>1</v>
      </c>
      <c r="GA130">
        <v>0</v>
      </c>
      <c r="GB130">
        <v>0</v>
      </c>
      <c r="GC130">
        <v>0</v>
      </c>
      <c r="GD130">
        <v>0</v>
      </c>
      <c r="GE130">
        <v>1</v>
      </c>
      <c r="GF130">
        <v>1</v>
      </c>
      <c r="GG130">
        <v>2</v>
      </c>
      <c r="HE130" t="s">
        <v>883</v>
      </c>
      <c r="HI130" t="s">
        <v>884</v>
      </c>
      <c r="HN130" t="s">
        <v>885</v>
      </c>
    </row>
  </sheetData>
  <autoFilter ref="A1:HO107" xr:uid="{00000000-0001-0000-0A00-000000000000}"/>
  <phoneticPr fontId="18"/>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取込み3">
                <anchor moveWithCells="1" sizeWithCells="1">
                  <from>
                    <xdr:col>15</xdr:col>
                    <xdr:colOff>127000</xdr:colOff>
                    <xdr:row>11</xdr:row>
                    <xdr:rowOff>31750</xdr:rowOff>
                  </from>
                  <to>
                    <xdr:col>19</xdr:col>
                    <xdr:colOff>184150</xdr:colOff>
                    <xdr:row>19</xdr:row>
                    <xdr:rowOff>158750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FF00"/>
  </sheetPr>
  <dimension ref="A1:AD3742"/>
  <sheetViews>
    <sheetView zoomScale="80" zoomScaleNormal="80" workbookViewId="0">
      <selection sqref="A1:XFD1048576"/>
    </sheetView>
  </sheetViews>
  <sheetFormatPr defaultRowHeight="18"/>
  <sheetData>
    <row r="1" spans="1:30">
      <c r="A1" t="s">
        <v>1742</v>
      </c>
      <c r="B1" t="s">
        <v>2873</v>
      </c>
      <c r="C1" s="1">
        <v>46023</v>
      </c>
      <c r="D1" s="1">
        <v>46112</v>
      </c>
      <c r="E1" t="s">
        <v>1434</v>
      </c>
      <c r="F1" t="s">
        <v>571</v>
      </c>
      <c r="G1" t="s">
        <v>849</v>
      </c>
      <c r="H1" t="s">
        <v>879</v>
      </c>
      <c r="I1" t="s">
        <v>1434</v>
      </c>
      <c r="J1" t="s">
        <v>849</v>
      </c>
      <c r="K1">
        <v>1</v>
      </c>
      <c r="L1">
        <v>1</v>
      </c>
      <c r="M1">
        <v>1</v>
      </c>
      <c r="N1">
        <v>1</v>
      </c>
      <c r="O1">
        <v>1</v>
      </c>
      <c r="P1">
        <v>1</v>
      </c>
      <c r="Q1">
        <v>1</v>
      </c>
      <c r="R1">
        <v>1</v>
      </c>
      <c r="S1">
        <v>1</v>
      </c>
      <c r="T1" s="2">
        <v>0.27083333333333331</v>
      </c>
      <c r="U1" s="2">
        <v>0.375</v>
      </c>
      <c r="V1" s="2">
        <v>0.6875</v>
      </c>
      <c r="W1" s="2">
        <v>0.5</v>
      </c>
      <c r="X1">
        <v>60</v>
      </c>
      <c r="AD1" s="2">
        <v>0</v>
      </c>
    </row>
    <row r="2" spans="1:30">
      <c r="A2" t="s">
        <v>1743</v>
      </c>
      <c r="B2" s="1">
        <v>46054</v>
      </c>
    </row>
    <row r="3" spans="1:30">
      <c r="A3" t="s">
        <v>1743</v>
      </c>
      <c r="B3" s="1">
        <v>46055</v>
      </c>
      <c r="C3">
        <v>1</v>
      </c>
      <c r="D3" s="2">
        <v>0.375</v>
      </c>
      <c r="E3" s="2">
        <v>0.6875</v>
      </c>
      <c r="F3" s="2">
        <v>4.1666666666666664E-2</v>
      </c>
      <c r="I3">
        <v>0</v>
      </c>
      <c r="J3" s="2">
        <v>0.27083333333333331</v>
      </c>
      <c r="K3" s="2">
        <v>0.27083333333333331</v>
      </c>
      <c r="Q3">
        <v>1</v>
      </c>
    </row>
    <row r="4" spans="1:30">
      <c r="A4" t="s">
        <v>1743</v>
      </c>
      <c r="B4" s="1">
        <v>46056</v>
      </c>
    </row>
    <row r="5" spans="1:30">
      <c r="A5" t="s">
        <v>1743</v>
      </c>
      <c r="B5" s="1">
        <v>46057</v>
      </c>
      <c r="C5">
        <v>1</v>
      </c>
      <c r="D5" s="2">
        <v>0.375</v>
      </c>
      <c r="E5" s="2">
        <v>0.6875</v>
      </c>
      <c r="F5" s="2">
        <v>4.1666666666666664E-2</v>
      </c>
      <c r="H5" t="s">
        <v>1745</v>
      </c>
      <c r="I5">
        <v>0</v>
      </c>
      <c r="J5" s="2">
        <v>0.27083333333333331</v>
      </c>
      <c r="K5" s="2">
        <v>0.27083333333333331</v>
      </c>
      <c r="Q5">
        <v>2</v>
      </c>
    </row>
    <row r="6" spans="1:30">
      <c r="A6" t="s">
        <v>1743</v>
      </c>
      <c r="B6" s="1">
        <v>46058</v>
      </c>
    </row>
    <row r="7" spans="1:30">
      <c r="A7" t="s">
        <v>1743</v>
      </c>
      <c r="B7" s="1">
        <v>46059</v>
      </c>
      <c r="C7">
        <v>1</v>
      </c>
      <c r="D7" s="2">
        <v>0.375</v>
      </c>
      <c r="E7" s="2">
        <v>0.6875</v>
      </c>
      <c r="F7" s="2">
        <v>4.1666666666666664E-2</v>
      </c>
      <c r="H7" t="s">
        <v>1745</v>
      </c>
      <c r="I7">
        <v>0</v>
      </c>
      <c r="J7" s="2">
        <v>0.27083333333333331</v>
      </c>
      <c r="K7" s="2">
        <v>0.27083333333333331</v>
      </c>
      <c r="Q7">
        <v>2</v>
      </c>
    </row>
    <row r="8" spans="1:30">
      <c r="A8" t="s">
        <v>1743</v>
      </c>
      <c r="B8" s="1">
        <v>46060</v>
      </c>
    </row>
    <row r="9" spans="1:30">
      <c r="A9" t="s">
        <v>1743</v>
      </c>
      <c r="B9" s="1">
        <v>46061</v>
      </c>
    </row>
    <row r="10" spans="1:30">
      <c r="A10" t="s">
        <v>1743</v>
      </c>
      <c r="B10" s="1">
        <v>46062</v>
      </c>
      <c r="C10">
        <v>1</v>
      </c>
      <c r="D10" s="2">
        <v>0.375</v>
      </c>
      <c r="E10" s="2">
        <v>0.6875</v>
      </c>
      <c r="F10" s="2">
        <v>4.1666666666666664E-2</v>
      </c>
      <c r="H10" t="s">
        <v>1745</v>
      </c>
      <c r="I10">
        <v>0</v>
      </c>
      <c r="J10" s="2">
        <v>0.27083333333333331</v>
      </c>
      <c r="K10" s="2">
        <v>0.27083333333333331</v>
      </c>
      <c r="Q10">
        <v>2</v>
      </c>
    </row>
    <row r="11" spans="1:30">
      <c r="A11" t="s">
        <v>1743</v>
      </c>
      <c r="B11" s="1">
        <v>46063</v>
      </c>
      <c r="C11">
        <v>1</v>
      </c>
      <c r="D11" s="2">
        <v>0.375</v>
      </c>
      <c r="E11" s="2">
        <v>0.6875</v>
      </c>
      <c r="F11" s="2">
        <v>4.1666666666666664E-2</v>
      </c>
      <c r="I11">
        <v>0</v>
      </c>
      <c r="J11" s="2">
        <v>0.27083333333333331</v>
      </c>
      <c r="K11" s="2">
        <v>0.27083333333333331</v>
      </c>
      <c r="Q11">
        <v>1</v>
      </c>
    </row>
    <row r="12" spans="1:30">
      <c r="A12" t="s">
        <v>1743</v>
      </c>
      <c r="B12" s="1">
        <v>46064</v>
      </c>
    </row>
    <row r="13" spans="1:30">
      <c r="A13" t="s">
        <v>1743</v>
      </c>
      <c r="B13" s="1">
        <v>46065</v>
      </c>
    </row>
    <row r="14" spans="1:30">
      <c r="A14" t="s">
        <v>1743</v>
      </c>
      <c r="B14" s="1">
        <v>46066</v>
      </c>
      <c r="C14">
        <v>1</v>
      </c>
      <c r="D14" s="2">
        <v>0.375</v>
      </c>
      <c r="E14" s="2">
        <v>0.6875</v>
      </c>
      <c r="F14" s="2">
        <v>4.1666666666666664E-2</v>
      </c>
      <c r="H14" t="s">
        <v>1745</v>
      </c>
      <c r="I14">
        <v>0</v>
      </c>
      <c r="J14" s="2">
        <v>0.27083333333333331</v>
      </c>
      <c r="K14" s="2">
        <v>0.27083333333333331</v>
      </c>
      <c r="Q14">
        <v>2</v>
      </c>
    </row>
    <row r="15" spans="1:30">
      <c r="A15" t="s">
        <v>1743</v>
      </c>
      <c r="B15" s="1">
        <v>46067</v>
      </c>
    </row>
    <row r="16" spans="1:30">
      <c r="A16" t="s">
        <v>1743</v>
      </c>
      <c r="B16" s="1">
        <v>46068</v>
      </c>
    </row>
    <row r="17" spans="1:30">
      <c r="A17" t="s">
        <v>1743</v>
      </c>
      <c r="B17" s="1">
        <v>46069</v>
      </c>
      <c r="C17">
        <v>2</v>
      </c>
      <c r="H17" t="s">
        <v>1746</v>
      </c>
      <c r="I17">
        <v>0</v>
      </c>
      <c r="P17" s="2">
        <v>0.27083333333333331</v>
      </c>
    </row>
    <row r="18" spans="1:30">
      <c r="A18" t="s">
        <v>1743</v>
      </c>
      <c r="B18" s="1">
        <v>46070</v>
      </c>
    </row>
    <row r="19" spans="1:30">
      <c r="A19" t="s">
        <v>1743</v>
      </c>
      <c r="B19" s="1">
        <v>46071</v>
      </c>
      <c r="C19">
        <v>1</v>
      </c>
      <c r="D19" s="2">
        <v>0.375</v>
      </c>
      <c r="E19" s="2">
        <v>0.6875</v>
      </c>
      <c r="F19" s="2">
        <v>4.1666666666666664E-2</v>
      </c>
      <c r="H19" t="s">
        <v>1745</v>
      </c>
      <c r="I19">
        <v>0</v>
      </c>
      <c r="J19" s="2">
        <v>0.27083333333333331</v>
      </c>
      <c r="K19" s="2">
        <v>0.27083333333333331</v>
      </c>
      <c r="Q19">
        <v>2</v>
      </c>
    </row>
    <row r="20" spans="1:30">
      <c r="A20" t="s">
        <v>1743</v>
      </c>
      <c r="B20" s="1">
        <v>46072</v>
      </c>
    </row>
    <row r="21" spans="1:30">
      <c r="A21" t="s">
        <v>1743</v>
      </c>
      <c r="B21" s="1">
        <v>46073</v>
      </c>
      <c r="C21">
        <v>1</v>
      </c>
      <c r="D21" s="2">
        <v>0.375</v>
      </c>
      <c r="E21" s="2">
        <v>0.6875</v>
      </c>
      <c r="F21" s="2">
        <v>4.1666666666666664E-2</v>
      </c>
      <c r="H21" t="s">
        <v>1745</v>
      </c>
      <c r="I21">
        <v>0</v>
      </c>
      <c r="J21" s="2">
        <v>0.27083333333333331</v>
      </c>
      <c r="K21" s="2">
        <v>0.27083333333333331</v>
      </c>
      <c r="Q21">
        <v>2</v>
      </c>
    </row>
    <row r="22" spans="1:30">
      <c r="A22" t="s">
        <v>1743</v>
      </c>
      <c r="B22" s="1">
        <v>46074</v>
      </c>
    </row>
    <row r="23" spans="1:30">
      <c r="A23" t="s">
        <v>1743</v>
      </c>
      <c r="B23" s="1">
        <v>46075</v>
      </c>
    </row>
    <row r="24" spans="1:30">
      <c r="A24" t="s">
        <v>1743</v>
      </c>
      <c r="B24" s="1">
        <v>46076</v>
      </c>
    </row>
    <row r="25" spans="1:30">
      <c r="A25" t="s">
        <v>1743</v>
      </c>
      <c r="B25" s="1">
        <v>46077</v>
      </c>
      <c r="C25">
        <v>1</v>
      </c>
      <c r="D25" s="2">
        <v>0.375</v>
      </c>
      <c r="E25" s="2">
        <v>0.6875</v>
      </c>
      <c r="F25" s="2">
        <v>4.1666666666666664E-2</v>
      </c>
      <c r="I25">
        <v>0</v>
      </c>
      <c r="J25" s="2">
        <v>0.27083333333333331</v>
      </c>
      <c r="K25" s="2">
        <v>0.27083333333333331</v>
      </c>
      <c r="Q25">
        <v>1</v>
      </c>
    </row>
    <row r="26" spans="1:30">
      <c r="A26" t="s">
        <v>1743</v>
      </c>
      <c r="B26" s="1">
        <v>46078</v>
      </c>
      <c r="C26">
        <v>2</v>
      </c>
      <c r="H26" t="s">
        <v>3462</v>
      </c>
      <c r="I26">
        <v>0</v>
      </c>
      <c r="P26" s="2">
        <v>0.27083333333333331</v>
      </c>
    </row>
    <row r="27" spans="1:30">
      <c r="A27" t="s">
        <v>1743</v>
      </c>
      <c r="B27" s="1">
        <v>46079</v>
      </c>
    </row>
    <row r="28" spans="1:30">
      <c r="A28" t="s">
        <v>1743</v>
      </c>
      <c r="B28" s="1">
        <v>46080</v>
      </c>
      <c r="C28">
        <v>1</v>
      </c>
      <c r="D28" s="2">
        <v>0.375</v>
      </c>
      <c r="E28" s="2">
        <v>0.6875</v>
      </c>
      <c r="F28" s="2">
        <v>4.1666666666666664E-2</v>
      </c>
      <c r="H28" t="s">
        <v>2874</v>
      </c>
      <c r="I28">
        <v>0</v>
      </c>
      <c r="J28" s="2">
        <v>0.27083333333333331</v>
      </c>
      <c r="K28" s="2">
        <v>0.27083333333333331</v>
      </c>
      <c r="Q28">
        <v>2</v>
      </c>
    </row>
    <row r="29" spans="1:30">
      <c r="A29" t="s">
        <v>1743</v>
      </c>
      <c r="B29" s="1">
        <v>46081</v>
      </c>
    </row>
    <row r="30" spans="1:30">
      <c r="A30" t="s">
        <v>1742</v>
      </c>
      <c r="B30" t="s">
        <v>2875</v>
      </c>
      <c r="C30" s="1">
        <v>46023</v>
      </c>
      <c r="D30" s="1">
        <v>46112</v>
      </c>
      <c r="E30" t="s">
        <v>1004</v>
      </c>
      <c r="F30" t="s">
        <v>633</v>
      </c>
      <c r="G30" t="s">
        <v>849</v>
      </c>
      <c r="H30" t="s">
        <v>879</v>
      </c>
      <c r="I30" t="s">
        <v>1004</v>
      </c>
      <c r="J30" t="s">
        <v>849</v>
      </c>
      <c r="K30">
        <v>1</v>
      </c>
      <c r="L30">
        <v>1</v>
      </c>
      <c r="M30">
        <v>1</v>
      </c>
      <c r="N30">
        <v>1</v>
      </c>
      <c r="O30">
        <v>1</v>
      </c>
      <c r="P30">
        <v>0</v>
      </c>
      <c r="Q30">
        <v>0</v>
      </c>
      <c r="R30">
        <v>0</v>
      </c>
      <c r="S30">
        <v>0</v>
      </c>
      <c r="T30" s="2">
        <v>0.3125</v>
      </c>
      <c r="U30" s="2">
        <v>0.375</v>
      </c>
      <c r="V30" s="2">
        <v>0.72916666666666663</v>
      </c>
      <c r="W30" s="2">
        <v>0.5</v>
      </c>
      <c r="X30">
        <v>60</v>
      </c>
      <c r="AD30" s="2">
        <v>0</v>
      </c>
    </row>
    <row r="31" spans="1:30">
      <c r="A31" t="s">
        <v>1743</v>
      </c>
      <c r="B31" s="1">
        <v>46054</v>
      </c>
    </row>
    <row r="32" spans="1:30">
      <c r="A32" t="s">
        <v>1743</v>
      </c>
      <c r="B32" s="1">
        <v>46055</v>
      </c>
      <c r="C32">
        <v>1</v>
      </c>
      <c r="D32" s="2">
        <v>0.375</v>
      </c>
      <c r="E32" s="2">
        <v>0.72916666666666663</v>
      </c>
      <c r="F32" s="2">
        <v>4.1666666666666664E-2</v>
      </c>
      <c r="H32" t="s">
        <v>1745</v>
      </c>
      <c r="I32">
        <v>0</v>
      </c>
      <c r="J32" s="2">
        <v>0.3125</v>
      </c>
      <c r="K32" s="2">
        <v>0.3125</v>
      </c>
      <c r="Q32">
        <v>2</v>
      </c>
    </row>
    <row r="33" spans="1:17">
      <c r="A33" t="s">
        <v>1743</v>
      </c>
      <c r="B33" s="1">
        <v>46056</v>
      </c>
      <c r="C33">
        <v>1</v>
      </c>
      <c r="D33" s="2">
        <v>0.375</v>
      </c>
      <c r="E33" s="2">
        <v>0.72916666666666663</v>
      </c>
      <c r="F33" s="2">
        <v>4.1666666666666664E-2</v>
      </c>
      <c r="I33">
        <v>0</v>
      </c>
      <c r="J33" s="2">
        <v>0.3125</v>
      </c>
      <c r="K33" s="2">
        <v>0.3125</v>
      </c>
      <c r="Q33">
        <v>1</v>
      </c>
    </row>
    <row r="34" spans="1:17">
      <c r="A34" t="s">
        <v>1743</v>
      </c>
      <c r="B34" s="1">
        <v>46057</v>
      </c>
      <c r="C34">
        <v>1</v>
      </c>
      <c r="D34" s="2">
        <v>0.375</v>
      </c>
      <c r="E34" s="2">
        <v>0.72916666666666663</v>
      </c>
      <c r="F34" s="2">
        <v>4.1666666666666664E-2</v>
      </c>
      <c r="H34" t="s">
        <v>1745</v>
      </c>
      <c r="I34">
        <v>0</v>
      </c>
      <c r="J34" s="2">
        <v>0.3125</v>
      </c>
      <c r="K34" s="2">
        <v>0.3125</v>
      </c>
      <c r="Q34">
        <v>2</v>
      </c>
    </row>
    <row r="35" spans="1:17">
      <c r="A35" t="s">
        <v>1743</v>
      </c>
      <c r="B35" s="1">
        <v>46058</v>
      </c>
      <c r="C35">
        <v>1</v>
      </c>
      <c r="D35" s="2">
        <v>0.375</v>
      </c>
      <c r="E35" s="2">
        <v>0.75</v>
      </c>
      <c r="F35" s="2">
        <v>4.1666666666666664E-2</v>
      </c>
      <c r="I35">
        <v>0</v>
      </c>
      <c r="J35" s="2">
        <v>0.33333333333333331</v>
      </c>
      <c r="K35" s="2">
        <v>0.3125</v>
      </c>
      <c r="L35" s="2">
        <v>2.0833333333333332E-2</v>
      </c>
      <c r="Q35">
        <v>1</v>
      </c>
    </row>
    <row r="36" spans="1:17">
      <c r="A36" t="s">
        <v>1743</v>
      </c>
      <c r="B36" s="1">
        <v>46059</v>
      </c>
      <c r="C36">
        <v>1</v>
      </c>
      <c r="D36" s="2">
        <v>0.375</v>
      </c>
      <c r="E36" s="2">
        <v>0.72916666666666663</v>
      </c>
      <c r="F36" s="2">
        <v>4.1666666666666664E-2</v>
      </c>
      <c r="H36" t="s">
        <v>1745</v>
      </c>
      <c r="I36">
        <v>0</v>
      </c>
      <c r="J36" s="2">
        <v>0.3125</v>
      </c>
      <c r="K36" s="2">
        <v>0.3125</v>
      </c>
      <c r="Q36">
        <v>2</v>
      </c>
    </row>
    <row r="37" spans="1:17">
      <c r="A37" t="s">
        <v>1743</v>
      </c>
      <c r="B37" s="1">
        <v>46060</v>
      </c>
    </row>
    <row r="38" spans="1:17">
      <c r="A38" t="s">
        <v>1743</v>
      </c>
      <c r="B38" s="1">
        <v>46061</v>
      </c>
    </row>
    <row r="39" spans="1:17">
      <c r="A39" t="s">
        <v>1743</v>
      </c>
      <c r="B39" s="1">
        <v>46062</v>
      </c>
      <c r="C39">
        <v>1</v>
      </c>
      <c r="D39" s="2">
        <v>0.375</v>
      </c>
      <c r="E39" s="2">
        <v>0.72916666666666663</v>
      </c>
      <c r="F39" s="2">
        <v>4.1666666666666664E-2</v>
      </c>
      <c r="I39">
        <v>0</v>
      </c>
      <c r="J39" s="2">
        <v>0.3125</v>
      </c>
      <c r="K39" s="2">
        <v>0.3125</v>
      </c>
      <c r="Q39">
        <v>1</v>
      </c>
    </row>
    <row r="40" spans="1:17">
      <c r="A40" t="s">
        <v>1743</v>
      </c>
      <c r="B40" s="1">
        <v>46063</v>
      </c>
      <c r="C40">
        <v>1</v>
      </c>
      <c r="D40" s="2">
        <v>0.375</v>
      </c>
      <c r="E40" s="2">
        <v>0.75</v>
      </c>
      <c r="F40" s="2">
        <v>4.1666666666666664E-2</v>
      </c>
      <c r="I40">
        <v>0</v>
      </c>
      <c r="J40" s="2">
        <v>0.33333333333333331</v>
      </c>
      <c r="K40" s="2">
        <v>0.3125</v>
      </c>
      <c r="L40" s="2">
        <v>2.0833333333333332E-2</v>
      </c>
      <c r="Q40">
        <v>1</v>
      </c>
    </row>
    <row r="41" spans="1:17">
      <c r="A41" t="s">
        <v>1743</v>
      </c>
      <c r="B41" s="1">
        <v>46064</v>
      </c>
    </row>
    <row r="42" spans="1:17">
      <c r="A42" t="s">
        <v>1743</v>
      </c>
      <c r="B42" s="1">
        <v>46065</v>
      </c>
      <c r="C42">
        <v>1</v>
      </c>
      <c r="D42" s="2">
        <v>0.375</v>
      </c>
      <c r="E42" s="2">
        <v>0.72916666666666663</v>
      </c>
      <c r="F42" s="2">
        <v>4.1666666666666664E-2</v>
      </c>
      <c r="H42" t="s">
        <v>1745</v>
      </c>
      <c r="I42">
        <v>0</v>
      </c>
      <c r="J42" s="2">
        <v>0.3125</v>
      </c>
      <c r="K42" s="2">
        <v>0.3125</v>
      </c>
      <c r="Q42">
        <v>2</v>
      </c>
    </row>
    <row r="43" spans="1:17">
      <c r="A43" t="s">
        <v>1743</v>
      </c>
      <c r="B43" s="1">
        <v>46066</v>
      </c>
      <c r="C43">
        <v>1</v>
      </c>
      <c r="D43" s="2">
        <v>0.375</v>
      </c>
      <c r="E43" s="2">
        <v>0.72916666666666663</v>
      </c>
      <c r="F43" s="2">
        <v>4.1666666666666664E-2</v>
      </c>
      <c r="I43">
        <v>0</v>
      </c>
      <c r="J43" s="2">
        <v>0.3125</v>
      </c>
      <c r="K43" s="2">
        <v>0.3125</v>
      </c>
      <c r="Q43">
        <v>1</v>
      </c>
    </row>
    <row r="44" spans="1:17">
      <c r="A44" t="s">
        <v>1743</v>
      </c>
      <c r="B44" s="1">
        <v>46067</v>
      </c>
    </row>
    <row r="45" spans="1:17">
      <c r="A45" t="s">
        <v>1743</v>
      </c>
      <c r="B45" s="1">
        <v>46068</v>
      </c>
    </row>
    <row r="46" spans="1:17">
      <c r="A46" t="s">
        <v>1743</v>
      </c>
      <c r="B46" s="1">
        <v>46069</v>
      </c>
      <c r="C46">
        <v>1</v>
      </c>
      <c r="D46" s="2">
        <v>0.375</v>
      </c>
      <c r="E46" s="2">
        <v>0.72916666666666663</v>
      </c>
      <c r="F46" s="2">
        <v>4.1666666666666664E-2</v>
      </c>
      <c r="I46">
        <v>0</v>
      </c>
      <c r="J46" s="2">
        <v>0.3125</v>
      </c>
      <c r="K46" s="2">
        <v>0.3125</v>
      </c>
      <c r="Q46">
        <v>1</v>
      </c>
    </row>
    <row r="47" spans="1:17">
      <c r="A47" t="s">
        <v>1743</v>
      </c>
      <c r="B47" s="1">
        <v>46070</v>
      </c>
      <c r="C47">
        <v>1</v>
      </c>
      <c r="D47" s="2">
        <v>0.375</v>
      </c>
      <c r="E47" s="2">
        <v>0.72916666666666663</v>
      </c>
      <c r="F47" s="2">
        <v>4.1666666666666664E-2</v>
      </c>
      <c r="H47" t="s">
        <v>1745</v>
      </c>
      <c r="I47">
        <v>0</v>
      </c>
      <c r="J47" s="2">
        <v>0.3125</v>
      </c>
      <c r="K47" s="2">
        <v>0.3125</v>
      </c>
      <c r="Q47">
        <v>2</v>
      </c>
    </row>
    <row r="48" spans="1:17">
      <c r="A48" t="s">
        <v>1743</v>
      </c>
      <c r="B48" s="1">
        <v>46071</v>
      </c>
      <c r="C48">
        <v>1</v>
      </c>
      <c r="D48" s="2">
        <v>0.375</v>
      </c>
      <c r="E48" s="2">
        <v>0.72916666666666663</v>
      </c>
      <c r="F48" s="2">
        <v>4.1666666666666664E-2</v>
      </c>
      <c r="H48" t="s">
        <v>1745</v>
      </c>
      <c r="I48">
        <v>0</v>
      </c>
      <c r="J48" s="2">
        <v>0.3125</v>
      </c>
      <c r="K48" s="2">
        <v>0.3125</v>
      </c>
      <c r="Q48">
        <v>2</v>
      </c>
    </row>
    <row r="49" spans="1:30">
      <c r="A49" t="s">
        <v>1743</v>
      </c>
      <c r="B49" s="1">
        <v>46072</v>
      </c>
      <c r="C49">
        <v>1</v>
      </c>
      <c r="D49" s="2">
        <v>0.375</v>
      </c>
      <c r="E49" s="2">
        <v>0.72916666666666663</v>
      </c>
      <c r="F49" s="2">
        <v>4.1666666666666664E-2</v>
      </c>
      <c r="H49" t="s">
        <v>3463</v>
      </c>
      <c r="I49">
        <v>0</v>
      </c>
      <c r="J49" s="2">
        <v>0.3125</v>
      </c>
      <c r="K49" s="2">
        <v>0.3125</v>
      </c>
      <c r="Q49">
        <v>4</v>
      </c>
    </row>
    <row r="50" spans="1:30">
      <c r="A50" t="s">
        <v>1743</v>
      </c>
      <c r="B50" s="1">
        <v>46073</v>
      </c>
      <c r="C50">
        <v>1</v>
      </c>
      <c r="D50" s="2">
        <v>0.375</v>
      </c>
      <c r="E50" s="2">
        <v>0.72916666666666663</v>
      </c>
      <c r="F50" s="2">
        <v>4.1666666666666664E-2</v>
      </c>
      <c r="I50">
        <v>0</v>
      </c>
      <c r="J50" s="2">
        <v>0.3125</v>
      </c>
      <c r="K50" s="2">
        <v>0.3125</v>
      </c>
      <c r="Q50">
        <v>1</v>
      </c>
    </row>
    <row r="51" spans="1:30">
      <c r="A51" t="s">
        <v>1743</v>
      </c>
      <c r="B51" s="1">
        <v>46074</v>
      </c>
    </row>
    <row r="52" spans="1:30">
      <c r="A52" t="s">
        <v>1743</v>
      </c>
      <c r="B52" s="1">
        <v>46075</v>
      </c>
    </row>
    <row r="53" spans="1:30">
      <c r="A53" t="s">
        <v>1743</v>
      </c>
      <c r="B53" s="1">
        <v>46076</v>
      </c>
    </row>
    <row r="54" spans="1:30">
      <c r="A54" t="s">
        <v>1743</v>
      </c>
      <c r="B54" s="1">
        <v>46077</v>
      </c>
      <c r="C54">
        <v>2</v>
      </c>
      <c r="I54">
        <v>0</v>
      </c>
      <c r="P54" s="2">
        <v>0.3125</v>
      </c>
    </row>
    <row r="55" spans="1:30">
      <c r="A55" t="s">
        <v>1743</v>
      </c>
      <c r="B55" s="1">
        <v>46078</v>
      </c>
      <c r="C55">
        <v>2</v>
      </c>
      <c r="I55">
        <v>0</v>
      </c>
      <c r="P55" s="2">
        <v>0.3125</v>
      </c>
    </row>
    <row r="56" spans="1:30">
      <c r="A56" t="s">
        <v>1743</v>
      </c>
      <c r="B56" s="1">
        <v>46079</v>
      </c>
      <c r="C56">
        <v>2</v>
      </c>
      <c r="I56">
        <v>0</v>
      </c>
      <c r="P56" s="2">
        <v>0.3125</v>
      </c>
    </row>
    <row r="57" spans="1:30">
      <c r="A57" t="s">
        <v>1743</v>
      </c>
      <c r="B57" s="1">
        <v>46080</v>
      </c>
      <c r="C57">
        <v>2</v>
      </c>
      <c r="I57">
        <v>0</v>
      </c>
      <c r="P57" s="2">
        <v>0.3125</v>
      </c>
    </row>
    <row r="58" spans="1:30">
      <c r="A58" t="s">
        <v>1743</v>
      </c>
      <c r="B58" s="1">
        <v>46081</v>
      </c>
    </row>
    <row r="59" spans="1:30">
      <c r="A59" t="s">
        <v>1742</v>
      </c>
      <c r="B59" t="s">
        <v>2876</v>
      </c>
      <c r="C59" s="1">
        <v>46023</v>
      </c>
      <c r="D59" s="1">
        <v>46112</v>
      </c>
      <c r="E59" t="s">
        <v>1728</v>
      </c>
      <c r="F59" t="s">
        <v>262</v>
      </c>
      <c r="G59" t="s">
        <v>849</v>
      </c>
      <c r="H59" t="s">
        <v>879</v>
      </c>
      <c r="I59" t="s">
        <v>1728</v>
      </c>
      <c r="J59" t="s">
        <v>849</v>
      </c>
      <c r="K59">
        <v>1</v>
      </c>
      <c r="L59">
        <v>1</v>
      </c>
      <c r="M59">
        <v>1</v>
      </c>
      <c r="N59">
        <v>1</v>
      </c>
      <c r="O59">
        <v>1</v>
      </c>
      <c r="P59">
        <v>0</v>
      </c>
      <c r="Q59">
        <v>0</v>
      </c>
      <c r="R59">
        <v>0</v>
      </c>
      <c r="S59">
        <v>0</v>
      </c>
      <c r="T59" s="2">
        <v>0.3125</v>
      </c>
      <c r="U59" s="2">
        <v>0.375</v>
      </c>
      <c r="V59" s="2">
        <v>0.72916666666666663</v>
      </c>
      <c r="W59" s="2">
        <v>0.5</v>
      </c>
      <c r="X59">
        <v>60</v>
      </c>
      <c r="AD59" s="2">
        <v>0</v>
      </c>
    </row>
    <row r="60" spans="1:30">
      <c r="A60" t="s">
        <v>1743</v>
      </c>
      <c r="B60" s="1">
        <v>46054</v>
      </c>
    </row>
    <row r="61" spans="1:30">
      <c r="A61" t="s">
        <v>1743</v>
      </c>
      <c r="B61" s="1">
        <v>46055</v>
      </c>
      <c r="C61">
        <v>1</v>
      </c>
      <c r="D61" s="2">
        <v>0.375</v>
      </c>
      <c r="E61" s="2">
        <v>0.75</v>
      </c>
      <c r="F61" s="2">
        <v>4.1666666666666664E-2</v>
      </c>
      <c r="H61" t="s">
        <v>3464</v>
      </c>
      <c r="I61">
        <v>0</v>
      </c>
      <c r="J61" s="2">
        <v>0.33333333333333331</v>
      </c>
      <c r="K61" s="2">
        <v>0.3125</v>
      </c>
      <c r="L61" s="2">
        <v>2.0833333333333332E-2</v>
      </c>
      <c r="Q61">
        <v>1</v>
      </c>
    </row>
    <row r="62" spans="1:30">
      <c r="A62" t="s">
        <v>1743</v>
      </c>
      <c r="B62" s="1">
        <v>46056</v>
      </c>
      <c r="C62">
        <v>1</v>
      </c>
      <c r="D62" s="2">
        <v>0.375</v>
      </c>
      <c r="E62" s="2">
        <v>0.72916666666666663</v>
      </c>
      <c r="F62" s="2">
        <v>4.1666666666666664E-2</v>
      </c>
      <c r="H62" t="s">
        <v>1745</v>
      </c>
      <c r="I62">
        <v>0</v>
      </c>
      <c r="J62" s="2">
        <v>0.3125</v>
      </c>
      <c r="K62" s="2">
        <v>0.3125</v>
      </c>
      <c r="Q62">
        <v>2</v>
      </c>
    </row>
    <row r="63" spans="1:30">
      <c r="A63" t="s">
        <v>1743</v>
      </c>
      <c r="B63" s="1">
        <v>46057</v>
      </c>
      <c r="C63">
        <v>1</v>
      </c>
      <c r="D63" s="2">
        <v>0.375</v>
      </c>
      <c r="E63" s="2">
        <v>0.72916666666666663</v>
      </c>
      <c r="F63" s="2">
        <v>4.1666666666666664E-2</v>
      </c>
      <c r="H63" t="s">
        <v>1745</v>
      </c>
      <c r="I63">
        <v>0</v>
      </c>
      <c r="J63" s="2">
        <v>0.3125</v>
      </c>
      <c r="K63" s="2">
        <v>0.3125</v>
      </c>
      <c r="Q63">
        <v>2</v>
      </c>
    </row>
    <row r="64" spans="1:30">
      <c r="A64" t="s">
        <v>1743</v>
      </c>
      <c r="B64" s="1">
        <v>46058</v>
      </c>
      <c r="C64">
        <v>1</v>
      </c>
      <c r="D64" s="2">
        <v>0.375</v>
      </c>
      <c r="E64" s="2">
        <v>0.75</v>
      </c>
      <c r="F64" s="2">
        <v>4.1666666666666664E-2</v>
      </c>
      <c r="H64" t="s">
        <v>1745</v>
      </c>
      <c r="I64">
        <v>0</v>
      </c>
      <c r="J64" s="2">
        <v>0.33333333333333331</v>
      </c>
      <c r="K64" s="2">
        <v>0.3125</v>
      </c>
      <c r="L64" s="2">
        <v>2.0833333333333332E-2</v>
      </c>
      <c r="Q64">
        <v>2</v>
      </c>
    </row>
    <row r="65" spans="1:17">
      <c r="A65" t="s">
        <v>1743</v>
      </c>
      <c r="B65" s="1">
        <v>46059</v>
      </c>
      <c r="C65">
        <v>1</v>
      </c>
      <c r="D65" s="2">
        <v>0.375</v>
      </c>
      <c r="E65" s="2">
        <v>0.72916666666666663</v>
      </c>
      <c r="F65" s="2">
        <v>4.1666666666666664E-2</v>
      </c>
      <c r="H65" t="s">
        <v>1745</v>
      </c>
      <c r="I65">
        <v>0</v>
      </c>
      <c r="J65" s="2">
        <v>0.3125</v>
      </c>
      <c r="K65" s="2">
        <v>0.3125</v>
      </c>
      <c r="Q65">
        <v>2</v>
      </c>
    </row>
    <row r="66" spans="1:17">
      <c r="A66" t="s">
        <v>1743</v>
      </c>
      <c r="B66" s="1">
        <v>46060</v>
      </c>
    </row>
    <row r="67" spans="1:17">
      <c r="A67" t="s">
        <v>1743</v>
      </c>
      <c r="B67" s="1">
        <v>46061</v>
      </c>
    </row>
    <row r="68" spans="1:17">
      <c r="A68" t="s">
        <v>1743</v>
      </c>
      <c r="B68" s="1">
        <v>46062</v>
      </c>
      <c r="C68">
        <v>1</v>
      </c>
      <c r="D68" s="2">
        <v>0.39583333333333331</v>
      </c>
      <c r="E68" s="2">
        <v>0.79166666666666663</v>
      </c>
      <c r="F68" s="2">
        <v>6.25E-2</v>
      </c>
      <c r="H68" t="s">
        <v>3465</v>
      </c>
      <c r="I68">
        <v>0</v>
      </c>
      <c r="J68" s="2">
        <v>0.33333333333333331</v>
      </c>
      <c r="K68" s="2">
        <v>0.3125</v>
      </c>
      <c r="L68" s="2">
        <v>2.0833333333333332E-2</v>
      </c>
      <c r="Q68">
        <v>1</v>
      </c>
    </row>
    <row r="69" spans="1:17">
      <c r="A69" t="s">
        <v>1743</v>
      </c>
      <c r="B69" s="1">
        <v>46063</v>
      </c>
      <c r="C69">
        <v>1</v>
      </c>
      <c r="D69" s="2">
        <v>0.375</v>
      </c>
      <c r="E69" s="2">
        <v>0.79166666666666663</v>
      </c>
      <c r="F69" s="2">
        <v>6.25E-2</v>
      </c>
      <c r="H69" t="s">
        <v>1745</v>
      </c>
      <c r="I69">
        <v>0</v>
      </c>
      <c r="J69" s="2">
        <v>0.35416666666666669</v>
      </c>
      <c r="K69" s="2">
        <v>0.3125</v>
      </c>
      <c r="L69" s="2">
        <v>2.0833333333333332E-2</v>
      </c>
      <c r="M69" s="2">
        <v>2.0833333333333332E-2</v>
      </c>
      <c r="Q69">
        <v>2</v>
      </c>
    </row>
    <row r="70" spans="1:17">
      <c r="A70" t="s">
        <v>1743</v>
      </c>
      <c r="B70" s="1">
        <v>46064</v>
      </c>
    </row>
    <row r="71" spans="1:17">
      <c r="A71" t="s">
        <v>1743</v>
      </c>
      <c r="B71" s="1">
        <v>46065</v>
      </c>
      <c r="C71">
        <v>1</v>
      </c>
      <c r="D71" s="2">
        <v>0.375</v>
      </c>
      <c r="E71" s="2">
        <v>0.79166666666666663</v>
      </c>
      <c r="F71" s="2">
        <v>6.25E-2</v>
      </c>
      <c r="H71" t="s">
        <v>1745</v>
      </c>
      <c r="I71">
        <v>0</v>
      </c>
      <c r="J71" s="2">
        <v>0.35416666666666669</v>
      </c>
      <c r="K71" s="2">
        <v>0.3125</v>
      </c>
      <c r="L71" s="2">
        <v>2.0833333333333332E-2</v>
      </c>
      <c r="M71" s="2">
        <v>2.0833333333333332E-2</v>
      </c>
      <c r="Q71">
        <v>2</v>
      </c>
    </row>
    <row r="72" spans="1:17">
      <c r="A72" t="s">
        <v>1743</v>
      </c>
      <c r="B72" s="1">
        <v>46066</v>
      </c>
      <c r="C72">
        <v>1</v>
      </c>
      <c r="D72" s="2">
        <v>0.375</v>
      </c>
      <c r="E72" s="2">
        <v>0.75</v>
      </c>
      <c r="F72" s="2">
        <v>4.1666666666666664E-2</v>
      </c>
      <c r="H72" t="s">
        <v>1745</v>
      </c>
      <c r="I72">
        <v>0</v>
      </c>
      <c r="J72" s="2">
        <v>0.33333333333333331</v>
      </c>
      <c r="K72" s="2">
        <v>0.3125</v>
      </c>
      <c r="L72" s="2">
        <v>2.0833333333333332E-2</v>
      </c>
      <c r="Q72">
        <v>2</v>
      </c>
    </row>
    <row r="73" spans="1:17">
      <c r="A73" t="s">
        <v>1743</v>
      </c>
      <c r="B73" s="1">
        <v>46067</v>
      </c>
    </row>
    <row r="74" spans="1:17">
      <c r="A74" t="s">
        <v>1743</v>
      </c>
      <c r="B74" s="1">
        <v>46068</v>
      </c>
      <c r="C74">
        <v>3</v>
      </c>
      <c r="D74" s="2">
        <v>0.875</v>
      </c>
      <c r="E74" s="2">
        <v>0.95833333333333337</v>
      </c>
      <c r="H74" t="s">
        <v>3466</v>
      </c>
      <c r="I74">
        <v>0</v>
      </c>
      <c r="J74" s="2">
        <v>8.3333333333333329E-2</v>
      </c>
      <c r="N74" s="2">
        <v>4.1666666666666664E-2</v>
      </c>
      <c r="O74" s="2">
        <v>8.3333333333333329E-2</v>
      </c>
      <c r="Q74">
        <v>2</v>
      </c>
    </row>
    <row r="75" spans="1:17">
      <c r="A75" t="s">
        <v>1743</v>
      </c>
      <c r="B75" s="1">
        <v>46069</v>
      </c>
      <c r="C75">
        <v>1</v>
      </c>
      <c r="D75" s="2">
        <v>0.54166666666666663</v>
      </c>
      <c r="E75" s="2">
        <v>0.72916666666666663</v>
      </c>
      <c r="H75" t="s">
        <v>3467</v>
      </c>
      <c r="I75">
        <v>0</v>
      </c>
      <c r="J75" s="2">
        <v>0.1875</v>
      </c>
      <c r="K75" s="2">
        <v>0.1875</v>
      </c>
      <c r="Q75">
        <v>2</v>
      </c>
    </row>
    <row r="76" spans="1:17">
      <c r="A76" t="s">
        <v>1743</v>
      </c>
      <c r="B76" s="1">
        <v>46070</v>
      </c>
      <c r="C76">
        <v>1</v>
      </c>
      <c r="D76" s="2">
        <v>0.375</v>
      </c>
      <c r="E76" s="2">
        <v>0.72916666666666663</v>
      </c>
      <c r="F76" s="2">
        <v>4.1666666666666664E-2</v>
      </c>
      <c r="H76" t="s">
        <v>1745</v>
      </c>
      <c r="I76">
        <v>0</v>
      </c>
      <c r="J76" s="2">
        <v>0.3125</v>
      </c>
      <c r="K76" s="2">
        <v>0.3125</v>
      </c>
      <c r="Q76">
        <v>2</v>
      </c>
    </row>
    <row r="77" spans="1:17">
      <c r="A77" t="s">
        <v>1743</v>
      </c>
      <c r="B77" s="1">
        <v>46071</v>
      </c>
      <c r="C77">
        <v>1</v>
      </c>
      <c r="D77" s="2">
        <v>0.375</v>
      </c>
      <c r="E77" s="2">
        <v>0.79166666666666663</v>
      </c>
      <c r="F77" s="2">
        <v>6.25E-2</v>
      </c>
      <c r="H77" t="s">
        <v>1745</v>
      </c>
      <c r="I77">
        <v>0</v>
      </c>
      <c r="J77" s="2">
        <v>0.35416666666666669</v>
      </c>
      <c r="K77" s="2">
        <v>0.3125</v>
      </c>
      <c r="L77" s="2">
        <v>2.0833333333333332E-2</v>
      </c>
      <c r="M77" s="2">
        <v>2.0833333333333332E-2</v>
      </c>
      <c r="Q77">
        <v>2</v>
      </c>
    </row>
    <row r="78" spans="1:17">
      <c r="A78" t="s">
        <v>1743</v>
      </c>
      <c r="B78" s="1">
        <v>46072</v>
      </c>
      <c r="C78">
        <v>1</v>
      </c>
      <c r="D78" s="2">
        <v>0.375</v>
      </c>
      <c r="E78" s="2">
        <v>0.72916666666666663</v>
      </c>
      <c r="F78" s="2">
        <v>4.1666666666666664E-2</v>
      </c>
      <c r="H78" t="s">
        <v>1745</v>
      </c>
      <c r="I78">
        <v>0</v>
      </c>
      <c r="J78" s="2">
        <v>0.3125</v>
      </c>
      <c r="K78" s="2">
        <v>0.3125</v>
      </c>
      <c r="Q78">
        <v>2</v>
      </c>
    </row>
    <row r="79" spans="1:17">
      <c r="A79" t="s">
        <v>1743</v>
      </c>
      <c r="B79" s="1">
        <v>46073</v>
      </c>
      <c r="C79">
        <v>1</v>
      </c>
      <c r="D79" s="2">
        <v>0.41666666666666669</v>
      </c>
      <c r="E79" s="2">
        <v>0.77083333333333337</v>
      </c>
      <c r="F79" s="2">
        <v>4.1666666666666664E-2</v>
      </c>
      <c r="H79" t="s">
        <v>3465</v>
      </c>
      <c r="I79">
        <v>0</v>
      </c>
      <c r="J79" s="2">
        <v>0.3125</v>
      </c>
      <c r="K79" s="2">
        <v>0.3125</v>
      </c>
      <c r="Q79">
        <v>1</v>
      </c>
    </row>
    <row r="80" spans="1:17">
      <c r="A80" t="s">
        <v>1743</v>
      </c>
      <c r="B80" s="1">
        <v>46074</v>
      </c>
      <c r="C80">
        <v>3</v>
      </c>
      <c r="D80" s="2">
        <v>0.39583333333333331</v>
      </c>
      <c r="E80" s="2">
        <v>0.875</v>
      </c>
      <c r="F80" s="2">
        <v>0.1875</v>
      </c>
      <c r="H80" t="s">
        <v>3468</v>
      </c>
      <c r="I80">
        <v>0</v>
      </c>
      <c r="J80" s="2">
        <v>0.29166666666666669</v>
      </c>
      <c r="O80" s="2">
        <v>0.29166666666666669</v>
      </c>
      <c r="Q80">
        <v>2</v>
      </c>
    </row>
    <row r="81" spans="1:30">
      <c r="A81" t="s">
        <v>1743</v>
      </c>
      <c r="B81" s="1">
        <v>46075</v>
      </c>
    </row>
    <row r="82" spans="1:30">
      <c r="A82" t="s">
        <v>1743</v>
      </c>
      <c r="B82" s="1">
        <v>46076</v>
      </c>
      <c r="C82">
        <v>3</v>
      </c>
      <c r="D82" s="2">
        <v>0.4375</v>
      </c>
      <c r="E82" s="2">
        <v>0.66666666666666663</v>
      </c>
      <c r="F82" s="2">
        <v>6.25E-2</v>
      </c>
      <c r="H82" t="s">
        <v>3469</v>
      </c>
      <c r="I82">
        <v>0</v>
      </c>
      <c r="J82" s="2">
        <v>0.16666666666666666</v>
      </c>
      <c r="O82" s="2">
        <v>0.16666666666666666</v>
      </c>
      <c r="Q82">
        <v>2</v>
      </c>
    </row>
    <row r="83" spans="1:30">
      <c r="A83" t="s">
        <v>1743</v>
      </c>
      <c r="B83" s="1">
        <v>46077</v>
      </c>
      <c r="C83">
        <v>2</v>
      </c>
      <c r="H83" t="s">
        <v>3470</v>
      </c>
      <c r="I83">
        <v>0</v>
      </c>
      <c r="P83" s="2">
        <v>0.3125</v>
      </c>
    </row>
    <row r="84" spans="1:30">
      <c r="A84" t="s">
        <v>1743</v>
      </c>
      <c r="B84" s="1">
        <v>46078</v>
      </c>
      <c r="C84">
        <v>1</v>
      </c>
      <c r="D84" s="2">
        <v>0.375</v>
      </c>
      <c r="E84" s="2">
        <v>0.79166666666666663</v>
      </c>
      <c r="F84" s="2">
        <v>6.25E-2</v>
      </c>
      <c r="H84" t="s">
        <v>1745</v>
      </c>
      <c r="I84">
        <v>0</v>
      </c>
      <c r="J84" s="2">
        <v>0.35416666666666669</v>
      </c>
      <c r="K84" s="2">
        <v>0.3125</v>
      </c>
      <c r="L84" s="2">
        <v>2.0833333333333332E-2</v>
      </c>
      <c r="M84" s="2">
        <v>2.0833333333333332E-2</v>
      </c>
      <c r="Q84">
        <v>2</v>
      </c>
    </row>
    <row r="85" spans="1:30">
      <c r="A85" t="s">
        <v>1743</v>
      </c>
      <c r="B85" s="1">
        <v>46079</v>
      </c>
      <c r="C85">
        <v>1</v>
      </c>
      <c r="D85" s="2">
        <v>0.375</v>
      </c>
      <c r="E85" s="2">
        <v>0.72916666666666663</v>
      </c>
      <c r="F85" s="2">
        <v>4.1666666666666664E-2</v>
      </c>
      <c r="H85" t="s">
        <v>1745</v>
      </c>
      <c r="I85">
        <v>0</v>
      </c>
      <c r="J85" s="2">
        <v>0.3125</v>
      </c>
      <c r="K85" s="2">
        <v>0.3125</v>
      </c>
      <c r="Q85">
        <v>2</v>
      </c>
    </row>
    <row r="86" spans="1:30">
      <c r="A86" t="s">
        <v>1743</v>
      </c>
      <c r="B86" s="1">
        <v>46080</v>
      </c>
      <c r="C86">
        <v>1</v>
      </c>
      <c r="D86" s="2">
        <v>0.375</v>
      </c>
      <c r="E86" s="2">
        <v>0.6875</v>
      </c>
      <c r="F86" s="2">
        <v>4.1666666666666664E-2</v>
      </c>
      <c r="H86" t="s">
        <v>3471</v>
      </c>
      <c r="I86">
        <v>0</v>
      </c>
      <c r="J86" s="2">
        <v>0.27083333333333331</v>
      </c>
      <c r="K86" s="2">
        <v>0.27083333333333331</v>
      </c>
      <c r="Q86">
        <v>2</v>
      </c>
    </row>
    <row r="87" spans="1:30">
      <c r="A87" t="s">
        <v>1743</v>
      </c>
      <c r="B87" s="1">
        <v>46081</v>
      </c>
    </row>
    <row r="88" spans="1:30">
      <c r="A88" t="s">
        <v>1742</v>
      </c>
      <c r="B88" t="s">
        <v>2877</v>
      </c>
      <c r="C88" s="1">
        <v>46023</v>
      </c>
      <c r="D88" s="1">
        <v>46112</v>
      </c>
      <c r="E88" t="s">
        <v>1549</v>
      </c>
      <c r="F88" t="s">
        <v>269</v>
      </c>
      <c r="G88" t="s">
        <v>849</v>
      </c>
      <c r="H88" t="s">
        <v>879</v>
      </c>
      <c r="I88" t="s">
        <v>1549</v>
      </c>
      <c r="J88" t="s">
        <v>849</v>
      </c>
      <c r="K88">
        <v>1</v>
      </c>
      <c r="L88">
        <v>1</v>
      </c>
      <c r="M88">
        <v>1</v>
      </c>
      <c r="N88">
        <v>1</v>
      </c>
      <c r="O88">
        <v>1</v>
      </c>
      <c r="P88">
        <v>0</v>
      </c>
      <c r="Q88">
        <v>0</v>
      </c>
      <c r="R88">
        <v>0</v>
      </c>
      <c r="S88">
        <v>0</v>
      </c>
      <c r="T88" s="2">
        <v>0.3125</v>
      </c>
      <c r="U88" s="2">
        <v>0.375</v>
      </c>
      <c r="V88" s="2">
        <v>0.72916666666666663</v>
      </c>
      <c r="W88" s="2">
        <v>0.5</v>
      </c>
      <c r="X88">
        <v>60</v>
      </c>
      <c r="AD88" s="2">
        <v>0</v>
      </c>
    </row>
    <row r="89" spans="1:30">
      <c r="A89" t="s">
        <v>1743</v>
      </c>
      <c r="B89" s="1">
        <v>46054</v>
      </c>
    </row>
    <row r="90" spans="1:30">
      <c r="A90" t="s">
        <v>1743</v>
      </c>
      <c r="B90" s="1">
        <v>46055</v>
      </c>
      <c r="C90">
        <v>1</v>
      </c>
      <c r="D90" s="2">
        <v>0.375</v>
      </c>
      <c r="E90" s="2">
        <v>0.6875</v>
      </c>
      <c r="F90" s="2">
        <v>4.1666666666666664E-2</v>
      </c>
      <c r="H90" t="s">
        <v>1745</v>
      </c>
      <c r="I90">
        <v>0</v>
      </c>
      <c r="J90" s="2">
        <v>0.27083333333333331</v>
      </c>
      <c r="K90" s="2">
        <v>0.27083333333333331</v>
      </c>
      <c r="Q90">
        <v>2</v>
      </c>
    </row>
    <row r="91" spans="1:30">
      <c r="A91" t="s">
        <v>1743</v>
      </c>
      <c r="B91" s="1">
        <v>46056</v>
      </c>
      <c r="C91">
        <v>1</v>
      </c>
      <c r="D91" s="2">
        <v>0.375</v>
      </c>
      <c r="E91" s="2">
        <v>0.72916666666666663</v>
      </c>
      <c r="F91" s="2">
        <v>4.1666666666666664E-2</v>
      </c>
      <c r="I91">
        <v>0</v>
      </c>
      <c r="J91" s="2">
        <v>0.3125</v>
      </c>
      <c r="K91" s="2">
        <v>0.3125</v>
      </c>
      <c r="Q91">
        <v>1</v>
      </c>
    </row>
    <row r="92" spans="1:30">
      <c r="A92" t="s">
        <v>1743</v>
      </c>
      <c r="B92" s="1">
        <v>46057</v>
      </c>
      <c r="C92">
        <v>2</v>
      </c>
      <c r="I92">
        <v>0</v>
      </c>
      <c r="P92" s="2">
        <v>0.3125</v>
      </c>
    </row>
    <row r="93" spans="1:30">
      <c r="A93" t="s">
        <v>1743</v>
      </c>
      <c r="B93" s="1">
        <v>46058</v>
      </c>
      <c r="C93">
        <v>1</v>
      </c>
      <c r="D93" s="2">
        <v>0.375</v>
      </c>
      <c r="E93" s="2">
        <v>0.70833333333333337</v>
      </c>
      <c r="F93" s="2">
        <v>4.1666666666666664E-2</v>
      </c>
      <c r="I93">
        <v>0</v>
      </c>
      <c r="J93" s="2">
        <v>0.29166666666666669</v>
      </c>
      <c r="K93" s="2">
        <v>0.29166666666666669</v>
      </c>
      <c r="Q93">
        <v>1</v>
      </c>
    </row>
    <row r="94" spans="1:30">
      <c r="A94" t="s">
        <v>1743</v>
      </c>
      <c r="B94" s="1">
        <v>46059</v>
      </c>
      <c r="C94">
        <v>1</v>
      </c>
      <c r="D94" s="2">
        <v>0.375</v>
      </c>
      <c r="E94" s="2">
        <v>0.6875</v>
      </c>
      <c r="F94" s="2">
        <v>4.1666666666666664E-2</v>
      </c>
      <c r="H94" t="s">
        <v>1745</v>
      </c>
      <c r="I94">
        <v>0</v>
      </c>
      <c r="J94" s="2">
        <v>0.27083333333333331</v>
      </c>
      <c r="K94" s="2">
        <v>0.27083333333333331</v>
      </c>
      <c r="Q94">
        <v>2</v>
      </c>
    </row>
    <row r="95" spans="1:30">
      <c r="A95" t="s">
        <v>1743</v>
      </c>
      <c r="B95" s="1">
        <v>46060</v>
      </c>
    </row>
    <row r="96" spans="1:30">
      <c r="A96" t="s">
        <v>1743</v>
      </c>
      <c r="B96" s="1">
        <v>46061</v>
      </c>
    </row>
    <row r="97" spans="1:17">
      <c r="A97" t="s">
        <v>1743</v>
      </c>
      <c r="B97" s="1">
        <v>46062</v>
      </c>
      <c r="C97">
        <v>2</v>
      </c>
      <c r="I97">
        <v>0</v>
      </c>
      <c r="P97" s="2">
        <v>0.3125</v>
      </c>
    </row>
    <row r="98" spans="1:17">
      <c r="A98" t="s">
        <v>1743</v>
      </c>
      <c r="B98" s="1">
        <v>46063</v>
      </c>
      <c r="C98">
        <v>1</v>
      </c>
      <c r="D98" s="2">
        <v>0.375</v>
      </c>
      <c r="E98" s="2">
        <v>0.6875</v>
      </c>
      <c r="F98" s="2">
        <v>4.1666666666666664E-2</v>
      </c>
      <c r="I98">
        <v>0</v>
      </c>
      <c r="J98" s="2">
        <v>0.27083333333333331</v>
      </c>
      <c r="K98" s="2">
        <v>0.27083333333333331</v>
      </c>
      <c r="Q98">
        <v>1</v>
      </c>
    </row>
    <row r="99" spans="1:17">
      <c r="A99" t="s">
        <v>1743</v>
      </c>
      <c r="B99" s="1">
        <v>46064</v>
      </c>
    </row>
    <row r="100" spans="1:17">
      <c r="A100" t="s">
        <v>1743</v>
      </c>
      <c r="B100" s="1">
        <v>46065</v>
      </c>
      <c r="C100">
        <v>1</v>
      </c>
      <c r="D100" s="2">
        <v>0.37847222222222221</v>
      </c>
      <c r="E100" s="2">
        <v>0.71180555555555558</v>
      </c>
      <c r="F100" s="2">
        <v>4.1666666666666664E-2</v>
      </c>
      <c r="I100">
        <v>0</v>
      </c>
      <c r="J100" s="2">
        <v>0.29166666666666669</v>
      </c>
      <c r="K100" s="2">
        <v>0.29166666666666669</v>
      </c>
      <c r="Q100">
        <v>1</v>
      </c>
    </row>
    <row r="101" spans="1:17">
      <c r="A101" t="s">
        <v>1743</v>
      </c>
      <c r="B101" s="1">
        <v>46066</v>
      </c>
      <c r="C101">
        <v>1</v>
      </c>
      <c r="D101" s="2">
        <v>0.375</v>
      </c>
      <c r="E101" s="2">
        <v>0.6875</v>
      </c>
      <c r="F101" s="2">
        <v>4.1666666666666664E-2</v>
      </c>
      <c r="H101" t="s">
        <v>1745</v>
      </c>
      <c r="I101">
        <v>0</v>
      </c>
      <c r="J101" s="2">
        <v>0.27083333333333331</v>
      </c>
      <c r="K101" s="2">
        <v>0.27083333333333331</v>
      </c>
      <c r="Q101">
        <v>2</v>
      </c>
    </row>
    <row r="102" spans="1:17">
      <c r="A102" t="s">
        <v>1743</v>
      </c>
      <c r="B102" s="1">
        <v>46067</v>
      </c>
    </row>
    <row r="103" spans="1:17">
      <c r="A103" t="s">
        <v>1743</v>
      </c>
      <c r="B103" s="1">
        <v>46068</v>
      </c>
    </row>
    <row r="104" spans="1:17">
      <c r="A104" t="s">
        <v>1743</v>
      </c>
      <c r="B104" s="1">
        <v>46069</v>
      </c>
      <c r="C104">
        <v>1</v>
      </c>
      <c r="D104" s="2">
        <v>0.375</v>
      </c>
      <c r="E104" s="2">
        <v>0.6875</v>
      </c>
      <c r="F104" s="2">
        <v>4.1666666666666664E-2</v>
      </c>
      <c r="H104" t="s">
        <v>1745</v>
      </c>
      <c r="I104">
        <v>0</v>
      </c>
      <c r="J104" s="2">
        <v>0.27083333333333331</v>
      </c>
      <c r="K104" s="2">
        <v>0.27083333333333331</v>
      </c>
      <c r="Q104">
        <v>2</v>
      </c>
    </row>
    <row r="105" spans="1:17">
      <c r="A105" t="s">
        <v>1743</v>
      </c>
      <c r="B105" s="1">
        <v>46070</v>
      </c>
      <c r="C105">
        <v>1</v>
      </c>
      <c r="D105" s="2">
        <v>0.375</v>
      </c>
      <c r="E105" s="2">
        <v>0.70833333333333337</v>
      </c>
      <c r="F105" s="2">
        <v>4.1666666666666664E-2</v>
      </c>
      <c r="I105">
        <v>0</v>
      </c>
      <c r="J105" s="2">
        <v>0.29166666666666669</v>
      </c>
      <c r="K105" s="2">
        <v>0.29166666666666669</v>
      </c>
      <c r="Q105">
        <v>1</v>
      </c>
    </row>
    <row r="106" spans="1:17">
      <c r="A106" t="s">
        <v>1743</v>
      </c>
      <c r="B106" s="1">
        <v>46071</v>
      </c>
      <c r="C106">
        <v>2</v>
      </c>
      <c r="I106">
        <v>0</v>
      </c>
      <c r="P106" s="2">
        <v>0.3125</v>
      </c>
    </row>
    <row r="107" spans="1:17">
      <c r="A107" t="s">
        <v>1743</v>
      </c>
      <c r="B107" s="1">
        <v>46072</v>
      </c>
      <c r="C107">
        <v>1</v>
      </c>
      <c r="D107" s="2">
        <v>0.375</v>
      </c>
      <c r="E107" s="2">
        <v>0.70833333333333337</v>
      </c>
      <c r="F107" s="2">
        <v>4.1666666666666664E-2</v>
      </c>
      <c r="I107">
        <v>0</v>
      </c>
      <c r="J107" s="2">
        <v>0.29166666666666669</v>
      </c>
      <c r="K107" s="2">
        <v>0.29166666666666669</v>
      </c>
      <c r="Q107">
        <v>1</v>
      </c>
    </row>
    <row r="108" spans="1:17">
      <c r="A108" t="s">
        <v>1743</v>
      </c>
      <c r="B108" s="1">
        <v>46073</v>
      </c>
      <c r="C108">
        <v>2</v>
      </c>
      <c r="I108">
        <v>0</v>
      </c>
      <c r="P108" s="2">
        <v>0.3125</v>
      </c>
    </row>
    <row r="109" spans="1:17">
      <c r="A109" t="s">
        <v>1743</v>
      </c>
      <c r="B109" s="1">
        <v>46074</v>
      </c>
    </row>
    <row r="110" spans="1:17">
      <c r="A110" t="s">
        <v>1743</v>
      </c>
      <c r="B110" s="1">
        <v>46075</v>
      </c>
    </row>
    <row r="111" spans="1:17">
      <c r="A111" t="s">
        <v>1743</v>
      </c>
      <c r="B111" s="1">
        <v>46076</v>
      </c>
    </row>
    <row r="112" spans="1:17">
      <c r="A112" t="s">
        <v>1743</v>
      </c>
      <c r="B112" s="1">
        <v>46077</v>
      </c>
      <c r="C112">
        <v>1</v>
      </c>
      <c r="D112" s="2">
        <v>0.375</v>
      </c>
      <c r="E112" s="2">
        <v>0.70833333333333337</v>
      </c>
      <c r="F112" s="2">
        <v>4.1666666666666664E-2</v>
      </c>
      <c r="I112">
        <v>0</v>
      </c>
      <c r="J112" s="2">
        <v>0.29166666666666669</v>
      </c>
      <c r="K112" s="2">
        <v>0.29166666666666669</v>
      </c>
      <c r="Q112">
        <v>1</v>
      </c>
    </row>
    <row r="113" spans="1:30">
      <c r="A113" t="s">
        <v>1743</v>
      </c>
      <c r="B113" s="1">
        <v>46078</v>
      </c>
      <c r="C113">
        <v>2</v>
      </c>
      <c r="I113">
        <v>0</v>
      </c>
      <c r="P113" s="2">
        <v>0.3125</v>
      </c>
    </row>
    <row r="114" spans="1:30">
      <c r="A114" t="s">
        <v>1743</v>
      </c>
      <c r="B114" s="1">
        <v>46079</v>
      </c>
      <c r="C114">
        <v>1</v>
      </c>
      <c r="D114" s="2">
        <v>0.375</v>
      </c>
      <c r="E114" s="2">
        <v>0.70833333333333337</v>
      </c>
      <c r="F114" s="2">
        <v>4.1666666666666664E-2</v>
      </c>
      <c r="H114" t="s">
        <v>3472</v>
      </c>
      <c r="I114">
        <v>0</v>
      </c>
      <c r="J114" s="2">
        <v>0.29166666666666669</v>
      </c>
      <c r="K114" s="2">
        <v>0.29166666666666669</v>
      </c>
      <c r="Q114">
        <v>1</v>
      </c>
    </row>
    <row r="115" spans="1:30">
      <c r="A115" t="s">
        <v>1743</v>
      </c>
      <c r="B115" s="1">
        <v>46080</v>
      </c>
      <c r="C115">
        <v>2</v>
      </c>
      <c r="I115">
        <v>0</v>
      </c>
      <c r="P115" s="2">
        <v>0.3125</v>
      </c>
    </row>
    <row r="116" spans="1:30">
      <c r="A116" t="s">
        <v>1743</v>
      </c>
      <c r="B116" s="1">
        <v>46081</v>
      </c>
    </row>
    <row r="117" spans="1:30">
      <c r="A117" t="s">
        <v>1742</v>
      </c>
      <c r="B117" t="s">
        <v>2878</v>
      </c>
      <c r="C117" s="1">
        <v>46023</v>
      </c>
      <c r="D117" s="1">
        <v>46112</v>
      </c>
      <c r="E117" t="s">
        <v>1269</v>
      </c>
      <c r="F117" t="s">
        <v>615</v>
      </c>
      <c r="G117" t="s">
        <v>849</v>
      </c>
      <c r="H117" t="s">
        <v>879</v>
      </c>
      <c r="I117" t="s">
        <v>1269</v>
      </c>
      <c r="J117" t="s">
        <v>849</v>
      </c>
      <c r="K117">
        <v>1</v>
      </c>
      <c r="L117">
        <v>1</v>
      </c>
      <c r="M117">
        <v>1</v>
      </c>
      <c r="N117">
        <v>1</v>
      </c>
      <c r="O117">
        <v>1</v>
      </c>
      <c r="P117">
        <v>1</v>
      </c>
      <c r="Q117">
        <v>1</v>
      </c>
      <c r="R117">
        <v>1</v>
      </c>
      <c r="S117">
        <v>1</v>
      </c>
      <c r="T117" s="2">
        <v>0.3125</v>
      </c>
      <c r="U117" s="2">
        <v>0.375</v>
      </c>
      <c r="V117" s="2">
        <v>0.72916666666666663</v>
      </c>
      <c r="W117" s="2">
        <v>0.5</v>
      </c>
      <c r="X117">
        <v>60</v>
      </c>
      <c r="AD117" s="2">
        <v>0</v>
      </c>
    </row>
    <row r="118" spans="1:30">
      <c r="A118" t="s">
        <v>1743</v>
      </c>
      <c r="B118" s="1">
        <v>46054</v>
      </c>
      <c r="C118">
        <v>1</v>
      </c>
      <c r="D118" s="2">
        <v>6.25E-2</v>
      </c>
      <c r="E118" s="2">
        <v>0.41666666666666669</v>
      </c>
      <c r="G118" s="2">
        <v>4.1666666666666664E-2</v>
      </c>
      <c r="H118" t="s">
        <v>2824</v>
      </c>
      <c r="I118">
        <v>0</v>
      </c>
      <c r="J118" s="2">
        <v>0.3125</v>
      </c>
      <c r="K118" s="2">
        <v>0.3125</v>
      </c>
      <c r="N118" s="2">
        <v>0.10416666666666667</v>
      </c>
      <c r="Q118">
        <v>1</v>
      </c>
    </row>
    <row r="119" spans="1:30">
      <c r="A119" t="s">
        <v>1743</v>
      </c>
      <c r="B119" s="1">
        <v>46055</v>
      </c>
    </row>
    <row r="120" spans="1:30">
      <c r="A120" t="s">
        <v>1743</v>
      </c>
      <c r="B120" s="1">
        <v>46056</v>
      </c>
      <c r="C120">
        <v>1</v>
      </c>
      <c r="D120" s="2">
        <v>0.6875</v>
      </c>
      <c r="E120" s="18">
        <v>1.0625</v>
      </c>
      <c r="F120" s="2">
        <v>4.1666666666666664E-2</v>
      </c>
      <c r="H120" t="s">
        <v>3473</v>
      </c>
      <c r="I120">
        <v>0</v>
      </c>
      <c r="J120" s="2">
        <v>0.33333333333333331</v>
      </c>
      <c r="K120" s="2">
        <v>0.3125</v>
      </c>
      <c r="L120" s="2">
        <v>2.0833333333333332E-2</v>
      </c>
      <c r="N120" s="2">
        <v>0.14583333333333334</v>
      </c>
      <c r="Q120">
        <v>1</v>
      </c>
    </row>
    <row r="121" spans="1:30">
      <c r="A121" t="s">
        <v>1743</v>
      </c>
      <c r="B121" s="1">
        <v>46057</v>
      </c>
      <c r="C121">
        <v>1</v>
      </c>
      <c r="D121" s="2">
        <v>6.25E-2</v>
      </c>
      <c r="E121" s="2">
        <v>0.41666666666666669</v>
      </c>
      <c r="G121" s="2">
        <v>4.1666666666666664E-2</v>
      </c>
      <c r="H121" t="s">
        <v>2824</v>
      </c>
      <c r="I121">
        <v>0</v>
      </c>
      <c r="J121" s="2">
        <v>0.3125</v>
      </c>
      <c r="K121" s="2">
        <v>0.3125</v>
      </c>
      <c r="N121" s="2">
        <v>0.10416666666666667</v>
      </c>
      <c r="Q121">
        <v>1</v>
      </c>
    </row>
    <row r="122" spans="1:30">
      <c r="A122" t="s">
        <v>1743</v>
      </c>
      <c r="B122" s="1">
        <v>46058</v>
      </c>
    </row>
    <row r="123" spans="1:30">
      <c r="A123" t="s">
        <v>1743</v>
      </c>
      <c r="B123" s="1">
        <v>46059</v>
      </c>
      <c r="C123">
        <v>1</v>
      </c>
      <c r="D123" s="2">
        <v>0.6875</v>
      </c>
      <c r="E123" s="18">
        <v>1.0625</v>
      </c>
      <c r="F123" s="2">
        <v>4.1666666666666664E-2</v>
      </c>
      <c r="H123" t="s">
        <v>2824</v>
      </c>
      <c r="I123">
        <v>0</v>
      </c>
      <c r="J123" s="2">
        <v>0.33333333333333331</v>
      </c>
      <c r="K123" s="2">
        <v>0.3125</v>
      </c>
      <c r="L123" s="2">
        <v>2.0833333333333332E-2</v>
      </c>
      <c r="N123" s="2">
        <v>0.14583333333333334</v>
      </c>
      <c r="Q123">
        <v>1</v>
      </c>
    </row>
    <row r="124" spans="1:30">
      <c r="A124" t="s">
        <v>1743</v>
      </c>
      <c r="B124" s="1">
        <v>46060</v>
      </c>
      <c r="C124">
        <v>1</v>
      </c>
      <c r="D124" s="2">
        <v>6.25E-2</v>
      </c>
      <c r="E124" s="2">
        <v>0.41666666666666669</v>
      </c>
      <c r="G124" s="2">
        <v>4.1666666666666664E-2</v>
      </c>
      <c r="H124" t="s">
        <v>2824</v>
      </c>
      <c r="I124">
        <v>0</v>
      </c>
      <c r="J124" s="2">
        <v>0.3125</v>
      </c>
      <c r="K124" s="2">
        <v>0.3125</v>
      </c>
      <c r="N124" s="2">
        <v>0.10416666666666667</v>
      </c>
      <c r="Q124">
        <v>1</v>
      </c>
    </row>
    <row r="125" spans="1:30">
      <c r="A125" t="s">
        <v>1743</v>
      </c>
      <c r="B125" s="1">
        <v>46061</v>
      </c>
    </row>
    <row r="126" spans="1:30">
      <c r="A126" t="s">
        <v>1743</v>
      </c>
      <c r="B126" s="1">
        <v>46062</v>
      </c>
      <c r="C126">
        <v>1</v>
      </c>
      <c r="D126" s="2">
        <v>0.6875</v>
      </c>
      <c r="E126" s="18">
        <v>1.0625</v>
      </c>
      <c r="F126" s="2">
        <v>4.1666666666666664E-2</v>
      </c>
      <c r="H126" t="s">
        <v>2824</v>
      </c>
      <c r="I126">
        <v>0</v>
      </c>
      <c r="J126" s="2">
        <v>0.33333333333333331</v>
      </c>
      <c r="K126" s="2">
        <v>0.3125</v>
      </c>
      <c r="L126" s="2">
        <v>2.0833333333333332E-2</v>
      </c>
      <c r="N126" s="2">
        <v>0.14583333333333334</v>
      </c>
      <c r="Q126">
        <v>1</v>
      </c>
    </row>
    <row r="127" spans="1:30">
      <c r="A127" t="s">
        <v>1743</v>
      </c>
      <c r="B127" s="1">
        <v>46063</v>
      </c>
      <c r="C127">
        <v>1</v>
      </c>
      <c r="D127" s="2">
        <v>6.25E-2</v>
      </c>
      <c r="E127" s="2">
        <v>0.41666666666666669</v>
      </c>
      <c r="G127" s="2">
        <v>4.1666666666666664E-2</v>
      </c>
      <c r="H127" t="s">
        <v>2824</v>
      </c>
      <c r="I127">
        <v>0</v>
      </c>
      <c r="J127" s="2">
        <v>0.3125</v>
      </c>
      <c r="K127" s="2">
        <v>0.3125</v>
      </c>
      <c r="N127" s="2">
        <v>0.10416666666666667</v>
      </c>
      <c r="Q127">
        <v>1</v>
      </c>
    </row>
    <row r="128" spans="1:30">
      <c r="A128" t="s">
        <v>1743</v>
      </c>
      <c r="B128" s="1">
        <v>46064</v>
      </c>
    </row>
    <row r="129" spans="1:17">
      <c r="A129" t="s">
        <v>1743</v>
      </c>
      <c r="B129" s="1">
        <v>46065</v>
      </c>
    </row>
    <row r="130" spans="1:17">
      <c r="A130" t="s">
        <v>1743</v>
      </c>
      <c r="B130" s="1">
        <v>46066</v>
      </c>
      <c r="C130">
        <v>1</v>
      </c>
      <c r="D130" s="2">
        <v>0.6875</v>
      </c>
      <c r="E130" s="18">
        <v>1.0625</v>
      </c>
      <c r="F130" s="2">
        <v>4.1666666666666664E-2</v>
      </c>
      <c r="H130" t="s">
        <v>2824</v>
      </c>
      <c r="I130">
        <v>0</v>
      </c>
      <c r="J130" s="2">
        <v>0.33333333333333331</v>
      </c>
      <c r="K130" s="2">
        <v>0.3125</v>
      </c>
      <c r="L130" s="2">
        <v>2.0833333333333332E-2</v>
      </c>
      <c r="N130" s="2">
        <v>0.14583333333333334</v>
      </c>
      <c r="Q130">
        <v>1</v>
      </c>
    </row>
    <row r="131" spans="1:17">
      <c r="A131" t="s">
        <v>1743</v>
      </c>
      <c r="B131" s="1">
        <v>46067</v>
      </c>
      <c r="C131">
        <v>1</v>
      </c>
      <c r="D131" s="2">
        <v>6.25E-2</v>
      </c>
      <c r="E131" s="2">
        <v>0.41666666666666669</v>
      </c>
      <c r="G131" s="2">
        <v>4.1666666666666664E-2</v>
      </c>
      <c r="H131" t="s">
        <v>2824</v>
      </c>
      <c r="I131">
        <v>0</v>
      </c>
      <c r="J131" s="2">
        <v>0.3125</v>
      </c>
      <c r="K131" s="2">
        <v>0.3125</v>
      </c>
      <c r="N131" s="2">
        <v>0.10416666666666667</v>
      </c>
      <c r="Q131">
        <v>1</v>
      </c>
    </row>
    <row r="132" spans="1:17">
      <c r="A132" t="s">
        <v>1743</v>
      </c>
      <c r="B132" s="1">
        <v>46068</v>
      </c>
    </row>
    <row r="133" spans="1:17">
      <c r="A133" t="s">
        <v>1743</v>
      </c>
      <c r="B133" s="1">
        <v>46069</v>
      </c>
      <c r="C133">
        <v>1</v>
      </c>
      <c r="D133" s="2">
        <v>0.6875</v>
      </c>
      <c r="E133" s="18">
        <v>1.0625</v>
      </c>
      <c r="F133" s="2">
        <v>4.1666666666666664E-2</v>
      </c>
      <c r="H133" t="s">
        <v>2824</v>
      </c>
      <c r="I133">
        <v>0</v>
      </c>
      <c r="J133" s="2">
        <v>0.33333333333333331</v>
      </c>
      <c r="K133" s="2">
        <v>0.3125</v>
      </c>
      <c r="L133" s="2">
        <v>2.0833333333333332E-2</v>
      </c>
      <c r="N133" s="2">
        <v>0.14583333333333334</v>
      </c>
      <c r="Q133">
        <v>1</v>
      </c>
    </row>
    <row r="134" spans="1:17">
      <c r="A134" t="s">
        <v>1743</v>
      </c>
      <c r="B134" s="1">
        <v>46070</v>
      </c>
      <c r="C134">
        <v>1</v>
      </c>
      <c r="D134" s="2">
        <v>6.25E-2</v>
      </c>
      <c r="E134" s="2">
        <v>0.41666666666666669</v>
      </c>
      <c r="G134" s="2">
        <v>4.1666666666666664E-2</v>
      </c>
      <c r="H134" t="s">
        <v>2824</v>
      </c>
      <c r="I134">
        <v>0</v>
      </c>
      <c r="J134" s="2">
        <v>0.3125</v>
      </c>
      <c r="K134" s="2">
        <v>0.3125</v>
      </c>
      <c r="N134" s="2">
        <v>0.10416666666666667</v>
      </c>
      <c r="Q134">
        <v>1</v>
      </c>
    </row>
    <row r="135" spans="1:17">
      <c r="A135" t="s">
        <v>1743</v>
      </c>
      <c r="B135" s="1">
        <v>46071</v>
      </c>
      <c r="C135">
        <v>1</v>
      </c>
      <c r="D135" s="2">
        <v>0.6875</v>
      </c>
      <c r="E135" s="18">
        <v>1.0625</v>
      </c>
      <c r="F135" s="2">
        <v>4.1666666666666664E-2</v>
      </c>
      <c r="H135" t="s">
        <v>2824</v>
      </c>
      <c r="I135">
        <v>0</v>
      </c>
      <c r="J135" s="2">
        <v>0.33333333333333331</v>
      </c>
      <c r="K135" s="2">
        <v>0.3125</v>
      </c>
      <c r="L135" s="2">
        <v>2.0833333333333332E-2</v>
      </c>
      <c r="N135" s="2">
        <v>0.14583333333333334</v>
      </c>
      <c r="Q135">
        <v>1</v>
      </c>
    </row>
    <row r="136" spans="1:17">
      <c r="A136" t="s">
        <v>1743</v>
      </c>
      <c r="B136" s="1">
        <v>46072</v>
      </c>
      <c r="C136">
        <v>1</v>
      </c>
      <c r="D136" s="2">
        <v>6.25E-2</v>
      </c>
      <c r="E136" s="2">
        <v>0.41666666666666669</v>
      </c>
      <c r="G136" s="2">
        <v>4.1666666666666664E-2</v>
      </c>
      <c r="H136" t="s">
        <v>2824</v>
      </c>
      <c r="I136">
        <v>0</v>
      </c>
      <c r="J136" s="2">
        <v>0.3125</v>
      </c>
      <c r="K136" s="2">
        <v>0.3125</v>
      </c>
      <c r="N136" s="2">
        <v>0.10416666666666667</v>
      </c>
      <c r="Q136">
        <v>1</v>
      </c>
    </row>
    <row r="137" spans="1:17">
      <c r="A137" t="s">
        <v>1743</v>
      </c>
      <c r="B137" s="1">
        <v>46073</v>
      </c>
    </row>
    <row r="138" spans="1:17">
      <c r="A138" t="s">
        <v>1743</v>
      </c>
      <c r="B138" s="1">
        <v>46074</v>
      </c>
    </row>
    <row r="139" spans="1:17">
      <c r="A139" t="s">
        <v>1743</v>
      </c>
      <c r="B139" s="1">
        <v>46075</v>
      </c>
      <c r="C139">
        <v>1</v>
      </c>
      <c r="D139" s="2">
        <v>0.6875</v>
      </c>
      <c r="E139" s="18">
        <v>1.0625</v>
      </c>
      <c r="F139" s="2">
        <v>4.1666666666666664E-2</v>
      </c>
      <c r="H139" t="s">
        <v>2824</v>
      </c>
      <c r="I139">
        <v>0</v>
      </c>
      <c r="J139" s="2">
        <v>0.33333333333333331</v>
      </c>
      <c r="K139" s="2">
        <v>0.3125</v>
      </c>
      <c r="L139" s="2">
        <v>2.0833333333333332E-2</v>
      </c>
      <c r="N139" s="2">
        <v>0.14583333333333334</v>
      </c>
      <c r="Q139">
        <v>1</v>
      </c>
    </row>
    <row r="140" spans="1:17">
      <c r="A140" t="s">
        <v>1743</v>
      </c>
      <c r="B140" s="1">
        <v>46076</v>
      </c>
      <c r="C140">
        <v>1</v>
      </c>
      <c r="D140" s="2">
        <v>6.25E-2</v>
      </c>
      <c r="E140" s="2">
        <v>0.41666666666666669</v>
      </c>
      <c r="G140" s="2">
        <v>4.1666666666666664E-2</v>
      </c>
      <c r="H140" t="s">
        <v>2824</v>
      </c>
      <c r="I140">
        <v>0</v>
      </c>
      <c r="J140" s="2">
        <v>0.3125</v>
      </c>
      <c r="K140" s="2">
        <v>0.3125</v>
      </c>
      <c r="N140" s="2">
        <v>0.10416666666666667</v>
      </c>
      <c r="Q140">
        <v>1</v>
      </c>
    </row>
    <row r="141" spans="1:17">
      <c r="A141" t="s">
        <v>1743</v>
      </c>
      <c r="B141" s="1">
        <v>46077</v>
      </c>
      <c r="C141">
        <v>1</v>
      </c>
      <c r="D141" s="2">
        <v>0.6875</v>
      </c>
      <c r="E141" s="18">
        <v>1.0625</v>
      </c>
      <c r="F141" s="2">
        <v>4.1666666666666664E-2</v>
      </c>
      <c r="H141" t="s">
        <v>2824</v>
      </c>
      <c r="I141">
        <v>0</v>
      </c>
      <c r="J141" s="2">
        <v>0.33333333333333331</v>
      </c>
      <c r="K141" s="2">
        <v>0.3125</v>
      </c>
      <c r="L141" s="2">
        <v>2.0833333333333332E-2</v>
      </c>
      <c r="N141" s="2">
        <v>0.14583333333333334</v>
      </c>
      <c r="Q141">
        <v>1</v>
      </c>
    </row>
    <row r="142" spans="1:17">
      <c r="A142" t="s">
        <v>1743</v>
      </c>
      <c r="B142" s="1">
        <v>46078</v>
      </c>
      <c r="C142">
        <v>1</v>
      </c>
      <c r="D142" s="2">
        <v>6.25E-2</v>
      </c>
      <c r="E142" s="2">
        <v>0.41666666666666669</v>
      </c>
      <c r="G142" s="2">
        <v>4.1666666666666664E-2</v>
      </c>
      <c r="H142" t="s">
        <v>2824</v>
      </c>
      <c r="I142">
        <v>0</v>
      </c>
      <c r="J142" s="2">
        <v>0.3125</v>
      </c>
      <c r="K142" s="2">
        <v>0.3125</v>
      </c>
      <c r="N142" s="2">
        <v>0.10416666666666667</v>
      </c>
      <c r="Q142">
        <v>1</v>
      </c>
    </row>
    <row r="143" spans="1:17">
      <c r="A143" t="s">
        <v>1743</v>
      </c>
      <c r="B143" s="1">
        <v>46079</v>
      </c>
    </row>
    <row r="144" spans="1:17">
      <c r="A144" t="s">
        <v>1743</v>
      </c>
      <c r="B144" s="1">
        <v>46080</v>
      </c>
    </row>
    <row r="145" spans="1:30">
      <c r="A145" t="s">
        <v>1743</v>
      </c>
      <c r="B145" s="1">
        <v>46081</v>
      </c>
    </row>
    <row r="146" spans="1:30">
      <c r="A146" t="s">
        <v>1742</v>
      </c>
      <c r="B146" t="s">
        <v>2879</v>
      </c>
      <c r="C146" s="1">
        <v>46023</v>
      </c>
      <c r="D146" s="1">
        <v>46112</v>
      </c>
      <c r="E146" t="s">
        <v>278</v>
      </c>
      <c r="F146" t="s">
        <v>279</v>
      </c>
      <c r="G146" t="s">
        <v>849</v>
      </c>
      <c r="H146" t="s">
        <v>879</v>
      </c>
      <c r="I146" t="s">
        <v>278</v>
      </c>
      <c r="J146" t="s">
        <v>849</v>
      </c>
      <c r="K146">
        <v>1</v>
      </c>
      <c r="L146">
        <v>1</v>
      </c>
      <c r="M146">
        <v>1</v>
      </c>
      <c r="N146">
        <v>1</v>
      </c>
      <c r="O146">
        <v>1</v>
      </c>
      <c r="P146">
        <v>1</v>
      </c>
      <c r="Q146">
        <v>1</v>
      </c>
      <c r="R146">
        <v>1</v>
      </c>
      <c r="S146">
        <v>1</v>
      </c>
      <c r="T146" s="2">
        <v>0.3125</v>
      </c>
      <c r="U146" s="2">
        <v>0.375</v>
      </c>
      <c r="V146" s="2">
        <v>0.72916666666666663</v>
      </c>
      <c r="W146" s="2">
        <v>0.5</v>
      </c>
      <c r="X146">
        <v>60</v>
      </c>
      <c r="AD146" s="2">
        <v>0</v>
      </c>
    </row>
    <row r="147" spans="1:30">
      <c r="A147" t="s">
        <v>1743</v>
      </c>
      <c r="B147" s="1">
        <v>46054</v>
      </c>
    </row>
    <row r="148" spans="1:30">
      <c r="A148" t="s">
        <v>1743</v>
      </c>
      <c r="B148" s="1">
        <v>46055</v>
      </c>
      <c r="C148">
        <v>1</v>
      </c>
      <c r="D148" s="2">
        <v>0.6875</v>
      </c>
      <c r="E148" s="18">
        <v>1.0625</v>
      </c>
      <c r="F148" s="2">
        <v>4.1666666666666664E-2</v>
      </c>
      <c r="H148" t="s">
        <v>2880</v>
      </c>
      <c r="I148">
        <v>0</v>
      </c>
      <c r="J148" s="2">
        <v>0.33333333333333331</v>
      </c>
      <c r="K148" s="2">
        <v>0.3125</v>
      </c>
      <c r="L148" s="2">
        <v>2.0833333333333332E-2</v>
      </c>
      <c r="N148" s="2">
        <v>0.14583333333333334</v>
      </c>
      <c r="Q148">
        <v>1</v>
      </c>
    </row>
    <row r="149" spans="1:30">
      <c r="A149" t="s">
        <v>1743</v>
      </c>
      <c r="B149" s="1">
        <v>46056</v>
      </c>
      <c r="C149">
        <v>1</v>
      </c>
      <c r="D149" s="2">
        <v>6.25E-2</v>
      </c>
      <c r="E149" s="2">
        <v>0.4375</v>
      </c>
      <c r="G149" s="2">
        <v>4.1666666666666664E-2</v>
      </c>
      <c r="H149" t="s">
        <v>3474</v>
      </c>
      <c r="I149">
        <v>0</v>
      </c>
      <c r="J149" s="2">
        <v>0.33333333333333331</v>
      </c>
      <c r="K149" s="2">
        <v>0.3125</v>
      </c>
      <c r="L149" s="2">
        <v>2.0833333333333332E-2</v>
      </c>
      <c r="N149" s="2">
        <v>0.10416666666666667</v>
      </c>
      <c r="Q149">
        <v>1</v>
      </c>
    </row>
    <row r="150" spans="1:30">
      <c r="A150" t="s">
        <v>1743</v>
      </c>
      <c r="B150" s="1">
        <v>46057</v>
      </c>
    </row>
    <row r="151" spans="1:30">
      <c r="A151" t="s">
        <v>1743</v>
      </c>
      <c r="B151" s="1">
        <v>46058</v>
      </c>
      <c r="C151">
        <v>1</v>
      </c>
      <c r="D151" s="2">
        <v>0.6875</v>
      </c>
      <c r="E151" s="18">
        <v>1.0625</v>
      </c>
      <c r="F151" s="2">
        <v>4.1666666666666664E-2</v>
      </c>
      <c r="H151" t="s">
        <v>2880</v>
      </c>
      <c r="I151">
        <v>0</v>
      </c>
      <c r="J151" s="2">
        <v>0.33333333333333331</v>
      </c>
      <c r="K151" s="2">
        <v>0.3125</v>
      </c>
      <c r="L151" s="2">
        <v>2.0833333333333332E-2</v>
      </c>
      <c r="N151" s="2">
        <v>0.14583333333333334</v>
      </c>
      <c r="Q151">
        <v>1</v>
      </c>
    </row>
    <row r="152" spans="1:30">
      <c r="A152" t="s">
        <v>1743</v>
      </c>
      <c r="B152" s="1">
        <v>46059</v>
      </c>
      <c r="C152">
        <v>1</v>
      </c>
      <c r="D152" s="2">
        <v>6.25E-2</v>
      </c>
      <c r="E152" s="2">
        <v>0.41666666666666669</v>
      </c>
      <c r="G152" s="2">
        <v>4.1666666666666664E-2</v>
      </c>
      <c r="H152" t="s">
        <v>2880</v>
      </c>
      <c r="I152">
        <v>0</v>
      </c>
      <c r="J152" s="2">
        <v>0.3125</v>
      </c>
      <c r="K152" s="2">
        <v>0.3125</v>
      </c>
      <c r="N152" s="2">
        <v>0.10416666666666667</v>
      </c>
      <c r="Q152">
        <v>1</v>
      </c>
    </row>
    <row r="153" spans="1:30">
      <c r="A153" t="s">
        <v>1743</v>
      </c>
      <c r="B153" s="1">
        <v>46060</v>
      </c>
    </row>
    <row r="154" spans="1:30">
      <c r="A154" t="s">
        <v>1743</v>
      </c>
      <c r="B154" s="1">
        <v>46061</v>
      </c>
      <c r="C154">
        <v>1</v>
      </c>
      <c r="D154" s="2">
        <v>0.6875</v>
      </c>
      <c r="E154" s="18">
        <v>1.0625</v>
      </c>
      <c r="F154" s="2">
        <v>4.1666666666666664E-2</v>
      </c>
      <c r="H154" t="s">
        <v>3475</v>
      </c>
      <c r="I154">
        <v>0</v>
      </c>
      <c r="J154" s="2">
        <v>0.33333333333333331</v>
      </c>
      <c r="K154" s="2">
        <v>0.3125</v>
      </c>
      <c r="L154" s="2">
        <v>2.0833333333333332E-2</v>
      </c>
      <c r="N154" s="2">
        <v>0.14583333333333334</v>
      </c>
      <c r="Q154">
        <v>1</v>
      </c>
    </row>
    <row r="155" spans="1:30">
      <c r="A155" t="s">
        <v>1743</v>
      </c>
      <c r="B155" s="1">
        <v>46062</v>
      </c>
      <c r="C155">
        <v>1</v>
      </c>
      <c r="D155" s="2">
        <v>6.25E-2</v>
      </c>
      <c r="E155" s="2">
        <v>0.4375</v>
      </c>
      <c r="G155" s="2">
        <v>4.1666666666666664E-2</v>
      </c>
      <c r="H155" t="s">
        <v>3476</v>
      </c>
      <c r="I155">
        <v>0</v>
      </c>
      <c r="J155" s="2">
        <v>0.33333333333333331</v>
      </c>
      <c r="K155" s="2">
        <v>0.3125</v>
      </c>
      <c r="L155" s="2">
        <v>2.0833333333333332E-2</v>
      </c>
      <c r="N155" s="2">
        <v>0.10416666666666667</v>
      </c>
      <c r="Q155">
        <v>1</v>
      </c>
    </row>
    <row r="156" spans="1:30">
      <c r="A156" t="s">
        <v>1743</v>
      </c>
      <c r="B156" s="1">
        <v>46063</v>
      </c>
    </row>
    <row r="157" spans="1:30">
      <c r="A157" t="s">
        <v>1743</v>
      </c>
      <c r="B157" s="1">
        <v>46064</v>
      </c>
    </row>
    <row r="158" spans="1:30">
      <c r="A158" t="s">
        <v>1743</v>
      </c>
      <c r="B158" s="1">
        <v>46065</v>
      </c>
      <c r="C158">
        <v>2</v>
      </c>
      <c r="H158" t="s">
        <v>3477</v>
      </c>
      <c r="I158">
        <v>0</v>
      </c>
      <c r="P158" s="2">
        <v>0.3125</v>
      </c>
    </row>
    <row r="159" spans="1:30">
      <c r="A159" t="s">
        <v>1743</v>
      </c>
      <c r="B159" s="1">
        <v>46066</v>
      </c>
      <c r="C159">
        <v>1</v>
      </c>
      <c r="D159" s="2">
        <v>0.6875</v>
      </c>
      <c r="E159" s="18">
        <v>1.0625</v>
      </c>
      <c r="F159" s="2">
        <v>4.1666666666666664E-2</v>
      </c>
      <c r="H159" t="s">
        <v>2880</v>
      </c>
      <c r="I159">
        <v>0</v>
      </c>
      <c r="J159" s="2">
        <v>0.33333333333333331</v>
      </c>
      <c r="K159" s="2">
        <v>0.3125</v>
      </c>
      <c r="L159" s="2">
        <v>2.0833333333333332E-2</v>
      </c>
      <c r="N159" s="2">
        <v>0.14583333333333334</v>
      </c>
      <c r="Q159">
        <v>1</v>
      </c>
    </row>
    <row r="160" spans="1:30">
      <c r="A160" t="s">
        <v>1743</v>
      </c>
      <c r="B160" s="1">
        <v>46067</v>
      </c>
      <c r="C160">
        <v>1</v>
      </c>
      <c r="D160" s="2">
        <v>6.25E-2</v>
      </c>
      <c r="E160" s="2">
        <v>0.41666666666666669</v>
      </c>
      <c r="G160" s="2">
        <v>4.1666666666666664E-2</v>
      </c>
      <c r="H160" t="s">
        <v>2880</v>
      </c>
      <c r="I160">
        <v>0</v>
      </c>
      <c r="J160" s="2">
        <v>0.3125</v>
      </c>
      <c r="K160" s="2">
        <v>0.3125</v>
      </c>
      <c r="N160" s="2">
        <v>0.10416666666666667</v>
      </c>
      <c r="Q160">
        <v>1</v>
      </c>
    </row>
    <row r="161" spans="1:30">
      <c r="A161" t="s">
        <v>1743</v>
      </c>
      <c r="B161" s="1">
        <v>46068</v>
      </c>
    </row>
    <row r="162" spans="1:30">
      <c r="A162" t="s">
        <v>1743</v>
      </c>
      <c r="B162" s="1">
        <v>46069</v>
      </c>
      <c r="C162">
        <v>1</v>
      </c>
      <c r="D162" s="2">
        <v>0.6875</v>
      </c>
      <c r="E162" s="18">
        <v>1.0625</v>
      </c>
      <c r="F162" s="2">
        <v>4.1666666666666664E-2</v>
      </c>
      <c r="H162" t="s">
        <v>2881</v>
      </c>
      <c r="I162">
        <v>0</v>
      </c>
      <c r="J162" s="2">
        <v>0.33333333333333331</v>
      </c>
      <c r="K162" s="2">
        <v>0.3125</v>
      </c>
      <c r="L162" s="2">
        <v>2.0833333333333332E-2</v>
      </c>
      <c r="N162" s="2">
        <v>0.14583333333333334</v>
      </c>
      <c r="Q162">
        <v>1</v>
      </c>
    </row>
    <row r="163" spans="1:30">
      <c r="A163" t="s">
        <v>1743</v>
      </c>
      <c r="B163" s="1">
        <v>46070</v>
      </c>
      <c r="C163">
        <v>1</v>
      </c>
      <c r="D163" s="2">
        <v>6.25E-2</v>
      </c>
      <c r="E163" s="2">
        <v>0.4375</v>
      </c>
      <c r="G163" s="2">
        <v>4.1666666666666664E-2</v>
      </c>
      <c r="H163" t="s">
        <v>3478</v>
      </c>
      <c r="I163">
        <v>0</v>
      </c>
      <c r="J163" s="2">
        <v>0.33333333333333331</v>
      </c>
      <c r="K163" s="2">
        <v>0.3125</v>
      </c>
      <c r="L163" s="2">
        <v>2.0833333333333332E-2</v>
      </c>
      <c r="N163" s="2">
        <v>0.10416666666666667</v>
      </c>
      <c r="Q163">
        <v>1</v>
      </c>
    </row>
    <row r="164" spans="1:30">
      <c r="A164" t="s">
        <v>1743</v>
      </c>
      <c r="B164" s="1">
        <v>46071</v>
      </c>
    </row>
    <row r="165" spans="1:30">
      <c r="A165" t="s">
        <v>1743</v>
      </c>
      <c r="B165" s="1">
        <v>46072</v>
      </c>
      <c r="C165">
        <v>1</v>
      </c>
      <c r="D165" s="2">
        <v>0.6875</v>
      </c>
      <c r="E165" s="18">
        <v>1.0625</v>
      </c>
      <c r="F165" s="2">
        <v>4.1666666666666664E-2</v>
      </c>
      <c r="H165" t="s">
        <v>3479</v>
      </c>
      <c r="I165">
        <v>0</v>
      </c>
      <c r="J165" s="2">
        <v>0.33333333333333331</v>
      </c>
      <c r="K165" s="2">
        <v>0.3125</v>
      </c>
      <c r="L165" s="2">
        <v>2.0833333333333332E-2</v>
      </c>
      <c r="N165" s="2">
        <v>0.14583333333333334</v>
      </c>
      <c r="Q165">
        <v>1</v>
      </c>
    </row>
    <row r="166" spans="1:30">
      <c r="A166" t="s">
        <v>1743</v>
      </c>
      <c r="B166" s="1">
        <v>46073</v>
      </c>
      <c r="C166">
        <v>1</v>
      </c>
      <c r="D166" s="2">
        <v>6.25E-2</v>
      </c>
      <c r="E166" s="2">
        <v>0.41666666666666669</v>
      </c>
      <c r="G166" s="2">
        <v>4.1666666666666664E-2</v>
      </c>
      <c r="H166" t="s">
        <v>3479</v>
      </c>
      <c r="I166">
        <v>0</v>
      </c>
      <c r="J166" s="2">
        <v>0.3125</v>
      </c>
      <c r="K166" s="2">
        <v>0.3125</v>
      </c>
      <c r="N166" s="2">
        <v>0.10416666666666667</v>
      </c>
      <c r="Q166">
        <v>1</v>
      </c>
    </row>
    <row r="167" spans="1:30">
      <c r="A167" t="s">
        <v>1743</v>
      </c>
      <c r="B167" s="1">
        <v>46074</v>
      </c>
      <c r="C167">
        <v>1</v>
      </c>
      <c r="D167" s="2">
        <v>0.6875</v>
      </c>
      <c r="E167" s="18">
        <v>1.0625</v>
      </c>
      <c r="F167" s="2">
        <v>4.1666666666666664E-2</v>
      </c>
      <c r="H167" t="s">
        <v>3480</v>
      </c>
      <c r="I167">
        <v>0</v>
      </c>
      <c r="J167" s="2">
        <v>0.33333333333333331</v>
      </c>
      <c r="K167" s="2">
        <v>0.3125</v>
      </c>
      <c r="L167" s="2">
        <v>2.0833333333333332E-2</v>
      </c>
      <c r="N167" s="2">
        <v>0.14583333333333334</v>
      </c>
      <c r="Q167">
        <v>1</v>
      </c>
    </row>
    <row r="168" spans="1:30">
      <c r="A168" t="s">
        <v>1743</v>
      </c>
      <c r="B168" s="1">
        <v>46075</v>
      </c>
      <c r="C168">
        <v>1</v>
      </c>
      <c r="D168" s="2">
        <v>6.25E-2</v>
      </c>
      <c r="E168" s="2">
        <v>0.5</v>
      </c>
      <c r="G168" s="2">
        <v>4.1666666666666664E-2</v>
      </c>
      <c r="H168" t="s">
        <v>3481</v>
      </c>
      <c r="I168">
        <v>0</v>
      </c>
      <c r="J168" s="2">
        <v>0.39583333333333331</v>
      </c>
      <c r="K168" s="2">
        <v>0.3125</v>
      </c>
      <c r="L168" s="2">
        <v>2.0833333333333332E-2</v>
      </c>
      <c r="M168" s="2">
        <v>6.25E-2</v>
      </c>
      <c r="N168" s="2">
        <v>0.10416666666666667</v>
      </c>
      <c r="Q168">
        <v>1</v>
      </c>
    </row>
    <row r="169" spans="1:30">
      <c r="A169" t="s">
        <v>1743</v>
      </c>
      <c r="B169" s="1">
        <v>46076</v>
      </c>
    </row>
    <row r="170" spans="1:30">
      <c r="A170" t="s">
        <v>1743</v>
      </c>
      <c r="B170" s="1">
        <v>46077</v>
      </c>
    </row>
    <row r="171" spans="1:30">
      <c r="A171" t="s">
        <v>1743</v>
      </c>
      <c r="B171" s="1">
        <v>46078</v>
      </c>
      <c r="C171">
        <v>1</v>
      </c>
      <c r="D171" s="2">
        <v>0.6875</v>
      </c>
      <c r="E171" s="18">
        <v>1.0625</v>
      </c>
      <c r="F171" s="2">
        <v>4.1666666666666664E-2</v>
      </c>
      <c r="H171" t="s">
        <v>2881</v>
      </c>
      <c r="I171">
        <v>0</v>
      </c>
      <c r="J171" s="2">
        <v>0.33333333333333331</v>
      </c>
      <c r="K171" s="2">
        <v>0.3125</v>
      </c>
      <c r="L171" s="2">
        <v>2.0833333333333332E-2</v>
      </c>
      <c r="N171" s="2">
        <v>0.14583333333333334</v>
      </c>
      <c r="Q171">
        <v>1</v>
      </c>
    </row>
    <row r="172" spans="1:30">
      <c r="A172" t="s">
        <v>1743</v>
      </c>
      <c r="B172" s="1">
        <v>46079</v>
      </c>
      <c r="C172">
        <v>1</v>
      </c>
      <c r="D172" s="2">
        <v>6.25E-2</v>
      </c>
      <c r="E172" s="2">
        <v>0.4375</v>
      </c>
      <c r="G172" s="2">
        <v>4.1666666666666664E-2</v>
      </c>
      <c r="H172" t="s">
        <v>3476</v>
      </c>
      <c r="I172">
        <v>0</v>
      </c>
      <c r="J172" s="2">
        <v>0.33333333333333331</v>
      </c>
      <c r="K172" s="2">
        <v>0.3125</v>
      </c>
      <c r="L172" s="2">
        <v>2.0833333333333332E-2</v>
      </c>
      <c r="N172" s="2">
        <v>0.10416666666666667</v>
      </c>
      <c r="Q172">
        <v>1</v>
      </c>
    </row>
    <row r="173" spans="1:30">
      <c r="A173" t="s">
        <v>1743</v>
      </c>
      <c r="B173" s="1">
        <v>46080</v>
      </c>
    </row>
    <row r="174" spans="1:30">
      <c r="A174" t="s">
        <v>1743</v>
      </c>
      <c r="B174" s="1">
        <v>46081</v>
      </c>
    </row>
    <row r="175" spans="1:30">
      <c r="A175" t="s">
        <v>1742</v>
      </c>
      <c r="B175" t="s">
        <v>2882</v>
      </c>
      <c r="C175" s="1">
        <v>46023</v>
      </c>
      <c r="D175" s="1">
        <v>46112</v>
      </c>
      <c r="E175" t="s">
        <v>1331</v>
      </c>
      <c r="F175" t="s">
        <v>605</v>
      </c>
      <c r="G175" t="s">
        <v>849</v>
      </c>
      <c r="H175" t="s">
        <v>879</v>
      </c>
      <c r="I175" t="s">
        <v>1331</v>
      </c>
      <c r="J175" t="s">
        <v>849</v>
      </c>
      <c r="K175">
        <v>1</v>
      </c>
      <c r="L175">
        <v>1</v>
      </c>
      <c r="M175">
        <v>1</v>
      </c>
      <c r="N175">
        <v>1</v>
      </c>
      <c r="O175">
        <v>1</v>
      </c>
      <c r="P175">
        <v>0</v>
      </c>
      <c r="Q175">
        <v>0</v>
      </c>
      <c r="R175">
        <v>0</v>
      </c>
      <c r="S175">
        <v>0</v>
      </c>
      <c r="T175" s="2">
        <v>0.3125</v>
      </c>
      <c r="U175" s="2">
        <v>0.375</v>
      </c>
      <c r="V175" s="2">
        <v>0.72916666666666663</v>
      </c>
      <c r="W175" s="2">
        <v>0.5</v>
      </c>
      <c r="X175">
        <v>60</v>
      </c>
      <c r="AD175" s="2">
        <v>0</v>
      </c>
    </row>
    <row r="176" spans="1:30">
      <c r="A176" t="s">
        <v>1743</v>
      </c>
      <c r="B176" s="1">
        <v>46054</v>
      </c>
    </row>
    <row r="177" spans="1:17">
      <c r="A177" t="s">
        <v>1743</v>
      </c>
      <c r="B177" s="1">
        <v>46055</v>
      </c>
      <c r="C177">
        <v>1</v>
      </c>
      <c r="D177" s="2">
        <v>0.375</v>
      </c>
      <c r="E177" s="2">
        <v>0.79166666666666663</v>
      </c>
      <c r="F177" s="2">
        <v>4.1666666666666664E-2</v>
      </c>
      <c r="I177">
        <v>0</v>
      </c>
      <c r="J177" s="2">
        <v>0.375</v>
      </c>
      <c r="K177" s="2">
        <v>0.3125</v>
      </c>
      <c r="L177" s="2">
        <v>2.0833333333333332E-2</v>
      </c>
      <c r="M177" s="2">
        <v>4.1666666666666664E-2</v>
      </c>
      <c r="Q177">
        <v>1</v>
      </c>
    </row>
    <row r="178" spans="1:17">
      <c r="A178" t="s">
        <v>1743</v>
      </c>
      <c r="B178" s="1">
        <v>46056</v>
      </c>
      <c r="C178">
        <v>1</v>
      </c>
      <c r="D178" s="2">
        <v>0.375</v>
      </c>
      <c r="E178" s="2">
        <v>0.75</v>
      </c>
      <c r="F178" s="2">
        <v>4.1666666666666664E-2</v>
      </c>
      <c r="I178">
        <v>0</v>
      </c>
      <c r="J178" s="2">
        <v>0.33333333333333331</v>
      </c>
      <c r="K178" s="2">
        <v>0.3125</v>
      </c>
      <c r="L178" s="2">
        <v>2.0833333333333332E-2</v>
      </c>
      <c r="Q178">
        <v>1</v>
      </c>
    </row>
    <row r="179" spans="1:17">
      <c r="A179" t="s">
        <v>1743</v>
      </c>
      <c r="B179" s="1">
        <v>46057</v>
      </c>
      <c r="C179">
        <v>1</v>
      </c>
      <c r="D179" s="2">
        <v>0.39583333333333331</v>
      </c>
      <c r="E179" s="2">
        <v>0.80208333333333337</v>
      </c>
      <c r="F179" s="2">
        <v>4.1666666666666664E-2</v>
      </c>
      <c r="I179">
        <v>0</v>
      </c>
      <c r="J179" s="2">
        <v>0.36458333333333331</v>
      </c>
      <c r="K179" s="2">
        <v>0.3125</v>
      </c>
      <c r="L179" s="2">
        <v>2.0833333333333332E-2</v>
      </c>
      <c r="M179" s="2">
        <v>3.125E-2</v>
      </c>
      <c r="Q179">
        <v>1</v>
      </c>
    </row>
    <row r="180" spans="1:17">
      <c r="A180" t="s">
        <v>1743</v>
      </c>
      <c r="B180" s="1">
        <v>46058</v>
      </c>
      <c r="C180">
        <v>1</v>
      </c>
      <c r="D180" s="2">
        <v>0.38541666666666669</v>
      </c>
      <c r="E180" s="2">
        <v>0.76041666666666663</v>
      </c>
      <c r="F180" s="2">
        <v>4.1666666666666664E-2</v>
      </c>
      <c r="I180">
        <v>0</v>
      </c>
      <c r="J180" s="2">
        <v>0.33333333333333331</v>
      </c>
      <c r="K180" s="2">
        <v>0.3125</v>
      </c>
      <c r="L180" s="2">
        <v>2.0833333333333332E-2</v>
      </c>
      <c r="Q180">
        <v>1</v>
      </c>
    </row>
    <row r="181" spans="1:17">
      <c r="A181" t="s">
        <v>1743</v>
      </c>
      <c r="B181" s="1">
        <v>46059</v>
      </c>
      <c r="C181">
        <v>1</v>
      </c>
      <c r="D181" s="2">
        <v>0.375</v>
      </c>
      <c r="E181" s="2">
        <v>0.77083333333333337</v>
      </c>
      <c r="F181" s="2">
        <v>4.1666666666666664E-2</v>
      </c>
      <c r="I181">
        <v>0</v>
      </c>
      <c r="J181" s="2">
        <v>0.35416666666666669</v>
      </c>
      <c r="K181" s="2">
        <v>0.3125</v>
      </c>
      <c r="L181" s="2">
        <v>2.0833333333333332E-2</v>
      </c>
      <c r="M181" s="2">
        <v>2.0833333333333332E-2</v>
      </c>
      <c r="Q181">
        <v>1</v>
      </c>
    </row>
    <row r="182" spans="1:17">
      <c r="A182" t="s">
        <v>1743</v>
      </c>
      <c r="B182" s="1">
        <v>46060</v>
      </c>
    </row>
    <row r="183" spans="1:17">
      <c r="A183" t="s">
        <v>1743</v>
      </c>
      <c r="B183" s="1">
        <v>46061</v>
      </c>
    </row>
    <row r="184" spans="1:17">
      <c r="A184" t="s">
        <v>1743</v>
      </c>
      <c r="B184" s="1">
        <v>46062</v>
      </c>
      <c r="C184">
        <v>1</v>
      </c>
      <c r="D184" s="2">
        <v>0.39583333333333331</v>
      </c>
      <c r="E184" s="2">
        <v>0.76041666666666663</v>
      </c>
      <c r="F184" s="2">
        <v>4.1666666666666664E-2</v>
      </c>
      <c r="I184">
        <v>0</v>
      </c>
      <c r="J184" s="2">
        <v>0.32291666666666669</v>
      </c>
      <c r="K184" s="2">
        <v>0.3125</v>
      </c>
      <c r="L184" s="2">
        <v>1.0416666666666666E-2</v>
      </c>
      <c r="Q184">
        <v>1</v>
      </c>
    </row>
    <row r="185" spans="1:17">
      <c r="A185" t="s">
        <v>1743</v>
      </c>
      <c r="B185" s="1">
        <v>46063</v>
      </c>
      <c r="C185">
        <v>1</v>
      </c>
      <c r="D185" s="2">
        <v>0.375</v>
      </c>
      <c r="E185" s="2">
        <v>0.77083333333333337</v>
      </c>
      <c r="F185" s="2">
        <v>4.1666666666666664E-2</v>
      </c>
      <c r="I185">
        <v>0</v>
      </c>
      <c r="J185" s="2">
        <v>0.35416666666666669</v>
      </c>
      <c r="K185" s="2">
        <v>0.3125</v>
      </c>
      <c r="L185" s="2">
        <v>2.0833333333333332E-2</v>
      </c>
      <c r="M185" s="2">
        <v>2.0833333333333332E-2</v>
      </c>
      <c r="Q185">
        <v>1</v>
      </c>
    </row>
    <row r="186" spans="1:17">
      <c r="A186" t="s">
        <v>1743</v>
      </c>
      <c r="B186" s="1">
        <v>46064</v>
      </c>
    </row>
    <row r="187" spans="1:17">
      <c r="A187" t="s">
        <v>1743</v>
      </c>
      <c r="B187" s="1">
        <v>46065</v>
      </c>
      <c r="C187">
        <v>1</v>
      </c>
      <c r="D187" s="2">
        <v>0.375</v>
      </c>
      <c r="E187" s="2">
        <v>0.77083333333333337</v>
      </c>
      <c r="F187" s="2">
        <v>4.1666666666666664E-2</v>
      </c>
      <c r="I187">
        <v>0</v>
      </c>
      <c r="J187" s="2">
        <v>0.35416666666666669</v>
      </c>
      <c r="K187" s="2">
        <v>0.3125</v>
      </c>
      <c r="L187" s="2">
        <v>2.0833333333333332E-2</v>
      </c>
      <c r="M187" s="2">
        <v>2.0833333333333332E-2</v>
      </c>
      <c r="Q187">
        <v>1</v>
      </c>
    </row>
    <row r="188" spans="1:17">
      <c r="A188" t="s">
        <v>1743</v>
      </c>
      <c r="B188" s="1">
        <v>46066</v>
      </c>
      <c r="C188">
        <v>1</v>
      </c>
      <c r="D188" s="2">
        <v>0.38541666666666669</v>
      </c>
      <c r="E188" s="2">
        <v>0.78125</v>
      </c>
      <c r="F188" s="2">
        <v>4.1666666666666664E-2</v>
      </c>
      <c r="I188">
        <v>0</v>
      </c>
      <c r="J188" s="2">
        <v>0.35416666666666669</v>
      </c>
      <c r="K188" s="2">
        <v>0.3125</v>
      </c>
      <c r="L188" s="2">
        <v>2.0833333333333332E-2</v>
      </c>
      <c r="M188" s="2">
        <v>2.0833333333333332E-2</v>
      </c>
      <c r="Q188">
        <v>1</v>
      </c>
    </row>
    <row r="189" spans="1:17">
      <c r="A189" t="s">
        <v>1743</v>
      </c>
      <c r="B189" s="1">
        <v>46067</v>
      </c>
    </row>
    <row r="190" spans="1:17">
      <c r="A190" t="s">
        <v>1743</v>
      </c>
      <c r="B190" s="1">
        <v>46068</v>
      </c>
    </row>
    <row r="191" spans="1:17">
      <c r="A191" t="s">
        <v>1743</v>
      </c>
      <c r="B191" s="1">
        <v>46069</v>
      </c>
      <c r="C191">
        <v>1</v>
      </c>
      <c r="D191" s="2">
        <v>0.375</v>
      </c>
      <c r="E191" s="2">
        <v>0.79166666666666663</v>
      </c>
      <c r="F191" s="2">
        <v>4.1666666666666664E-2</v>
      </c>
      <c r="I191">
        <v>0</v>
      </c>
      <c r="J191" s="2">
        <v>0.375</v>
      </c>
      <c r="K191" s="2">
        <v>0.3125</v>
      </c>
      <c r="L191" s="2">
        <v>2.0833333333333332E-2</v>
      </c>
      <c r="M191" s="2">
        <v>4.1666666666666664E-2</v>
      </c>
      <c r="Q191">
        <v>1</v>
      </c>
    </row>
    <row r="192" spans="1:17">
      <c r="A192" t="s">
        <v>1743</v>
      </c>
      <c r="B192" s="1">
        <v>46070</v>
      </c>
    </row>
    <row r="193" spans="1:30">
      <c r="A193" t="s">
        <v>1743</v>
      </c>
      <c r="B193" s="1">
        <v>46071</v>
      </c>
      <c r="C193">
        <v>1</v>
      </c>
      <c r="D193" s="2">
        <v>0.375</v>
      </c>
      <c r="E193" s="2">
        <v>0.76041666666666663</v>
      </c>
      <c r="F193" s="2">
        <v>4.1666666666666664E-2</v>
      </c>
      <c r="I193">
        <v>0</v>
      </c>
      <c r="J193" s="2">
        <v>0.34375</v>
      </c>
      <c r="K193" s="2">
        <v>0.3125</v>
      </c>
      <c r="L193" s="2">
        <v>2.0833333333333332E-2</v>
      </c>
      <c r="M193" s="2">
        <v>1.0416666666666666E-2</v>
      </c>
      <c r="Q193">
        <v>1</v>
      </c>
    </row>
    <row r="194" spans="1:30">
      <c r="A194" t="s">
        <v>1743</v>
      </c>
      <c r="B194" s="1">
        <v>46072</v>
      </c>
      <c r="C194">
        <v>1</v>
      </c>
      <c r="D194" s="2">
        <v>0.38541666666666669</v>
      </c>
      <c r="E194" s="2">
        <v>0.73958333333333337</v>
      </c>
      <c r="F194" s="2">
        <v>4.1666666666666664E-2</v>
      </c>
      <c r="I194">
        <v>0</v>
      </c>
      <c r="J194" s="2">
        <v>0.3125</v>
      </c>
      <c r="K194" s="2">
        <v>0.3125</v>
      </c>
      <c r="Q194">
        <v>1</v>
      </c>
    </row>
    <row r="195" spans="1:30">
      <c r="A195" t="s">
        <v>1743</v>
      </c>
      <c r="B195" s="1">
        <v>46073</v>
      </c>
      <c r="C195">
        <v>1</v>
      </c>
      <c r="D195" s="2">
        <v>0.375</v>
      </c>
      <c r="E195" s="2">
        <v>0.80208333333333337</v>
      </c>
      <c r="F195" s="2">
        <v>4.1666666666666664E-2</v>
      </c>
      <c r="I195">
        <v>0</v>
      </c>
      <c r="J195" s="2">
        <v>0.38541666666666669</v>
      </c>
      <c r="K195" s="2">
        <v>0.3125</v>
      </c>
      <c r="L195" s="2">
        <v>2.0833333333333332E-2</v>
      </c>
      <c r="M195" s="2">
        <v>5.2083333333333336E-2</v>
      </c>
      <c r="Q195">
        <v>1</v>
      </c>
    </row>
    <row r="196" spans="1:30">
      <c r="A196" t="s">
        <v>1743</v>
      </c>
      <c r="B196" s="1">
        <v>46074</v>
      </c>
    </row>
    <row r="197" spans="1:30">
      <c r="A197" t="s">
        <v>1743</v>
      </c>
      <c r="B197" s="1">
        <v>46075</v>
      </c>
    </row>
    <row r="198" spans="1:30">
      <c r="A198" t="s">
        <v>1743</v>
      </c>
      <c r="B198" s="1">
        <v>46076</v>
      </c>
    </row>
    <row r="199" spans="1:30">
      <c r="A199" t="s">
        <v>1743</v>
      </c>
      <c r="B199" s="1">
        <v>46077</v>
      </c>
      <c r="C199">
        <v>1</v>
      </c>
      <c r="D199" s="2">
        <v>0.38541666666666669</v>
      </c>
      <c r="E199" s="2">
        <v>0.80208333333333337</v>
      </c>
      <c r="F199" s="2">
        <v>4.1666666666666664E-2</v>
      </c>
      <c r="I199">
        <v>0</v>
      </c>
      <c r="J199" s="2">
        <v>0.375</v>
      </c>
      <c r="K199" s="2">
        <v>0.3125</v>
      </c>
      <c r="L199" s="2">
        <v>2.0833333333333332E-2</v>
      </c>
      <c r="M199" s="2">
        <v>4.1666666666666664E-2</v>
      </c>
      <c r="Q199">
        <v>1</v>
      </c>
    </row>
    <row r="200" spans="1:30">
      <c r="A200" t="s">
        <v>1743</v>
      </c>
      <c r="B200" s="1">
        <v>46078</v>
      </c>
      <c r="C200">
        <v>1</v>
      </c>
      <c r="D200" s="2">
        <v>0.39583333333333331</v>
      </c>
      <c r="E200" s="2">
        <v>0.75</v>
      </c>
      <c r="F200" s="2">
        <v>4.1666666666666664E-2</v>
      </c>
      <c r="I200">
        <v>0</v>
      </c>
      <c r="J200" s="2">
        <v>0.3125</v>
      </c>
      <c r="K200" s="2">
        <v>0.3125</v>
      </c>
      <c r="Q200">
        <v>1</v>
      </c>
    </row>
    <row r="201" spans="1:30">
      <c r="A201" t="s">
        <v>1743</v>
      </c>
      <c r="B201" s="1">
        <v>46079</v>
      </c>
      <c r="C201">
        <v>1</v>
      </c>
      <c r="D201" s="2">
        <v>0.375</v>
      </c>
      <c r="E201" s="2">
        <v>0.77083333333333337</v>
      </c>
      <c r="F201" s="2">
        <v>4.1666666666666664E-2</v>
      </c>
      <c r="I201">
        <v>0</v>
      </c>
      <c r="J201" s="2">
        <v>0.35416666666666669</v>
      </c>
      <c r="K201" s="2">
        <v>0.3125</v>
      </c>
      <c r="L201" s="2">
        <v>2.0833333333333332E-2</v>
      </c>
      <c r="M201" s="2">
        <v>2.0833333333333332E-2</v>
      </c>
      <c r="Q201">
        <v>1</v>
      </c>
    </row>
    <row r="202" spans="1:30">
      <c r="A202" t="s">
        <v>1743</v>
      </c>
      <c r="B202" s="1">
        <v>46080</v>
      </c>
      <c r="C202">
        <v>1</v>
      </c>
      <c r="D202" s="2">
        <v>0.40625</v>
      </c>
      <c r="E202" s="2">
        <v>0.77083333333333337</v>
      </c>
      <c r="F202" s="2">
        <v>4.1666666666666664E-2</v>
      </c>
      <c r="I202">
        <v>0</v>
      </c>
      <c r="J202" s="2">
        <v>0.32291666666666669</v>
      </c>
      <c r="K202" s="2">
        <v>0.3125</v>
      </c>
      <c r="L202" s="2">
        <v>1.0416666666666666E-2</v>
      </c>
      <c r="Q202">
        <v>1</v>
      </c>
    </row>
    <row r="203" spans="1:30">
      <c r="A203" t="s">
        <v>1743</v>
      </c>
      <c r="B203" s="1">
        <v>46081</v>
      </c>
    </row>
    <row r="204" spans="1:30">
      <c r="A204" t="s">
        <v>1742</v>
      </c>
      <c r="B204" t="s">
        <v>2883</v>
      </c>
      <c r="C204" s="1">
        <v>46023</v>
      </c>
      <c r="D204" s="1">
        <v>46112</v>
      </c>
      <c r="E204" t="s">
        <v>281</v>
      </c>
      <c r="F204" t="s">
        <v>282</v>
      </c>
      <c r="G204" t="s">
        <v>849</v>
      </c>
      <c r="H204" t="s">
        <v>879</v>
      </c>
      <c r="I204" t="s">
        <v>281</v>
      </c>
      <c r="J204" t="s">
        <v>849</v>
      </c>
      <c r="K204">
        <v>1</v>
      </c>
      <c r="L204">
        <v>1</v>
      </c>
      <c r="M204">
        <v>1</v>
      </c>
      <c r="N204">
        <v>1</v>
      </c>
      <c r="O204">
        <v>1</v>
      </c>
      <c r="P204">
        <v>1</v>
      </c>
      <c r="Q204">
        <v>1</v>
      </c>
      <c r="R204">
        <v>1</v>
      </c>
      <c r="S204">
        <v>1</v>
      </c>
      <c r="T204" s="2">
        <v>0.3125</v>
      </c>
      <c r="U204" s="2">
        <v>0.375</v>
      </c>
      <c r="V204" s="2">
        <v>0.72916666666666663</v>
      </c>
      <c r="W204" s="2">
        <v>0.5</v>
      </c>
      <c r="X204">
        <v>60</v>
      </c>
      <c r="AD204" s="2">
        <v>0</v>
      </c>
    </row>
    <row r="205" spans="1:30">
      <c r="A205" t="s">
        <v>1743</v>
      </c>
      <c r="B205" s="1">
        <v>46054</v>
      </c>
    </row>
    <row r="206" spans="1:30">
      <c r="A206" t="s">
        <v>1743</v>
      </c>
      <c r="B206" s="1">
        <v>46055</v>
      </c>
      <c r="C206">
        <v>1</v>
      </c>
      <c r="D206" s="2">
        <v>0.375</v>
      </c>
      <c r="E206" s="2">
        <v>0.72916666666666663</v>
      </c>
      <c r="F206" s="2">
        <v>4.1666666666666664E-2</v>
      </c>
      <c r="H206" t="s">
        <v>2446</v>
      </c>
      <c r="I206">
        <v>0</v>
      </c>
      <c r="J206" s="2">
        <v>0.3125</v>
      </c>
      <c r="K206" s="2">
        <v>0.3125</v>
      </c>
      <c r="Q206">
        <v>1</v>
      </c>
    </row>
    <row r="207" spans="1:30">
      <c r="A207" t="s">
        <v>1743</v>
      </c>
      <c r="B207" s="1">
        <v>46056</v>
      </c>
      <c r="C207">
        <v>1</v>
      </c>
      <c r="D207" s="2">
        <v>0.375</v>
      </c>
      <c r="E207" s="2">
        <v>0.72916666666666663</v>
      </c>
      <c r="F207" s="2">
        <v>4.1666666666666664E-2</v>
      </c>
      <c r="H207" t="s">
        <v>2446</v>
      </c>
      <c r="I207">
        <v>0</v>
      </c>
      <c r="J207" s="2">
        <v>0.3125</v>
      </c>
      <c r="K207" s="2">
        <v>0.3125</v>
      </c>
      <c r="Q207">
        <v>1</v>
      </c>
    </row>
    <row r="208" spans="1:30">
      <c r="A208" t="s">
        <v>1743</v>
      </c>
      <c r="B208" s="1">
        <v>46057</v>
      </c>
      <c r="C208">
        <v>1</v>
      </c>
      <c r="D208" s="2">
        <v>0.375</v>
      </c>
      <c r="E208" s="2">
        <v>0.72916666666666663</v>
      </c>
      <c r="F208" s="2">
        <v>4.1666666666666664E-2</v>
      </c>
      <c r="H208" t="s">
        <v>2446</v>
      </c>
      <c r="I208">
        <v>0</v>
      </c>
      <c r="J208" s="2">
        <v>0.3125</v>
      </c>
      <c r="K208" s="2">
        <v>0.3125</v>
      </c>
      <c r="Q208">
        <v>1</v>
      </c>
    </row>
    <row r="209" spans="1:17">
      <c r="A209" t="s">
        <v>1743</v>
      </c>
      <c r="B209" s="1">
        <v>46058</v>
      </c>
      <c r="C209">
        <v>1</v>
      </c>
      <c r="D209" s="2">
        <v>0.375</v>
      </c>
      <c r="E209" s="2">
        <v>0.72916666666666663</v>
      </c>
      <c r="F209" s="2">
        <v>4.1666666666666664E-2</v>
      </c>
      <c r="H209" t="s">
        <v>2446</v>
      </c>
      <c r="I209">
        <v>0</v>
      </c>
      <c r="J209" s="2">
        <v>0.3125</v>
      </c>
      <c r="K209" s="2">
        <v>0.3125</v>
      </c>
      <c r="Q209">
        <v>1</v>
      </c>
    </row>
    <row r="210" spans="1:17">
      <c r="A210" t="s">
        <v>1743</v>
      </c>
      <c r="B210" s="1">
        <v>46059</v>
      </c>
      <c r="C210">
        <v>1</v>
      </c>
      <c r="D210" s="2">
        <v>0.375</v>
      </c>
      <c r="E210" s="2">
        <v>0.72916666666666663</v>
      </c>
      <c r="F210" s="2">
        <v>4.1666666666666664E-2</v>
      </c>
      <c r="H210" t="s">
        <v>2446</v>
      </c>
      <c r="I210">
        <v>0</v>
      </c>
      <c r="J210" s="2">
        <v>0.3125</v>
      </c>
      <c r="K210" s="2">
        <v>0.3125</v>
      </c>
      <c r="Q210">
        <v>1</v>
      </c>
    </row>
    <row r="211" spans="1:17">
      <c r="A211" t="s">
        <v>1743</v>
      </c>
      <c r="B211" s="1">
        <v>46060</v>
      </c>
    </row>
    <row r="212" spans="1:17">
      <c r="A212" t="s">
        <v>1743</v>
      </c>
      <c r="B212" s="1">
        <v>46061</v>
      </c>
    </row>
    <row r="213" spans="1:17">
      <c r="A213" t="s">
        <v>1743</v>
      </c>
      <c r="B213" s="1">
        <v>46062</v>
      </c>
      <c r="C213">
        <v>1</v>
      </c>
      <c r="D213" s="2">
        <v>0.375</v>
      </c>
      <c r="E213" s="2">
        <v>0.72916666666666663</v>
      </c>
      <c r="F213" s="2">
        <v>4.1666666666666664E-2</v>
      </c>
      <c r="H213" t="s">
        <v>2446</v>
      </c>
      <c r="I213">
        <v>0</v>
      </c>
      <c r="J213" s="2">
        <v>0.3125</v>
      </c>
      <c r="K213" s="2">
        <v>0.3125</v>
      </c>
      <c r="Q213">
        <v>1</v>
      </c>
    </row>
    <row r="214" spans="1:17">
      <c r="A214" t="s">
        <v>1743</v>
      </c>
      <c r="B214" s="1">
        <v>46063</v>
      </c>
      <c r="C214">
        <v>1</v>
      </c>
      <c r="D214" s="2">
        <v>0.375</v>
      </c>
      <c r="E214" s="2">
        <v>0.75</v>
      </c>
      <c r="F214" s="2">
        <v>4.1666666666666664E-2</v>
      </c>
      <c r="H214" t="s">
        <v>3482</v>
      </c>
      <c r="I214">
        <v>0</v>
      </c>
      <c r="J214" s="2">
        <v>0.33333333333333331</v>
      </c>
      <c r="K214" s="2">
        <v>0.3125</v>
      </c>
      <c r="L214" s="2">
        <v>2.0833333333333332E-2</v>
      </c>
      <c r="Q214">
        <v>1</v>
      </c>
    </row>
    <row r="215" spans="1:17">
      <c r="A215" t="s">
        <v>1743</v>
      </c>
      <c r="B215" s="1">
        <v>46064</v>
      </c>
      <c r="C215">
        <v>1</v>
      </c>
      <c r="D215" s="2">
        <v>0.375</v>
      </c>
      <c r="E215" s="2">
        <v>0.72916666666666663</v>
      </c>
      <c r="F215" s="2">
        <v>4.1666666666666664E-2</v>
      </c>
      <c r="H215" t="s">
        <v>2446</v>
      </c>
      <c r="I215">
        <v>0</v>
      </c>
      <c r="J215" s="2">
        <v>0.3125</v>
      </c>
      <c r="K215" s="2">
        <v>0.3125</v>
      </c>
      <c r="Q215">
        <v>1</v>
      </c>
    </row>
    <row r="216" spans="1:17">
      <c r="A216" t="s">
        <v>1743</v>
      </c>
      <c r="B216" s="1">
        <v>46065</v>
      </c>
      <c r="C216">
        <v>1</v>
      </c>
      <c r="D216" s="2">
        <v>0.375</v>
      </c>
      <c r="E216" s="2">
        <v>0.72916666666666663</v>
      </c>
      <c r="F216" s="2">
        <v>4.1666666666666664E-2</v>
      </c>
      <c r="H216" t="s">
        <v>2446</v>
      </c>
      <c r="I216">
        <v>0</v>
      </c>
      <c r="J216" s="2">
        <v>0.3125</v>
      </c>
      <c r="K216" s="2">
        <v>0.3125</v>
      </c>
      <c r="Q216">
        <v>1</v>
      </c>
    </row>
    <row r="217" spans="1:17">
      <c r="A217" t="s">
        <v>1743</v>
      </c>
      <c r="B217" s="1">
        <v>46066</v>
      </c>
      <c r="C217">
        <v>1</v>
      </c>
      <c r="D217" s="2">
        <v>0.375</v>
      </c>
      <c r="E217" s="2">
        <v>0.72916666666666663</v>
      </c>
      <c r="F217" s="2">
        <v>4.1666666666666664E-2</v>
      </c>
      <c r="H217" t="s">
        <v>2446</v>
      </c>
      <c r="I217">
        <v>0</v>
      </c>
      <c r="J217" s="2">
        <v>0.3125</v>
      </c>
      <c r="K217" s="2">
        <v>0.3125</v>
      </c>
      <c r="Q217">
        <v>1</v>
      </c>
    </row>
    <row r="218" spans="1:17">
      <c r="A218" t="s">
        <v>1743</v>
      </c>
      <c r="B218" s="1">
        <v>46067</v>
      </c>
    </row>
    <row r="219" spans="1:17">
      <c r="A219" t="s">
        <v>1743</v>
      </c>
      <c r="B219" s="1">
        <v>46068</v>
      </c>
    </row>
    <row r="220" spans="1:17">
      <c r="A220" t="s">
        <v>1743</v>
      </c>
      <c r="B220" s="1">
        <v>46069</v>
      </c>
      <c r="C220">
        <v>1</v>
      </c>
      <c r="D220" s="2">
        <v>0.375</v>
      </c>
      <c r="E220" s="2">
        <v>0.72916666666666663</v>
      </c>
      <c r="F220" s="2">
        <v>4.1666666666666664E-2</v>
      </c>
      <c r="H220" t="s">
        <v>2446</v>
      </c>
      <c r="I220">
        <v>0</v>
      </c>
      <c r="J220" s="2">
        <v>0.3125</v>
      </c>
      <c r="K220" s="2">
        <v>0.3125</v>
      </c>
      <c r="Q220">
        <v>1</v>
      </c>
    </row>
    <row r="221" spans="1:17">
      <c r="A221" t="s">
        <v>1743</v>
      </c>
      <c r="B221" s="1">
        <v>46070</v>
      </c>
      <c r="C221">
        <v>1</v>
      </c>
      <c r="D221" s="2">
        <v>0.375</v>
      </c>
      <c r="E221" s="2">
        <v>0.72916666666666663</v>
      </c>
      <c r="F221" s="2">
        <v>4.1666666666666664E-2</v>
      </c>
      <c r="H221" t="s">
        <v>2446</v>
      </c>
      <c r="I221">
        <v>0</v>
      </c>
      <c r="J221" s="2">
        <v>0.3125</v>
      </c>
      <c r="K221" s="2">
        <v>0.3125</v>
      </c>
      <c r="Q221">
        <v>1</v>
      </c>
    </row>
    <row r="222" spans="1:17">
      <c r="A222" t="s">
        <v>1743</v>
      </c>
      <c r="B222" s="1">
        <v>46071</v>
      </c>
      <c r="C222">
        <v>1</v>
      </c>
      <c r="D222" s="2">
        <v>0.375</v>
      </c>
      <c r="E222" s="2">
        <v>0.72916666666666663</v>
      </c>
      <c r="F222" s="2">
        <v>4.1666666666666664E-2</v>
      </c>
      <c r="H222" t="s">
        <v>2446</v>
      </c>
      <c r="I222">
        <v>0</v>
      </c>
      <c r="J222" s="2">
        <v>0.3125</v>
      </c>
      <c r="K222" s="2">
        <v>0.3125</v>
      </c>
      <c r="Q222">
        <v>1</v>
      </c>
    </row>
    <row r="223" spans="1:17">
      <c r="A223" t="s">
        <v>1743</v>
      </c>
      <c r="B223" s="1">
        <v>46072</v>
      </c>
      <c r="C223">
        <v>1</v>
      </c>
      <c r="D223" s="2">
        <v>0.375</v>
      </c>
      <c r="E223" s="2">
        <v>0.72916666666666663</v>
      </c>
      <c r="F223" s="2">
        <v>4.1666666666666664E-2</v>
      </c>
      <c r="H223" t="s">
        <v>2446</v>
      </c>
      <c r="I223">
        <v>0</v>
      </c>
      <c r="J223" s="2">
        <v>0.3125</v>
      </c>
      <c r="K223" s="2">
        <v>0.3125</v>
      </c>
      <c r="Q223">
        <v>1</v>
      </c>
    </row>
    <row r="224" spans="1:17">
      <c r="A224" t="s">
        <v>1743</v>
      </c>
      <c r="B224" s="1">
        <v>46073</v>
      </c>
      <c r="C224">
        <v>1</v>
      </c>
      <c r="D224" s="2">
        <v>0.375</v>
      </c>
      <c r="E224" s="2">
        <v>0.72916666666666663</v>
      </c>
      <c r="F224" s="2">
        <v>4.1666666666666664E-2</v>
      </c>
      <c r="H224" t="s">
        <v>2446</v>
      </c>
      <c r="I224">
        <v>0</v>
      </c>
      <c r="J224" s="2">
        <v>0.3125</v>
      </c>
      <c r="K224" s="2">
        <v>0.3125</v>
      </c>
      <c r="Q224">
        <v>1</v>
      </c>
    </row>
    <row r="225" spans="1:30">
      <c r="A225" t="s">
        <v>1743</v>
      </c>
      <c r="B225" s="1">
        <v>46074</v>
      </c>
    </row>
    <row r="226" spans="1:30">
      <c r="A226" t="s">
        <v>1743</v>
      </c>
      <c r="B226" s="1">
        <v>46075</v>
      </c>
    </row>
    <row r="227" spans="1:30">
      <c r="A227" t="s">
        <v>1743</v>
      </c>
      <c r="B227" s="1">
        <v>46076</v>
      </c>
    </row>
    <row r="228" spans="1:30">
      <c r="A228" t="s">
        <v>1743</v>
      </c>
      <c r="B228" s="1">
        <v>46077</v>
      </c>
      <c r="C228">
        <v>1</v>
      </c>
      <c r="D228" s="2">
        <v>0.375</v>
      </c>
      <c r="E228" s="2">
        <v>0.72916666666666663</v>
      </c>
      <c r="F228" s="2">
        <v>4.1666666666666664E-2</v>
      </c>
      <c r="H228" t="s">
        <v>3483</v>
      </c>
      <c r="I228">
        <v>0</v>
      </c>
      <c r="J228" s="2">
        <v>0.3125</v>
      </c>
      <c r="K228" s="2">
        <v>0.3125</v>
      </c>
      <c r="Q228">
        <v>1</v>
      </c>
    </row>
    <row r="229" spans="1:30">
      <c r="A229" t="s">
        <v>1743</v>
      </c>
      <c r="B229" s="1">
        <v>46078</v>
      </c>
      <c r="C229">
        <v>1</v>
      </c>
      <c r="D229" s="2">
        <v>0.375</v>
      </c>
      <c r="E229" s="2">
        <v>0.72916666666666663</v>
      </c>
      <c r="F229" s="2">
        <v>4.1666666666666664E-2</v>
      </c>
      <c r="H229" t="s">
        <v>2446</v>
      </c>
      <c r="I229">
        <v>0</v>
      </c>
      <c r="J229" s="2">
        <v>0.3125</v>
      </c>
      <c r="K229" s="2">
        <v>0.3125</v>
      </c>
      <c r="Q229">
        <v>1</v>
      </c>
    </row>
    <row r="230" spans="1:30">
      <c r="A230" t="s">
        <v>1743</v>
      </c>
      <c r="B230" s="1">
        <v>46079</v>
      </c>
      <c r="C230">
        <v>1</v>
      </c>
      <c r="D230" s="2">
        <v>0.375</v>
      </c>
      <c r="E230" s="2">
        <v>0.72916666666666663</v>
      </c>
      <c r="F230" s="2">
        <v>4.1666666666666664E-2</v>
      </c>
      <c r="H230" t="s">
        <v>2446</v>
      </c>
      <c r="I230">
        <v>0</v>
      </c>
      <c r="J230" s="2">
        <v>0.3125</v>
      </c>
      <c r="K230" s="2">
        <v>0.3125</v>
      </c>
      <c r="Q230">
        <v>1</v>
      </c>
    </row>
    <row r="231" spans="1:30">
      <c r="A231" t="s">
        <v>1743</v>
      </c>
      <c r="B231" s="1">
        <v>46080</v>
      </c>
    </row>
    <row r="232" spans="1:30">
      <c r="A232" t="s">
        <v>1743</v>
      </c>
      <c r="B232" s="1">
        <v>46081</v>
      </c>
    </row>
    <row r="233" spans="1:30">
      <c r="A233" t="s">
        <v>1742</v>
      </c>
      <c r="B233" t="s">
        <v>2884</v>
      </c>
      <c r="C233" s="1">
        <v>46023</v>
      </c>
      <c r="D233" s="1">
        <v>46112</v>
      </c>
      <c r="E233" t="s">
        <v>286</v>
      </c>
      <c r="F233" t="s">
        <v>287</v>
      </c>
      <c r="G233" t="s">
        <v>849</v>
      </c>
      <c r="H233" t="s">
        <v>879</v>
      </c>
      <c r="I233" t="s">
        <v>286</v>
      </c>
      <c r="J233" t="s">
        <v>849</v>
      </c>
      <c r="K233">
        <v>1</v>
      </c>
      <c r="L233">
        <v>1</v>
      </c>
      <c r="M233">
        <v>1</v>
      </c>
      <c r="N233">
        <v>1</v>
      </c>
      <c r="O233">
        <v>1</v>
      </c>
      <c r="P233">
        <v>0</v>
      </c>
      <c r="Q233">
        <v>0</v>
      </c>
      <c r="R233">
        <v>0</v>
      </c>
      <c r="S233">
        <v>1</v>
      </c>
      <c r="T233" s="2">
        <v>0.3125</v>
      </c>
      <c r="U233" s="2">
        <v>0.375</v>
      </c>
      <c r="V233" s="2">
        <v>0.72916666666666663</v>
      </c>
      <c r="W233" s="2">
        <v>0.5</v>
      </c>
      <c r="X233">
        <v>60</v>
      </c>
      <c r="AD233" s="2">
        <v>0</v>
      </c>
    </row>
    <row r="234" spans="1:30">
      <c r="A234" t="s">
        <v>1743</v>
      </c>
      <c r="B234" s="1">
        <v>46054</v>
      </c>
    </row>
    <row r="235" spans="1:30">
      <c r="A235" t="s">
        <v>1743</v>
      </c>
      <c r="B235" s="1">
        <v>46055</v>
      </c>
      <c r="C235">
        <v>1</v>
      </c>
      <c r="D235" s="2">
        <v>0.47916666666666669</v>
      </c>
      <c r="E235" s="2">
        <v>0.83333333333333337</v>
      </c>
      <c r="F235" s="2">
        <v>4.1666666666666664E-2</v>
      </c>
      <c r="H235" t="s">
        <v>1745</v>
      </c>
      <c r="I235">
        <v>0</v>
      </c>
      <c r="J235" s="2">
        <v>0.3125</v>
      </c>
      <c r="K235" s="2">
        <v>0.3125</v>
      </c>
      <c r="Q235">
        <v>2</v>
      </c>
    </row>
    <row r="236" spans="1:30">
      <c r="A236" t="s">
        <v>1743</v>
      </c>
      <c r="B236" s="1">
        <v>46056</v>
      </c>
      <c r="C236">
        <v>1</v>
      </c>
      <c r="D236" s="2">
        <v>0.47916666666666669</v>
      </c>
      <c r="E236" s="2">
        <v>0.83333333333333337</v>
      </c>
      <c r="F236" s="2">
        <v>4.1666666666666664E-2</v>
      </c>
      <c r="H236" t="s">
        <v>1745</v>
      </c>
      <c r="I236">
        <v>0</v>
      </c>
      <c r="J236" s="2">
        <v>0.3125</v>
      </c>
      <c r="K236" s="2">
        <v>0.3125</v>
      </c>
      <c r="Q236">
        <v>2</v>
      </c>
    </row>
    <row r="237" spans="1:30">
      <c r="A237" t="s">
        <v>1743</v>
      </c>
      <c r="B237" s="1">
        <v>46057</v>
      </c>
      <c r="C237">
        <v>1</v>
      </c>
      <c r="D237" s="2">
        <v>0.47916666666666669</v>
      </c>
      <c r="E237" s="2">
        <v>0.83333333333333337</v>
      </c>
      <c r="F237" s="2">
        <v>4.1666666666666664E-2</v>
      </c>
      <c r="H237" t="s">
        <v>1745</v>
      </c>
      <c r="I237">
        <v>0</v>
      </c>
      <c r="J237" s="2">
        <v>0.3125</v>
      </c>
      <c r="K237" s="2">
        <v>0.3125</v>
      </c>
      <c r="Q237">
        <v>2</v>
      </c>
    </row>
    <row r="238" spans="1:30">
      <c r="A238" t="s">
        <v>1743</v>
      </c>
      <c r="B238" s="1">
        <v>46058</v>
      </c>
      <c r="C238">
        <v>1</v>
      </c>
      <c r="D238" s="2">
        <v>0.47916666666666669</v>
      </c>
      <c r="E238" s="2">
        <v>0.83333333333333337</v>
      </c>
      <c r="F238" s="2">
        <v>4.1666666666666664E-2</v>
      </c>
      <c r="H238" t="s">
        <v>1745</v>
      </c>
      <c r="I238">
        <v>0</v>
      </c>
      <c r="J238" s="2">
        <v>0.3125</v>
      </c>
      <c r="K238" s="2">
        <v>0.3125</v>
      </c>
      <c r="Q238">
        <v>2</v>
      </c>
    </row>
    <row r="239" spans="1:30">
      <c r="A239" t="s">
        <v>1743</v>
      </c>
      <c r="B239" s="1">
        <v>46059</v>
      </c>
      <c r="C239">
        <v>1</v>
      </c>
      <c r="D239" s="2">
        <v>0.47916666666666669</v>
      </c>
      <c r="E239" s="2">
        <v>0.83333333333333337</v>
      </c>
      <c r="F239" s="2">
        <v>4.1666666666666664E-2</v>
      </c>
      <c r="H239" t="s">
        <v>1745</v>
      </c>
      <c r="I239">
        <v>0</v>
      </c>
      <c r="J239" s="2">
        <v>0.3125</v>
      </c>
      <c r="K239" s="2">
        <v>0.3125</v>
      </c>
      <c r="Q239">
        <v>2</v>
      </c>
    </row>
    <row r="240" spans="1:30">
      <c r="A240" t="s">
        <v>1743</v>
      </c>
      <c r="B240" s="1">
        <v>46060</v>
      </c>
    </row>
    <row r="241" spans="1:17">
      <c r="A241" t="s">
        <v>1743</v>
      </c>
      <c r="B241" s="1">
        <v>46061</v>
      </c>
    </row>
    <row r="242" spans="1:17">
      <c r="A242" t="s">
        <v>1743</v>
      </c>
      <c r="B242" s="1">
        <v>46062</v>
      </c>
      <c r="C242">
        <v>1</v>
      </c>
      <c r="D242" s="2">
        <v>0.47916666666666669</v>
      </c>
      <c r="E242" s="2">
        <v>0.83333333333333337</v>
      </c>
      <c r="F242" s="2">
        <v>4.1666666666666664E-2</v>
      </c>
      <c r="H242" t="s">
        <v>1745</v>
      </c>
      <c r="I242">
        <v>0</v>
      </c>
      <c r="J242" s="2">
        <v>0.3125</v>
      </c>
      <c r="K242" s="2">
        <v>0.3125</v>
      </c>
      <c r="Q242">
        <v>2</v>
      </c>
    </row>
    <row r="243" spans="1:17">
      <c r="A243" t="s">
        <v>1743</v>
      </c>
      <c r="B243" s="1">
        <v>46063</v>
      </c>
      <c r="C243">
        <v>1</v>
      </c>
      <c r="D243" s="2">
        <v>0.47916666666666669</v>
      </c>
      <c r="E243" s="2">
        <v>0.83333333333333337</v>
      </c>
      <c r="F243" s="2">
        <v>4.1666666666666664E-2</v>
      </c>
      <c r="H243" t="s">
        <v>1745</v>
      </c>
      <c r="I243">
        <v>0</v>
      </c>
      <c r="J243" s="2">
        <v>0.3125</v>
      </c>
      <c r="K243" s="2">
        <v>0.3125</v>
      </c>
      <c r="Q243">
        <v>2</v>
      </c>
    </row>
    <row r="244" spans="1:17">
      <c r="A244" t="s">
        <v>1743</v>
      </c>
      <c r="B244" s="1">
        <v>46064</v>
      </c>
    </row>
    <row r="245" spans="1:17">
      <c r="A245" t="s">
        <v>1743</v>
      </c>
      <c r="B245" s="1">
        <v>46065</v>
      </c>
      <c r="C245">
        <v>1</v>
      </c>
      <c r="D245" s="2">
        <v>0.47916666666666669</v>
      </c>
      <c r="E245" s="2">
        <v>0.83333333333333337</v>
      </c>
      <c r="F245" s="2">
        <v>4.1666666666666664E-2</v>
      </c>
      <c r="H245" t="s">
        <v>1745</v>
      </c>
      <c r="I245">
        <v>0</v>
      </c>
      <c r="J245" s="2">
        <v>0.3125</v>
      </c>
      <c r="K245" s="2">
        <v>0.3125</v>
      </c>
      <c r="Q245">
        <v>2</v>
      </c>
    </row>
    <row r="246" spans="1:17">
      <c r="A246" t="s">
        <v>1743</v>
      </c>
      <c r="B246" s="1">
        <v>46066</v>
      </c>
      <c r="C246">
        <v>1</v>
      </c>
      <c r="D246" s="2">
        <v>0.47916666666666669</v>
      </c>
      <c r="E246" s="2">
        <v>0.83333333333333337</v>
      </c>
      <c r="F246" s="2">
        <v>4.1666666666666664E-2</v>
      </c>
      <c r="I246">
        <v>1</v>
      </c>
      <c r="J246" s="2">
        <v>0.3125</v>
      </c>
      <c r="K246" s="2">
        <v>0.3125</v>
      </c>
      <c r="Q246">
        <v>1</v>
      </c>
    </row>
    <row r="247" spans="1:17">
      <c r="A247" t="s">
        <v>1743</v>
      </c>
      <c r="B247" s="1">
        <v>46067</v>
      </c>
    </row>
    <row r="248" spans="1:17">
      <c r="A248" t="s">
        <v>1743</v>
      </c>
      <c r="B248" s="1">
        <v>46068</v>
      </c>
    </row>
    <row r="249" spans="1:17">
      <c r="A249" t="s">
        <v>1743</v>
      </c>
      <c r="B249" s="1">
        <v>46069</v>
      </c>
      <c r="C249">
        <v>1</v>
      </c>
      <c r="D249" s="2">
        <v>0.33333333333333331</v>
      </c>
      <c r="E249" s="2">
        <v>0.6875</v>
      </c>
      <c r="F249" s="2">
        <v>4.1666666666666664E-2</v>
      </c>
      <c r="H249" t="s">
        <v>1745</v>
      </c>
      <c r="I249">
        <v>0</v>
      </c>
      <c r="J249" s="2">
        <v>0.3125</v>
      </c>
      <c r="K249" s="2">
        <v>0.3125</v>
      </c>
      <c r="Q249">
        <v>2</v>
      </c>
    </row>
    <row r="250" spans="1:17">
      <c r="A250" t="s">
        <v>1743</v>
      </c>
      <c r="B250" s="1">
        <v>46070</v>
      </c>
      <c r="C250">
        <v>2</v>
      </c>
      <c r="I250">
        <v>0</v>
      </c>
      <c r="P250" s="2">
        <v>0.3125</v>
      </c>
    </row>
    <row r="251" spans="1:17">
      <c r="A251" t="s">
        <v>1743</v>
      </c>
      <c r="B251" s="1">
        <v>46071</v>
      </c>
      <c r="C251">
        <v>1</v>
      </c>
      <c r="D251" s="2">
        <v>0.33333333333333331</v>
      </c>
      <c r="E251" s="2">
        <v>0.6875</v>
      </c>
      <c r="F251" s="2">
        <v>4.1666666666666664E-2</v>
      </c>
      <c r="H251" t="s">
        <v>1745</v>
      </c>
      <c r="I251">
        <v>0</v>
      </c>
      <c r="J251" s="2">
        <v>0.3125</v>
      </c>
      <c r="K251" s="2">
        <v>0.3125</v>
      </c>
      <c r="Q251">
        <v>2</v>
      </c>
    </row>
    <row r="252" spans="1:17">
      <c r="A252" t="s">
        <v>1743</v>
      </c>
      <c r="B252" s="1">
        <v>46072</v>
      </c>
      <c r="C252">
        <v>1</v>
      </c>
      <c r="D252" s="2">
        <v>0.33333333333333331</v>
      </c>
      <c r="E252" s="2">
        <v>0.6875</v>
      </c>
      <c r="F252" s="2">
        <v>4.1666666666666664E-2</v>
      </c>
      <c r="H252" t="s">
        <v>1745</v>
      </c>
      <c r="I252">
        <v>0</v>
      </c>
      <c r="J252" s="2">
        <v>0.3125</v>
      </c>
      <c r="K252" s="2">
        <v>0.3125</v>
      </c>
      <c r="Q252">
        <v>2</v>
      </c>
    </row>
    <row r="253" spans="1:17">
      <c r="A253" t="s">
        <v>1743</v>
      </c>
      <c r="B253" s="1">
        <v>46073</v>
      </c>
      <c r="C253">
        <v>1</v>
      </c>
      <c r="D253" s="2">
        <v>0.33333333333333331</v>
      </c>
      <c r="E253" s="2">
        <v>0.6875</v>
      </c>
      <c r="F253" s="2">
        <v>4.1666666666666664E-2</v>
      </c>
      <c r="H253" t="s">
        <v>1745</v>
      </c>
      <c r="I253">
        <v>0</v>
      </c>
      <c r="J253" s="2">
        <v>0.3125</v>
      </c>
      <c r="K253" s="2">
        <v>0.3125</v>
      </c>
      <c r="Q253">
        <v>2</v>
      </c>
    </row>
    <row r="254" spans="1:17">
      <c r="A254" t="s">
        <v>1743</v>
      </c>
      <c r="B254" s="1">
        <v>46074</v>
      </c>
    </row>
    <row r="255" spans="1:17">
      <c r="A255" t="s">
        <v>1743</v>
      </c>
      <c r="B255" s="1">
        <v>46075</v>
      </c>
    </row>
    <row r="256" spans="1:17">
      <c r="A256" t="s">
        <v>1743</v>
      </c>
      <c r="B256" s="1">
        <v>46076</v>
      </c>
    </row>
    <row r="257" spans="1:30">
      <c r="A257" t="s">
        <v>1743</v>
      </c>
      <c r="B257" s="1">
        <v>46077</v>
      </c>
      <c r="C257">
        <v>2</v>
      </c>
      <c r="I257">
        <v>0</v>
      </c>
      <c r="P257" s="2">
        <v>0.3125</v>
      </c>
    </row>
    <row r="258" spans="1:30">
      <c r="A258" t="s">
        <v>1743</v>
      </c>
      <c r="B258" s="1">
        <v>46078</v>
      </c>
      <c r="C258">
        <v>1</v>
      </c>
      <c r="D258" s="2">
        <v>0.375</v>
      </c>
      <c r="E258" s="2">
        <v>0.72916666666666663</v>
      </c>
      <c r="F258" s="2">
        <v>4.1666666666666664E-2</v>
      </c>
      <c r="I258">
        <v>0</v>
      </c>
      <c r="J258" s="2">
        <v>0.3125</v>
      </c>
      <c r="K258" s="2">
        <v>0.3125</v>
      </c>
      <c r="Q258">
        <v>1</v>
      </c>
    </row>
    <row r="259" spans="1:30">
      <c r="A259" t="s">
        <v>1743</v>
      </c>
      <c r="B259" s="1">
        <v>46079</v>
      </c>
      <c r="C259">
        <v>1</v>
      </c>
      <c r="D259" s="2">
        <v>0.47916666666666669</v>
      </c>
      <c r="E259" s="2">
        <v>0.83333333333333337</v>
      </c>
      <c r="F259" s="2">
        <v>4.1666666666666664E-2</v>
      </c>
      <c r="H259" t="s">
        <v>1745</v>
      </c>
      <c r="I259">
        <v>0</v>
      </c>
      <c r="J259" s="2">
        <v>0.3125</v>
      </c>
      <c r="K259" s="2">
        <v>0.3125</v>
      </c>
      <c r="Q259">
        <v>2</v>
      </c>
    </row>
    <row r="260" spans="1:30">
      <c r="A260" t="s">
        <v>1743</v>
      </c>
      <c r="B260" s="1">
        <v>46080</v>
      </c>
      <c r="C260">
        <v>1</v>
      </c>
      <c r="D260" s="2">
        <v>0.375</v>
      </c>
      <c r="E260" s="2">
        <v>0.72916666666666663</v>
      </c>
      <c r="F260" s="2">
        <v>4.1666666666666664E-2</v>
      </c>
      <c r="H260" t="s">
        <v>1745</v>
      </c>
      <c r="I260">
        <v>0</v>
      </c>
      <c r="J260" s="2">
        <v>0.3125</v>
      </c>
      <c r="K260" s="2">
        <v>0.3125</v>
      </c>
      <c r="Q260">
        <v>2</v>
      </c>
    </row>
    <row r="261" spans="1:30">
      <c r="A261" t="s">
        <v>1743</v>
      </c>
      <c r="B261" s="1">
        <v>46081</v>
      </c>
    </row>
    <row r="262" spans="1:30">
      <c r="A262" t="s">
        <v>1742</v>
      </c>
      <c r="B262" t="s">
        <v>2885</v>
      </c>
      <c r="C262" s="1">
        <v>46023</v>
      </c>
      <c r="D262" s="1">
        <v>46112</v>
      </c>
      <c r="E262" t="s">
        <v>1232</v>
      </c>
      <c r="F262" t="s">
        <v>611</v>
      </c>
      <c r="G262" t="s">
        <v>849</v>
      </c>
      <c r="H262" t="s">
        <v>879</v>
      </c>
      <c r="I262" t="s">
        <v>1232</v>
      </c>
      <c r="J262" t="s">
        <v>849</v>
      </c>
      <c r="K262">
        <v>1</v>
      </c>
      <c r="L262">
        <v>1</v>
      </c>
      <c r="M262">
        <v>1</v>
      </c>
      <c r="N262">
        <v>1</v>
      </c>
      <c r="O262">
        <v>1</v>
      </c>
      <c r="P262">
        <v>1</v>
      </c>
      <c r="Q262">
        <v>1</v>
      </c>
      <c r="R262">
        <v>1</v>
      </c>
      <c r="S262">
        <v>1</v>
      </c>
      <c r="T262" s="2">
        <v>0.3125</v>
      </c>
      <c r="U262" s="2">
        <v>0.375</v>
      </c>
      <c r="V262" s="2">
        <v>0.72916666666666663</v>
      </c>
      <c r="W262" s="2">
        <v>0.5</v>
      </c>
      <c r="X262">
        <v>60</v>
      </c>
      <c r="AD262" s="2">
        <v>0</v>
      </c>
    </row>
    <row r="263" spans="1:30">
      <c r="A263" t="s">
        <v>1743</v>
      </c>
      <c r="B263" s="1">
        <v>46054</v>
      </c>
    </row>
    <row r="264" spans="1:30">
      <c r="A264" t="s">
        <v>1743</v>
      </c>
      <c r="B264" s="1">
        <v>46055</v>
      </c>
      <c r="C264">
        <v>1</v>
      </c>
      <c r="D264" s="2">
        <v>0.375</v>
      </c>
      <c r="E264" s="2">
        <v>0.72916666666666663</v>
      </c>
      <c r="F264" s="2">
        <v>4.1666666666666664E-2</v>
      </c>
      <c r="I264">
        <v>0</v>
      </c>
      <c r="J264" s="2">
        <v>0.3125</v>
      </c>
      <c r="K264" s="2">
        <v>0.3125</v>
      </c>
      <c r="Q264">
        <v>1</v>
      </c>
    </row>
    <row r="265" spans="1:30">
      <c r="A265" t="s">
        <v>1743</v>
      </c>
      <c r="B265" s="1">
        <v>46056</v>
      </c>
      <c r="C265">
        <v>1</v>
      </c>
      <c r="D265" s="2">
        <v>0.375</v>
      </c>
      <c r="E265" s="2">
        <v>0.75</v>
      </c>
      <c r="F265" s="2">
        <v>4.1666666666666664E-2</v>
      </c>
      <c r="H265" t="s">
        <v>3484</v>
      </c>
      <c r="I265">
        <v>1</v>
      </c>
      <c r="J265" s="2">
        <v>0.33333333333333331</v>
      </c>
      <c r="K265" s="2">
        <v>0.3125</v>
      </c>
      <c r="L265" s="2">
        <v>2.0833333333333332E-2</v>
      </c>
      <c r="Q265">
        <v>1</v>
      </c>
    </row>
    <row r="266" spans="1:30">
      <c r="A266" t="s">
        <v>1743</v>
      </c>
      <c r="B266" s="1">
        <v>46057</v>
      </c>
      <c r="C266">
        <v>1</v>
      </c>
      <c r="D266" s="2">
        <v>0.375</v>
      </c>
      <c r="E266" s="18">
        <v>1</v>
      </c>
      <c r="F266" s="2">
        <v>4.1666666666666664E-2</v>
      </c>
      <c r="H266" t="s">
        <v>3485</v>
      </c>
      <c r="I266">
        <v>1</v>
      </c>
      <c r="J266" s="2">
        <v>0.58333333333333337</v>
      </c>
      <c r="K266" s="2">
        <v>0.3125</v>
      </c>
      <c r="L266" s="2">
        <v>2.0833333333333332E-2</v>
      </c>
      <c r="M266" s="2">
        <v>0.25</v>
      </c>
      <c r="N266" s="2">
        <v>8.3333333333333329E-2</v>
      </c>
      <c r="Q266">
        <v>1</v>
      </c>
    </row>
    <row r="267" spans="1:30">
      <c r="A267" t="s">
        <v>1743</v>
      </c>
      <c r="B267" s="1">
        <v>46058</v>
      </c>
      <c r="C267">
        <v>2</v>
      </c>
      <c r="H267" t="s">
        <v>3486</v>
      </c>
      <c r="I267">
        <v>0</v>
      </c>
      <c r="P267" s="2">
        <v>0.3125</v>
      </c>
    </row>
    <row r="268" spans="1:30">
      <c r="A268" t="s">
        <v>1743</v>
      </c>
      <c r="B268" s="1">
        <v>46059</v>
      </c>
      <c r="C268">
        <v>1</v>
      </c>
      <c r="D268" s="2">
        <v>0.375</v>
      </c>
      <c r="E268" s="2">
        <v>0.72916666666666663</v>
      </c>
      <c r="F268" s="2">
        <v>4.1666666666666664E-2</v>
      </c>
      <c r="H268" t="s">
        <v>3484</v>
      </c>
      <c r="I268">
        <v>1</v>
      </c>
      <c r="J268" s="2">
        <v>0.3125</v>
      </c>
      <c r="K268" s="2">
        <v>0.3125</v>
      </c>
      <c r="Q268">
        <v>1</v>
      </c>
    </row>
    <row r="269" spans="1:30">
      <c r="A269" t="s">
        <v>1743</v>
      </c>
      <c r="B269" s="1">
        <v>46060</v>
      </c>
    </row>
    <row r="270" spans="1:30">
      <c r="A270" t="s">
        <v>1743</v>
      </c>
      <c r="B270" s="1">
        <v>46061</v>
      </c>
    </row>
    <row r="271" spans="1:30">
      <c r="A271" t="s">
        <v>1743</v>
      </c>
      <c r="B271" s="1">
        <v>46062</v>
      </c>
      <c r="C271">
        <v>1</v>
      </c>
      <c r="D271" s="2">
        <v>0.375</v>
      </c>
      <c r="E271" s="2">
        <v>0.72916666666666663</v>
      </c>
      <c r="F271" s="2">
        <v>4.1666666666666664E-2</v>
      </c>
      <c r="I271">
        <v>0</v>
      </c>
      <c r="J271" s="2">
        <v>0.3125</v>
      </c>
      <c r="K271" s="2">
        <v>0.3125</v>
      </c>
      <c r="Q271">
        <v>1</v>
      </c>
    </row>
    <row r="272" spans="1:30">
      <c r="A272" t="s">
        <v>1743</v>
      </c>
      <c r="B272" s="1">
        <v>46063</v>
      </c>
      <c r="C272">
        <v>1</v>
      </c>
      <c r="D272" s="2">
        <v>0.375</v>
      </c>
      <c r="E272" s="2">
        <v>0.72916666666666663</v>
      </c>
      <c r="F272" s="2">
        <v>4.1666666666666664E-2</v>
      </c>
      <c r="H272" t="s">
        <v>3487</v>
      </c>
      <c r="I272">
        <v>1</v>
      </c>
      <c r="J272" s="2">
        <v>0.3125</v>
      </c>
      <c r="K272" s="2">
        <v>0.3125</v>
      </c>
      <c r="Q272">
        <v>1</v>
      </c>
    </row>
    <row r="273" spans="1:17">
      <c r="A273" t="s">
        <v>1743</v>
      </c>
      <c r="B273" s="1">
        <v>46064</v>
      </c>
      <c r="C273">
        <v>1</v>
      </c>
      <c r="D273" s="2">
        <v>0.52083333333333337</v>
      </c>
      <c r="E273" s="2">
        <v>0.875</v>
      </c>
      <c r="F273" s="2">
        <v>4.1666666666666664E-2</v>
      </c>
      <c r="H273" t="s">
        <v>3488</v>
      </c>
      <c r="I273">
        <v>1</v>
      </c>
      <c r="J273" s="2">
        <v>0.3125</v>
      </c>
      <c r="K273" s="2">
        <v>0.3125</v>
      </c>
      <c r="Q273">
        <v>1</v>
      </c>
    </row>
    <row r="274" spans="1:17">
      <c r="A274" t="s">
        <v>1743</v>
      </c>
      <c r="B274" s="1">
        <v>46065</v>
      </c>
      <c r="C274">
        <v>1</v>
      </c>
      <c r="D274" s="2">
        <v>0.375</v>
      </c>
      <c r="E274" s="2">
        <v>0.72916666666666663</v>
      </c>
      <c r="F274" s="2">
        <v>4.1666666666666664E-2</v>
      </c>
      <c r="I274">
        <v>0</v>
      </c>
      <c r="J274" s="2">
        <v>0.3125</v>
      </c>
      <c r="K274" s="2">
        <v>0.3125</v>
      </c>
      <c r="Q274">
        <v>1</v>
      </c>
    </row>
    <row r="275" spans="1:17">
      <c r="A275" t="s">
        <v>1743</v>
      </c>
      <c r="B275" s="1">
        <v>46066</v>
      </c>
      <c r="C275">
        <v>1</v>
      </c>
      <c r="D275" s="2">
        <v>0.375</v>
      </c>
      <c r="E275" s="2">
        <v>0.72916666666666663</v>
      </c>
      <c r="F275" s="2">
        <v>4.1666666666666664E-2</v>
      </c>
      <c r="I275">
        <v>0</v>
      </c>
      <c r="J275" s="2">
        <v>0.3125</v>
      </c>
      <c r="K275" s="2">
        <v>0.3125</v>
      </c>
      <c r="Q275">
        <v>1</v>
      </c>
    </row>
    <row r="276" spans="1:17">
      <c r="A276" t="s">
        <v>1743</v>
      </c>
      <c r="B276" s="1">
        <v>46067</v>
      </c>
    </row>
    <row r="277" spans="1:17">
      <c r="A277" t="s">
        <v>1743</v>
      </c>
      <c r="B277" s="1">
        <v>46068</v>
      </c>
    </row>
    <row r="278" spans="1:17">
      <c r="A278" t="s">
        <v>1743</v>
      </c>
      <c r="B278" s="1">
        <v>46069</v>
      </c>
      <c r="C278">
        <v>1</v>
      </c>
      <c r="D278" s="2">
        <v>0.375</v>
      </c>
      <c r="E278" s="2">
        <v>0.72916666666666663</v>
      </c>
      <c r="F278" s="2">
        <v>4.1666666666666664E-2</v>
      </c>
      <c r="H278" t="s">
        <v>3487</v>
      </c>
      <c r="I278">
        <v>1</v>
      </c>
      <c r="J278" s="2">
        <v>0.3125</v>
      </c>
      <c r="K278" s="2">
        <v>0.3125</v>
      </c>
      <c r="Q278">
        <v>1</v>
      </c>
    </row>
    <row r="279" spans="1:17">
      <c r="A279" t="s">
        <v>1743</v>
      </c>
      <c r="B279" s="1">
        <v>46070</v>
      </c>
      <c r="C279">
        <v>1</v>
      </c>
      <c r="D279" s="2">
        <v>0.375</v>
      </c>
      <c r="E279" s="2">
        <v>0.875</v>
      </c>
      <c r="F279" s="2">
        <v>4.1666666666666664E-2</v>
      </c>
      <c r="H279" t="s">
        <v>3489</v>
      </c>
      <c r="I279">
        <v>1</v>
      </c>
      <c r="J279" s="2">
        <v>0.45833333333333331</v>
      </c>
      <c r="K279" s="2">
        <v>0.3125</v>
      </c>
      <c r="L279" s="2">
        <v>2.0833333333333332E-2</v>
      </c>
      <c r="M279" s="2">
        <v>0.125</v>
      </c>
      <c r="Q279">
        <v>1</v>
      </c>
    </row>
    <row r="280" spans="1:17">
      <c r="A280" t="s">
        <v>1743</v>
      </c>
      <c r="B280" s="1">
        <v>46071</v>
      </c>
      <c r="C280">
        <v>1</v>
      </c>
      <c r="D280" s="2">
        <v>0.375</v>
      </c>
      <c r="E280" s="2">
        <v>0.8125</v>
      </c>
      <c r="F280" s="2">
        <v>4.1666666666666664E-2</v>
      </c>
      <c r="H280" t="s">
        <v>3490</v>
      </c>
      <c r="I280">
        <v>1</v>
      </c>
      <c r="J280" s="2">
        <v>0.39583333333333331</v>
      </c>
      <c r="K280" s="2">
        <v>0.3125</v>
      </c>
      <c r="L280" s="2">
        <v>2.0833333333333332E-2</v>
      </c>
      <c r="M280" s="2">
        <v>6.25E-2</v>
      </c>
      <c r="Q280">
        <v>1</v>
      </c>
    </row>
    <row r="281" spans="1:17">
      <c r="A281" t="s">
        <v>1743</v>
      </c>
      <c r="B281" s="1">
        <v>46072</v>
      </c>
      <c r="C281">
        <v>1</v>
      </c>
      <c r="D281" s="2">
        <v>0.375</v>
      </c>
      <c r="E281" s="2">
        <v>0.77083333333333337</v>
      </c>
      <c r="F281" s="2">
        <v>4.1666666666666664E-2</v>
      </c>
      <c r="H281" t="s">
        <v>3491</v>
      </c>
      <c r="I281">
        <v>0</v>
      </c>
      <c r="J281" s="2">
        <v>0.35416666666666669</v>
      </c>
      <c r="K281" s="2">
        <v>0.3125</v>
      </c>
      <c r="L281" s="2">
        <v>2.0833333333333332E-2</v>
      </c>
      <c r="M281" s="2">
        <v>2.0833333333333332E-2</v>
      </c>
      <c r="Q281">
        <v>1</v>
      </c>
    </row>
    <row r="282" spans="1:17">
      <c r="A282" t="s">
        <v>1743</v>
      </c>
      <c r="B282" s="1">
        <v>46073</v>
      </c>
      <c r="C282">
        <v>1</v>
      </c>
      <c r="D282" s="2">
        <v>0.375</v>
      </c>
      <c r="E282" s="2">
        <v>0.75</v>
      </c>
      <c r="F282" s="2">
        <v>4.1666666666666664E-2</v>
      </c>
      <c r="H282" t="s">
        <v>3492</v>
      </c>
      <c r="I282">
        <v>1</v>
      </c>
      <c r="J282" s="2">
        <v>0.33333333333333331</v>
      </c>
      <c r="K282" s="2">
        <v>0.3125</v>
      </c>
      <c r="L282" s="2">
        <v>2.0833333333333332E-2</v>
      </c>
      <c r="Q282">
        <v>1</v>
      </c>
    </row>
    <row r="283" spans="1:17">
      <c r="A283" t="s">
        <v>1743</v>
      </c>
      <c r="B283" s="1">
        <v>46074</v>
      </c>
    </row>
    <row r="284" spans="1:17">
      <c r="A284" t="s">
        <v>1743</v>
      </c>
      <c r="B284" s="1">
        <v>46075</v>
      </c>
    </row>
    <row r="285" spans="1:17">
      <c r="A285" t="s">
        <v>1743</v>
      </c>
      <c r="B285" s="1">
        <v>46076</v>
      </c>
    </row>
    <row r="286" spans="1:17">
      <c r="A286" t="s">
        <v>1743</v>
      </c>
      <c r="B286" s="1">
        <v>46077</v>
      </c>
      <c r="C286">
        <v>1</v>
      </c>
      <c r="D286" s="2">
        <v>0.375</v>
      </c>
      <c r="E286" s="2">
        <v>0.72916666666666663</v>
      </c>
      <c r="F286" s="2">
        <v>4.1666666666666664E-2</v>
      </c>
      <c r="I286">
        <v>0</v>
      </c>
      <c r="J286" s="2">
        <v>0.3125</v>
      </c>
      <c r="K286" s="2">
        <v>0.3125</v>
      </c>
      <c r="Q286">
        <v>1</v>
      </c>
    </row>
    <row r="287" spans="1:17">
      <c r="A287" t="s">
        <v>1743</v>
      </c>
      <c r="B287" s="1">
        <v>46078</v>
      </c>
      <c r="C287">
        <v>1</v>
      </c>
      <c r="D287" s="2">
        <v>0.20833333333333334</v>
      </c>
      <c r="E287" s="2">
        <v>0.875</v>
      </c>
      <c r="F287" s="2">
        <v>4.1666666666666664E-2</v>
      </c>
      <c r="H287" t="s">
        <v>3489</v>
      </c>
      <c r="I287">
        <v>1</v>
      </c>
      <c r="J287" s="2">
        <v>0.625</v>
      </c>
      <c r="K287" s="2">
        <v>0.3125</v>
      </c>
      <c r="L287" s="2">
        <v>2.0833333333333332E-2</v>
      </c>
      <c r="M287" s="2">
        <v>0.29166666666666669</v>
      </c>
      <c r="Q287">
        <v>1</v>
      </c>
    </row>
    <row r="288" spans="1:17">
      <c r="A288" t="s">
        <v>1743</v>
      </c>
      <c r="B288" s="1">
        <v>46079</v>
      </c>
      <c r="C288">
        <v>1</v>
      </c>
      <c r="D288" s="2">
        <v>0.375</v>
      </c>
      <c r="E288" s="2">
        <v>0.72916666666666663</v>
      </c>
      <c r="F288" s="2">
        <v>4.1666666666666664E-2</v>
      </c>
      <c r="H288" t="s">
        <v>3493</v>
      </c>
      <c r="I288">
        <v>1</v>
      </c>
      <c r="J288" s="2">
        <v>0.3125</v>
      </c>
      <c r="K288" s="2">
        <v>0.3125</v>
      </c>
      <c r="Q288">
        <v>1</v>
      </c>
    </row>
    <row r="289" spans="1:30">
      <c r="A289" t="s">
        <v>1743</v>
      </c>
      <c r="B289" s="1">
        <v>46080</v>
      </c>
      <c r="C289">
        <v>1</v>
      </c>
      <c r="D289" s="2">
        <v>0.20833333333333334</v>
      </c>
      <c r="E289" s="2">
        <v>0.875</v>
      </c>
      <c r="F289" s="2">
        <v>4.1666666666666664E-2</v>
      </c>
      <c r="H289" t="s">
        <v>3489</v>
      </c>
      <c r="I289">
        <v>1</v>
      </c>
      <c r="J289" s="2">
        <v>0.625</v>
      </c>
      <c r="K289" s="2">
        <v>0.3125</v>
      </c>
      <c r="L289" s="2">
        <v>2.0833333333333332E-2</v>
      </c>
      <c r="M289" s="2">
        <v>0.29166666666666669</v>
      </c>
      <c r="Q289">
        <v>1</v>
      </c>
    </row>
    <row r="290" spans="1:30">
      <c r="A290" t="s">
        <v>1743</v>
      </c>
      <c r="B290" s="1">
        <v>46081</v>
      </c>
    </row>
    <row r="291" spans="1:30">
      <c r="A291" t="s">
        <v>1742</v>
      </c>
      <c r="B291" t="s">
        <v>2886</v>
      </c>
      <c r="C291" s="1">
        <v>46023</v>
      </c>
      <c r="D291" s="1">
        <v>46112</v>
      </c>
      <c r="E291" t="s">
        <v>288</v>
      </c>
      <c r="F291" t="s">
        <v>289</v>
      </c>
      <c r="G291" t="s">
        <v>849</v>
      </c>
      <c r="H291" t="s">
        <v>879</v>
      </c>
      <c r="I291" t="s">
        <v>288</v>
      </c>
      <c r="J291" t="s">
        <v>849</v>
      </c>
      <c r="K291">
        <v>1</v>
      </c>
      <c r="L291">
        <v>1</v>
      </c>
      <c r="M291">
        <v>1</v>
      </c>
      <c r="N291">
        <v>1</v>
      </c>
      <c r="O291">
        <v>1</v>
      </c>
      <c r="P291">
        <v>0</v>
      </c>
      <c r="Q291">
        <v>0</v>
      </c>
      <c r="R291">
        <v>0</v>
      </c>
      <c r="S291">
        <v>0</v>
      </c>
      <c r="T291" s="2">
        <v>0.3125</v>
      </c>
      <c r="U291" s="2">
        <v>0.375</v>
      </c>
      <c r="V291" s="2">
        <v>0.72916666666666663</v>
      </c>
      <c r="W291" s="2">
        <v>0.5</v>
      </c>
      <c r="X291">
        <v>60</v>
      </c>
      <c r="AD291" s="2">
        <v>0</v>
      </c>
    </row>
    <row r="292" spans="1:30">
      <c r="A292" t="s">
        <v>1743</v>
      </c>
      <c r="B292" s="1">
        <v>46054</v>
      </c>
    </row>
    <row r="293" spans="1:30">
      <c r="A293" t="s">
        <v>1743</v>
      </c>
      <c r="B293" s="1">
        <v>46055</v>
      </c>
      <c r="C293">
        <v>1</v>
      </c>
      <c r="D293" s="2">
        <v>0.38541666666666669</v>
      </c>
      <c r="E293" s="2">
        <v>0.69791666666666663</v>
      </c>
      <c r="F293" s="2">
        <v>4.1666666666666664E-2</v>
      </c>
      <c r="I293">
        <v>0</v>
      </c>
      <c r="J293" s="2">
        <v>0.27083333333333331</v>
      </c>
      <c r="K293" s="2">
        <v>0.27083333333333331</v>
      </c>
      <c r="Q293">
        <v>1</v>
      </c>
    </row>
    <row r="294" spans="1:30">
      <c r="A294" t="s">
        <v>1743</v>
      </c>
      <c r="B294" s="1">
        <v>46056</v>
      </c>
      <c r="C294">
        <v>1</v>
      </c>
      <c r="D294" s="2">
        <v>0.375</v>
      </c>
      <c r="E294" s="2">
        <v>0.72916666666666663</v>
      </c>
      <c r="F294" s="2">
        <v>4.1666666666666664E-2</v>
      </c>
      <c r="I294">
        <v>0</v>
      </c>
      <c r="J294" s="2">
        <v>0.3125</v>
      </c>
      <c r="K294" s="2">
        <v>0.3125</v>
      </c>
      <c r="Q294">
        <v>2</v>
      </c>
    </row>
    <row r="295" spans="1:30">
      <c r="A295" t="s">
        <v>1743</v>
      </c>
      <c r="B295" s="1">
        <v>46057</v>
      </c>
      <c r="C295">
        <v>1</v>
      </c>
      <c r="D295" s="2">
        <v>0.375</v>
      </c>
      <c r="E295" s="2">
        <v>0.78125</v>
      </c>
      <c r="F295" s="2">
        <v>4.1666666666666664E-2</v>
      </c>
      <c r="I295">
        <v>0</v>
      </c>
      <c r="J295" s="2">
        <v>0.36458333333333331</v>
      </c>
      <c r="K295" s="2">
        <v>0.3125</v>
      </c>
      <c r="L295" s="2">
        <v>2.0833333333333332E-2</v>
      </c>
      <c r="M295" s="2">
        <v>3.125E-2</v>
      </c>
      <c r="Q295">
        <v>2</v>
      </c>
    </row>
    <row r="296" spans="1:30">
      <c r="A296" t="s">
        <v>1743</v>
      </c>
      <c r="B296" s="1">
        <v>46058</v>
      </c>
      <c r="C296">
        <v>1</v>
      </c>
      <c r="D296" s="2">
        <v>0.375</v>
      </c>
      <c r="E296" s="2">
        <v>0.73958333333333337</v>
      </c>
      <c r="F296" s="2">
        <v>4.1666666666666664E-2</v>
      </c>
      <c r="I296">
        <v>0</v>
      </c>
      <c r="J296" s="2">
        <v>0.32291666666666669</v>
      </c>
      <c r="K296" s="2">
        <v>0.3125</v>
      </c>
      <c r="L296" s="2">
        <v>1.0416666666666666E-2</v>
      </c>
      <c r="Q296">
        <v>2</v>
      </c>
    </row>
    <row r="297" spans="1:30">
      <c r="A297" t="s">
        <v>1743</v>
      </c>
      <c r="B297" s="1">
        <v>46059</v>
      </c>
      <c r="C297">
        <v>1</v>
      </c>
      <c r="D297" s="2">
        <v>0.375</v>
      </c>
      <c r="E297" s="2">
        <v>0.75</v>
      </c>
      <c r="F297" s="2">
        <v>4.1666666666666664E-2</v>
      </c>
      <c r="I297">
        <v>0</v>
      </c>
      <c r="J297" s="2">
        <v>0.33333333333333331</v>
      </c>
      <c r="K297" s="2">
        <v>0.3125</v>
      </c>
      <c r="L297" s="2">
        <v>2.0833333333333332E-2</v>
      </c>
      <c r="Q297">
        <v>2</v>
      </c>
    </row>
    <row r="298" spans="1:30">
      <c r="A298" t="s">
        <v>1743</v>
      </c>
      <c r="B298" s="1">
        <v>46060</v>
      </c>
    </row>
    <row r="299" spans="1:30">
      <c r="A299" t="s">
        <v>1743</v>
      </c>
      <c r="B299" s="1">
        <v>46061</v>
      </c>
    </row>
    <row r="300" spans="1:30">
      <c r="A300" t="s">
        <v>1743</v>
      </c>
      <c r="B300" s="1">
        <v>46062</v>
      </c>
      <c r="C300">
        <v>1</v>
      </c>
      <c r="D300" s="2">
        <v>0.35416666666666669</v>
      </c>
      <c r="E300" s="2">
        <v>0.77083333333333337</v>
      </c>
      <c r="F300" s="2">
        <v>4.1666666666666664E-2</v>
      </c>
      <c r="I300">
        <v>0</v>
      </c>
      <c r="J300" s="2">
        <v>0.375</v>
      </c>
      <c r="K300" s="2">
        <v>0.3125</v>
      </c>
      <c r="L300" s="2">
        <v>2.0833333333333332E-2</v>
      </c>
      <c r="M300" s="2">
        <v>4.1666666666666664E-2</v>
      </c>
      <c r="Q300">
        <v>2</v>
      </c>
    </row>
    <row r="301" spans="1:30">
      <c r="A301" t="s">
        <v>1743</v>
      </c>
      <c r="B301" s="1">
        <v>46063</v>
      </c>
      <c r="C301">
        <v>1</v>
      </c>
      <c r="D301" s="2">
        <v>0.35416666666666669</v>
      </c>
      <c r="E301" s="2">
        <v>0.80208333333333337</v>
      </c>
      <c r="F301" s="2">
        <v>0.17708333333333334</v>
      </c>
      <c r="I301">
        <v>0</v>
      </c>
      <c r="J301" s="2">
        <v>0.27083333333333331</v>
      </c>
      <c r="K301" s="2">
        <v>0.27083333333333331</v>
      </c>
      <c r="Q301">
        <v>4</v>
      </c>
    </row>
    <row r="302" spans="1:30">
      <c r="A302" t="s">
        <v>1743</v>
      </c>
      <c r="B302" s="1">
        <v>46064</v>
      </c>
    </row>
    <row r="303" spans="1:30">
      <c r="A303" t="s">
        <v>1743</v>
      </c>
      <c r="B303" s="1">
        <v>46065</v>
      </c>
      <c r="C303">
        <v>1</v>
      </c>
      <c r="D303" s="2">
        <v>0.375</v>
      </c>
      <c r="E303" s="2">
        <v>0.72916666666666663</v>
      </c>
      <c r="F303" s="2">
        <v>4.1666666666666664E-2</v>
      </c>
      <c r="I303">
        <v>0</v>
      </c>
      <c r="J303" s="2">
        <v>0.3125</v>
      </c>
      <c r="K303" s="2">
        <v>0.3125</v>
      </c>
      <c r="Q303">
        <v>2</v>
      </c>
    </row>
    <row r="304" spans="1:30">
      <c r="A304" t="s">
        <v>1743</v>
      </c>
      <c r="B304" s="1">
        <v>46066</v>
      </c>
      <c r="C304">
        <v>2</v>
      </c>
      <c r="I304">
        <v>0</v>
      </c>
      <c r="P304" s="2">
        <v>0.3125</v>
      </c>
    </row>
    <row r="305" spans="1:30">
      <c r="A305" t="s">
        <v>1743</v>
      </c>
      <c r="B305" s="1">
        <v>46067</v>
      </c>
    </row>
    <row r="306" spans="1:30">
      <c r="A306" t="s">
        <v>1743</v>
      </c>
      <c r="B306" s="1">
        <v>46068</v>
      </c>
    </row>
    <row r="307" spans="1:30">
      <c r="A307" t="s">
        <v>1743</v>
      </c>
      <c r="B307" s="1">
        <v>46069</v>
      </c>
      <c r="C307">
        <v>1</v>
      </c>
      <c r="D307" s="2">
        <v>0.34375</v>
      </c>
      <c r="E307" s="2">
        <v>0.75</v>
      </c>
      <c r="F307" s="2">
        <v>4.1666666666666664E-2</v>
      </c>
      <c r="I307">
        <v>0</v>
      </c>
      <c r="J307" s="2">
        <v>0.36458333333333331</v>
      </c>
      <c r="K307" s="2">
        <v>0.3125</v>
      </c>
      <c r="L307" s="2">
        <v>2.0833333333333332E-2</v>
      </c>
      <c r="M307" s="2">
        <v>3.125E-2</v>
      </c>
      <c r="Q307">
        <v>2</v>
      </c>
    </row>
    <row r="308" spans="1:30">
      <c r="A308" t="s">
        <v>1743</v>
      </c>
      <c r="B308" s="1">
        <v>46070</v>
      </c>
      <c r="C308">
        <v>2</v>
      </c>
      <c r="I308">
        <v>0</v>
      </c>
      <c r="P308" s="2">
        <v>0.3125</v>
      </c>
    </row>
    <row r="309" spans="1:30">
      <c r="A309" t="s">
        <v>1743</v>
      </c>
      <c r="B309" s="1">
        <v>46071</v>
      </c>
      <c r="C309">
        <v>1</v>
      </c>
      <c r="D309" s="2">
        <v>0.375</v>
      </c>
      <c r="E309" s="2">
        <v>0.72916666666666663</v>
      </c>
      <c r="F309" s="2">
        <v>4.1666666666666664E-2</v>
      </c>
      <c r="I309">
        <v>0</v>
      </c>
      <c r="J309" s="2">
        <v>0.3125</v>
      </c>
      <c r="K309" s="2">
        <v>0.3125</v>
      </c>
      <c r="Q309">
        <v>2</v>
      </c>
    </row>
    <row r="310" spans="1:30">
      <c r="A310" t="s">
        <v>1743</v>
      </c>
      <c r="B310" s="1">
        <v>46072</v>
      </c>
      <c r="C310">
        <v>1</v>
      </c>
      <c r="D310" s="2">
        <v>0.375</v>
      </c>
      <c r="E310" s="2">
        <v>0.72916666666666663</v>
      </c>
      <c r="F310" s="2">
        <v>4.1666666666666664E-2</v>
      </c>
      <c r="I310">
        <v>0</v>
      </c>
      <c r="J310" s="2">
        <v>0.3125</v>
      </c>
      <c r="K310" s="2">
        <v>0.3125</v>
      </c>
      <c r="Q310">
        <v>2</v>
      </c>
    </row>
    <row r="311" spans="1:30">
      <c r="A311" t="s">
        <v>1743</v>
      </c>
      <c r="B311" s="1">
        <v>46073</v>
      </c>
      <c r="C311">
        <v>1</v>
      </c>
      <c r="D311" s="2">
        <v>0.375</v>
      </c>
      <c r="E311" s="2">
        <v>0.75</v>
      </c>
      <c r="F311" s="2">
        <v>4.1666666666666664E-2</v>
      </c>
      <c r="I311">
        <v>0</v>
      </c>
      <c r="J311" s="2">
        <v>0.33333333333333331</v>
      </c>
      <c r="K311" s="2">
        <v>0.3125</v>
      </c>
      <c r="L311" s="2">
        <v>2.0833333333333332E-2</v>
      </c>
      <c r="Q311">
        <v>2</v>
      </c>
    </row>
    <row r="312" spans="1:30">
      <c r="A312" t="s">
        <v>1743</v>
      </c>
      <c r="B312" s="1">
        <v>46074</v>
      </c>
    </row>
    <row r="313" spans="1:30">
      <c r="A313" t="s">
        <v>1743</v>
      </c>
      <c r="B313" s="1">
        <v>46075</v>
      </c>
    </row>
    <row r="314" spans="1:30">
      <c r="A314" t="s">
        <v>1743</v>
      </c>
      <c r="B314" s="1">
        <v>46076</v>
      </c>
    </row>
    <row r="315" spans="1:30">
      <c r="A315" t="s">
        <v>1743</v>
      </c>
      <c r="B315" s="1">
        <v>46077</v>
      </c>
      <c r="C315">
        <v>1</v>
      </c>
      <c r="D315" s="2">
        <v>0.35416666666666669</v>
      </c>
      <c r="E315" s="2">
        <v>0.76041666666666663</v>
      </c>
      <c r="F315" s="2">
        <v>0.10416666666666667</v>
      </c>
      <c r="I315">
        <v>0</v>
      </c>
      <c r="J315" s="2">
        <v>0.30208333333333331</v>
      </c>
      <c r="K315" s="2">
        <v>0.30208333333333331</v>
      </c>
      <c r="Q315">
        <v>2</v>
      </c>
    </row>
    <row r="316" spans="1:30">
      <c r="A316" t="s">
        <v>1743</v>
      </c>
      <c r="B316" s="1">
        <v>46078</v>
      </c>
      <c r="C316">
        <v>1</v>
      </c>
      <c r="D316" s="2">
        <v>0.375</v>
      </c>
      <c r="E316" s="2">
        <v>0.77083333333333337</v>
      </c>
      <c r="F316" s="2">
        <v>4.1666666666666664E-2</v>
      </c>
      <c r="I316">
        <v>0</v>
      </c>
      <c r="J316" s="2">
        <v>0.35416666666666669</v>
      </c>
      <c r="K316" s="2">
        <v>0.3125</v>
      </c>
      <c r="L316" s="2">
        <v>2.0833333333333332E-2</v>
      </c>
      <c r="M316" s="2">
        <v>2.0833333333333332E-2</v>
      </c>
      <c r="Q316">
        <v>2</v>
      </c>
    </row>
    <row r="317" spans="1:30">
      <c r="A317" t="s">
        <v>1743</v>
      </c>
      <c r="B317" s="1">
        <v>46079</v>
      </c>
      <c r="C317">
        <v>1</v>
      </c>
      <c r="D317" s="2">
        <v>0.375</v>
      </c>
      <c r="E317" s="2">
        <v>0.77083333333333337</v>
      </c>
      <c r="F317" s="2">
        <v>4.1666666666666664E-2</v>
      </c>
      <c r="I317">
        <v>0</v>
      </c>
      <c r="J317" s="2">
        <v>0.35416666666666669</v>
      </c>
      <c r="K317" s="2">
        <v>0.3125</v>
      </c>
      <c r="L317" s="2">
        <v>2.0833333333333332E-2</v>
      </c>
      <c r="M317" s="2">
        <v>2.0833333333333332E-2</v>
      </c>
      <c r="Q317">
        <v>2</v>
      </c>
    </row>
    <row r="318" spans="1:30">
      <c r="A318" t="s">
        <v>1743</v>
      </c>
      <c r="B318" s="1">
        <v>46080</v>
      </c>
      <c r="C318">
        <v>1</v>
      </c>
      <c r="D318" s="2">
        <v>0.375</v>
      </c>
      <c r="E318" s="2">
        <v>0.72916666666666663</v>
      </c>
      <c r="F318" s="2">
        <v>4.1666666666666664E-2</v>
      </c>
      <c r="I318">
        <v>0</v>
      </c>
      <c r="J318" s="2">
        <v>0.3125</v>
      </c>
      <c r="K318" s="2">
        <v>0.3125</v>
      </c>
      <c r="Q318">
        <v>2</v>
      </c>
    </row>
    <row r="319" spans="1:30">
      <c r="A319" t="s">
        <v>1743</v>
      </c>
      <c r="B319" s="1">
        <v>46081</v>
      </c>
    </row>
    <row r="320" spans="1:30">
      <c r="A320" t="s">
        <v>1742</v>
      </c>
      <c r="B320" t="s">
        <v>2887</v>
      </c>
      <c r="C320" s="1">
        <v>46023</v>
      </c>
      <c r="D320" s="1">
        <v>46112</v>
      </c>
      <c r="E320" t="s">
        <v>293</v>
      </c>
      <c r="F320" t="s">
        <v>294</v>
      </c>
      <c r="G320" t="s">
        <v>849</v>
      </c>
      <c r="H320" t="s">
        <v>879</v>
      </c>
      <c r="I320" t="s">
        <v>293</v>
      </c>
      <c r="J320" t="s">
        <v>849</v>
      </c>
      <c r="K320">
        <v>1</v>
      </c>
      <c r="L320">
        <v>1</v>
      </c>
      <c r="M320">
        <v>1</v>
      </c>
      <c r="N320">
        <v>1</v>
      </c>
      <c r="O320">
        <v>1</v>
      </c>
      <c r="P320">
        <v>0</v>
      </c>
      <c r="Q320">
        <v>0</v>
      </c>
      <c r="R320">
        <v>0</v>
      </c>
      <c r="S320">
        <v>0</v>
      </c>
      <c r="T320" s="2">
        <v>0.3125</v>
      </c>
      <c r="U320" s="2">
        <v>0.375</v>
      </c>
      <c r="V320" s="2">
        <v>0.72916666666666663</v>
      </c>
      <c r="W320" s="2">
        <v>0.5</v>
      </c>
      <c r="X320">
        <v>60</v>
      </c>
      <c r="AD320" s="2">
        <v>0</v>
      </c>
    </row>
    <row r="321" spans="1:17">
      <c r="A321" t="s">
        <v>1743</v>
      </c>
      <c r="B321" s="1">
        <v>46054</v>
      </c>
    </row>
    <row r="322" spans="1:17">
      <c r="A322" t="s">
        <v>1743</v>
      </c>
      <c r="B322" s="1">
        <v>46055</v>
      </c>
      <c r="C322">
        <v>1</v>
      </c>
      <c r="D322" s="2">
        <v>0.375</v>
      </c>
      <c r="E322" s="2">
        <v>0.72916666666666663</v>
      </c>
      <c r="F322" s="2">
        <v>4.1666666666666664E-2</v>
      </c>
      <c r="H322" t="s">
        <v>2888</v>
      </c>
      <c r="I322">
        <v>0</v>
      </c>
      <c r="J322" s="2">
        <v>0.3125</v>
      </c>
      <c r="K322" s="2">
        <v>0.3125</v>
      </c>
      <c r="Q322">
        <v>2</v>
      </c>
    </row>
    <row r="323" spans="1:17">
      <c r="A323" t="s">
        <v>1743</v>
      </c>
      <c r="B323" s="1">
        <v>46056</v>
      </c>
      <c r="C323">
        <v>1</v>
      </c>
      <c r="D323" s="2">
        <v>0.375</v>
      </c>
      <c r="E323" s="2">
        <v>0.72916666666666663</v>
      </c>
      <c r="F323" s="2">
        <v>4.1666666666666664E-2</v>
      </c>
      <c r="H323" t="s">
        <v>3494</v>
      </c>
      <c r="I323">
        <v>1</v>
      </c>
      <c r="J323" s="2">
        <v>0.3125</v>
      </c>
      <c r="K323" s="2">
        <v>0.3125</v>
      </c>
      <c r="Q323">
        <v>1</v>
      </c>
    </row>
    <row r="324" spans="1:17">
      <c r="A324" t="s">
        <v>1743</v>
      </c>
      <c r="B324" s="1">
        <v>46057</v>
      </c>
      <c r="C324">
        <v>2</v>
      </c>
      <c r="H324" t="s">
        <v>3495</v>
      </c>
      <c r="I324">
        <v>0</v>
      </c>
      <c r="P324" s="2">
        <v>0.3125</v>
      </c>
    </row>
    <row r="325" spans="1:17">
      <c r="A325" t="s">
        <v>1743</v>
      </c>
      <c r="B325" s="1">
        <v>46058</v>
      </c>
      <c r="C325">
        <v>1</v>
      </c>
      <c r="D325" s="2">
        <v>0.375</v>
      </c>
      <c r="E325" s="2">
        <v>0.72916666666666663</v>
      </c>
      <c r="F325" s="2">
        <v>4.1666666666666664E-2</v>
      </c>
      <c r="H325" t="s">
        <v>2771</v>
      </c>
      <c r="I325">
        <v>0</v>
      </c>
      <c r="J325" s="2">
        <v>0.3125</v>
      </c>
      <c r="K325" s="2">
        <v>0.3125</v>
      </c>
      <c r="Q325">
        <v>2</v>
      </c>
    </row>
    <row r="326" spans="1:17">
      <c r="A326" t="s">
        <v>1743</v>
      </c>
      <c r="B326" s="1">
        <v>46059</v>
      </c>
      <c r="C326">
        <v>1</v>
      </c>
      <c r="D326" s="2">
        <v>0.41666666666666669</v>
      </c>
      <c r="E326" s="2">
        <v>0.77083333333333337</v>
      </c>
      <c r="F326" s="2">
        <v>4.1666666666666664E-2</v>
      </c>
      <c r="H326" t="s">
        <v>1748</v>
      </c>
      <c r="I326">
        <v>0</v>
      </c>
      <c r="J326" s="2">
        <v>0.3125</v>
      </c>
      <c r="K326" s="2">
        <v>0.3125</v>
      </c>
      <c r="Q326">
        <v>1</v>
      </c>
    </row>
    <row r="327" spans="1:17">
      <c r="A327" t="s">
        <v>1743</v>
      </c>
      <c r="B327" s="1">
        <v>46060</v>
      </c>
    </row>
    <row r="328" spans="1:17">
      <c r="A328" t="s">
        <v>1743</v>
      </c>
      <c r="B328" s="1">
        <v>46061</v>
      </c>
      <c r="C328">
        <v>1</v>
      </c>
      <c r="D328" s="2">
        <v>0.375</v>
      </c>
      <c r="E328" s="2">
        <v>0.72916666666666663</v>
      </c>
      <c r="F328" s="2">
        <v>4.1666666666666664E-2</v>
      </c>
      <c r="H328" t="s">
        <v>3496</v>
      </c>
      <c r="I328">
        <v>1</v>
      </c>
      <c r="J328" s="2">
        <v>0.3125</v>
      </c>
      <c r="K328" s="2">
        <v>0.3125</v>
      </c>
      <c r="Q328">
        <v>1</v>
      </c>
    </row>
    <row r="329" spans="1:17">
      <c r="A329" t="s">
        <v>1743</v>
      </c>
      <c r="B329" s="1">
        <v>46062</v>
      </c>
      <c r="C329">
        <v>1</v>
      </c>
      <c r="D329" s="2">
        <v>0.375</v>
      </c>
      <c r="E329" s="2">
        <v>0.72916666666666663</v>
      </c>
      <c r="F329" s="2">
        <v>4.1666666666666664E-2</v>
      </c>
      <c r="H329" t="s">
        <v>3497</v>
      </c>
      <c r="I329">
        <v>1</v>
      </c>
      <c r="J329" s="2">
        <v>0.3125</v>
      </c>
      <c r="K329" s="2">
        <v>0.3125</v>
      </c>
      <c r="Q329">
        <v>1</v>
      </c>
    </row>
    <row r="330" spans="1:17">
      <c r="A330" t="s">
        <v>1743</v>
      </c>
      <c r="B330" s="1">
        <v>46063</v>
      </c>
      <c r="C330">
        <v>1</v>
      </c>
      <c r="D330" s="2">
        <v>0.41666666666666669</v>
      </c>
      <c r="E330" s="2">
        <v>0.77083333333333337</v>
      </c>
      <c r="F330" s="2">
        <v>4.1666666666666664E-2</v>
      </c>
      <c r="H330" t="s">
        <v>1748</v>
      </c>
      <c r="I330">
        <v>0</v>
      </c>
      <c r="J330" s="2">
        <v>0.3125</v>
      </c>
      <c r="K330" s="2">
        <v>0.3125</v>
      </c>
      <c r="Q330">
        <v>1</v>
      </c>
    </row>
    <row r="331" spans="1:17">
      <c r="A331" t="s">
        <v>1743</v>
      </c>
      <c r="B331" s="1">
        <v>46064</v>
      </c>
    </row>
    <row r="332" spans="1:17">
      <c r="A332" t="s">
        <v>1743</v>
      </c>
      <c r="B332" s="1">
        <v>46065</v>
      </c>
      <c r="C332">
        <v>1</v>
      </c>
      <c r="D332" s="2">
        <v>0.375</v>
      </c>
      <c r="E332" s="2">
        <v>0.72916666666666663</v>
      </c>
      <c r="F332" s="2">
        <v>4.1666666666666664E-2</v>
      </c>
      <c r="H332" t="s">
        <v>2771</v>
      </c>
      <c r="I332">
        <v>0</v>
      </c>
      <c r="J332" s="2">
        <v>0.3125</v>
      </c>
      <c r="K332" s="2">
        <v>0.3125</v>
      </c>
      <c r="Q332">
        <v>2</v>
      </c>
    </row>
    <row r="333" spans="1:17">
      <c r="A333" t="s">
        <v>1743</v>
      </c>
      <c r="B333" s="1">
        <v>46066</v>
      </c>
      <c r="C333">
        <v>1</v>
      </c>
      <c r="D333" s="2">
        <v>0.375</v>
      </c>
      <c r="E333" s="2">
        <v>0.72916666666666663</v>
      </c>
      <c r="F333" s="2">
        <v>4.1666666666666664E-2</v>
      </c>
      <c r="H333" t="s">
        <v>2771</v>
      </c>
      <c r="I333">
        <v>0</v>
      </c>
      <c r="J333" s="2">
        <v>0.3125</v>
      </c>
      <c r="K333" s="2">
        <v>0.3125</v>
      </c>
      <c r="Q333">
        <v>2</v>
      </c>
    </row>
    <row r="334" spans="1:17">
      <c r="A334" t="s">
        <v>1743</v>
      </c>
      <c r="B334" s="1">
        <v>46067</v>
      </c>
    </row>
    <row r="335" spans="1:17">
      <c r="A335" t="s">
        <v>1743</v>
      </c>
      <c r="B335" s="1">
        <v>46068</v>
      </c>
    </row>
    <row r="336" spans="1:17">
      <c r="A336" t="s">
        <v>1743</v>
      </c>
      <c r="B336" s="1">
        <v>46069</v>
      </c>
      <c r="C336">
        <v>1</v>
      </c>
      <c r="D336" s="2">
        <v>0.375</v>
      </c>
      <c r="E336" s="2">
        <v>0.72916666666666663</v>
      </c>
      <c r="F336" s="2">
        <v>4.1666666666666664E-2</v>
      </c>
      <c r="H336" t="s">
        <v>2771</v>
      </c>
      <c r="I336">
        <v>0</v>
      </c>
      <c r="J336" s="2">
        <v>0.3125</v>
      </c>
      <c r="K336" s="2">
        <v>0.3125</v>
      </c>
      <c r="Q336">
        <v>2</v>
      </c>
    </row>
    <row r="337" spans="1:30">
      <c r="A337" t="s">
        <v>1743</v>
      </c>
      <c r="B337" s="1">
        <v>46070</v>
      </c>
      <c r="C337">
        <v>1</v>
      </c>
      <c r="D337" s="2">
        <v>0.375</v>
      </c>
      <c r="E337" s="2">
        <v>0.8125</v>
      </c>
      <c r="F337" s="2">
        <v>4.1666666666666664E-2</v>
      </c>
      <c r="H337" t="s">
        <v>2888</v>
      </c>
      <c r="I337">
        <v>0</v>
      </c>
      <c r="J337" s="2">
        <v>0.39583333333333331</v>
      </c>
      <c r="K337" s="2">
        <v>0.3125</v>
      </c>
      <c r="L337" s="2">
        <v>2.0833333333333332E-2</v>
      </c>
      <c r="M337" s="2">
        <v>6.25E-2</v>
      </c>
      <c r="Q337">
        <v>2</v>
      </c>
    </row>
    <row r="338" spans="1:30">
      <c r="A338" t="s">
        <v>1743</v>
      </c>
      <c r="B338" s="1">
        <v>46071</v>
      </c>
      <c r="C338">
        <v>1</v>
      </c>
      <c r="D338" s="2">
        <v>0.375</v>
      </c>
      <c r="E338" s="2">
        <v>0.77083333333333337</v>
      </c>
      <c r="F338" s="2">
        <v>4.1666666666666664E-2</v>
      </c>
      <c r="H338" t="s">
        <v>3498</v>
      </c>
      <c r="I338">
        <v>1</v>
      </c>
      <c r="J338" s="2">
        <v>0.35416666666666669</v>
      </c>
      <c r="K338" s="2">
        <v>0.3125</v>
      </c>
      <c r="L338" s="2">
        <v>2.0833333333333332E-2</v>
      </c>
      <c r="M338" s="2">
        <v>2.0833333333333332E-2</v>
      </c>
      <c r="Q338">
        <v>1</v>
      </c>
    </row>
    <row r="339" spans="1:30">
      <c r="A339" t="s">
        <v>1743</v>
      </c>
      <c r="B339" s="1">
        <v>46072</v>
      </c>
      <c r="C339">
        <v>2</v>
      </c>
      <c r="H339" t="s">
        <v>3499</v>
      </c>
      <c r="I339">
        <v>0</v>
      </c>
      <c r="P339" s="2">
        <v>0.3125</v>
      </c>
    </row>
    <row r="340" spans="1:30">
      <c r="A340" t="s">
        <v>1743</v>
      </c>
      <c r="B340" s="1">
        <v>46073</v>
      </c>
      <c r="C340">
        <v>1</v>
      </c>
      <c r="D340" s="2">
        <v>0.375</v>
      </c>
      <c r="E340" s="2">
        <v>0.83333333333333337</v>
      </c>
      <c r="F340" s="2">
        <v>4.1666666666666664E-2</v>
      </c>
      <c r="H340" t="s">
        <v>3500</v>
      </c>
      <c r="I340">
        <v>0</v>
      </c>
      <c r="J340" s="2">
        <v>0.41666666666666669</v>
      </c>
      <c r="K340" s="2">
        <v>0.3125</v>
      </c>
      <c r="L340" s="2">
        <v>2.0833333333333332E-2</v>
      </c>
      <c r="M340" s="2">
        <v>8.3333333333333329E-2</v>
      </c>
      <c r="Q340">
        <v>1</v>
      </c>
    </row>
    <row r="341" spans="1:30">
      <c r="A341" t="s">
        <v>1743</v>
      </c>
      <c r="B341" s="1">
        <v>46074</v>
      </c>
    </row>
    <row r="342" spans="1:30">
      <c r="A342" t="s">
        <v>1743</v>
      </c>
      <c r="B342" s="1">
        <v>46075</v>
      </c>
    </row>
    <row r="343" spans="1:30">
      <c r="A343" t="s">
        <v>1743</v>
      </c>
      <c r="B343" s="1">
        <v>46076</v>
      </c>
    </row>
    <row r="344" spans="1:30">
      <c r="A344" t="s">
        <v>1743</v>
      </c>
      <c r="B344" s="1">
        <v>46077</v>
      </c>
      <c r="C344">
        <v>1</v>
      </c>
      <c r="D344" s="2">
        <v>0.39583333333333331</v>
      </c>
      <c r="E344" s="2">
        <v>0.8125</v>
      </c>
      <c r="F344" s="2">
        <v>4.1666666666666664E-2</v>
      </c>
      <c r="H344" t="s">
        <v>1748</v>
      </c>
      <c r="I344">
        <v>0</v>
      </c>
      <c r="J344" s="2">
        <v>0.375</v>
      </c>
      <c r="K344" s="2">
        <v>0.3125</v>
      </c>
      <c r="L344" s="2">
        <v>2.0833333333333332E-2</v>
      </c>
      <c r="M344" s="2">
        <v>4.1666666666666664E-2</v>
      </c>
      <c r="Q344">
        <v>1</v>
      </c>
    </row>
    <row r="345" spans="1:30">
      <c r="A345" t="s">
        <v>1743</v>
      </c>
      <c r="B345" s="1">
        <v>46078</v>
      </c>
      <c r="C345">
        <v>1</v>
      </c>
      <c r="D345" s="2">
        <v>0.41666666666666669</v>
      </c>
      <c r="E345" s="2">
        <v>0.85416666666666663</v>
      </c>
      <c r="F345" s="2">
        <v>4.1666666666666664E-2</v>
      </c>
      <c r="H345" t="s">
        <v>1748</v>
      </c>
      <c r="I345">
        <v>0</v>
      </c>
      <c r="J345" s="2">
        <v>0.39583333333333331</v>
      </c>
      <c r="K345" s="2">
        <v>0.3125</v>
      </c>
      <c r="L345" s="2">
        <v>2.0833333333333332E-2</v>
      </c>
      <c r="M345" s="2">
        <v>6.25E-2</v>
      </c>
      <c r="Q345">
        <v>1</v>
      </c>
    </row>
    <row r="346" spans="1:30">
      <c r="A346" t="s">
        <v>1743</v>
      </c>
      <c r="B346" s="1">
        <v>46079</v>
      </c>
      <c r="C346">
        <v>1</v>
      </c>
      <c r="D346" s="2">
        <v>0.375</v>
      </c>
      <c r="E346" s="2">
        <v>0.875</v>
      </c>
      <c r="F346" s="2">
        <v>4.1666666666666664E-2</v>
      </c>
      <c r="H346" t="s">
        <v>3501</v>
      </c>
      <c r="I346">
        <v>1</v>
      </c>
      <c r="J346" s="2">
        <v>0.45833333333333331</v>
      </c>
      <c r="K346" s="2">
        <v>0.3125</v>
      </c>
      <c r="L346" s="2">
        <v>2.0833333333333332E-2</v>
      </c>
      <c r="M346" s="2">
        <v>0.125</v>
      </c>
      <c r="Q346">
        <v>1</v>
      </c>
    </row>
    <row r="347" spans="1:30">
      <c r="A347" t="s">
        <v>1743</v>
      </c>
      <c r="B347" s="1">
        <v>46080</v>
      </c>
      <c r="C347">
        <v>1</v>
      </c>
      <c r="D347" s="2">
        <v>0.375</v>
      </c>
      <c r="E347" s="2">
        <v>0.72916666666666663</v>
      </c>
      <c r="F347" s="2">
        <v>4.1666666666666664E-2</v>
      </c>
      <c r="H347" t="s">
        <v>3502</v>
      </c>
      <c r="I347">
        <v>1</v>
      </c>
      <c r="J347" s="2">
        <v>0.3125</v>
      </c>
      <c r="K347" s="2">
        <v>0.3125</v>
      </c>
      <c r="Q347">
        <v>1</v>
      </c>
    </row>
    <row r="348" spans="1:30">
      <c r="A348" t="s">
        <v>1743</v>
      </c>
      <c r="B348" s="1">
        <v>46081</v>
      </c>
      <c r="C348">
        <v>1</v>
      </c>
      <c r="D348" s="2">
        <v>0.375</v>
      </c>
      <c r="E348" s="2">
        <v>0.83333333333333337</v>
      </c>
      <c r="F348" s="2">
        <v>4.1666666666666664E-2</v>
      </c>
      <c r="H348" t="s">
        <v>3503</v>
      </c>
      <c r="I348">
        <v>1</v>
      </c>
      <c r="J348" s="2">
        <v>0.41666666666666669</v>
      </c>
      <c r="K348" s="2">
        <v>0.3125</v>
      </c>
      <c r="L348" s="2">
        <v>2.0833333333333332E-2</v>
      </c>
      <c r="M348" s="2">
        <v>8.3333333333333329E-2</v>
      </c>
      <c r="Q348">
        <v>1</v>
      </c>
    </row>
    <row r="349" spans="1:30">
      <c r="A349" t="s">
        <v>1742</v>
      </c>
      <c r="B349" t="s">
        <v>2889</v>
      </c>
      <c r="C349" s="1">
        <v>46023</v>
      </c>
      <c r="D349" s="1">
        <v>46112</v>
      </c>
      <c r="E349" t="s">
        <v>300</v>
      </c>
      <c r="F349" t="s">
        <v>301</v>
      </c>
      <c r="G349" t="s">
        <v>849</v>
      </c>
      <c r="H349" t="s">
        <v>879</v>
      </c>
      <c r="I349" t="s">
        <v>300</v>
      </c>
      <c r="J349" t="s">
        <v>849</v>
      </c>
      <c r="K349">
        <v>1</v>
      </c>
      <c r="L349">
        <v>1</v>
      </c>
      <c r="M349">
        <v>1</v>
      </c>
      <c r="N349">
        <v>1</v>
      </c>
      <c r="O349">
        <v>1</v>
      </c>
      <c r="P349">
        <v>0</v>
      </c>
      <c r="Q349">
        <v>0</v>
      </c>
      <c r="R349">
        <v>0</v>
      </c>
      <c r="S349">
        <v>0</v>
      </c>
      <c r="T349" s="2">
        <v>0.3125</v>
      </c>
      <c r="U349" s="2">
        <v>0.375</v>
      </c>
      <c r="V349" s="2">
        <v>0.72916666666666663</v>
      </c>
      <c r="W349" s="2">
        <v>0.5</v>
      </c>
      <c r="X349">
        <v>60</v>
      </c>
      <c r="AD349" s="2">
        <v>0</v>
      </c>
    </row>
    <row r="350" spans="1:30">
      <c r="A350" t="s">
        <v>1743</v>
      </c>
      <c r="B350" s="1">
        <v>46054</v>
      </c>
    </row>
    <row r="351" spans="1:30">
      <c r="A351" t="s">
        <v>1743</v>
      </c>
      <c r="B351" s="1">
        <v>46055</v>
      </c>
      <c r="C351">
        <v>1</v>
      </c>
      <c r="D351" s="2">
        <v>0.375</v>
      </c>
      <c r="E351" s="2">
        <v>0.79166666666666663</v>
      </c>
      <c r="F351" s="2">
        <v>4.1666666666666664E-2</v>
      </c>
      <c r="I351">
        <v>1</v>
      </c>
      <c r="J351" s="2">
        <v>0.375</v>
      </c>
      <c r="K351" s="2">
        <v>0.3125</v>
      </c>
      <c r="L351" s="2">
        <v>2.0833333333333332E-2</v>
      </c>
      <c r="M351" s="2">
        <v>4.1666666666666664E-2</v>
      </c>
      <c r="Q351">
        <v>1</v>
      </c>
    </row>
    <row r="352" spans="1:30">
      <c r="A352" t="s">
        <v>1743</v>
      </c>
      <c r="B352" s="1">
        <v>46056</v>
      </c>
      <c r="C352">
        <v>1</v>
      </c>
      <c r="D352" s="2">
        <v>0.375</v>
      </c>
      <c r="E352" s="2">
        <v>0.79166666666666663</v>
      </c>
      <c r="F352" s="2">
        <v>4.1666666666666664E-2</v>
      </c>
      <c r="I352">
        <v>1</v>
      </c>
      <c r="J352" s="2">
        <v>0.375</v>
      </c>
      <c r="K352" s="2">
        <v>0.3125</v>
      </c>
      <c r="L352" s="2">
        <v>2.0833333333333332E-2</v>
      </c>
      <c r="M352" s="2">
        <v>4.1666666666666664E-2</v>
      </c>
      <c r="Q352">
        <v>1</v>
      </c>
    </row>
    <row r="353" spans="1:17">
      <c r="A353" t="s">
        <v>1743</v>
      </c>
      <c r="B353" s="1">
        <v>46057</v>
      </c>
      <c r="C353">
        <v>1</v>
      </c>
      <c r="D353" s="2">
        <v>0.375</v>
      </c>
      <c r="E353" s="2">
        <v>0.77083333333333337</v>
      </c>
      <c r="F353" s="2">
        <v>4.1666666666666664E-2</v>
      </c>
      <c r="I353">
        <v>0</v>
      </c>
      <c r="J353" s="2">
        <v>0.35416666666666669</v>
      </c>
      <c r="K353" s="2">
        <v>0.3125</v>
      </c>
      <c r="L353" s="2">
        <v>2.0833333333333332E-2</v>
      </c>
      <c r="M353" s="2">
        <v>2.0833333333333332E-2</v>
      </c>
      <c r="Q353">
        <v>1</v>
      </c>
    </row>
    <row r="354" spans="1:17">
      <c r="A354" t="s">
        <v>1743</v>
      </c>
      <c r="B354" s="1">
        <v>46058</v>
      </c>
      <c r="C354">
        <v>1</v>
      </c>
      <c r="D354" s="2">
        <v>0.375</v>
      </c>
      <c r="E354" s="2">
        <v>0.77083333333333337</v>
      </c>
      <c r="F354" s="2">
        <v>4.1666666666666664E-2</v>
      </c>
      <c r="I354">
        <v>0</v>
      </c>
      <c r="J354" s="2">
        <v>0.35416666666666669</v>
      </c>
      <c r="K354" s="2">
        <v>0.3125</v>
      </c>
      <c r="L354" s="2">
        <v>2.0833333333333332E-2</v>
      </c>
      <c r="M354" s="2">
        <v>2.0833333333333332E-2</v>
      </c>
      <c r="Q354">
        <v>1</v>
      </c>
    </row>
    <row r="355" spans="1:17">
      <c r="A355" t="s">
        <v>1743</v>
      </c>
      <c r="B355" s="1">
        <v>46059</v>
      </c>
      <c r="C355">
        <v>1</v>
      </c>
      <c r="D355" s="2">
        <v>0.375</v>
      </c>
      <c r="E355" s="2">
        <v>0.8125</v>
      </c>
      <c r="F355" s="2">
        <v>4.1666666666666664E-2</v>
      </c>
      <c r="I355">
        <v>0</v>
      </c>
      <c r="J355" s="2">
        <v>0.39583333333333331</v>
      </c>
      <c r="K355" s="2">
        <v>0.3125</v>
      </c>
      <c r="L355" s="2">
        <v>2.0833333333333332E-2</v>
      </c>
      <c r="M355" s="2">
        <v>6.25E-2</v>
      </c>
      <c r="Q355">
        <v>1</v>
      </c>
    </row>
    <row r="356" spans="1:17">
      <c r="A356" t="s">
        <v>1743</v>
      </c>
      <c r="B356" s="1">
        <v>46060</v>
      </c>
    </row>
    <row r="357" spans="1:17">
      <c r="A357" t="s">
        <v>1743</v>
      </c>
      <c r="B357" s="1">
        <v>46061</v>
      </c>
    </row>
    <row r="358" spans="1:17">
      <c r="A358" t="s">
        <v>1743</v>
      </c>
      <c r="B358" s="1">
        <v>46062</v>
      </c>
      <c r="C358">
        <v>1</v>
      </c>
      <c r="D358" s="2">
        <v>0.375</v>
      </c>
      <c r="E358" s="2">
        <v>0.8125</v>
      </c>
      <c r="F358" s="2">
        <v>4.1666666666666664E-2</v>
      </c>
      <c r="I358">
        <v>0</v>
      </c>
      <c r="J358" s="2">
        <v>0.39583333333333331</v>
      </c>
      <c r="K358" s="2">
        <v>0.3125</v>
      </c>
      <c r="L358" s="2">
        <v>2.0833333333333332E-2</v>
      </c>
      <c r="M358" s="2">
        <v>6.25E-2</v>
      </c>
      <c r="Q358">
        <v>1</v>
      </c>
    </row>
    <row r="359" spans="1:17">
      <c r="A359" t="s">
        <v>1743</v>
      </c>
      <c r="B359" s="1">
        <v>46063</v>
      </c>
      <c r="C359">
        <v>1</v>
      </c>
      <c r="D359" s="2">
        <v>0.375</v>
      </c>
      <c r="E359" s="2">
        <v>0.8125</v>
      </c>
      <c r="F359" s="2">
        <v>4.1666666666666664E-2</v>
      </c>
      <c r="I359">
        <v>0</v>
      </c>
      <c r="J359" s="2">
        <v>0.39583333333333331</v>
      </c>
      <c r="K359" s="2">
        <v>0.3125</v>
      </c>
      <c r="L359" s="2">
        <v>2.0833333333333332E-2</v>
      </c>
      <c r="M359" s="2">
        <v>6.25E-2</v>
      </c>
      <c r="Q359">
        <v>1</v>
      </c>
    </row>
    <row r="360" spans="1:17">
      <c r="A360" t="s">
        <v>1743</v>
      </c>
      <c r="B360" s="1">
        <v>46064</v>
      </c>
    </row>
    <row r="361" spans="1:17">
      <c r="A361" t="s">
        <v>1743</v>
      </c>
      <c r="B361" s="1">
        <v>46065</v>
      </c>
      <c r="C361">
        <v>1</v>
      </c>
      <c r="D361" s="2">
        <v>0.375</v>
      </c>
      <c r="E361" s="2">
        <v>0.85416666666666663</v>
      </c>
      <c r="F361" s="2">
        <v>4.1666666666666664E-2</v>
      </c>
      <c r="I361">
        <v>1</v>
      </c>
      <c r="J361" s="2">
        <v>0.4375</v>
      </c>
      <c r="K361" s="2">
        <v>0.3125</v>
      </c>
      <c r="L361" s="2">
        <v>2.0833333333333332E-2</v>
      </c>
      <c r="M361" s="2">
        <v>0.10416666666666667</v>
      </c>
      <c r="Q361">
        <v>1</v>
      </c>
    </row>
    <row r="362" spans="1:17">
      <c r="A362" t="s">
        <v>1743</v>
      </c>
      <c r="B362" s="1">
        <v>46066</v>
      </c>
      <c r="C362">
        <v>1</v>
      </c>
      <c r="D362" s="2">
        <v>0.375</v>
      </c>
      <c r="E362" s="2">
        <v>0.8125</v>
      </c>
      <c r="F362" s="2">
        <v>8.3333333333333329E-2</v>
      </c>
      <c r="I362">
        <v>1</v>
      </c>
      <c r="J362" s="2">
        <v>0.35416666666666669</v>
      </c>
      <c r="K362" s="2">
        <v>0.3125</v>
      </c>
      <c r="L362" s="2">
        <v>2.0833333333333332E-2</v>
      </c>
      <c r="M362" s="2">
        <v>2.0833333333333332E-2</v>
      </c>
      <c r="Q362">
        <v>1</v>
      </c>
    </row>
    <row r="363" spans="1:17">
      <c r="A363" t="s">
        <v>1743</v>
      </c>
      <c r="B363" s="1">
        <v>46067</v>
      </c>
    </row>
    <row r="364" spans="1:17">
      <c r="A364" t="s">
        <v>1743</v>
      </c>
      <c r="B364" s="1">
        <v>46068</v>
      </c>
    </row>
    <row r="365" spans="1:17">
      <c r="A365" t="s">
        <v>1743</v>
      </c>
      <c r="B365" s="1">
        <v>46069</v>
      </c>
      <c r="C365">
        <v>1</v>
      </c>
      <c r="D365" s="2">
        <v>0.375</v>
      </c>
      <c r="E365" s="2">
        <v>0.8125</v>
      </c>
      <c r="F365" s="2">
        <v>4.1666666666666664E-2</v>
      </c>
      <c r="I365">
        <v>0</v>
      </c>
      <c r="J365" s="2">
        <v>0.39583333333333331</v>
      </c>
      <c r="K365" s="2">
        <v>0.3125</v>
      </c>
      <c r="L365" s="2">
        <v>2.0833333333333332E-2</v>
      </c>
      <c r="M365" s="2">
        <v>6.25E-2</v>
      </c>
      <c r="Q365">
        <v>1</v>
      </c>
    </row>
    <row r="366" spans="1:17">
      <c r="A366" t="s">
        <v>1743</v>
      </c>
      <c r="B366" s="1">
        <v>46070</v>
      </c>
      <c r="C366">
        <v>1</v>
      </c>
      <c r="D366" s="2">
        <v>0.375</v>
      </c>
      <c r="E366" s="2">
        <v>0.79166666666666663</v>
      </c>
      <c r="F366" s="2">
        <v>4.1666666666666664E-2</v>
      </c>
      <c r="I366">
        <v>0</v>
      </c>
      <c r="J366" s="2">
        <v>0.375</v>
      </c>
      <c r="K366" s="2">
        <v>0.3125</v>
      </c>
      <c r="L366" s="2">
        <v>2.0833333333333332E-2</v>
      </c>
      <c r="M366" s="2">
        <v>4.1666666666666664E-2</v>
      </c>
      <c r="Q366">
        <v>1</v>
      </c>
    </row>
    <row r="367" spans="1:17">
      <c r="A367" t="s">
        <v>1743</v>
      </c>
      <c r="B367" s="1">
        <v>46071</v>
      </c>
      <c r="C367">
        <v>1</v>
      </c>
      <c r="D367" s="2">
        <v>0.375</v>
      </c>
      <c r="E367" s="2">
        <v>0.77083333333333337</v>
      </c>
      <c r="F367" s="2">
        <v>4.1666666666666664E-2</v>
      </c>
      <c r="I367">
        <v>0</v>
      </c>
      <c r="J367" s="2">
        <v>0.35416666666666669</v>
      </c>
      <c r="K367" s="2">
        <v>0.3125</v>
      </c>
      <c r="L367" s="2">
        <v>2.0833333333333332E-2</v>
      </c>
      <c r="M367" s="2">
        <v>2.0833333333333332E-2</v>
      </c>
      <c r="Q367">
        <v>1</v>
      </c>
    </row>
    <row r="368" spans="1:17">
      <c r="A368" t="s">
        <v>1743</v>
      </c>
      <c r="B368" s="1">
        <v>46072</v>
      </c>
      <c r="C368">
        <v>1</v>
      </c>
      <c r="D368" s="2">
        <v>0.375</v>
      </c>
      <c r="E368" s="2">
        <v>0.8125</v>
      </c>
      <c r="F368" s="2">
        <v>4.1666666666666664E-2</v>
      </c>
      <c r="I368">
        <v>0</v>
      </c>
      <c r="J368" s="2">
        <v>0.39583333333333331</v>
      </c>
      <c r="K368" s="2">
        <v>0.3125</v>
      </c>
      <c r="L368" s="2">
        <v>2.0833333333333332E-2</v>
      </c>
      <c r="M368" s="2">
        <v>6.25E-2</v>
      </c>
      <c r="Q368">
        <v>1</v>
      </c>
    </row>
    <row r="369" spans="1:30">
      <c r="A369" t="s">
        <v>1743</v>
      </c>
      <c r="B369" s="1">
        <v>46073</v>
      </c>
      <c r="C369">
        <v>1</v>
      </c>
      <c r="D369" s="2">
        <v>0.375</v>
      </c>
      <c r="E369" s="2">
        <v>0.8125</v>
      </c>
      <c r="F369" s="2">
        <v>4.1666666666666664E-2</v>
      </c>
      <c r="I369">
        <v>0</v>
      </c>
      <c r="J369" s="2">
        <v>0.39583333333333331</v>
      </c>
      <c r="K369" s="2">
        <v>0.3125</v>
      </c>
      <c r="L369" s="2">
        <v>2.0833333333333332E-2</v>
      </c>
      <c r="M369" s="2">
        <v>6.25E-2</v>
      </c>
      <c r="Q369">
        <v>1</v>
      </c>
    </row>
    <row r="370" spans="1:30">
      <c r="A370" t="s">
        <v>1743</v>
      </c>
      <c r="B370" s="1">
        <v>46074</v>
      </c>
    </row>
    <row r="371" spans="1:30">
      <c r="A371" t="s">
        <v>1743</v>
      </c>
      <c r="B371" s="1">
        <v>46075</v>
      </c>
    </row>
    <row r="372" spans="1:30">
      <c r="A372" t="s">
        <v>1743</v>
      </c>
      <c r="B372" s="1">
        <v>46076</v>
      </c>
    </row>
    <row r="373" spans="1:30">
      <c r="A373" t="s">
        <v>1743</v>
      </c>
      <c r="B373" s="1">
        <v>46077</v>
      </c>
      <c r="C373">
        <v>1</v>
      </c>
      <c r="D373" s="2">
        <v>0.375</v>
      </c>
      <c r="E373" s="2">
        <v>0.8125</v>
      </c>
      <c r="F373" s="2">
        <v>4.1666666666666664E-2</v>
      </c>
      <c r="I373">
        <v>0</v>
      </c>
      <c r="J373" s="2">
        <v>0.39583333333333331</v>
      </c>
      <c r="K373" s="2">
        <v>0.3125</v>
      </c>
      <c r="L373" s="2">
        <v>2.0833333333333332E-2</v>
      </c>
      <c r="M373" s="2">
        <v>6.25E-2</v>
      </c>
      <c r="Q373">
        <v>1</v>
      </c>
    </row>
    <row r="374" spans="1:30">
      <c r="A374" t="s">
        <v>1743</v>
      </c>
      <c r="B374" s="1">
        <v>46078</v>
      </c>
      <c r="C374">
        <v>1</v>
      </c>
      <c r="D374" s="2">
        <v>0.375</v>
      </c>
      <c r="E374" s="2">
        <v>0.8125</v>
      </c>
      <c r="F374" s="2">
        <v>4.1666666666666664E-2</v>
      </c>
      <c r="I374">
        <v>0</v>
      </c>
      <c r="J374" s="2">
        <v>0.39583333333333331</v>
      </c>
      <c r="K374" s="2">
        <v>0.3125</v>
      </c>
      <c r="L374" s="2">
        <v>2.0833333333333332E-2</v>
      </c>
      <c r="M374" s="2">
        <v>6.25E-2</v>
      </c>
      <c r="Q374">
        <v>1</v>
      </c>
    </row>
    <row r="375" spans="1:30">
      <c r="A375" t="s">
        <v>1743</v>
      </c>
      <c r="B375" s="1">
        <v>46079</v>
      </c>
      <c r="C375">
        <v>1</v>
      </c>
      <c r="D375" s="2">
        <v>0.375</v>
      </c>
      <c r="E375" s="2">
        <v>0.8125</v>
      </c>
      <c r="F375" s="2">
        <v>4.1666666666666664E-2</v>
      </c>
      <c r="I375">
        <v>0</v>
      </c>
      <c r="J375" s="2">
        <v>0.39583333333333331</v>
      </c>
      <c r="K375" s="2">
        <v>0.3125</v>
      </c>
      <c r="L375" s="2">
        <v>2.0833333333333332E-2</v>
      </c>
      <c r="M375" s="2">
        <v>6.25E-2</v>
      </c>
      <c r="Q375">
        <v>1</v>
      </c>
    </row>
    <row r="376" spans="1:30">
      <c r="A376" t="s">
        <v>1743</v>
      </c>
      <c r="B376" s="1">
        <v>46080</v>
      </c>
      <c r="C376">
        <v>1</v>
      </c>
      <c r="D376" s="2">
        <v>0.375</v>
      </c>
      <c r="E376" s="2">
        <v>0.8125</v>
      </c>
      <c r="F376" s="2">
        <v>4.1666666666666664E-2</v>
      </c>
      <c r="I376">
        <v>0</v>
      </c>
      <c r="J376" s="2">
        <v>0.39583333333333331</v>
      </c>
      <c r="K376" s="2">
        <v>0.3125</v>
      </c>
      <c r="L376" s="2">
        <v>2.0833333333333332E-2</v>
      </c>
      <c r="M376" s="2">
        <v>6.25E-2</v>
      </c>
      <c r="Q376">
        <v>1</v>
      </c>
    </row>
    <row r="377" spans="1:30">
      <c r="A377" t="s">
        <v>1743</v>
      </c>
      <c r="B377" s="1">
        <v>46081</v>
      </c>
    </row>
    <row r="378" spans="1:30">
      <c r="A378" t="s">
        <v>1742</v>
      </c>
      <c r="B378" t="s">
        <v>2890</v>
      </c>
      <c r="C378" s="1">
        <v>46023</v>
      </c>
      <c r="D378" s="1">
        <v>46112</v>
      </c>
      <c r="E378" t="s">
        <v>303</v>
      </c>
      <c r="F378" t="s">
        <v>304</v>
      </c>
      <c r="G378" t="s">
        <v>849</v>
      </c>
      <c r="H378" t="s">
        <v>879</v>
      </c>
      <c r="I378" t="s">
        <v>303</v>
      </c>
      <c r="J378" t="s">
        <v>849</v>
      </c>
      <c r="K378">
        <v>1</v>
      </c>
      <c r="L378">
        <v>1</v>
      </c>
      <c r="M378">
        <v>1</v>
      </c>
      <c r="N378">
        <v>1</v>
      </c>
      <c r="O378">
        <v>1</v>
      </c>
      <c r="P378">
        <v>0</v>
      </c>
      <c r="Q378">
        <v>0</v>
      </c>
      <c r="R378">
        <v>0</v>
      </c>
      <c r="S378">
        <v>0</v>
      </c>
      <c r="T378" s="2">
        <v>0.3125</v>
      </c>
      <c r="U378" s="2">
        <v>0.375</v>
      </c>
      <c r="V378" s="2">
        <v>0.72916666666666663</v>
      </c>
      <c r="W378" s="2">
        <v>0.5</v>
      </c>
      <c r="X378">
        <v>60</v>
      </c>
      <c r="AD378" s="2">
        <v>0</v>
      </c>
    </row>
    <row r="379" spans="1:30">
      <c r="A379" t="s">
        <v>1743</v>
      </c>
      <c r="B379" s="1">
        <v>46054</v>
      </c>
    </row>
    <row r="380" spans="1:30">
      <c r="A380" t="s">
        <v>1743</v>
      </c>
      <c r="B380" s="1">
        <v>46055</v>
      </c>
      <c r="C380">
        <v>1</v>
      </c>
      <c r="D380" s="2">
        <v>0.375</v>
      </c>
      <c r="E380" s="2">
        <v>0.72916666666666663</v>
      </c>
      <c r="F380" s="2">
        <v>4.1666666666666664E-2</v>
      </c>
      <c r="H380" t="s">
        <v>1749</v>
      </c>
      <c r="I380">
        <v>0</v>
      </c>
      <c r="J380" s="2">
        <v>0.3125</v>
      </c>
      <c r="K380" s="2">
        <v>0.3125</v>
      </c>
      <c r="Q380">
        <v>2</v>
      </c>
    </row>
    <row r="381" spans="1:30">
      <c r="A381" t="s">
        <v>1743</v>
      </c>
      <c r="B381" s="1">
        <v>46056</v>
      </c>
      <c r="C381">
        <v>1</v>
      </c>
      <c r="D381" s="2">
        <v>0.375</v>
      </c>
      <c r="E381" s="2">
        <v>0.77083333333333337</v>
      </c>
      <c r="F381" s="2">
        <v>4.1666666666666664E-2</v>
      </c>
      <c r="H381" t="s">
        <v>1749</v>
      </c>
      <c r="I381">
        <v>0</v>
      </c>
      <c r="J381" s="2">
        <v>0.35416666666666669</v>
      </c>
      <c r="K381" s="2">
        <v>0.3125</v>
      </c>
      <c r="L381" s="2">
        <v>2.0833333333333332E-2</v>
      </c>
      <c r="M381" s="2">
        <v>2.0833333333333332E-2</v>
      </c>
      <c r="Q381">
        <v>2</v>
      </c>
    </row>
    <row r="382" spans="1:30">
      <c r="A382" t="s">
        <v>1743</v>
      </c>
      <c r="B382" s="1">
        <v>46057</v>
      </c>
      <c r="C382">
        <v>1</v>
      </c>
      <c r="D382" s="2">
        <v>0.375</v>
      </c>
      <c r="E382" s="2">
        <v>0.72916666666666663</v>
      </c>
      <c r="F382" s="2">
        <v>4.1666666666666664E-2</v>
      </c>
      <c r="H382" t="s">
        <v>3504</v>
      </c>
      <c r="I382">
        <v>0</v>
      </c>
      <c r="J382" s="2">
        <v>0.3125</v>
      </c>
      <c r="K382" s="2">
        <v>0.3125</v>
      </c>
      <c r="Q382">
        <v>2</v>
      </c>
    </row>
    <row r="383" spans="1:30">
      <c r="A383" t="s">
        <v>1743</v>
      </c>
      <c r="B383" s="1">
        <v>46058</v>
      </c>
      <c r="C383">
        <v>1</v>
      </c>
      <c r="D383" s="2">
        <v>0.35416666666666669</v>
      </c>
      <c r="E383" s="2">
        <v>0.77083333333333337</v>
      </c>
      <c r="F383" s="2">
        <v>4.1666666666666664E-2</v>
      </c>
      <c r="H383" t="s">
        <v>3505</v>
      </c>
      <c r="I383">
        <v>0</v>
      </c>
      <c r="J383" s="2">
        <v>0.375</v>
      </c>
      <c r="K383" s="2">
        <v>0.3125</v>
      </c>
      <c r="L383" s="2">
        <v>2.0833333333333332E-2</v>
      </c>
      <c r="M383" s="2">
        <v>4.1666666666666664E-2</v>
      </c>
      <c r="Q383">
        <v>1</v>
      </c>
    </row>
    <row r="384" spans="1:30">
      <c r="A384" t="s">
        <v>1743</v>
      </c>
      <c r="B384" s="1">
        <v>46059</v>
      </c>
      <c r="C384">
        <v>1</v>
      </c>
      <c r="D384" s="2">
        <v>0.375</v>
      </c>
      <c r="E384" s="2">
        <v>0.72916666666666663</v>
      </c>
      <c r="F384" s="2">
        <v>4.1666666666666664E-2</v>
      </c>
      <c r="H384" t="s">
        <v>1749</v>
      </c>
      <c r="I384">
        <v>0</v>
      </c>
      <c r="J384" s="2">
        <v>0.3125</v>
      </c>
      <c r="K384" s="2">
        <v>0.3125</v>
      </c>
      <c r="Q384">
        <v>2</v>
      </c>
    </row>
    <row r="385" spans="1:17">
      <c r="A385" t="s">
        <v>1743</v>
      </c>
      <c r="B385" s="1">
        <v>46060</v>
      </c>
    </row>
    <row r="386" spans="1:17">
      <c r="A386" t="s">
        <v>1743</v>
      </c>
      <c r="B386" s="1">
        <v>46061</v>
      </c>
    </row>
    <row r="387" spans="1:17">
      <c r="A387" t="s">
        <v>1743</v>
      </c>
      <c r="B387" s="1">
        <v>46062</v>
      </c>
      <c r="C387">
        <v>1</v>
      </c>
      <c r="D387" s="2">
        <v>0.375</v>
      </c>
      <c r="E387" s="2">
        <v>0.72916666666666663</v>
      </c>
      <c r="F387" s="2">
        <v>4.1666666666666664E-2</v>
      </c>
      <c r="H387" t="s">
        <v>1749</v>
      </c>
      <c r="I387">
        <v>0</v>
      </c>
      <c r="J387" s="2">
        <v>0.3125</v>
      </c>
      <c r="K387" s="2">
        <v>0.3125</v>
      </c>
      <c r="Q387">
        <v>2</v>
      </c>
    </row>
    <row r="388" spans="1:17">
      <c r="A388" t="s">
        <v>1743</v>
      </c>
      <c r="B388" s="1">
        <v>46063</v>
      </c>
      <c r="C388">
        <v>2</v>
      </c>
      <c r="I388">
        <v>0</v>
      </c>
      <c r="P388" s="2">
        <v>0.3125</v>
      </c>
    </row>
    <row r="389" spans="1:17">
      <c r="A389" t="s">
        <v>1743</v>
      </c>
      <c r="B389" s="1">
        <v>46064</v>
      </c>
    </row>
    <row r="390" spans="1:17">
      <c r="A390" t="s">
        <v>1743</v>
      </c>
      <c r="B390" s="1">
        <v>46065</v>
      </c>
      <c r="C390">
        <v>1</v>
      </c>
      <c r="D390" s="2">
        <v>0.375</v>
      </c>
      <c r="E390" s="2">
        <v>0.79166666666666663</v>
      </c>
      <c r="F390" s="2">
        <v>4.1666666666666664E-2</v>
      </c>
      <c r="H390" t="s">
        <v>1749</v>
      </c>
      <c r="I390">
        <v>0</v>
      </c>
      <c r="J390" s="2">
        <v>0.375</v>
      </c>
      <c r="K390" s="2">
        <v>0.3125</v>
      </c>
      <c r="L390" s="2">
        <v>2.0833333333333332E-2</v>
      </c>
      <c r="M390" s="2">
        <v>4.1666666666666664E-2</v>
      </c>
      <c r="Q390">
        <v>2</v>
      </c>
    </row>
    <row r="391" spans="1:17">
      <c r="A391" t="s">
        <v>1743</v>
      </c>
      <c r="B391" s="1">
        <v>46066</v>
      </c>
      <c r="C391">
        <v>1</v>
      </c>
      <c r="D391" s="2">
        <v>0.375</v>
      </c>
      <c r="E391" s="2">
        <v>0.72916666666666663</v>
      </c>
      <c r="F391" s="2">
        <v>4.1666666666666664E-2</v>
      </c>
      <c r="H391" t="s">
        <v>1749</v>
      </c>
      <c r="I391">
        <v>0</v>
      </c>
      <c r="J391" s="2">
        <v>0.3125</v>
      </c>
      <c r="K391" s="2">
        <v>0.3125</v>
      </c>
      <c r="Q391">
        <v>2</v>
      </c>
    </row>
    <row r="392" spans="1:17">
      <c r="A392" t="s">
        <v>1743</v>
      </c>
      <c r="B392" s="1">
        <v>46067</v>
      </c>
    </row>
    <row r="393" spans="1:17">
      <c r="A393" t="s">
        <v>1743</v>
      </c>
      <c r="B393" s="1">
        <v>46068</v>
      </c>
    </row>
    <row r="394" spans="1:17">
      <c r="A394" t="s">
        <v>1743</v>
      </c>
      <c r="B394" s="1">
        <v>46069</v>
      </c>
      <c r="C394">
        <v>1</v>
      </c>
      <c r="D394" s="2">
        <v>0.375</v>
      </c>
      <c r="E394" s="2">
        <v>0.85416666666666663</v>
      </c>
      <c r="F394" s="2">
        <v>4.1666666666666664E-2</v>
      </c>
      <c r="H394" t="s">
        <v>3506</v>
      </c>
      <c r="I394">
        <v>0</v>
      </c>
      <c r="J394" s="2">
        <v>0.4375</v>
      </c>
      <c r="K394" s="2">
        <v>0.3125</v>
      </c>
      <c r="L394" s="2">
        <v>2.0833333333333332E-2</v>
      </c>
      <c r="M394" s="2">
        <v>0.10416666666666667</v>
      </c>
      <c r="Q394">
        <v>1</v>
      </c>
    </row>
    <row r="395" spans="1:17">
      <c r="A395" t="s">
        <v>1743</v>
      </c>
      <c r="B395" s="1">
        <v>46070</v>
      </c>
      <c r="C395">
        <v>1</v>
      </c>
      <c r="D395" s="2">
        <v>0.375</v>
      </c>
      <c r="E395" s="2">
        <v>0.72916666666666663</v>
      </c>
      <c r="F395" s="2">
        <v>4.1666666666666664E-2</v>
      </c>
      <c r="H395" t="s">
        <v>1749</v>
      </c>
      <c r="I395">
        <v>0</v>
      </c>
      <c r="J395" s="2">
        <v>0.3125</v>
      </c>
      <c r="K395" s="2">
        <v>0.3125</v>
      </c>
      <c r="Q395">
        <v>2</v>
      </c>
    </row>
    <row r="396" spans="1:17">
      <c r="A396" t="s">
        <v>1743</v>
      </c>
      <c r="B396" s="1">
        <v>46071</v>
      </c>
      <c r="C396">
        <v>1</v>
      </c>
      <c r="D396" s="2">
        <v>0.375</v>
      </c>
      <c r="E396" s="2">
        <v>0.72916666666666663</v>
      </c>
      <c r="F396" s="2">
        <v>4.1666666666666664E-2</v>
      </c>
      <c r="H396" t="s">
        <v>1749</v>
      </c>
      <c r="I396">
        <v>0</v>
      </c>
      <c r="J396" s="2">
        <v>0.3125</v>
      </c>
      <c r="K396" s="2">
        <v>0.3125</v>
      </c>
      <c r="Q396">
        <v>2</v>
      </c>
    </row>
    <row r="397" spans="1:17">
      <c r="A397" t="s">
        <v>1743</v>
      </c>
      <c r="B397" s="1">
        <v>46072</v>
      </c>
      <c r="C397">
        <v>1</v>
      </c>
      <c r="D397" s="2">
        <v>0.375</v>
      </c>
      <c r="E397" s="2">
        <v>0.79166666666666663</v>
      </c>
      <c r="F397" s="2">
        <v>4.1666666666666664E-2</v>
      </c>
      <c r="H397" t="s">
        <v>1749</v>
      </c>
      <c r="I397">
        <v>0</v>
      </c>
      <c r="J397" s="2">
        <v>0.375</v>
      </c>
      <c r="K397" s="2">
        <v>0.3125</v>
      </c>
      <c r="L397" s="2">
        <v>2.0833333333333332E-2</v>
      </c>
      <c r="M397" s="2">
        <v>4.1666666666666664E-2</v>
      </c>
      <c r="Q397">
        <v>2</v>
      </c>
    </row>
    <row r="398" spans="1:17">
      <c r="A398" t="s">
        <v>1743</v>
      </c>
      <c r="B398" s="1">
        <v>46073</v>
      </c>
      <c r="C398">
        <v>1</v>
      </c>
      <c r="D398" s="2">
        <v>0.375</v>
      </c>
      <c r="E398" s="2">
        <v>0.79166666666666663</v>
      </c>
      <c r="F398" s="2">
        <v>4.1666666666666664E-2</v>
      </c>
      <c r="H398" t="s">
        <v>1749</v>
      </c>
      <c r="I398">
        <v>0</v>
      </c>
      <c r="J398" s="2">
        <v>0.375</v>
      </c>
      <c r="K398" s="2">
        <v>0.3125</v>
      </c>
      <c r="L398" s="2">
        <v>2.0833333333333332E-2</v>
      </c>
      <c r="M398" s="2">
        <v>4.1666666666666664E-2</v>
      </c>
      <c r="Q398">
        <v>2</v>
      </c>
    </row>
    <row r="399" spans="1:17">
      <c r="A399" t="s">
        <v>1743</v>
      </c>
      <c r="B399" s="1">
        <v>46074</v>
      </c>
    </row>
    <row r="400" spans="1:17">
      <c r="A400" t="s">
        <v>1743</v>
      </c>
      <c r="B400" s="1">
        <v>46075</v>
      </c>
    </row>
    <row r="401" spans="1:30">
      <c r="A401" t="s">
        <v>1743</v>
      </c>
      <c r="B401" s="1">
        <v>46076</v>
      </c>
    </row>
    <row r="402" spans="1:30">
      <c r="A402" t="s">
        <v>1743</v>
      </c>
      <c r="B402" s="1">
        <v>46077</v>
      </c>
      <c r="C402">
        <v>1</v>
      </c>
      <c r="D402" s="2">
        <v>0.375</v>
      </c>
      <c r="E402" s="2">
        <v>0.72916666666666663</v>
      </c>
      <c r="F402" s="2">
        <v>4.1666666666666664E-2</v>
      </c>
      <c r="H402" t="s">
        <v>2772</v>
      </c>
      <c r="I402">
        <v>0</v>
      </c>
      <c r="J402" s="2">
        <v>0.3125</v>
      </c>
      <c r="K402" s="2">
        <v>0.3125</v>
      </c>
      <c r="Q402">
        <v>2</v>
      </c>
    </row>
    <row r="403" spans="1:30">
      <c r="A403" t="s">
        <v>1743</v>
      </c>
      <c r="B403" s="1">
        <v>46078</v>
      </c>
      <c r="C403">
        <v>1</v>
      </c>
      <c r="D403" s="2">
        <v>0.375</v>
      </c>
      <c r="E403" s="2">
        <v>0.77083333333333337</v>
      </c>
      <c r="F403" s="2">
        <v>4.1666666666666664E-2</v>
      </c>
      <c r="H403" t="s">
        <v>1749</v>
      </c>
      <c r="I403">
        <v>0</v>
      </c>
      <c r="J403" s="2">
        <v>0.35416666666666669</v>
      </c>
      <c r="K403" s="2">
        <v>0.3125</v>
      </c>
      <c r="L403" s="2">
        <v>2.0833333333333332E-2</v>
      </c>
      <c r="M403" s="2">
        <v>2.0833333333333332E-2</v>
      </c>
      <c r="Q403">
        <v>2</v>
      </c>
    </row>
    <row r="404" spans="1:30">
      <c r="A404" t="s">
        <v>1743</v>
      </c>
      <c r="B404" s="1">
        <v>46079</v>
      </c>
      <c r="C404">
        <v>1</v>
      </c>
      <c r="D404" s="2">
        <v>0.375</v>
      </c>
      <c r="E404" s="2">
        <v>0.72916666666666663</v>
      </c>
      <c r="F404" s="2">
        <v>4.1666666666666664E-2</v>
      </c>
      <c r="H404" t="s">
        <v>1749</v>
      </c>
      <c r="I404">
        <v>0</v>
      </c>
      <c r="J404" s="2">
        <v>0.3125</v>
      </c>
      <c r="K404" s="2">
        <v>0.3125</v>
      </c>
      <c r="Q404">
        <v>2</v>
      </c>
    </row>
    <row r="405" spans="1:30">
      <c r="A405" t="s">
        <v>1743</v>
      </c>
      <c r="B405" s="1">
        <v>46080</v>
      </c>
      <c r="C405">
        <v>1</v>
      </c>
      <c r="D405" s="2">
        <v>0.375</v>
      </c>
      <c r="E405" s="2">
        <v>0.72916666666666663</v>
      </c>
      <c r="F405" s="2">
        <v>4.1666666666666664E-2</v>
      </c>
      <c r="H405" t="s">
        <v>3507</v>
      </c>
      <c r="I405">
        <v>0</v>
      </c>
      <c r="J405" s="2">
        <v>0.3125</v>
      </c>
      <c r="K405" s="2">
        <v>0.3125</v>
      </c>
      <c r="Q405">
        <v>2</v>
      </c>
    </row>
    <row r="406" spans="1:30">
      <c r="A406" t="s">
        <v>1743</v>
      </c>
      <c r="B406" s="1">
        <v>46081</v>
      </c>
    </row>
    <row r="407" spans="1:30">
      <c r="A407" t="s">
        <v>1742</v>
      </c>
      <c r="B407" t="s">
        <v>2891</v>
      </c>
      <c r="C407" s="1">
        <v>46023</v>
      </c>
      <c r="D407" s="1">
        <v>46112</v>
      </c>
      <c r="E407" t="s">
        <v>306</v>
      </c>
      <c r="F407" t="s">
        <v>307</v>
      </c>
      <c r="G407" t="s">
        <v>849</v>
      </c>
      <c r="H407" t="s">
        <v>879</v>
      </c>
      <c r="I407" t="s">
        <v>306</v>
      </c>
      <c r="J407" t="s">
        <v>849</v>
      </c>
      <c r="K407">
        <v>1</v>
      </c>
      <c r="L407">
        <v>1</v>
      </c>
      <c r="M407">
        <v>1</v>
      </c>
      <c r="N407">
        <v>1</v>
      </c>
      <c r="O407">
        <v>1</v>
      </c>
      <c r="P407">
        <v>0</v>
      </c>
      <c r="Q407">
        <v>0</v>
      </c>
      <c r="R407">
        <v>0</v>
      </c>
      <c r="S407">
        <v>0</v>
      </c>
      <c r="T407" s="2">
        <v>0.3125</v>
      </c>
      <c r="U407" s="2">
        <v>0.375</v>
      </c>
      <c r="V407" s="2">
        <v>0.72916666666666663</v>
      </c>
      <c r="W407" s="2">
        <v>0.5</v>
      </c>
      <c r="X407">
        <v>60</v>
      </c>
      <c r="AD407" s="2">
        <v>0</v>
      </c>
    </row>
    <row r="408" spans="1:30">
      <c r="A408" t="s">
        <v>1743</v>
      </c>
      <c r="B408" s="1">
        <v>46054</v>
      </c>
    </row>
    <row r="409" spans="1:30">
      <c r="A409" t="s">
        <v>1743</v>
      </c>
      <c r="B409" s="1">
        <v>46055</v>
      </c>
      <c r="C409">
        <v>1</v>
      </c>
      <c r="D409" s="2">
        <v>0.35416666666666669</v>
      </c>
      <c r="E409" s="2">
        <v>0.70833333333333337</v>
      </c>
      <c r="F409" s="2">
        <v>4.1666666666666664E-2</v>
      </c>
      <c r="H409" t="s">
        <v>2277</v>
      </c>
      <c r="I409">
        <v>0</v>
      </c>
      <c r="J409" s="2">
        <v>0.3125</v>
      </c>
      <c r="K409" s="2">
        <v>0.3125</v>
      </c>
      <c r="Q409">
        <v>2</v>
      </c>
    </row>
    <row r="410" spans="1:30">
      <c r="A410" t="s">
        <v>1743</v>
      </c>
      <c r="B410" s="1">
        <v>46056</v>
      </c>
      <c r="C410">
        <v>1</v>
      </c>
      <c r="D410" s="2">
        <v>0.35416666666666669</v>
      </c>
      <c r="E410" s="2">
        <v>0.70833333333333337</v>
      </c>
      <c r="F410" s="2">
        <v>4.1666666666666664E-2</v>
      </c>
      <c r="H410" t="s">
        <v>2277</v>
      </c>
      <c r="I410">
        <v>0</v>
      </c>
      <c r="J410" s="2">
        <v>0.3125</v>
      </c>
      <c r="K410" s="2">
        <v>0.3125</v>
      </c>
      <c r="Q410">
        <v>2</v>
      </c>
    </row>
    <row r="411" spans="1:30">
      <c r="A411" t="s">
        <v>1743</v>
      </c>
      <c r="B411" s="1">
        <v>46057</v>
      </c>
      <c r="C411">
        <v>1</v>
      </c>
      <c r="D411" s="2">
        <v>0.35416666666666669</v>
      </c>
      <c r="E411" s="2">
        <v>0.70833333333333337</v>
      </c>
      <c r="F411" s="2">
        <v>4.1666666666666664E-2</v>
      </c>
      <c r="H411" t="s">
        <v>2368</v>
      </c>
      <c r="I411">
        <v>0</v>
      </c>
      <c r="J411" s="2">
        <v>0.3125</v>
      </c>
      <c r="K411" s="2">
        <v>0.3125</v>
      </c>
      <c r="Q411">
        <v>2</v>
      </c>
    </row>
    <row r="412" spans="1:30">
      <c r="A412" t="s">
        <v>1743</v>
      </c>
      <c r="B412" s="1">
        <v>46058</v>
      </c>
      <c r="C412">
        <v>1</v>
      </c>
      <c r="D412" s="2">
        <v>0.35416666666666669</v>
      </c>
      <c r="E412" s="2">
        <v>0.70833333333333337</v>
      </c>
      <c r="F412" s="2">
        <v>4.1666666666666664E-2</v>
      </c>
      <c r="H412" t="s">
        <v>2277</v>
      </c>
      <c r="I412">
        <v>0</v>
      </c>
      <c r="J412" s="2">
        <v>0.3125</v>
      </c>
      <c r="K412" s="2">
        <v>0.3125</v>
      </c>
      <c r="Q412">
        <v>2</v>
      </c>
    </row>
    <row r="413" spans="1:30">
      <c r="A413" t="s">
        <v>1743</v>
      </c>
      <c r="B413" s="1">
        <v>46059</v>
      </c>
      <c r="C413">
        <v>1</v>
      </c>
      <c r="D413" s="2">
        <v>0.35416666666666669</v>
      </c>
      <c r="E413" s="2">
        <v>0.70833333333333337</v>
      </c>
      <c r="F413" s="2">
        <v>4.1666666666666664E-2</v>
      </c>
      <c r="H413" t="s">
        <v>2368</v>
      </c>
      <c r="I413">
        <v>0</v>
      </c>
      <c r="J413" s="2">
        <v>0.3125</v>
      </c>
      <c r="K413" s="2">
        <v>0.3125</v>
      </c>
      <c r="Q413">
        <v>2</v>
      </c>
    </row>
    <row r="414" spans="1:30">
      <c r="A414" t="s">
        <v>1743</v>
      </c>
      <c r="B414" s="1">
        <v>46060</v>
      </c>
    </row>
    <row r="415" spans="1:30">
      <c r="A415" t="s">
        <v>1743</v>
      </c>
      <c r="B415" s="1">
        <v>46061</v>
      </c>
    </row>
    <row r="416" spans="1:30">
      <c r="A416" t="s">
        <v>1743</v>
      </c>
      <c r="B416" s="1">
        <v>46062</v>
      </c>
      <c r="C416">
        <v>1</v>
      </c>
      <c r="D416" s="2">
        <v>0.35416666666666669</v>
      </c>
      <c r="E416" s="2">
        <v>0.70833333333333337</v>
      </c>
      <c r="F416" s="2">
        <v>4.1666666666666664E-2</v>
      </c>
      <c r="H416" t="s">
        <v>2277</v>
      </c>
      <c r="I416">
        <v>0</v>
      </c>
      <c r="J416" s="2">
        <v>0.3125</v>
      </c>
      <c r="K416" s="2">
        <v>0.3125</v>
      </c>
      <c r="Q416">
        <v>2</v>
      </c>
    </row>
    <row r="417" spans="1:17">
      <c r="A417" t="s">
        <v>1743</v>
      </c>
      <c r="B417" s="1">
        <v>46063</v>
      </c>
      <c r="C417">
        <v>1</v>
      </c>
      <c r="D417" s="2">
        <v>0.35416666666666669</v>
      </c>
      <c r="E417" s="2">
        <v>0.70833333333333337</v>
      </c>
      <c r="F417" s="2">
        <v>4.1666666666666664E-2</v>
      </c>
      <c r="H417" t="s">
        <v>2368</v>
      </c>
      <c r="I417">
        <v>0</v>
      </c>
      <c r="J417" s="2">
        <v>0.3125</v>
      </c>
      <c r="K417" s="2">
        <v>0.3125</v>
      </c>
      <c r="Q417">
        <v>2</v>
      </c>
    </row>
    <row r="418" spans="1:17">
      <c r="A418" t="s">
        <v>1743</v>
      </c>
      <c r="B418" s="1">
        <v>46064</v>
      </c>
    </row>
    <row r="419" spans="1:17">
      <c r="A419" t="s">
        <v>1743</v>
      </c>
      <c r="B419" s="1">
        <v>46065</v>
      </c>
      <c r="C419">
        <v>1</v>
      </c>
      <c r="D419" s="2">
        <v>0.35416666666666669</v>
      </c>
      <c r="E419" s="2">
        <v>0.70833333333333337</v>
      </c>
      <c r="F419" s="2">
        <v>4.1666666666666664E-2</v>
      </c>
      <c r="H419" t="s">
        <v>2277</v>
      </c>
      <c r="I419">
        <v>0</v>
      </c>
      <c r="J419" s="2">
        <v>0.3125</v>
      </c>
      <c r="K419" s="2">
        <v>0.3125</v>
      </c>
      <c r="Q419">
        <v>2</v>
      </c>
    </row>
    <row r="420" spans="1:17">
      <c r="A420" t="s">
        <v>1743</v>
      </c>
      <c r="B420" s="1">
        <v>46066</v>
      </c>
      <c r="C420">
        <v>1</v>
      </c>
      <c r="D420" s="2">
        <v>0.35416666666666669</v>
      </c>
      <c r="E420" s="2">
        <v>0.70833333333333337</v>
      </c>
      <c r="F420" s="2">
        <v>4.1666666666666664E-2</v>
      </c>
      <c r="H420" t="s">
        <v>2277</v>
      </c>
      <c r="I420">
        <v>0</v>
      </c>
      <c r="J420" s="2">
        <v>0.3125</v>
      </c>
      <c r="K420" s="2">
        <v>0.3125</v>
      </c>
      <c r="Q420">
        <v>2</v>
      </c>
    </row>
    <row r="421" spans="1:17">
      <c r="A421" t="s">
        <v>1743</v>
      </c>
      <c r="B421" s="1">
        <v>46067</v>
      </c>
    </row>
    <row r="422" spans="1:17">
      <c r="A422" t="s">
        <v>1743</v>
      </c>
      <c r="B422" s="1">
        <v>46068</v>
      </c>
    </row>
    <row r="423" spans="1:17">
      <c r="A423" t="s">
        <v>1743</v>
      </c>
      <c r="B423" s="1">
        <v>46069</v>
      </c>
      <c r="C423">
        <v>1</v>
      </c>
      <c r="D423" s="2">
        <v>0.35416666666666669</v>
      </c>
      <c r="E423" s="2">
        <v>0.70833333333333337</v>
      </c>
      <c r="F423" s="2">
        <v>4.1666666666666664E-2</v>
      </c>
      <c r="H423" t="s">
        <v>2277</v>
      </c>
      <c r="I423">
        <v>0</v>
      </c>
      <c r="J423" s="2">
        <v>0.3125</v>
      </c>
      <c r="K423" s="2">
        <v>0.3125</v>
      </c>
      <c r="Q423">
        <v>2</v>
      </c>
    </row>
    <row r="424" spans="1:17">
      <c r="A424" t="s">
        <v>1743</v>
      </c>
      <c r="B424" s="1">
        <v>46070</v>
      </c>
      <c r="C424">
        <v>1</v>
      </c>
      <c r="D424" s="2">
        <v>0.35416666666666669</v>
      </c>
      <c r="E424" s="2">
        <v>0.70833333333333337</v>
      </c>
      <c r="F424" s="2">
        <v>4.1666666666666664E-2</v>
      </c>
      <c r="H424" t="s">
        <v>2277</v>
      </c>
      <c r="I424">
        <v>0</v>
      </c>
      <c r="J424" s="2">
        <v>0.3125</v>
      </c>
      <c r="K424" s="2">
        <v>0.3125</v>
      </c>
      <c r="Q424">
        <v>2</v>
      </c>
    </row>
    <row r="425" spans="1:17">
      <c r="A425" t="s">
        <v>1743</v>
      </c>
      <c r="B425" s="1">
        <v>46071</v>
      </c>
      <c r="C425">
        <v>1</v>
      </c>
      <c r="D425" s="2">
        <v>0.35416666666666669</v>
      </c>
      <c r="E425" s="2">
        <v>0.70833333333333337</v>
      </c>
      <c r="F425" s="2">
        <v>4.1666666666666664E-2</v>
      </c>
      <c r="H425" t="s">
        <v>2277</v>
      </c>
      <c r="I425">
        <v>0</v>
      </c>
      <c r="J425" s="2">
        <v>0.3125</v>
      </c>
      <c r="K425" s="2">
        <v>0.3125</v>
      </c>
      <c r="Q425">
        <v>2</v>
      </c>
    </row>
    <row r="426" spans="1:17">
      <c r="A426" t="s">
        <v>1743</v>
      </c>
      <c r="B426" s="1">
        <v>46072</v>
      </c>
      <c r="C426">
        <v>1</v>
      </c>
      <c r="D426" s="2">
        <v>0.35416666666666669</v>
      </c>
      <c r="E426" s="2">
        <v>0.70833333333333337</v>
      </c>
      <c r="F426" s="2">
        <v>4.1666666666666664E-2</v>
      </c>
      <c r="H426" t="s">
        <v>2368</v>
      </c>
      <c r="I426">
        <v>0</v>
      </c>
      <c r="J426" s="2">
        <v>0.3125</v>
      </c>
      <c r="K426" s="2">
        <v>0.3125</v>
      </c>
      <c r="Q426">
        <v>2</v>
      </c>
    </row>
    <row r="427" spans="1:17">
      <c r="A427" t="s">
        <v>1743</v>
      </c>
      <c r="B427" s="1">
        <v>46073</v>
      </c>
      <c r="C427">
        <v>1</v>
      </c>
      <c r="D427" s="2">
        <v>0.35416666666666669</v>
      </c>
      <c r="E427" s="2">
        <v>0.70833333333333337</v>
      </c>
      <c r="F427" s="2">
        <v>4.1666666666666664E-2</v>
      </c>
      <c r="H427" t="s">
        <v>2277</v>
      </c>
      <c r="I427">
        <v>0</v>
      </c>
      <c r="J427" s="2">
        <v>0.3125</v>
      </c>
      <c r="K427" s="2">
        <v>0.3125</v>
      </c>
      <c r="Q427">
        <v>2</v>
      </c>
    </row>
    <row r="428" spans="1:17">
      <c r="A428" t="s">
        <v>1743</v>
      </c>
      <c r="B428" s="1">
        <v>46074</v>
      </c>
    </row>
    <row r="429" spans="1:17">
      <c r="A429" t="s">
        <v>1743</v>
      </c>
      <c r="B429" s="1">
        <v>46075</v>
      </c>
    </row>
    <row r="430" spans="1:17">
      <c r="A430" t="s">
        <v>1743</v>
      </c>
      <c r="B430" s="1">
        <v>46076</v>
      </c>
    </row>
    <row r="431" spans="1:17">
      <c r="A431" t="s">
        <v>1743</v>
      </c>
      <c r="B431" s="1">
        <v>46077</v>
      </c>
      <c r="C431">
        <v>1</v>
      </c>
      <c r="D431" s="2">
        <v>0.35416666666666669</v>
      </c>
      <c r="E431" s="2">
        <v>0.70833333333333337</v>
      </c>
      <c r="F431" s="2">
        <v>4.1666666666666664E-2</v>
      </c>
      <c r="H431" t="s">
        <v>2277</v>
      </c>
      <c r="I431">
        <v>0</v>
      </c>
      <c r="J431" s="2">
        <v>0.3125</v>
      </c>
      <c r="K431" s="2">
        <v>0.3125</v>
      </c>
      <c r="Q431">
        <v>2</v>
      </c>
    </row>
    <row r="432" spans="1:17">
      <c r="A432" t="s">
        <v>1743</v>
      </c>
      <c r="B432" s="1">
        <v>46078</v>
      </c>
      <c r="C432">
        <v>1</v>
      </c>
      <c r="D432" s="2">
        <v>0.35416666666666669</v>
      </c>
      <c r="E432" s="2">
        <v>0.70833333333333337</v>
      </c>
      <c r="F432" s="2">
        <v>4.1666666666666664E-2</v>
      </c>
      <c r="H432" t="s">
        <v>2368</v>
      </c>
      <c r="I432">
        <v>0</v>
      </c>
      <c r="J432" s="2">
        <v>0.3125</v>
      </c>
      <c r="K432" s="2">
        <v>0.3125</v>
      </c>
      <c r="Q432">
        <v>2</v>
      </c>
    </row>
    <row r="433" spans="1:30">
      <c r="A433" t="s">
        <v>1743</v>
      </c>
      <c r="B433" s="1">
        <v>46079</v>
      </c>
      <c r="C433">
        <v>1</v>
      </c>
      <c r="D433" s="2">
        <v>0.35416666666666669</v>
      </c>
      <c r="E433" s="2">
        <v>0.70833333333333337</v>
      </c>
      <c r="F433" s="2">
        <v>4.1666666666666664E-2</v>
      </c>
      <c r="H433" t="s">
        <v>2277</v>
      </c>
      <c r="I433">
        <v>0</v>
      </c>
      <c r="J433" s="2">
        <v>0.3125</v>
      </c>
      <c r="K433" s="2">
        <v>0.3125</v>
      </c>
      <c r="Q433">
        <v>2</v>
      </c>
    </row>
    <row r="434" spans="1:30">
      <c r="A434" t="s">
        <v>1743</v>
      </c>
      <c r="B434" s="1">
        <v>46080</v>
      </c>
      <c r="C434">
        <v>1</v>
      </c>
      <c r="D434" s="2">
        <v>0.35416666666666669</v>
      </c>
      <c r="E434" s="2">
        <v>0.70833333333333337</v>
      </c>
      <c r="F434" s="2">
        <v>4.1666666666666664E-2</v>
      </c>
      <c r="H434" t="s">
        <v>2825</v>
      </c>
      <c r="I434">
        <v>0</v>
      </c>
      <c r="J434" s="2">
        <v>0.3125</v>
      </c>
      <c r="K434" s="2">
        <v>0.3125</v>
      </c>
      <c r="Q434">
        <v>2</v>
      </c>
    </row>
    <row r="435" spans="1:30">
      <c r="A435" t="s">
        <v>1743</v>
      </c>
      <c r="B435" s="1">
        <v>46081</v>
      </c>
    </row>
    <row r="436" spans="1:30">
      <c r="A436" t="s">
        <v>1742</v>
      </c>
      <c r="B436" t="s">
        <v>2892</v>
      </c>
      <c r="C436" s="1">
        <v>46023</v>
      </c>
      <c r="D436" s="1">
        <v>46112</v>
      </c>
      <c r="E436" t="s">
        <v>2795</v>
      </c>
      <c r="F436" t="s">
        <v>2796</v>
      </c>
      <c r="G436" t="s">
        <v>849</v>
      </c>
      <c r="H436" t="s">
        <v>879</v>
      </c>
      <c r="I436" t="s">
        <v>2795</v>
      </c>
      <c r="J436" t="s">
        <v>849</v>
      </c>
      <c r="K436">
        <v>1</v>
      </c>
      <c r="L436">
        <v>1</v>
      </c>
      <c r="M436">
        <v>1</v>
      </c>
      <c r="N436">
        <v>1</v>
      </c>
      <c r="O436">
        <v>1</v>
      </c>
      <c r="P436">
        <v>0</v>
      </c>
      <c r="Q436">
        <v>0</v>
      </c>
      <c r="R436">
        <v>0</v>
      </c>
      <c r="S436">
        <v>1</v>
      </c>
      <c r="T436" s="2">
        <v>0.3125</v>
      </c>
      <c r="U436" s="2">
        <v>0.375</v>
      </c>
      <c r="V436" s="2">
        <v>0.72916666666666663</v>
      </c>
      <c r="W436" s="2">
        <v>0.5</v>
      </c>
      <c r="X436">
        <v>60</v>
      </c>
      <c r="AD436" s="2">
        <v>0</v>
      </c>
    </row>
    <row r="437" spans="1:30">
      <c r="A437" t="s">
        <v>1743</v>
      </c>
      <c r="B437" s="1">
        <v>46054</v>
      </c>
    </row>
    <row r="438" spans="1:30">
      <c r="A438" t="s">
        <v>1743</v>
      </c>
      <c r="B438" s="1">
        <v>46055</v>
      </c>
    </row>
    <row r="439" spans="1:30">
      <c r="A439" t="s">
        <v>1743</v>
      </c>
      <c r="B439" s="1">
        <v>46056</v>
      </c>
      <c r="C439">
        <v>1</v>
      </c>
      <c r="D439" s="2">
        <v>0.375</v>
      </c>
      <c r="E439" s="2">
        <v>0.72916666666666663</v>
      </c>
      <c r="F439" s="2">
        <v>4.1666666666666664E-2</v>
      </c>
      <c r="I439">
        <v>0</v>
      </c>
      <c r="J439" s="2">
        <v>0.3125</v>
      </c>
      <c r="K439" s="2">
        <v>0.3125</v>
      </c>
      <c r="Q439">
        <v>1</v>
      </c>
    </row>
    <row r="440" spans="1:30">
      <c r="A440" t="s">
        <v>1743</v>
      </c>
      <c r="B440" s="1">
        <v>46057</v>
      </c>
      <c r="C440">
        <v>1</v>
      </c>
      <c r="D440" s="2">
        <v>0.375</v>
      </c>
      <c r="E440" s="2">
        <v>0.72916666666666663</v>
      </c>
      <c r="F440" s="2">
        <v>4.1666666666666664E-2</v>
      </c>
      <c r="I440">
        <v>0</v>
      </c>
      <c r="J440" s="2">
        <v>0.3125</v>
      </c>
      <c r="K440" s="2">
        <v>0.3125</v>
      </c>
      <c r="Q440">
        <v>1</v>
      </c>
    </row>
    <row r="441" spans="1:30">
      <c r="A441" t="s">
        <v>1743</v>
      </c>
      <c r="B441" s="1">
        <v>46058</v>
      </c>
      <c r="C441">
        <v>1</v>
      </c>
      <c r="D441" s="2">
        <v>0.375</v>
      </c>
      <c r="E441" s="2">
        <v>0.72916666666666663</v>
      </c>
      <c r="F441" s="2">
        <v>4.1666666666666664E-2</v>
      </c>
      <c r="I441">
        <v>0</v>
      </c>
      <c r="J441" s="2">
        <v>0.3125</v>
      </c>
      <c r="K441" s="2">
        <v>0.3125</v>
      </c>
      <c r="Q441">
        <v>4</v>
      </c>
    </row>
    <row r="442" spans="1:30">
      <c r="A442" t="s">
        <v>1743</v>
      </c>
      <c r="B442" s="1">
        <v>46059</v>
      </c>
    </row>
    <row r="443" spans="1:30">
      <c r="A443" t="s">
        <v>1743</v>
      </c>
      <c r="B443" s="1">
        <v>46060</v>
      </c>
    </row>
    <row r="444" spans="1:30">
      <c r="A444" t="s">
        <v>1743</v>
      </c>
      <c r="B444" s="1">
        <v>46061</v>
      </c>
    </row>
    <row r="445" spans="1:30">
      <c r="A445" t="s">
        <v>1743</v>
      </c>
      <c r="B445" s="1">
        <v>46062</v>
      </c>
    </row>
    <row r="446" spans="1:30">
      <c r="A446" t="s">
        <v>1743</v>
      </c>
      <c r="B446" s="1">
        <v>46063</v>
      </c>
      <c r="C446">
        <v>1</v>
      </c>
      <c r="D446" s="2">
        <v>0.375</v>
      </c>
      <c r="E446" s="2">
        <v>0.66666666666666663</v>
      </c>
      <c r="F446" s="2">
        <v>4.1666666666666664E-2</v>
      </c>
      <c r="I446">
        <v>0</v>
      </c>
      <c r="J446" s="2">
        <v>0.25</v>
      </c>
      <c r="K446" s="2">
        <v>0.25</v>
      </c>
      <c r="Q446">
        <v>1</v>
      </c>
    </row>
    <row r="447" spans="1:30">
      <c r="A447" t="s">
        <v>1743</v>
      </c>
      <c r="B447" s="1">
        <v>46064</v>
      </c>
    </row>
    <row r="448" spans="1:30">
      <c r="A448" t="s">
        <v>1743</v>
      </c>
      <c r="B448" s="1">
        <v>46065</v>
      </c>
      <c r="C448">
        <v>1</v>
      </c>
      <c r="D448" s="2">
        <v>0.375</v>
      </c>
      <c r="E448" s="2">
        <v>0.72916666666666663</v>
      </c>
      <c r="F448" s="2">
        <v>4.1666666666666664E-2</v>
      </c>
      <c r="I448">
        <v>0</v>
      </c>
      <c r="J448" s="2">
        <v>0.3125</v>
      </c>
      <c r="K448" s="2">
        <v>0.3125</v>
      </c>
      <c r="Q448">
        <v>1</v>
      </c>
    </row>
    <row r="449" spans="1:17">
      <c r="A449" t="s">
        <v>1743</v>
      </c>
      <c r="B449" s="1">
        <v>46066</v>
      </c>
    </row>
    <row r="450" spans="1:17">
      <c r="A450" t="s">
        <v>1743</v>
      </c>
      <c r="B450" s="1">
        <v>46067</v>
      </c>
    </row>
    <row r="451" spans="1:17">
      <c r="A451" t="s">
        <v>1743</v>
      </c>
      <c r="B451" s="1">
        <v>46068</v>
      </c>
    </row>
    <row r="452" spans="1:17">
      <c r="A452" t="s">
        <v>1743</v>
      </c>
      <c r="B452" s="1">
        <v>46069</v>
      </c>
    </row>
    <row r="453" spans="1:17">
      <c r="A453" t="s">
        <v>1743</v>
      </c>
      <c r="B453" s="1">
        <v>46070</v>
      </c>
      <c r="C453">
        <v>1</v>
      </c>
      <c r="D453" s="2">
        <v>0.375</v>
      </c>
      <c r="E453" s="2">
        <v>0.72916666666666663</v>
      </c>
      <c r="F453" s="2">
        <v>4.1666666666666664E-2</v>
      </c>
      <c r="I453">
        <v>0</v>
      </c>
      <c r="J453" s="2">
        <v>0.3125</v>
      </c>
      <c r="K453" s="2">
        <v>0.3125</v>
      </c>
      <c r="Q453">
        <v>1</v>
      </c>
    </row>
    <row r="454" spans="1:17">
      <c r="A454" t="s">
        <v>1743</v>
      </c>
      <c r="B454" s="1">
        <v>46071</v>
      </c>
      <c r="C454">
        <v>1</v>
      </c>
      <c r="D454" s="2">
        <v>0.375</v>
      </c>
      <c r="E454" s="2">
        <v>0.72916666666666663</v>
      </c>
      <c r="F454" s="2">
        <v>4.1666666666666664E-2</v>
      </c>
      <c r="I454">
        <v>0</v>
      </c>
      <c r="J454" s="2">
        <v>0.3125</v>
      </c>
      <c r="K454" s="2">
        <v>0.3125</v>
      </c>
      <c r="Q454">
        <v>2</v>
      </c>
    </row>
    <row r="455" spans="1:17">
      <c r="A455" t="s">
        <v>1743</v>
      </c>
      <c r="B455" s="1">
        <v>46072</v>
      </c>
      <c r="C455">
        <v>1</v>
      </c>
      <c r="D455" s="2">
        <v>0.375</v>
      </c>
      <c r="E455" s="2">
        <v>0.72916666666666663</v>
      </c>
      <c r="F455" s="2">
        <v>4.1666666666666664E-2</v>
      </c>
      <c r="I455">
        <v>0</v>
      </c>
      <c r="J455" s="2">
        <v>0.3125</v>
      </c>
      <c r="K455" s="2">
        <v>0.3125</v>
      </c>
      <c r="Q455">
        <v>1</v>
      </c>
    </row>
    <row r="456" spans="1:17">
      <c r="A456" t="s">
        <v>1743</v>
      </c>
      <c r="B456" s="1">
        <v>46073</v>
      </c>
    </row>
    <row r="457" spans="1:17">
      <c r="A457" t="s">
        <v>1743</v>
      </c>
      <c r="B457" s="1">
        <v>46074</v>
      </c>
    </row>
    <row r="458" spans="1:17">
      <c r="A458" t="s">
        <v>1743</v>
      </c>
      <c r="B458" s="1">
        <v>46075</v>
      </c>
    </row>
    <row r="459" spans="1:17">
      <c r="A459" t="s">
        <v>1743</v>
      </c>
      <c r="B459" s="1">
        <v>46076</v>
      </c>
    </row>
    <row r="460" spans="1:17">
      <c r="A460" t="s">
        <v>1743</v>
      </c>
      <c r="B460" s="1">
        <v>46077</v>
      </c>
      <c r="C460">
        <v>1</v>
      </c>
      <c r="D460" s="2">
        <v>0.375</v>
      </c>
      <c r="E460" s="2">
        <v>0.72916666666666663</v>
      </c>
      <c r="F460" s="2">
        <v>4.1666666666666664E-2</v>
      </c>
      <c r="I460">
        <v>0</v>
      </c>
      <c r="J460" s="2">
        <v>0.3125</v>
      </c>
      <c r="K460" s="2">
        <v>0.3125</v>
      </c>
      <c r="Q460">
        <v>1</v>
      </c>
    </row>
    <row r="461" spans="1:17">
      <c r="A461" t="s">
        <v>1743</v>
      </c>
      <c r="B461" s="1">
        <v>46078</v>
      </c>
      <c r="C461">
        <v>1</v>
      </c>
      <c r="D461" s="2">
        <v>0.375</v>
      </c>
      <c r="E461" s="2">
        <v>0.72916666666666663</v>
      </c>
      <c r="F461" s="2">
        <v>8.3333333333333329E-2</v>
      </c>
      <c r="I461">
        <v>0</v>
      </c>
      <c r="J461" s="2">
        <v>0.27083333333333331</v>
      </c>
      <c r="K461" s="2">
        <v>0.27083333333333331</v>
      </c>
      <c r="Q461">
        <v>2</v>
      </c>
    </row>
    <row r="462" spans="1:17">
      <c r="A462" t="s">
        <v>1743</v>
      </c>
      <c r="B462" s="1">
        <v>46079</v>
      </c>
      <c r="C462">
        <v>1</v>
      </c>
      <c r="D462" s="2">
        <v>0.39583333333333331</v>
      </c>
      <c r="E462" s="2">
        <v>0.72916666666666663</v>
      </c>
      <c r="F462" s="2">
        <v>4.1666666666666664E-2</v>
      </c>
      <c r="I462">
        <v>0</v>
      </c>
      <c r="J462" s="2">
        <v>0.29166666666666669</v>
      </c>
      <c r="K462" s="2">
        <v>0.29166666666666669</v>
      </c>
      <c r="Q462">
        <v>1</v>
      </c>
    </row>
    <row r="463" spans="1:17">
      <c r="A463" t="s">
        <v>1743</v>
      </c>
      <c r="B463" s="1">
        <v>46080</v>
      </c>
    </row>
    <row r="464" spans="1:17">
      <c r="A464" t="s">
        <v>1743</v>
      </c>
      <c r="B464" s="1">
        <v>46081</v>
      </c>
    </row>
    <row r="465" spans="1:30">
      <c r="A465" t="s">
        <v>1742</v>
      </c>
      <c r="B465" t="s">
        <v>2893</v>
      </c>
      <c r="C465" s="1">
        <v>46023</v>
      </c>
      <c r="D465" s="1">
        <v>46112</v>
      </c>
      <c r="E465" t="s">
        <v>1298</v>
      </c>
      <c r="F465" t="s">
        <v>604</v>
      </c>
      <c r="G465" t="s">
        <v>849</v>
      </c>
      <c r="H465" t="s">
        <v>879</v>
      </c>
      <c r="I465" t="s">
        <v>1298</v>
      </c>
      <c r="J465" t="s">
        <v>849</v>
      </c>
      <c r="K465">
        <v>1</v>
      </c>
      <c r="L465">
        <v>1</v>
      </c>
      <c r="M465">
        <v>1</v>
      </c>
      <c r="N465">
        <v>1</v>
      </c>
      <c r="O465">
        <v>1</v>
      </c>
      <c r="P465">
        <v>0</v>
      </c>
      <c r="Q465">
        <v>0</v>
      </c>
      <c r="R465">
        <v>0</v>
      </c>
      <c r="S465">
        <v>1</v>
      </c>
      <c r="T465" s="2">
        <v>0.3125</v>
      </c>
      <c r="U465" s="2">
        <v>0.3125</v>
      </c>
      <c r="V465" s="2">
        <v>0.66666666666666663</v>
      </c>
      <c r="W465" s="2">
        <v>0.47916666666666669</v>
      </c>
      <c r="X465">
        <v>60</v>
      </c>
      <c r="AD465" s="2">
        <v>0</v>
      </c>
    </row>
    <row r="466" spans="1:30">
      <c r="A466" t="s">
        <v>1743</v>
      </c>
      <c r="B466" s="1">
        <v>46054</v>
      </c>
    </row>
    <row r="467" spans="1:30">
      <c r="A467" t="s">
        <v>1743</v>
      </c>
      <c r="B467" s="1">
        <v>46055</v>
      </c>
      <c r="C467">
        <v>1</v>
      </c>
      <c r="D467" s="2">
        <v>0.41666666666666669</v>
      </c>
      <c r="E467" s="2">
        <v>0.77083333333333337</v>
      </c>
      <c r="F467" s="2">
        <v>4.1666666666666664E-2</v>
      </c>
      <c r="I467">
        <v>0</v>
      </c>
      <c r="J467" s="2">
        <v>0.3125</v>
      </c>
      <c r="K467" s="2">
        <v>0.3125</v>
      </c>
      <c r="Q467">
        <v>1</v>
      </c>
    </row>
    <row r="468" spans="1:30">
      <c r="A468" t="s">
        <v>1743</v>
      </c>
      <c r="B468" s="1">
        <v>46056</v>
      </c>
      <c r="C468">
        <v>1</v>
      </c>
      <c r="D468" s="2">
        <v>0.41666666666666669</v>
      </c>
      <c r="E468" s="2">
        <v>0.77083333333333337</v>
      </c>
      <c r="F468" s="2">
        <v>4.1666666666666664E-2</v>
      </c>
      <c r="I468">
        <v>0</v>
      </c>
      <c r="J468" s="2">
        <v>0.3125</v>
      </c>
      <c r="K468" s="2">
        <v>0.3125</v>
      </c>
      <c r="Q468">
        <v>1</v>
      </c>
    </row>
    <row r="469" spans="1:30">
      <c r="A469" t="s">
        <v>1743</v>
      </c>
      <c r="B469" s="1">
        <v>46057</v>
      </c>
      <c r="C469">
        <v>1</v>
      </c>
      <c r="D469" s="2">
        <v>0.41666666666666669</v>
      </c>
      <c r="E469" s="2">
        <v>0.77083333333333337</v>
      </c>
      <c r="F469" s="2">
        <v>4.1666666666666664E-2</v>
      </c>
      <c r="I469">
        <v>0</v>
      </c>
      <c r="J469" s="2">
        <v>0.3125</v>
      </c>
      <c r="K469" s="2">
        <v>0.3125</v>
      </c>
      <c r="Q469">
        <v>1</v>
      </c>
    </row>
    <row r="470" spans="1:30">
      <c r="A470" t="s">
        <v>1743</v>
      </c>
      <c r="B470" s="1">
        <v>46058</v>
      </c>
      <c r="C470">
        <v>1</v>
      </c>
      <c r="D470" s="2">
        <v>0.41666666666666669</v>
      </c>
      <c r="E470" s="2">
        <v>0.77083333333333337</v>
      </c>
      <c r="F470" s="2">
        <v>4.1666666666666664E-2</v>
      </c>
      <c r="I470">
        <v>0</v>
      </c>
      <c r="J470" s="2">
        <v>0.3125</v>
      </c>
      <c r="K470" s="2">
        <v>0.3125</v>
      </c>
      <c r="Q470">
        <v>1</v>
      </c>
    </row>
    <row r="471" spans="1:30">
      <c r="A471" t="s">
        <v>1743</v>
      </c>
      <c r="B471" s="1">
        <v>46059</v>
      </c>
      <c r="C471">
        <v>1</v>
      </c>
      <c r="D471" s="2">
        <v>0.41666666666666669</v>
      </c>
      <c r="E471" s="2">
        <v>0.77083333333333337</v>
      </c>
      <c r="F471" s="2">
        <v>4.1666666666666664E-2</v>
      </c>
      <c r="I471">
        <v>0</v>
      </c>
      <c r="J471" s="2">
        <v>0.3125</v>
      </c>
      <c r="K471" s="2">
        <v>0.3125</v>
      </c>
      <c r="Q471">
        <v>1</v>
      </c>
    </row>
    <row r="472" spans="1:30">
      <c r="A472" t="s">
        <v>1743</v>
      </c>
      <c r="B472" s="1">
        <v>46060</v>
      </c>
    </row>
    <row r="473" spans="1:30">
      <c r="A473" t="s">
        <v>1743</v>
      </c>
      <c r="B473" s="1">
        <v>46061</v>
      </c>
    </row>
    <row r="474" spans="1:30">
      <c r="A474" t="s">
        <v>1743</v>
      </c>
      <c r="B474" s="1">
        <v>46062</v>
      </c>
      <c r="C474">
        <v>1</v>
      </c>
      <c r="D474" s="2">
        <v>0.3125</v>
      </c>
      <c r="E474" s="2">
        <v>0.66666666666666663</v>
      </c>
      <c r="F474" s="2">
        <v>4.1666666666666664E-2</v>
      </c>
      <c r="I474">
        <v>0</v>
      </c>
      <c r="J474" s="2">
        <v>0.3125</v>
      </c>
      <c r="K474" s="2">
        <v>0.3125</v>
      </c>
      <c r="Q474">
        <v>1</v>
      </c>
    </row>
    <row r="475" spans="1:30">
      <c r="A475" t="s">
        <v>1743</v>
      </c>
      <c r="B475" s="1">
        <v>46063</v>
      </c>
      <c r="C475">
        <v>1</v>
      </c>
      <c r="D475" s="2">
        <v>0.3125</v>
      </c>
      <c r="E475" s="2">
        <v>0.66666666666666663</v>
      </c>
      <c r="F475" s="2">
        <v>4.1666666666666664E-2</v>
      </c>
      <c r="I475">
        <v>0</v>
      </c>
      <c r="J475" s="2">
        <v>0.3125</v>
      </c>
      <c r="K475" s="2">
        <v>0.3125</v>
      </c>
      <c r="Q475">
        <v>1</v>
      </c>
    </row>
    <row r="476" spans="1:30">
      <c r="A476" t="s">
        <v>1743</v>
      </c>
      <c r="B476" s="1">
        <v>46064</v>
      </c>
    </row>
    <row r="477" spans="1:30">
      <c r="A477" t="s">
        <v>1743</v>
      </c>
      <c r="B477" s="1">
        <v>46065</v>
      </c>
      <c r="C477">
        <v>1</v>
      </c>
      <c r="D477" s="2">
        <v>0.3125</v>
      </c>
      <c r="E477" s="2">
        <v>0.66666666666666663</v>
      </c>
      <c r="F477" s="2">
        <v>4.1666666666666664E-2</v>
      </c>
      <c r="I477">
        <v>0</v>
      </c>
      <c r="J477" s="2">
        <v>0.3125</v>
      </c>
      <c r="K477" s="2">
        <v>0.3125</v>
      </c>
      <c r="Q477">
        <v>1</v>
      </c>
    </row>
    <row r="478" spans="1:30">
      <c r="A478" t="s">
        <v>1743</v>
      </c>
      <c r="B478" s="1">
        <v>46066</v>
      </c>
      <c r="C478">
        <v>1</v>
      </c>
      <c r="D478" s="2">
        <v>0.3125</v>
      </c>
      <c r="E478" s="2">
        <v>0.66666666666666663</v>
      </c>
      <c r="F478" s="2">
        <v>4.1666666666666664E-2</v>
      </c>
      <c r="I478">
        <v>0</v>
      </c>
      <c r="J478" s="2">
        <v>0.3125</v>
      </c>
      <c r="K478" s="2">
        <v>0.3125</v>
      </c>
      <c r="Q478">
        <v>1</v>
      </c>
    </row>
    <row r="479" spans="1:30">
      <c r="A479" t="s">
        <v>1743</v>
      </c>
      <c r="B479" s="1">
        <v>46067</v>
      </c>
    </row>
    <row r="480" spans="1:30">
      <c r="A480" t="s">
        <v>1743</v>
      </c>
      <c r="B480" s="1">
        <v>46068</v>
      </c>
    </row>
    <row r="481" spans="1:30">
      <c r="A481" t="s">
        <v>1743</v>
      </c>
      <c r="B481" s="1">
        <v>46069</v>
      </c>
      <c r="C481">
        <v>1</v>
      </c>
      <c r="D481" s="2">
        <v>0.41666666666666669</v>
      </c>
      <c r="E481" s="2">
        <v>0.77083333333333337</v>
      </c>
      <c r="F481" s="2">
        <v>4.1666666666666664E-2</v>
      </c>
      <c r="I481">
        <v>0</v>
      </c>
      <c r="J481" s="2">
        <v>0.3125</v>
      </c>
      <c r="K481" s="2">
        <v>0.3125</v>
      </c>
      <c r="Q481">
        <v>1</v>
      </c>
    </row>
    <row r="482" spans="1:30">
      <c r="A482" t="s">
        <v>1743</v>
      </c>
      <c r="B482" s="1">
        <v>46070</v>
      </c>
      <c r="C482">
        <v>1</v>
      </c>
      <c r="D482" s="2">
        <v>0.41666666666666669</v>
      </c>
      <c r="E482" s="2">
        <v>0.77083333333333337</v>
      </c>
      <c r="F482" s="2">
        <v>4.1666666666666664E-2</v>
      </c>
      <c r="I482">
        <v>0</v>
      </c>
      <c r="J482" s="2">
        <v>0.3125</v>
      </c>
      <c r="K482" s="2">
        <v>0.3125</v>
      </c>
      <c r="Q482">
        <v>1</v>
      </c>
    </row>
    <row r="483" spans="1:30">
      <c r="A483" t="s">
        <v>1743</v>
      </c>
      <c r="B483" s="1">
        <v>46071</v>
      </c>
      <c r="C483">
        <v>2</v>
      </c>
      <c r="I483">
        <v>0</v>
      </c>
      <c r="P483" s="2">
        <v>0.3125</v>
      </c>
    </row>
    <row r="484" spans="1:30">
      <c r="A484" t="s">
        <v>1743</v>
      </c>
      <c r="B484" s="1">
        <v>46072</v>
      </c>
      <c r="C484">
        <v>1</v>
      </c>
      <c r="D484" s="2">
        <v>0.41666666666666669</v>
      </c>
      <c r="E484" s="2">
        <v>0.77083333333333337</v>
      </c>
      <c r="F484" s="2">
        <v>4.1666666666666664E-2</v>
      </c>
      <c r="I484">
        <v>0</v>
      </c>
      <c r="J484" s="2">
        <v>0.3125</v>
      </c>
      <c r="K484" s="2">
        <v>0.3125</v>
      </c>
      <c r="Q484">
        <v>1</v>
      </c>
    </row>
    <row r="485" spans="1:30">
      <c r="A485" t="s">
        <v>1743</v>
      </c>
      <c r="B485" s="1">
        <v>46073</v>
      </c>
      <c r="C485">
        <v>1</v>
      </c>
      <c r="D485" s="2">
        <v>0.41666666666666669</v>
      </c>
      <c r="E485" s="2">
        <v>0.52083333333333337</v>
      </c>
      <c r="I485">
        <v>0</v>
      </c>
      <c r="J485" s="2">
        <v>0.10416666666666667</v>
      </c>
      <c r="K485" s="2">
        <v>0.10416666666666667</v>
      </c>
      <c r="Q485">
        <v>1</v>
      </c>
    </row>
    <row r="486" spans="1:30">
      <c r="A486" t="s">
        <v>1743</v>
      </c>
      <c r="B486" s="1">
        <v>46074</v>
      </c>
    </row>
    <row r="487" spans="1:30">
      <c r="A487" t="s">
        <v>1743</v>
      </c>
      <c r="B487" s="1">
        <v>46075</v>
      </c>
    </row>
    <row r="488" spans="1:30">
      <c r="A488" t="s">
        <v>1743</v>
      </c>
      <c r="B488" s="1">
        <v>46076</v>
      </c>
    </row>
    <row r="489" spans="1:30">
      <c r="A489" t="s">
        <v>1743</v>
      </c>
      <c r="B489" s="1">
        <v>46077</v>
      </c>
      <c r="C489">
        <v>1</v>
      </c>
      <c r="D489" s="2">
        <v>0.3125</v>
      </c>
      <c r="E489" s="2">
        <v>0.66666666666666663</v>
      </c>
      <c r="F489" s="2">
        <v>4.1666666666666664E-2</v>
      </c>
      <c r="I489">
        <v>0</v>
      </c>
      <c r="J489" s="2">
        <v>0.3125</v>
      </c>
      <c r="K489" s="2">
        <v>0.3125</v>
      </c>
      <c r="Q489">
        <v>1</v>
      </c>
    </row>
    <row r="490" spans="1:30">
      <c r="A490" t="s">
        <v>1743</v>
      </c>
      <c r="B490" s="1">
        <v>46078</v>
      </c>
      <c r="C490">
        <v>1</v>
      </c>
      <c r="D490" s="2">
        <v>0.3125</v>
      </c>
      <c r="E490" s="2">
        <v>0.66666666666666663</v>
      </c>
      <c r="F490" s="2">
        <v>4.1666666666666664E-2</v>
      </c>
      <c r="I490">
        <v>0</v>
      </c>
      <c r="J490" s="2">
        <v>0.3125</v>
      </c>
      <c r="K490" s="2">
        <v>0.3125</v>
      </c>
      <c r="Q490">
        <v>1</v>
      </c>
    </row>
    <row r="491" spans="1:30">
      <c r="A491" t="s">
        <v>1743</v>
      </c>
      <c r="B491" s="1">
        <v>46079</v>
      </c>
      <c r="C491">
        <v>1</v>
      </c>
      <c r="D491" s="2">
        <v>0.3125</v>
      </c>
      <c r="E491" s="2">
        <v>0.66666666666666663</v>
      </c>
      <c r="F491" s="2">
        <v>4.1666666666666664E-2</v>
      </c>
      <c r="I491">
        <v>0</v>
      </c>
      <c r="J491" s="2">
        <v>0.3125</v>
      </c>
      <c r="K491" s="2">
        <v>0.3125</v>
      </c>
      <c r="Q491">
        <v>1</v>
      </c>
    </row>
    <row r="492" spans="1:30">
      <c r="A492" t="s">
        <v>1743</v>
      </c>
      <c r="B492" s="1">
        <v>46080</v>
      </c>
      <c r="C492">
        <v>1</v>
      </c>
      <c r="D492" s="2">
        <v>0.3125</v>
      </c>
      <c r="E492" s="2">
        <v>0.66666666666666663</v>
      </c>
      <c r="F492" s="2">
        <v>4.1666666666666664E-2</v>
      </c>
      <c r="I492">
        <v>0</v>
      </c>
      <c r="J492" s="2">
        <v>0.3125</v>
      </c>
      <c r="K492" s="2">
        <v>0.3125</v>
      </c>
      <c r="Q492">
        <v>1</v>
      </c>
    </row>
    <row r="493" spans="1:30">
      <c r="A493" t="s">
        <v>1743</v>
      </c>
      <c r="B493" s="1">
        <v>46081</v>
      </c>
    </row>
    <row r="494" spans="1:30">
      <c r="A494" t="s">
        <v>1742</v>
      </c>
      <c r="B494" t="s">
        <v>2894</v>
      </c>
      <c r="C494" s="1">
        <v>46023</v>
      </c>
      <c r="D494" s="1">
        <v>46112</v>
      </c>
      <c r="E494" t="s">
        <v>1077</v>
      </c>
      <c r="F494" t="s">
        <v>647</v>
      </c>
      <c r="G494" t="s">
        <v>849</v>
      </c>
      <c r="H494" t="s">
        <v>879</v>
      </c>
      <c r="I494" t="s">
        <v>1077</v>
      </c>
      <c r="J494" t="s">
        <v>849</v>
      </c>
      <c r="K494">
        <v>1</v>
      </c>
      <c r="L494">
        <v>1</v>
      </c>
      <c r="M494">
        <v>1</v>
      </c>
      <c r="N494">
        <v>1</v>
      </c>
      <c r="O494">
        <v>1</v>
      </c>
      <c r="P494">
        <v>1</v>
      </c>
      <c r="Q494">
        <v>1</v>
      </c>
      <c r="R494">
        <v>1</v>
      </c>
      <c r="S494">
        <v>1</v>
      </c>
      <c r="T494" s="2">
        <v>0.3125</v>
      </c>
      <c r="U494" s="2">
        <v>0.375</v>
      </c>
      <c r="V494" s="2">
        <v>0.72916666666666663</v>
      </c>
      <c r="W494" s="2">
        <v>0.5</v>
      </c>
      <c r="X494">
        <v>60</v>
      </c>
      <c r="AD494" s="2">
        <v>0</v>
      </c>
    </row>
    <row r="495" spans="1:30">
      <c r="A495" t="s">
        <v>1743</v>
      </c>
      <c r="B495" s="1">
        <v>46054</v>
      </c>
      <c r="C495">
        <v>1</v>
      </c>
      <c r="D495" s="2">
        <v>0</v>
      </c>
      <c r="E495" s="2">
        <v>0.39583333333333331</v>
      </c>
      <c r="F495" s="2">
        <v>4.1666666666666664E-2</v>
      </c>
      <c r="I495">
        <v>0</v>
      </c>
      <c r="J495" s="2">
        <v>0.35416666666666669</v>
      </c>
      <c r="K495" s="2">
        <v>0.3125</v>
      </c>
      <c r="L495" s="2">
        <v>2.0833333333333332E-2</v>
      </c>
      <c r="M495" s="2">
        <v>2.0833333333333332E-2</v>
      </c>
      <c r="N495" s="2">
        <v>0.20833333333333334</v>
      </c>
      <c r="Q495">
        <v>1</v>
      </c>
    </row>
    <row r="496" spans="1:30">
      <c r="A496" t="s">
        <v>1743</v>
      </c>
      <c r="B496" s="1">
        <v>46055</v>
      </c>
    </row>
    <row r="497" spans="1:17">
      <c r="A497" t="s">
        <v>1743</v>
      </c>
      <c r="B497" s="1">
        <v>46056</v>
      </c>
    </row>
    <row r="498" spans="1:17">
      <c r="A498" t="s">
        <v>1743</v>
      </c>
      <c r="B498" s="1">
        <v>46057</v>
      </c>
      <c r="C498">
        <v>1</v>
      </c>
      <c r="D498" s="2">
        <v>0.375</v>
      </c>
      <c r="E498" s="2">
        <v>0.72916666666666663</v>
      </c>
      <c r="F498" s="2">
        <v>4.1666666666666664E-2</v>
      </c>
      <c r="I498">
        <v>0</v>
      </c>
      <c r="J498" s="2">
        <v>0.3125</v>
      </c>
      <c r="K498" s="2">
        <v>0.3125</v>
      </c>
      <c r="Q498">
        <v>1</v>
      </c>
    </row>
    <row r="499" spans="1:17">
      <c r="A499" t="s">
        <v>1743</v>
      </c>
      <c r="B499" s="1">
        <v>46058</v>
      </c>
    </row>
    <row r="500" spans="1:17">
      <c r="A500" t="s">
        <v>1743</v>
      </c>
      <c r="B500" s="1">
        <v>46059</v>
      </c>
    </row>
    <row r="501" spans="1:17">
      <c r="A501" t="s">
        <v>1743</v>
      </c>
      <c r="B501" s="1">
        <v>46060</v>
      </c>
    </row>
    <row r="502" spans="1:17">
      <c r="A502" t="s">
        <v>1743</v>
      </c>
      <c r="B502" s="1">
        <v>46061</v>
      </c>
    </row>
    <row r="503" spans="1:17">
      <c r="A503" t="s">
        <v>1743</v>
      </c>
      <c r="B503" s="1">
        <v>46062</v>
      </c>
      <c r="C503">
        <v>1</v>
      </c>
      <c r="D503" s="2">
        <v>0.69791666666666663</v>
      </c>
      <c r="E503" s="18">
        <v>1</v>
      </c>
      <c r="F503" s="2">
        <v>3.125E-2</v>
      </c>
      <c r="I503">
        <v>0</v>
      </c>
      <c r="J503" s="2">
        <v>0.27083333333333331</v>
      </c>
      <c r="K503" s="2">
        <v>0.27083333333333331</v>
      </c>
      <c r="N503" s="2">
        <v>8.3333333333333329E-2</v>
      </c>
      <c r="Q503">
        <v>1</v>
      </c>
    </row>
    <row r="504" spans="1:17">
      <c r="A504" t="s">
        <v>1743</v>
      </c>
      <c r="B504" s="1">
        <v>46063</v>
      </c>
      <c r="C504">
        <v>1</v>
      </c>
      <c r="D504" s="2">
        <v>0</v>
      </c>
      <c r="E504" s="2">
        <v>0.39583333333333331</v>
      </c>
      <c r="F504" s="2">
        <v>4.1666666666666664E-2</v>
      </c>
      <c r="I504">
        <v>0</v>
      </c>
      <c r="J504" s="2">
        <v>0.35416666666666669</v>
      </c>
      <c r="K504" s="2">
        <v>0.3125</v>
      </c>
      <c r="L504" s="2">
        <v>2.0833333333333332E-2</v>
      </c>
      <c r="M504" s="2">
        <v>2.0833333333333332E-2</v>
      </c>
      <c r="N504" s="2">
        <v>0.20833333333333334</v>
      </c>
      <c r="Q504">
        <v>1</v>
      </c>
    </row>
    <row r="505" spans="1:17">
      <c r="A505" t="s">
        <v>1743</v>
      </c>
      <c r="B505" s="1">
        <v>46064</v>
      </c>
    </row>
    <row r="506" spans="1:17">
      <c r="A506" t="s">
        <v>1743</v>
      </c>
      <c r="B506" s="1">
        <v>46065</v>
      </c>
    </row>
    <row r="507" spans="1:17">
      <c r="A507" t="s">
        <v>1743</v>
      </c>
      <c r="B507" s="1">
        <v>46066</v>
      </c>
      <c r="C507">
        <v>1</v>
      </c>
      <c r="D507" s="2">
        <v>0.375</v>
      </c>
      <c r="E507" s="2">
        <v>0.72916666666666663</v>
      </c>
      <c r="F507" s="2">
        <v>4.1666666666666664E-2</v>
      </c>
      <c r="I507">
        <v>0</v>
      </c>
      <c r="J507" s="2">
        <v>0.3125</v>
      </c>
      <c r="K507" s="2">
        <v>0.3125</v>
      </c>
      <c r="Q507">
        <v>1</v>
      </c>
    </row>
    <row r="508" spans="1:17">
      <c r="A508" t="s">
        <v>1743</v>
      </c>
      <c r="B508" s="1">
        <v>46067</v>
      </c>
      <c r="C508">
        <v>1</v>
      </c>
      <c r="D508" s="2">
        <v>0.69791666666666663</v>
      </c>
      <c r="E508" s="18">
        <v>1</v>
      </c>
      <c r="F508" s="2">
        <v>3.125E-2</v>
      </c>
      <c r="I508">
        <v>0</v>
      </c>
      <c r="J508" s="2">
        <v>0.27083333333333331</v>
      </c>
      <c r="K508" s="2">
        <v>0.27083333333333331</v>
      </c>
      <c r="N508" s="2">
        <v>8.3333333333333329E-2</v>
      </c>
      <c r="Q508">
        <v>1</v>
      </c>
    </row>
    <row r="509" spans="1:17">
      <c r="A509" t="s">
        <v>1743</v>
      </c>
      <c r="B509" s="1">
        <v>46068</v>
      </c>
      <c r="C509">
        <v>1</v>
      </c>
      <c r="D509" s="2">
        <v>0</v>
      </c>
      <c r="E509" s="2">
        <v>0.39583333333333331</v>
      </c>
      <c r="F509" s="2">
        <v>4.1666666666666664E-2</v>
      </c>
      <c r="I509">
        <v>0</v>
      </c>
      <c r="J509" s="2">
        <v>0.35416666666666669</v>
      </c>
      <c r="K509" s="2">
        <v>0.3125</v>
      </c>
      <c r="L509" s="2">
        <v>2.0833333333333332E-2</v>
      </c>
      <c r="M509" s="2">
        <v>2.0833333333333332E-2</v>
      </c>
      <c r="N509" s="2">
        <v>0.20833333333333334</v>
      </c>
      <c r="Q509">
        <v>1</v>
      </c>
    </row>
    <row r="510" spans="1:17">
      <c r="A510" t="s">
        <v>1743</v>
      </c>
      <c r="B510" s="1">
        <v>46069</v>
      </c>
      <c r="C510">
        <v>1</v>
      </c>
      <c r="D510" s="2">
        <v>0.69791666666666663</v>
      </c>
      <c r="E510" s="18">
        <v>1</v>
      </c>
      <c r="F510" s="2">
        <v>3.125E-2</v>
      </c>
      <c r="I510">
        <v>0</v>
      </c>
      <c r="J510" s="2">
        <v>0.27083333333333331</v>
      </c>
      <c r="K510" s="2">
        <v>0.27083333333333331</v>
      </c>
      <c r="N510" s="2">
        <v>8.3333333333333329E-2</v>
      </c>
      <c r="Q510">
        <v>1</v>
      </c>
    </row>
    <row r="511" spans="1:17">
      <c r="A511" t="s">
        <v>1743</v>
      </c>
      <c r="B511" s="1">
        <v>46070</v>
      </c>
      <c r="C511">
        <v>1</v>
      </c>
      <c r="D511" s="2">
        <v>0</v>
      </c>
      <c r="E511" s="2">
        <v>0.39583333333333331</v>
      </c>
      <c r="F511" s="2">
        <v>4.1666666666666664E-2</v>
      </c>
      <c r="I511">
        <v>0</v>
      </c>
      <c r="J511" s="2">
        <v>0.35416666666666669</v>
      </c>
      <c r="K511" s="2">
        <v>0.3125</v>
      </c>
      <c r="L511" s="2">
        <v>2.0833333333333332E-2</v>
      </c>
      <c r="M511" s="2">
        <v>2.0833333333333332E-2</v>
      </c>
      <c r="N511" s="2">
        <v>0.20833333333333334</v>
      </c>
      <c r="Q511">
        <v>1</v>
      </c>
    </row>
    <row r="512" spans="1:17">
      <c r="A512" t="s">
        <v>1743</v>
      </c>
      <c r="B512" s="1">
        <v>46071</v>
      </c>
    </row>
    <row r="513" spans="1:30">
      <c r="A513" t="s">
        <v>1743</v>
      </c>
      <c r="B513" s="1">
        <v>46072</v>
      </c>
    </row>
    <row r="514" spans="1:30">
      <c r="A514" t="s">
        <v>1743</v>
      </c>
      <c r="B514" s="1">
        <v>46073</v>
      </c>
    </row>
    <row r="515" spans="1:30">
      <c r="A515" t="s">
        <v>1743</v>
      </c>
      <c r="B515" s="1">
        <v>46074</v>
      </c>
      <c r="C515">
        <v>1</v>
      </c>
      <c r="D515" s="2">
        <v>0.375</v>
      </c>
      <c r="E515" s="2">
        <v>0.72916666666666663</v>
      </c>
      <c r="F515" s="2">
        <v>4.1666666666666664E-2</v>
      </c>
      <c r="I515">
        <v>0</v>
      </c>
      <c r="J515" s="2">
        <v>0.3125</v>
      </c>
      <c r="K515" s="2">
        <v>0.3125</v>
      </c>
      <c r="Q515">
        <v>1</v>
      </c>
    </row>
    <row r="516" spans="1:30">
      <c r="A516" t="s">
        <v>1743</v>
      </c>
      <c r="B516" s="1">
        <v>46075</v>
      </c>
    </row>
    <row r="517" spans="1:30">
      <c r="A517" t="s">
        <v>1743</v>
      </c>
      <c r="B517" s="1">
        <v>46076</v>
      </c>
      <c r="C517">
        <v>1</v>
      </c>
      <c r="D517" s="2">
        <v>0.69791666666666663</v>
      </c>
      <c r="E517" s="18">
        <v>1</v>
      </c>
      <c r="F517" s="2">
        <v>3.125E-2</v>
      </c>
      <c r="I517">
        <v>0</v>
      </c>
      <c r="J517" s="2">
        <v>0.27083333333333331</v>
      </c>
      <c r="K517" s="2">
        <v>0.27083333333333331</v>
      </c>
      <c r="N517" s="2">
        <v>8.3333333333333329E-2</v>
      </c>
      <c r="Q517">
        <v>1</v>
      </c>
    </row>
    <row r="518" spans="1:30">
      <c r="A518" t="s">
        <v>1743</v>
      </c>
      <c r="B518" s="1">
        <v>46077</v>
      </c>
      <c r="C518">
        <v>1</v>
      </c>
      <c r="D518" s="2">
        <v>0</v>
      </c>
      <c r="E518" s="2">
        <v>0.39583333333333331</v>
      </c>
      <c r="F518" s="2">
        <v>4.1666666666666664E-2</v>
      </c>
      <c r="I518">
        <v>0</v>
      </c>
      <c r="J518" s="2">
        <v>0.35416666666666669</v>
      </c>
      <c r="K518" s="2">
        <v>0.3125</v>
      </c>
      <c r="L518" s="2">
        <v>2.0833333333333332E-2</v>
      </c>
      <c r="M518" s="2">
        <v>2.0833333333333332E-2</v>
      </c>
      <c r="N518" s="2">
        <v>0.20833333333333334</v>
      </c>
      <c r="Q518">
        <v>1</v>
      </c>
    </row>
    <row r="519" spans="1:30">
      <c r="A519" t="s">
        <v>1743</v>
      </c>
      <c r="B519" s="1">
        <v>46078</v>
      </c>
      <c r="C519">
        <v>1</v>
      </c>
      <c r="D519" s="2">
        <v>0.69791666666666663</v>
      </c>
      <c r="E519" s="18">
        <v>1</v>
      </c>
      <c r="F519" s="2">
        <v>3.125E-2</v>
      </c>
      <c r="I519">
        <v>0</v>
      </c>
      <c r="J519" s="2">
        <v>0.27083333333333331</v>
      </c>
      <c r="K519" s="2">
        <v>0.27083333333333331</v>
      </c>
      <c r="N519" s="2">
        <v>8.3333333333333329E-2</v>
      </c>
      <c r="Q519">
        <v>1</v>
      </c>
    </row>
    <row r="520" spans="1:30">
      <c r="A520" t="s">
        <v>1743</v>
      </c>
      <c r="B520" s="1">
        <v>46079</v>
      </c>
      <c r="C520">
        <v>1</v>
      </c>
      <c r="D520" s="2">
        <v>0</v>
      </c>
      <c r="E520" s="2">
        <v>0.39583333333333331</v>
      </c>
      <c r="F520" s="2">
        <v>4.1666666666666664E-2</v>
      </c>
      <c r="I520">
        <v>0</v>
      </c>
      <c r="J520" s="2">
        <v>0.35416666666666669</v>
      </c>
      <c r="K520" s="2">
        <v>0.3125</v>
      </c>
      <c r="L520" s="2">
        <v>2.0833333333333332E-2</v>
      </c>
      <c r="M520" s="2">
        <v>2.0833333333333332E-2</v>
      </c>
      <c r="N520" s="2">
        <v>0.20833333333333334</v>
      </c>
      <c r="Q520">
        <v>1</v>
      </c>
    </row>
    <row r="521" spans="1:30">
      <c r="A521" t="s">
        <v>1743</v>
      </c>
      <c r="B521" s="1">
        <v>46080</v>
      </c>
      <c r="C521">
        <v>1</v>
      </c>
      <c r="D521" s="2">
        <v>0.69791666666666663</v>
      </c>
      <c r="E521" s="18">
        <v>1</v>
      </c>
      <c r="F521" s="2">
        <v>3.125E-2</v>
      </c>
      <c r="I521">
        <v>0</v>
      </c>
      <c r="J521" s="2">
        <v>0.27083333333333331</v>
      </c>
      <c r="K521" s="2">
        <v>0.27083333333333331</v>
      </c>
      <c r="N521" s="2">
        <v>8.3333333333333329E-2</v>
      </c>
      <c r="Q521">
        <v>1</v>
      </c>
    </row>
    <row r="522" spans="1:30">
      <c r="A522" t="s">
        <v>1743</v>
      </c>
      <c r="B522" s="1">
        <v>46081</v>
      </c>
      <c r="C522">
        <v>1</v>
      </c>
      <c r="D522" s="2">
        <v>0</v>
      </c>
      <c r="E522" s="2">
        <v>0.39583333333333331</v>
      </c>
      <c r="F522" s="2">
        <v>4.1666666666666664E-2</v>
      </c>
      <c r="I522">
        <v>0</v>
      </c>
      <c r="J522" s="2">
        <v>0.35416666666666669</v>
      </c>
      <c r="K522" s="2">
        <v>0.3125</v>
      </c>
      <c r="L522" s="2">
        <v>2.0833333333333332E-2</v>
      </c>
      <c r="M522" s="2">
        <v>2.0833333333333332E-2</v>
      </c>
      <c r="N522" s="2">
        <v>0.20833333333333334</v>
      </c>
      <c r="Q522">
        <v>1</v>
      </c>
    </row>
    <row r="523" spans="1:30">
      <c r="A523" t="s">
        <v>1742</v>
      </c>
      <c r="B523" t="s">
        <v>2895</v>
      </c>
      <c r="C523" s="1">
        <v>46023</v>
      </c>
      <c r="D523" s="1">
        <v>46112</v>
      </c>
      <c r="E523" t="s">
        <v>311</v>
      </c>
      <c r="F523" t="s">
        <v>312</v>
      </c>
      <c r="G523" t="s">
        <v>849</v>
      </c>
      <c r="H523" t="s">
        <v>879</v>
      </c>
      <c r="I523" t="s">
        <v>311</v>
      </c>
      <c r="J523" t="s">
        <v>849</v>
      </c>
      <c r="K523">
        <v>1</v>
      </c>
      <c r="L523">
        <v>1</v>
      </c>
      <c r="M523">
        <v>1</v>
      </c>
      <c r="N523">
        <v>1</v>
      </c>
      <c r="O523">
        <v>1</v>
      </c>
      <c r="P523">
        <v>0</v>
      </c>
      <c r="Q523">
        <v>0</v>
      </c>
      <c r="R523">
        <v>0</v>
      </c>
      <c r="S523">
        <v>0</v>
      </c>
      <c r="T523" s="2">
        <v>0.3125</v>
      </c>
      <c r="U523" s="2">
        <v>0.375</v>
      </c>
      <c r="V523" s="2">
        <v>0.72916666666666663</v>
      </c>
      <c r="W523" s="2">
        <v>0.5</v>
      </c>
      <c r="X523">
        <v>60</v>
      </c>
      <c r="AD523" s="2">
        <v>0</v>
      </c>
    </row>
    <row r="524" spans="1:30">
      <c r="A524" t="s">
        <v>1743</v>
      </c>
      <c r="B524" s="1">
        <v>46054</v>
      </c>
    </row>
    <row r="525" spans="1:30">
      <c r="A525" t="s">
        <v>1743</v>
      </c>
      <c r="B525" s="1">
        <v>46055</v>
      </c>
      <c r="C525">
        <v>1</v>
      </c>
      <c r="D525" s="2">
        <v>0.375</v>
      </c>
      <c r="E525" s="2">
        <v>0.72916666666666663</v>
      </c>
      <c r="F525" s="2">
        <v>4.1666666666666664E-2</v>
      </c>
      <c r="H525" t="s">
        <v>1750</v>
      </c>
      <c r="I525">
        <v>0</v>
      </c>
      <c r="J525" s="2">
        <v>0.3125</v>
      </c>
      <c r="K525" s="2">
        <v>0.3125</v>
      </c>
      <c r="Q525">
        <v>2</v>
      </c>
    </row>
    <row r="526" spans="1:30">
      <c r="A526" t="s">
        <v>1743</v>
      </c>
      <c r="B526" s="1">
        <v>46056</v>
      </c>
      <c r="C526">
        <v>1</v>
      </c>
      <c r="D526" s="2">
        <v>0.375</v>
      </c>
      <c r="E526" s="2">
        <v>0.72916666666666663</v>
      </c>
      <c r="F526" s="2">
        <v>4.1666666666666664E-2</v>
      </c>
      <c r="I526">
        <v>0</v>
      </c>
      <c r="J526" s="2">
        <v>0.3125</v>
      </c>
      <c r="K526" s="2">
        <v>0.3125</v>
      </c>
      <c r="Q526">
        <v>1</v>
      </c>
    </row>
    <row r="527" spans="1:30">
      <c r="A527" t="s">
        <v>1743</v>
      </c>
      <c r="B527" s="1">
        <v>46057</v>
      </c>
      <c r="C527">
        <v>1</v>
      </c>
      <c r="D527" s="2">
        <v>0.375</v>
      </c>
      <c r="E527" s="2">
        <v>0.72916666666666663</v>
      </c>
      <c r="F527" s="2">
        <v>4.1666666666666664E-2</v>
      </c>
      <c r="H527" t="s">
        <v>1750</v>
      </c>
      <c r="I527">
        <v>0</v>
      </c>
      <c r="J527" s="2">
        <v>0.3125</v>
      </c>
      <c r="K527" s="2">
        <v>0.3125</v>
      </c>
      <c r="Q527">
        <v>2</v>
      </c>
    </row>
    <row r="528" spans="1:30">
      <c r="A528" t="s">
        <v>1743</v>
      </c>
      <c r="B528" s="1">
        <v>46058</v>
      </c>
      <c r="C528">
        <v>1</v>
      </c>
      <c r="D528" s="2">
        <v>0.375</v>
      </c>
      <c r="E528" s="2">
        <v>0.77083333333333337</v>
      </c>
      <c r="F528" s="2">
        <v>4.1666666666666664E-2</v>
      </c>
      <c r="H528" t="s">
        <v>1750</v>
      </c>
      <c r="I528">
        <v>0</v>
      </c>
      <c r="J528" s="2">
        <v>0.35416666666666669</v>
      </c>
      <c r="K528" s="2">
        <v>0.3125</v>
      </c>
      <c r="L528" s="2">
        <v>2.0833333333333332E-2</v>
      </c>
      <c r="M528" s="2">
        <v>2.0833333333333332E-2</v>
      </c>
      <c r="Q528">
        <v>2</v>
      </c>
    </row>
    <row r="529" spans="1:17">
      <c r="A529" t="s">
        <v>1743</v>
      </c>
      <c r="B529" s="1">
        <v>46059</v>
      </c>
      <c r="C529">
        <v>1</v>
      </c>
      <c r="D529" s="2">
        <v>0.375</v>
      </c>
      <c r="E529" s="2">
        <v>0.77083333333333337</v>
      </c>
      <c r="F529" s="2">
        <v>4.1666666666666664E-2</v>
      </c>
      <c r="H529" t="s">
        <v>1750</v>
      </c>
      <c r="I529">
        <v>0</v>
      </c>
      <c r="J529" s="2">
        <v>0.35416666666666669</v>
      </c>
      <c r="K529" s="2">
        <v>0.3125</v>
      </c>
      <c r="L529" s="2">
        <v>2.0833333333333332E-2</v>
      </c>
      <c r="M529" s="2">
        <v>2.0833333333333332E-2</v>
      </c>
      <c r="Q529">
        <v>2</v>
      </c>
    </row>
    <row r="530" spans="1:17">
      <c r="A530" t="s">
        <v>1743</v>
      </c>
      <c r="B530" s="1">
        <v>46060</v>
      </c>
    </row>
    <row r="531" spans="1:17">
      <c r="A531" t="s">
        <v>1743</v>
      </c>
      <c r="B531" s="1">
        <v>46061</v>
      </c>
    </row>
    <row r="532" spans="1:17">
      <c r="A532" t="s">
        <v>1743</v>
      </c>
      <c r="B532" s="1">
        <v>46062</v>
      </c>
      <c r="C532">
        <v>1</v>
      </c>
      <c r="D532" s="2">
        <v>0.375</v>
      </c>
      <c r="E532" s="2">
        <v>0.72916666666666663</v>
      </c>
      <c r="F532" s="2">
        <v>4.1666666666666664E-2</v>
      </c>
      <c r="H532" t="s">
        <v>1750</v>
      </c>
      <c r="I532">
        <v>0</v>
      </c>
      <c r="J532" s="2">
        <v>0.3125</v>
      </c>
      <c r="K532" s="2">
        <v>0.3125</v>
      </c>
      <c r="Q532">
        <v>2</v>
      </c>
    </row>
    <row r="533" spans="1:17">
      <c r="A533" t="s">
        <v>1743</v>
      </c>
      <c r="B533" s="1">
        <v>46063</v>
      </c>
      <c r="C533">
        <v>1</v>
      </c>
      <c r="D533" s="2">
        <v>0.375</v>
      </c>
      <c r="E533" s="2">
        <v>0.79166666666666663</v>
      </c>
      <c r="F533" s="2">
        <v>4.1666666666666664E-2</v>
      </c>
      <c r="H533" t="s">
        <v>1750</v>
      </c>
      <c r="I533">
        <v>0</v>
      </c>
      <c r="J533" s="2">
        <v>0.375</v>
      </c>
      <c r="K533" s="2">
        <v>0.3125</v>
      </c>
      <c r="L533" s="2">
        <v>2.0833333333333332E-2</v>
      </c>
      <c r="M533" s="2">
        <v>4.1666666666666664E-2</v>
      </c>
      <c r="Q533">
        <v>2</v>
      </c>
    </row>
    <row r="534" spans="1:17">
      <c r="A534" t="s">
        <v>1743</v>
      </c>
      <c r="B534" s="1">
        <v>46064</v>
      </c>
    </row>
    <row r="535" spans="1:17">
      <c r="A535" t="s">
        <v>1743</v>
      </c>
      <c r="B535" s="1">
        <v>46065</v>
      </c>
      <c r="C535">
        <v>1</v>
      </c>
      <c r="D535" s="2">
        <v>0.375</v>
      </c>
      <c r="E535" s="2">
        <v>0.72916666666666663</v>
      </c>
      <c r="F535" s="2">
        <v>4.1666666666666664E-2</v>
      </c>
      <c r="H535" t="s">
        <v>1750</v>
      </c>
      <c r="I535">
        <v>0</v>
      </c>
      <c r="J535" s="2">
        <v>0.3125</v>
      </c>
      <c r="K535" s="2">
        <v>0.3125</v>
      </c>
      <c r="Q535">
        <v>2</v>
      </c>
    </row>
    <row r="536" spans="1:17">
      <c r="A536" t="s">
        <v>1743</v>
      </c>
      <c r="B536" s="1">
        <v>46066</v>
      </c>
      <c r="C536">
        <v>1</v>
      </c>
      <c r="D536" s="2">
        <v>0.375</v>
      </c>
      <c r="E536" s="2">
        <v>0.8125</v>
      </c>
      <c r="F536" s="2">
        <v>4.1666666666666664E-2</v>
      </c>
      <c r="H536" t="s">
        <v>1750</v>
      </c>
      <c r="I536">
        <v>0</v>
      </c>
      <c r="J536" s="2">
        <v>0.39583333333333331</v>
      </c>
      <c r="K536" s="2">
        <v>0.3125</v>
      </c>
      <c r="L536" s="2">
        <v>2.0833333333333332E-2</v>
      </c>
      <c r="M536" s="2">
        <v>6.25E-2</v>
      </c>
      <c r="Q536">
        <v>2</v>
      </c>
    </row>
    <row r="537" spans="1:17">
      <c r="A537" t="s">
        <v>1743</v>
      </c>
      <c r="B537" s="1">
        <v>46067</v>
      </c>
    </row>
    <row r="538" spans="1:17">
      <c r="A538" t="s">
        <v>1743</v>
      </c>
      <c r="B538" s="1">
        <v>46068</v>
      </c>
    </row>
    <row r="539" spans="1:17">
      <c r="A539" t="s">
        <v>1743</v>
      </c>
      <c r="B539" s="1">
        <v>46069</v>
      </c>
      <c r="C539">
        <v>1</v>
      </c>
      <c r="D539" s="2">
        <v>0.375</v>
      </c>
      <c r="E539" s="2">
        <v>0.77083333333333337</v>
      </c>
      <c r="F539" s="2">
        <v>4.1666666666666664E-2</v>
      </c>
      <c r="H539" t="s">
        <v>1750</v>
      </c>
      <c r="I539">
        <v>0</v>
      </c>
      <c r="J539" s="2">
        <v>0.35416666666666669</v>
      </c>
      <c r="K539" s="2">
        <v>0.3125</v>
      </c>
      <c r="L539" s="2">
        <v>2.0833333333333332E-2</v>
      </c>
      <c r="M539" s="2">
        <v>2.0833333333333332E-2</v>
      </c>
      <c r="Q539">
        <v>2</v>
      </c>
    </row>
    <row r="540" spans="1:17">
      <c r="A540" t="s">
        <v>1743</v>
      </c>
      <c r="B540" s="1">
        <v>46070</v>
      </c>
      <c r="C540">
        <v>1</v>
      </c>
      <c r="D540" s="2">
        <v>0.375</v>
      </c>
      <c r="E540" s="2">
        <v>0.72916666666666663</v>
      </c>
      <c r="F540" s="2">
        <v>4.1666666666666664E-2</v>
      </c>
      <c r="H540" t="s">
        <v>1750</v>
      </c>
      <c r="I540">
        <v>0</v>
      </c>
      <c r="J540" s="2">
        <v>0.3125</v>
      </c>
      <c r="K540" s="2">
        <v>0.3125</v>
      </c>
      <c r="Q540">
        <v>2</v>
      </c>
    </row>
    <row r="541" spans="1:17">
      <c r="A541" t="s">
        <v>1743</v>
      </c>
      <c r="B541" s="1">
        <v>46071</v>
      </c>
      <c r="C541">
        <v>2</v>
      </c>
      <c r="I541">
        <v>0</v>
      </c>
      <c r="P541" s="2">
        <v>0.3125</v>
      </c>
    </row>
    <row r="542" spans="1:17">
      <c r="A542" t="s">
        <v>1743</v>
      </c>
      <c r="B542" s="1">
        <v>46072</v>
      </c>
      <c r="C542">
        <v>1</v>
      </c>
      <c r="D542" s="2">
        <v>0.375</v>
      </c>
      <c r="E542" s="2">
        <v>0.77083333333333337</v>
      </c>
      <c r="F542" s="2">
        <v>4.1666666666666664E-2</v>
      </c>
      <c r="I542">
        <v>0</v>
      </c>
      <c r="J542" s="2">
        <v>0.35416666666666669</v>
      </c>
      <c r="K542" s="2">
        <v>0.3125</v>
      </c>
      <c r="L542" s="2">
        <v>2.0833333333333332E-2</v>
      </c>
      <c r="M542" s="2">
        <v>2.0833333333333332E-2</v>
      </c>
      <c r="Q542">
        <v>1</v>
      </c>
    </row>
    <row r="543" spans="1:17">
      <c r="A543" t="s">
        <v>1743</v>
      </c>
      <c r="B543" s="1">
        <v>46073</v>
      </c>
      <c r="C543">
        <v>1</v>
      </c>
      <c r="D543" s="2">
        <v>0.375</v>
      </c>
      <c r="E543" s="2">
        <v>0.85416666666666663</v>
      </c>
      <c r="F543" s="2">
        <v>4.1666666666666664E-2</v>
      </c>
      <c r="H543" t="s">
        <v>1750</v>
      </c>
      <c r="I543">
        <v>0</v>
      </c>
      <c r="J543" s="2">
        <v>0.4375</v>
      </c>
      <c r="K543" s="2">
        <v>0.3125</v>
      </c>
      <c r="L543" s="2">
        <v>2.0833333333333332E-2</v>
      </c>
      <c r="M543" s="2">
        <v>0.10416666666666667</v>
      </c>
      <c r="Q543">
        <v>2</v>
      </c>
    </row>
    <row r="544" spans="1:17">
      <c r="A544" t="s">
        <v>1743</v>
      </c>
      <c r="B544" s="1">
        <v>46074</v>
      </c>
    </row>
    <row r="545" spans="1:30">
      <c r="A545" t="s">
        <v>1743</v>
      </c>
      <c r="B545" s="1">
        <v>46075</v>
      </c>
    </row>
    <row r="546" spans="1:30">
      <c r="A546" t="s">
        <v>1743</v>
      </c>
      <c r="B546" s="1">
        <v>46076</v>
      </c>
    </row>
    <row r="547" spans="1:30">
      <c r="A547" t="s">
        <v>1743</v>
      </c>
      <c r="B547" s="1">
        <v>46077</v>
      </c>
      <c r="C547">
        <v>1</v>
      </c>
      <c r="D547" s="2">
        <v>0.375</v>
      </c>
      <c r="E547" s="2">
        <v>0.77083333333333337</v>
      </c>
      <c r="F547" s="2">
        <v>4.1666666666666664E-2</v>
      </c>
      <c r="H547" t="s">
        <v>1750</v>
      </c>
      <c r="I547">
        <v>0</v>
      </c>
      <c r="J547" s="2">
        <v>0.35416666666666669</v>
      </c>
      <c r="K547" s="2">
        <v>0.3125</v>
      </c>
      <c r="L547" s="2">
        <v>2.0833333333333332E-2</v>
      </c>
      <c r="M547" s="2">
        <v>2.0833333333333332E-2</v>
      </c>
      <c r="Q547">
        <v>2</v>
      </c>
    </row>
    <row r="548" spans="1:30">
      <c r="A548" t="s">
        <v>1743</v>
      </c>
      <c r="B548" s="1">
        <v>46078</v>
      </c>
      <c r="C548">
        <v>1</v>
      </c>
      <c r="D548" s="2">
        <v>0.375</v>
      </c>
      <c r="E548" s="2">
        <v>0.79166666666666663</v>
      </c>
      <c r="F548" s="2">
        <v>4.1666666666666664E-2</v>
      </c>
      <c r="H548" t="s">
        <v>1750</v>
      </c>
      <c r="I548">
        <v>0</v>
      </c>
      <c r="J548" s="2">
        <v>0.375</v>
      </c>
      <c r="K548" s="2">
        <v>0.3125</v>
      </c>
      <c r="L548" s="2">
        <v>2.0833333333333332E-2</v>
      </c>
      <c r="M548" s="2">
        <v>4.1666666666666664E-2</v>
      </c>
      <c r="Q548">
        <v>2</v>
      </c>
    </row>
    <row r="549" spans="1:30">
      <c r="A549" t="s">
        <v>1743</v>
      </c>
      <c r="B549" s="1">
        <v>46079</v>
      </c>
      <c r="C549">
        <v>1</v>
      </c>
      <c r="D549" s="2">
        <v>0.375</v>
      </c>
      <c r="E549" s="2">
        <v>0.83333333333333337</v>
      </c>
      <c r="F549" s="2">
        <v>4.1666666666666664E-2</v>
      </c>
      <c r="H549" t="s">
        <v>1750</v>
      </c>
      <c r="I549">
        <v>0</v>
      </c>
      <c r="J549" s="2">
        <v>0.41666666666666669</v>
      </c>
      <c r="K549" s="2">
        <v>0.3125</v>
      </c>
      <c r="L549" s="2">
        <v>2.0833333333333332E-2</v>
      </c>
      <c r="M549" s="2">
        <v>8.3333333333333329E-2</v>
      </c>
      <c r="Q549">
        <v>2</v>
      </c>
    </row>
    <row r="550" spans="1:30">
      <c r="A550" t="s">
        <v>1743</v>
      </c>
      <c r="B550" s="1">
        <v>46080</v>
      </c>
      <c r="C550">
        <v>1</v>
      </c>
      <c r="D550" s="2">
        <v>0.375</v>
      </c>
      <c r="E550" s="2">
        <v>0.79166666666666663</v>
      </c>
      <c r="F550" s="2">
        <v>4.1666666666666664E-2</v>
      </c>
      <c r="H550" t="s">
        <v>1750</v>
      </c>
      <c r="I550">
        <v>0</v>
      </c>
      <c r="J550" s="2">
        <v>0.375</v>
      </c>
      <c r="K550" s="2">
        <v>0.3125</v>
      </c>
      <c r="L550" s="2">
        <v>2.0833333333333332E-2</v>
      </c>
      <c r="M550" s="2">
        <v>4.1666666666666664E-2</v>
      </c>
      <c r="Q550">
        <v>2</v>
      </c>
    </row>
    <row r="551" spans="1:30">
      <c r="A551" t="s">
        <v>1743</v>
      </c>
      <c r="B551" s="1">
        <v>46081</v>
      </c>
    </row>
    <row r="552" spans="1:30">
      <c r="A552" t="s">
        <v>1742</v>
      </c>
      <c r="B552" t="s">
        <v>2896</v>
      </c>
      <c r="C552" s="1">
        <v>46023</v>
      </c>
      <c r="D552" s="1">
        <v>46112</v>
      </c>
      <c r="E552" t="s">
        <v>314</v>
      </c>
      <c r="F552" t="s">
        <v>315</v>
      </c>
      <c r="G552" t="s">
        <v>849</v>
      </c>
      <c r="H552" t="s">
        <v>879</v>
      </c>
      <c r="I552" t="s">
        <v>314</v>
      </c>
      <c r="J552" t="s">
        <v>849</v>
      </c>
      <c r="K552">
        <v>1</v>
      </c>
      <c r="L552">
        <v>1</v>
      </c>
      <c r="M552">
        <v>1</v>
      </c>
      <c r="N552">
        <v>1</v>
      </c>
      <c r="O552">
        <v>1</v>
      </c>
      <c r="P552">
        <v>1</v>
      </c>
      <c r="Q552">
        <v>1</v>
      </c>
      <c r="R552">
        <v>1</v>
      </c>
      <c r="S552">
        <v>1</v>
      </c>
      <c r="T552" s="2">
        <v>0.3125</v>
      </c>
      <c r="U552" s="2">
        <v>0.375</v>
      </c>
      <c r="V552" s="2">
        <v>0.72916666666666663</v>
      </c>
      <c r="W552" s="2">
        <v>0.5</v>
      </c>
      <c r="X552">
        <v>60</v>
      </c>
      <c r="AD552" s="2">
        <v>0</v>
      </c>
    </row>
    <row r="553" spans="1:30">
      <c r="A553" t="s">
        <v>1743</v>
      </c>
      <c r="B553" s="1">
        <v>46054</v>
      </c>
      <c r="C553">
        <v>1</v>
      </c>
      <c r="D553" s="2">
        <v>0.6875</v>
      </c>
      <c r="E553" s="18">
        <v>1.0625</v>
      </c>
      <c r="F553" s="2">
        <v>4.1666666666666664E-2</v>
      </c>
      <c r="H553" t="s">
        <v>1751</v>
      </c>
      <c r="I553">
        <v>0</v>
      </c>
      <c r="J553" s="2">
        <v>0.33333333333333331</v>
      </c>
      <c r="K553" s="2">
        <v>0.3125</v>
      </c>
      <c r="L553" s="2">
        <v>2.0833333333333332E-2</v>
      </c>
      <c r="N553" s="2">
        <v>0.14583333333333334</v>
      </c>
      <c r="Q553">
        <v>1</v>
      </c>
    </row>
    <row r="554" spans="1:30">
      <c r="A554" t="s">
        <v>1743</v>
      </c>
      <c r="B554" s="1">
        <v>46055</v>
      </c>
      <c r="C554">
        <v>1</v>
      </c>
      <c r="D554" s="2">
        <v>6.25E-2</v>
      </c>
      <c r="E554" s="2">
        <v>0.41666666666666669</v>
      </c>
      <c r="G554" s="2">
        <v>4.1666666666666664E-2</v>
      </c>
      <c r="H554" t="s">
        <v>1751</v>
      </c>
      <c r="I554">
        <v>0</v>
      </c>
      <c r="J554" s="2">
        <v>0.3125</v>
      </c>
      <c r="K554" s="2">
        <v>0.3125</v>
      </c>
      <c r="N554" s="2">
        <v>0.10416666666666667</v>
      </c>
      <c r="Q554">
        <v>1</v>
      </c>
    </row>
    <row r="555" spans="1:30">
      <c r="A555" t="s">
        <v>1743</v>
      </c>
      <c r="B555" s="1">
        <v>46056</v>
      </c>
    </row>
    <row r="556" spans="1:30">
      <c r="A556" t="s">
        <v>1743</v>
      </c>
      <c r="B556" s="1">
        <v>46057</v>
      </c>
      <c r="C556">
        <v>1</v>
      </c>
      <c r="D556" s="2">
        <v>0.6875</v>
      </c>
      <c r="E556" s="18">
        <v>1.0625</v>
      </c>
      <c r="F556" s="2">
        <v>4.1666666666666664E-2</v>
      </c>
      <c r="H556" t="s">
        <v>2324</v>
      </c>
      <c r="I556">
        <v>0</v>
      </c>
      <c r="J556" s="2">
        <v>0.33333333333333331</v>
      </c>
      <c r="K556" s="2">
        <v>0.3125</v>
      </c>
      <c r="L556" s="2">
        <v>2.0833333333333332E-2</v>
      </c>
      <c r="N556" s="2">
        <v>0.14583333333333334</v>
      </c>
      <c r="Q556">
        <v>1</v>
      </c>
    </row>
    <row r="557" spans="1:30">
      <c r="A557" t="s">
        <v>1743</v>
      </c>
      <c r="B557" s="1">
        <v>46058</v>
      </c>
      <c r="C557">
        <v>1</v>
      </c>
      <c r="D557" s="2">
        <v>6.25E-2</v>
      </c>
      <c r="E557" s="2">
        <v>0.4375</v>
      </c>
      <c r="G557" s="2">
        <v>4.1666666666666664E-2</v>
      </c>
      <c r="H557" t="s">
        <v>3508</v>
      </c>
      <c r="I557">
        <v>0</v>
      </c>
      <c r="J557" s="2">
        <v>0.33333333333333331</v>
      </c>
      <c r="K557" s="2">
        <v>0.3125</v>
      </c>
      <c r="L557" s="2">
        <v>2.0833333333333332E-2</v>
      </c>
      <c r="N557" s="2">
        <v>0.10416666666666667</v>
      </c>
      <c r="Q557">
        <v>1</v>
      </c>
    </row>
    <row r="558" spans="1:30">
      <c r="A558" t="s">
        <v>1743</v>
      </c>
      <c r="B558" s="1">
        <v>46059</v>
      </c>
    </row>
    <row r="559" spans="1:30">
      <c r="A559" t="s">
        <v>1743</v>
      </c>
      <c r="B559" s="1">
        <v>46060</v>
      </c>
    </row>
    <row r="560" spans="1:30">
      <c r="A560" t="s">
        <v>1743</v>
      </c>
      <c r="B560" s="1">
        <v>46061</v>
      </c>
      <c r="C560">
        <v>1</v>
      </c>
      <c r="D560" s="2">
        <v>0.6875</v>
      </c>
      <c r="E560" s="18">
        <v>1.0625</v>
      </c>
      <c r="F560" s="2">
        <v>4.1666666666666664E-2</v>
      </c>
      <c r="H560" t="s">
        <v>3509</v>
      </c>
      <c r="I560">
        <v>0</v>
      </c>
      <c r="J560" s="2">
        <v>0.33333333333333331</v>
      </c>
      <c r="K560" s="2">
        <v>0.3125</v>
      </c>
      <c r="L560" s="2">
        <v>2.0833333333333332E-2</v>
      </c>
      <c r="N560" s="2">
        <v>0.14583333333333334</v>
      </c>
      <c r="Q560">
        <v>1</v>
      </c>
    </row>
    <row r="561" spans="1:17">
      <c r="A561" t="s">
        <v>1743</v>
      </c>
      <c r="B561" s="1">
        <v>46062</v>
      </c>
      <c r="C561">
        <v>1</v>
      </c>
      <c r="D561" s="2">
        <v>6.25E-2</v>
      </c>
      <c r="E561" s="2">
        <v>0.41666666666666669</v>
      </c>
      <c r="G561" s="2">
        <v>4.1666666666666664E-2</v>
      </c>
      <c r="H561" t="s">
        <v>3510</v>
      </c>
      <c r="I561">
        <v>0</v>
      </c>
      <c r="J561" s="2">
        <v>0.3125</v>
      </c>
      <c r="K561" s="2">
        <v>0.3125</v>
      </c>
      <c r="N561" s="2">
        <v>0.10416666666666667</v>
      </c>
      <c r="Q561">
        <v>1</v>
      </c>
    </row>
    <row r="562" spans="1:17">
      <c r="A562" t="s">
        <v>1743</v>
      </c>
      <c r="B562" s="1">
        <v>46063</v>
      </c>
    </row>
    <row r="563" spans="1:17">
      <c r="A563" t="s">
        <v>1743</v>
      </c>
      <c r="B563" s="1">
        <v>46064</v>
      </c>
    </row>
    <row r="564" spans="1:17">
      <c r="A564" t="s">
        <v>1743</v>
      </c>
      <c r="B564" s="1">
        <v>46065</v>
      </c>
      <c r="C564">
        <v>1</v>
      </c>
      <c r="D564" s="2">
        <v>0.6875</v>
      </c>
      <c r="E564" s="18">
        <v>1.0625</v>
      </c>
      <c r="F564" s="2">
        <v>4.1666666666666664E-2</v>
      </c>
      <c r="H564" t="s">
        <v>2897</v>
      </c>
      <c r="I564">
        <v>0</v>
      </c>
      <c r="J564" s="2">
        <v>0.33333333333333331</v>
      </c>
      <c r="K564" s="2">
        <v>0.3125</v>
      </c>
      <c r="L564" s="2">
        <v>2.0833333333333332E-2</v>
      </c>
      <c r="N564" s="2">
        <v>0.14583333333333334</v>
      </c>
      <c r="Q564">
        <v>1</v>
      </c>
    </row>
    <row r="565" spans="1:17">
      <c r="A565" t="s">
        <v>1743</v>
      </c>
      <c r="B565" s="1">
        <v>46066</v>
      </c>
      <c r="C565">
        <v>1</v>
      </c>
      <c r="D565" s="2">
        <v>6.25E-2</v>
      </c>
      <c r="E565" s="2">
        <v>0.41666666666666669</v>
      </c>
      <c r="G565" s="2">
        <v>4.1666666666666664E-2</v>
      </c>
      <c r="H565" t="s">
        <v>2897</v>
      </c>
      <c r="I565">
        <v>0</v>
      </c>
      <c r="J565" s="2">
        <v>0.3125</v>
      </c>
      <c r="K565" s="2">
        <v>0.3125</v>
      </c>
      <c r="N565" s="2">
        <v>0.10416666666666667</v>
      </c>
      <c r="Q565">
        <v>1</v>
      </c>
    </row>
    <row r="566" spans="1:17">
      <c r="A566" t="s">
        <v>1743</v>
      </c>
      <c r="B566" s="1">
        <v>46067</v>
      </c>
      <c r="C566">
        <v>1</v>
      </c>
      <c r="D566" s="2">
        <v>0.6875</v>
      </c>
      <c r="E566" s="18">
        <v>1.0625</v>
      </c>
      <c r="F566" s="2">
        <v>4.1666666666666664E-2</v>
      </c>
      <c r="H566" t="s">
        <v>1751</v>
      </c>
      <c r="I566">
        <v>0</v>
      </c>
      <c r="J566" s="2">
        <v>0.33333333333333331</v>
      </c>
      <c r="K566" s="2">
        <v>0.3125</v>
      </c>
      <c r="L566" s="2">
        <v>2.0833333333333332E-2</v>
      </c>
      <c r="N566" s="2">
        <v>0.14583333333333334</v>
      </c>
      <c r="Q566">
        <v>1</v>
      </c>
    </row>
    <row r="567" spans="1:17">
      <c r="A567" t="s">
        <v>1743</v>
      </c>
      <c r="B567" s="1">
        <v>46068</v>
      </c>
      <c r="C567">
        <v>1</v>
      </c>
      <c r="D567" s="2">
        <v>6.25E-2</v>
      </c>
      <c r="E567" s="2">
        <v>0.41666666666666669</v>
      </c>
      <c r="G567" s="2">
        <v>4.1666666666666664E-2</v>
      </c>
      <c r="H567" t="s">
        <v>1751</v>
      </c>
      <c r="I567">
        <v>0</v>
      </c>
      <c r="J567" s="2">
        <v>0.3125</v>
      </c>
      <c r="K567" s="2">
        <v>0.3125</v>
      </c>
      <c r="N567" s="2">
        <v>0.10416666666666667</v>
      </c>
      <c r="Q567">
        <v>1</v>
      </c>
    </row>
    <row r="568" spans="1:17">
      <c r="A568" t="s">
        <v>1743</v>
      </c>
      <c r="B568" s="1">
        <v>46069</v>
      </c>
    </row>
    <row r="569" spans="1:17">
      <c r="A569" t="s">
        <v>1743</v>
      </c>
      <c r="B569" s="1">
        <v>46070</v>
      </c>
      <c r="C569">
        <v>1</v>
      </c>
      <c r="D569" s="2">
        <v>0.6875</v>
      </c>
      <c r="E569" s="18">
        <v>1.0625</v>
      </c>
      <c r="F569" s="2">
        <v>4.1666666666666664E-2</v>
      </c>
      <c r="H569" t="s">
        <v>1751</v>
      </c>
      <c r="I569">
        <v>0</v>
      </c>
      <c r="J569" s="2">
        <v>0.33333333333333331</v>
      </c>
      <c r="K569" s="2">
        <v>0.3125</v>
      </c>
      <c r="L569" s="2">
        <v>2.0833333333333332E-2</v>
      </c>
      <c r="N569" s="2">
        <v>0.14583333333333334</v>
      </c>
      <c r="Q569">
        <v>1</v>
      </c>
    </row>
    <row r="570" spans="1:17">
      <c r="A570" t="s">
        <v>1743</v>
      </c>
      <c r="B570" s="1">
        <v>46071</v>
      </c>
      <c r="C570">
        <v>1</v>
      </c>
      <c r="D570" s="2">
        <v>6.25E-2</v>
      </c>
      <c r="E570" s="2">
        <v>0.41666666666666669</v>
      </c>
      <c r="G570" s="2">
        <v>4.1666666666666664E-2</v>
      </c>
      <c r="H570" t="s">
        <v>1751</v>
      </c>
      <c r="I570">
        <v>0</v>
      </c>
      <c r="J570" s="2">
        <v>0.3125</v>
      </c>
      <c r="K570" s="2">
        <v>0.3125</v>
      </c>
      <c r="N570" s="2">
        <v>0.10416666666666667</v>
      </c>
      <c r="Q570">
        <v>1</v>
      </c>
    </row>
    <row r="571" spans="1:17">
      <c r="A571" t="s">
        <v>1743</v>
      </c>
      <c r="B571" s="1">
        <v>46072</v>
      </c>
    </row>
    <row r="572" spans="1:17">
      <c r="A572" t="s">
        <v>1743</v>
      </c>
      <c r="B572" s="1">
        <v>46073</v>
      </c>
      <c r="C572">
        <v>1</v>
      </c>
      <c r="D572" s="2">
        <v>0.6875</v>
      </c>
      <c r="E572" s="18">
        <v>1.0625</v>
      </c>
      <c r="F572" s="2">
        <v>4.1666666666666664E-2</v>
      </c>
      <c r="H572" t="s">
        <v>1751</v>
      </c>
      <c r="I572">
        <v>0</v>
      </c>
      <c r="J572" s="2">
        <v>0.33333333333333331</v>
      </c>
      <c r="K572" s="2">
        <v>0.3125</v>
      </c>
      <c r="L572" s="2">
        <v>2.0833333333333332E-2</v>
      </c>
      <c r="N572" s="2">
        <v>0.14583333333333334</v>
      </c>
      <c r="Q572">
        <v>1</v>
      </c>
    </row>
    <row r="573" spans="1:17">
      <c r="A573" t="s">
        <v>1743</v>
      </c>
      <c r="B573" s="1">
        <v>46074</v>
      </c>
      <c r="C573">
        <v>1</v>
      </c>
      <c r="D573" s="2">
        <v>6.25E-2</v>
      </c>
      <c r="E573" s="2">
        <v>0.41666666666666669</v>
      </c>
      <c r="G573" s="2">
        <v>4.1666666666666664E-2</v>
      </c>
      <c r="H573" t="s">
        <v>1751</v>
      </c>
      <c r="I573">
        <v>0</v>
      </c>
      <c r="J573" s="2">
        <v>0.3125</v>
      </c>
      <c r="K573" s="2">
        <v>0.3125</v>
      </c>
      <c r="N573" s="2">
        <v>0.10416666666666667</v>
      </c>
      <c r="Q573">
        <v>1</v>
      </c>
    </row>
    <row r="574" spans="1:17">
      <c r="A574" t="s">
        <v>1743</v>
      </c>
      <c r="B574" s="1">
        <v>46075</v>
      </c>
      <c r="C574">
        <v>1</v>
      </c>
      <c r="D574" s="2">
        <v>0.6875</v>
      </c>
      <c r="E574" s="18">
        <v>1.0625</v>
      </c>
      <c r="F574" s="2">
        <v>4.1666666666666664E-2</v>
      </c>
      <c r="H574" t="s">
        <v>2324</v>
      </c>
      <c r="I574">
        <v>0</v>
      </c>
      <c r="J574" s="2">
        <v>0.33333333333333331</v>
      </c>
      <c r="K574" s="2">
        <v>0.3125</v>
      </c>
      <c r="L574" s="2">
        <v>2.0833333333333332E-2</v>
      </c>
      <c r="N574" s="2">
        <v>0.14583333333333334</v>
      </c>
      <c r="Q574">
        <v>1</v>
      </c>
    </row>
    <row r="575" spans="1:17">
      <c r="A575" t="s">
        <v>1743</v>
      </c>
      <c r="B575" s="1">
        <v>46076</v>
      </c>
      <c r="C575">
        <v>1</v>
      </c>
      <c r="D575" s="2">
        <v>6.25E-2</v>
      </c>
      <c r="E575" s="2">
        <v>0.41666666666666669</v>
      </c>
      <c r="G575" s="2">
        <v>4.1666666666666664E-2</v>
      </c>
      <c r="H575" t="s">
        <v>2324</v>
      </c>
      <c r="I575">
        <v>0</v>
      </c>
      <c r="J575" s="2">
        <v>0.3125</v>
      </c>
      <c r="K575" s="2">
        <v>0.3125</v>
      </c>
      <c r="N575" s="2">
        <v>0.10416666666666667</v>
      </c>
      <c r="Q575">
        <v>1</v>
      </c>
    </row>
    <row r="576" spans="1:17">
      <c r="A576" t="s">
        <v>1743</v>
      </c>
      <c r="B576" s="1">
        <v>46077</v>
      </c>
    </row>
    <row r="577" spans="1:30">
      <c r="A577" t="s">
        <v>1743</v>
      </c>
      <c r="B577" s="1">
        <v>46078</v>
      </c>
      <c r="C577">
        <v>1</v>
      </c>
      <c r="D577" s="2">
        <v>0.6875</v>
      </c>
      <c r="E577" s="18">
        <v>1.0625</v>
      </c>
      <c r="F577" s="2">
        <v>4.1666666666666664E-2</v>
      </c>
      <c r="H577" t="s">
        <v>1751</v>
      </c>
      <c r="I577">
        <v>0</v>
      </c>
      <c r="J577" s="2">
        <v>0.33333333333333331</v>
      </c>
      <c r="K577" s="2">
        <v>0.3125</v>
      </c>
      <c r="L577" s="2">
        <v>2.0833333333333332E-2</v>
      </c>
      <c r="N577" s="2">
        <v>0.14583333333333334</v>
      </c>
      <c r="Q577">
        <v>1</v>
      </c>
    </row>
    <row r="578" spans="1:30">
      <c r="A578" t="s">
        <v>1743</v>
      </c>
      <c r="B578" s="1">
        <v>46079</v>
      </c>
      <c r="C578">
        <v>1</v>
      </c>
      <c r="D578" s="2">
        <v>6.25E-2</v>
      </c>
      <c r="E578" s="2">
        <v>0.41666666666666669</v>
      </c>
      <c r="G578" s="2">
        <v>4.1666666666666664E-2</v>
      </c>
      <c r="H578" t="s">
        <v>1751</v>
      </c>
      <c r="I578">
        <v>0</v>
      </c>
      <c r="J578" s="2">
        <v>0.3125</v>
      </c>
      <c r="K578" s="2">
        <v>0.3125</v>
      </c>
      <c r="N578" s="2">
        <v>0.10416666666666667</v>
      </c>
      <c r="Q578">
        <v>1</v>
      </c>
    </row>
    <row r="579" spans="1:30">
      <c r="A579" t="s">
        <v>1743</v>
      </c>
      <c r="B579" s="1">
        <v>46080</v>
      </c>
    </row>
    <row r="580" spans="1:30">
      <c r="A580" t="s">
        <v>1743</v>
      </c>
      <c r="B580" s="1">
        <v>46081</v>
      </c>
    </row>
    <row r="581" spans="1:30">
      <c r="A581" t="s">
        <v>1742</v>
      </c>
      <c r="B581" t="s">
        <v>2898</v>
      </c>
      <c r="C581" s="1">
        <v>46023</v>
      </c>
      <c r="D581" s="1">
        <v>46112</v>
      </c>
      <c r="E581" t="s">
        <v>1052</v>
      </c>
      <c r="F581" t="s">
        <v>1055</v>
      </c>
      <c r="G581" t="s">
        <v>849</v>
      </c>
      <c r="H581" t="s">
        <v>879</v>
      </c>
      <c r="I581" t="s">
        <v>1052</v>
      </c>
      <c r="J581" t="s">
        <v>849</v>
      </c>
      <c r="K581">
        <v>1</v>
      </c>
      <c r="L581">
        <v>1</v>
      </c>
      <c r="M581">
        <v>1</v>
      </c>
      <c r="N581">
        <v>1</v>
      </c>
      <c r="O581">
        <v>1</v>
      </c>
      <c r="P581">
        <v>1</v>
      </c>
      <c r="Q581">
        <v>1</v>
      </c>
      <c r="R581">
        <v>1</v>
      </c>
      <c r="S581">
        <v>1</v>
      </c>
      <c r="T581" s="2">
        <v>0.3125</v>
      </c>
      <c r="U581" s="2">
        <v>0.375</v>
      </c>
      <c r="V581" s="2">
        <v>0.72916666666666663</v>
      </c>
      <c r="W581" s="2">
        <v>0.5</v>
      </c>
      <c r="X581">
        <v>60</v>
      </c>
      <c r="AD581" s="2">
        <v>0</v>
      </c>
    </row>
    <row r="582" spans="1:30">
      <c r="A582" t="s">
        <v>1743</v>
      </c>
      <c r="B582" s="1">
        <v>46054</v>
      </c>
    </row>
    <row r="583" spans="1:30">
      <c r="A583" t="s">
        <v>1743</v>
      </c>
      <c r="B583" s="1">
        <v>46055</v>
      </c>
      <c r="C583">
        <v>1</v>
      </c>
      <c r="D583" s="2">
        <v>0.375</v>
      </c>
      <c r="E583" s="2">
        <v>0.72916666666666663</v>
      </c>
      <c r="F583" s="2">
        <v>4.1666666666666664E-2</v>
      </c>
      <c r="I583">
        <v>0</v>
      </c>
      <c r="J583" s="2">
        <v>0.3125</v>
      </c>
      <c r="K583" s="2">
        <v>0.3125</v>
      </c>
      <c r="Q583">
        <v>1</v>
      </c>
    </row>
    <row r="584" spans="1:30">
      <c r="A584" t="s">
        <v>1743</v>
      </c>
      <c r="B584" s="1">
        <v>46056</v>
      </c>
      <c r="C584">
        <v>1</v>
      </c>
      <c r="D584" s="2">
        <v>0.375</v>
      </c>
      <c r="E584" s="2">
        <v>0.72916666666666663</v>
      </c>
      <c r="F584" s="2">
        <v>4.1666666666666664E-2</v>
      </c>
      <c r="I584">
        <v>0</v>
      </c>
      <c r="J584" s="2">
        <v>0.3125</v>
      </c>
      <c r="K584" s="2">
        <v>0.3125</v>
      </c>
      <c r="Q584">
        <v>1</v>
      </c>
    </row>
    <row r="585" spans="1:30">
      <c r="A585" t="s">
        <v>1743</v>
      </c>
      <c r="B585" s="1">
        <v>46057</v>
      </c>
      <c r="C585">
        <v>1</v>
      </c>
      <c r="D585" s="2">
        <v>0.375</v>
      </c>
      <c r="E585" s="2">
        <v>0.77083333333333337</v>
      </c>
      <c r="F585" s="2">
        <v>4.1666666666666664E-2</v>
      </c>
      <c r="H585" t="s">
        <v>3511</v>
      </c>
      <c r="I585">
        <v>1</v>
      </c>
      <c r="J585" s="2">
        <v>0.35416666666666669</v>
      </c>
      <c r="K585" s="2">
        <v>0.3125</v>
      </c>
      <c r="L585" s="2">
        <v>2.0833333333333332E-2</v>
      </c>
      <c r="M585" s="2">
        <v>2.0833333333333332E-2</v>
      </c>
      <c r="Q585">
        <v>1</v>
      </c>
    </row>
    <row r="586" spans="1:30">
      <c r="A586" t="s">
        <v>1743</v>
      </c>
      <c r="B586" s="1">
        <v>46058</v>
      </c>
      <c r="C586">
        <v>1</v>
      </c>
      <c r="D586" s="2">
        <v>0.375</v>
      </c>
      <c r="E586" s="2">
        <v>0.89583333333333337</v>
      </c>
      <c r="F586" s="2">
        <v>4.1666666666666664E-2</v>
      </c>
      <c r="H586" t="s">
        <v>3512</v>
      </c>
      <c r="I586">
        <v>1</v>
      </c>
      <c r="J586" s="2">
        <v>0.47916666666666669</v>
      </c>
      <c r="K586" s="2">
        <v>0.3125</v>
      </c>
      <c r="L586" s="2">
        <v>2.0833333333333332E-2</v>
      </c>
      <c r="M586" s="2">
        <v>0.14583333333333334</v>
      </c>
      <c r="Q586">
        <v>1</v>
      </c>
    </row>
    <row r="587" spans="1:30">
      <c r="A587" t="s">
        <v>1743</v>
      </c>
      <c r="B587" s="1">
        <v>46059</v>
      </c>
      <c r="C587">
        <v>1</v>
      </c>
      <c r="D587" s="2">
        <v>0.375</v>
      </c>
      <c r="E587" s="2">
        <v>0.77083333333333337</v>
      </c>
      <c r="F587" s="2">
        <v>4.1666666666666664E-2</v>
      </c>
      <c r="H587" t="s">
        <v>3513</v>
      </c>
      <c r="I587">
        <v>0</v>
      </c>
      <c r="J587" s="2">
        <v>0.35416666666666669</v>
      </c>
      <c r="K587" s="2">
        <v>0.3125</v>
      </c>
      <c r="L587" s="2">
        <v>2.0833333333333332E-2</v>
      </c>
      <c r="M587" s="2">
        <v>2.0833333333333332E-2</v>
      </c>
      <c r="Q587">
        <v>1</v>
      </c>
    </row>
    <row r="588" spans="1:30">
      <c r="A588" t="s">
        <v>1743</v>
      </c>
      <c r="B588" s="1">
        <v>46060</v>
      </c>
    </row>
    <row r="589" spans="1:30">
      <c r="A589" t="s">
        <v>1743</v>
      </c>
      <c r="B589" s="1">
        <v>46061</v>
      </c>
    </row>
    <row r="590" spans="1:30">
      <c r="A590" t="s">
        <v>1743</v>
      </c>
      <c r="B590" s="1">
        <v>46062</v>
      </c>
      <c r="C590">
        <v>1</v>
      </c>
      <c r="D590" s="2">
        <v>0.54166666666666663</v>
      </c>
      <c r="E590" s="2">
        <v>0.89583333333333337</v>
      </c>
      <c r="F590" s="2">
        <v>4.1666666666666664E-2</v>
      </c>
      <c r="I590">
        <v>1</v>
      </c>
      <c r="J590" s="2">
        <v>0.3125</v>
      </c>
      <c r="K590" s="2">
        <v>0.3125</v>
      </c>
      <c r="Q590">
        <v>1</v>
      </c>
    </row>
    <row r="591" spans="1:30">
      <c r="A591" t="s">
        <v>1743</v>
      </c>
      <c r="B591" s="1">
        <v>46063</v>
      </c>
      <c r="C591">
        <v>1</v>
      </c>
      <c r="D591" s="2">
        <v>0.375</v>
      </c>
      <c r="E591" s="2">
        <v>0.72916666666666663</v>
      </c>
      <c r="F591" s="2">
        <v>4.1666666666666664E-2</v>
      </c>
      <c r="I591">
        <v>0</v>
      </c>
      <c r="J591" s="2">
        <v>0.3125</v>
      </c>
      <c r="K591" s="2">
        <v>0.3125</v>
      </c>
      <c r="Q591">
        <v>1</v>
      </c>
    </row>
    <row r="592" spans="1:30">
      <c r="A592" t="s">
        <v>1743</v>
      </c>
      <c r="B592" s="1">
        <v>46064</v>
      </c>
    </row>
    <row r="593" spans="1:17">
      <c r="A593" t="s">
        <v>1743</v>
      </c>
      <c r="B593" s="1">
        <v>46065</v>
      </c>
      <c r="C593">
        <v>1</v>
      </c>
      <c r="D593" s="2">
        <v>0.375</v>
      </c>
      <c r="E593" s="2">
        <v>0.72916666666666663</v>
      </c>
      <c r="F593" s="2">
        <v>4.1666666666666664E-2</v>
      </c>
      <c r="I593">
        <v>0</v>
      </c>
      <c r="J593" s="2">
        <v>0.3125</v>
      </c>
      <c r="K593" s="2">
        <v>0.3125</v>
      </c>
      <c r="Q593">
        <v>1</v>
      </c>
    </row>
    <row r="594" spans="1:17">
      <c r="A594" t="s">
        <v>1743</v>
      </c>
      <c r="B594" s="1">
        <v>46066</v>
      </c>
      <c r="C594">
        <v>1</v>
      </c>
      <c r="D594" s="2">
        <v>0.375</v>
      </c>
      <c r="E594" s="2">
        <v>0.72916666666666663</v>
      </c>
      <c r="F594" s="2">
        <v>4.1666666666666664E-2</v>
      </c>
      <c r="I594">
        <v>1</v>
      </c>
      <c r="J594" s="2">
        <v>0.3125</v>
      </c>
      <c r="K594" s="2">
        <v>0.3125</v>
      </c>
      <c r="Q594">
        <v>1</v>
      </c>
    </row>
    <row r="595" spans="1:17">
      <c r="A595" t="s">
        <v>1743</v>
      </c>
      <c r="B595" s="1">
        <v>46067</v>
      </c>
      <c r="C595">
        <v>3</v>
      </c>
      <c r="D595" s="2">
        <v>0.64583333333333337</v>
      </c>
      <c r="E595" s="18">
        <v>1.25</v>
      </c>
      <c r="F595" s="2">
        <v>4.1666666666666664E-2</v>
      </c>
      <c r="H595" t="s">
        <v>3514</v>
      </c>
      <c r="I595">
        <v>1</v>
      </c>
      <c r="J595" s="2">
        <v>0.5625</v>
      </c>
      <c r="N595" s="2">
        <v>0.29166666666666669</v>
      </c>
      <c r="O595" s="2">
        <v>0.5625</v>
      </c>
      <c r="Q595">
        <v>1</v>
      </c>
    </row>
    <row r="596" spans="1:17">
      <c r="A596" t="s">
        <v>1743</v>
      </c>
      <c r="B596" s="1">
        <v>46068</v>
      </c>
    </row>
    <row r="597" spans="1:17">
      <c r="A597" t="s">
        <v>1743</v>
      </c>
      <c r="B597" s="1">
        <v>46069</v>
      </c>
      <c r="C597">
        <v>1</v>
      </c>
      <c r="D597" s="2">
        <v>0.375</v>
      </c>
      <c r="E597" s="2">
        <v>0.77083333333333337</v>
      </c>
      <c r="F597" s="2">
        <v>4.1666666666666664E-2</v>
      </c>
      <c r="H597" t="s">
        <v>3515</v>
      </c>
      <c r="I597">
        <v>1</v>
      </c>
      <c r="J597" s="2">
        <v>0.35416666666666669</v>
      </c>
      <c r="K597" s="2">
        <v>0.3125</v>
      </c>
      <c r="L597" s="2">
        <v>2.0833333333333332E-2</v>
      </c>
      <c r="M597" s="2">
        <v>2.0833333333333332E-2</v>
      </c>
      <c r="Q597">
        <v>1</v>
      </c>
    </row>
    <row r="598" spans="1:17">
      <c r="A598" t="s">
        <v>1743</v>
      </c>
      <c r="B598" s="1">
        <v>46070</v>
      </c>
      <c r="C598">
        <v>1</v>
      </c>
      <c r="D598" s="2">
        <v>0.54166666666666663</v>
      </c>
      <c r="E598" s="2">
        <v>0.89583333333333337</v>
      </c>
      <c r="F598" s="2">
        <v>4.1666666666666664E-2</v>
      </c>
      <c r="I598">
        <v>1</v>
      </c>
      <c r="J598" s="2">
        <v>0.3125</v>
      </c>
      <c r="K598" s="2">
        <v>0.3125</v>
      </c>
      <c r="Q598">
        <v>1</v>
      </c>
    </row>
    <row r="599" spans="1:17">
      <c r="A599" t="s">
        <v>1743</v>
      </c>
      <c r="B599" s="1">
        <v>46071</v>
      </c>
      <c r="C599">
        <v>1</v>
      </c>
      <c r="D599" s="2">
        <v>0.375</v>
      </c>
      <c r="E599" s="2">
        <v>0.72916666666666663</v>
      </c>
      <c r="F599" s="2">
        <v>4.1666666666666664E-2</v>
      </c>
      <c r="I599">
        <v>0</v>
      </c>
      <c r="J599" s="2">
        <v>0.3125</v>
      </c>
      <c r="K599" s="2">
        <v>0.3125</v>
      </c>
      <c r="Q599">
        <v>1</v>
      </c>
    </row>
    <row r="600" spans="1:17">
      <c r="A600" t="s">
        <v>1743</v>
      </c>
      <c r="B600" s="1">
        <v>46072</v>
      </c>
    </row>
    <row r="601" spans="1:17">
      <c r="A601" t="s">
        <v>1743</v>
      </c>
      <c r="B601" s="1">
        <v>46073</v>
      </c>
      <c r="C601">
        <v>1</v>
      </c>
      <c r="D601" s="2">
        <v>0.375</v>
      </c>
      <c r="E601" s="2">
        <v>0.72916666666666663</v>
      </c>
      <c r="F601" s="2">
        <v>4.1666666666666664E-2</v>
      </c>
      <c r="I601">
        <v>1</v>
      </c>
      <c r="J601" s="2">
        <v>0.3125</v>
      </c>
      <c r="K601" s="2">
        <v>0.3125</v>
      </c>
      <c r="Q601">
        <v>1</v>
      </c>
    </row>
    <row r="602" spans="1:17">
      <c r="A602" t="s">
        <v>1743</v>
      </c>
      <c r="B602" s="1">
        <v>46074</v>
      </c>
    </row>
    <row r="603" spans="1:17">
      <c r="A603" t="s">
        <v>1743</v>
      </c>
      <c r="B603" s="1">
        <v>46075</v>
      </c>
    </row>
    <row r="604" spans="1:17">
      <c r="A604" t="s">
        <v>1743</v>
      </c>
      <c r="B604" s="1">
        <v>46076</v>
      </c>
    </row>
    <row r="605" spans="1:17">
      <c r="A605" t="s">
        <v>1743</v>
      </c>
      <c r="B605" s="1">
        <v>46077</v>
      </c>
      <c r="C605">
        <v>2</v>
      </c>
      <c r="H605" t="s">
        <v>3516</v>
      </c>
      <c r="I605">
        <v>0</v>
      </c>
      <c r="P605" s="2">
        <v>0.3125</v>
      </c>
    </row>
    <row r="606" spans="1:17">
      <c r="A606" t="s">
        <v>1743</v>
      </c>
      <c r="B606" s="1">
        <v>46078</v>
      </c>
      <c r="C606">
        <v>2</v>
      </c>
      <c r="H606" t="s">
        <v>3516</v>
      </c>
      <c r="I606">
        <v>0</v>
      </c>
      <c r="P606" s="2">
        <v>0.3125</v>
      </c>
    </row>
    <row r="607" spans="1:17">
      <c r="A607" t="s">
        <v>1743</v>
      </c>
      <c r="B607" s="1">
        <v>46079</v>
      </c>
      <c r="C607">
        <v>2</v>
      </c>
      <c r="H607" t="s">
        <v>3516</v>
      </c>
      <c r="I607">
        <v>0</v>
      </c>
      <c r="P607" s="2">
        <v>0.3125</v>
      </c>
    </row>
    <row r="608" spans="1:17">
      <c r="A608" t="s">
        <v>1743</v>
      </c>
      <c r="B608" s="1">
        <v>46080</v>
      </c>
      <c r="C608">
        <v>2</v>
      </c>
      <c r="H608" t="s">
        <v>3516</v>
      </c>
      <c r="I608">
        <v>0</v>
      </c>
      <c r="P608" s="2">
        <v>0.3125</v>
      </c>
    </row>
    <row r="609" spans="1:30">
      <c r="A609" t="s">
        <v>1743</v>
      </c>
      <c r="B609" s="1">
        <v>46081</v>
      </c>
    </row>
    <row r="610" spans="1:30">
      <c r="A610" t="s">
        <v>1742</v>
      </c>
      <c r="B610" t="s">
        <v>2899</v>
      </c>
      <c r="C610" s="1">
        <v>46023</v>
      </c>
      <c r="D610" s="1">
        <v>46112</v>
      </c>
      <c r="E610" t="s">
        <v>2346</v>
      </c>
      <c r="F610" t="s">
        <v>2338</v>
      </c>
      <c r="G610" t="s">
        <v>849</v>
      </c>
      <c r="H610" t="s">
        <v>879</v>
      </c>
      <c r="I610" t="s">
        <v>2346</v>
      </c>
      <c r="J610" t="s">
        <v>849</v>
      </c>
      <c r="K610">
        <v>1</v>
      </c>
      <c r="L610">
        <v>1</v>
      </c>
      <c r="M610">
        <v>1</v>
      </c>
      <c r="N610">
        <v>1</v>
      </c>
      <c r="O610">
        <v>1</v>
      </c>
      <c r="P610">
        <v>1</v>
      </c>
      <c r="Q610">
        <v>1</v>
      </c>
      <c r="R610">
        <v>1</v>
      </c>
      <c r="S610">
        <v>1</v>
      </c>
      <c r="T610" s="2">
        <v>0.3125</v>
      </c>
      <c r="U610" s="2">
        <v>0.375</v>
      </c>
      <c r="V610" s="2">
        <v>0.72916666666666663</v>
      </c>
      <c r="W610" s="2">
        <v>0.5</v>
      </c>
      <c r="X610">
        <v>60</v>
      </c>
      <c r="AD610" s="2">
        <v>0</v>
      </c>
    </row>
    <row r="611" spans="1:30">
      <c r="A611" t="s">
        <v>1743</v>
      </c>
      <c r="B611" s="1">
        <v>46054</v>
      </c>
    </row>
    <row r="612" spans="1:30">
      <c r="A612" t="s">
        <v>1743</v>
      </c>
      <c r="B612" s="1">
        <v>46055</v>
      </c>
      <c r="C612">
        <v>1</v>
      </c>
      <c r="D612" s="2">
        <v>0.375</v>
      </c>
      <c r="E612" s="2">
        <v>0.75</v>
      </c>
      <c r="F612" s="2">
        <v>4.1666666666666664E-2</v>
      </c>
      <c r="I612">
        <v>0</v>
      </c>
      <c r="J612" s="2">
        <v>0.33333333333333331</v>
      </c>
      <c r="K612" s="2">
        <v>0.3125</v>
      </c>
      <c r="L612" s="2">
        <v>2.0833333333333332E-2</v>
      </c>
      <c r="Q612">
        <v>1</v>
      </c>
    </row>
    <row r="613" spans="1:30">
      <c r="A613" t="s">
        <v>1743</v>
      </c>
      <c r="B613" s="1">
        <v>46056</v>
      </c>
      <c r="C613">
        <v>1</v>
      </c>
      <c r="D613" s="2">
        <v>0.375</v>
      </c>
      <c r="E613" s="2">
        <v>0.72916666666666663</v>
      </c>
      <c r="F613" s="2">
        <v>4.1666666666666664E-2</v>
      </c>
      <c r="I613">
        <v>0</v>
      </c>
      <c r="J613" s="2">
        <v>0.3125</v>
      </c>
      <c r="K613" s="2">
        <v>0.3125</v>
      </c>
      <c r="Q613">
        <v>1</v>
      </c>
    </row>
    <row r="614" spans="1:30">
      <c r="A614" t="s">
        <v>1743</v>
      </c>
      <c r="B614" s="1">
        <v>46057</v>
      </c>
      <c r="C614">
        <v>1</v>
      </c>
      <c r="D614" s="2">
        <v>0.375</v>
      </c>
      <c r="E614" s="2">
        <v>0.72916666666666663</v>
      </c>
      <c r="F614" s="2">
        <v>4.1666666666666664E-2</v>
      </c>
      <c r="I614">
        <v>0</v>
      </c>
      <c r="J614" s="2">
        <v>0.3125</v>
      </c>
      <c r="K614" s="2">
        <v>0.3125</v>
      </c>
      <c r="Q614">
        <v>1</v>
      </c>
    </row>
    <row r="615" spans="1:30">
      <c r="A615" t="s">
        <v>1743</v>
      </c>
      <c r="B615" s="1">
        <v>46058</v>
      </c>
      <c r="C615">
        <v>1</v>
      </c>
      <c r="D615" s="2">
        <v>0.375</v>
      </c>
      <c r="E615" s="2">
        <v>0.72916666666666663</v>
      </c>
      <c r="F615" s="2">
        <v>4.1666666666666664E-2</v>
      </c>
      <c r="I615">
        <v>0</v>
      </c>
      <c r="J615" s="2">
        <v>0.3125</v>
      </c>
      <c r="K615" s="2">
        <v>0.3125</v>
      </c>
      <c r="Q615">
        <v>1</v>
      </c>
    </row>
    <row r="616" spans="1:30">
      <c r="A616" t="s">
        <v>1743</v>
      </c>
      <c r="B616" s="1">
        <v>46059</v>
      </c>
      <c r="C616">
        <v>1</v>
      </c>
      <c r="D616" s="2">
        <v>0.375</v>
      </c>
      <c r="E616" s="2">
        <v>0.72916666666666663</v>
      </c>
      <c r="F616" s="2">
        <v>4.1666666666666664E-2</v>
      </c>
      <c r="I616">
        <v>0</v>
      </c>
      <c r="J616" s="2">
        <v>0.3125</v>
      </c>
      <c r="K616" s="2">
        <v>0.3125</v>
      </c>
      <c r="Q616">
        <v>1</v>
      </c>
    </row>
    <row r="617" spans="1:30">
      <c r="A617" t="s">
        <v>1743</v>
      </c>
      <c r="B617" s="1">
        <v>46060</v>
      </c>
    </row>
    <row r="618" spans="1:30">
      <c r="A618" t="s">
        <v>1743</v>
      </c>
      <c r="B618" s="1">
        <v>46061</v>
      </c>
    </row>
    <row r="619" spans="1:30">
      <c r="A619" t="s">
        <v>1743</v>
      </c>
      <c r="B619" s="1">
        <v>46062</v>
      </c>
      <c r="C619">
        <v>1</v>
      </c>
      <c r="D619" s="2">
        <v>0.375</v>
      </c>
      <c r="E619" s="2">
        <v>0.72916666666666663</v>
      </c>
      <c r="F619" s="2">
        <v>4.1666666666666664E-2</v>
      </c>
      <c r="I619">
        <v>0</v>
      </c>
      <c r="J619" s="2">
        <v>0.3125</v>
      </c>
      <c r="K619" s="2">
        <v>0.3125</v>
      </c>
      <c r="Q619">
        <v>1</v>
      </c>
    </row>
    <row r="620" spans="1:30">
      <c r="A620" t="s">
        <v>1743</v>
      </c>
      <c r="B620" s="1">
        <v>46063</v>
      </c>
      <c r="C620">
        <v>1</v>
      </c>
      <c r="D620" s="2">
        <v>0.375</v>
      </c>
      <c r="E620" s="2">
        <v>0.72916666666666663</v>
      </c>
      <c r="F620" s="2">
        <v>4.1666666666666664E-2</v>
      </c>
      <c r="I620">
        <v>0</v>
      </c>
      <c r="J620" s="2">
        <v>0.3125</v>
      </c>
      <c r="K620" s="2">
        <v>0.3125</v>
      </c>
      <c r="Q620">
        <v>1</v>
      </c>
    </row>
    <row r="621" spans="1:30">
      <c r="A621" t="s">
        <v>1743</v>
      </c>
      <c r="B621" s="1">
        <v>46064</v>
      </c>
    </row>
    <row r="622" spans="1:30">
      <c r="A622" t="s">
        <v>1743</v>
      </c>
      <c r="B622" s="1">
        <v>46065</v>
      </c>
      <c r="C622">
        <v>1</v>
      </c>
      <c r="D622" s="2">
        <v>0.375</v>
      </c>
      <c r="E622" s="2">
        <v>0.73958333333333337</v>
      </c>
      <c r="F622" s="2">
        <v>4.1666666666666664E-2</v>
      </c>
      <c r="I622">
        <v>0</v>
      </c>
      <c r="J622" s="2">
        <v>0.32291666666666669</v>
      </c>
      <c r="K622" s="2">
        <v>0.3125</v>
      </c>
      <c r="L622" s="2">
        <v>1.0416666666666666E-2</v>
      </c>
      <c r="Q622">
        <v>1</v>
      </c>
    </row>
    <row r="623" spans="1:30">
      <c r="A623" t="s">
        <v>1743</v>
      </c>
      <c r="B623" s="1">
        <v>46066</v>
      </c>
      <c r="C623">
        <v>1</v>
      </c>
      <c r="D623" s="2">
        <v>0.375</v>
      </c>
      <c r="E623" s="2">
        <v>0.73958333333333337</v>
      </c>
      <c r="F623" s="2">
        <v>4.1666666666666664E-2</v>
      </c>
      <c r="I623">
        <v>0</v>
      </c>
      <c r="J623" s="2">
        <v>0.32291666666666669</v>
      </c>
      <c r="K623" s="2">
        <v>0.3125</v>
      </c>
      <c r="L623" s="2">
        <v>1.0416666666666666E-2</v>
      </c>
      <c r="Q623">
        <v>1</v>
      </c>
    </row>
    <row r="624" spans="1:30">
      <c r="A624" t="s">
        <v>1743</v>
      </c>
      <c r="B624" s="1">
        <v>46067</v>
      </c>
    </row>
    <row r="625" spans="1:30">
      <c r="A625" t="s">
        <v>1743</v>
      </c>
      <c r="B625" s="1">
        <v>46068</v>
      </c>
    </row>
    <row r="626" spans="1:30">
      <c r="A626" t="s">
        <v>1743</v>
      </c>
      <c r="B626" s="1">
        <v>46069</v>
      </c>
      <c r="C626">
        <v>1</v>
      </c>
      <c r="D626" s="2">
        <v>0.375</v>
      </c>
      <c r="E626" s="2">
        <v>0.73958333333333337</v>
      </c>
      <c r="F626" s="2">
        <v>4.1666666666666664E-2</v>
      </c>
      <c r="I626">
        <v>0</v>
      </c>
      <c r="J626" s="2">
        <v>0.32291666666666669</v>
      </c>
      <c r="K626" s="2">
        <v>0.3125</v>
      </c>
      <c r="L626" s="2">
        <v>1.0416666666666666E-2</v>
      </c>
      <c r="Q626">
        <v>1</v>
      </c>
    </row>
    <row r="627" spans="1:30">
      <c r="A627" t="s">
        <v>1743</v>
      </c>
      <c r="B627" s="1">
        <v>46070</v>
      </c>
      <c r="C627">
        <v>1</v>
      </c>
      <c r="D627" s="2">
        <v>0.375</v>
      </c>
      <c r="E627" s="2">
        <v>0.73958333333333337</v>
      </c>
      <c r="F627" s="2">
        <v>4.1666666666666664E-2</v>
      </c>
      <c r="I627">
        <v>0</v>
      </c>
      <c r="J627" s="2">
        <v>0.32291666666666669</v>
      </c>
      <c r="K627" s="2">
        <v>0.3125</v>
      </c>
      <c r="L627" s="2">
        <v>1.0416666666666666E-2</v>
      </c>
      <c r="Q627">
        <v>1</v>
      </c>
    </row>
    <row r="628" spans="1:30">
      <c r="A628" t="s">
        <v>1743</v>
      </c>
      <c r="B628" s="1">
        <v>46071</v>
      </c>
      <c r="C628">
        <v>1</v>
      </c>
      <c r="D628" s="2">
        <v>0.375</v>
      </c>
      <c r="E628" s="2">
        <v>0.72916666666666663</v>
      </c>
      <c r="F628" s="2">
        <v>4.1666666666666664E-2</v>
      </c>
      <c r="I628">
        <v>0</v>
      </c>
      <c r="J628" s="2">
        <v>0.3125</v>
      </c>
      <c r="K628" s="2">
        <v>0.3125</v>
      </c>
      <c r="Q628">
        <v>1</v>
      </c>
    </row>
    <row r="629" spans="1:30">
      <c r="A629" t="s">
        <v>1743</v>
      </c>
      <c r="B629" s="1">
        <v>46072</v>
      </c>
      <c r="C629">
        <v>1</v>
      </c>
      <c r="D629" s="2">
        <v>0.375</v>
      </c>
      <c r="E629" s="2">
        <v>0.73958333333333337</v>
      </c>
      <c r="F629" s="2">
        <v>4.1666666666666664E-2</v>
      </c>
      <c r="I629">
        <v>0</v>
      </c>
      <c r="J629" s="2">
        <v>0.32291666666666669</v>
      </c>
      <c r="K629" s="2">
        <v>0.3125</v>
      </c>
      <c r="L629" s="2">
        <v>1.0416666666666666E-2</v>
      </c>
      <c r="Q629">
        <v>1</v>
      </c>
    </row>
    <row r="630" spans="1:30">
      <c r="A630" t="s">
        <v>1743</v>
      </c>
      <c r="B630" s="1">
        <v>46073</v>
      </c>
      <c r="C630">
        <v>1</v>
      </c>
      <c r="D630" s="2">
        <v>0.375</v>
      </c>
      <c r="E630" s="2">
        <v>0.72916666666666663</v>
      </c>
      <c r="F630" s="2">
        <v>4.1666666666666664E-2</v>
      </c>
      <c r="I630">
        <v>0</v>
      </c>
      <c r="J630" s="2">
        <v>0.3125</v>
      </c>
      <c r="K630" s="2">
        <v>0.3125</v>
      </c>
      <c r="Q630">
        <v>2</v>
      </c>
    </row>
    <row r="631" spans="1:30">
      <c r="A631" t="s">
        <v>1743</v>
      </c>
      <c r="B631" s="1">
        <v>46074</v>
      </c>
    </row>
    <row r="632" spans="1:30">
      <c r="A632" t="s">
        <v>1743</v>
      </c>
      <c r="B632" s="1">
        <v>46075</v>
      </c>
    </row>
    <row r="633" spans="1:30">
      <c r="A633" t="s">
        <v>1743</v>
      </c>
      <c r="B633" s="1">
        <v>46076</v>
      </c>
    </row>
    <row r="634" spans="1:30">
      <c r="A634" t="s">
        <v>1743</v>
      </c>
      <c r="B634" s="1">
        <v>46077</v>
      </c>
      <c r="C634">
        <v>1</v>
      </c>
      <c r="D634" s="2">
        <v>0.375</v>
      </c>
      <c r="E634" s="2">
        <v>0.78125</v>
      </c>
      <c r="F634" s="2">
        <v>4.1666666666666664E-2</v>
      </c>
      <c r="I634">
        <v>0</v>
      </c>
      <c r="J634" s="2">
        <v>0.36458333333333331</v>
      </c>
      <c r="K634" s="2">
        <v>0.3125</v>
      </c>
      <c r="L634" s="2">
        <v>2.0833333333333332E-2</v>
      </c>
      <c r="M634" s="2">
        <v>3.125E-2</v>
      </c>
      <c r="Q634">
        <v>1</v>
      </c>
    </row>
    <row r="635" spans="1:30">
      <c r="A635" t="s">
        <v>1743</v>
      </c>
      <c r="B635" s="1">
        <v>46078</v>
      </c>
      <c r="C635">
        <v>1</v>
      </c>
      <c r="D635" s="2">
        <v>0.375</v>
      </c>
      <c r="E635" s="2">
        <v>0.78125</v>
      </c>
      <c r="F635" s="2">
        <v>4.1666666666666664E-2</v>
      </c>
      <c r="I635">
        <v>0</v>
      </c>
      <c r="J635" s="2">
        <v>0.36458333333333331</v>
      </c>
      <c r="K635" s="2">
        <v>0.3125</v>
      </c>
      <c r="L635" s="2">
        <v>2.0833333333333332E-2</v>
      </c>
      <c r="M635" s="2">
        <v>3.125E-2</v>
      </c>
      <c r="Q635">
        <v>1</v>
      </c>
    </row>
    <row r="636" spans="1:30">
      <c r="A636" t="s">
        <v>1743</v>
      </c>
      <c r="B636" s="1">
        <v>46079</v>
      </c>
      <c r="C636">
        <v>1</v>
      </c>
      <c r="D636" s="2">
        <v>0.375</v>
      </c>
      <c r="E636" s="2">
        <v>0.78125</v>
      </c>
      <c r="F636" s="2">
        <v>4.1666666666666664E-2</v>
      </c>
      <c r="I636">
        <v>0</v>
      </c>
      <c r="J636" s="2">
        <v>0.36458333333333331</v>
      </c>
      <c r="K636" s="2">
        <v>0.3125</v>
      </c>
      <c r="L636" s="2">
        <v>2.0833333333333332E-2</v>
      </c>
      <c r="M636" s="2">
        <v>3.125E-2</v>
      </c>
      <c r="Q636">
        <v>1</v>
      </c>
    </row>
    <row r="637" spans="1:30">
      <c r="A637" t="s">
        <v>1743</v>
      </c>
      <c r="B637" s="1">
        <v>46080</v>
      </c>
      <c r="C637">
        <v>1</v>
      </c>
      <c r="D637" s="2">
        <v>0.375</v>
      </c>
      <c r="E637" s="2">
        <v>0.76041666666666663</v>
      </c>
      <c r="F637" s="2">
        <v>4.1666666666666664E-2</v>
      </c>
      <c r="I637">
        <v>0</v>
      </c>
      <c r="J637" s="2">
        <v>0.34375</v>
      </c>
      <c r="K637" s="2">
        <v>0.3125</v>
      </c>
      <c r="L637" s="2">
        <v>2.0833333333333332E-2</v>
      </c>
      <c r="M637" s="2">
        <v>1.0416666666666666E-2</v>
      </c>
      <c r="Q637">
        <v>1</v>
      </c>
    </row>
    <row r="638" spans="1:30">
      <c r="A638" t="s">
        <v>1743</v>
      </c>
      <c r="B638" s="1">
        <v>46081</v>
      </c>
    </row>
    <row r="639" spans="1:30">
      <c r="A639" t="s">
        <v>1742</v>
      </c>
      <c r="B639" t="s">
        <v>2900</v>
      </c>
      <c r="C639" s="1">
        <v>46023</v>
      </c>
      <c r="D639" s="1">
        <v>46112</v>
      </c>
      <c r="E639" t="s">
        <v>1224</v>
      </c>
      <c r="F639" t="s">
        <v>429</v>
      </c>
      <c r="G639" t="s">
        <v>849</v>
      </c>
      <c r="H639" t="s">
        <v>879</v>
      </c>
      <c r="I639" t="s">
        <v>1224</v>
      </c>
      <c r="J639" t="s">
        <v>849</v>
      </c>
      <c r="K639">
        <v>1</v>
      </c>
      <c r="L639">
        <v>1</v>
      </c>
      <c r="M639">
        <v>1</v>
      </c>
      <c r="N639">
        <v>1</v>
      </c>
      <c r="O639">
        <v>1</v>
      </c>
      <c r="P639">
        <v>0</v>
      </c>
      <c r="Q639">
        <v>0</v>
      </c>
      <c r="R639">
        <v>0</v>
      </c>
      <c r="S639">
        <v>0</v>
      </c>
      <c r="T639" s="2">
        <v>0.3125</v>
      </c>
      <c r="U639" s="2">
        <v>0.375</v>
      </c>
      <c r="V639" s="2">
        <v>0.72916666666666663</v>
      </c>
      <c r="W639" s="2">
        <v>0.5</v>
      </c>
      <c r="X639">
        <v>60</v>
      </c>
      <c r="AD639" s="2">
        <v>0</v>
      </c>
    </row>
    <row r="640" spans="1:30">
      <c r="A640" t="s">
        <v>1743</v>
      </c>
      <c r="B640" s="1">
        <v>46054</v>
      </c>
    </row>
    <row r="641" spans="1:17">
      <c r="A641" t="s">
        <v>1743</v>
      </c>
      <c r="B641" s="1">
        <v>46055</v>
      </c>
      <c r="C641">
        <v>1</v>
      </c>
      <c r="D641" s="2">
        <v>0.33333333333333331</v>
      </c>
      <c r="E641" s="2">
        <v>0.6875</v>
      </c>
      <c r="F641" s="2">
        <v>4.1666666666666664E-2</v>
      </c>
      <c r="H641" t="s">
        <v>1752</v>
      </c>
      <c r="I641">
        <v>0</v>
      </c>
      <c r="J641" s="2">
        <v>0.3125</v>
      </c>
      <c r="K641" s="2">
        <v>0.3125</v>
      </c>
      <c r="Q641">
        <v>2</v>
      </c>
    </row>
    <row r="642" spans="1:17">
      <c r="A642" t="s">
        <v>1743</v>
      </c>
      <c r="B642" s="1">
        <v>46056</v>
      </c>
      <c r="C642">
        <v>1</v>
      </c>
      <c r="D642" s="2">
        <v>0.33333333333333331</v>
      </c>
      <c r="E642" s="2">
        <v>0.6875</v>
      </c>
      <c r="F642" s="2">
        <v>4.1666666666666664E-2</v>
      </c>
      <c r="H642" t="s">
        <v>1752</v>
      </c>
      <c r="I642">
        <v>0</v>
      </c>
      <c r="J642" s="2">
        <v>0.3125</v>
      </c>
      <c r="K642" s="2">
        <v>0.3125</v>
      </c>
      <c r="Q642">
        <v>2</v>
      </c>
    </row>
    <row r="643" spans="1:17">
      <c r="A643" t="s">
        <v>1743</v>
      </c>
      <c r="B643" s="1">
        <v>46057</v>
      </c>
      <c r="C643">
        <v>1</v>
      </c>
      <c r="D643" s="2">
        <v>0.33333333333333331</v>
      </c>
      <c r="E643" s="2">
        <v>0.6875</v>
      </c>
      <c r="F643" s="2">
        <v>4.1666666666666664E-2</v>
      </c>
      <c r="H643" t="s">
        <v>1752</v>
      </c>
      <c r="I643">
        <v>0</v>
      </c>
      <c r="J643" s="2">
        <v>0.3125</v>
      </c>
      <c r="K643" s="2">
        <v>0.3125</v>
      </c>
      <c r="Q643">
        <v>2</v>
      </c>
    </row>
    <row r="644" spans="1:17">
      <c r="A644" t="s">
        <v>1743</v>
      </c>
      <c r="B644" s="1">
        <v>46058</v>
      </c>
      <c r="C644">
        <v>1</v>
      </c>
      <c r="D644" s="2">
        <v>0.33333333333333331</v>
      </c>
      <c r="E644" s="2">
        <v>0.6875</v>
      </c>
      <c r="F644" s="2">
        <v>4.1666666666666664E-2</v>
      </c>
      <c r="H644" t="s">
        <v>1752</v>
      </c>
      <c r="I644">
        <v>0</v>
      </c>
      <c r="J644" s="2">
        <v>0.3125</v>
      </c>
      <c r="K644" s="2">
        <v>0.3125</v>
      </c>
      <c r="Q644">
        <v>2</v>
      </c>
    </row>
    <row r="645" spans="1:17">
      <c r="A645" t="s">
        <v>1743</v>
      </c>
      <c r="B645" s="1">
        <v>46059</v>
      </c>
      <c r="C645">
        <v>1</v>
      </c>
      <c r="D645" s="2">
        <v>0.33333333333333331</v>
      </c>
      <c r="E645" s="2">
        <v>0.6875</v>
      </c>
      <c r="F645" s="2">
        <v>4.1666666666666664E-2</v>
      </c>
      <c r="H645" t="s">
        <v>1752</v>
      </c>
      <c r="I645">
        <v>0</v>
      </c>
      <c r="J645" s="2">
        <v>0.3125</v>
      </c>
      <c r="K645" s="2">
        <v>0.3125</v>
      </c>
      <c r="Q645">
        <v>2</v>
      </c>
    </row>
    <row r="646" spans="1:17">
      <c r="A646" t="s">
        <v>1743</v>
      </c>
      <c r="B646" s="1">
        <v>46060</v>
      </c>
    </row>
    <row r="647" spans="1:17">
      <c r="A647" t="s">
        <v>1743</v>
      </c>
      <c r="B647" s="1">
        <v>46061</v>
      </c>
    </row>
    <row r="648" spans="1:17">
      <c r="A648" t="s">
        <v>1743</v>
      </c>
      <c r="B648" s="1">
        <v>46062</v>
      </c>
      <c r="C648">
        <v>1</v>
      </c>
      <c r="D648" s="2">
        <v>0.33333333333333331</v>
      </c>
      <c r="E648" s="2">
        <v>0.6875</v>
      </c>
      <c r="F648" s="2">
        <v>4.1666666666666664E-2</v>
      </c>
      <c r="H648" t="s">
        <v>1752</v>
      </c>
      <c r="I648">
        <v>0</v>
      </c>
      <c r="J648" s="2">
        <v>0.3125</v>
      </c>
      <c r="K648" s="2">
        <v>0.3125</v>
      </c>
      <c r="Q648">
        <v>2</v>
      </c>
    </row>
    <row r="649" spans="1:17">
      <c r="A649" t="s">
        <v>1743</v>
      </c>
      <c r="B649" s="1">
        <v>46063</v>
      </c>
      <c r="C649">
        <v>1</v>
      </c>
      <c r="D649" s="2">
        <v>0.33333333333333331</v>
      </c>
      <c r="E649" s="2">
        <v>0.72916666666666663</v>
      </c>
      <c r="F649" s="2">
        <v>4.1666666666666664E-2</v>
      </c>
      <c r="H649" t="s">
        <v>3517</v>
      </c>
      <c r="I649">
        <v>0</v>
      </c>
      <c r="J649" s="2">
        <v>0.35416666666666669</v>
      </c>
      <c r="K649" s="2">
        <v>0.3125</v>
      </c>
      <c r="L649" s="2">
        <v>2.0833333333333332E-2</v>
      </c>
      <c r="M649" s="2">
        <v>2.0833333333333332E-2</v>
      </c>
      <c r="Q649">
        <v>1</v>
      </c>
    </row>
    <row r="650" spans="1:17">
      <c r="A650" t="s">
        <v>1743</v>
      </c>
      <c r="B650" s="1">
        <v>46064</v>
      </c>
    </row>
    <row r="651" spans="1:17">
      <c r="A651" t="s">
        <v>1743</v>
      </c>
      <c r="B651" s="1">
        <v>46065</v>
      </c>
      <c r="C651">
        <v>1</v>
      </c>
      <c r="D651" s="2">
        <v>0.33333333333333331</v>
      </c>
      <c r="E651" s="2">
        <v>0.6875</v>
      </c>
      <c r="F651" s="2">
        <v>4.1666666666666664E-2</v>
      </c>
      <c r="H651" t="s">
        <v>1752</v>
      </c>
      <c r="I651">
        <v>0</v>
      </c>
      <c r="J651" s="2">
        <v>0.3125</v>
      </c>
      <c r="K651" s="2">
        <v>0.3125</v>
      </c>
      <c r="Q651">
        <v>2</v>
      </c>
    </row>
    <row r="652" spans="1:17">
      <c r="A652" t="s">
        <v>1743</v>
      </c>
      <c r="B652" s="1">
        <v>46066</v>
      </c>
      <c r="C652">
        <v>1</v>
      </c>
      <c r="D652" s="2">
        <v>0.33333333333333331</v>
      </c>
      <c r="E652" s="2">
        <v>0.6875</v>
      </c>
      <c r="F652" s="2">
        <v>4.1666666666666664E-2</v>
      </c>
      <c r="H652" t="s">
        <v>1752</v>
      </c>
      <c r="I652">
        <v>0</v>
      </c>
      <c r="J652" s="2">
        <v>0.3125</v>
      </c>
      <c r="K652" s="2">
        <v>0.3125</v>
      </c>
      <c r="Q652">
        <v>2</v>
      </c>
    </row>
    <row r="653" spans="1:17">
      <c r="A653" t="s">
        <v>1743</v>
      </c>
      <c r="B653" s="1">
        <v>46067</v>
      </c>
    </row>
    <row r="654" spans="1:17">
      <c r="A654" t="s">
        <v>1743</v>
      </c>
      <c r="B654" s="1">
        <v>46068</v>
      </c>
    </row>
    <row r="655" spans="1:17">
      <c r="A655" t="s">
        <v>1743</v>
      </c>
      <c r="B655" s="1">
        <v>46069</v>
      </c>
      <c r="C655">
        <v>1</v>
      </c>
      <c r="D655" s="2">
        <v>0.33333333333333331</v>
      </c>
      <c r="E655" s="2">
        <v>0.6875</v>
      </c>
      <c r="F655" s="2">
        <v>4.1666666666666664E-2</v>
      </c>
      <c r="H655" t="s">
        <v>1752</v>
      </c>
      <c r="I655">
        <v>0</v>
      </c>
      <c r="J655" s="2">
        <v>0.3125</v>
      </c>
      <c r="K655" s="2">
        <v>0.3125</v>
      </c>
      <c r="Q655">
        <v>2</v>
      </c>
    </row>
    <row r="656" spans="1:17">
      <c r="A656" t="s">
        <v>1743</v>
      </c>
      <c r="B656" s="1">
        <v>46070</v>
      </c>
      <c r="C656">
        <v>1</v>
      </c>
      <c r="D656" s="2">
        <v>0.33333333333333331</v>
      </c>
      <c r="E656" s="2">
        <v>0.72916666666666663</v>
      </c>
      <c r="F656" s="2">
        <v>4.1666666666666664E-2</v>
      </c>
      <c r="H656" t="s">
        <v>3518</v>
      </c>
      <c r="I656">
        <v>0</v>
      </c>
      <c r="J656" s="2">
        <v>0.35416666666666669</v>
      </c>
      <c r="K656" s="2">
        <v>0.3125</v>
      </c>
      <c r="L656" s="2">
        <v>2.0833333333333332E-2</v>
      </c>
      <c r="M656" s="2">
        <v>2.0833333333333332E-2</v>
      </c>
      <c r="Q656">
        <v>1</v>
      </c>
    </row>
    <row r="657" spans="1:30">
      <c r="A657" t="s">
        <v>1743</v>
      </c>
      <c r="B657" s="1">
        <v>46071</v>
      </c>
      <c r="C657">
        <v>1</v>
      </c>
      <c r="D657" s="2">
        <v>0.33333333333333331</v>
      </c>
      <c r="E657" s="2">
        <v>0.6875</v>
      </c>
      <c r="F657" s="2">
        <v>4.1666666666666664E-2</v>
      </c>
      <c r="H657" t="s">
        <v>1752</v>
      </c>
      <c r="I657">
        <v>0</v>
      </c>
      <c r="J657" s="2">
        <v>0.3125</v>
      </c>
      <c r="K657" s="2">
        <v>0.3125</v>
      </c>
      <c r="Q657">
        <v>2</v>
      </c>
    </row>
    <row r="658" spans="1:30">
      <c r="A658" t="s">
        <v>1743</v>
      </c>
      <c r="B658" s="1">
        <v>46072</v>
      </c>
      <c r="C658">
        <v>1</v>
      </c>
      <c r="D658" s="2">
        <v>0.33333333333333331</v>
      </c>
      <c r="E658" s="2">
        <v>0.70833333333333337</v>
      </c>
      <c r="F658" s="2">
        <v>4.1666666666666664E-2</v>
      </c>
      <c r="H658" t="s">
        <v>3519</v>
      </c>
      <c r="I658">
        <v>0</v>
      </c>
      <c r="J658" s="2">
        <v>0.33333333333333331</v>
      </c>
      <c r="K658" s="2">
        <v>0.3125</v>
      </c>
      <c r="L658" s="2">
        <v>2.0833333333333332E-2</v>
      </c>
      <c r="Q658">
        <v>2</v>
      </c>
    </row>
    <row r="659" spans="1:30">
      <c r="A659" t="s">
        <v>1743</v>
      </c>
      <c r="B659" s="1">
        <v>46073</v>
      </c>
      <c r="C659">
        <v>1</v>
      </c>
      <c r="D659" s="2">
        <v>0.33333333333333331</v>
      </c>
      <c r="E659" s="2">
        <v>0.72916666666666663</v>
      </c>
      <c r="F659" s="2">
        <v>4.1666666666666664E-2</v>
      </c>
      <c r="H659" t="s">
        <v>3518</v>
      </c>
      <c r="I659">
        <v>0</v>
      </c>
      <c r="J659" s="2">
        <v>0.35416666666666669</v>
      </c>
      <c r="K659" s="2">
        <v>0.3125</v>
      </c>
      <c r="L659" s="2">
        <v>2.0833333333333332E-2</v>
      </c>
      <c r="M659" s="2">
        <v>2.0833333333333332E-2</v>
      </c>
      <c r="Q659">
        <v>2</v>
      </c>
    </row>
    <row r="660" spans="1:30">
      <c r="A660" t="s">
        <v>1743</v>
      </c>
      <c r="B660" s="1">
        <v>46074</v>
      </c>
    </row>
    <row r="661" spans="1:30">
      <c r="A661" t="s">
        <v>1743</v>
      </c>
      <c r="B661" s="1">
        <v>46075</v>
      </c>
    </row>
    <row r="662" spans="1:30">
      <c r="A662" t="s">
        <v>1743</v>
      </c>
      <c r="B662" s="1">
        <v>46076</v>
      </c>
    </row>
    <row r="663" spans="1:30">
      <c r="A663" t="s">
        <v>1743</v>
      </c>
      <c r="B663" s="1">
        <v>46077</v>
      </c>
      <c r="C663">
        <v>2</v>
      </c>
      <c r="I663">
        <v>0</v>
      </c>
      <c r="P663" s="2">
        <v>0.3125</v>
      </c>
    </row>
    <row r="664" spans="1:30">
      <c r="A664" t="s">
        <v>1743</v>
      </c>
      <c r="B664" s="1">
        <v>46078</v>
      </c>
      <c r="C664">
        <v>1</v>
      </c>
      <c r="D664" s="2">
        <v>0.33333333333333331</v>
      </c>
      <c r="E664" s="2">
        <v>0.72916666666666663</v>
      </c>
      <c r="F664" s="2">
        <v>4.1666666666666664E-2</v>
      </c>
      <c r="H664" t="s">
        <v>3518</v>
      </c>
      <c r="I664">
        <v>0</v>
      </c>
      <c r="J664" s="2">
        <v>0.35416666666666669</v>
      </c>
      <c r="K664" s="2">
        <v>0.3125</v>
      </c>
      <c r="L664" s="2">
        <v>2.0833333333333332E-2</v>
      </c>
      <c r="M664" s="2">
        <v>2.0833333333333332E-2</v>
      </c>
      <c r="Q664">
        <v>2</v>
      </c>
    </row>
    <row r="665" spans="1:30">
      <c r="A665" t="s">
        <v>1743</v>
      </c>
      <c r="B665" s="1">
        <v>46079</v>
      </c>
      <c r="C665">
        <v>1</v>
      </c>
      <c r="D665" s="2">
        <v>0.33333333333333331</v>
      </c>
      <c r="E665" s="2">
        <v>0.77083333333333337</v>
      </c>
      <c r="F665" s="2">
        <v>4.1666666666666664E-2</v>
      </c>
      <c r="H665" t="s">
        <v>3520</v>
      </c>
      <c r="I665">
        <v>0</v>
      </c>
      <c r="J665" s="2">
        <v>0.39583333333333331</v>
      </c>
      <c r="K665" s="2">
        <v>0.3125</v>
      </c>
      <c r="L665" s="2">
        <v>2.0833333333333332E-2</v>
      </c>
      <c r="M665" s="2">
        <v>6.25E-2</v>
      </c>
      <c r="Q665">
        <v>2</v>
      </c>
    </row>
    <row r="666" spans="1:30">
      <c r="A666" t="s">
        <v>1743</v>
      </c>
      <c r="B666" s="1">
        <v>46080</v>
      </c>
      <c r="C666">
        <v>1</v>
      </c>
      <c r="D666" s="2">
        <v>0.33333333333333331</v>
      </c>
      <c r="E666" s="2">
        <v>0.77083333333333337</v>
      </c>
      <c r="F666" s="2">
        <v>4.1666666666666664E-2</v>
      </c>
      <c r="H666" t="s">
        <v>3520</v>
      </c>
      <c r="I666">
        <v>0</v>
      </c>
      <c r="J666" s="2">
        <v>0.39583333333333331</v>
      </c>
      <c r="K666" s="2">
        <v>0.3125</v>
      </c>
      <c r="L666" s="2">
        <v>2.0833333333333332E-2</v>
      </c>
      <c r="M666" s="2">
        <v>6.25E-2</v>
      </c>
      <c r="Q666">
        <v>2</v>
      </c>
    </row>
    <row r="667" spans="1:30">
      <c r="A667" t="s">
        <v>1743</v>
      </c>
      <c r="B667" s="1">
        <v>46081</v>
      </c>
    </row>
    <row r="668" spans="1:30">
      <c r="A668" t="s">
        <v>1742</v>
      </c>
      <c r="B668" t="s">
        <v>2901</v>
      </c>
      <c r="C668" s="1">
        <v>46023</v>
      </c>
      <c r="D668" s="1">
        <v>46112</v>
      </c>
      <c r="E668" t="s">
        <v>2384</v>
      </c>
      <c r="F668" t="s">
        <v>649</v>
      </c>
      <c r="G668" t="s">
        <v>849</v>
      </c>
      <c r="H668" t="s">
        <v>879</v>
      </c>
      <c r="I668" t="s">
        <v>2384</v>
      </c>
      <c r="J668" t="s">
        <v>849</v>
      </c>
      <c r="K668">
        <v>1</v>
      </c>
      <c r="L668">
        <v>1</v>
      </c>
      <c r="M668">
        <v>1</v>
      </c>
      <c r="N668">
        <v>1</v>
      </c>
      <c r="O668">
        <v>1</v>
      </c>
      <c r="P668">
        <v>0</v>
      </c>
      <c r="Q668">
        <v>0</v>
      </c>
      <c r="R668">
        <v>0</v>
      </c>
      <c r="S668">
        <v>0</v>
      </c>
      <c r="T668" s="2">
        <v>0.3125</v>
      </c>
      <c r="U668" s="2">
        <v>0.375</v>
      </c>
      <c r="V668" s="2">
        <v>0.72916666666666663</v>
      </c>
      <c r="W668" s="2">
        <v>0.5</v>
      </c>
      <c r="X668">
        <v>60</v>
      </c>
      <c r="AD668" s="2">
        <v>0</v>
      </c>
    </row>
    <row r="669" spans="1:30">
      <c r="A669" t="s">
        <v>1743</v>
      </c>
      <c r="B669" s="1">
        <v>46054</v>
      </c>
    </row>
    <row r="670" spans="1:30">
      <c r="A670" t="s">
        <v>1743</v>
      </c>
      <c r="B670" s="1">
        <v>46055</v>
      </c>
      <c r="C670">
        <v>1</v>
      </c>
      <c r="D670" s="2">
        <v>0.375</v>
      </c>
      <c r="E670" s="2">
        <v>0.72916666666666663</v>
      </c>
      <c r="F670" s="2">
        <v>4.1666666666666664E-2</v>
      </c>
      <c r="I670">
        <v>0</v>
      </c>
      <c r="J670" s="2">
        <v>0.3125</v>
      </c>
      <c r="K670" s="2">
        <v>0.3125</v>
      </c>
      <c r="Q670">
        <v>1</v>
      </c>
    </row>
    <row r="671" spans="1:30">
      <c r="A671" t="s">
        <v>1743</v>
      </c>
      <c r="B671" s="1">
        <v>46056</v>
      </c>
      <c r="C671">
        <v>1</v>
      </c>
      <c r="D671" s="2">
        <v>0.375</v>
      </c>
      <c r="E671" s="2">
        <v>0.79166666666666663</v>
      </c>
      <c r="F671" s="2">
        <v>4.1666666666666664E-2</v>
      </c>
      <c r="H671" t="s">
        <v>2853</v>
      </c>
      <c r="I671">
        <v>0</v>
      </c>
      <c r="J671" s="2">
        <v>0.375</v>
      </c>
      <c r="K671" s="2">
        <v>0.3125</v>
      </c>
      <c r="L671" s="2">
        <v>2.0833333333333332E-2</v>
      </c>
      <c r="M671" s="2">
        <v>4.1666666666666664E-2</v>
      </c>
      <c r="Q671">
        <v>1</v>
      </c>
    </row>
    <row r="672" spans="1:30">
      <c r="A672" t="s">
        <v>1743</v>
      </c>
      <c r="B672" s="1">
        <v>46057</v>
      </c>
      <c r="C672">
        <v>1</v>
      </c>
      <c r="D672" s="2">
        <v>0.375</v>
      </c>
      <c r="E672" s="2">
        <v>0.85416666666666663</v>
      </c>
      <c r="F672" s="2">
        <v>4.1666666666666664E-2</v>
      </c>
      <c r="H672" t="s">
        <v>3521</v>
      </c>
      <c r="I672">
        <v>1</v>
      </c>
      <c r="J672" s="2">
        <v>0.4375</v>
      </c>
      <c r="K672" s="2">
        <v>0.3125</v>
      </c>
      <c r="L672" s="2">
        <v>2.0833333333333332E-2</v>
      </c>
      <c r="M672" s="2">
        <v>0.10416666666666667</v>
      </c>
      <c r="Q672">
        <v>1</v>
      </c>
    </row>
    <row r="673" spans="1:17">
      <c r="A673" t="s">
        <v>1743</v>
      </c>
      <c r="B673" s="1">
        <v>46058</v>
      </c>
      <c r="C673">
        <v>1</v>
      </c>
      <c r="D673" s="2">
        <v>0.375</v>
      </c>
      <c r="E673" s="2">
        <v>0.72916666666666663</v>
      </c>
      <c r="F673" s="2">
        <v>4.1666666666666664E-2</v>
      </c>
      <c r="H673" t="s">
        <v>3522</v>
      </c>
      <c r="I673">
        <v>1</v>
      </c>
      <c r="J673" s="2">
        <v>0.3125</v>
      </c>
      <c r="K673" s="2">
        <v>0.3125</v>
      </c>
      <c r="Q673">
        <v>1</v>
      </c>
    </row>
    <row r="674" spans="1:17">
      <c r="A674" t="s">
        <v>1743</v>
      </c>
      <c r="B674" s="1">
        <v>46059</v>
      </c>
      <c r="C674">
        <v>1</v>
      </c>
      <c r="D674" s="2">
        <v>0.375</v>
      </c>
      <c r="E674" s="2">
        <v>0.72916666666666663</v>
      </c>
      <c r="F674" s="2">
        <v>4.1666666666666664E-2</v>
      </c>
      <c r="I674">
        <v>0</v>
      </c>
      <c r="J674" s="2">
        <v>0.3125</v>
      </c>
      <c r="K674" s="2">
        <v>0.3125</v>
      </c>
      <c r="Q674">
        <v>1</v>
      </c>
    </row>
    <row r="675" spans="1:17">
      <c r="A675" t="s">
        <v>1743</v>
      </c>
      <c r="B675" s="1">
        <v>46060</v>
      </c>
    </row>
    <row r="676" spans="1:17">
      <c r="A676" t="s">
        <v>1743</v>
      </c>
      <c r="B676" s="1">
        <v>46061</v>
      </c>
    </row>
    <row r="677" spans="1:17">
      <c r="A677" t="s">
        <v>1743</v>
      </c>
      <c r="B677" s="1">
        <v>46062</v>
      </c>
      <c r="C677">
        <v>1</v>
      </c>
      <c r="D677" s="2">
        <v>0.375</v>
      </c>
      <c r="E677" s="2">
        <v>0.72916666666666663</v>
      </c>
      <c r="F677" s="2">
        <v>4.1666666666666664E-2</v>
      </c>
      <c r="I677">
        <v>0</v>
      </c>
      <c r="J677" s="2">
        <v>0.3125</v>
      </c>
      <c r="K677" s="2">
        <v>0.3125</v>
      </c>
      <c r="Q677">
        <v>1</v>
      </c>
    </row>
    <row r="678" spans="1:17">
      <c r="A678" t="s">
        <v>1743</v>
      </c>
      <c r="B678" s="1">
        <v>46063</v>
      </c>
      <c r="C678">
        <v>1</v>
      </c>
      <c r="D678" s="2">
        <v>0.39583333333333331</v>
      </c>
      <c r="E678" s="2">
        <v>0.75</v>
      </c>
      <c r="F678" s="2">
        <v>4.1666666666666664E-2</v>
      </c>
      <c r="H678" t="s">
        <v>3523</v>
      </c>
      <c r="I678">
        <v>0</v>
      </c>
      <c r="J678" s="2">
        <v>0.3125</v>
      </c>
      <c r="K678" s="2">
        <v>0.3125</v>
      </c>
      <c r="Q678">
        <v>1</v>
      </c>
    </row>
    <row r="679" spans="1:17">
      <c r="A679" t="s">
        <v>1743</v>
      </c>
      <c r="B679" s="1">
        <v>46064</v>
      </c>
    </row>
    <row r="680" spans="1:17">
      <c r="A680" t="s">
        <v>1743</v>
      </c>
      <c r="B680" s="1">
        <v>46065</v>
      </c>
      <c r="C680">
        <v>1</v>
      </c>
      <c r="D680" s="2">
        <v>0.375</v>
      </c>
      <c r="E680" s="2">
        <v>0.72916666666666663</v>
      </c>
      <c r="F680" s="2">
        <v>4.1666666666666664E-2</v>
      </c>
      <c r="H680" t="s">
        <v>3524</v>
      </c>
      <c r="I680">
        <v>0</v>
      </c>
      <c r="J680" s="2">
        <v>0.3125</v>
      </c>
      <c r="K680" s="2">
        <v>0.3125</v>
      </c>
      <c r="Q680">
        <v>2</v>
      </c>
    </row>
    <row r="681" spans="1:17">
      <c r="A681" t="s">
        <v>1743</v>
      </c>
      <c r="B681" s="1">
        <v>46066</v>
      </c>
      <c r="C681">
        <v>4</v>
      </c>
      <c r="I681">
        <v>0</v>
      </c>
    </row>
    <row r="682" spans="1:17">
      <c r="A682" t="s">
        <v>1743</v>
      </c>
      <c r="B682" s="1">
        <v>46067</v>
      </c>
    </row>
    <row r="683" spans="1:17">
      <c r="A683" t="s">
        <v>1743</v>
      </c>
      <c r="B683" s="1">
        <v>46068</v>
      </c>
    </row>
    <row r="684" spans="1:17">
      <c r="A684" t="s">
        <v>1743</v>
      </c>
      <c r="B684" s="1">
        <v>46069</v>
      </c>
      <c r="C684">
        <v>1</v>
      </c>
      <c r="D684" s="2">
        <v>0.375</v>
      </c>
      <c r="E684" s="2">
        <v>0.79166666666666663</v>
      </c>
      <c r="F684" s="2">
        <v>4.1666666666666664E-2</v>
      </c>
      <c r="H684" t="s">
        <v>3525</v>
      </c>
      <c r="I684">
        <v>0</v>
      </c>
      <c r="J684" s="2">
        <v>0.375</v>
      </c>
      <c r="K684" s="2">
        <v>0.3125</v>
      </c>
      <c r="L684" s="2">
        <v>2.0833333333333332E-2</v>
      </c>
      <c r="M684" s="2">
        <v>4.1666666666666664E-2</v>
      </c>
      <c r="Q684">
        <v>1</v>
      </c>
    </row>
    <row r="685" spans="1:17">
      <c r="A685" t="s">
        <v>1743</v>
      </c>
      <c r="B685" s="1">
        <v>46070</v>
      </c>
      <c r="C685">
        <v>1</v>
      </c>
      <c r="D685" s="2">
        <v>0.375</v>
      </c>
      <c r="E685" s="2">
        <v>0.72916666666666663</v>
      </c>
      <c r="F685" s="2">
        <v>4.1666666666666664E-2</v>
      </c>
      <c r="I685">
        <v>0</v>
      </c>
      <c r="J685" s="2">
        <v>0.3125</v>
      </c>
      <c r="K685" s="2">
        <v>0.3125</v>
      </c>
      <c r="Q685">
        <v>1</v>
      </c>
    </row>
    <row r="686" spans="1:17">
      <c r="A686" t="s">
        <v>1743</v>
      </c>
      <c r="B686" s="1">
        <v>46071</v>
      </c>
      <c r="C686">
        <v>1</v>
      </c>
      <c r="D686" s="2">
        <v>0.375</v>
      </c>
      <c r="E686" s="2">
        <v>0.72916666666666663</v>
      </c>
      <c r="F686" s="2">
        <v>4.1666666666666664E-2</v>
      </c>
      <c r="I686">
        <v>0</v>
      </c>
      <c r="J686" s="2">
        <v>0.3125</v>
      </c>
      <c r="K686" s="2">
        <v>0.3125</v>
      </c>
      <c r="Q686">
        <v>1</v>
      </c>
    </row>
    <row r="687" spans="1:17">
      <c r="A687" t="s">
        <v>1743</v>
      </c>
      <c r="B687" s="1">
        <v>46072</v>
      </c>
      <c r="C687">
        <v>1</v>
      </c>
      <c r="D687" s="2">
        <v>0.375</v>
      </c>
      <c r="E687" s="2">
        <v>0.72916666666666663</v>
      </c>
      <c r="F687" s="2">
        <v>4.1666666666666664E-2</v>
      </c>
      <c r="I687">
        <v>0</v>
      </c>
      <c r="J687" s="2">
        <v>0.3125</v>
      </c>
      <c r="K687" s="2">
        <v>0.3125</v>
      </c>
      <c r="Q687">
        <v>1</v>
      </c>
    </row>
    <row r="688" spans="1:17">
      <c r="A688" t="s">
        <v>1743</v>
      </c>
      <c r="B688" s="1">
        <v>46073</v>
      </c>
      <c r="C688">
        <v>1</v>
      </c>
      <c r="D688" s="2">
        <v>0.375</v>
      </c>
      <c r="E688" s="2">
        <v>0.875</v>
      </c>
      <c r="F688" s="2">
        <v>4.1666666666666664E-2</v>
      </c>
      <c r="H688" t="s">
        <v>3526</v>
      </c>
      <c r="I688">
        <v>0</v>
      </c>
      <c r="J688" s="2">
        <v>0.45833333333333331</v>
      </c>
      <c r="K688" s="2">
        <v>0.3125</v>
      </c>
      <c r="L688" s="2">
        <v>2.0833333333333332E-2</v>
      </c>
      <c r="M688" s="2">
        <v>0.125</v>
      </c>
      <c r="Q688">
        <v>1</v>
      </c>
    </row>
    <row r="689" spans="1:30">
      <c r="A689" t="s">
        <v>1743</v>
      </c>
      <c r="B689" s="1">
        <v>46074</v>
      </c>
    </row>
    <row r="690" spans="1:30">
      <c r="A690" t="s">
        <v>1743</v>
      </c>
      <c r="B690" s="1">
        <v>46075</v>
      </c>
    </row>
    <row r="691" spans="1:30">
      <c r="A691" t="s">
        <v>1743</v>
      </c>
      <c r="B691" s="1">
        <v>46076</v>
      </c>
    </row>
    <row r="692" spans="1:30">
      <c r="A692" t="s">
        <v>1743</v>
      </c>
      <c r="B692" s="1">
        <v>46077</v>
      </c>
      <c r="C692">
        <v>1</v>
      </c>
      <c r="D692" s="2">
        <v>0.375</v>
      </c>
      <c r="E692" s="2">
        <v>0.72916666666666663</v>
      </c>
      <c r="F692" s="2">
        <v>4.1666666666666664E-2</v>
      </c>
      <c r="I692">
        <v>0</v>
      </c>
      <c r="J692" s="2">
        <v>0.3125</v>
      </c>
      <c r="K692" s="2">
        <v>0.3125</v>
      </c>
      <c r="Q692">
        <v>1</v>
      </c>
    </row>
    <row r="693" spans="1:30">
      <c r="A693" t="s">
        <v>1743</v>
      </c>
      <c r="B693" s="1">
        <v>46078</v>
      </c>
      <c r="C693">
        <v>1</v>
      </c>
      <c r="D693" s="2">
        <v>0.375</v>
      </c>
      <c r="E693" s="2">
        <v>0.75</v>
      </c>
      <c r="F693" s="2">
        <v>4.1666666666666664E-2</v>
      </c>
      <c r="H693" t="s">
        <v>3527</v>
      </c>
      <c r="I693">
        <v>0</v>
      </c>
      <c r="J693" s="2">
        <v>0.33333333333333331</v>
      </c>
      <c r="K693" s="2">
        <v>0.3125</v>
      </c>
      <c r="L693" s="2">
        <v>2.0833333333333332E-2</v>
      </c>
      <c r="Q693">
        <v>1</v>
      </c>
    </row>
    <row r="694" spans="1:30">
      <c r="A694" t="s">
        <v>1743</v>
      </c>
      <c r="B694" s="1">
        <v>46079</v>
      </c>
      <c r="C694">
        <v>1</v>
      </c>
      <c r="D694" s="2">
        <v>0.375</v>
      </c>
      <c r="E694" s="2">
        <v>0.72916666666666663</v>
      </c>
      <c r="F694" s="2">
        <v>4.1666666666666664E-2</v>
      </c>
      <c r="I694">
        <v>0</v>
      </c>
      <c r="J694" s="2">
        <v>0.3125</v>
      </c>
      <c r="K694" s="2">
        <v>0.3125</v>
      </c>
      <c r="Q694">
        <v>1</v>
      </c>
    </row>
    <row r="695" spans="1:30">
      <c r="A695" t="s">
        <v>1743</v>
      </c>
      <c r="B695" s="1">
        <v>46080</v>
      </c>
      <c r="C695">
        <v>1</v>
      </c>
      <c r="D695" s="2">
        <v>0.375</v>
      </c>
      <c r="E695" s="2">
        <v>0.72916666666666663</v>
      </c>
      <c r="F695" s="2">
        <v>4.1666666666666664E-2</v>
      </c>
      <c r="I695">
        <v>0</v>
      </c>
      <c r="J695" s="2">
        <v>0.3125</v>
      </c>
      <c r="K695" s="2">
        <v>0.3125</v>
      </c>
      <c r="Q695">
        <v>1</v>
      </c>
    </row>
    <row r="696" spans="1:30">
      <c r="A696" t="s">
        <v>1743</v>
      </c>
      <c r="B696" s="1">
        <v>46081</v>
      </c>
    </row>
    <row r="697" spans="1:30">
      <c r="A697" t="s">
        <v>1742</v>
      </c>
      <c r="B697" t="s">
        <v>2902</v>
      </c>
      <c r="C697" s="1">
        <v>46023</v>
      </c>
      <c r="D697" s="1">
        <v>46112</v>
      </c>
      <c r="E697" t="s">
        <v>330</v>
      </c>
      <c r="F697" t="s">
        <v>331</v>
      </c>
      <c r="G697" t="s">
        <v>849</v>
      </c>
      <c r="H697" t="s">
        <v>879</v>
      </c>
      <c r="I697" t="s">
        <v>330</v>
      </c>
      <c r="J697" t="s">
        <v>849</v>
      </c>
      <c r="K697">
        <v>1</v>
      </c>
      <c r="L697">
        <v>1</v>
      </c>
      <c r="M697">
        <v>1</v>
      </c>
      <c r="N697">
        <v>1</v>
      </c>
      <c r="O697">
        <v>1</v>
      </c>
      <c r="P697">
        <v>0</v>
      </c>
      <c r="Q697">
        <v>0</v>
      </c>
      <c r="R697">
        <v>0</v>
      </c>
      <c r="S697">
        <v>0</v>
      </c>
      <c r="T697" s="2">
        <v>0.3125</v>
      </c>
      <c r="U697" s="2">
        <v>0.36458333333333331</v>
      </c>
      <c r="V697" s="2">
        <v>0.71875</v>
      </c>
      <c r="W697" s="2">
        <v>0.5</v>
      </c>
      <c r="X697">
        <v>60</v>
      </c>
      <c r="AD697" s="2">
        <v>0</v>
      </c>
    </row>
    <row r="698" spans="1:30">
      <c r="A698" t="s">
        <v>1743</v>
      </c>
      <c r="B698" s="1">
        <v>46054</v>
      </c>
    </row>
    <row r="699" spans="1:30">
      <c r="A699" t="s">
        <v>1743</v>
      </c>
      <c r="B699" s="1">
        <v>46055</v>
      </c>
      <c r="C699">
        <v>1</v>
      </c>
      <c r="D699" s="2">
        <v>0.36458333333333331</v>
      </c>
      <c r="E699" s="2">
        <v>0.73958333333333337</v>
      </c>
      <c r="F699" s="2">
        <v>4.1666666666666664E-2</v>
      </c>
      <c r="H699" t="s">
        <v>1753</v>
      </c>
      <c r="I699">
        <v>0</v>
      </c>
      <c r="J699" s="2">
        <v>0.33333333333333331</v>
      </c>
      <c r="K699" s="2">
        <v>0.3125</v>
      </c>
      <c r="L699" s="2">
        <v>2.0833333333333332E-2</v>
      </c>
      <c r="Q699">
        <v>2</v>
      </c>
    </row>
    <row r="700" spans="1:30">
      <c r="A700" t="s">
        <v>1743</v>
      </c>
      <c r="B700" s="1">
        <v>46056</v>
      </c>
      <c r="C700">
        <v>1</v>
      </c>
      <c r="D700" s="2">
        <v>0.36458333333333331</v>
      </c>
      <c r="E700" s="2">
        <v>0.73958333333333337</v>
      </c>
      <c r="F700" s="2">
        <v>4.1666666666666664E-2</v>
      </c>
      <c r="H700" t="s">
        <v>1753</v>
      </c>
      <c r="I700">
        <v>0</v>
      </c>
      <c r="J700" s="2">
        <v>0.33333333333333331</v>
      </c>
      <c r="K700" s="2">
        <v>0.3125</v>
      </c>
      <c r="L700" s="2">
        <v>2.0833333333333332E-2</v>
      </c>
      <c r="Q700">
        <v>2</v>
      </c>
    </row>
    <row r="701" spans="1:30">
      <c r="A701" t="s">
        <v>1743</v>
      </c>
      <c r="B701" s="1">
        <v>46057</v>
      </c>
      <c r="C701">
        <v>1</v>
      </c>
      <c r="D701" s="2">
        <v>0.36458333333333331</v>
      </c>
      <c r="E701" s="2">
        <v>0.73958333333333337</v>
      </c>
      <c r="F701" s="2">
        <v>4.1666666666666664E-2</v>
      </c>
      <c r="H701" t="s">
        <v>1753</v>
      </c>
      <c r="I701">
        <v>0</v>
      </c>
      <c r="J701" s="2">
        <v>0.33333333333333331</v>
      </c>
      <c r="K701" s="2">
        <v>0.3125</v>
      </c>
      <c r="L701" s="2">
        <v>2.0833333333333332E-2</v>
      </c>
      <c r="Q701">
        <v>2</v>
      </c>
    </row>
    <row r="702" spans="1:30">
      <c r="A702" t="s">
        <v>1743</v>
      </c>
      <c r="B702" s="1">
        <v>46058</v>
      </c>
      <c r="C702">
        <v>1</v>
      </c>
      <c r="D702" s="2">
        <v>0.36458333333333331</v>
      </c>
      <c r="E702" s="2">
        <v>0.73958333333333337</v>
      </c>
      <c r="F702" s="2">
        <v>4.1666666666666664E-2</v>
      </c>
      <c r="H702" t="s">
        <v>1753</v>
      </c>
      <c r="I702">
        <v>0</v>
      </c>
      <c r="J702" s="2">
        <v>0.33333333333333331</v>
      </c>
      <c r="K702" s="2">
        <v>0.3125</v>
      </c>
      <c r="L702" s="2">
        <v>2.0833333333333332E-2</v>
      </c>
      <c r="Q702">
        <v>2</v>
      </c>
    </row>
    <row r="703" spans="1:30">
      <c r="A703" t="s">
        <v>1743</v>
      </c>
      <c r="B703" s="1">
        <v>46059</v>
      </c>
      <c r="C703">
        <v>1</v>
      </c>
      <c r="D703" s="2">
        <v>0.36458333333333331</v>
      </c>
      <c r="E703" s="2">
        <v>0.73958333333333337</v>
      </c>
      <c r="F703" s="2">
        <v>4.1666666666666664E-2</v>
      </c>
      <c r="H703" t="s">
        <v>1753</v>
      </c>
      <c r="I703">
        <v>0</v>
      </c>
      <c r="J703" s="2">
        <v>0.33333333333333331</v>
      </c>
      <c r="K703" s="2">
        <v>0.3125</v>
      </c>
      <c r="L703" s="2">
        <v>2.0833333333333332E-2</v>
      </c>
      <c r="Q703">
        <v>2</v>
      </c>
    </row>
    <row r="704" spans="1:30">
      <c r="A704" t="s">
        <v>1743</v>
      </c>
      <c r="B704" s="1">
        <v>46060</v>
      </c>
    </row>
    <row r="705" spans="1:17">
      <c r="A705" t="s">
        <v>1743</v>
      </c>
      <c r="B705" s="1">
        <v>46061</v>
      </c>
    </row>
    <row r="706" spans="1:17">
      <c r="A706" t="s">
        <v>1743</v>
      </c>
      <c r="B706" s="1">
        <v>46062</v>
      </c>
      <c r="C706">
        <v>1</v>
      </c>
      <c r="D706" s="2">
        <v>0.36458333333333331</v>
      </c>
      <c r="E706" s="2">
        <v>0.82291666666666663</v>
      </c>
      <c r="F706" s="2">
        <v>4.1666666666666664E-2</v>
      </c>
      <c r="H706" t="s">
        <v>3528</v>
      </c>
      <c r="I706">
        <v>0</v>
      </c>
      <c r="J706" s="2">
        <v>0.41666666666666669</v>
      </c>
      <c r="K706" s="2">
        <v>0.3125</v>
      </c>
      <c r="L706" s="2">
        <v>2.0833333333333332E-2</v>
      </c>
      <c r="M706" s="2">
        <v>8.3333333333333329E-2</v>
      </c>
      <c r="Q706">
        <v>2</v>
      </c>
    </row>
    <row r="707" spans="1:17">
      <c r="A707" t="s">
        <v>1743</v>
      </c>
      <c r="B707" s="1">
        <v>46063</v>
      </c>
      <c r="C707">
        <v>1</v>
      </c>
      <c r="D707" s="2">
        <v>0.36458333333333331</v>
      </c>
      <c r="E707" s="2">
        <v>0.73958333333333337</v>
      </c>
      <c r="F707" s="2">
        <v>4.1666666666666664E-2</v>
      </c>
      <c r="H707" t="s">
        <v>1753</v>
      </c>
      <c r="I707">
        <v>0</v>
      </c>
      <c r="J707" s="2">
        <v>0.33333333333333331</v>
      </c>
      <c r="K707" s="2">
        <v>0.3125</v>
      </c>
      <c r="L707" s="2">
        <v>2.0833333333333332E-2</v>
      </c>
      <c r="Q707">
        <v>2</v>
      </c>
    </row>
    <row r="708" spans="1:17">
      <c r="A708" t="s">
        <v>1743</v>
      </c>
      <c r="B708" s="1">
        <v>46064</v>
      </c>
    </row>
    <row r="709" spans="1:17">
      <c r="A709" t="s">
        <v>1743</v>
      </c>
      <c r="B709" s="1">
        <v>46065</v>
      </c>
      <c r="C709">
        <v>1</v>
      </c>
      <c r="D709" s="2">
        <v>0.36458333333333331</v>
      </c>
      <c r="E709" s="2">
        <v>0.73958333333333337</v>
      </c>
      <c r="F709" s="2">
        <v>4.1666666666666664E-2</v>
      </c>
      <c r="H709" t="s">
        <v>3529</v>
      </c>
      <c r="I709">
        <v>1</v>
      </c>
      <c r="J709" s="2">
        <v>0.33333333333333331</v>
      </c>
      <c r="K709" s="2">
        <v>0.3125</v>
      </c>
      <c r="L709" s="2">
        <v>2.0833333333333332E-2</v>
      </c>
      <c r="Q709">
        <v>2</v>
      </c>
    </row>
    <row r="710" spans="1:17">
      <c r="A710" t="s">
        <v>1743</v>
      </c>
      <c r="B710" s="1">
        <v>46066</v>
      </c>
      <c r="C710">
        <v>1</v>
      </c>
      <c r="D710" s="2">
        <v>0.36458333333333331</v>
      </c>
      <c r="E710" s="2">
        <v>0.78125</v>
      </c>
      <c r="F710" s="2">
        <v>4.1666666666666664E-2</v>
      </c>
      <c r="H710" t="s">
        <v>3530</v>
      </c>
      <c r="I710">
        <v>0</v>
      </c>
      <c r="J710" s="2">
        <v>0.375</v>
      </c>
      <c r="K710" s="2">
        <v>0.3125</v>
      </c>
      <c r="L710" s="2">
        <v>2.0833333333333332E-2</v>
      </c>
      <c r="M710" s="2">
        <v>4.1666666666666664E-2</v>
      </c>
      <c r="Q710">
        <v>2</v>
      </c>
    </row>
    <row r="711" spans="1:17">
      <c r="A711" t="s">
        <v>1743</v>
      </c>
      <c r="B711" s="1">
        <v>46067</v>
      </c>
    </row>
    <row r="712" spans="1:17">
      <c r="A712" t="s">
        <v>1743</v>
      </c>
      <c r="B712" s="1">
        <v>46068</v>
      </c>
    </row>
    <row r="713" spans="1:17">
      <c r="A713" t="s">
        <v>1743</v>
      </c>
      <c r="B713" s="1">
        <v>46069</v>
      </c>
      <c r="C713">
        <v>1</v>
      </c>
      <c r="D713" s="2">
        <v>0.36458333333333331</v>
      </c>
      <c r="E713" s="2">
        <v>0.78125</v>
      </c>
      <c r="F713" s="2">
        <v>4.1666666666666664E-2</v>
      </c>
      <c r="H713" t="s">
        <v>3530</v>
      </c>
      <c r="I713">
        <v>0</v>
      </c>
      <c r="J713" s="2">
        <v>0.375</v>
      </c>
      <c r="K713" s="2">
        <v>0.3125</v>
      </c>
      <c r="L713" s="2">
        <v>2.0833333333333332E-2</v>
      </c>
      <c r="M713" s="2">
        <v>4.1666666666666664E-2</v>
      </c>
      <c r="Q713">
        <v>2</v>
      </c>
    </row>
    <row r="714" spans="1:17">
      <c r="A714" t="s">
        <v>1743</v>
      </c>
      <c r="B714" s="1">
        <v>46070</v>
      </c>
      <c r="C714">
        <v>1</v>
      </c>
      <c r="D714" s="2">
        <v>0.36458333333333331</v>
      </c>
      <c r="E714" s="2">
        <v>0.73958333333333337</v>
      </c>
      <c r="F714" s="2">
        <v>4.1666666666666664E-2</v>
      </c>
      <c r="H714" t="s">
        <v>2854</v>
      </c>
      <c r="I714">
        <v>0</v>
      </c>
      <c r="J714" s="2">
        <v>0.33333333333333331</v>
      </c>
      <c r="K714" s="2">
        <v>0.3125</v>
      </c>
      <c r="L714" s="2">
        <v>2.0833333333333332E-2</v>
      </c>
      <c r="Q714">
        <v>1</v>
      </c>
    </row>
    <row r="715" spans="1:17">
      <c r="A715" t="s">
        <v>1743</v>
      </c>
      <c r="B715" s="1">
        <v>46071</v>
      </c>
      <c r="C715">
        <v>1</v>
      </c>
      <c r="D715" s="2">
        <v>0.36458333333333331</v>
      </c>
      <c r="E715" s="2">
        <v>0.82291666666666663</v>
      </c>
      <c r="F715" s="2">
        <v>4.1666666666666664E-2</v>
      </c>
      <c r="H715" t="s">
        <v>3531</v>
      </c>
      <c r="I715">
        <v>0</v>
      </c>
      <c r="J715" s="2">
        <v>0.41666666666666669</v>
      </c>
      <c r="K715" s="2">
        <v>0.3125</v>
      </c>
      <c r="L715" s="2">
        <v>2.0833333333333332E-2</v>
      </c>
      <c r="M715" s="2">
        <v>8.3333333333333329E-2</v>
      </c>
      <c r="Q715">
        <v>2</v>
      </c>
    </row>
    <row r="716" spans="1:17">
      <c r="A716" t="s">
        <v>1743</v>
      </c>
      <c r="B716" s="1">
        <v>46072</v>
      </c>
      <c r="C716">
        <v>1</v>
      </c>
      <c r="D716" s="2">
        <v>0.36458333333333331</v>
      </c>
      <c r="E716" s="2">
        <v>0.73958333333333337</v>
      </c>
      <c r="F716" s="2">
        <v>4.1666666666666664E-2</v>
      </c>
      <c r="H716" t="s">
        <v>1753</v>
      </c>
      <c r="I716">
        <v>0</v>
      </c>
      <c r="J716" s="2">
        <v>0.33333333333333331</v>
      </c>
      <c r="K716" s="2">
        <v>0.3125</v>
      </c>
      <c r="L716" s="2">
        <v>2.0833333333333332E-2</v>
      </c>
      <c r="Q716">
        <v>2</v>
      </c>
    </row>
    <row r="717" spans="1:17">
      <c r="A717" t="s">
        <v>1743</v>
      </c>
      <c r="B717" s="1">
        <v>46073</v>
      </c>
      <c r="C717">
        <v>1</v>
      </c>
      <c r="D717" s="2">
        <v>0.36458333333333331</v>
      </c>
      <c r="E717" s="2">
        <v>0.73958333333333337</v>
      </c>
      <c r="F717" s="2">
        <v>4.1666666666666664E-2</v>
      </c>
      <c r="H717" t="s">
        <v>3532</v>
      </c>
      <c r="I717">
        <v>0</v>
      </c>
      <c r="J717" s="2">
        <v>0.33333333333333331</v>
      </c>
      <c r="K717" s="2">
        <v>0.3125</v>
      </c>
      <c r="L717" s="2">
        <v>2.0833333333333332E-2</v>
      </c>
      <c r="Q717">
        <v>2</v>
      </c>
    </row>
    <row r="718" spans="1:17">
      <c r="A718" t="s">
        <v>1743</v>
      </c>
      <c r="B718" s="1">
        <v>46074</v>
      </c>
    </row>
    <row r="719" spans="1:17">
      <c r="A719" t="s">
        <v>1743</v>
      </c>
      <c r="B719" s="1">
        <v>46075</v>
      </c>
    </row>
    <row r="720" spans="1:17">
      <c r="A720" t="s">
        <v>1743</v>
      </c>
      <c r="B720" s="1">
        <v>46076</v>
      </c>
    </row>
    <row r="721" spans="1:30">
      <c r="A721" t="s">
        <v>1743</v>
      </c>
      <c r="B721" s="1">
        <v>46077</v>
      </c>
      <c r="C721">
        <v>1</v>
      </c>
      <c r="D721" s="2">
        <v>0.375</v>
      </c>
      <c r="E721" s="2">
        <v>0.77083333333333337</v>
      </c>
      <c r="F721" s="2">
        <v>4.1666666666666664E-2</v>
      </c>
      <c r="H721" t="s">
        <v>3533</v>
      </c>
      <c r="I721">
        <v>0</v>
      </c>
      <c r="J721" s="2">
        <v>0.35416666666666669</v>
      </c>
      <c r="K721" s="2">
        <v>0.3125</v>
      </c>
      <c r="L721" s="2">
        <v>2.0833333333333332E-2</v>
      </c>
      <c r="M721" s="2">
        <v>2.0833333333333332E-2</v>
      </c>
      <c r="Q721">
        <v>1</v>
      </c>
    </row>
    <row r="722" spans="1:30">
      <c r="A722" t="s">
        <v>1743</v>
      </c>
      <c r="B722" s="1">
        <v>46078</v>
      </c>
      <c r="C722">
        <v>1</v>
      </c>
      <c r="D722" s="2">
        <v>0.36458333333333331</v>
      </c>
      <c r="E722" s="2">
        <v>0.73958333333333337</v>
      </c>
      <c r="F722" s="2">
        <v>4.1666666666666664E-2</v>
      </c>
      <c r="H722" t="s">
        <v>1753</v>
      </c>
      <c r="I722">
        <v>0</v>
      </c>
      <c r="J722" s="2">
        <v>0.33333333333333331</v>
      </c>
      <c r="K722" s="2">
        <v>0.3125</v>
      </c>
      <c r="L722" s="2">
        <v>2.0833333333333332E-2</v>
      </c>
      <c r="Q722">
        <v>2</v>
      </c>
    </row>
    <row r="723" spans="1:30">
      <c r="A723" t="s">
        <v>1743</v>
      </c>
      <c r="B723" s="1">
        <v>46079</v>
      </c>
      <c r="C723">
        <v>1</v>
      </c>
      <c r="D723" s="2">
        <v>0.36458333333333331</v>
      </c>
      <c r="E723" s="2">
        <v>0.78125</v>
      </c>
      <c r="F723" s="2">
        <v>4.1666666666666664E-2</v>
      </c>
      <c r="H723" t="s">
        <v>3534</v>
      </c>
      <c r="I723">
        <v>0</v>
      </c>
      <c r="J723" s="2">
        <v>0.375</v>
      </c>
      <c r="K723" s="2">
        <v>0.3125</v>
      </c>
      <c r="L723" s="2">
        <v>2.0833333333333332E-2</v>
      </c>
      <c r="M723" s="2">
        <v>4.1666666666666664E-2</v>
      </c>
      <c r="Q723">
        <v>2</v>
      </c>
    </row>
    <row r="724" spans="1:30">
      <c r="A724" t="s">
        <v>1743</v>
      </c>
      <c r="B724" s="1">
        <v>46080</v>
      </c>
      <c r="C724">
        <v>1</v>
      </c>
      <c r="D724" s="2">
        <v>0.36458333333333331</v>
      </c>
      <c r="E724" s="2">
        <v>0.73958333333333337</v>
      </c>
      <c r="F724" s="2">
        <v>4.1666666666666664E-2</v>
      </c>
      <c r="H724" t="s">
        <v>1753</v>
      </c>
      <c r="I724">
        <v>0</v>
      </c>
      <c r="J724" s="2">
        <v>0.33333333333333331</v>
      </c>
      <c r="K724" s="2">
        <v>0.3125</v>
      </c>
      <c r="L724" s="2">
        <v>2.0833333333333332E-2</v>
      </c>
      <c r="Q724">
        <v>2</v>
      </c>
    </row>
    <row r="725" spans="1:30">
      <c r="A725" t="s">
        <v>1743</v>
      </c>
      <c r="B725" s="1">
        <v>46081</v>
      </c>
    </row>
    <row r="726" spans="1:30">
      <c r="A726" t="s">
        <v>1742</v>
      </c>
      <c r="B726" t="s">
        <v>2903</v>
      </c>
      <c r="C726" s="1">
        <v>46023</v>
      </c>
      <c r="D726" s="1">
        <v>46112</v>
      </c>
      <c r="E726" t="s">
        <v>333</v>
      </c>
      <c r="F726" t="s">
        <v>334</v>
      </c>
      <c r="G726" t="s">
        <v>849</v>
      </c>
      <c r="H726" t="s">
        <v>879</v>
      </c>
      <c r="I726" t="s">
        <v>333</v>
      </c>
      <c r="J726" t="s">
        <v>849</v>
      </c>
      <c r="K726">
        <v>1</v>
      </c>
      <c r="L726">
        <v>1</v>
      </c>
      <c r="M726">
        <v>1</v>
      </c>
      <c r="N726">
        <v>1</v>
      </c>
      <c r="O726">
        <v>1</v>
      </c>
      <c r="P726">
        <v>0</v>
      </c>
      <c r="Q726">
        <v>0</v>
      </c>
      <c r="R726">
        <v>0</v>
      </c>
      <c r="S726">
        <v>0</v>
      </c>
      <c r="T726" s="2">
        <v>0.3125</v>
      </c>
      <c r="U726" s="2">
        <v>0.375</v>
      </c>
      <c r="V726" s="2">
        <v>0.72916666666666663</v>
      </c>
      <c r="W726" s="2">
        <v>0.5</v>
      </c>
      <c r="X726">
        <v>60</v>
      </c>
      <c r="AD726" s="2">
        <v>0</v>
      </c>
    </row>
    <row r="727" spans="1:30">
      <c r="A727" t="s">
        <v>1743</v>
      </c>
      <c r="B727" s="1">
        <v>46054</v>
      </c>
    </row>
    <row r="728" spans="1:30">
      <c r="A728" t="s">
        <v>1743</v>
      </c>
      <c r="B728" s="1">
        <v>46055</v>
      </c>
      <c r="C728">
        <v>1</v>
      </c>
      <c r="D728" s="2">
        <v>0.375</v>
      </c>
      <c r="E728" s="2">
        <v>0.72916666666666663</v>
      </c>
      <c r="F728" s="2">
        <v>4.1666666666666664E-2</v>
      </c>
      <c r="H728" t="s">
        <v>1745</v>
      </c>
      <c r="I728">
        <v>0</v>
      </c>
      <c r="J728" s="2">
        <v>0.3125</v>
      </c>
      <c r="K728" s="2">
        <v>0.3125</v>
      </c>
      <c r="Q728">
        <v>2</v>
      </c>
    </row>
    <row r="729" spans="1:30">
      <c r="A729" t="s">
        <v>1743</v>
      </c>
      <c r="B729" s="1">
        <v>46056</v>
      </c>
      <c r="C729">
        <v>1</v>
      </c>
      <c r="D729" s="2">
        <v>0.375</v>
      </c>
      <c r="E729" s="2">
        <v>0.72916666666666663</v>
      </c>
      <c r="F729" s="2">
        <v>4.1666666666666664E-2</v>
      </c>
      <c r="H729" t="s">
        <v>1745</v>
      </c>
      <c r="I729">
        <v>0</v>
      </c>
      <c r="J729" s="2">
        <v>0.3125</v>
      </c>
      <c r="K729" s="2">
        <v>0.3125</v>
      </c>
      <c r="Q729">
        <v>2</v>
      </c>
    </row>
    <row r="730" spans="1:30">
      <c r="A730" t="s">
        <v>1743</v>
      </c>
      <c r="B730" s="1">
        <v>46057</v>
      </c>
      <c r="C730">
        <v>1</v>
      </c>
      <c r="D730" s="2">
        <v>0.375</v>
      </c>
      <c r="E730" s="2">
        <v>0.72916666666666663</v>
      </c>
      <c r="F730" s="2">
        <v>4.1666666666666664E-2</v>
      </c>
      <c r="H730" t="s">
        <v>1745</v>
      </c>
      <c r="I730">
        <v>0</v>
      </c>
      <c r="J730" s="2">
        <v>0.3125</v>
      </c>
      <c r="K730" s="2">
        <v>0.3125</v>
      </c>
      <c r="Q730">
        <v>2</v>
      </c>
    </row>
    <row r="731" spans="1:30">
      <c r="A731" t="s">
        <v>1743</v>
      </c>
      <c r="B731" s="1">
        <v>46058</v>
      </c>
      <c r="C731">
        <v>1</v>
      </c>
      <c r="D731" s="2">
        <v>0.375</v>
      </c>
      <c r="E731" s="2">
        <v>0.72916666666666663</v>
      </c>
      <c r="F731" s="2">
        <v>4.1666666666666664E-2</v>
      </c>
      <c r="H731" t="s">
        <v>1745</v>
      </c>
      <c r="I731">
        <v>0</v>
      </c>
      <c r="J731" s="2">
        <v>0.3125</v>
      </c>
      <c r="K731" s="2">
        <v>0.3125</v>
      </c>
      <c r="Q731">
        <v>2</v>
      </c>
    </row>
    <row r="732" spans="1:30">
      <c r="A732" t="s">
        <v>1743</v>
      </c>
      <c r="B732" s="1">
        <v>46059</v>
      </c>
      <c r="C732">
        <v>1</v>
      </c>
      <c r="D732" s="2">
        <v>0.375</v>
      </c>
      <c r="E732" s="2">
        <v>0.91666666666666663</v>
      </c>
      <c r="F732" s="2">
        <v>6.25E-2</v>
      </c>
      <c r="H732" t="s">
        <v>1745</v>
      </c>
      <c r="I732">
        <v>0</v>
      </c>
      <c r="J732" s="2">
        <v>0.47916666666666669</v>
      </c>
      <c r="K732" s="2">
        <v>0.3125</v>
      </c>
      <c r="L732" s="2">
        <v>2.0833333333333332E-2</v>
      </c>
      <c r="M732" s="2">
        <v>0.14583333333333334</v>
      </c>
      <c r="Q732">
        <v>2</v>
      </c>
    </row>
    <row r="733" spans="1:30">
      <c r="A733" t="s">
        <v>1743</v>
      </c>
      <c r="B733" s="1">
        <v>46060</v>
      </c>
    </row>
    <row r="734" spans="1:30">
      <c r="A734" t="s">
        <v>1743</v>
      </c>
      <c r="B734" s="1">
        <v>46061</v>
      </c>
    </row>
    <row r="735" spans="1:30">
      <c r="A735" t="s">
        <v>1743</v>
      </c>
      <c r="B735" s="1">
        <v>46062</v>
      </c>
      <c r="C735">
        <v>1</v>
      </c>
      <c r="D735" s="2">
        <v>0.375</v>
      </c>
      <c r="E735" s="2">
        <v>0.72916666666666663</v>
      </c>
      <c r="F735" s="2">
        <v>4.1666666666666664E-2</v>
      </c>
      <c r="H735" t="s">
        <v>1745</v>
      </c>
      <c r="I735">
        <v>0</v>
      </c>
      <c r="J735" s="2">
        <v>0.3125</v>
      </c>
      <c r="K735" s="2">
        <v>0.3125</v>
      </c>
      <c r="Q735">
        <v>2</v>
      </c>
    </row>
    <row r="736" spans="1:30">
      <c r="A736" t="s">
        <v>1743</v>
      </c>
      <c r="B736" s="1">
        <v>46063</v>
      </c>
      <c r="C736">
        <v>1</v>
      </c>
      <c r="D736" s="2">
        <v>0.375</v>
      </c>
      <c r="E736" s="2">
        <v>0.72916666666666663</v>
      </c>
      <c r="F736" s="2">
        <v>4.1666666666666664E-2</v>
      </c>
      <c r="H736" t="s">
        <v>1745</v>
      </c>
      <c r="I736">
        <v>0</v>
      </c>
      <c r="J736" s="2">
        <v>0.3125</v>
      </c>
      <c r="K736" s="2">
        <v>0.3125</v>
      </c>
      <c r="Q736">
        <v>2</v>
      </c>
    </row>
    <row r="737" spans="1:17">
      <c r="A737" t="s">
        <v>1743</v>
      </c>
      <c r="B737" s="1">
        <v>46064</v>
      </c>
    </row>
    <row r="738" spans="1:17">
      <c r="A738" t="s">
        <v>1743</v>
      </c>
      <c r="B738" s="1">
        <v>46065</v>
      </c>
      <c r="C738">
        <v>2</v>
      </c>
      <c r="I738">
        <v>0</v>
      </c>
      <c r="P738" s="2">
        <v>0.3125</v>
      </c>
    </row>
    <row r="739" spans="1:17">
      <c r="A739" t="s">
        <v>1743</v>
      </c>
      <c r="B739" s="1">
        <v>46066</v>
      </c>
      <c r="C739">
        <v>1</v>
      </c>
      <c r="D739" s="2">
        <v>0.375</v>
      </c>
      <c r="E739" s="2">
        <v>0.72916666666666663</v>
      </c>
      <c r="F739" s="2">
        <v>4.1666666666666664E-2</v>
      </c>
      <c r="H739" t="s">
        <v>1745</v>
      </c>
      <c r="I739">
        <v>0</v>
      </c>
      <c r="J739" s="2">
        <v>0.3125</v>
      </c>
      <c r="K739" s="2">
        <v>0.3125</v>
      </c>
      <c r="Q739">
        <v>2</v>
      </c>
    </row>
    <row r="740" spans="1:17">
      <c r="A740" t="s">
        <v>1743</v>
      </c>
      <c r="B740" s="1">
        <v>46067</v>
      </c>
    </row>
    <row r="741" spans="1:17">
      <c r="A741" t="s">
        <v>1743</v>
      </c>
      <c r="B741" s="1">
        <v>46068</v>
      </c>
    </row>
    <row r="742" spans="1:17">
      <c r="A742" t="s">
        <v>1743</v>
      </c>
      <c r="B742" s="1">
        <v>46069</v>
      </c>
      <c r="C742">
        <v>1</v>
      </c>
      <c r="D742" s="2">
        <v>0.375</v>
      </c>
      <c r="E742" s="2">
        <v>0.85416666666666663</v>
      </c>
      <c r="F742" s="2">
        <v>6.25E-2</v>
      </c>
      <c r="H742" t="s">
        <v>1745</v>
      </c>
      <c r="I742">
        <v>0</v>
      </c>
      <c r="J742" s="2">
        <v>0.41666666666666669</v>
      </c>
      <c r="K742" s="2">
        <v>0.3125</v>
      </c>
      <c r="L742" s="2">
        <v>2.0833333333333332E-2</v>
      </c>
      <c r="M742" s="2">
        <v>8.3333333333333329E-2</v>
      </c>
      <c r="Q742">
        <v>2</v>
      </c>
    </row>
    <row r="743" spans="1:17">
      <c r="A743" t="s">
        <v>1743</v>
      </c>
      <c r="B743" s="1">
        <v>46070</v>
      </c>
      <c r="C743">
        <v>1</v>
      </c>
      <c r="D743" s="2">
        <v>0.375</v>
      </c>
      <c r="E743" s="2">
        <v>0.72916666666666663</v>
      </c>
      <c r="F743" s="2">
        <v>4.1666666666666664E-2</v>
      </c>
      <c r="H743" t="s">
        <v>1745</v>
      </c>
      <c r="I743">
        <v>0</v>
      </c>
      <c r="J743" s="2">
        <v>0.3125</v>
      </c>
      <c r="K743" s="2">
        <v>0.3125</v>
      </c>
      <c r="Q743">
        <v>2</v>
      </c>
    </row>
    <row r="744" spans="1:17">
      <c r="A744" t="s">
        <v>1743</v>
      </c>
      <c r="B744" s="1">
        <v>46071</v>
      </c>
      <c r="C744">
        <v>1</v>
      </c>
      <c r="D744" s="2">
        <v>0.375</v>
      </c>
      <c r="E744" s="2">
        <v>0.72916666666666663</v>
      </c>
      <c r="F744" s="2">
        <v>4.1666666666666664E-2</v>
      </c>
      <c r="H744" t="s">
        <v>3535</v>
      </c>
      <c r="I744">
        <v>0</v>
      </c>
      <c r="J744" s="2">
        <v>0.3125</v>
      </c>
      <c r="K744" s="2">
        <v>0.3125</v>
      </c>
      <c r="Q744">
        <v>4</v>
      </c>
    </row>
    <row r="745" spans="1:17">
      <c r="A745" t="s">
        <v>1743</v>
      </c>
      <c r="B745" s="1">
        <v>46072</v>
      </c>
      <c r="C745">
        <v>1</v>
      </c>
      <c r="D745" s="2">
        <v>0.375</v>
      </c>
      <c r="E745" s="2">
        <v>0.72916666666666663</v>
      </c>
      <c r="F745" s="2">
        <v>4.1666666666666664E-2</v>
      </c>
      <c r="H745" t="s">
        <v>1745</v>
      </c>
      <c r="I745">
        <v>0</v>
      </c>
      <c r="J745" s="2">
        <v>0.3125</v>
      </c>
      <c r="K745" s="2">
        <v>0.3125</v>
      </c>
      <c r="Q745">
        <v>2</v>
      </c>
    </row>
    <row r="746" spans="1:17">
      <c r="A746" t="s">
        <v>1743</v>
      </c>
      <c r="B746" s="1">
        <v>46073</v>
      </c>
      <c r="C746">
        <v>1</v>
      </c>
      <c r="D746" s="2">
        <v>0.375</v>
      </c>
      <c r="E746" s="2">
        <v>0.72916666666666663</v>
      </c>
      <c r="F746" s="2">
        <v>4.1666666666666664E-2</v>
      </c>
      <c r="H746" t="s">
        <v>1745</v>
      </c>
      <c r="I746">
        <v>0</v>
      </c>
      <c r="J746" s="2">
        <v>0.3125</v>
      </c>
      <c r="K746" s="2">
        <v>0.3125</v>
      </c>
      <c r="Q746">
        <v>2</v>
      </c>
    </row>
    <row r="747" spans="1:17">
      <c r="A747" t="s">
        <v>1743</v>
      </c>
      <c r="B747" s="1">
        <v>46074</v>
      </c>
    </row>
    <row r="748" spans="1:17">
      <c r="A748" t="s">
        <v>1743</v>
      </c>
      <c r="B748" s="1">
        <v>46075</v>
      </c>
    </row>
    <row r="749" spans="1:17">
      <c r="A749" t="s">
        <v>1743</v>
      </c>
      <c r="B749" s="1">
        <v>46076</v>
      </c>
    </row>
    <row r="750" spans="1:17">
      <c r="A750" t="s">
        <v>1743</v>
      </c>
      <c r="B750" s="1">
        <v>46077</v>
      </c>
      <c r="C750">
        <v>1</v>
      </c>
      <c r="D750" s="2">
        <v>0.375</v>
      </c>
      <c r="E750" s="2">
        <v>0.875</v>
      </c>
      <c r="F750" s="2">
        <v>6.25E-2</v>
      </c>
      <c r="H750" t="s">
        <v>1745</v>
      </c>
      <c r="I750">
        <v>0</v>
      </c>
      <c r="J750" s="2">
        <v>0.4375</v>
      </c>
      <c r="K750" s="2">
        <v>0.3125</v>
      </c>
      <c r="L750" s="2">
        <v>2.0833333333333332E-2</v>
      </c>
      <c r="M750" s="2">
        <v>0.10416666666666667</v>
      </c>
      <c r="Q750">
        <v>2</v>
      </c>
    </row>
    <row r="751" spans="1:17">
      <c r="A751" t="s">
        <v>1743</v>
      </c>
      <c r="B751" s="1">
        <v>46078</v>
      </c>
      <c r="C751">
        <v>1</v>
      </c>
      <c r="D751" s="2">
        <v>0.54166666666666663</v>
      </c>
      <c r="E751" s="2">
        <v>0.72916666666666663</v>
      </c>
      <c r="H751" t="s">
        <v>3536</v>
      </c>
      <c r="I751">
        <v>0</v>
      </c>
      <c r="J751" s="2">
        <v>0.1875</v>
      </c>
      <c r="K751" s="2">
        <v>0.1875</v>
      </c>
      <c r="Q751">
        <v>2</v>
      </c>
    </row>
    <row r="752" spans="1:17">
      <c r="A752" t="s">
        <v>1743</v>
      </c>
      <c r="B752" s="1">
        <v>46079</v>
      </c>
      <c r="C752">
        <v>1</v>
      </c>
      <c r="D752" s="2">
        <v>0.375</v>
      </c>
      <c r="E752" s="2">
        <v>0.72916666666666663</v>
      </c>
      <c r="F752" s="2">
        <v>4.1666666666666664E-2</v>
      </c>
      <c r="H752" t="s">
        <v>1745</v>
      </c>
      <c r="I752">
        <v>0</v>
      </c>
      <c r="J752" s="2">
        <v>0.3125</v>
      </c>
      <c r="K752" s="2">
        <v>0.3125</v>
      </c>
      <c r="Q752">
        <v>2</v>
      </c>
    </row>
    <row r="753" spans="1:30">
      <c r="A753" t="s">
        <v>1743</v>
      </c>
      <c r="B753" s="1">
        <v>46080</v>
      </c>
      <c r="C753">
        <v>1</v>
      </c>
      <c r="D753" s="2">
        <v>0.375</v>
      </c>
      <c r="E753" s="2">
        <v>0.72916666666666663</v>
      </c>
      <c r="F753" s="2">
        <v>4.1666666666666664E-2</v>
      </c>
      <c r="H753" t="s">
        <v>1745</v>
      </c>
      <c r="I753">
        <v>0</v>
      </c>
      <c r="J753" s="2">
        <v>0.3125</v>
      </c>
      <c r="K753" s="2">
        <v>0.3125</v>
      </c>
      <c r="Q753">
        <v>2</v>
      </c>
    </row>
    <row r="754" spans="1:30">
      <c r="A754" t="s">
        <v>1743</v>
      </c>
      <c r="B754" s="1">
        <v>46081</v>
      </c>
    </row>
    <row r="755" spans="1:30">
      <c r="A755" t="s">
        <v>1742</v>
      </c>
      <c r="B755" t="s">
        <v>2904</v>
      </c>
      <c r="C755" s="1">
        <v>46023</v>
      </c>
      <c r="D755" s="1">
        <v>46112</v>
      </c>
      <c r="E755" t="s">
        <v>1125</v>
      </c>
      <c r="F755" t="s">
        <v>643</v>
      </c>
      <c r="G755" t="s">
        <v>849</v>
      </c>
      <c r="H755" t="s">
        <v>879</v>
      </c>
      <c r="I755" t="s">
        <v>1125</v>
      </c>
      <c r="J755" t="s">
        <v>849</v>
      </c>
      <c r="K755">
        <v>1</v>
      </c>
      <c r="L755">
        <v>1</v>
      </c>
      <c r="M755">
        <v>1</v>
      </c>
      <c r="N755">
        <v>1</v>
      </c>
      <c r="O755">
        <v>1</v>
      </c>
      <c r="P755">
        <v>0</v>
      </c>
      <c r="Q755">
        <v>0</v>
      </c>
      <c r="R755">
        <v>0</v>
      </c>
      <c r="S755">
        <v>1</v>
      </c>
      <c r="T755" s="2">
        <v>0.3125</v>
      </c>
      <c r="U755" s="2">
        <v>0.375</v>
      </c>
      <c r="V755" s="2">
        <v>0.72916666666666663</v>
      </c>
      <c r="W755" s="2">
        <v>0.5</v>
      </c>
      <c r="X755">
        <v>60</v>
      </c>
      <c r="AD755" s="2">
        <v>0</v>
      </c>
    </row>
    <row r="756" spans="1:30">
      <c r="A756" t="s">
        <v>1743</v>
      </c>
      <c r="B756" s="1">
        <v>46054</v>
      </c>
    </row>
    <row r="757" spans="1:30">
      <c r="A757" t="s">
        <v>1743</v>
      </c>
      <c r="B757" s="1">
        <v>46055</v>
      </c>
      <c r="C757">
        <v>1</v>
      </c>
      <c r="D757" s="2">
        <v>0.33333333333333331</v>
      </c>
      <c r="E757" s="2">
        <v>0.6875</v>
      </c>
      <c r="F757" s="2">
        <v>4.1666666666666664E-2</v>
      </c>
      <c r="I757">
        <v>0</v>
      </c>
      <c r="J757" s="2">
        <v>0.3125</v>
      </c>
      <c r="K757" s="2">
        <v>0.3125</v>
      </c>
      <c r="Q757">
        <v>2</v>
      </c>
    </row>
    <row r="758" spans="1:30">
      <c r="A758" t="s">
        <v>1743</v>
      </c>
      <c r="B758" s="1">
        <v>46056</v>
      </c>
      <c r="C758">
        <v>1</v>
      </c>
      <c r="D758" s="2">
        <v>0.33333333333333331</v>
      </c>
      <c r="E758" s="2">
        <v>0.75</v>
      </c>
      <c r="F758" s="2">
        <v>4.1666666666666664E-2</v>
      </c>
      <c r="I758">
        <v>0</v>
      </c>
      <c r="J758" s="2">
        <v>0.375</v>
      </c>
      <c r="K758" s="2">
        <v>0.3125</v>
      </c>
      <c r="L758" s="2">
        <v>2.0833333333333332E-2</v>
      </c>
      <c r="M758" s="2">
        <v>4.1666666666666664E-2</v>
      </c>
      <c r="Q758">
        <v>4</v>
      </c>
    </row>
    <row r="759" spans="1:30">
      <c r="A759" t="s">
        <v>1743</v>
      </c>
      <c r="B759" s="1">
        <v>46057</v>
      </c>
      <c r="C759">
        <v>1</v>
      </c>
      <c r="D759" s="2">
        <v>0.33333333333333331</v>
      </c>
      <c r="E759" s="2">
        <v>0.6875</v>
      </c>
      <c r="F759" s="2">
        <v>4.1666666666666664E-2</v>
      </c>
      <c r="I759">
        <v>0</v>
      </c>
      <c r="J759" s="2">
        <v>0.3125</v>
      </c>
      <c r="K759" s="2">
        <v>0.3125</v>
      </c>
      <c r="Q759">
        <v>2</v>
      </c>
    </row>
    <row r="760" spans="1:30">
      <c r="A760" t="s">
        <v>1743</v>
      </c>
      <c r="B760" s="1">
        <v>46058</v>
      </c>
    </row>
    <row r="761" spans="1:30">
      <c r="A761" t="s">
        <v>1743</v>
      </c>
      <c r="B761" s="1">
        <v>46059</v>
      </c>
      <c r="C761">
        <v>1</v>
      </c>
      <c r="D761" s="2">
        <v>0.33333333333333331</v>
      </c>
      <c r="E761" s="2">
        <v>0.72916666666666663</v>
      </c>
      <c r="F761" s="2">
        <v>4.1666666666666664E-2</v>
      </c>
      <c r="I761">
        <v>0</v>
      </c>
      <c r="J761" s="2">
        <v>0.35416666666666669</v>
      </c>
      <c r="K761" s="2">
        <v>0.3125</v>
      </c>
      <c r="L761" s="2">
        <v>2.0833333333333332E-2</v>
      </c>
      <c r="M761" s="2">
        <v>2.0833333333333332E-2</v>
      </c>
      <c r="Q761">
        <v>2</v>
      </c>
    </row>
    <row r="762" spans="1:30">
      <c r="A762" t="s">
        <v>1743</v>
      </c>
      <c r="B762" s="1">
        <v>46060</v>
      </c>
    </row>
    <row r="763" spans="1:30">
      <c r="A763" t="s">
        <v>1743</v>
      </c>
      <c r="B763" s="1">
        <v>46061</v>
      </c>
    </row>
    <row r="764" spans="1:30">
      <c r="A764" t="s">
        <v>1743</v>
      </c>
      <c r="B764" s="1">
        <v>46062</v>
      </c>
      <c r="C764">
        <v>1</v>
      </c>
      <c r="D764" s="2">
        <v>0.33333333333333331</v>
      </c>
      <c r="E764" s="2">
        <v>0.6875</v>
      </c>
      <c r="F764" s="2">
        <v>4.1666666666666664E-2</v>
      </c>
      <c r="I764">
        <v>0</v>
      </c>
      <c r="J764" s="2">
        <v>0.3125</v>
      </c>
      <c r="K764" s="2">
        <v>0.3125</v>
      </c>
      <c r="Q764">
        <v>2</v>
      </c>
    </row>
    <row r="765" spans="1:30">
      <c r="A765" t="s">
        <v>1743</v>
      </c>
      <c r="B765" s="1">
        <v>46063</v>
      </c>
      <c r="C765">
        <v>1</v>
      </c>
      <c r="D765" s="2">
        <v>0.33333333333333331</v>
      </c>
      <c r="E765" s="2">
        <v>0.72916666666666663</v>
      </c>
      <c r="F765" s="2">
        <v>4.1666666666666664E-2</v>
      </c>
      <c r="I765">
        <v>0</v>
      </c>
      <c r="J765" s="2">
        <v>0.35416666666666669</v>
      </c>
      <c r="K765" s="2">
        <v>0.3125</v>
      </c>
      <c r="L765" s="2">
        <v>2.0833333333333332E-2</v>
      </c>
      <c r="M765" s="2">
        <v>2.0833333333333332E-2</v>
      </c>
      <c r="Q765">
        <v>2</v>
      </c>
    </row>
    <row r="766" spans="1:30">
      <c r="A766" t="s">
        <v>1743</v>
      </c>
      <c r="B766" s="1">
        <v>46064</v>
      </c>
    </row>
    <row r="767" spans="1:30">
      <c r="A767" t="s">
        <v>1743</v>
      </c>
      <c r="B767" s="1">
        <v>46065</v>
      </c>
    </row>
    <row r="768" spans="1:30">
      <c r="A768" t="s">
        <v>1743</v>
      </c>
      <c r="B768" s="1">
        <v>46066</v>
      </c>
      <c r="C768">
        <v>1</v>
      </c>
      <c r="D768" s="2">
        <v>0.33333333333333331</v>
      </c>
      <c r="E768" s="2">
        <v>0.72916666666666663</v>
      </c>
      <c r="F768" s="2">
        <v>4.1666666666666664E-2</v>
      </c>
      <c r="I768">
        <v>0</v>
      </c>
      <c r="J768" s="2">
        <v>0.35416666666666669</v>
      </c>
      <c r="K768" s="2">
        <v>0.3125</v>
      </c>
      <c r="L768" s="2">
        <v>2.0833333333333332E-2</v>
      </c>
      <c r="M768" s="2">
        <v>2.0833333333333332E-2</v>
      </c>
      <c r="Q768">
        <v>2</v>
      </c>
    </row>
    <row r="769" spans="1:30">
      <c r="A769" t="s">
        <v>1743</v>
      </c>
      <c r="B769" s="1">
        <v>46067</v>
      </c>
    </row>
    <row r="770" spans="1:30">
      <c r="A770" t="s">
        <v>1743</v>
      </c>
      <c r="B770" s="1">
        <v>46068</v>
      </c>
    </row>
    <row r="771" spans="1:30">
      <c r="A771" t="s">
        <v>1743</v>
      </c>
      <c r="B771" s="1">
        <v>46069</v>
      </c>
      <c r="C771">
        <v>1</v>
      </c>
      <c r="D771" s="2">
        <v>0.33333333333333331</v>
      </c>
      <c r="E771" s="2">
        <v>0.79166666666666663</v>
      </c>
      <c r="F771" s="2">
        <v>4.1666666666666664E-2</v>
      </c>
      <c r="I771">
        <v>0</v>
      </c>
      <c r="J771" s="2">
        <v>0.41666666666666669</v>
      </c>
      <c r="K771" s="2">
        <v>0.3125</v>
      </c>
      <c r="L771" s="2">
        <v>2.0833333333333332E-2</v>
      </c>
      <c r="M771" s="2">
        <v>8.3333333333333329E-2</v>
      </c>
      <c r="Q771">
        <v>2</v>
      </c>
    </row>
    <row r="772" spans="1:30">
      <c r="A772" t="s">
        <v>1743</v>
      </c>
      <c r="B772" s="1">
        <v>46070</v>
      </c>
      <c r="C772">
        <v>1</v>
      </c>
      <c r="D772" s="2">
        <v>0.33333333333333331</v>
      </c>
      <c r="E772" s="2">
        <v>0.79166666666666663</v>
      </c>
      <c r="F772" s="2">
        <v>4.1666666666666664E-2</v>
      </c>
      <c r="I772">
        <v>0</v>
      </c>
      <c r="J772" s="2">
        <v>0.41666666666666669</v>
      </c>
      <c r="K772" s="2">
        <v>0.3125</v>
      </c>
      <c r="L772" s="2">
        <v>2.0833333333333332E-2</v>
      </c>
      <c r="M772" s="2">
        <v>8.3333333333333329E-2</v>
      </c>
      <c r="Q772">
        <v>2</v>
      </c>
    </row>
    <row r="773" spans="1:30">
      <c r="A773" t="s">
        <v>1743</v>
      </c>
      <c r="B773" s="1">
        <v>46071</v>
      </c>
      <c r="C773">
        <v>2</v>
      </c>
      <c r="I773">
        <v>0</v>
      </c>
      <c r="P773" s="2">
        <v>0.3125</v>
      </c>
    </row>
    <row r="774" spans="1:30">
      <c r="A774" t="s">
        <v>1743</v>
      </c>
      <c r="B774" s="1">
        <v>46072</v>
      </c>
    </row>
    <row r="775" spans="1:30">
      <c r="A775" t="s">
        <v>1743</v>
      </c>
      <c r="B775" s="1">
        <v>46073</v>
      </c>
      <c r="C775">
        <v>1</v>
      </c>
      <c r="D775" s="2">
        <v>0.33333333333333331</v>
      </c>
      <c r="E775" s="2">
        <v>0.6875</v>
      </c>
      <c r="F775" s="2">
        <v>4.1666666666666664E-2</v>
      </c>
      <c r="I775">
        <v>0</v>
      </c>
      <c r="J775" s="2">
        <v>0.3125</v>
      </c>
      <c r="K775" s="2">
        <v>0.3125</v>
      </c>
      <c r="Q775">
        <v>4</v>
      </c>
    </row>
    <row r="776" spans="1:30">
      <c r="A776" t="s">
        <v>1743</v>
      </c>
      <c r="B776" s="1">
        <v>46074</v>
      </c>
    </row>
    <row r="777" spans="1:30">
      <c r="A777" t="s">
        <v>1743</v>
      </c>
      <c r="B777" s="1">
        <v>46075</v>
      </c>
    </row>
    <row r="778" spans="1:30">
      <c r="A778" t="s">
        <v>1743</v>
      </c>
      <c r="B778" s="1">
        <v>46076</v>
      </c>
    </row>
    <row r="779" spans="1:30">
      <c r="A779" t="s">
        <v>1743</v>
      </c>
      <c r="B779" s="1">
        <v>46077</v>
      </c>
      <c r="C779">
        <v>1</v>
      </c>
      <c r="D779" s="2">
        <v>0.33333333333333331</v>
      </c>
      <c r="E779" s="2">
        <v>0.72916666666666663</v>
      </c>
      <c r="F779" s="2">
        <v>4.1666666666666664E-2</v>
      </c>
      <c r="I779">
        <v>0</v>
      </c>
      <c r="J779" s="2">
        <v>0.35416666666666669</v>
      </c>
      <c r="K779" s="2">
        <v>0.3125</v>
      </c>
      <c r="L779" s="2">
        <v>2.0833333333333332E-2</v>
      </c>
      <c r="M779" s="2">
        <v>2.0833333333333332E-2</v>
      </c>
      <c r="Q779">
        <v>4</v>
      </c>
    </row>
    <row r="780" spans="1:30">
      <c r="A780" t="s">
        <v>1743</v>
      </c>
      <c r="B780" s="1">
        <v>46078</v>
      </c>
      <c r="C780">
        <v>1</v>
      </c>
      <c r="D780" s="2">
        <v>0.33333333333333331</v>
      </c>
      <c r="E780" s="2">
        <v>0.6875</v>
      </c>
      <c r="F780" s="2">
        <v>4.1666666666666664E-2</v>
      </c>
      <c r="I780">
        <v>0</v>
      </c>
      <c r="J780" s="2">
        <v>0.3125</v>
      </c>
      <c r="K780" s="2">
        <v>0.3125</v>
      </c>
      <c r="Q780">
        <v>2</v>
      </c>
    </row>
    <row r="781" spans="1:30">
      <c r="A781" t="s">
        <v>1743</v>
      </c>
      <c r="B781" s="1">
        <v>46079</v>
      </c>
      <c r="C781">
        <v>1</v>
      </c>
      <c r="D781" s="2">
        <v>0.33333333333333331</v>
      </c>
      <c r="E781" s="2">
        <v>0.77083333333333337</v>
      </c>
      <c r="F781" s="2">
        <v>4.1666666666666664E-2</v>
      </c>
      <c r="I781">
        <v>0</v>
      </c>
      <c r="J781" s="2">
        <v>0.39583333333333331</v>
      </c>
      <c r="K781" s="2">
        <v>0.3125</v>
      </c>
      <c r="L781" s="2">
        <v>2.0833333333333332E-2</v>
      </c>
      <c r="M781" s="2">
        <v>6.25E-2</v>
      </c>
      <c r="Q781">
        <v>2</v>
      </c>
    </row>
    <row r="782" spans="1:30">
      <c r="A782" t="s">
        <v>1743</v>
      </c>
      <c r="B782" s="1">
        <v>46080</v>
      </c>
      <c r="C782">
        <v>1</v>
      </c>
      <c r="D782" s="2">
        <v>0.33333333333333331</v>
      </c>
      <c r="E782" s="2">
        <v>0.79166666666666663</v>
      </c>
      <c r="F782" s="2">
        <v>4.1666666666666664E-2</v>
      </c>
      <c r="I782">
        <v>0</v>
      </c>
      <c r="J782" s="2">
        <v>0.41666666666666669</v>
      </c>
      <c r="K782" s="2">
        <v>0.3125</v>
      </c>
      <c r="L782" s="2">
        <v>2.0833333333333332E-2</v>
      </c>
      <c r="M782" s="2">
        <v>8.3333333333333329E-2</v>
      </c>
      <c r="Q782">
        <v>2</v>
      </c>
    </row>
    <row r="783" spans="1:30">
      <c r="A783" t="s">
        <v>1743</v>
      </c>
      <c r="B783" s="1">
        <v>46081</v>
      </c>
    </row>
    <row r="784" spans="1:30">
      <c r="A784" t="s">
        <v>1742</v>
      </c>
      <c r="B784" t="s">
        <v>2905</v>
      </c>
      <c r="C784" s="1">
        <v>46023</v>
      </c>
      <c r="D784" s="1">
        <v>46112</v>
      </c>
      <c r="E784" t="s">
        <v>1157</v>
      </c>
      <c r="F784" t="s">
        <v>635</v>
      </c>
      <c r="G784" t="s">
        <v>849</v>
      </c>
      <c r="H784" t="s">
        <v>879</v>
      </c>
      <c r="I784" t="s">
        <v>1157</v>
      </c>
      <c r="J784" t="s">
        <v>849</v>
      </c>
      <c r="K784">
        <v>1</v>
      </c>
      <c r="L784">
        <v>1</v>
      </c>
      <c r="M784">
        <v>1</v>
      </c>
      <c r="N784">
        <v>1</v>
      </c>
      <c r="O784">
        <v>1</v>
      </c>
      <c r="P784">
        <v>0</v>
      </c>
      <c r="Q784">
        <v>0</v>
      </c>
      <c r="R784">
        <v>0</v>
      </c>
      <c r="S784">
        <v>0</v>
      </c>
      <c r="T784" s="2">
        <v>0.3125</v>
      </c>
      <c r="U784" s="2">
        <v>0.375</v>
      </c>
      <c r="V784" s="2">
        <v>0.72916666666666663</v>
      </c>
      <c r="W784" s="2">
        <v>0.5</v>
      </c>
      <c r="X784">
        <v>60</v>
      </c>
      <c r="AD784" s="2">
        <v>0</v>
      </c>
    </row>
    <row r="785" spans="1:17">
      <c r="A785" t="s">
        <v>1743</v>
      </c>
      <c r="B785" s="1">
        <v>46054</v>
      </c>
      <c r="C785">
        <v>3</v>
      </c>
      <c r="D785" s="2">
        <v>0.375</v>
      </c>
      <c r="E785" s="2">
        <v>0.77083333333333337</v>
      </c>
      <c r="F785" s="2">
        <v>4.1666666666666664E-2</v>
      </c>
      <c r="H785" t="s">
        <v>3537</v>
      </c>
      <c r="I785">
        <v>0</v>
      </c>
      <c r="J785" s="2">
        <v>0.35416666666666669</v>
      </c>
      <c r="O785" s="2">
        <v>0.35416666666666669</v>
      </c>
      <c r="Q785">
        <v>2</v>
      </c>
    </row>
    <row r="786" spans="1:17">
      <c r="A786" t="s">
        <v>1743</v>
      </c>
      <c r="B786" s="1">
        <v>46055</v>
      </c>
      <c r="C786">
        <v>1</v>
      </c>
      <c r="D786" s="2">
        <v>0.375</v>
      </c>
      <c r="E786" s="2">
        <v>0.8125</v>
      </c>
      <c r="F786" s="2">
        <v>4.1666666666666664E-2</v>
      </c>
      <c r="H786" t="s">
        <v>3538</v>
      </c>
      <c r="I786">
        <v>0</v>
      </c>
      <c r="J786" s="2">
        <v>0.39583333333333331</v>
      </c>
      <c r="K786" s="2">
        <v>0.3125</v>
      </c>
      <c r="L786" s="2">
        <v>2.0833333333333332E-2</v>
      </c>
      <c r="M786" s="2">
        <v>6.25E-2</v>
      </c>
      <c r="Q786">
        <v>2</v>
      </c>
    </row>
    <row r="787" spans="1:17">
      <c r="A787" t="s">
        <v>1743</v>
      </c>
      <c r="B787" s="1">
        <v>46056</v>
      </c>
      <c r="C787">
        <v>1</v>
      </c>
      <c r="D787" s="2">
        <v>0.375</v>
      </c>
      <c r="E787" s="2">
        <v>0.75</v>
      </c>
      <c r="F787" s="2">
        <v>4.1666666666666664E-2</v>
      </c>
      <c r="H787" t="s">
        <v>2906</v>
      </c>
      <c r="I787">
        <v>0</v>
      </c>
      <c r="J787" s="2">
        <v>0.33333333333333331</v>
      </c>
      <c r="K787" s="2">
        <v>0.3125</v>
      </c>
      <c r="L787" s="2">
        <v>2.0833333333333332E-2</v>
      </c>
      <c r="Q787">
        <v>2</v>
      </c>
    </row>
    <row r="788" spans="1:17">
      <c r="A788" t="s">
        <v>1743</v>
      </c>
      <c r="B788" s="1">
        <v>46057</v>
      </c>
      <c r="C788">
        <v>1</v>
      </c>
      <c r="D788" s="2">
        <v>0.375</v>
      </c>
      <c r="E788" s="2">
        <v>0.75</v>
      </c>
      <c r="F788" s="2">
        <v>4.1666666666666664E-2</v>
      </c>
      <c r="H788" t="s">
        <v>1754</v>
      </c>
      <c r="I788">
        <v>0</v>
      </c>
      <c r="J788" s="2">
        <v>0.33333333333333331</v>
      </c>
      <c r="K788" s="2">
        <v>0.3125</v>
      </c>
      <c r="L788" s="2">
        <v>2.0833333333333332E-2</v>
      </c>
      <c r="Q788">
        <v>2</v>
      </c>
    </row>
    <row r="789" spans="1:17">
      <c r="A789" t="s">
        <v>1743</v>
      </c>
      <c r="B789" s="1">
        <v>46058</v>
      </c>
      <c r="C789">
        <v>1</v>
      </c>
      <c r="D789" s="2">
        <v>0.375</v>
      </c>
      <c r="E789" s="2">
        <v>0.77083333333333337</v>
      </c>
      <c r="F789" s="2">
        <v>4.1666666666666664E-2</v>
      </c>
      <c r="H789" t="s">
        <v>1754</v>
      </c>
      <c r="I789">
        <v>0</v>
      </c>
      <c r="J789" s="2">
        <v>0.35416666666666669</v>
      </c>
      <c r="K789" s="2">
        <v>0.3125</v>
      </c>
      <c r="L789" s="2">
        <v>2.0833333333333332E-2</v>
      </c>
      <c r="M789" s="2">
        <v>2.0833333333333332E-2</v>
      </c>
      <c r="Q789">
        <v>2</v>
      </c>
    </row>
    <row r="790" spans="1:17">
      <c r="A790" t="s">
        <v>1743</v>
      </c>
      <c r="B790" s="1">
        <v>46059</v>
      </c>
      <c r="C790">
        <v>1</v>
      </c>
      <c r="D790" s="2">
        <v>0.375</v>
      </c>
      <c r="E790" s="2">
        <v>0.75</v>
      </c>
      <c r="F790" s="2">
        <v>4.1666666666666664E-2</v>
      </c>
      <c r="H790" t="s">
        <v>3539</v>
      </c>
      <c r="I790">
        <v>0</v>
      </c>
      <c r="J790" s="2">
        <v>0.33333333333333331</v>
      </c>
      <c r="K790" s="2">
        <v>0.3125</v>
      </c>
      <c r="L790" s="2">
        <v>2.0833333333333332E-2</v>
      </c>
      <c r="Q790">
        <v>2</v>
      </c>
    </row>
    <row r="791" spans="1:17">
      <c r="A791" t="s">
        <v>1743</v>
      </c>
      <c r="B791" s="1">
        <v>46060</v>
      </c>
    </row>
    <row r="792" spans="1:17">
      <c r="A792" t="s">
        <v>1743</v>
      </c>
      <c r="B792" s="1">
        <v>46061</v>
      </c>
    </row>
    <row r="793" spans="1:17">
      <c r="A793" t="s">
        <v>1743</v>
      </c>
      <c r="B793" s="1">
        <v>46062</v>
      </c>
      <c r="C793">
        <v>1</v>
      </c>
      <c r="D793" s="2">
        <v>0.375</v>
      </c>
      <c r="E793" s="2">
        <v>0.75</v>
      </c>
      <c r="F793" s="2">
        <v>4.1666666666666664E-2</v>
      </c>
      <c r="H793" t="s">
        <v>1754</v>
      </c>
      <c r="I793">
        <v>0</v>
      </c>
      <c r="J793" s="2">
        <v>0.33333333333333331</v>
      </c>
      <c r="K793" s="2">
        <v>0.3125</v>
      </c>
      <c r="L793" s="2">
        <v>2.0833333333333332E-2</v>
      </c>
      <c r="Q793">
        <v>2</v>
      </c>
    </row>
    <row r="794" spans="1:17">
      <c r="A794" t="s">
        <v>1743</v>
      </c>
      <c r="B794" s="1">
        <v>46063</v>
      </c>
      <c r="C794">
        <v>4</v>
      </c>
      <c r="H794" t="s">
        <v>3540</v>
      </c>
      <c r="I794">
        <v>0</v>
      </c>
    </row>
    <row r="795" spans="1:17">
      <c r="A795" t="s">
        <v>1743</v>
      </c>
      <c r="B795" s="1">
        <v>46064</v>
      </c>
    </row>
    <row r="796" spans="1:17">
      <c r="A796" t="s">
        <v>1743</v>
      </c>
      <c r="B796" s="1">
        <v>46065</v>
      </c>
      <c r="C796">
        <v>1</v>
      </c>
      <c r="D796" s="2">
        <v>0.375</v>
      </c>
      <c r="E796" s="2">
        <v>0.75</v>
      </c>
      <c r="F796" s="2">
        <v>4.1666666666666664E-2</v>
      </c>
      <c r="H796" t="s">
        <v>1754</v>
      </c>
      <c r="I796">
        <v>0</v>
      </c>
      <c r="J796" s="2">
        <v>0.33333333333333331</v>
      </c>
      <c r="K796" s="2">
        <v>0.3125</v>
      </c>
      <c r="L796" s="2">
        <v>2.0833333333333332E-2</v>
      </c>
      <c r="Q796">
        <v>2</v>
      </c>
    </row>
    <row r="797" spans="1:17">
      <c r="A797" t="s">
        <v>1743</v>
      </c>
      <c r="B797" s="1">
        <v>46066</v>
      </c>
      <c r="C797">
        <v>1</v>
      </c>
      <c r="D797" s="2">
        <v>0.375</v>
      </c>
      <c r="E797" s="2">
        <v>0.75</v>
      </c>
      <c r="F797" s="2">
        <v>4.1666666666666664E-2</v>
      </c>
      <c r="H797" t="s">
        <v>3541</v>
      </c>
      <c r="I797">
        <v>0</v>
      </c>
      <c r="J797" s="2">
        <v>0.33333333333333331</v>
      </c>
      <c r="K797" s="2">
        <v>0.3125</v>
      </c>
      <c r="L797" s="2">
        <v>2.0833333333333332E-2</v>
      </c>
      <c r="Q797">
        <v>2</v>
      </c>
    </row>
    <row r="798" spans="1:17">
      <c r="A798" t="s">
        <v>1743</v>
      </c>
      <c r="B798" s="1">
        <v>46067</v>
      </c>
    </row>
    <row r="799" spans="1:17">
      <c r="A799" t="s">
        <v>1743</v>
      </c>
      <c r="B799" s="1">
        <v>46068</v>
      </c>
    </row>
    <row r="800" spans="1:17">
      <c r="A800" t="s">
        <v>1743</v>
      </c>
      <c r="B800" s="1">
        <v>46069</v>
      </c>
      <c r="C800">
        <v>1</v>
      </c>
      <c r="D800" s="2">
        <v>0.375</v>
      </c>
      <c r="E800" s="2">
        <v>0.77083333333333337</v>
      </c>
      <c r="F800" s="2">
        <v>4.1666666666666664E-2</v>
      </c>
      <c r="H800" t="s">
        <v>1754</v>
      </c>
      <c r="I800">
        <v>0</v>
      </c>
      <c r="J800" s="2">
        <v>0.35416666666666669</v>
      </c>
      <c r="K800" s="2">
        <v>0.3125</v>
      </c>
      <c r="L800" s="2">
        <v>2.0833333333333332E-2</v>
      </c>
      <c r="M800" s="2">
        <v>2.0833333333333332E-2</v>
      </c>
      <c r="Q800">
        <v>1</v>
      </c>
    </row>
    <row r="801" spans="1:30">
      <c r="A801" t="s">
        <v>1743</v>
      </c>
      <c r="B801" s="1">
        <v>46070</v>
      </c>
      <c r="C801">
        <v>1</v>
      </c>
      <c r="D801" s="2">
        <v>0.375</v>
      </c>
      <c r="E801" s="2">
        <v>0.75</v>
      </c>
      <c r="F801" s="2">
        <v>4.1666666666666664E-2</v>
      </c>
      <c r="H801" t="s">
        <v>1754</v>
      </c>
      <c r="I801">
        <v>0</v>
      </c>
      <c r="J801" s="2">
        <v>0.33333333333333331</v>
      </c>
      <c r="K801" s="2">
        <v>0.3125</v>
      </c>
      <c r="L801" s="2">
        <v>2.0833333333333332E-2</v>
      </c>
      <c r="Q801">
        <v>1</v>
      </c>
    </row>
    <row r="802" spans="1:30">
      <c r="A802" t="s">
        <v>1743</v>
      </c>
      <c r="B802" s="1">
        <v>46071</v>
      </c>
      <c r="C802">
        <v>1</v>
      </c>
      <c r="D802" s="2">
        <v>0.375</v>
      </c>
      <c r="E802" s="2">
        <v>0.75</v>
      </c>
      <c r="F802" s="2">
        <v>4.1666666666666664E-2</v>
      </c>
      <c r="H802" t="s">
        <v>2855</v>
      </c>
      <c r="I802">
        <v>0</v>
      </c>
      <c r="J802" s="2">
        <v>0.33333333333333331</v>
      </c>
      <c r="K802" s="2">
        <v>0.3125</v>
      </c>
      <c r="L802" s="2">
        <v>2.0833333333333332E-2</v>
      </c>
      <c r="Q802">
        <v>2</v>
      </c>
    </row>
    <row r="803" spans="1:30">
      <c r="A803" t="s">
        <v>1743</v>
      </c>
      <c r="B803" s="1">
        <v>46072</v>
      </c>
      <c r="C803">
        <v>1</v>
      </c>
      <c r="D803" s="2">
        <v>0.375</v>
      </c>
      <c r="E803" s="2">
        <v>0.9375</v>
      </c>
      <c r="F803" s="2">
        <v>4.1666666666666664E-2</v>
      </c>
      <c r="H803" t="s">
        <v>1754</v>
      </c>
      <c r="I803">
        <v>0</v>
      </c>
      <c r="J803" s="2">
        <v>0.52083333333333337</v>
      </c>
      <c r="K803" s="2">
        <v>0.3125</v>
      </c>
      <c r="L803" s="2">
        <v>2.0833333333333332E-2</v>
      </c>
      <c r="M803" s="2">
        <v>0.1875</v>
      </c>
      <c r="N803" s="2">
        <v>2.0833333333333332E-2</v>
      </c>
      <c r="Q803">
        <v>2</v>
      </c>
    </row>
    <row r="804" spans="1:30">
      <c r="A804" t="s">
        <v>1743</v>
      </c>
      <c r="B804" s="1">
        <v>46073</v>
      </c>
      <c r="C804">
        <v>1</v>
      </c>
      <c r="D804" s="2">
        <v>0.41666666666666669</v>
      </c>
      <c r="E804" s="2">
        <v>0.91666666666666663</v>
      </c>
      <c r="F804" s="2">
        <v>4.1666666666666664E-2</v>
      </c>
      <c r="H804" t="s">
        <v>3542</v>
      </c>
      <c r="I804">
        <v>0</v>
      </c>
      <c r="J804" s="2">
        <v>0.45833333333333331</v>
      </c>
      <c r="K804" s="2">
        <v>0.3125</v>
      </c>
      <c r="L804" s="2">
        <v>2.0833333333333332E-2</v>
      </c>
      <c r="M804" s="2">
        <v>0.125</v>
      </c>
      <c r="Q804">
        <v>8</v>
      </c>
    </row>
    <row r="805" spans="1:30">
      <c r="A805" t="s">
        <v>1743</v>
      </c>
      <c r="B805" s="1">
        <v>46074</v>
      </c>
      <c r="C805">
        <v>3</v>
      </c>
      <c r="D805" s="2">
        <v>0.16666666666666666</v>
      </c>
      <c r="E805" s="2">
        <v>0.54166666666666663</v>
      </c>
      <c r="F805" s="2">
        <v>4.1666666666666664E-2</v>
      </c>
      <c r="H805" t="s">
        <v>3543</v>
      </c>
      <c r="I805">
        <v>1</v>
      </c>
      <c r="J805" s="2">
        <v>0.33333333333333331</v>
      </c>
      <c r="N805" s="2">
        <v>4.1666666666666664E-2</v>
      </c>
      <c r="O805" s="2">
        <v>0.33333333333333331</v>
      </c>
      <c r="Q805">
        <v>8</v>
      </c>
    </row>
    <row r="806" spans="1:30">
      <c r="A806" t="s">
        <v>1743</v>
      </c>
      <c r="B806" s="1">
        <v>46075</v>
      </c>
    </row>
    <row r="807" spans="1:30">
      <c r="A807" t="s">
        <v>1743</v>
      </c>
      <c r="B807" s="1">
        <v>46076</v>
      </c>
    </row>
    <row r="808" spans="1:30">
      <c r="A808" t="s">
        <v>1743</v>
      </c>
      <c r="B808" s="1">
        <v>46077</v>
      </c>
      <c r="C808">
        <v>1</v>
      </c>
      <c r="D808" s="2">
        <v>0.375</v>
      </c>
      <c r="E808" s="2">
        <v>0.75</v>
      </c>
      <c r="F808" s="2">
        <v>4.1666666666666664E-2</v>
      </c>
      <c r="H808" t="s">
        <v>3544</v>
      </c>
      <c r="I808">
        <v>1</v>
      </c>
      <c r="J808" s="2">
        <v>0.33333333333333331</v>
      </c>
      <c r="K808" s="2">
        <v>0.3125</v>
      </c>
      <c r="L808" s="2">
        <v>2.0833333333333332E-2</v>
      </c>
      <c r="Q808">
        <v>8</v>
      </c>
    </row>
    <row r="809" spans="1:30">
      <c r="A809" t="s">
        <v>1743</v>
      </c>
      <c r="B809" s="1">
        <v>46078</v>
      </c>
      <c r="C809">
        <v>1</v>
      </c>
      <c r="D809" s="2">
        <v>0.375</v>
      </c>
      <c r="E809" s="2">
        <v>0.75</v>
      </c>
      <c r="F809" s="2">
        <v>4.1666666666666664E-2</v>
      </c>
      <c r="H809" t="s">
        <v>1754</v>
      </c>
      <c r="I809">
        <v>0</v>
      </c>
      <c r="J809" s="2">
        <v>0.33333333333333331</v>
      </c>
      <c r="K809" s="2">
        <v>0.3125</v>
      </c>
      <c r="L809" s="2">
        <v>2.0833333333333332E-2</v>
      </c>
      <c r="Q809">
        <v>2</v>
      </c>
    </row>
    <row r="810" spans="1:30">
      <c r="A810" t="s">
        <v>1743</v>
      </c>
      <c r="B810" s="1">
        <v>46079</v>
      </c>
      <c r="C810">
        <v>4</v>
      </c>
      <c r="H810" t="s">
        <v>3545</v>
      </c>
      <c r="I810">
        <v>0</v>
      </c>
    </row>
    <row r="811" spans="1:30">
      <c r="A811" t="s">
        <v>1743</v>
      </c>
      <c r="B811" s="1">
        <v>46080</v>
      </c>
      <c r="C811">
        <v>1</v>
      </c>
      <c r="D811" s="2">
        <v>0.375</v>
      </c>
      <c r="E811" s="2">
        <v>0.75</v>
      </c>
      <c r="F811" s="2">
        <v>4.1666666666666664E-2</v>
      </c>
      <c r="H811" t="s">
        <v>1754</v>
      </c>
      <c r="I811">
        <v>0</v>
      </c>
      <c r="J811" s="2">
        <v>0.33333333333333331</v>
      </c>
      <c r="K811" s="2">
        <v>0.3125</v>
      </c>
      <c r="L811" s="2">
        <v>2.0833333333333332E-2</v>
      </c>
      <c r="Q811">
        <v>2</v>
      </c>
    </row>
    <row r="812" spans="1:30">
      <c r="A812" t="s">
        <v>1743</v>
      </c>
      <c r="B812" s="1">
        <v>46081</v>
      </c>
    </row>
    <row r="813" spans="1:30">
      <c r="A813" t="s">
        <v>1742</v>
      </c>
      <c r="B813" t="s">
        <v>2907</v>
      </c>
      <c r="C813" s="1">
        <v>46023</v>
      </c>
      <c r="D813" s="1">
        <v>46112</v>
      </c>
      <c r="E813" t="s">
        <v>343</v>
      </c>
      <c r="F813" t="s">
        <v>344</v>
      </c>
      <c r="G813" t="s">
        <v>849</v>
      </c>
      <c r="H813" t="s">
        <v>879</v>
      </c>
      <c r="I813" t="s">
        <v>343</v>
      </c>
      <c r="J813" t="s">
        <v>849</v>
      </c>
      <c r="K813">
        <v>1</v>
      </c>
      <c r="L813">
        <v>1</v>
      </c>
      <c r="M813">
        <v>1</v>
      </c>
      <c r="N813">
        <v>1</v>
      </c>
      <c r="O813">
        <v>1</v>
      </c>
      <c r="P813">
        <v>0</v>
      </c>
      <c r="Q813">
        <v>0</v>
      </c>
      <c r="R813">
        <v>0</v>
      </c>
      <c r="S813">
        <v>0</v>
      </c>
      <c r="T813" s="2">
        <v>0.3125</v>
      </c>
      <c r="U813" s="2">
        <v>0.375</v>
      </c>
      <c r="V813" s="2">
        <v>0.72916666666666663</v>
      </c>
      <c r="W813" s="2">
        <v>0.5</v>
      </c>
      <c r="X813">
        <v>60</v>
      </c>
      <c r="AD813" s="2">
        <v>0</v>
      </c>
    </row>
    <row r="814" spans="1:30">
      <c r="A814" t="s">
        <v>1743</v>
      </c>
      <c r="B814" s="1">
        <v>46054</v>
      </c>
    </row>
    <row r="815" spans="1:30">
      <c r="A815" t="s">
        <v>1743</v>
      </c>
      <c r="B815" s="1">
        <v>46055</v>
      </c>
      <c r="C815">
        <v>1</v>
      </c>
      <c r="D815" s="2">
        <v>0.375</v>
      </c>
      <c r="E815" s="2">
        <v>0.76388888888888884</v>
      </c>
      <c r="F815" s="2">
        <v>4.1666666666666664E-2</v>
      </c>
      <c r="I815">
        <v>0</v>
      </c>
      <c r="J815" s="2">
        <v>0.34722222222222221</v>
      </c>
      <c r="K815" s="2">
        <v>0.3125</v>
      </c>
      <c r="L815" s="2">
        <v>2.0833333333333332E-2</v>
      </c>
      <c r="M815" s="2">
        <v>1.3888888888888888E-2</v>
      </c>
      <c r="Q815">
        <v>4</v>
      </c>
    </row>
    <row r="816" spans="1:30">
      <c r="A816" t="s">
        <v>1743</v>
      </c>
      <c r="B816" s="1">
        <v>46056</v>
      </c>
      <c r="C816">
        <v>1</v>
      </c>
      <c r="D816" s="2">
        <v>0.375</v>
      </c>
      <c r="E816" s="2">
        <v>0.82430555555555551</v>
      </c>
      <c r="F816" s="2">
        <v>4.1666666666666664E-2</v>
      </c>
      <c r="I816">
        <v>0</v>
      </c>
      <c r="J816" s="2">
        <v>0.40763888888888888</v>
      </c>
      <c r="K816" s="2">
        <v>0.3125</v>
      </c>
      <c r="L816" s="2">
        <v>2.0833333333333332E-2</v>
      </c>
      <c r="M816" s="2">
        <v>7.4305555555555555E-2</v>
      </c>
      <c r="Q816">
        <v>4</v>
      </c>
    </row>
    <row r="817" spans="1:17">
      <c r="A817" t="s">
        <v>1743</v>
      </c>
      <c r="B817" s="1">
        <v>46057</v>
      </c>
      <c r="C817">
        <v>1</v>
      </c>
      <c r="D817" s="2">
        <v>0.375</v>
      </c>
      <c r="E817" s="2">
        <v>0.79652777777777772</v>
      </c>
      <c r="F817" s="2">
        <v>4.1666666666666664E-2</v>
      </c>
      <c r="I817">
        <v>0</v>
      </c>
      <c r="J817" s="2">
        <v>0.37986111111111109</v>
      </c>
      <c r="K817" s="2">
        <v>0.3125</v>
      </c>
      <c r="L817" s="2">
        <v>2.0833333333333332E-2</v>
      </c>
      <c r="M817" s="2">
        <v>4.6527777777777779E-2</v>
      </c>
      <c r="Q817">
        <v>2</v>
      </c>
    </row>
    <row r="818" spans="1:17">
      <c r="A818" t="s">
        <v>1743</v>
      </c>
      <c r="B818" s="1">
        <v>46058</v>
      </c>
      <c r="C818">
        <v>1</v>
      </c>
      <c r="D818" s="2">
        <v>0.375</v>
      </c>
      <c r="E818" s="2">
        <v>0.79236111111111107</v>
      </c>
      <c r="F818" s="2">
        <v>4.1666666666666664E-2</v>
      </c>
      <c r="I818">
        <v>0</v>
      </c>
      <c r="J818" s="2">
        <v>0.37569444444444444</v>
      </c>
      <c r="K818" s="2">
        <v>0.3125</v>
      </c>
      <c r="L818" s="2">
        <v>2.0833333333333332E-2</v>
      </c>
      <c r="M818" s="2">
        <v>4.2361111111111113E-2</v>
      </c>
      <c r="Q818">
        <v>2</v>
      </c>
    </row>
    <row r="819" spans="1:17">
      <c r="A819" t="s">
        <v>1743</v>
      </c>
      <c r="B819" s="1">
        <v>46059</v>
      </c>
      <c r="C819">
        <v>1</v>
      </c>
      <c r="D819" s="2">
        <v>0.375</v>
      </c>
      <c r="E819" s="2">
        <v>0.72916666666666663</v>
      </c>
      <c r="F819" s="2">
        <v>4.1666666666666664E-2</v>
      </c>
      <c r="I819">
        <v>0</v>
      </c>
      <c r="J819" s="2">
        <v>0.3125</v>
      </c>
      <c r="K819" s="2">
        <v>0.3125</v>
      </c>
      <c r="Q819">
        <v>4</v>
      </c>
    </row>
    <row r="820" spans="1:17">
      <c r="A820" t="s">
        <v>1743</v>
      </c>
      <c r="B820" s="1">
        <v>46060</v>
      </c>
    </row>
    <row r="821" spans="1:17">
      <c r="A821" t="s">
        <v>1743</v>
      </c>
      <c r="B821" s="1">
        <v>46061</v>
      </c>
    </row>
    <row r="822" spans="1:17">
      <c r="A822" t="s">
        <v>1743</v>
      </c>
      <c r="B822" s="1">
        <v>46062</v>
      </c>
      <c r="C822">
        <v>1</v>
      </c>
      <c r="D822" s="2">
        <v>0.375</v>
      </c>
      <c r="E822" s="2">
        <v>0.54166666666666663</v>
      </c>
      <c r="I822">
        <v>0</v>
      </c>
      <c r="J822" s="2">
        <v>0.16666666666666666</v>
      </c>
      <c r="K822" s="2">
        <v>0.16666666666666666</v>
      </c>
      <c r="Q822">
        <v>2</v>
      </c>
    </row>
    <row r="823" spans="1:17">
      <c r="A823" t="s">
        <v>1743</v>
      </c>
      <c r="B823" s="1">
        <v>46063</v>
      </c>
      <c r="C823">
        <v>1</v>
      </c>
      <c r="D823" s="2">
        <v>0.375</v>
      </c>
      <c r="E823" s="2">
        <v>0.78194444444444444</v>
      </c>
      <c r="F823" s="2">
        <v>4.1666666666666664E-2</v>
      </c>
      <c r="I823">
        <v>0</v>
      </c>
      <c r="J823" s="2">
        <v>0.36527777777777776</v>
      </c>
      <c r="K823" s="2">
        <v>0.3125</v>
      </c>
      <c r="L823" s="2">
        <v>2.0833333333333332E-2</v>
      </c>
      <c r="M823" s="2">
        <v>3.1944444444444442E-2</v>
      </c>
      <c r="Q823">
        <v>2</v>
      </c>
    </row>
    <row r="824" spans="1:17">
      <c r="A824" t="s">
        <v>1743</v>
      </c>
      <c r="B824" s="1">
        <v>46064</v>
      </c>
    </row>
    <row r="825" spans="1:17">
      <c r="A825" t="s">
        <v>1743</v>
      </c>
      <c r="B825" s="1">
        <v>46065</v>
      </c>
      <c r="C825">
        <v>1</v>
      </c>
      <c r="D825" s="2">
        <v>0.375</v>
      </c>
      <c r="E825" s="2">
        <v>0.7993055555555556</v>
      </c>
      <c r="F825" s="2">
        <v>4.1666666666666664E-2</v>
      </c>
      <c r="I825">
        <v>0</v>
      </c>
      <c r="J825" s="2">
        <v>0.38263888888888886</v>
      </c>
      <c r="K825" s="2">
        <v>0.3125</v>
      </c>
      <c r="L825" s="2">
        <v>2.0833333333333332E-2</v>
      </c>
      <c r="M825" s="2">
        <v>4.9305555555555554E-2</v>
      </c>
      <c r="Q825">
        <v>2</v>
      </c>
    </row>
    <row r="826" spans="1:17">
      <c r="A826" t="s">
        <v>1743</v>
      </c>
      <c r="B826" s="1">
        <v>46066</v>
      </c>
      <c r="C826">
        <v>1</v>
      </c>
      <c r="D826" s="2">
        <v>0.375</v>
      </c>
      <c r="E826" s="2">
        <v>0.79374999999999996</v>
      </c>
      <c r="F826" s="2">
        <v>4.1666666666666664E-2</v>
      </c>
      <c r="I826">
        <v>0</v>
      </c>
      <c r="J826" s="2">
        <v>0.37708333333333333</v>
      </c>
      <c r="K826" s="2">
        <v>0.3125</v>
      </c>
      <c r="L826" s="2">
        <v>2.0833333333333332E-2</v>
      </c>
      <c r="M826" s="2">
        <v>4.3749999999999997E-2</v>
      </c>
      <c r="Q826">
        <v>4</v>
      </c>
    </row>
    <row r="827" spans="1:17">
      <c r="A827" t="s">
        <v>1743</v>
      </c>
      <c r="B827" s="1">
        <v>46067</v>
      </c>
    </row>
    <row r="828" spans="1:17">
      <c r="A828" t="s">
        <v>1743</v>
      </c>
      <c r="B828" s="1">
        <v>46068</v>
      </c>
    </row>
    <row r="829" spans="1:17">
      <c r="A829" t="s">
        <v>1743</v>
      </c>
      <c r="B829" s="1">
        <v>46069</v>
      </c>
      <c r="C829">
        <v>1</v>
      </c>
      <c r="D829" s="2">
        <v>0.375</v>
      </c>
      <c r="E829" s="2">
        <v>0.80208333333333337</v>
      </c>
      <c r="F829" s="2">
        <v>4.1666666666666664E-2</v>
      </c>
      <c r="I829">
        <v>0</v>
      </c>
      <c r="J829" s="2">
        <v>0.38541666666666669</v>
      </c>
      <c r="K829" s="2">
        <v>0.3125</v>
      </c>
      <c r="L829" s="2">
        <v>2.0833333333333332E-2</v>
      </c>
      <c r="M829" s="2">
        <v>5.2083333333333336E-2</v>
      </c>
      <c r="Q829">
        <v>2</v>
      </c>
    </row>
    <row r="830" spans="1:17">
      <c r="A830" t="s">
        <v>1743</v>
      </c>
      <c r="B830" s="1">
        <v>46070</v>
      </c>
      <c r="C830">
        <v>1</v>
      </c>
      <c r="D830" s="2">
        <v>0.375</v>
      </c>
      <c r="E830" s="2">
        <v>0.81527777777777777</v>
      </c>
      <c r="F830" s="2">
        <v>4.1666666666666664E-2</v>
      </c>
      <c r="I830">
        <v>0</v>
      </c>
      <c r="J830" s="2">
        <v>0.39861111111111114</v>
      </c>
      <c r="K830" s="2">
        <v>0.3125</v>
      </c>
      <c r="L830" s="2">
        <v>2.0833333333333332E-2</v>
      </c>
      <c r="M830" s="2">
        <v>6.5277777777777782E-2</v>
      </c>
      <c r="Q830">
        <v>4</v>
      </c>
    </row>
    <row r="831" spans="1:17">
      <c r="A831" t="s">
        <v>1743</v>
      </c>
      <c r="B831" s="1">
        <v>46071</v>
      </c>
      <c r="C831">
        <v>1</v>
      </c>
      <c r="D831" s="2">
        <v>0.375</v>
      </c>
      <c r="E831" s="2">
        <v>0.7993055555555556</v>
      </c>
      <c r="F831" s="2">
        <v>4.1666666666666664E-2</v>
      </c>
      <c r="I831">
        <v>0</v>
      </c>
      <c r="J831" s="2">
        <v>0.38263888888888886</v>
      </c>
      <c r="K831" s="2">
        <v>0.3125</v>
      </c>
      <c r="L831" s="2">
        <v>2.0833333333333332E-2</v>
      </c>
      <c r="M831" s="2">
        <v>4.9305555555555554E-2</v>
      </c>
      <c r="Q831">
        <v>4</v>
      </c>
    </row>
    <row r="832" spans="1:17">
      <c r="A832" t="s">
        <v>1743</v>
      </c>
      <c r="B832" s="1">
        <v>46072</v>
      </c>
      <c r="C832">
        <v>1</v>
      </c>
      <c r="D832" s="2">
        <v>0.375</v>
      </c>
      <c r="E832" s="2">
        <v>0.7729166666666667</v>
      </c>
      <c r="F832" s="2">
        <v>4.1666666666666664E-2</v>
      </c>
      <c r="I832">
        <v>0</v>
      </c>
      <c r="J832" s="2">
        <v>0.35625000000000001</v>
      </c>
      <c r="K832" s="2">
        <v>0.3125</v>
      </c>
      <c r="L832" s="2">
        <v>2.0833333333333332E-2</v>
      </c>
      <c r="M832" s="2">
        <v>2.2916666666666665E-2</v>
      </c>
      <c r="Q832">
        <v>2</v>
      </c>
    </row>
    <row r="833" spans="1:30">
      <c r="A833" t="s">
        <v>1743</v>
      </c>
      <c r="B833" s="1">
        <v>46073</v>
      </c>
      <c r="C833">
        <v>1</v>
      </c>
      <c r="D833" s="2">
        <v>0.375</v>
      </c>
      <c r="E833" s="2">
        <v>0.82847222222222228</v>
      </c>
      <c r="F833" s="2">
        <v>4.1666666666666664E-2</v>
      </c>
      <c r="I833">
        <v>0</v>
      </c>
      <c r="J833" s="2">
        <v>0.41180555555555554</v>
      </c>
      <c r="K833" s="2">
        <v>0.3125</v>
      </c>
      <c r="L833" s="2">
        <v>2.0833333333333332E-2</v>
      </c>
      <c r="M833" s="2">
        <v>7.8472222222222221E-2</v>
      </c>
      <c r="Q833">
        <v>4</v>
      </c>
    </row>
    <row r="834" spans="1:30">
      <c r="A834" t="s">
        <v>1743</v>
      </c>
      <c r="B834" s="1">
        <v>46074</v>
      </c>
    </row>
    <row r="835" spans="1:30">
      <c r="A835" t="s">
        <v>1743</v>
      </c>
      <c r="B835" s="1">
        <v>46075</v>
      </c>
    </row>
    <row r="836" spans="1:30">
      <c r="A836" t="s">
        <v>1743</v>
      </c>
      <c r="B836" s="1">
        <v>46076</v>
      </c>
    </row>
    <row r="837" spans="1:30">
      <c r="A837" t="s">
        <v>1743</v>
      </c>
      <c r="B837" s="1">
        <v>46077</v>
      </c>
      <c r="C837">
        <v>1</v>
      </c>
      <c r="D837" s="2">
        <v>0.375</v>
      </c>
      <c r="E837" s="2">
        <v>0.8125</v>
      </c>
      <c r="F837" s="2">
        <v>4.1666666666666664E-2</v>
      </c>
      <c r="I837">
        <v>0</v>
      </c>
      <c r="J837" s="2">
        <v>0.39583333333333331</v>
      </c>
      <c r="K837" s="2">
        <v>0.3125</v>
      </c>
      <c r="L837" s="2">
        <v>2.0833333333333332E-2</v>
      </c>
      <c r="M837" s="2">
        <v>6.25E-2</v>
      </c>
      <c r="Q837">
        <v>2</v>
      </c>
    </row>
    <row r="838" spans="1:30">
      <c r="A838" t="s">
        <v>1743</v>
      </c>
      <c r="B838" s="1">
        <v>46078</v>
      </c>
      <c r="C838">
        <v>1</v>
      </c>
      <c r="D838" s="2">
        <v>0.375</v>
      </c>
      <c r="E838" s="2">
        <v>0.79722222222222228</v>
      </c>
      <c r="F838" s="2">
        <v>4.1666666666666664E-2</v>
      </c>
      <c r="I838">
        <v>0</v>
      </c>
      <c r="J838" s="2">
        <v>0.38055555555555554</v>
      </c>
      <c r="K838" s="2">
        <v>0.3125</v>
      </c>
      <c r="L838" s="2">
        <v>2.0833333333333332E-2</v>
      </c>
      <c r="M838" s="2">
        <v>4.7222222222222221E-2</v>
      </c>
      <c r="Q838">
        <v>4</v>
      </c>
    </row>
    <row r="839" spans="1:30">
      <c r="A839" t="s">
        <v>1743</v>
      </c>
      <c r="B839" s="1">
        <v>46079</v>
      </c>
      <c r="C839">
        <v>1</v>
      </c>
      <c r="D839" s="2">
        <v>0.375</v>
      </c>
      <c r="E839" s="2">
        <v>0.85972222222222228</v>
      </c>
      <c r="F839" s="2">
        <v>4.1666666666666664E-2</v>
      </c>
      <c r="I839">
        <v>0</v>
      </c>
      <c r="J839" s="2">
        <v>0.44305555555555554</v>
      </c>
      <c r="K839" s="2">
        <v>0.3125</v>
      </c>
      <c r="L839" s="2">
        <v>2.0833333333333332E-2</v>
      </c>
      <c r="M839" s="2">
        <v>0.10972222222222222</v>
      </c>
      <c r="Q839">
        <v>4</v>
      </c>
    </row>
    <row r="840" spans="1:30">
      <c r="A840" t="s">
        <v>1743</v>
      </c>
      <c r="B840" s="1">
        <v>46080</v>
      </c>
      <c r="C840">
        <v>1</v>
      </c>
      <c r="D840" s="2">
        <v>0.375</v>
      </c>
      <c r="E840" s="2">
        <v>0.78263888888888888</v>
      </c>
      <c r="F840" s="2">
        <v>4.1666666666666664E-2</v>
      </c>
      <c r="I840">
        <v>0</v>
      </c>
      <c r="J840" s="2">
        <v>0.3659722222222222</v>
      </c>
      <c r="K840" s="2">
        <v>0.3125</v>
      </c>
      <c r="L840" s="2">
        <v>2.0833333333333332E-2</v>
      </c>
      <c r="M840" s="2">
        <v>3.2638888888888891E-2</v>
      </c>
      <c r="Q840">
        <v>2</v>
      </c>
    </row>
    <row r="841" spans="1:30">
      <c r="A841" t="s">
        <v>1743</v>
      </c>
      <c r="B841" s="1">
        <v>46081</v>
      </c>
    </row>
    <row r="842" spans="1:30">
      <c r="A842" t="s">
        <v>1742</v>
      </c>
      <c r="B842" t="s">
        <v>2908</v>
      </c>
      <c r="C842" s="1">
        <v>46023</v>
      </c>
      <c r="D842" s="1">
        <v>46112</v>
      </c>
      <c r="E842" t="s">
        <v>348</v>
      </c>
      <c r="F842" t="s">
        <v>349</v>
      </c>
      <c r="G842" t="s">
        <v>849</v>
      </c>
      <c r="H842" t="s">
        <v>879</v>
      </c>
      <c r="I842" t="s">
        <v>348</v>
      </c>
      <c r="J842" t="s">
        <v>849</v>
      </c>
      <c r="K842">
        <v>1</v>
      </c>
      <c r="L842">
        <v>1</v>
      </c>
      <c r="M842">
        <v>1</v>
      </c>
      <c r="N842">
        <v>1</v>
      </c>
      <c r="O842">
        <v>1</v>
      </c>
      <c r="P842">
        <v>0</v>
      </c>
      <c r="Q842">
        <v>0</v>
      </c>
      <c r="R842">
        <v>0</v>
      </c>
      <c r="S842">
        <v>0</v>
      </c>
      <c r="T842" s="2">
        <v>0.3125</v>
      </c>
      <c r="U842" s="2">
        <v>0.375</v>
      </c>
      <c r="V842" s="2">
        <v>0.72916666666666663</v>
      </c>
      <c r="W842" s="2">
        <v>0.5</v>
      </c>
      <c r="X842">
        <v>60</v>
      </c>
      <c r="AD842" s="2">
        <v>0</v>
      </c>
    </row>
    <row r="843" spans="1:30">
      <c r="A843" t="s">
        <v>1743</v>
      </c>
      <c r="B843" s="1">
        <v>46054</v>
      </c>
    </row>
    <row r="844" spans="1:30">
      <c r="A844" t="s">
        <v>1743</v>
      </c>
      <c r="B844" s="1">
        <v>46055</v>
      </c>
      <c r="C844">
        <v>1</v>
      </c>
      <c r="D844" s="2">
        <v>0.34375</v>
      </c>
      <c r="E844" s="2">
        <v>0.79166666666666663</v>
      </c>
      <c r="F844" s="2">
        <v>4.1666666666666664E-2</v>
      </c>
      <c r="I844">
        <v>0</v>
      </c>
      <c r="J844" s="2">
        <v>0.40625</v>
      </c>
      <c r="K844" s="2">
        <v>0.3125</v>
      </c>
      <c r="L844" s="2">
        <v>2.0833333333333332E-2</v>
      </c>
      <c r="M844" s="2">
        <v>7.2916666666666671E-2</v>
      </c>
      <c r="Q844">
        <v>1</v>
      </c>
    </row>
    <row r="845" spans="1:30">
      <c r="A845" t="s">
        <v>1743</v>
      </c>
      <c r="B845" s="1">
        <v>46056</v>
      </c>
      <c r="C845">
        <v>1</v>
      </c>
      <c r="D845" s="2">
        <v>0.34375</v>
      </c>
      <c r="E845" s="2">
        <v>0.78125</v>
      </c>
      <c r="F845" s="2">
        <v>4.1666666666666664E-2</v>
      </c>
      <c r="I845">
        <v>1</v>
      </c>
      <c r="J845" s="2">
        <v>0.39583333333333331</v>
      </c>
      <c r="K845" s="2">
        <v>0.3125</v>
      </c>
      <c r="L845" s="2">
        <v>2.0833333333333332E-2</v>
      </c>
      <c r="M845" s="2">
        <v>6.25E-2</v>
      </c>
      <c r="Q845">
        <v>1</v>
      </c>
    </row>
    <row r="846" spans="1:30">
      <c r="A846" t="s">
        <v>1743</v>
      </c>
      <c r="B846" s="1">
        <v>46057</v>
      </c>
      <c r="C846">
        <v>1</v>
      </c>
      <c r="D846" s="2">
        <v>0.36458333333333331</v>
      </c>
      <c r="E846" s="2">
        <v>0.76041666666666663</v>
      </c>
      <c r="F846" s="2">
        <v>4.1666666666666664E-2</v>
      </c>
      <c r="I846">
        <v>1</v>
      </c>
      <c r="J846" s="2">
        <v>0.35416666666666669</v>
      </c>
      <c r="K846" s="2">
        <v>0.3125</v>
      </c>
      <c r="L846" s="2">
        <v>2.0833333333333332E-2</v>
      </c>
      <c r="M846" s="2">
        <v>2.0833333333333332E-2</v>
      </c>
      <c r="Q846">
        <v>1</v>
      </c>
    </row>
    <row r="847" spans="1:30">
      <c r="A847" t="s">
        <v>1743</v>
      </c>
      <c r="B847" s="1">
        <v>46058</v>
      </c>
      <c r="C847">
        <v>1</v>
      </c>
      <c r="D847" s="2">
        <v>0.34375</v>
      </c>
      <c r="E847" s="2">
        <v>0.76041666666666663</v>
      </c>
      <c r="F847" s="2">
        <v>4.1666666666666664E-2</v>
      </c>
      <c r="I847">
        <v>0</v>
      </c>
      <c r="J847" s="2">
        <v>0.375</v>
      </c>
      <c r="K847" s="2">
        <v>0.3125</v>
      </c>
      <c r="L847" s="2">
        <v>2.0833333333333332E-2</v>
      </c>
      <c r="M847" s="2">
        <v>4.1666666666666664E-2</v>
      </c>
      <c r="Q847">
        <v>1</v>
      </c>
    </row>
    <row r="848" spans="1:30">
      <c r="A848" t="s">
        <v>1743</v>
      </c>
      <c r="B848" s="1">
        <v>46059</v>
      </c>
      <c r="C848">
        <v>1</v>
      </c>
      <c r="D848" s="2">
        <v>0.34375</v>
      </c>
      <c r="E848" s="2">
        <v>0.79166666666666663</v>
      </c>
      <c r="F848" s="2">
        <v>4.1666666666666664E-2</v>
      </c>
      <c r="I848">
        <v>0</v>
      </c>
      <c r="J848" s="2">
        <v>0.40625</v>
      </c>
      <c r="K848" s="2">
        <v>0.3125</v>
      </c>
      <c r="L848" s="2">
        <v>2.0833333333333332E-2</v>
      </c>
      <c r="M848" s="2">
        <v>7.2916666666666671E-2</v>
      </c>
      <c r="Q848">
        <v>1</v>
      </c>
    </row>
    <row r="849" spans="1:17">
      <c r="A849" t="s">
        <v>1743</v>
      </c>
      <c r="B849" s="1">
        <v>46060</v>
      </c>
    </row>
    <row r="850" spans="1:17">
      <c r="A850" t="s">
        <v>1743</v>
      </c>
      <c r="B850" s="1">
        <v>46061</v>
      </c>
    </row>
    <row r="851" spans="1:17">
      <c r="A851" t="s">
        <v>1743</v>
      </c>
      <c r="B851" s="1">
        <v>46062</v>
      </c>
      <c r="C851">
        <v>1</v>
      </c>
      <c r="D851" s="2">
        <v>0.32291666666666669</v>
      </c>
      <c r="E851" s="2">
        <v>0.82291666666666663</v>
      </c>
      <c r="F851" s="2">
        <v>4.1666666666666664E-2</v>
      </c>
      <c r="I851">
        <v>0</v>
      </c>
      <c r="J851" s="2">
        <v>0.45833333333333331</v>
      </c>
      <c r="K851" s="2">
        <v>0.3125</v>
      </c>
      <c r="L851" s="2">
        <v>2.0833333333333332E-2</v>
      </c>
      <c r="M851" s="2">
        <v>0.125</v>
      </c>
      <c r="Q851">
        <v>1</v>
      </c>
    </row>
    <row r="852" spans="1:17">
      <c r="A852" t="s">
        <v>1743</v>
      </c>
      <c r="B852" s="1">
        <v>46063</v>
      </c>
      <c r="C852">
        <v>1</v>
      </c>
      <c r="D852" s="2">
        <v>0.35416666666666669</v>
      </c>
      <c r="E852" s="2">
        <v>0.76041666666666663</v>
      </c>
      <c r="F852" s="2">
        <v>4.1666666666666664E-2</v>
      </c>
      <c r="I852">
        <v>0</v>
      </c>
      <c r="J852" s="2">
        <v>0.36458333333333331</v>
      </c>
      <c r="K852" s="2">
        <v>0.3125</v>
      </c>
      <c r="L852" s="2">
        <v>2.0833333333333332E-2</v>
      </c>
      <c r="M852" s="2">
        <v>3.125E-2</v>
      </c>
      <c r="Q852">
        <v>1</v>
      </c>
    </row>
    <row r="853" spans="1:17">
      <c r="A853" t="s">
        <v>1743</v>
      </c>
      <c r="B853" s="1">
        <v>46064</v>
      </c>
    </row>
    <row r="854" spans="1:17">
      <c r="A854" t="s">
        <v>1743</v>
      </c>
      <c r="B854" s="1">
        <v>46065</v>
      </c>
      <c r="C854">
        <v>1</v>
      </c>
      <c r="D854" s="2">
        <v>0.33333333333333331</v>
      </c>
      <c r="E854" s="2">
        <v>0.75</v>
      </c>
      <c r="F854" s="2">
        <v>4.1666666666666664E-2</v>
      </c>
      <c r="I854">
        <v>1</v>
      </c>
      <c r="J854" s="2">
        <v>0.375</v>
      </c>
      <c r="K854" s="2">
        <v>0.3125</v>
      </c>
      <c r="L854" s="2">
        <v>2.0833333333333332E-2</v>
      </c>
      <c r="M854" s="2">
        <v>4.1666666666666664E-2</v>
      </c>
      <c r="Q854">
        <v>1</v>
      </c>
    </row>
    <row r="855" spans="1:17">
      <c r="A855" t="s">
        <v>1743</v>
      </c>
      <c r="B855" s="1">
        <v>46066</v>
      </c>
      <c r="C855">
        <v>1</v>
      </c>
      <c r="D855" s="2">
        <v>0.36458333333333331</v>
      </c>
      <c r="E855" s="2">
        <v>0.76041666666666663</v>
      </c>
      <c r="F855" s="2">
        <v>4.1666666666666664E-2</v>
      </c>
      <c r="I855">
        <v>1</v>
      </c>
      <c r="J855" s="2">
        <v>0.35416666666666669</v>
      </c>
      <c r="K855" s="2">
        <v>0.3125</v>
      </c>
      <c r="L855" s="2">
        <v>2.0833333333333332E-2</v>
      </c>
      <c r="M855" s="2">
        <v>2.0833333333333332E-2</v>
      </c>
      <c r="Q855">
        <v>1</v>
      </c>
    </row>
    <row r="856" spans="1:17">
      <c r="A856" t="s">
        <v>1743</v>
      </c>
      <c r="B856" s="1">
        <v>46067</v>
      </c>
    </row>
    <row r="857" spans="1:17">
      <c r="A857" t="s">
        <v>1743</v>
      </c>
      <c r="B857" s="1">
        <v>46068</v>
      </c>
    </row>
    <row r="858" spans="1:17">
      <c r="A858" t="s">
        <v>1743</v>
      </c>
      <c r="B858" s="1">
        <v>46069</v>
      </c>
      <c r="C858">
        <v>1</v>
      </c>
      <c r="D858" s="2">
        <v>0.33333333333333331</v>
      </c>
      <c r="E858" s="2">
        <v>0.75</v>
      </c>
      <c r="F858" s="2">
        <v>4.1666666666666664E-2</v>
      </c>
      <c r="I858">
        <v>0</v>
      </c>
      <c r="J858" s="2">
        <v>0.375</v>
      </c>
      <c r="K858" s="2">
        <v>0.3125</v>
      </c>
      <c r="L858" s="2">
        <v>2.0833333333333332E-2</v>
      </c>
      <c r="M858" s="2">
        <v>4.1666666666666664E-2</v>
      </c>
      <c r="Q858">
        <v>1</v>
      </c>
    </row>
    <row r="859" spans="1:17">
      <c r="A859" t="s">
        <v>1743</v>
      </c>
      <c r="B859" s="1">
        <v>46070</v>
      </c>
      <c r="C859">
        <v>1</v>
      </c>
      <c r="D859" s="2">
        <v>0.35416666666666669</v>
      </c>
      <c r="E859" s="2">
        <v>0.79166666666666663</v>
      </c>
      <c r="F859" s="2">
        <v>4.1666666666666664E-2</v>
      </c>
      <c r="I859">
        <v>0</v>
      </c>
      <c r="J859" s="2">
        <v>0.39583333333333331</v>
      </c>
      <c r="K859" s="2">
        <v>0.3125</v>
      </c>
      <c r="L859" s="2">
        <v>2.0833333333333332E-2</v>
      </c>
      <c r="M859" s="2">
        <v>6.25E-2</v>
      </c>
      <c r="Q859">
        <v>1</v>
      </c>
    </row>
    <row r="860" spans="1:17">
      <c r="A860" t="s">
        <v>1743</v>
      </c>
      <c r="B860" s="1">
        <v>46071</v>
      </c>
      <c r="C860">
        <v>1</v>
      </c>
      <c r="D860" s="2">
        <v>0.36458333333333331</v>
      </c>
      <c r="E860" s="2">
        <v>0.89583333333333337</v>
      </c>
      <c r="F860" s="2">
        <v>4.1666666666666664E-2</v>
      </c>
      <c r="I860">
        <v>1</v>
      </c>
      <c r="J860" s="2">
        <v>0.48958333333333331</v>
      </c>
      <c r="K860" s="2">
        <v>0.3125</v>
      </c>
      <c r="L860" s="2">
        <v>2.0833333333333332E-2</v>
      </c>
      <c r="M860" s="2">
        <v>0.15625</v>
      </c>
      <c r="Q860">
        <v>1</v>
      </c>
    </row>
    <row r="861" spans="1:17">
      <c r="A861" t="s">
        <v>1743</v>
      </c>
      <c r="B861" s="1">
        <v>46072</v>
      </c>
      <c r="C861">
        <v>1</v>
      </c>
      <c r="D861" s="2">
        <v>0.34375</v>
      </c>
      <c r="E861" s="2">
        <v>0.77083333333333337</v>
      </c>
      <c r="F861" s="2">
        <v>4.1666666666666664E-2</v>
      </c>
      <c r="I861">
        <v>1</v>
      </c>
      <c r="J861" s="2">
        <v>0.38541666666666669</v>
      </c>
      <c r="K861" s="2">
        <v>0.3125</v>
      </c>
      <c r="L861" s="2">
        <v>2.0833333333333332E-2</v>
      </c>
      <c r="M861" s="2">
        <v>5.2083333333333336E-2</v>
      </c>
      <c r="Q861">
        <v>1</v>
      </c>
    </row>
    <row r="862" spans="1:17">
      <c r="A862" t="s">
        <v>1743</v>
      </c>
      <c r="B862" s="1">
        <v>46073</v>
      </c>
      <c r="C862">
        <v>1</v>
      </c>
      <c r="D862" s="2">
        <v>0.33333333333333331</v>
      </c>
      <c r="E862" s="2">
        <v>0.76041666666666663</v>
      </c>
      <c r="F862" s="2">
        <v>4.1666666666666664E-2</v>
      </c>
      <c r="I862">
        <v>1</v>
      </c>
      <c r="J862" s="2">
        <v>0.38541666666666669</v>
      </c>
      <c r="K862" s="2">
        <v>0.3125</v>
      </c>
      <c r="L862" s="2">
        <v>2.0833333333333332E-2</v>
      </c>
      <c r="M862" s="2">
        <v>5.2083333333333336E-2</v>
      </c>
      <c r="Q862">
        <v>1</v>
      </c>
    </row>
    <row r="863" spans="1:17">
      <c r="A863" t="s">
        <v>1743</v>
      </c>
      <c r="B863" s="1">
        <v>46074</v>
      </c>
    </row>
    <row r="864" spans="1:17">
      <c r="A864" t="s">
        <v>1743</v>
      </c>
      <c r="B864" s="1">
        <v>46075</v>
      </c>
    </row>
    <row r="865" spans="1:30">
      <c r="A865" t="s">
        <v>1743</v>
      </c>
      <c r="B865" s="1">
        <v>46076</v>
      </c>
    </row>
    <row r="866" spans="1:30">
      <c r="A866" t="s">
        <v>1743</v>
      </c>
      <c r="B866" s="1">
        <v>46077</v>
      </c>
      <c r="C866">
        <v>1</v>
      </c>
      <c r="D866" s="2">
        <v>0.34375</v>
      </c>
      <c r="E866" s="2">
        <v>0.83333333333333337</v>
      </c>
      <c r="F866" s="2">
        <v>4.1666666666666664E-2</v>
      </c>
      <c r="I866">
        <v>1</v>
      </c>
      <c r="J866" s="2">
        <v>0.44791666666666669</v>
      </c>
      <c r="K866" s="2">
        <v>0.3125</v>
      </c>
      <c r="L866" s="2">
        <v>2.0833333333333332E-2</v>
      </c>
      <c r="M866" s="2">
        <v>0.11458333333333333</v>
      </c>
      <c r="Q866">
        <v>1</v>
      </c>
    </row>
    <row r="867" spans="1:30">
      <c r="A867" t="s">
        <v>1743</v>
      </c>
      <c r="B867" s="1">
        <v>46078</v>
      </c>
      <c r="C867">
        <v>1</v>
      </c>
      <c r="D867" s="2">
        <v>0.32291666666666669</v>
      </c>
      <c r="E867" s="2">
        <v>0.80208333333333337</v>
      </c>
      <c r="F867" s="2">
        <v>4.1666666666666664E-2</v>
      </c>
      <c r="I867">
        <v>0</v>
      </c>
      <c r="J867" s="2">
        <v>0.4375</v>
      </c>
      <c r="K867" s="2">
        <v>0.3125</v>
      </c>
      <c r="L867" s="2">
        <v>2.0833333333333332E-2</v>
      </c>
      <c r="M867" s="2">
        <v>0.10416666666666667</v>
      </c>
      <c r="Q867">
        <v>1</v>
      </c>
    </row>
    <row r="868" spans="1:30">
      <c r="A868" t="s">
        <v>1743</v>
      </c>
      <c r="B868" s="1">
        <v>46079</v>
      </c>
      <c r="C868">
        <v>1</v>
      </c>
      <c r="D868" s="2">
        <v>0.35416666666666669</v>
      </c>
      <c r="E868" s="2">
        <v>0.80208333333333337</v>
      </c>
      <c r="F868" s="2">
        <v>4.1666666666666664E-2</v>
      </c>
      <c r="I868">
        <v>0</v>
      </c>
      <c r="J868" s="2">
        <v>0.40625</v>
      </c>
      <c r="K868" s="2">
        <v>0.3125</v>
      </c>
      <c r="L868" s="2">
        <v>2.0833333333333332E-2</v>
      </c>
      <c r="M868" s="2">
        <v>7.2916666666666671E-2</v>
      </c>
      <c r="Q868">
        <v>1</v>
      </c>
    </row>
    <row r="869" spans="1:30">
      <c r="A869" t="s">
        <v>1743</v>
      </c>
      <c r="B869" s="1">
        <v>46080</v>
      </c>
      <c r="C869">
        <v>1</v>
      </c>
      <c r="D869" s="2">
        <v>0.35416666666666669</v>
      </c>
      <c r="E869" s="2">
        <v>0.75</v>
      </c>
      <c r="F869" s="2">
        <v>4.1666666666666664E-2</v>
      </c>
      <c r="I869">
        <v>0</v>
      </c>
      <c r="J869" s="2">
        <v>0.35416666666666669</v>
      </c>
      <c r="K869" s="2">
        <v>0.3125</v>
      </c>
      <c r="L869" s="2">
        <v>2.0833333333333332E-2</v>
      </c>
      <c r="M869" s="2">
        <v>2.0833333333333332E-2</v>
      </c>
      <c r="Q869">
        <v>1</v>
      </c>
    </row>
    <row r="870" spans="1:30">
      <c r="A870" t="s">
        <v>1743</v>
      </c>
      <c r="B870" s="1">
        <v>46081</v>
      </c>
    </row>
    <row r="871" spans="1:30">
      <c r="A871" t="s">
        <v>1742</v>
      </c>
      <c r="B871" t="s">
        <v>2909</v>
      </c>
      <c r="C871" s="1">
        <v>46023</v>
      </c>
      <c r="D871" s="1">
        <v>46112</v>
      </c>
      <c r="E871" t="s">
        <v>1427</v>
      </c>
      <c r="F871" t="s">
        <v>569</v>
      </c>
      <c r="G871" t="s">
        <v>849</v>
      </c>
      <c r="H871" t="s">
        <v>879</v>
      </c>
      <c r="I871" t="s">
        <v>1427</v>
      </c>
      <c r="J871" t="s">
        <v>849</v>
      </c>
      <c r="K871">
        <v>1</v>
      </c>
      <c r="L871">
        <v>1</v>
      </c>
      <c r="M871">
        <v>1</v>
      </c>
      <c r="N871">
        <v>1</v>
      </c>
      <c r="O871">
        <v>1</v>
      </c>
      <c r="P871">
        <v>0</v>
      </c>
      <c r="Q871">
        <v>0</v>
      </c>
      <c r="R871">
        <v>0</v>
      </c>
      <c r="S871">
        <v>0</v>
      </c>
      <c r="T871" s="2">
        <v>0.25</v>
      </c>
      <c r="U871" s="2">
        <v>0.39583333333333331</v>
      </c>
      <c r="V871" s="2">
        <v>0.6875</v>
      </c>
      <c r="W871" s="2">
        <v>0.5</v>
      </c>
      <c r="X871">
        <v>60</v>
      </c>
      <c r="AD871" s="2">
        <v>0</v>
      </c>
    </row>
    <row r="872" spans="1:30">
      <c r="A872" t="s">
        <v>1743</v>
      </c>
      <c r="B872" s="1">
        <v>46054</v>
      </c>
    </row>
    <row r="873" spans="1:30">
      <c r="A873" t="s">
        <v>1743</v>
      </c>
      <c r="B873" s="1">
        <v>46055</v>
      </c>
      <c r="C873">
        <v>1</v>
      </c>
      <c r="D873" s="2">
        <v>0.35416666666666669</v>
      </c>
      <c r="E873" s="2">
        <v>0.70833333333333337</v>
      </c>
      <c r="F873" s="2">
        <v>4.1666666666666664E-2</v>
      </c>
      <c r="I873">
        <v>0</v>
      </c>
      <c r="J873" s="2">
        <v>0.3125</v>
      </c>
      <c r="K873" s="2">
        <v>0.25</v>
      </c>
      <c r="L873" s="2">
        <v>6.25E-2</v>
      </c>
      <c r="Q873">
        <v>2</v>
      </c>
    </row>
    <row r="874" spans="1:30">
      <c r="A874" t="s">
        <v>1743</v>
      </c>
      <c r="B874" s="1">
        <v>46056</v>
      </c>
      <c r="C874">
        <v>1</v>
      </c>
      <c r="D874" s="2">
        <v>0.35416666666666669</v>
      </c>
      <c r="E874" s="2">
        <v>0.70833333333333337</v>
      </c>
      <c r="F874" s="2">
        <v>6.25E-2</v>
      </c>
      <c r="I874">
        <v>0</v>
      </c>
      <c r="J874" s="2">
        <v>0.29166666666666669</v>
      </c>
      <c r="K874" s="2">
        <v>0.25</v>
      </c>
      <c r="L874" s="2">
        <v>4.1666666666666664E-2</v>
      </c>
      <c r="Q874">
        <v>2</v>
      </c>
    </row>
    <row r="875" spans="1:30">
      <c r="A875" t="s">
        <v>1743</v>
      </c>
      <c r="B875" s="1">
        <v>46057</v>
      </c>
      <c r="C875">
        <v>1</v>
      </c>
      <c r="D875" s="2">
        <v>0.35416666666666669</v>
      </c>
      <c r="E875" s="2">
        <v>0.70833333333333337</v>
      </c>
      <c r="F875" s="2">
        <v>4.1666666666666664E-2</v>
      </c>
      <c r="I875">
        <v>0</v>
      </c>
      <c r="J875" s="2">
        <v>0.3125</v>
      </c>
      <c r="K875" s="2">
        <v>0.25</v>
      </c>
      <c r="L875" s="2">
        <v>6.25E-2</v>
      </c>
      <c r="Q875">
        <v>2</v>
      </c>
    </row>
    <row r="876" spans="1:30">
      <c r="A876" t="s">
        <v>1743</v>
      </c>
      <c r="B876" s="1">
        <v>46058</v>
      </c>
      <c r="C876">
        <v>1</v>
      </c>
      <c r="D876" s="2">
        <v>0.35416666666666669</v>
      </c>
      <c r="E876" s="2">
        <v>0.70833333333333337</v>
      </c>
      <c r="F876" s="2">
        <v>4.1666666666666664E-2</v>
      </c>
      <c r="I876">
        <v>0</v>
      </c>
      <c r="J876" s="2">
        <v>0.3125</v>
      </c>
      <c r="K876" s="2">
        <v>0.25</v>
      </c>
      <c r="L876" s="2">
        <v>6.25E-2</v>
      </c>
      <c r="Q876">
        <v>2</v>
      </c>
    </row>
    <row r="877" spans="1:30">
      <c r="A877" t="s">
        <v>1743</v>
      </c>
      <c r="B877" s="1">
        <v>46059</v>
      </c>
      <c r="C877">
        <v>1</v>
      </c>
      <c r="D877" s="2">
        <v>0.39583333333333331</v>
      </c>
      <c r="E877" s="2">
        <v>0.6875</v>
      </c>
      <c r="F877" s="2">
        <v>4.1666666666666664E-2</v>
      </c>
      <c r="I877">
        <v>0</v>
      </c>
      <c r="J877" s="2">
        <v>0.25</v>
      </c>
      <c r="K877" s="2">
        <v>0.25</v>
      </c>
      <c r="Q877">
        <v>1</v>
      </c>
    </row>
    <row r="878" spans="1:30">
      <c r="A878" t="s">
        <v>1743</v>
      </c>
      <c r="B878" s="1">
        <v>46060</v>
      </c>
    </row>
    <row r="879" spans="1:30">
      <c r="A879" t="s">
        <v>1743</v>
      </c>
      <c r="B879" s="1">
        <v>46061</v>
      </c>
    </row>
    <row r="880" spans="1:30">
      <c r="A880" t="s">
        <v>1743</v>
      </c>
      <c r="B880" s="1">
        <v>46062</v>
      </c>
      <c r="C880">
        <v>1</v>
      </c>
      <c r="D880" s="2">
        <v>0.35416666666666669</v>
      </c>
      <c r="E880" s="2">
        <v>0.66666666666666663</v>
      </c>
      <c r="F880" s="2">
        <v>4.1666666666666664E-2</v>
      </c>
      <c r="I880">
        <v>0</v>
      </c>
      <c r="J880" s="2">
        <v>0.27083333333333331</v>
      </c>
      <c r="K880" s="2">
        <v>0.25</v>
      </c>
      <c r="L880" s="2">
        <v>2.0833333333333332E-2</v>
      </c>
      <c r="Q880">
        <v>2</v>
      </c>
    </row>
    <row r="881" spans="1:17">
      <c r="A881" t="s">
        <v>1743</v>
      </c>
      <c r="B881" s="1">
        <v>46063</v>
      </c>
      <c r="C881">
        <v>1</v>
      </c>
      <c r="D881" s="2">
        <v>0.35416666666666669</v>
      </c>
      <c r="E881" s="2">
        <v>0.70833333333333337</v>
      </c>
      <c r="F881" s="2">
        <v>4.1666666666666664E-2</v>
      </c>
      <c r="I881">
        <v>0</v>
      </c>
      <c r="J881" s="2">
        <v>0.3125</v>
      </c>
      <c r="K881" s="2">
        <v>0.25</v>
      </c>
      <c r="L881" s="2">
        <v>6.25E-2</v>
      </c>
      <c r="Q881">
        <v>2</v>
      </c>
    </row>
    <row r="882" spans="1:17">
      <c r="A882" t="s">
        <v>1743</v>
      </c>
      <c r="B882" s="1">
        <v>46064</v>
      </c>
    </row>
    <row r="883" spans="1:17">
      <c r="A883" t="s">
        <v>1743</v>
      </c>
      <c r="B883" s="1">
        <v>46065</v>
      </c>
      <c r="C883">
        <v>1</v>
      </c>
      <c r="D883" s="2">
        <v>0.35416666666666669</v>
      </c>
      <c r="E883" s="2">
        <v>0.70833333333333337</v>
      </c>
      <c r="F883" s="2">
        <v>4.1666666666666664E-2</v>
      </c>
      <c r="I883">
        <v>0</v>
      </c>
      <c r="J883" s="2">
        <v>0.3125</v>
      </c>
      <c r="K883" s="2">
        <v>0.25</v>
      </c>
      <c r="L883" s="2">
        <v>6.25E-2</v>
      </c>
      <c r="Q883">
        <v>2</v>
      </c>
    </row>
    <row r="884" spans="1:17">
      <c r="A884" t="s">
        <v>1743</v>
      </c>
      <c r="B884" s="1">
        <v>46066</v>
      </c>
      <c r="C884">
        <v>1</v>
      </c>
      <c r="D884" s="2">
        <v>0.35416666666666669</v>
      </c>
      <c r="E884" s="2">
        <v>0.70833333333333337</v>
      </c>
      <c r="F884" s="2">
        <v>4.1666666666666664E-2</v>
      </c>
      <c r="I884">
        <v>0</v>
      </c>
      <c r="J884" s="2">
        <v>0.3125</v>
      </c>
      <c r="K884" s="2">
        <v>0.25</v>
      </c>
      <c r="L884" s="2">
        <v>6.25E-2</v>
      </c>
      <c r="Q884">
        <v>2</v>
      </c>
    </row>
    <row r="885" spans="1:17">
      <c r="A885" t="s">
        <v>1743</v>
      </c>
      <c r="B885" s="1">
        <v>46067</v>
      </c>
    </row>
    <row r="886" spans="1:17">
      <c r="A886" t="s">
        <v>1743</v>
      </c>
      <c r="B886" s="1">
        <v>46068</v>
      </c>
    </row>
    <row r="887" spans="1:17">
      <c r="A887" t="s">
        <v>1743</v>
      </c>
      <c r="B887" s="1">
        <v>46069</v>
      </c>
      <c r="C887">
        <v>1</v>
      </c>
      <c r="D887" s="2">
        <v>0.35416666666666669</v>
      </c>
      <c r="E887" s="2">
        <v>0.70833333333333337</v>
      </c>
      <c r="F887" s="2">
        <v>4.1666666666666664E-2</v>
      </c>
      <c r="I887">
        <v>0</v>
      </c>
      <c r="J887" s="2">
        <v>0.3125</v>
      </c>
      <c r="K887" s="2">
        <v>0.25</v>
      </c>
      <c r="L887" s="2">
        <v>6.25E-2</v>
      </c>
      <c r="Q887">
        <v>2</v>
      </c>
    </row>
    <row r="888" spans="1:17">
      <c r="A888" t="s">
        <v>1743</v>
      </c>
      <c r="B888" s="1">
        <v>46070</v>
      </c>
      <c r="C888">
        <v>1</v>
      </c>
      <c r="D888" s="2">
        <v>0.35416666666666669</v>
      </c>
      <c r="E888" s="2">
        <v>0.70833333333333337</v>
      </c>
      <c r="F888" s="2">
        <v>4.1666666666666664E-2</v>
      </c>
      <c r="I888">
        <v>0</v>
      </c>
      <c r="J888" s="2">
        <v>0.3125</v>
      </c>
      <c r="K888" s="2">
        <v>0.25</v>
      </c>
      <c r="L888" s="2">
        <v>6.25E-2</v>
      </c>
      <c r="Q888">
        <v>2</v>
      </c>
    </row>
    <row r="889" spans="1:17">
      <c r="A889" t="s">
        <v>1743</v>
      </c>
      <c r="B889" s="1">
        <v>46071</v>
      </c>
      <c r="C889">
        <v>2</v>
      </c>
      <c r="I889">
        <v>0</v>
      </c>
      <c r="P889" s="2">
        <v>0.25</v>
      </c>
    </row>
    <row r="890" spans="1:17">
      <c r="A890" t="s">
        <v>1743</v>
      </c>
      <c r="B890" s="1">
        <v>46072</v>
      </c>
      <c r="C890">
        <v>1</v>
      </c>
      <c r="D890" s="2">
        <v>0.35416666666666669</v>
      </c>
      <c r="E890" s="2">
        <v>0.70833333333333337</v>
      </c>
      <c r="F890" s="2">
        <v>4.1666666666666664E-2</v>
      </c>
      <c r="I890">
        <v>0</v>
      </c>
      <c r="J890" s="2">
        <v>0.3125</v>
      </c>
      <c r="K890" s="2">
        <v>0.25</v>
      </c>
      <c r="L890" s="2">
        <v>6.25E-2</v>
      </c>
      <c r="Q890">
        <v>2</v>
      </c>
    </row>
    <row r="891" spans="1:17">
      <c r="A891" t="s">
        <v>1743</v>
      </c>
      <c r="B891" s="1">
        <v>46073</v>
      </c>
      <c r="C891">
        <v>1</v>
      </c>
      <c r="D891" s="2">
        <v>0.35416666666666669</v>
      </c>
      <c r="E891" s="2">
        <v>0.72916666666666663</v>
      </c>
      <c r="F891" s="2">
        <v>0.125</v>
      </c>
      <c r="I891">
        <v>0</v>
      </c>
      <c r="J891" s="2">
        <v>0.25</v>
      </c>
      <c r="K891" s="2">
        <v>0.25</v>
      </c>
      <c r="Q891">
        <v>2</v>
      </c>
    </row>
    <row r="892" spans="1:17">
      <c r="A892" t="s">
        <v>1743</v>
      </c>
      <c r="B892" s="1">
        <v>46074</v>
      </c>
    </row>
    <row r="893" spans="1:17">
      <c r="A893" t="s">
        <v>1743</v>
      </c>
      <c r="B893" s="1">
        <v>46075</v>
      </c>
    </row>
    <row r="894" spans="1:17">
      <c r="A894" t="s">
        <v>1743</v>
      </c>
      <c r="B894" s="1">
        <v>46076</v>
      </c>
    </row>
    <row r="895" spans="1:17">
      <c r="A895" t="s">
        <v>1743</v>
      </c>
      <c r="B895" s="1">
        <v>46077</v>
      </c>
      <c r="C895">
        <v>1</v>
      </c>
      <c r="D895" s="2">
        <v>0.35416666666666669</v>
      </c>
      <c r="E895" s="2">
        <v>0.70833333333333337</v>
      </c>
      <c r="F895" s="2">
        <v>4.1666666666666664E-2</v>
      </c>
      <c r="I895">
        <v>0</v>
      </c>
      <c r="J895" s="2">
        <v>0.3125</v>
      </c>
      <c r="K895" s="2">
        <v>0.25</v>
      </c>
      <c r="L895" s="2">
        <v>6.25E-2</v>
      </c>
      <c r="Q895">
        <v>2</v>
      </c>
    </row>
    <row r="896" spans="1:17">
      <c r="A896" t="s">
        <v>1743</v>
      </c>
      <c r="B896" s="1">
        <v>46078</v>
      </c>
      <c r="C896">
        <v>1</v>
      </c>
      <c r="D896" s="2">
        <v>0.35416666666666669</v>
      </c>
      <c r="E896" s="2">
        <v>0.70833333333333337</v>
      </c>
      <c r="F896" s="2">
        <v>4.1666666666666664E-2</v>
      </c>
      <c r="I896">
        <v>0</v>
      </c>
      <c r="J896" s="2">
        <v>0.3125</v>
      </c>
      <c r="K896" s="2">
        <v>0.25</v>
      </c>
      <c r="L896" s="2">
        <v>6.25E-2</v>
      </c>
      <c r="Q896">
        <v>2</v>
      </c>
    </row>
    <row r="897" spans="1:30">
      <c r="A897" t="s">
        <v>1743</v>
      </c>
      <c r="B897" s="1">
        <v>46079</v>
      </c>
      <c r="C897">
        <v>1</v>
      </c>
      <c r="D897" s="2">
        <v>0.35416666666666669</v>
      </c>
      <c r="E897" s="2">
        <v>0.70833333333333337</v>
      </c>
      <c r="F897" s="2">
        <v>4.1666666666666664E-2</v>
      </c>
      <c r="I897">
        <v>0</v>
      </c>
      <c r="J897" s="2">
        <v>0.3125</v>
      </c>
      <c r="K897" s="2">
        <v>0.25</v>
      </c>
      <c r="L897" s="2">
        <v>6.25E-2</v>
      </c>
      <c r="Q897">
        <v>2</v>
      </c>
    </row>
    <row r="898" spans="1:30">
      <c r="A898" t="s">
        <v>1743</v>
      </c>
      <c r="B898" s="1">
        <v>46080</v>
      </c>
      <c r="C898">
        <v>1</v>
      </c>
      <c r="D898" s="2">
        <v>0.35416666666666669</v>
      </c>
      <c r="E898" s="2">
        <v>0.70833333333333337</v>
      </c>
      <c r="F898" s="2">
        <v>8.3333333333333329E-2</v>
      </c>
      <c r="I898">
        <v>0</v>
      </c>
      <c r="J898" s="2">
        <v>0.27083333333333331</v>
      </c>
      <c r="K898" s="2">
        <v>0.25</v>
      </c>
      <c r="L898" s="2">
        <v>2.0833333333333332E-2</v>
      </c>
      <c r="Q898">
        <v>2</v>
      </c>
    </row>
    <row r="899" spans="1:30">
      <c r="A899" t="s">
        <v>1743</v>
      </c>
      <c r="B899" s="1">
        <v>46081</v>
      </c>
    </row>
    <row r="900" spans="1:30">
      <c r="A900" t="s">
        <v>1742</v>
      </c>
      <c r="B900" t="s">
        <v>2910</v>
      </c>
      <c r="C900" s="1">
        <v>46023</v>
      </c>
      <c r="D900" s="1">
        <v>46112</v>
      </c>
      <c r="E900" t="s">
        <v>1187</v>
      </c>
      <c r="F900" t="s">
        <v>625</v>
      </c>
      <c r="G900" t="s">
        <v>849</v>
      </c>
      <c r="H900" t="s">
        <v>879</v>
      </c>
      <c r="I900" t="s">
        <v>1187</v>
      </c>
      <c r="J900" t="s">
        <v>849</v>
      </c>
      <c r="K900">
        <v>1</v>
      </c>
      <c r="L900">
        <v>1</v>
      </c>
      <c r="M900">
        <v>1</v>
      </c>
      <c r="N900">
        <v>1</v>
      </c>
      <c r="O900">
        <v>1</v>
      </c>
      <c r="P900">
        <v>0</v>
      </c>
      <c r="Q900">
        <v>0</v>
      </c>
      <c r="R900">
        <v>0</v>
      </c>
      <c r="S900">
        <v>0</v>
      </c>
      <c r="T900" s="2">
        <v>0.3125</v>
      </c>
      <c r="U900" s="2">
        <v>0.375</v>
      </c>
      <c r="V900" s="2">
        <v>0.72916666666666663</v>
      </c>
      <c r="W900" s="2">
        <v>0.5</v>
      </c>
      <c r="X900">
        <v>60</v>
      </c>
      <c r="AD900" s="2">
        <v>0</v>
      </c>
    </row>
    <row r="901" spans="1:30">
      <c r="A901" t="s">
        <v>1743</v>
      </c>
      <c r="B901" s="1">
        <v>46054</v>
      </c>
    </row>
    <row r="902" spans="1:30">
      <c r="A902" t="s">
        <v>1743</v>
      </c>
      <c r="B902" s="1">
        <v>46055</v>
      </c>
      <c r="C902">
        <v>1</v>
      </c>
      <c r="D902" s="2">
        <v>0.375</v>
      </c>
      <c r="E902" s="2">
        <v>0.72916666666666663</v>
      </c>
      <c r="F902" s="2">
        <v>4.1666666666666664E-2</v>
      </c>
      <c r="I902">
        <v>0</v>
      </c>
      <c r="J902" s="2">
        <v>0.3125</v>
      </c>
      <c r="K902" s="2">
        <v>0.3125</v>
      </c>
      <c r="Q902">
        <v>1</v>
      </c>
    </row>
    <row r="903" spans="1:30">
      <c r="A903" t="s">
        <v>1743</v>
      </c>
      <c r="B903" s="1">
        <v>46056</v>
      </c>
      <c r="C903">
        <v>1</v>
      </c>
      <c r="D903" s="2">
        <v>0.375</v>
      </c>
      <c r="E903" s="2">
        <v>0.72916666666666663</v>
      </c>
      <c r="F903" s="2">
        <v>4.1666666666666664E-2</v>
      </c>
      <c r="I903">
        <v>0</v>
      </c>
      <c r="J903" s="2">
        <v>0.3125</v>
      </c>
      <c r="K903" s="2">
        <v>0.3125</v>
      </c>
      <c r="Q903">
        <v>1</v>
      </c>
    </row>
    <row r="904" spans="1:30">
      <c r="A904" t="s">
        <v>1743</v>
      </c>
      <c r="B904" s="1">
        <v>46057</v>
      </c>
      <c r="C904">
        <v>1</v>
      </c>
      <c r="D904" s="2">
        <v>0.375</v>
      </c>
      <c r="E904" s="2">
        <v>0.85416666666666663</v>
      </c>
      <c r="F904" s="2">
        <v>4.1666666666666664E-2</v>
      </c>
      <c r="H904" t="s">
        <v>3546</v>
      </c>
      <c r="I904">
        <v>1</v>
      </c>
      <c r="J904" s="2">
        <v>0.4375</v>
      </c>
      <c r="K904" s="2">
        <v>0.3125</v>
      </c>
      <c r="L904" s="2">
        <v>2.0833333333333332E-2</v>
      </c>
      <c r="M904" s="2">
        <v>0.10416666666666667</v>
      </c>
      <c r="Q904">
        <v>1</v>
      </c>
    </row>
    <row r="905" spans="1:30">
      <c r="A905" t="s">
        <v>1743</v>
      </c>
      <c r="B905" s="1">
        <v>46058</v>
      </c>
      <c r="C905">
        <v>1</v>
      </c>
      <c r="D905" s="2">
        <v>0.375</v>
      </c>
      <c r="E905" s="2">
        <v>0.72916666666666663</v>
      </c>
      <c r="F905" s="2">
        <v>4.1666666666666664E-2</v>
      </c>
      <c r="H905" t="s">
        <v>3547</v>
      </c>
      <c r="I905">
        <v>1</v>
      </c>
      <c r="J905" s="2">
        <v>0.3125</v>
      </c>
      <c r="K905" s="2">
        <v>0.3125</v>
      </c>
      <c r="Q905">
        <v>1</v>
      </c>
    </row>
    <row r="906" spans="1:30">
      <c r="A906" t="s">
        <v>1743</v>
      </c>
      <c r="B906" s="1">
        <v>46059</v>
      </c>
      <c r="C906">
        <v>1</v>
      </c>
      <c r="D906" s="2">
        <v>0.375</v>
      </c>
      <c r="E906" s="2">
        <v>0.72916666666666663</v>
      </c>
      <c r="F906" s="2">
        <v>4.1666666666666664E-2</v>
      </c>
      <c r="I906">
        <v>0</v>
      </c>
      <c r="J906" s="2">
        <v>0.3125</v>
      </c>
      <c r="K906" s="2">
        <v>0.3125</v>
      </c>
      <c r="Q906">
        <v>1</v>
      </c>
    </row>
    <row r="907" spans="1:30">
      <c r="A907" t="s">
        <v>1743</v>
      </c>
      <c r="B907" s="1">
        <v>46060</v>
      </c>
    </row>
    <row r="908" spans="1:30">
      <c r="A908" t="s">
        <v>1743</v>
      </c>
      <c r="B908" s="1">
        <v>46061</v>
      </c>
    </row>
    <row r="909" spans="1:30">
      <c r="A909" t="s">
        <v>1743</v>
      </c>
      <c r="B909" s="1">
        <v>46062</v>
      </c>
      <c r="C909">
        <v>1</v>
      </c>
      <c r="D909" s="2">
        <v>0.375</v>
      </c>
      <c r="E909" s="2">
        <v>0.72916666666666663</v>
      </c>
      <c r="F909" s="2">
        <v>4.1666666666666664E-2</v>
      </c>
      <c r="I909">
        <v>0</v>
      </c>
      <c r="J909" s="2">
        <v>0.3125</v>
      </c>
      <c r="K909" s="2">
        <v>0.3125</v>
      </c>
      <c r="Q909">
        <v>1</v>
      </c>
    </row>
    <row r="910" spans="1:30">
      <c r="A910" t="s">
        <v>1743</v>
      </c>
      <c r="B910" s="1">
        <v>46063</v>
      </c>
      <c r="C910">
        <v>1</v>
      </c>
      <c r="D910" s="2">
        <v>0.375</v>
      </c>
      <c r="E910" s="2">
        <v>0.72916666666666663</v>
      </c>
      <c r="F910" s="2">
        <v>4.1666666666666664E-2</v>
      </c>
      <c r="I910">
        <v>0</v>
      </c>
      <c r="J910" s="2">
        <v>0.3125</v>
      </c>
      <c r="K910" s="2">
        <v>0.3125</v>
      </c>
      <c r="Q910">
        <v>1</v>
      </c>
    </row>
    <row r="911" spans="1:30">
      <c r="A911" t="s">
        <v>1743</v>
      </c>
      <c r="B911" s="1">
        <v>46064</v>
      </c>
    </row>
    <row r="912" spans="1:30">
      <c r="A912" t="s">
        <v>1743</v>
      </c>
      <c r="B912" s="1">
        <v>46065</v>
      </c>
      <c r="C912">
        <v>1</v>
      </c>
      <c r="D912" s="2">
        <v>0.375</v>
      </c>
      <c r="E912" s="2">
        <v>0.72916666666666663</v>
      </c>
      <c r="F912" s="2">
        <v>4.1666666666666664E-2</v>
      </c>
      <c r="I912">
        <v>0</v>
      </c>
      <c r="J912" s="2">
        <v>0.3125</v>
      </c>
      <c r="K912" s="2">
        <v>0.3125</v>
      </c>
      <c r="Q912">
        <v>1</v>
      </c>
    </row>
    <row r="913" spans="1:17">
      <c r="A913" t="s">
        <v>1743</v>
      </c>
      <c r="B913" s="1">
        <v>46066</v>
      </c>
      <c r="C913">
        <v>1</v>
      </c>
      <c r="D913" s="2">
        <v>0.375</v>
      </c>
      <c r="E913" s="2">
        <v>0.72916666666666663</v>
      </c>
      <c r="F913" s="2">
        <v>4.1666666666666664E-2</v>
      </c>
      <c r="I913">
        <v>0</v>
      </c>
      <c r="J913" s="2">
        <v>0.3125</v>
      </c>
      <c r="K913" s="2">
        <v>0.3125</v>
      </c>
      <c r="Q913">
        <v>1</v>
      </c>
    </row>
    <row r="914" spans="1:17">
      <c r="A914" t="s">
        <v>1743</v>
      </c>
      <c r="B914" s="1">
        <v>46067</v>
      </c>
    </row>
    <row r="915" spans="1:17">
      <c r="A915" t="s">
        <v>1743</v>
      </c>
      <c r="B915" s="1">
        <v>46068</v>
      </c>
    </row>
    <row r="916" spans="1:17">
      <c r="A916" t="s">
        <v>1743</v>
      </c>
      <c r="B916" s="1">
        <v>46069</v>
      </c>
      <c r="C916">
        <v>1</v>
      </c>
      <c r="D916" s="2">
        <v>0.375</v>
      </c>
      <c r="E916" s="2">
        <v>0.72916666666666663</v>
      </c>
      <c r="F916" s="2">
        <v>4.1666666666666664E-2</v>
      </c>
      <c r="H916" t="s">
        <v>3548</v>
      </c>
      <c r="I916">
        <v>0</v>
      </c>
      <c r="J916" s="2">
        <v>0.3125</v>
      </c>
      <c r="K916" s="2">
        <v>0.3125</v>
      </c>
      <c r="Q916">
        <v>1</v>
      </c>
    </row>
    <row r="917" spans="1:17">
      <c r="A917" t="s">
        <v>1743</v>
      </c>
      <c r="B917" s="1">
        <v>46070</v>
      </c>
      <c r="C917">
        <v>1</v>
      </c>
      <c r="D917" s="2">
        <v>0.375</v>
      </c>
      <c r="E917" s="2">
        <v>0.72916666666666663</v>
      </c>
      <c r="F917" s="2">
        <v>4.1666666666666664E-2</v>
      </c>
      <c r="I917">
        <v>0</v>
      </c>
      <c r="J917" s="2">
        <v>0.3125</v>
      </c>
      <c r="K917" s="2">
        <v>0.3125</v>
      </c>
      <c r="Q917">
        <v>1</v>
      </c>
    </row>
    <row r="918" spans="1:17">
      <c r="A918" t="s">
        <v>1743</v>
      </c>
      <c r="B918" s="1">
        <v>46071</v>
      </c>
      <c r="C918">
        <v>1</v>
      </c>
      <c r="D918" s="2">
        <v>0.375</v>
      </c>
      <c r="E918" s="2">
        <v>0.72916666666666663</v>
      </c>
      <c r="F918" s="2">
        <v>4.1666666666666664E-2</v>
      </c>
      <c r="H918" t="s">
        <v>3549</v>
      </c>
      <c r="I918">
        <v>0</v>
      </c>
      <c r="J918" s="2">
        <v>0.3125</v>
      </c>
      <c r="K918" s="2">
        <v>0.3125</v>
      </c>
      <c r="Q918">
        <v>1</v>
      </c>
    </row>
    <row r="919" spans="1:17">
      <c r="A919" t="s">
        <v>1743</v>
      </c>
      <c r="B919" s="1">
        <v>46072</v>
      </c>
      <c r="C919">
        <v>1</v>
      </c>
      <c r="D919" s="2">
        <v>0.375</v>
      </c>
      <c r="E919" s="2">
        <v>0.72916666666666663</v>
      </c>
      <c r="F919" s="2">
        <v>4.1666666666666664E-2</v>
      </c>
      <c r="I919">
        <v>0</v>
      </c>
      <c r="J919" s="2">
        <v>0.3125</v>
      </c>
      <c r="K919" s="2">
        <v>0.3125</v>
      </c>
      <c r="Q919">
        <v>1</v>
      </c>
    </row>
    <row r="920" spans="1:17">
      <c r="A920" t="s">
        <v>1743</v>
      </c>
      <c r="B920" s="1">
        <v>46073</v>
      </c>
      <c r="C920">
        <v>1</v>
      </c>
      <c r="D920" s="2">
        <v>0.375</v>
      </c>
      <c r="E920" s="2">
        <v>0.72916666666666663</v>
      </c>
      <c r="F920" s="2">
        <v>4.1666666666666664E-2</v>
      </c>
      <c r="I920">
        <v>0</v>
      </c>
      <c r="J920" s="2">
        <v>0.3125</v>
      </c>
      <c r="K920" s="2">
        <v>0.3125</v>
      </c>
      <c r="Q920">
        <v>1</v>
      </c>
    </row>
    <row r="921" spans="1:17">
      <c r="A921" t="s">
        <v>1743</v>
      </c>
      <c r="B921" s="1">
        <v>46074</v>
      </c>
    </row>
    <row r="922" spans="1:17">
      <c r="A922" t="s">
        <v>1743</v>
      </c>
      <c r="B922" s="1">
        <v>46075</v>
      </c>
    </row>
    <row r="923" spans="1:17">
      <c r="A923" t="s">
        <v>1743</v>
      </c>
      <c r="B923" s="1">
        <v>46076</v>
      </c>
    </row>
    <row r="924" spans="1:17">
      <c r="A924" t="s">
        <v>1743</v>
      </c>
      <c r="B924" s="1">
        <v>46077</v>
      </c>
      <c r="C924">
        <v>1</v>
      </c>
      <c r="D924" s="2">
        <v>0.375</v>
      </c>
      <c r="E924" s="2">
        <v>0.72916666666666663</v>
      </c>
      <c r="F924" s="2">
        <v>4.1666666666666664E-2</v>
      </c>
      <c r="I924">
        <v>0</v>
      </c>
      <c r="J924" s="2">
        <v>0.3125</v>
      </c>
      <c r="K924" s="2">
        <v>0.3125</v>
      </c>
      <c r="Q924">
        <v>1</v>
      </c>
    </row>
    <row r="925" spans="1:17">
      <c r="A925" t="s">
        <v>1743</v>
      </c>
      <c r="B925" s="1">
        <v>46078</v>
      </c>
      <c r="C925">
        <v>1</v>
      </c>
      <c r="D925" s="2">
        <v>0.375</v>
      </c>
      <c r="E925" s="2">
        <v>0.72916666666666663</v>
      </c>
      <c r="F925" s="2">
        <v>4.1666666666666664E-2</v>
      </c>
      <c r="I925">
        <v>0</v>
      </c>
      <c r="J925" s="2">
        <v>0.3125</v>
      </c>
      <c r="K925" s="2">
        <v>0.3125</v>
      </c>
      <c r="Q925">
        <v>1</v>
      </c>
    </row>
    <row r="926" spans="1:17">
      <c r="A926" t="s">
        <v>1743</v>
      </c>
      <c r="B926" s="1">
        <v>46079</v>
      </c>
      <c r="C926">
        <v>1</v>
      </c>
      <c r="D926" s="2">
        <v>0.375</v>
      </c>
      <c r="E926" s="2">
        <v>0.72916666666666663</v>
      </c>
      <c r="F926" s="2">
        <v>4.1666666666666664E-2</v>
      </c>
      <c r="I926">
        <v>0</v>
      </c>
      <c r="J926" s="2">
        <v>0.3125</v>
      </c>
      <c r="K926" s="2">
        <v>0.3125</v>
      </c>
      <c r="Q926">
        <v>1</v>
      </c>
    </row>
    <row r="927" spans="1:17">
      <c r="A927" t="s">
        <v>1743</v>
      </c>
      <c r="B927" s="1">
        <v>46080</v>
      </c>
      <c r="C927">
        <v>1</v>
      </c>
      <c r="D927" s="2">
        <v>0.375</v>
      </c>
      <c r="E927" s="2">
        <v>0.72916666666666663</v>
      </c>
      <c r="F927" s="2">
        <v>4.1666666666666664E-2</v>
      </c>
      <c r="H927" t="s">
        <v>3550</v>
      </c>
      <c r="I927">
        <v>0</v>
      </c>
      <c r="J927" s="2">
        <v>0.3125</v>
      </c>
      <c r="K927" s="2">
        <v>0.3125</v>
      </c>
      <c r="Q927">
        <v>1</v>
      </c>
    </row>
    <row r="928" spans="1:17">
      <c r="A928" t="s">
        <v>1743</v>
      </c>
      <c r="B928" s="1">
        <v>46081</v>
      </c>
    </row>
    <row r="929" spans="1:30">
      <c r="A929" t="s">
        <v>1742</v>
      </c>
      <c r="B929" t="s">
        <v>2911</v>
      </c>
      <c r="C929" s="1">
        <v>46023</v>
      </c>
      <c r="D929" s="1">
        <v>46112</v>
      </c>
      <c r="E929" t="s">
        <v>2339</v>
      </c>
      <c r="F929" t="s">
        <v>639</v>
      </c>
      <c r="G929" t="s">
        <v>849</v>
      </c>
      <c r="H929" t="s">
        <v>879</v>
      </c>
      <c r="I929" t="s">
        <v>2339</v>
      </c>
      <c r="J929" t="s">
        <v>849</v>
      </c>
      <c r="K929">
        <v>1</v>
      </c>
      <c r="L929">
        <v>1</v>
      </c>
      <c r="M929">
        <v>1</v>
      </c>
      <c r="N929">
        <v>1</v>
      </c>
      <c r="O929">
        <v>1</v>
      </c>
      <c r="P929">
        <v>0</v>
      </c>
      <c r="Q929">
        <v>0</v>
      </c>
      <c r="R929">
        <v>0</v>
      </c>
      <c r="S929">
        <v>0</v>
      </c>
      <c r="T929" s="2">
        <v>0.3125</v>
      </c>
      <c r="U929" s="2">
        <v>0.375</v>
      </c>
      <c r="V929" s="2">
        <v>0.72916666666666663</v>
      </c>
      <c r="W929" s="2">
        <v>0.5</v>
      </c>
      <c r="X929">
        <v>60</v>
      </c>
      <c r="AD929" s="2">
        <v>0</v>
      </c>
    </row>
    <row r="930" spans="1:30">
      <c r="A930" t="s">
        <v>1743</v>
      </c>
      <c r="B930" s="1">
        <v>46054</v>
      </c>
    </row>
    <row r="931" spans="1:30">
      <c r="A931" t="s">
        <v>1743</v>
      </c>
      <c r="B931" s="1">
        <v>46055</v>
      </c>
      <c r="C931">
        <v>1</v>
      </c>
      <c r="D931" s="2">
        <v>0.37152777777777779</v>
      </c>
      <c r="E931" s="2">
        <v>0.77083333333333337</v>
      </c>
      <c r="F931" s="2">
        <v>4.1666666666666664E-2</v>
      </c>
      <c r="I931">
        <v>0</v>
      </c>
      <c r="J931" s="2">
        <v>0.3576388888888889</v>
      </c>
      <c r="K931" s="2">
        <v>0.3125</v>
      </c>
      <c r="L931" s="2">
        <v>2.0833333333333332E-2</v>
      </c>
      <c r="M931" s="2">
        <v>2.4305555555555556E-2</v>
      </c>
      <c r="Q931">
        <v>1</v>
      </c>
    </row>
    <row r="932" spans="1:30">
      <c r="A932" t="s">
        <v>1743</v>
      </c>
      <c r="B932" s="1">
        <v>46056</v>
      </c>
      <c r="C932">
        <v>1</v>
      </c>
      <c r="D932" s="2">
        <v>0.375</v>
      </c>
      <c r="E932" s="2">
        <v>0.79166666666666663</v>
      </c>
      <c r="F932" s="2">
        <v>4.1666666666666664E-2</v>
      </c>
      <c r="I932">
        <v>0</v>
      </c>
      <c r="J932" s="2">
        <v>0.375</v>
      </c>
      <c r="K932" s="2">
        <v>0.3125</v>
      </c>
      <c r="L932" s="2">
        <v>2.0833333333333332E-2</v>
      </c>
      <c r="M932" s="2">
        <v>4.1666666666666664E-2</v>
      </c>
      <c r="Q932">
        <v>1</v>
      </c>
    </row>
    <row r="933" spans="1:30">
      <c r="A933" t="s">
        <v>1743</v>
      </c>
      <c r="B933" s="1">
        <v>46057</v>
      </c>
      <c r="C933">
        <v>1</v>
      </c>
      <c r="D933" s="2">
        <v>0.36805555555555558</v>
      </c>
      <c r="E933" s="2">
        <v>0.76041666666666663</v>
      </c>
      <c r="F933" s="2">
        <v>4.1666666666666664E-2</v>
      </c>
      <c r="I933">
        <v>0</v>
      </c>
      <c r="J933" s="2">
        <v>0.35069444444444442</v>
      </c>
      <c r="K933" s="2">
        <v>0.3125</v>
      </c>
      <c r="L933" s="2">
        <v>2.0833333333333332E-2</v>
      </c>
      <c r="M933" s="2">
        <v>1.7361111111111112E-2</v>
      </c>
      <c r="Q933">
        <v>1</v>
      </c>
    </row>
    <row r="934" spans="1:30">
      <c r="A934" t="s">
        <v>1743</v>
      </c>
      <c r="B934" s="1">
        <v>46058</v>
      </c>
      <c r="C934">
        <v>1</v>
      </c>
      <c r="D934" s="2">
        <v>0.375</v>
      </c>
      <c r="E934" s="2">
        <v>0.84027777777777779</v>
      </c>
      <c r="F934" s="2">
        <v>4.1666666666666664E-2</v>
      </c>
      <c r="I934">
        <v>0</v>
      </c>
      <c r="J934" s="2">
        <v>0.4236111111111111</v>
      </c>
      <c r="K934" s="2">
        <v>0.3125</v>
      </c>
      <c r="L934" s="2">
        <v>2.0833333333333332E-2</v>
      </c>
      <c r="M934" s="2">
        <v>9.0277777777777776E-2</v>
      </c>
      <c r="Q934">
        <v>1</v>
      </c>
    </row>
    <row r="935" spans="1:30">
      <c r="A935" t="s">
        <v>1743</v>
      </c>
      <c r="B935" s="1">
        <v>46059</v>
      </c>
      <c r="C935">
        <v>1</v>
      </c>
      <c r="D935" s="2">
        <v>0.375</v>
      </c>
      <c r="E935" s="2">
        <v>0.85416666666666663</v>
      </c>
      <c r="F935" s="2">
        <v>4.1666666666666664E-2</v>
      </c>
      <c r="I935">
        <v>0</v>
      </c>
      <c r="J935" s="2">
        <v>0.4375</v>
      </c>
      <c r="K935" s="2">
        <v>0.3125</v>
      </c>
      <c r="L935" s="2">
        <v>2.0833333333333332E-2</v>
      </c>
      <c r="M935" s="2">
        <v>0.10416666666666667</v>
      </c>
      <c r="Q935">
        <v>1</v>
      </c>
    </row>
    <row r="936" spans="1:30">
      <c r="A936" t="s">
        <v>1743</v>
      </c>
      <c r="B936" s="1">
        <v>46060</v>
      </c>
    </row>
    <row r="937" spans="1:30">
      <c r="A937" t="s">
        <v>1743</v>
      </c>
      <c r="B937" s="1">
        <v>46061</v>
      </c>
    </row>
    <row r="938" spans="1:30">
      <c r="A938" t="s">
        <v>1743</v>
      </c>
      <c r="B938" s="1">
        <v>46062</v>
      </c>
      <c r="C938">
        <v>1</v>
      </c>
      <c r="D938" s="2">
        <v>0.375</v>
      </c>
      <c r="E938" s="2">
        <v>0.72916666666666663</v>
      </c>
      <c r="F938" s="2">
        <v>4.1666666666666664E-2</v>
      </c>
      <c r="I938">
        <v>0</v>
      </c>
      <c r="J938" s="2">
        <v>0.3125</v>
      </c>
      <c r="K938" s="2">
        <v>0.3125</v>
      </c>
      <c r="Q938">
        <v>1</v>
      </c>
    </row>
    <row r="939" spans="1:30">
      <c r="A939" t="s">
        <v>1743</v>
      </c>
      <c r="B939" s="1">
        <v>46063</v>
      </c>
      <c r="C939">
        <v>1</v>
      </c>
      <c r="D939" s="2">
        <v>0.375</v>
      </c>
      <c r="E939" s="2">
        <v>0.72916666666666663</v>
      </c>
      <c r="F939" s="2">
        <v>4.1666666666666664E-2</v>
      </c>
      <c r="I939">
        <v>0</v>
      </c>
      <c r="J939" s="2">
        <v>0.3125</v>
      </c>
      <c r="K939" s="2">
        <v>0.3125</v>
      </c>
      <c r="Q939">
        <v>1</v>
      </c>
    </row>
    <row r="940" spans="1:30">
      <c r="A940" t="s">
        <v>1743</v>
      </c>
      <c r="B940" s="1">
        <v>46064</v>
      </c>
    </row>
    <row r="941" spans="1:30">
      <c r="A941" t="s">
        <v>1743</v>
      </c>
      <c r="B941" s="1">
        <v>46065</v>
      </c>
      <c r="C941">
        <v>1</v>
      </c>
      <c r="D941" s="2">
        <v>0.375</v>
      </c>
      <c r="E941" s="2">
        <v>0.80208333333333337</v>
      </c>
      <c r="F941" s="2">
        <v>4.1666666666666664E-2</v>
      </c>
      <c r="I941">
        <v>0</v>
      </c>
      <c r="J941" s="2">
        <v>0.38541666666666669</v>
      </c>
      <c r="K941" s="2">
        <v>0.3125</v>
      </c>
      <c r="L941" s="2">
        <v>2.0833333333333332E-2</v>
      </c>
      <c r="M941" s="2">
        <v>5.2083333333333336E-2</v>
      </c>
      <c r="Q941">
        <v>1</v>
      </c>
    </row>
    <row r="942" spans="1:30">
      <c r="A942" t="s">
        <v>1743</v>
      </c>
      <c r="B942" s="1">
        <v>46066</v>
      </c>
      <c r="C942">
        <v>1</v>
      </c>
      <c r="D942" s="2">
        <v>0.375</v>
      </c>
      <c r="E942" s="2">
        <v>0.72916666666666663</v>
      </c>
      <c r="F942" s="2">
        <v>4.1666666666666664E-2</v>
      </c>
      <c r="I942">
        <v>0</v>
      </c>
      <c r="J942" s="2">
        <v>0.3125</v>
      </c>
      <c r="K942" s="2">
        <v>0.3125</v>
      </c>
      <c r="Q942">
        <v>1</v>
      </c>
    </row>
    <row r="943" spans="1:30">
      <c r="A943" t="s">
        <v>1743</v>
      </c>
      <c r="B943" s="1">
        <v>46067</v>
      </c>
    </row>
    <row r="944" spans="1:30">
      <c r="A944" t="s">
        <v>1743</v>
      </c>
      <c r="B944" s="1">
        <v>46068</v>
      </c>
    </row>
    <row r="945" spans="1:30">
      <c r="A945" t="s">
        <v>1743</v>
      </c>
      <c r="B945" s="1">
        <v>46069</v>
      </c>
      <c r="C945">
        <v>1</v>
      </c>
      <c r="D945" s="2">
        <v>0.375</v>
      </c>
      <c r="E945" s="2">
        <v>0.73611111111111116</v>
      </c>
      <c r="F945" s="2">
        <v>4.1666666666666664E-2</v>
      </c>
      <c r="I945">
        <v>0</v>
      </c>
      <c r="J945" s="2">
        <v>0.31944444444444442</v>
      </c>
      <c r="K945" s="2">
        <v>0.3125</v>
      </c>
      <c r="L945" s="2">
        <v>6.9444444444444441E-3</v>
      </c>
      <c r="Q945">
        <v>1</v>
      </c>
    </row>
    <row r="946" spans="1:30">
      <c r="A946" t="s">
        <v>1743</v>
      </c>
      <c r="B946" s="1">
        <v>46070</v>
      </c>
      <c r="C946">
        <v>1</v>
      </c>
      <c r="D946" s="2">
        <v>0.375</v>
      </c>
      <c r="E946" s="2">
        <v>0.76388888888888884</v>
      </c>
      <c r="F946" s="2">
        <v>4.1666666666666664E-2</v>
      </c>
      <c r="I946">
        <v>0</v>
      </c>
      <c r="J946" s="2">
        <v>0.34722222222222221</v>
      </c>
      <c r="K946" s="2">
        <v>0.3125</v>
      </c>
      <c r="L946" s="2">
        <v>2.0833333333333332E-2</v>
      </c>
      <c r="M946" s="2">
        <v>1.3888888888888888E-2</v>
      </c>
      <c r="Q946">
        <v>1</v>
      </c>
    </row>
    <row r="947" spans="1:30">
      <c r="A947" t="s">
        <v>1743</v>
      </c>
      <c r="B947" s="1">
        <v>46071</v>
      </c>
      <c r="C947">
        <v>1</v>
      </c>
      <c r="D947" s="2">
        <v>0.375</v>
      </c>
      <c r="E947" s="2">
        <v>0.72916666666666663</v>
      </c>
      <c r="F947" s="2">
        <v>4.1666666666666664E-2</v>
      </c>
      <c r="I947">
        <v>0</v>
      </c>
      <c r="J947" s="2">
        <v>0.3125</v>
      </c>
      <c r="K947" s="2">
        <v>0.3125</v>
      </c>
      <c r="Q947">
        <v>1</v>
      </c>
    </row>
    <row r="948" spans="1:30">
      <c r="A948" t="s">
        <v>1743</v>
      </c>
      <c r="B948" s="1">
        <v>46072</v>
      </c>
      <c r="C948">
        <v>1</v>
      </c>
      <c r="D948" s="2">
        <v>0.375</v>
      </c>
      <c r="E948" s="2">
        <v>0.72916666666666663</v>
      </c>
      <c r="F948" s="2">
        <v>4.1666666666666664E-2</v>
      </c>
      <c r="I948">
        <v>0</v>
      </c>
      <c r="J948" s="2">
        <v>0.3125</v>
      </c>
      <c r="K948" s="2">
        <v>0.3125</v>
      </c>
      <c r="Q948">
        <v>1</v>
      </c>
    </row>
    <row r="949" spans="1:30">
      <c r="A949" t="s">
        <v>1743</v>
      </c>
      <c r="B949" s="1">
        <v>46073</v>
      </c>
      <c r="C949">
        <v>1</v>
      </c>
      <c r="D949" s="2">
        <v>0.375</v>
      </c>
      <c r="E949" s="2">
        <v>0.72916666666666663</v>
      </c>
      <c r="F949" s="2">
        <v>4.1666666666666664E-2</v>
      </c>
      <c r="I949">
        <v>0</v>
      </c>
      <c r="J949" s="2">
        <v>0.3125</v>
      </c>
      <c r="K949" s="2">
        <v>0.3125</v>
      </c>
      <c r="Q949">
        <v>1</v>
      </c>
    </row>
    <row r="950" spans="1:30">
      <c r="A950" t="s">
        <v>1743</v>
      </c>
      <c r="B950" s="1">
        <v>46074</v>
      </c>
    </row>
    <row r="951" spans="1:30">
      <c r="A951" t="s">
        <v>1743</v>
      </c>
      <c r="B951" s="1">
        <v>46075</v>
      </c>
    </row>
    <row r="952" spans="1:30">
      <c r="A952" t="s">
        <v>1743</v>
      </c>
      <c r="B952" s="1">
        <v>46076</v>
      </c>
    </row>
    <row r="953" spans="1:30">
      <c r="A953" t="s">
        <v>1743</v>
      </c>
      <c r="B953" s="1">
        <v>46077</v>
      </c>
      <c r="C953">
        <v>1</v>
      </c>
      <c r="D953" s="2">
        <v>0.375</v>
      </c>
      <c r="E953" s="2">
        <v>0.75</v>
      </c>
      <c r="F953" s="2">
        <v>4.1666666666666664E-2</v>
      </c>
      <c r="I953">
        <v>0</v>
      </c>
      <c r="J953" s="2">
        <v>0.33333333333333331</v>
      </c>
      <c r="K953" s="2">
        <v>0.3125</v>
      </c>
      <c r="L953" s="2">
        <v>2.0833333333333332E-2</v>
      </c>
      <c r="Q953">
        <v>1</v>
      </c>
    </row>
    <row r="954" spans="1:30">
      <c r="A954" t="s">
        <v>1743</v>
      </c>
      <c r="B954" s="1">
        <v>46078</v>
      </c>
      <c r="C954">
        <v>1</v>
      </c>
      <c r="D954" s="2">
        <v>0.375</v>
      </c>
      <c r="E954" s="2">
        <v>0.72916666666666663</v>
      </c>
      <c r="F954" s="2">
        <v>4.1666666666666664E-2</v>
      </c>
      <c r="I954">
        <v>0</v>
      </c>
      <c r="J954" s="2">
        <v>0.3125</v>
      </c>
      <c r="K954" s="2">
        <v>0.3125</v>
      </c>
      <c r="Q954">
        <v>1</v>
      </c>
    </row>
    <row r="955" spans="1:30">
      <c r="A955" t="s">
        <v>1743</v>
      </c>
      <c r="B955" s="1">
        <v>46079</v>
      </c>
      <c r="C955">
        <v>1</v>
      </c>
      <c r="D955" s="2">
        <v>0.375</v>
      </c>
      <c r="E955" s="2">
        <v>0.72916666666666663</v>
      </c>
      <c r="F955" s="2">
        <v>4.1666666666666664E-2</v>
      </c>
      <c r="I955">
        <v>0</v>
      </c>
      <c r="J955" s="2">
        <v>0.3125</v>
      </c>
      <c r="K955" s="2">
        <v>0.3125</v>
      </c>
      <c r="Q955">
        <v>1</v>
      </c>
    </row>
    <row r="956" spans="1:30">
      <c r="A956" t="s">
        <v>1743</v>
      </c>
      <c r="B956" s="1">
        <v>46080</v>
      </c>
      <c r="C956">
        <v>1</v>
      </c>
      <c r="D956" s="2">
        <v>0.375</v>
      </c>
      <c r="E956" s="2">
        <v>0.75</v>
      </c>
      <c r="F956" s="2">
        <v>4.1666666666666664E-2</v>
      </c>
      <c r="I956">
        <v>0</v>
      </c>
      <c r="J956" s="2">
        <v>0.33333333333333331</v>
      </c>
      <c r="K956" s="2">
        <v>0.3125</v>
      </c>
      <c r="L956" s="2">
        <v>2.0833333333333332E-2</v>
      </c>
      <c r="Q956">
        <v>1</v>
      </c>
    </row>
    <row r="957" spans="1:30">
      <c r="A957" t="s">
        <v>1743</v>
      </c>
      <c r="B957" s="1">
        <v>46081</v>
      </c>
    </row>
    <row r="958" spans="1:30">
      <c r="A958" t="s">
        <v>1742</v>
      </c>
      <c r="B958" t="s">
        <v>2912</v>
      </c>
      <c r="C958" s="1">
        <v>46023</v>
      </c>
      <c r="D958" s="1">
        <v>46112</v>
      </c>
      <c r="E958" t="s">
        <v>2292</v>
      </c>
      <c r="F958" t="s">
        <v>652</v>
      </c>
      <c r="G958" t="s">
        <v>849</v>
      </c>
      <c r="H958" t="s">
        <v>879</v>
      </c>
      <c r="I958" t="s">
        <v>2292</v>
      </c>
      <c r="J958" t="s">
        <v>849</v>
      </c>
      <c r="K958">
        <v>1</v>
      </c>
      <c r="L958">
        <v>1</v>
      </c>
      <c r="M958">
        <v>1</v>
      </c>
      <c r="N958">
        <v>1</v>
      </c>
      <c r="O958">
        <v>1</v>
      </c>
      <c r="P958">
        <v>0</v>
      </c>
      <c r="Q958">
        <v>0</v>
      </c>
      <c r="R958">
        <v>0</v>
      </c>
      <c r="S958">
        <v>0</v>
      </c>
      <c r="T958" s="2">
        <v>0.3125</v>
      </c>
      <c r="U958" s="2">
        <v>0.375</v>
      </c>
      <c r="V958" s="2">
        <v>0.72916666666666663</v>
      </c>
      <c r="W958" s="2">
        <v>0.5</v>
      </c>
      <c r="X958">
        <v>60</v>
      </c>
      <c r="AD958" s="2">
        <v>0</v>
      </c>
    </row>
    <row r="959" spans="1:30">
      <c r="A959" t="s">
        <v>1743</v>
      </c>
      <c r="B959" s="1">
        <v>46054</v>
      </c>
    </row>
    <row r="960" spans="1:30">
      <c r="A960" t="s">
        <v>1743</v>
      </c>
      <c r="B960" s="1">
        <v>46055</v>
      </c>
      <c r="C960">
        <v>1</v>
      </c>
      <c r="D960" s="2">
        <v>0.375</v>
      </c>
      <c r="E960" s="2">
        <v>0.72916666666666663</v>
      </c>
      <c r="F960" s="2">
        <v>4.1666666666666664E-2</v>
      </c>
      <c r="I960">
        <v>0</v>
      </c>
      <c r="J960" s="2">
        <v>0.3125</v>
      </c>
      <c r="K960" s="2">
        <v>0.3125</v>
      </c>
      <c r="Q960">
        <v>1</v>
      </c>
    </row>
    <row r="961" spans="1:17">
      <c r="A961" t="s">
        <v>1743</v>
      </c>
      <c r="B961" s="1">
        <v>46056</v>
      </c>
      <c r="C961">
        <v>1</v>
      </c>
      <c r="D961" s="2">
        <v>0.375</v>
      </c>
      <c r="E961" s="2">
        <v>0.72916666666666663</v>
      </c>
      <c r="F961" s="2">
        <v>4.1666666666666664E-2</v>
      </c>
      <c r="I961">
        <v>0</v>
      </c>
      <c r="J961" s="2">
        <v>0.3125</v>
      </c>
      <c r="K961" s="2">
        <v>0.3125</v>
      </c>
      <c r="Q961">
        <v>1</v>
      </c>
    </row>
    <row r="962" spans="1:17">
      <c r="A962" t="s">
        <v>1743</v>
      </c>
      <c r="B962" s="1">
        <v>46057</v>
      </c>
      <c r="C962">
        <v>1</v>
      </c>
      <c r="D962" s="2">
        <v>0.375</v>
      </c>
      <c r="E962" s="2">
        <v>0.72916666666666663</v>
      </c>
      <c r="F962" s="2">
        <v>4.1666666666666664E-2</v>
      </c>
      <c r="I962">
        <v>0</v>
      </c>
      <c r="J962" s="2">
        <v>0.3125</v>
      </c>
      <c r="K962" s="2">
        <v>0.3125</v>
      </c>
      <c r="Q962">
        <v>1</v>
      </c>
    </row>
    <row r="963" spans="1:17">
      <c r="A963" t="s">
        <v>1743</v>
      </c>
      <c r="B963" s="1">
        <v>46058</v>
      </c>
      <c r="C963">
        <v>1</v>
      </c>
      <c r="D963" s="2">
        <v>0.375</v>
      </c>
      <c r="E963" s="2">
        <v>0.72916666666666663</v>
      </c>
      <c r="F963" s="2">
        <v>4.1666666666666664E-2</v>
      </c>
      <c r="I963">
        <v>0</v>
      </c>
      <c r="J963" s="2">
        <v>0.3125</v>
      </c>
      <c r="K963" s="2">
        <v>0.3125</v>
      </c>
      <c r="Q963">
        <v>1</v>
      </c>
    </row>
    <row r="964" spans="1:17">
      <c r="A964" t="s">
        <v>1743</v>
      </c>
      <c r="B964" s="1">
        <v>46059</v>
      </c>
      <c r="C964">
        <v>1</v>
      </c>
      <c r="D964" s="2">
        <v>0.375</v>
      </c>
      <c r="E964" s="2">
        <v>0.72916666666666663</v>
      </c>
      <c r="F964" s="2">
        <v>4.1666666666666664E-2</v>
      </c>
      <c r="I964">
        <v>0</v>
      </c>
      <c r="J964" s="2">
        <v>0.3125</v>
      </c>
      <c r="K964" s="2">
        <v>0.3125</v>
      </c>
      <c r="Q964">
        <v>1</v>
      </c>
    </row>
    <row r="965" spans="1:17">
      <c r="A965" t="s">
        <v>1743</v>
      </c>
      <c r="B965" s="1">
        <v>46060</v>
      </c>
    </row>
    <row r="966" spans="1:17">
      <c r="A966" t="s">
        <v>1743</v>
      </c>
      <c r="B966" s="1">
        <v>46061</v>
      </c>
    </row>
    <row r="967" spans="1:17">
      <c r="A967" t="s">
        <v>1743</v>
      </c>
      <c r="B967" s="1">
        <v>46062</v>
      </c>
      <c r="C967">
        <v>1</v>
      </c>
      <c r="D967" s="2">
        <v>0.375</v>
      </c>
      <c r="E967" s="2">
        <v>0.72916666666666663</v>
      </c>
      <c r="F967" s="2">
        <v>4.1666666666666664E-2</v>
      </c>
      <c r="I967">
        <v>0</v>
      </c>
      <c r="J967" s="2">
        <v>0.3125</v>
      </c>
      <c r="K967" s="2">
        <v>0.3125</v>
      </c>
      <c r="Q967">
        <v>1</v>
      </c>
    </row>
    <row r="968" spans="1:17">
      <c r="A968" t="s">
        <v>1743</v>
      </c>
      <c r="B968" s="1">
        <v>46063</v>
      </c>
      <c r="C968">
        <v>1</v>
      </c>
      <c r="D968" s="2">
        <v>0.375</v>
      </c>
      <c r="E968" s="2">
        <v>0.72916666666666663</v>
      </c>
      <c r="F968" s="2">
        <v>4.1666666666666664E-2</v>
      </c>
      <c r="I968">
        <v>0</v>
      </c>
      <c r="J968" s="2">
        <v>0.3125</v>
      </c>
      <c r="K968" s="2">
        <v>0.3125</v>
      </c>
      <c r="Q968">
        <v>1</v>
      </c>
    </row>
    <row r="969" spans="1:17">
      <c r="A969" t="s">
        <v>1743</v>
      </c>
      <c r="B969" s="1">
        <v>46064</v>
      </c>
    </row>
    <row r="970" spans="1:17">
      <c r="A970" t="s">
        <v>1743</v>
      </c>
      <c r="B970" s="1">
        <v>46065</v>
      </c>
      <c r="C970">
        <v>1</v>
      </c>
      <c r="D970" s="2">
        <v>0.375</v>
      </c>
      <c r="E970" s="2">
        <v>0.72916666666666663</v>
      </c>
      <c r="F970" s="2">
        <v>4.1666666666666664E-2</v>
      </c>
      <c r="I970">
        <v>0</v>
      </c>
      <c r="J970" s="2">
        <v>0.3125</v>
      </c>
      <c r="K970" s="2">
        <v>0.3125</v>
      </c>
      <c r="Q970">
        <v>1</v>
      </c>
    </row>
    <row r="971" spans="1:17">
      <c r="A971" t="s">
        <v>1743</v>
      </c>
      <c r="B971" s="1">
        <v>46066</v>
      </c>
      <c r="C971">
        <v>1</v>
      </c>
      <c r="D971" s="2">
        <v>0.375</v>
      </c>
      <c r="E971" s="2">
        <v>0.72916666666666663</v>
      </c>
      <c r="F971" s="2">
        <v>4.1666666666666664E-2</v>
      </c>
      <c r="I971">
        <v>0</v>
      </c>
      <c r="J971" s="2">
        <v>0.3125</v>
      </c>
      <c r="K971" s="2">
        <v>0.3125</v>
      </c>
      <c r="Q971">
        <v>1</v>
      </c>
    </row>
    <row r="972" spans="1:17">
      <c r="A972" t="s">
        <v>1743</v>
      </c>
      <c r="B972" s="1">
        <v>46067</v>
      </c>
    </row>
    <row r="973" spans="1:17">
      <c r="A973" t="s">
        <v>1743</v>
      </c>
      <c r="B973" s="1">
        <v>46068</v>
      </c>
    </row>
    <row r="974" spans="1:17">
      <c r="A974" t="s">
        <v>1743</v>
      </c>
      <c r="B974" s="1">
        <v>46069</v>
      </c>
      <c r="C974">
        <v>1</v>
      </c>
      <c r="D974" s="2">
        <v>0.375</v>
      </c>
      <c r="E974" s="2">
        <v>0.72916666666666663</v>
      </c>
      <c r="F974" s="2">
        <v>4.1666666666666664E-2</v>
      </c>
      <c r="I974">
        <v>0</v>
      </c>
      <c r="J974" s="2">
        <v>0.3125</v>
      </c>
      <c r="K974" s="2">
        <v>0.3125</v>
      </c>
      <c r="Q974">
        <v>1</v>
      </c>
    </row>
    <row r="975" spans="1:17">
      <c r="A975" t="s">
        <v>1743</v>
      </c>
      <c r="B975" s="1">
        <v>46070</v>
      </c>
      <c r="C975">
        <v>1</v>
      </c>
      <c r="D975" s="2">
        <v>0.375</v>
      </c>
      <c r="E975" s="2">
        <v>0.72916666666666663</v>
      </c>
      <c r="F975" s="2">
        <v>4.1666666666666664E-2</v>
      </c>
      <c r="I975">
        <v>0</v>
      </c>
      <c r="J975" s="2">
        <v>0.3125</v>
      </c>
      <c r="K975" s="2">
        <v>0.3125</v>
      </c>
      <c r="Q975">
        <v>1</v>
      </c>
    </row>
    <row r="976" spans="1:17">
      <c r="A976" t="s">
        <v>1743</v>
      </c>
      <c r="B976" s="1">
        <v>46071</v>
      </c>
      <c r="C976">
        <v>1</v>
      </c>
      <c r="D976" s="2">
        <v>0.375</v>
      </c>
      <c r="E976" s="2">
        <v>0.72916666666666663</v>
      </c>
      <c r="F976" s="2">
        <v>4.1666666666666664E-2</v>
      </c>
      <c r="I976">
        <v>0</v>
      </c>
      <c r="J976" s="2">
        <v>0.3125</v>
      </c>
      <c r="K976" s="2">
        <v>0.3125</v>
      </c>
      <c r="Q976">
        <v>1</v>
      </c>
    </row>
    <row r="977" spans="1:30">
      <c r="A977" t="s">
        <v>1743</v>
      </c>
      <c r="B977" s="1">
        <v>46072</v>
      </c>
      <c r="C977">
        <v>1</v>
      </c>
      <c r="D977" s="2">
        <v>0.375</v>
      </c>
      <c r="E977" s="2">
        <v>0.72916666666666663</v>
      </c>
      <c r="F977" s="2">
        <v>4.1666666666666664E-2</v>
      </c>
      <c r="I977">
        <v>0</v>
      </c>
      <c r="J977" s="2">
        <v>0.3125</v>
      </c>
      <c r="K977" s="2">
        <v>0.3125</v>
      </c>
      <c r="Q977">
        <v>1</v>
      </c>
    </row>
    <row r="978" spans="1:30">
      <c r="A978" t="s">
        <v>1743</v>
      </c>
      <c r="B978" s="1">
        <v>46073</v>
      </c>
      <c r="C978">
        <v>1</v>
      </c>
      <c r="D978" s="2">
        <v>0.375</v>
      </c>
      <c r="E978" s="2">
        <v>0.72916666666666663</v>
      </c>
      <c r="F978" s="2">
        <v>4.1666666666666664E-2</v>
      </c>
      <c r="I978">
        <v>0</v>
      </c>
      <c r="J978" s="2">
        <v>0.3125</v>
      </c>
      <c r="K978" s="2">
        <v>0.3125</v>
      </c>
      <c r="Q978">
        <v>1</v>
      </c>
    </row>
    <row r="979" spans="1:30">
      <c r="A979" t="s">
        <v>1743</v>
      </c>
      <c r="B979" s="1">
        <v>46074</v>
      </c>
    </row>
    <row r="980" spans="1:30">
      <c r="A980" t="s">
        <v>1743</v>
      </c>
      <c r="B980" s="1">
        <v>46075</v>
      </c>
    </row>
    <row r="981" spans="1:30">
      <c r="A981" t="s">
        <v>1743</v>
      </c>
      <c r="B981" s="1">
        <v>46076</v>
      </c>
    </row>
    <row r="982" spans="1:30">
      <c r="A982" t="s">
        <v>1743</v>
      </c>
      <c r="B982" s="1">
        <v>46077</v>
      </c>
      <c r="C982">
        <v>1</v>
      </c>
      <c r="D982" s="2">
        <v>0.375</v>
      </c>
      <c r="E982" s="2">
        <v>0.72916666666666663</v>
      </c>
      <c r="F982" s="2">
        <v>4.1666666666666664E-2</v>
      </c>
      <c r="I982">
        <v>0</v>
      </c>
      <c r="J982" s="2">
        <v>0.3125</v>
      </c>
      <c r="K982" s="2">
        <v>0.3125</v>
      </c>
      <c r="Q982">
        <v>1</v>
      </c>
    </row>
    <row r="983" spans="1:30">
      <c r="A983" t="s">
        <v>1743</v>
      </c>
      <c r="B983" s="1">
        <v>46078</v>
      </c>
      <c r="C983">
        <v>1</v>
      </c>
      <c r="D983" s="2">
        <v>0.375</v>
      </c>
      <c r="E983" s="2">
        <v>0.72916666666666663</v>
      </c>
      <c r="F983" s="2">
        <v>4.1666666666666664E-2</v>
      </c>
      <c r="I983">
        <v>0</v>
      </c>
      <c r="J983" s="2">
        <v>0.3125</v>
      </c>
      <c r="K983" s="2">
        <v>0.3125</v>
      </c>
      <c r="Q983">
        <v>1</v>
      </c>
    </row>
    <row r="984" spans="1:30">
      <c r="A984" t="s">
        <v>1743</v>
      </c>
      <c r="B984" s="1">
        <v>46079</v>
      </c>
      <c r="C984">
        <v>1</v>
      </c>
      <c r="D984" s="2">
        <v>0.375</v>
      </c>
      <c r="E984" s="2">
        <v>0.77083333333333337</v>
      </c>
      <c r="F984" s="2">
        <v>4.1666666666666664E-2</v>
      </c>
      <c r="H984" t="s">
        <v>3551</v>
      </c>
      <c r="I984">
        <v>0</v>
      </c>
      <c r="J984" s="2">
        <v>0.35416666666666669</v>
      </c>
      <c r="K984" s="2">
        <v>0.3125</v>
      </c>
      <c r="L984" s="2">
        <v>2.0833333333333332E-2</v>
      </c>
      <c r="M984" s="2">
        <v>2.0833333333333332E-2</v>
      </c>
      <c r="Q984">
        <v>1</v>
      </c>
    </row>
    <row r="985" spans="1:30">
      <c r="A985" t="s">
        <v>1743</v>
      </c>
      <c r="B985" s="1">
        <v>46080</v>
      </c>
      <c r="C985">
        <v>1</v>
      </c>
      <c r="D985" s="2">
        <v>0.375</v>
      </c>
      <c r="E985" s="2">
        <v>0.72916666666666663</v>
      </c>
      <c r="F985" s="2">
        <v>4.1666666666666664E-2</v>
      </c>
      <c r="I985">
        <v>0</v>
      </c>
      <c r="J985" s="2">
        <v>0.3125</v>
      </c>
      <c r="K985" s="2">
        <v>0.3125</v>
      </c>
      <c r="Q985">
        <v>1</v>
      </c>
    </row>
    <row r="986" spans="1:30">
      <c r="A986" t="s">
        <v>1743</v>
      </c>
      <c r="B986" s="1">
        <v>46081</v>
      </c>
    </row>
    <row r="987" spans="1:30">
      <c r="A987" t="s">
        <v>1742</v>
      </c>
      <c r="B987" t="s">
        <v>2913</v>
      </c>
      <c r="C987" s="1">
        <v>46023</v>
      </c>
      <c r="D987" s="1">
        <v>46112</v>
      </c>
      <c r="E987" t="s">
        <v>922</v>
      </c>
      <c r="F987" t="s">
        <v>352</v>
      </c>
      <c r="G987" t="s">
        <v>849</v>
      </c>
      <c r="H987" t="s">
        <v>879</v>
      </c>
      <c r="I987" t="s">
        <v>922</v>
      </c>
      <c r="J987" t="s">
        <v>849</v>
      </c>
      <c r="K987">
        <v>1</v>
      </c>
      <c r="L987">
        <v>1</v>
      </c>
      <c r="M987">
        <v>1</v>
      </c>
      <c r="N987">
        <v>1</v>
      </c>
      <c r="O987">
        <v>1</v>
      </c>
      <c r="P987">
        <v>0</v>
      </c>
      <c r="Q987">
        <v>0</v>
      </c>
      <c r="R987">
        <v>0</v>
      </c>
      <c r="S987">
        <v>0</v>
      </c>
      <c r="T987" s="2">
        <v>0.3125</v>
      </c>
      <c r="U987" s="2">
        <v>0.375</v>
      </c>
      <c r="V987" s="2">
        <v>0.72916666666666663</v>
      </c>
      <c r="W987" s="2">
        <v>0.5</v>
      </c>
      <c r="X987">
        <v>60</v>
      </c>
      <c r="AD987" s="2">
        <v>0</v>
      </c>
    </row>
    <row r="988" spans="1:30">
      <c r="A988" t="s">
        <v>1743</v>
      </c>
      <c r="B988" s="1">
        <v>46054</v>
      </c>
    </row>
    <row r="989" spans="1:30">
      <c r="A989" t="s">
        <v>1743</v>
      </c>
      <c r="B989" s="1">
        <v>46055</v>
      </c>
      <c r="C989">
        <v>1</v>
      </c>
      <c r="D989" s="2">
        <v>0.375</v>
      </c>
      <c r="E989" s="2">
        <v>0.72916666666666663</v>
      </c>
      <c r="F989" s="2">
        <v>4.1666666666666664E-2</v>
      </c>
      <c r="H989" t="s">
        <v>1745</v>
      </c>
      <c r="I989">
        <v>0</v>
      </c>
      <c r="J989" s="2">
        <v>0.3125</v>
      </c>
      <c r="K989" s="2">
        <v>0.3125</v>
      </c>
      <c r="Q989">
        <v>2</v>
      </c>
    </row>
    <row r="990" spans="1:30">
      <c r="A990" t="s">
        <v>1743</v>
      </c>
      <c r="B990" s="1">
        <v>46056</v>
      </c>
      <c r="C990">
        <v>1</v>
      </c>
      <c r="D990" s="2">
        <v>0.375</v>
      </c>
      <c r="E990" s="2">
        <v>0.72916666666666663</v>
      </c>
      <c r="F990" s="2">
        <v>4.1666666666666664E-2</v>
      </c>
      <c r="H990" t="s">
        <v>1745</v>
      </c>
      <c r="I990">
        <v>0</v>
      </c>
      <c r="J990" s="2">
        <v>0.3125</v>
      </c>
      <c r="K990" s="2">
        <v>0.3125</v>
      </c>
      <c r="Q990">
        <v>2</v>
      </c>
    </row>
    <row r="991" spans="1:30">
      <c r="A991" t="s">
        <v>1743</v>
      </c>
      <c r="B991" s="1">
        <v>46057</v>
      </c>
      <c r="C991">
        <v>1</v>
      </c>
      <c r="D991" s="2">
        <v>0.375</v>
      </c>
      <c r="E991" s="2">
        <v>0.72916666666666663</v>
      </c>
      <c r="F991" s="2">
        <v>4.1666666666666664E-2</v>
      </c>
      <c r="H991" t="s">
        <v>1745</v>
      </c>
      <c r="I991">
        <v>0</v>
      </c>
      <c r="J991" s="2">
        <v>0.3125</v>
      </c>
      <c r="K991" s="2">
        <v>0.3125</v>
      </c>
      <c r="Q991">
        <v>2</v>
      </c>
    </row>
    <row r="992" spans="1:30">
      <c r="A992" t="s">
        <v>1743</v>
      </c>
      <c r="B992" s="1">
        <v>46058</v>
      </c>
      <c r="C992">
        <v>1</v>
      </c>
      <c r="D992" s="2">
        <v>0.375</v>
      </c>
      <c r="E992" s="2">
        <v>0.72916666666666663</v>
      </c>
      <c r="F992" s="2">
        <v>4.1666666666666664E-2</v>
      </c>
      <c r="I992">
        <v>0</v>
      </c>
      <c r="J992" s="2">
        <v>0.3125</v>
      </c>
      <c r="K992" s="2">
        <v>0.3125</v>
      </c>
      <c r="Q992">
        <v>1</v>
      </c>
    </row>
    <row r="993" spans="1:17">
      <c r="A993" t="s">
        <v>1743</v>
      </c>
      <c r="B993" s="1">
        <v>46059</v>
      </c>
      <c r="C993">
        <v>1</v>
      </c>
      <c r="D993" s="2">
        <v>0.375</v>
      </c>
      <c r="E993" s="2">
        <v>0.72916666666666663</v>
      </c>
      <c r="F993" s="2">
        <v>4.1666666666666664E-2</v>
      </c>
      <c r="I993">
        <v>0</v>
      </c>
      <c r="J993" s="2">
        <v>0.3125</v>
      </c>
      <c r="K993" s="2">
        <v>0.3125</v>
      </c>
      <c r="Q993">
        <v>1</v>
      </c>
    </row>
    <row r="994" spans="1:17">
      <c r="A994" t="s">
        <v>1743</v>
      </c>
      <c r="B994" s="1">
        <v>46060</v>
      </c>
    </row>
    <row r="995" spans="1:17">
      <c r="A995" t="s">
        <v>1743</v>
      </c>
      <c r="B995" s="1">
        <v>46061</v>
      </c>
    </row>
    <row r="996" spans="1:17">
      <c r="A996" t="s">
        <v>1743</v>
      </c>
      <c r="B996" s="1">
        <v>46062</v>
      </c>
      <c r="C996">
        <v>1</v>
      </c>
      <c r="D996" s="2">
        <v>0.375</v>
      </c>
      <c r="E996" s="2">
        <v>0.72916666666666663</v>
      </c>
      <c r="F996" s="2">
        <v>4.1666666666666664E-2</v>
      </c>
      <c r="H996" t="s">
        <v>1745</v>
      </c>
      <c r="I996">
        <v>0</v>
      </c>
      <c r="J996" s="2">
        <v>0.3125</v>
      </c>
      <c r="K996" s="2">
        <v>0.3125</v>
      </c>
      <c r="Q996">
        <v>2</v>
      </c>
    </row>
    <row r="997" spans="1:17">
      <c r="A997" t="s">
        <v>1743</v>
      </c>
      <c r="B997" s="1">
        <v>46063</v>
      </c>
      <c r="C997">
        <v>1</v>
      </c>
      <c r="D997" s="2">
        <v>0.375</v>
      </c>
      <c r="E997" s="2">
        <v>0.72916666666666663</v>
      </c>
      <c r="F997" s="2">
        <v>4.1666666666666664E-2</v>
      </c>
      <c r="H997" t="s">
        <v>1745</v>
      </c>
      <c r="I997">
        <v>0</v>
      </c>
      <c r="J997" s="2">
        <v>0.3125</v>
      </c>
      <c r="K997" s="2">
        <v>0.3125</v>
      </c>
      <c r="Q997">
        <v>2</v>
      </c>
    </row>
    <row r="998" spans="1:17">
      <c r="A998" t="s">
        <v>1743</v>
      </c>
      <c r="B998" s="1">
        <v>46064</v>
      </c>
    </row>
    <row r="999" spans="1:17">
      <c r="A999" t="s">
        <v>1743</v>
      </c>
      <c r="B999" s="1">
        <v>46065</v>
      </c>
      <c r="C999">
        <v>1</v>
      </c>
      <c r="D999" s="2">
        <v>0.375</v>
      </c>
      <c r="E999" s="2">
        <v>0.72916666666666663</v>
      </c>
      <c r="F999" s="2">
        <v>4.1666666666666664E-2</v>
      </c>
      <c r="I999">
        <v>0</v>
      </c>
      <c r="J999" s="2">
        <v>0.3125</v>
      </c>
      <c r="K999" s="2">
        <v>0.3125</v>
      </c>
      <c r="Q999">
        <v>1</v>
      </c>
    </row>
    <row r="1000" spans="1:17">
      <c r="A1000" t="s">
        <v>1743</v>
      </c>
      <c r="B1000" s="1">
        <v>46066</v>
      </c>
      <c r="C1000">
        <v>1</v>
      </c>
      <c r="D1000" s="2">
        <v>0.375</v>
      </c>
      <c r="E1000" s="2">
        <v>0.72916666666666663</v>
      </c>
      <c r="F1000" s="2">
        <v>4.1666666666666664E-2</v>
      </c>
      <c r="I1000">
        <v>0</v>
      </c>
      <c r="J1000" s="2">
        <v>0.3125</v>
      </c>
      <c r="K1000" s="2">
        <v>0.3125</v>
      </c>
      <c r="Q1000">
        <v>1</v>
      </c>
    </row>
    <row r="1001" spans="1:17">
      <c r="A1001" t="s">
        <v>1743</v>
      </c>
      <c r="B1001" s="1">
        <v>46067</v>
      </c>
    </row>
    <row r="1002" spans="1:17">
      <c r="A1002" t="s">
        <v>1743</v>
      </c>
      <c r="B1002" s="1">
        <v>46068</v>
      </c>
    </row>
    <row r="1003" spans="1:17">
      <c r="A1003" t="s">
        <v>1743</v>
      </c>
      <c r="B1003" s="1">
        <v>46069</v>
      </c>
      <c r="C1003">
        <v>1</v>
      </c>
      <c r="D1003" s="2">
        <v>0.375</v>
      </c>
      <c r="E1003" s="2">
        <v>0.72916666666666663</v>
      </c>
      <c r="F1003" s="2">
        <v>4.1666666666666664E-2</v>
      </c>
      <c r="H1003" t="s">
        <v>1745</v>
      </c>
      <c r="I1003">
        <v>0</v>
      </c>
      <c r="J1003" s="2">
        <v>0.3125</v>
      </c>
      <c r="K1003" s="2">
        <v>0.3125</v>
      </c>
      <c r="Q1003">
        <v>2</v>
      </c>
    </row>
    <row r="1004" spans="1:17">
      <c r="A1004" t="s">
        <v>1743</v>
      </c>
      <c r="B1004" s="1">
        <v>46070</v>
      </c>
      <c r="C1004">
        <v>1</v>
      </c>
      <c r="D1004" s="2">
        <v>0.375</v>
      </c>
      <c r="E1004" s="2">
        <v>0.72916666666666663</v>
      </c>
      <c r="F1004" s="2">
        <v>4.1666666666666664E-2</v>
      </c>
      <c r="H1004" t="s">
        <v>1745</v>
      </c>
      <c r="I1004">
        <v>0</v>
      </c>
      <c r="J1004" s="2">
        <v>0.3125</v>
      </c>
      <c r="K1004" s="2">
        <v>0.3125</v>
      </c>
      <c r="Q1004">
        <v>2</v>
      </c>
    </row>
    <row r="1005" spans="1:17">
      <c r="A1005" t="s">
        <v>1743</v>
      </c>
      <c r="B1005" s="1">
        <v>46071</v>
      </c>
      <c r="C1005">
        <v>1</v>
      </c>
      <c r="D1005" s="2">
        <v>0.375</v>
      </c>
      <c r="E1005" s="2">
        <v>0.72916666666666663</v>
      </c>
      <c r="F1005" s="2">
        <v>4.1666666666666664E-2</v>
      </c>
      <c r="H1005" t="s">
        <v>1745</v>
      </c>
      <c r="I1005">
        <v>0</v>
      </c>
      <c r="J1005" s="2">
        <v>0.3125</v>
      </c>
      <c r="K1005" s="2">
        <v>0.3125</v>
      </c>
      <c r="Q1005">
        <v>2</v>
      </c>
    </row>
    <row r="1006" spans="1:17">
      <c r="A1006" t="s">
        <v>1743</v>
      </c>
      <c r="B1006" s="1">
        <v>46072</v>
      </c>
      <c r="C1006">
        <v>1</v>
      </c>
      <c r="D1006" s="2">
        <v>0.375</v>
      </c>
      <c r="E1006" s="2">
        <v>0.72916666666666663</v>
      </c>
      <c r="F1006" s="2">
        <v>4.1666666666666664E-2</v>
      </c>
      <c r="I1006">
        <v>0</v>
      </c>
      <c r="J1006" s="2">
        <v>0.3125</v>
      </c>
      <c r="K1006" s="2">
        <v>0.3125</v>
      </c>
      <c r="Q1006">
        <v>1</v>
      </c>
    </row>
    <row r="1007" spans="1:17">
      <c r="A1007" t="s">
        <v>1743</v>
      </c>
      <c r="B1007" s="1">
        <v>46073</v>
      </c>
      <c r="C1007">
        <v>1</v>
      </c>
      <c r="D1007" s="2">
        <v>0.375</v>
      </c>
      <c r="E1007" s="2">
        <v>0.72916666666666663</v>
      </c>
      <c r="F1007" s="2">
        <v>4.1666666666666664E-2</v>
      </c>
      <c r="I1007">
        <v>0</v>
      </c>
      <c r="J1007" s="2">
        <v>0.3125</v>
      </c>
      <c r="K1007" s="2">
        <v>0.3125</v>
      </c>
      <c r="Q1007">
        <v>1</v>
      </c>
    </row>
    <row r="1008" spans="1:17">
      <c r="A1008" t="s">
        <v>1743</v>
      </c>
      <c r="B1008" s="1">
        <v>46074</v>
      </c>
    </row>
    <row r="1009" spans="1:30">
      <c r="A1009" t="s">
        <v>1743</v>
      </c>
      <c r="B1009" s="1">
        <v>46075</v>
      </c>
    </row>
    <row r="1010" spans="1:30">
      <c r="A1010" t="s">
        <v>1743</v>
      </c>
      <c r="B1010" s="1">
        <v>46076</v>
      </c>
    </row>
    <row r="1011" spans="1:30">
      <c r="A1011" t="s">
        <v>1743</v>
      </c>
      <c r="B1011" s="1">
        <v>46077</v>
      </c>
      <c r="C1011">
        <v>1</v>
      </c>
      <c r="D1011" s="2">
        <v>0.375</v>
      </c>
      <c r="E1011" s="2">
        <v>0.72916666666666663</v>
      </c>
      <c r="F1011" s="2">
        <v>4.1666666666666664E-2</v>
      </c>
      <c r="H1011" t="s">
        <v>1745</v>
      </c>
      <c r="I1011">
        <v>0</v>
      </c>
      <c r="J1011" s="2">
        <v>0.3125</v>
      </c>
      <c r="K1011" s="2">
        <v>0.3125</v>
      </c>
      <c r="Q1011">
        <v>2</v>
      </c>
    </row>
    <row r="1012" spans="1:30">
      <c r="A1012" t="s">
        <v>1743</v>
      </c>
      <c r="B1012" s="1">
        <v>46078</v>
      </c>
      <c r="C1012">
        <v>1</v>
      </c>
      <c r="D1012" s="2">
        <v>0.375</v>
      </c>
      <c r="E1012" s="2">
        <v>0.72916666666666663</v>
      </c>
      <c r="F1012" s="2">
        <v>4.1666666666666664E-2</v>
      </c>
      <c r="H1012" t="s">
        <v>1745</v>
      </c>
      <c r="I1012">
        <v>0</v>
      </c>
      <c r="J1012" s="2">
        <v>0.3125</v>
      </c>
      <c r="K1012" s="2">
        <v>0.3125</v>
      </c>
      <c r="Q1012">
        <v>2</v>
      </c>
    </row>
    <row r="1013" spans="1:30">
      <c r="A1013" t="s">
        <v>1743</v>
      </c>
      <c r="B1013" s="1">
        <v>46079</v>
      </c>
      <c r="C1013">
        <v>1</v>
      </c>
      <c r="D1013" s="2">
        <v>0.375</v>
      </c>
      <c r="E1013" s="2">
        <v>0.72916666666666663</v>
      </c>
      <c r="F1013" s="2">
        <v>4.1666666666666664E-2</v>
      </c>
      <c r="I1013">
        <v>0</v>
      </c>
      <c r="J1013" s="2">
        <v>0.3125</v>
      </c>
      <c r="K1013" s="2">
        <v>0.3125</v>
      </c>
      <c r="Q1013">
        <v>1</v>
      </c>
    </row>
    <row r="1014" spans="1:30">
      <c r="A1014" t="s">
        <v>1743</v>
      </c>
      <c r="B1014" s="1">
        <v>46080</v>
      </c>
      <c r="C1014">
        <v>1</v>
      </c>
      <c r="D1014" s="2">
        <v>0.375</v>
      </c>
      <c r="E1014" s="2">
        <v>0.72916666666666663</v>
      </c>
      <c r="F1014" s="2">
        <v>4.1666666666666664E-2</v>
      </c>
      <c r="I1014">
        <v>0</v>
      </c>
      <c r="J1014" s="2">
        <v>0.3125</v>
      </c>
      <c r="K1014" s="2">
        <v>0.3125</v>
      </c>
      <c r="Q1014">
        <v>1</v>
      </c>
    </row>
    <row r="1015" spans="1:30">
      <c r="A1015" t="s">
        <v>1743</v>
      </c>
      <c r="B1015" s="1">
        <v>46081</v>
      </c>
    </row>
    <row r="1016" spans="1:30">
      <c r="A1016" t="s">
        <v>1742</v>
      </c>
      <c r="B1016" t="s">
        <v>2914</v>
      </c>
      <c r="C1016" s="1">
        <v>46023</v>
      </c>
      <c r="D1016" s="1">
        <v>46112</v>
      </c>
      <c r="E1016" t="s">
        <v>358</v>
      </c>
      <c r="F1016" t="s">
        <v>359</v>
      </c>
      <c r="G1016" t="s">
        <v>849</v>
      </c>
      <c r="H1016" t="s">
        <v>879</v>
      </c>
      <c r="I1016" t="s">
        <v>358</v>
      </c>
      <c r="J1016" t="s">
        <v>849</v>
      </c>
      <c r="K1016">
        <v>1</v>
      </c>
      <c r="L1016">
        <v>1</v>
      </c>
      <c r="M1016">
        <v>1</v>
      </c>
      <c r="N1016">
        <v>1</v>
      </c>
      <c r="O1016">
        <v>1</v>
      </c>
      <c r="P1016">
        <v>0</v>
      </c>
      <c r="Q1016">
        <v>0</v>
      </c>
      <c r="R1016">
        <v>0</v>
      </c>
      <c r="S1016">
        <v>0</v>
      </c>
      <c r="T1016" s="2">
        <v>0.3125</v>
      </c>
      <c r="U1016" s="2">
        <v>0.375</v>
      </c>
      <c r="V1016" s="2">
        <v>0.72916666666666663</v>
      </c>
      <c r="W1016" s="2">
        <v>0.5</v>
      </c>
      <c r="X1016">
        <v>60</v>
      </c>
      <c r="AD1016" s="2">
        <v>0</v>
      </c>
    </row>
    <row r="1017" spans="1:30">
      <c r="A1017" t="s">
        <v>1743</v>
      </c>
      <c r="B1017" s="1">
        <v>46054</v>
      </c>
    </row>
    <row r="1018" spans="1:30">
      <c r="A1018" t="s">
        <v>1743</v>
      </c>
      <c r="B1018" s="1">
        <v>46055</v>
      </c>
      <c r="C1018">
        <v>1</v>
      </c>
      <c r="D1018" s="2">
        <v>0.375</v>
      </c>
      <c r="E1018" s="2">
        <v>0.72916666666666663</v>
      </c>
      <c r="F1018" s="2">
        <v>4.1666666666666664E-2</v>
      </c>
      <c r="H1018" t="s">
        <v>1757</v>
      </c>
      <c r="I1018">
        <v>0</v>
      </c>
      <c r="J1018" s="2">
        <v>0.3125</v>
      </c>
      <c r="K1018" s="2">
        <v>0.3125</v>
      </c>
      <c r="Q1018">
        <v>2</v>
      </c>
    </row>
    <row r="1019" spans="1:30">
      <c r="A1019" t="s">
        <v>1743</v>
      </c>
      <c r="B1019" s="1">
        <v>46056</v>
      </c>
      <c r="C1019">
        <v>1</v>
      </c>
      <c r="D1019" s="2">
        <v>0.375</v>
      </c>
      <c r="E1019" s="2">
        <v>0.72916666666666663</v>
      </c>
      <c r="F1019" s="2">
        <v>4.1666666666666664E-2</v>
      </c>
      <c r="H1019" t="s">
        <v>3552</v>
      </c>
      <c r="I1019">
        <v>0</v>
      </c>
      <c r="J1019" s="2">
        <v>0.3125</v>
      </c>
      <c r="K1019" s="2">
        <v>0.3125</v>
      </c>
      <c r="Q1019">
        <v>2</v>
      </c>
    </row>
    <row r="1020" spans="1:30">
      <c r="A1020" t="s">
        <v>1743</v>
      </c>
      <c r="B1020" s="1">
        <v>46057</v>
      </c>
      <c r="C1020">
        <v>1</v>
      </c>
      <c r="D1020" s="2">
        <v>0.375</v>
      </c>
      <c r="E1020" s="2">
        <v>0.72916666666666663</v>
      </c>
      <c r="F1020" s="2">
        <v>4.1666666666666664E-2</v>
      </c>
      <c r="H1020" t="s">
        <v>1757</v>
      </c>
      <c r="I1020">
        <v>0</v>
      </c>
      <c r="J1020" s="2">
        <v>0.3125</v>
      </c>
      <c r="K1020" s="2">
        <v>0.3125</v>
      </c>
      <c r="Q1020">
        <v>2</v>
      </c>
    </row>
    <row r="1021" spans="1:30">
      <c r="A1021" t="s">
        <v>1743</v>
      </c>
      <c r="B1021" s="1">
        <v>46058</v>
      </c>
      <c r="C1021">
        <v>2</v>
      </c>
      <c r="H1021" t="s">
        <v>2916</v>
      </c>
      <c r="I1021">
        <v>0</v>
      </c>
      <c r="P1021" s="2">
        <v>0.3125</v>
      </c>
    </row>
    <row r="1022" spans="1:30">
      <c r="A1022" t="s">
        <v>1743</v>
      </c>
      <c r="B1022" s="1">
        <v>46059</v>
      </c>
      <c r="C1022">
        <v>1</v>
      </c>
      <c r="D1022" s="2">
        <v>0.375</v>
      </c>
      <c r="E1022" s="2">
        <v>0.72916666666666663</v>
      </c>
      <c r="F1022" s="2">
        <v>4.1666666666666664E-2</v>
      </c>
      <c r="H1022" t="s">
        <v>1757</v>
      </c>
      <c r="I1022">
        <v>0</v>
      </c>
      <c r="J1022" s="2">
        <v>0.3125</v>
      </c>
      <c r="K1022" s="2">
        <v>0.3125</v>
      </c>
      <c r="Q1022">
        <v>2</v>
      </c>
    </row>
    <row r="1023" spans="1:30">
      <c r="A1023" t="s">
        <v>1743</v>
      </c>
      <c r="B1023" s="1">
        <v>46060</v>
      </c>
    </row>
    <row r="1024" spans="1:30">
      <c r="A1024" t="s">
        <v>1743</v>
      </c>
      <c r="B1024" s="1">
        <v>46061</v>
      </c>
    </row>
    <row r="1025" spans="1:17">
      <c r="A1025" t="s">
        <v>1743</v>
      </c>
      <c r="B1025" s="1">
        <v>46062</v>
      </c>
      <c r="C1025">
        <v>1</v>
      </c>
      <c r="D1025" s="2">
        <v>0.375</v>
      </c>
      <c r="E1025" s="2">
        <v>0.72916666666666663</v>
      </c>
      <c r="F1025" s="2">
        <v>4.1666666666666664E-2</v>
      </c>
      <c r="H1025" t="s">
        <v>3553</v>
      </c>
      <c r="I1025">
        <v>0</v>
      </c>
      <c r="J1025" s="2">
        <v>0.3125</v>
      </c>
      <c r="K1025" s="2">
        <v>0.3125</v>
      </c>
      <c r="Q1025">
        <v>2</v>
      </c>
    </row>
    <row r="1026" spans="1:17">
      <c r="A1026" t="s">
        <v>1743</v>
      </c>
      <c r="B1026" s="1">
        <v>46063</v>
      </c>
      <c r="C1026">
        <v>1</v>
      </c>
      <c r="D1026" s="2">
        <v>0.375</v>
      </c>
      <c r="E1026" s="2">
        <v>0.72916666666666663</v>
      </c>
      <c r="F1026" s="2">
        <v>4.1666666666666664E-2</v>
      </c>
      <c r="H1026" t="s">
        <v>2915</v>
      </c>
      <c r="I1026">
        <v>0</v>
      </c>
      <c r="J1026" s="2">
        <v>0.3125</v>
      </c>
      <c r="K1026" s="2">
        <v>0.3125</v>
      </c>
      <c r="Q1026">
        <v>2</v>
      </c>
    </row>
    <row r="1027" spans="1:17">
      <c r="A1027" t="s">
        <v>1743</v>
      </c>
      <c r="B1027" s="1">
        <v>46064</v>
      </c>
    </row>
    <row r="1028" spans="1:17">
      <c r="A1028" t="s">
        <v>1743</v>
      </c>
      <c r="B1028" s="1">
        <v>46065</v>
      </c>
      <c r="C1028">
        <v>1</v>
      </c>
      <c r="D1028" s="2">
        <v>0.375</v>
      </c>
      <c r="E1028" s="2">
        <v>0.72916666666666663</v>
      </c>
      <c r="F1028" s="2">
        <v>4.1666666666666664E-2</v>
      </c>
      <c r="H1028" t="s">
        <v>1757</v>
      </c>
      <c r="I1028">
        <v>0</v>
      </c>
      <c r="J1028" s="2">
        <v>0.3125</v>
      </c>
      <c r="K1028" s="2">
        <v>0.3125</v>
      </c>
      <c r="Q1028">
        <v>2</v>
      </c>
    </row>
    <row r="1029" spans="1:17">
      <c r="A1029" t="s">
        <v>1743</v>
      </c>
      <c r="B1029" s="1">
        <v>46066</v>
      </c>
      <c r="C1029">
        <v>1</v>
      </c>
      <c r="D1029" s="2">
        <v>0.375</v>
      </c>
      <c r="E1029" s="2">
        <v>0.72916666666666663</v>
      </c>
      <c r="F1029" s="2">
        <v>4.1666666666666664E-2</v>
      </c>
      <c r="H1029" t="s">
        <v>1757</v>
      </c>
      <c r="I1029">
        <v>0</v>
      </c>
      <c r="J1029" s="2">
        <v>0.3125</v>
      </c>
      <c r="K1029" s="2">
        <v>0.3125</v>
      </c>
      <c r="Q1029">
        <v>2</v>
      </c>
    </row>
    <row r="1030" spans="1:17">
      <c r="A1030" t="s">
        <v>1743</v>
      </c>
      <c r="B1030" s="1">
        <v>46067</v>
      </c>
    </row>
    <row r="1031" spans="1:17">
      <c r="A1031" t="s">
        <v>1743</v>
      </c>
      <c r="B1031" s="1">
        <v>46068</v>
      </c>
    </row>
    <row r="1032" spans="1:17">
      <c r="A1032" t="s">
        <v>1743</v>
      </c>
      <c r="B1032" s="1">
        <v>46069</v>
      </c>
      <c r="C1032">
        <v>1</v>
      </c>
      <c r="D1032" s="2">
        <v>0.375</v>
      </c>
      <c r="E1032" s="2">
        <v>0.72916666666666663</v>
      </c>
      <c r="F1032" s="2">
        <v>4.1666666666666664E-2</v>
      </c>
      <c r="H1032" t="s">
        <v>1757</v>
      </c>
      <c r="I1032">
        <v>0</v>
      </c>
      <c r="J1032" s="2">
        <v>0.3125</v>
      </c>
      <c r="K1032" s="2">
        <v>0.3125</v>
      </c>
      <c r="Q1032">
        <v>2</v>
      </c>
    </row>
    <row r="1033" spans="1:17">
      <c r="A1033" t="s">
        <v>1743</v>
      </c>
      <c r="B1033" s="1">
        <v>46070</v>
      </c>
      <c r="C1033">
        <v>1</v>
      </c>
      <c r="D1033" s="2">
        <v>0.375</v>
      </c>
      <c r="E1033" s="2">
        <v>0.72916666666666663</v>
      </c>
      <c r="F1033" s="2">
        <v>4.1666666666666664E-2</v>
      </c>
      <c r="H1033" t="s">
        <v>3554</v>
      </c>
      <c r="I1033">
        <v>0</v>
      </c>
      <c r="J1033" s="2">
        <v>0.3125</v>
      </c>
      <c r="K1033" s="2">
        <v>0.3125</v>
      </c>
      <c r="Q1033">
        <v>4</v>
      </c>
    </row>
    <row r="1034" spans="1:17">
      <c r="A1034" t="s">
        <v>1743</v>
      </c>
      <c r="B1034" s="1">
        <v>46071</v>
      </c>
      <c r="C1034">
        <v>1</v>
      </c>
      <c r="D1034" s="2">
        <v>0.375</v>
      </c>
      <c r="E1034" s="2">
        <v>0.72916666666666663</v>
      </c>
      <c r="F1034" s="2">
        <v>4.1666666666666664E-2</v>
      </c>
      <c r="H1034" t="s">
        <v>1757</v>
      </c>
      <c r="I1034">
        <v>0</v>
      </c>
      <c r="J1034" s="2">
        <v>0.3125</v>
      </c>
      <c r="K1034" s="2">
        <v>0.3125</v>
      </c>
      <c r="Q1034">
        <v>2</v>
      </c>
    </row>
    <row r="1035" spans="1:17">
      <c r="A1035" t="s">
        <v>1743</v>
      </c>
      <c r="B1035" s="1">
        <v>46072</v>
      </c>
      <c r="C1035">
        <v>1</v>
      </c>
      <c r="D1035" s="2">
        <v>0.375</v>
      </c>
      <c r="E1035" s="2">
        <v>0.72916666666666663</v>
      </c>
      <c r="F1035" s="2">
        <v>4.1666666666666664E-2</v>
      </c>
      <c r="H1035" t="s">
        <v>1757</v>
      </c>
      <c r="I1035">
        <v>0</v>
      </c>
      <c r="J1035" s="2">
        <v>0.3125</v>
      </c>
      <c r="K1035" s="2">
        <v>0.3125</v>
      </c>
      <c r="Q1035">
        <v>2</v>
      </c>
    </row>
    <row r="1036" spans="1:17">
      <c r="A1036" t="s">
        <v>1743</v>
      </c>
      <c r="B1036" s="1">
        <v>46073</v>
      </c>
      <c r="C1036">
        <v>1</v>
      </c>
      <c r="D1036" s="2">
        <v>0.375</v>
      </c>
      <c r="E1036" s="2">
        <v>0.72916666666666663</v>
      </c>
      <c r="F1036" s="2">
        <v>4.1666666666666664E-2</v>
      </c>
      <c r="H1036" t="s">
        <v>1757</v>
      </c>
      <c r="I1036">
        <v>0</v>
      </c>
      <c r="J1036" s="2">
        <v>0.3125</v>
      </c>
      <c r="K1036" s="2">
        <v>0.3125</v>
      </c>
      <c r="Q1036">
        <v>2</v>
      </c>
    </row>
    <row r="1037" spans="1:17">
      <c r="A1037" t="s">
        <v>1743</v>
      </c>
      <c r="B1037" s="1">
        <v>46074</v>
      </c>
    </row>
    <row r="1038" spans="1:17">
      <c r="A1038" t="s">
        <v>1743</v>
      </c>
      <c r="B1038" s="1">
        <v>46075</v>
      </c>
    </row>
    <row r="1039" spans="1:17">
      <c r="A1039" t="s">
        <v>1743</v>
      </c>
      <c r="B1039" s="1">
        <v>46076</v>
      </c>
    </row>
    <row r="1040" spans="1:17">
      <c r="A1040" t="s">
        <v>1743</v>
      </c>
      <c r="B1040" s="1">
        <v>46077</v>
      </c>
      <c r="C1040">
        <v>1</v>
      </c>
      <c r="D1040" s="2">
        <v>0.375</v>
      </c>
      <c r="E1040" s="2">
        <v>0.72916666666666663</v>
      </c>
      <c r="F1040" s="2">
        <v>4.1666666666666664E-2</v>
      </c>
      <c r="H1040" t="s">
        <v>1757</v>
      </c>
      <c r="I1040">
        <v>0</v>
      </c>
      <c r="J1040" s="2">
        <v>0.3125</v>
      </c>
      <c r="K1040" s="2">
        <v>0.3125</v>
      </c>
      <c r="Q1040">
        <v>2</v>
      </c>
    </row>
    <row r="1041" spans="1:30">
      <c r="A1041" t="s">
        <v>1743</v>
      </c>
      <c r="B1041" s="1">
        <v>46078</v>
      </c>
      <c r="C1041">
        <v>1</v>
      </c>
      <c r="D1041" s="2">
        <v>0.375</v>
      </c>
      <c r="E1041" s="2">
        <v>0.72916666666666663</v>
      </c>
      <c r="F1041" s="2">
        <v>4.1666666666666664E-2</v>
      </c>
      <c r="H1041" t="s">
        <v>1757</v>
      </c>
      <c r="I1041">
        <v>0</v>
      </c>
      <c r="J1041" s="2">
        <v>0.3125</v>
      </c>
      <c r="K1041" s="2">
        <v>0.3125</v>
      </c>
      <c r="Q1041">
        <v>2</v>
      </c>
    </row>
    <row r="1042" spans="1:30">
      <c r="A1042" t="s">
        <v>1743</v>
      </c>
      <c r="B1042" s="1">
        <v>46079</v>
      </c>
      <c r="C1042">
        <v>1</v>
      </c>
      <c r="D1042" s="2">
        <v>0.375</v>
      </c>
      <c r="E1042" s="2">
        <v>0.72916666666666663</v>
      </c>
      <c r="F1042" s="2">
        <v>4.1666666666666664E-2</v>
      </c>
      <c r="H1042" t="s">
        <v>1757</v>
      </c>
      <c r="I1042">
        <v>0</v>
      </c>
      <c r="J1042" s="2">
        <v>0.3125</v>
      </c>
      <c r="K1042" s="2">
        <v>0.3125</v>
      </c>
      <c r="Q1042">
        <v>2</v>
      </c>
    </row>
    <row r="1043" spans="1:30">
      <c r="A1043" t="s">
        <v>1743</v>
      </c>
      <c r="B1043" s="1">
        <v>46080</v>
      </c>
      <c r="C1043">
        <v>1</v>
      </c>
      <c r="D1043" s="2">
        <v>0.375</v>
      </c>
      <c r="E1043" s="2">
        <v>0.64583333333333337</v>
      </c>
      <c r="F1043" s="2">
        <v>4.1666666666666664E-2</v>
      </c>
      <c r="H1043" t="s">
        <v>3555</v>
      </c>
      <c r="I1043">
        <v>0</v>
      </c>
      <c r="J1043" s="2">
        <v>0.22916666666666666</v>
      </c>
      <c r="K1043" s="2">
        <v>0.22916666666666666</v>
      </c>
      <c r="Q1043">
        <v>2</v>
      </c>
    </row>
    <row r="1044" spans="1:30">
      <c r="A1044" t="s">
        <v>1743</v>
      </c>
      <c r="B1044" s="1">
        <v>46081</v>
      </c>
    </row>
    <row r="1045" spans="1:30">
      <c r="A1045" t="s">
        <v>1742</v>
      </c>
      <c r="B1045" t="s">
        <v>2917</v>
      </c>
      <c r="C1045" s="1">
        <v>46023</v>
      </c>
      <c r="D1045" s="1">
        <v>46112</v>
      </c>
      <c r="E1045" t="s">
        <v>2418</v>
      </c>
      <c r="F1045" t="s">
        <v>602</v>
      </c>
      <c r="G1045" t="s">
        <v>849</v>
      </c>
      <c r="H1045" t="s">
        <v>879</v>
      </c>
      <c r="I1045" t="s">
        <v>1336</v>
      </c>
      <c r="J1045" t="s">
        <v>849</v>
      </c>
      <c r="K1045">
        <v>1</v>
      </c>
      <c r="L1045">
        <v>1</v>
      </c>
      <c r="M1045">
        <v>1</v>
      </c>
      <c r="N1045">
        <v>1</v>
      </c>
      <c r="O1045">
        <v>1</v>
      </c>
      <c r="P1045">
        <v>0</v>
      </c>
      <c r="Q1045">
        <v>0</v>
      </c>
      <c r="R1045">
        <v>0</v>
      </c>
      <c r="S1045">
        <v>0</v>
      </c>
      <c r="T1045" s="2">
        <v>0.3125</v>
      </c>
      <c r="U1045" s="2">
        <v>0.41666666666666669</v>
      </c>
      <c r="V1045" s="2">
        <v>0.77083333333333337</v>
      </c>
      <c r="W1045" s="2">
        <v>0.5</v>
      </c>
      <c r="X1045">
        <v>60</v>
      </c>
      <c r="AD1045" s="2">
        <v>0</v>
      </c>
    </row>
    <row r="1046" spans="1:30">
      <c r="A1046" t="s">
        <v>1743</v>
      </c>
      <c r="B1046" s="1">
        <v>46054</v>
      </c>
    </row>
    <row r="1047" spans="1:30">
      <c r="A1047" t="s">
        <v>1743</v>
      </c>
      <c r="B1047" s="1">
        <v>46055</v>
      </c>
      <c r="C1047">
        <v>1</v>
      </c>
      <c r="D1047" s="2">
        <v>0.41666666666666669</v>
      </c>
      <c r="E1047" s="2">
        <v>0.77083333333333337</v>
      </c>
      <c r="F1047" s="2">
        <v>4.1666666666666664E-2</v>
      </c>
      <c r="H1047" t="s">
        <v>1744</v>
      </c>
      <c r="I1047">
        <v>0</v>
      </c>
      <c r="J1047" s="2">
        <v>0.3125</v>
      </c>
      <c r="K1047" s="2">
        <v>0.3125</v>
      </c>
      <c r="Q1047">
        <v>2</v>
      </c>
    </row>
    <row r="1048" spans="1:30">
      <c r="A1048" t="s">
        <v>1743</v>
      </c>
      <c r="B1048" s="1">
        <v>46056</v>
      </c>
      <c r="C1048">
        <v>1</v>
      </c>
      <c r="D1048" s="2">
        <v>0.41666666666666669</v>
      </c>
      <c r="E1048" s="2">
        <v>0.85416666666666663</v>
      </c>
      <c r="F1048" s="2">
        <v>6.25E-2</v>
      </c>
      <c r="H1048" t="s">
        <v>1745</v>
      </c>
      <c r="I1048">
        <v>0</v>
      </c>
      <c r="J1048" s="2">
        <v>0.375</v>
      </c>
      <c r="K1048" s="2">
        <v>0.3125</v>
      </c>
      <c r="L1048" s="2">
        <v>2.0833333333333332E-2</v>
      </c>
      <c r="M1048" s="2">
        <v>4.1666666666666664E-2</v>
      </c>
      <c r="Q1048">
        <v>2</v>
      </c>
    </row>
    <row r="1049" spans="1:30">
      <c r="A1049" t="s">
        <v>1743</v>
      </c>
      <c r="B1049" s="1">
        <v>46057</v>
      </c>
      <c r="C1049">
        <v>1</v>
      </c>
      <c r="D1049" s="2">
        <v>0.375</v>
      </c>
      <c r="E1049" s="2">
        <v>0.77083333333333337</v>
      </c>
      <c r="F1049" s="2">
        <v>4.1666666666666664E-2</v>
      </c>
      <c r="H1049" t="s">
        <v>2918</v>
      </c>
      <c r="I1049">
        <v>0</v>
      </c>
      <c r="J1049" s="2">
        <v>0.35416666666666669</v>
      </c>
      <c r="K1049" s="2">
        <v>0.3125</v>
      </c>
      <c r="L1049" s="2">
        <v>2.0833333333333332E-2</v>
      </c>
      <c r="M1049" s="2">
        <v>2.0833333333333332E-2</v>
      </c>
      <c r="Q1049">
        <v>2</v>
      </c>
    </row>
    <row r="1050" spans="1:30">
      <c r="A1050" t="s">
        <v>1743</v>
      </c>
      <c r="B1050" s="1">
        <v>46058</v>
      </c>
      <c r="C1050">
        <v>1</v>
      </c>
      <c r="D1050" s="2">
        <v>0.41666666666666669</v>
      </c>
      <c r="E1050" s="2">
        <v>0.77083333333333337</v>
      </c>
      <c r="F1050" s="2">
        <v>4.1666666666666664E-2</v>
      </c>
      <c r="H1050" t="s">
        <v>1745</v>
      </c>
      <c r="I1050">
        <v>0</v>
      </c>
      <c r="J1050" s="2">
        <v>0.3125</v>
      </c>
      <c r="K1050" s="2">
        <v>0.3125</v>
      </c>
      <c r="Q1050">
        <v>2</v>
      </c>
    </row>
    <row r="1051" spans="1:30">
      <c r="A1051" t="s">
        <v>1743</v>
      </c>
      <c r="B1051" s="1">
        <v>46059</v>
      </c>
      <c r="C1051">
        <v>1</v>
      </c>
      <c r="D1051" s="2">
        <v>0.41666666666666669</v>
      </c>
      <c r="E1051" s="2">
        <v>0.77083333333333337</v>
      </c>
      <c r="F1051" s="2">
        <v>4.1666666666666664E-2</v>
      </c>
      <c r="H1051" t="s">
        <v>1744</v>
      </c>
      <c r="I1051">
        <v>0</v>
      </c>
      <c r="J1051" s="2">
        <v>0.3125</v>
      </c>
      <c r="K1051" s="2">
        <v>0.3125</v>
      </c>
      <c r="Q1051">
        <v>2</v>
      </c>
    </row>
    <row r="1052" spans="1:30">
      <c r="A1052" t="s">
        <v>1743</v>
      </c>
      <c r="B1052" s="1">
        <v>46060</v>
      </c>
    </row>
    <row r="1053" spans="1:30">
      <c r="A1053" t="s">
        <v>1743</v>
      </c>
      <c r="B1053" s="1">
        <v>46061</v>
      </c>
    </row>
    <row r="1054" spans="1:30">
      <c r="A1054" t="s">
        <v>1743</v>
      </c>
      <c r="B1054" s="1">
        <v>46062</v>
      </c>
      <c r="C1054">
        <v>1</v>
      </c>
      <c r="D1054" s="2">
        <v>0.41666666666666669</v>
      </c>
      <c r="E1054" s="2">
        <v>0.77083333333333337</v>
      </c>
      <c r="F1054" s="2">
        <v>4.1666666666666664E-2</v>
      </c>
      <c r="H1054" t="s">
        <v>1744</v>
      </c>
      <c r="I1054">
        <v>0</v>
      </c>
      <c r="J1054" s="2">
        <v>0.3125</v>
      </c>
      <c r="K1054" s="2">
        <v>0.3125</v>
      </c>
      <c r="Q1054">
        <v>2</v>
      </c>
    </row>
    <row r="1055" spans="1:30">
      <c r="A1055" t="s">
        <v>1743</v>
      </c>
      <c r="B1055" s="1">
        <v>46063</v>
      </c>
      <c r="C1055">
        <v>1</v>
      </c>
      <c r="D1055" s="2">
        <v>0.41666666666666669</v>
      </c>
      <c r="E1055" s="2">
        <v>0.77083333333333337</v>
      </c>
      <c r="F1055" s="2">
        <v>4.1666666666666664E-2</v>
      </c>
      <c r="H1055" t="s">
        <v>1745</v>
      </c>
      <c r="I1055">
        <v>0</v>
      </c>
      <c r="J1055" s="2">
        <v>0.3125</v>
      </c>
      <c r="K1055" s="2">
        <v>0.3125</v>
      </c>
      <c r="Q1055">
        <v>2</v>
      </c>
    </row>
    <row r="1056" spans="1:30">
      <c r="A1056" t="s">
        <v>1743</v>
      </c>
      <c r="B1056" s="1">
        <v>46064</v>
      </c>
    </row>
    <row r="1057" spans="1:17">
      <c r="A1057" t="s">
        <v>1743</v>
      </c>
      <c r="B1057" s="1">
        <v>46065</v>
      </c>
      <c r="C1057">
        <v>1</v>
      </c>
      <c r="D1057" s="2">
        <v>0.41666666666666669</v>
      </c>
      <c r="E1057" s="2">
        <v>0.77083333333333337</v>
      </c>
      <c r="F1057" s="2">
        <v>4.1666666666666664E-2</v>
      </c>
      <c r="H1057" t="s">
        <v>1744</v>
      </c>
      <c r="I1057">
        <v>0</v>
      </c>
      <c r="J1057" s="2">
        <v>0.3125</v>
      </c>
      <c r="K1057" s="2">
        <v>0.3125</v>
      </c>
      <c r="Q1057">
        <v>2</v>
      </c>
    </row>
    <row r="1058" spans="1:17">
      <c r="A1058" t="s">
        <v>1743</v>
      </c>
      <c r="B1058" s="1">
        <v>46066</v>
      </c>
      <c r="C1058">
        <v>1</v>
      </c>
      <c r="D1058" s="2">
        <v>0.41666666666666669</v>
      </c>
      <c r="E1058" s="2">
        <v>0.85416666666666663</v>
      </c>
      <c r="F1058" s="2">
        <v>6.25E-2</v>
      </c>
      <c r="H1058" t="s">
        <v>1744</v>
      </c>
      <c r="I1058">
        <v>0</v>
      </c>
      <c r="J1058" s="2">
        <v>0.375</v>
      </c>
      <c r="K1058" s="2">
        <v>0.3125</v>
      </c>
      <c r="L1058" s="2">
        <v>2.0833333333333332E-2</v>
      </c>
      <c r="M1058" s="2">
        <v>4.1666666666666664E-2</v>
      </c>
      <c r="Q1058">
        <v>2</v>
      </c>
    </row>
    <row r="1059" spans="1:17">
      <c r="A1059" t="s">
        <v>1743</v>
      </c>
      <c r="B1059" s="1">
        <v>46067</v>
      </c>
    </row>
    <row r="1060" spans="1:17">
      <c r="A1060" t="s">
        <v>1743</v>
      </c>
      <c r="B1060" s="1">
        <v>46068</v>
      </c>
    </row>
    <row r="1061" spans="1:17">
      <c r="A1061" t="s">
        <v>1743</v>
      </c>
      <c r="B1061" s="1">
        <v>46069</v>
      </c>
      <c r="C1061">
        <v>1</v>
      </c>
      <c r="D1061" s="2">
        <v>0.375</v>
      </c>
      <c r="E1061" s="2">
        <v>0.72916666666666663</v>
      </c>
      <c r="F1061" s="2">
        <v>4.1666666666666664E-2</v>
      </c>
      <c r="H1061" t="s">
        <v>2918</v>
      </c>
      <c r="I1061">
        <v>0</v>
      </c>
      <c r="J1061" s="2">
        <v>0.3125</v>
      </c>
      <c r="K1061" s="2">
        <v>0.3125</v>
      </c>
      <c r="Q1061">
        <v>2</v>
      </c>
    </row>
    <row r="1062" spans="1:17">
      <c r="A1062" t="s">
        <v>1743</v>
      </c>
      <c r="B1062" s="1">
        <v>46070</v>
      </c>
      <c r="C1062">
        <v>2</v>
      </c>
      <c r="H1062" t="s">
        <v>3556</v>
      </c>
      <c r="I1062">
        <v>0</v>
      </c>
      <c r="P1062" s="2">
        <v>0.3125</v>
      </c>
    </row>
    <row r="1063" spans="1:17">
      <c r="A1063" t="s">
        <v>1743</v>
      </c>
      <c r="B1063" s="1">
        <v>46071</v>
      </c>
      <c r="C1063">
        <v>1</v>
      </c>
      <c r="D1063" s="2">
        <v>0.41666666666666669</v>
      </c>
      <c r="E1063" s="2">
        <v>0.79166666666666663</v>
      </c>
      <c r="F1063" s="2">
        <v>4.1666666666666664E-2</v>
      </c>
      <c r="H1063" t="s">
        <v>1744</v>
      </c>
      <c r="I1063">
        <v>0</v>
      </c>
      <c r="J1063" s="2">
        <v>0.33333333333333331</v>
      </c>
      <c r="K1063" s="2">
        <v>0.3125</v>
      </c>
      <c r="L1063" s="2">
        <v>2.0833333333333332E-2</v>
      </c>
      <c r="Q1063">
        <v>2</v>
      </c>
    </row>
    <row r="1064" spans="1:17">
      <c r="A1064" t="s">
        <v>1743</v>
      </c>
      <c r="B1064" s="1">
        <v>46072</v>
      </c>
      <c r="C1064">
        <v>1</v>
      </c>
      <c r="D1064" s="2">
        <v>0.41666666666666669</v>
      </c>
      <c r="E1064" s="2">
        <v>0.77083333333333337</v>
      </c>
      <c r="F1064" s="2">
        <v>4.1666666666666664E-2</v>
      </c>
      <c r="H1064" t="s">
        <v>1745</v>
      </c>
      <c r="I1064">
        <v>0</v>
      </c>
      <c r="J1064" s="2">
        <v>0.3125</v>
      </c>
      <c r="K1064" s="2">
        <v>0.3125</v>
      </c>
      <c r="Q1064">
        <v>2</v>
      </c>
    </row>
    <row r="1065" spans="1:17">
      <c r="A1065" t="s">
        <v>1743</v>
      </c>
      <c r="B1065" s="1">
        <v>46073</v>
      </c>
      <c r="C1065">
        <v>1</v>
      </c>
      <c r="D1065" s="2">
        <v>0.41666666666666669</v>
      </c>
      <c r="E1065" s="2">
        <v>0.77083333333333337</v>
      </c>
      <c r="F1065" s="2">
        <v>4.1666666666666664E-2</v>
      </c>
      <c r="H1065" t="s">
        <v>1745</v>
      </c>
      <c r="I1065">
        <v>0</v>
      </c>
      <c r="J1065" s="2">
        <v>0.3125</v>
      </c>
      <c r="K1065" s="2">
        <v>0.3125</v>
      </c>
      <c r="Q1065">
        <v>2</v>
      </c>
    </row>
    <row r="1066" spans="1:17">
      <c r="A1066" t="s">
        <v>1743</v>
      </c>
      <c r="B1066" s="1">
        <v>46074</v>
      </c>
    </row>
    <row r="1067" spans="1:17">
      <c r="A1067" t="s">
        <v>1743</v>
      </c>
      <c r="B1067" s="1">
        <v>46075</v>
      </c>
    </row>
    <row r="1068" spans="1:17">
      <c r="A1068" t="s">
        <v>1743</v>
      </c>
      <c r="B1068" s="1">
        <v>46076</v>
      </c>
    </row>
    <row r="1069" spans="1:17">
      <c r="A1069" t="s">
        <v>1743</v>
      </c>
      <c r="B1069" s="1">
        <v>46077</v>
      </c>
      <c r="C1069">
        <v>1</v>
      </c>
      <c r="D1069" s="2">
        <v>0.41666666666666669</v>
      </c>
      <c r="E1069" s="2">
        <v>0.77083333333333337</v>
      </c>
      <c r="F1069" s="2">
        <v>4.1666666666666664E-2</v>
      </c>
      <c r="H1069" t="s">
        <v>1744</v>
      </c>
      <c r="I1069">
        <v>0</v>
      </c>
      <c r="J1069" s="2">
        <v>0.3125</v>
      </c>
      <c r="K1069" s="2">
        <v>0.3125</v>
      </c>
      <c r="Q1069">
        <v>2</v>
      </c>
    </row>
    <row r="1070" spans="1:17">
      <c r="A1070" t="s">
        <v>1743</v>
      </c>
      <c r="B1070" s="1">
        <v>46078</v>
      </c>
      <c r="C1070">
        <v>1</v>
      </c>
      <c r="D1070" s="2">
        <v>0.41666666666666669</v>
      </c>
      <c r="E1070" s="2">
        <v>0.875</v>
      </c>
      <c r="F1070" s="2">
        <v>6.25E-2</v>
      </c>
      <c r="H1070" t="s">
        <v>1745</v>
      </c>
      <c r="I1070">
        <v>0</v>
      </c>
      <c r="J1070" s="2">
        <v>0.39583333333333331</v>
      </c>
      <c r="K1070" s="2">
        <v>0.3125</v>
      </c>
      <c r="L1070" s="2">
        <v>2.0833333333333332E-2</v>
      </c>
      <c r="M1070" s="2">
        <v>6.25E-2</v>
      </c>
      <c r="Q1070">
        <v>2</v>
      </c>
    </row>
    <row r="1071" spans="1:17">
      <c r="A1071" t="s">
        <v>1743</v>
      </c>
      <c r="B1071" s="1">
        <v>46079</v>
      </c>
      <c r="C1071">
        <v>1</v>
      </c>
      <c r="D1071" s="2">
        <v>0.375</v>
      </c>
      <c r="E1071" s="2">
        <v>0.72916666666666663</v>
      </c>
      <c r="F1071" s="2">
        <v>4.1666666666666664E-2</v>
      </c>
      <c r="H1071" t="s">
        <v>2918</v>
      </c>
      <c r="I1071">
        <v>0</v>
      </c>
      <c r="J1071" s="2">
        <v>0.3125</v>
      </c>
      <c r="K1071" s="2">
        <v>0.3125</v>
      </c>
      <c r="Q1071">
        <v>2</v>
      </c>
    </row>
    <row r="1072" spans="1:17">
      <c r="A1072" t="s">
        <v>1743</v>
      </c>
      <c r="B1072" s="1">
        <v>46080</v>
      </c>
      <c r="C1072">
        <v>1</v>
      </c>
      <c r="D1072" s="2">
        <v>0.41666666666666669</v>
      </c>
      <c r="E1072" s="2">
        <v>0.77083333333333337</v>
      </c>
      <c r="F1072" s="2">
        <v>4.1666666666666664E-2</v>
      </c>
      <c r="H1072" t="s">
        <v>1745</v>
      </c>
      <c r="I1072">
        <v>0</v>
      </c>
      <c r="J1072" s="2">
        <v>0.3125</v>
      </c>
      <c r="K1072" s="2">
        <v>0.3125</v>
      </c>
      <c r="Q1072">
        <v>2</v>
      </c>
    </row>
    <row r="1073" spans="1:30">
      <c r="A1073" t="s">
        <v>1743</v>
      </c>
      <c r="B1073" s="1">
        <v>46081</v>
      </c>
    </row>
    <row r="1074" spans="1:30">
      <c r="A1074" t="s">
        <v>1742</v>
      </c>
      <c r="B1074" t="s">
        <v>2919</v>
      </c>
      <c r="C1074" s="1">
        <v>46023</v>
      </c>
      <c r="D1074" s="1">
        <v>46112</v>
      </c>
      <c r="E1074" t="s">
        <v>362</v>
      </c>
      <c r="F1074" t="s">
        <v>363</v>
      </c>
      <c r="G1074" t="s">
        <v>849</v>
      </c>
      <c r="H1074" t="s">
        <v>879</v>
      </c>
      <c r="I1074" t="s">
        <v>362</v>
      </c>
      <c r="J1074" t="s">
        <v>849</v>
      </c>
      <c r="K1074">
        <v>1</v>
      </c>
      <c r="L1074">
        <v>1</v>
      </c>
      <c r="M1074">
        <v>1</v>
      </c>
      <c r="N1074">
        <v>1</v>
      </c>
      <c r="O1074">
        <v>1</v>
      </c>
      <c r="P1074">
        <v>1</v>
      </c>
      <c r="Q1074">
        <v>1</v>
      </c>
      <c r="R1074">
        <v>1</v>
      </c>
      <c r="S1074">
        <v>1</v>
      </c>
      <c r="T1074" s="2">
        <v>0.3125</v>
      </c>
      <c r="U1074" s="2">
        <v>0.375</v>
      </c>
      <c r="V1074" s="2">
        <v>0.72916666666666663</v>
      </c>
      <c r="W1074" s="2">
        <v>0.5</v>
      </c>
      <c r="X1074">
        <v>60</v>
      </c>
      <c r="AD1074" s="2">
        <v>0</v>
      </c>
    </row>
    <row r="1075" spans="1:30">
      <c r="A1075" t="s">
        <v>1743</v>
      </c>
      <c r="B1075" s="1">
        <v>46054</v>
      </c>
      <c r="C1075">
        <v>1</v>
      </c>
      <c r="D1075" s="2">
        <v>0.375</v>
      </c>
      <c r="E1075" s="2">
        <v>0.75</v>
      </c>
      <c r="F1075" s="2">
        <v>4.1666666666666664E-2</v>
      </c>
      <c r="H1075" t="s">
        <v>3557</v>
      </c>
      <c r="I1075">
        <v>0</v>
      </c>
      <c r="J1075" s="2">
        <v>0.33333333333333331</v>
      </c>
      <c r="K1075" s="2">
        <v>0.3125</v>
      </c>
      <c r="L1075" s="2">
        <v>2.0833333333333332E-2</v>
      </c>
      <c r="Q1075">
        <v>1</v>
      </c>
    </row>
    <row r="1076" spans="1:30">
      <c r="A1076" t="s">
        <v>1743</v>
      </c>
      <c r="B1076" s="1">
        <v>46055</v>
      </c>
    </row>
    <row r="1077" spans="1:30">
      <c r="A1077" t="s">
        <v>1743</v>
      </c>
      <c r="B1077" s="1">
        <v>46056</v>
      </c>
    </row>
    <row r="1078" spans="1:30">
      <c r="A1078" t="s">
        <v>1743</v>
      </c>
      <c r="B1078" s="1">
        <v>46057</v>
      </c>
    </row>
    <row r="1079" spans="1:30">
      <c r="A1079" t="s">
        <v>1743</v>
      </c>
      <c r="B1079" s="1">
        <v>46058</v>
      </c>
      <c r="C1079">
        <v>1</v>
      </c>
      <c r="D1079" s="2">
        <v>0.375</v>
      </c>
      <c r="E1079" s="2">
        <v>0.72916666666666663</v>
      </c>
      <c r="F1079" s="2">
        <v>4.1666666666666664E-2</v>
      </c>
      <c r="H1079" t="s">
        <v>2920</v>
      </c>
      <c r="I1079">
        <v>0</v>
      </c>
      <c r="J1079" s="2">
        <v>0.3125</v>
      </c>
      <c r="K1079" s="2">
        <v>0.3125</v>
      </c>
      <c r="Q1079">
        <v>1</v>
      </c>
    </row>
    <row r="1080" spans="1:30">
      <c r="A1080" t="s">
        <v>1743</v>
      </c>
      <c r="B1080" s="1">
        <v>46059</v>
      </c>
      <c r="C1080">
        <v>1</v>
      </c>
      <c r="D1080" s="2">
        <v>0.375</v>
      </c>
      <c r="E1080" s="2">
        <v>0.72916666666666663</v>
      </c>
      <c r="F1080" s="2">
        <v>4.1666666666666664E-2</v>
      </c>
      <c r="H1080" t="s">
        <v>2920</v>
      </c>
      <c r="I1080">
        <v>0</v>
      </c>
      <c r="J1080" s="2">
        <v>0.3125</v>
      </c>
      <c r="K1080" s="2">
        <v>0.3125</v>
      </c>
      <c r="Q1080">
        <v>1</v>
      </c>
    </row>
    <row r="1081" spans="1:30">
      <c r="A1081" t="s">
        <v>1743</v>
      </c>
      <c r="B1081" s="1">
        <v>46060</v>
      </c>
      <c r="C1081">
        <v>1</v>
      </c>
      <c r="D1081" s="2">
        <v>0.375</v>
      </c>
      <c r="E1081" s="2">
        <v>0.72916666666666663</v>
      </c>
      <c r="F1081" s="2">
        <v>4.1666666666666664E-2</v>
      </c>
      <c r="H1081" t="s">
        <v>2447</v>
      </c>
      <c r="I1081">
        <v>0</v>
      </c>
      <c r="J1081" s="2">
        <v>0.3125</v>
      </c>
      <c r="K1081" s="2">
        <v>0.3125</v>
      </c>
      <c r="Q1081">
        <v>1</v>
      </c>
    </row>
    <row r="1082" spans="1:30">
      <c r="A1082" t="s">
        <v>1743</v>
      </c>
      <c r="B1082" s="1">
        <v>46061</v>
      </c>
      <c r="C1082">
        <v>1</v>
      </c>
      <c r="D1082" s="2">
        <v>0.375</v>
      </c>
      <c r="E1082" s="2">
        <v>0.72916666666666663</v>
      </c>
      <c r="F1082" s="2">
        <v>4.1666666666666664E-2</v>
      </c>
      <c r="H1082" t="s">
        <v>3558</v>
      </c>
      <c r="I1082">
        <v>0</v>
      </c>
      <c r="J1082" s="2">
        <v>0.3125</v>
      </c>
      <c r="K1082" s="2">
        <v>0.3125</v>
      </c>
      <c r="Q1082">
        <v>1</v>
      </c>
    </row>
    <row r="1083" spans="1:30">
      <c r="A1083" t="s">
        <v>1743</v>
      </c>
      <c r="B1083" s="1">
        <v>46062</v>
      </c>
    </row>
    <row r="1084" spans="1:30">
      <c r="A1084" t="s">
        <v>1743</v>
      </c>
      <c r="B1084" s="1">
        <v>46063</v>
      </c>
    </row>
    <row r="1085" spans="1:30">
      <c r="A1085" t="s">
        <v>1743</v>
      </c>
      <c r="B1085" s="1">
        <v>46064</v>
      </c>
      <c r="C1085">
        <v>1</v>
      </c>
      <c r="D1085" s="2">
        <v>0.375</v>
      </c>
      <c r="E1085" s="2">
        <v>0.72916666666666663</v>
      </c>
      <c r="F1085" s="2">
        <v>4.1666666666666664E-2</v>
      </c>
      <c r="H1085" t="s">
        <v>2856</v>
      </c>
      <c r="I1085">
        <v>0</v>
      </c>
      <c r="J1085" s="2">
        <v>0.3125</v>
      </c>
      <c r="K1085" s="2">
        <v>0.3125</v>
      </c>
      <c r="Q1085">
        <v>1</v>
      </c>
    </row>
    <row r="1086" spans="1:30">
      <c r="A1086" t="s">
        <v>1743</v>
      </c>
      <c r="B1086" s="1">
        <v>46065</v>
      </c>
      <c r="C1086">
        <v>1</v>
      </c>
      <c r="D1086" s="2">
        <v>0.375</v>
      </c>
      <c r="E1086" s="2">
        <v>0.72916666666666663</v>
      </c>
      <c r="F1086" s="2">
        <v>4.1666666666666664E-2</v>
      </c>
      <c r="H1086" t="s">
        <v>2856</v>
      </c>
      <c r="I1086">
        <v>0</v>
      </c>
      <c r="J1086" s="2">
        <v>0.3125</v>
      </c>
      <c r="K1086" s="2">
        <v>0.3125</v>
      </c>
      <c r="Q1086">
        <v>1</v>
      </c>
    </row>
    <row r="1087" spans="1:30">
      <c r="A1087" t="s">
        <v>1743</v>
      </c>
      <c r="B1087" s="1">
        <v>46066</v>
      </c>
      <c r="C1087">
        <v>1</v>
      </c>
      <c r="D1087" s="2">
        <v>0.375</v>
      </c>
      <c r="E1087" s="2">
        <v>0.72916666666666663</v>
      </c>
      <c r="F1087" s="2">
        <v>4.1666666666666664E-2</v>
      </c>
      <c r="H1087" t="s">
        <v>2856</v>
      </c>
      <c r="I1087">
        <v>0</v>
      </c>
      <c r="J1087" s="2">
        <v>0.3125</v>
      </c>
      <c r="K1087" s="2">
        <v>0.3125</v>
      </c>
      <c r="Q1087">
        <v>1</v>
      </c>
    </row>
    <row r="1088" spans="1:30">
      <c r="A1088" t="s">
        <v>1743</v>
      </c>
      <c r="B1088" s="1">
        <v>46067</v>
      </c>
      <c r="C1088">
        <v>1</v>
      </c>
      <c r="D1088" s="2">
        <v>0.375</v>
      </c>
      <c r="E1088" s="2">
        <v>0.72916666666666663</v>
      </c>
      <c r="F1088" s="2">
        <v>4.1666666666666664E-2</v>
      </c>
      <c r="H1088" t="s">
        <v>3559</v>
      </c>
      <c r="I1088">
        <v>0</v>
      </c>
      <c r="J1088" s="2">
        <v>0.3125</v>
      </c>
      <c r="K1088" s="2">
        <v>0.3125</v>
      </c>
      <c r="Q1088">
        <v>1</v>
      </c>
    </row>
    <row r="1089" spans="1:30">
      <c r="A1089" t="s">
        <v>1743</v>
      </c>
      <c r="B1089" s="1">
        <v>46068</v>
      </c>
      <c r="C1089">
        <v>1</v>
      </c>
      <c r="D1089" s="2">
        <v>0.375</v>
      </c>
      <c r="E1089" s="2">
        <v>0.72916666666666663</v>
      </c>
      <c r="F1089" s="2">
        <v>4.1666666666666664E-2</v>
      </c>
      <c r="H1089" t="s">
        <v>2447</v>
      </c>
      <c r="I1089">
        <v>0</v>
      </c>
      <c r="J1089" s="2">
        <v>0.3125</v>
      </c>
      <c r="K1089" s="2">
        <v>0.3125</v>
      </c>
      <c r="Q1089">
        <v>1</v>
      </c>
    </row>
    <row r="1090" spans="1:30">
      <c r="A1090" t="s">
        <v>1743</v>
      </c>
      <c r="B1090" s="1">
        <v>46069</v>
      </c>
    </row>
    <row r="1091" spans="1:30">
      <c r="A1091" t="s">
        <v>1743</v>
      </c>
      <c r="B1091" s="1">
        <v>46070</v>
      </c>
    </row>
    <row r="1092" spans="1:30">
      <c r="A1092" t="s">
        <v>1743</v>
      </c>
      <c r="B1092" s="1">
        <v>46071</v>
      </c>
    </row>
    <row r="1093" spans="1:30">
      <c r="A1093" t="s">
        <v>1743</v>
      </c>
      <c r="B1093" s="1">
        <v>46072</v>
      </c>
      <c r="C1093">
        <v>1</v>
      </c>
      <c r="D1093" s="2">
        <v>0.375</v>
      </c>
      <c r="E1093" s="2">
        <v>0.72916666666666663</v>
      </c>
      <c r="F1093" s="2">
        <v>4.1666666666666664E-2</v>
      </c>
      <c r="H1093" t="s">
        <v>3560</v>
      </c>
      <c r="I1093">
        <v>0</v>
      </c>
      <c r="J1093" s="2">
        <v>0.3125</v>
      </c>
      <c r="K1093" s="2">
        <v>0.3125</v>
      </c>
      <c r="Q1093">
        <v>1</v>
      </c>
    </row>
    <row r="1094" spans="1:30">
      <c r="A1094" t="s">
        <v>1743</v>
      </c>
      <c r="B1094" s="1">
        <v>46073</v>
      </c>
      <c r="C1094">
        <v>1</v>
      </c>
      <c r="D1094" s="2">
        <v>0.375</v>
      </c>
      <c r="E1094" s="2">
        <v>0.72916666666666663</v>
      </c>
      <c r="F1094" s="2">
        <v>4.1666666666666664E-2</v>
      </c>
      <c r="H1094" t="s">
        <v>2856</v>
      </c>
      <c r="I1094">
        <v>0</v>
      </c>
      <c r="J1094" s="2">
        <v>0.3125</v>
      </c>
      <c r="K1094" s="2">
        <v>0.3125</v>
      </c>
      <c r="Q1094">
        <v>1</v>
      </c>
    </row>
    <row r="1095" spans="1:30">
      <c r="A1095" t="s">
        <v>1743</v>
      </c>
      <c r="B1095" s="1">
        <v>46074</v>
      </c>
      <c r="C1095">
        <v>1</v>
      </c>
      <c r="D1095" s="2">
        <v>0.375</v>
      </c>
      <c r="E1095" s="2">
        <v>0.72916666666666663</v>
      </c>
      <c r="F1095" s="2">
        <v>4.1666666666666664E-2</v>
      </c>
      <c r="H1095" t="s">
        <v>2856</v>
      </c>
      <c r="I1095">
        <v>0</v>
      </c>
      <c r="J1095" s="2">
        <v>0.3125</v>
      </c>
      <c r="K1095" s="2">
        <v>0.3125</v>
      </c>
      <c r="Q1095">
        <v>1</v>
      </c>
    </row>
    <row r="1096" spans="1:30">
      <c r="A1096" t="s">
        <v>1743</v>
      </c>
      <c r="B1096" s="1">
        <v>46075</v>
      </c>
      <c r="C1096">
        <v>1</v>
      </c>
      <c r="D1096" s="2">
        <v>0.375</v>
      </c>
      <c r="E1096" s="2">
        <v>0.72916666666666663</v>
      </c>
      <c r="F1096" s="2">
        <v>4.1666666666666664E-2</v>
      </c>
      <c r="H1096" t="s">
        <v>2447</v>
      </c>
      <c r="I1096">
        <v>0</v>
      </c>
      <c r="J1096" s="2">
        <v>0.3125</v>
      </c>
      <c r="K1096" s="2">
        <v>0.3125</v>
      </c>
      <c r="Q1096">
        <v>1</v>
      </c>
    </row>
    <row r="1097" spans="1:30">
      <c r="A1097" t="s">
        <v>1743</v>
      </c>
      <c r="B1097" s="1">
        <v>46076</v>
      </c>
      <c r="C1097">
        <v>1</v>
      </c>
      <c r="D1097" s="2">
        <v>0.375</v>
      </c>
      <c r="E1097" s="2">
        <v>0.72916666666666663</v>
      </c>
      <c r="F1097" s="2">
        <v>4.1666666666666664E-2</v>
      </c>
      <c r="H1097" t="s">
        <v>2447</v>
      </c>
      <c r="I1097">
        <v>0</v>
      </c>
      <c r="J1097" s="2">
        <v>0.3125</v>
      </c>
      <c r="K1097" s="2">
        <v>0.3125</v>
      </c>
      <c r="Q1097">
        <v>1</v>
      </c>
    </row>
    <row r="1098" spans="1:30">
      <c r="A1098" t="s">
        <v>1743</v>
      </c>
      <c r="B1098" s="1">
        <v>46077</v>
      </c>
    </row>
    <row r="1099" spans="1:30">
      <c r="A1099" t="s">
        <v>1743</v>
      </c>
      <c r="B1099" s="1">
        <v>46078</v>
      </c>
    </row>
    <row r="1100" spans="1:30">
      <c r="A1100" t="s">
        <v>1743</v>
      </c>
      <c r="B1100" s="1">
        <v>46079</v>
      </c>
      <c r="C1100">
        <v>1</v>
      </c>
      <c r="D1100" s="2">
        <v>0.375</v>
      </c>
      <c r="E1100" s="2">
        <v>0.72916666666666663</v>
      </c>
      <c r="F1100" s="2">
        <v>4.1666666666666664E-2</v>
      </c>
      <c r="H1100" t="s">
        <v>2856</v>
      </c>
      <c r="I1100">
        <v>0</v>
      </c>
      <c r="J1100" s="2">
        <v>0.3125</v>
      </c>
      <c r="K1100" s="2">
        <v>0.3125</v>
      </c>
      <c r="Q1100">
        <v>1</v>
      </c>
    </row>
    <row r="1101" spans="1:30">
      <c r="A1101" t="s">
        <v>1743</v>
      </c>
      <c r="B1101" s="1">
        <v>46080</v>
      </c>
      <c r="C1101">
        <v>1</v>
      </c>
      <c r="D1101" s="2">
        <v>0.375</v>
      </c>
      <c r="E1101" s="2">
        <v>0.72916666666666663</v>
      </c>
      <c r="F1101" s="2">
        <v>4.1666666666666664E-2</v>
      </c>
      <c r="H1101" t="s">
        <v>2920</v>
      </c>
      <c r="I1101">
        <v>0</v>
      </c>
      <c r="J1101" s="2">
        <v>0.3125</v>
      </c>
      <c r="K1101" s="2">
        <v>0.3125</v>
      </c>
      <c r="Q1101">
        <v>1</v>
      </c>
    </row>
    <row r="1102" spans="1:30">
      <c r="A1102" t="s">
        <v>1743</v>
      </c>
      <c r="B1102" s="1">
        <v>46081</v>
      </c>
      <c r="C1102">
        <v>1</v>
      </c>
      <c r="D1102" s="2">
        <v>0.375</v>
      </c>
      <c r="E1102" s="2">
        <v>0.72916666666666663</v>
      </c>
      <c r="F1102" s="2">
        <v>4.1666666666666664E-2</v>
      </c>
      <c r="H1102" t="s">
        <v>2447</v>
      </c>
      <c r="I1102">
        <v>0</v>
      </c>
      <c r="J1102" s="2">
        <v>0.3125</v>
      </c>
      <c r="K1102" s="2">
        <v>0.3125</v>
      </c>
      <c r="Q1102">
        <v>1</v>
      </c>
    </row>
    <row r="1103" spans="1:30">
      <c r="A1103" t="s">
        <v>1742</v>
      </c>
      <c r="B1103" t="s">
        <v>2921</v>
      </c>
      <c r="C1103" s="1">
        <v>46023</v>
      </c>
      <c r="D1103" s="1">
        <v>46112</v>
      </c>
      <c r="E1103" t="s">
        <v>364</v>
      </c>
      <c r="F1103" t="s">
        <v>365</v>
      </c>
      <c r="G1103" t="s">
        <v>849</v>
      </c>
      <c r="H1103" t="s">
        <v>879</v>
      </c>
      <c r="I1103" t="s">
        <v>364</v>
      </c>
      <c r="J1103" t="s">
        <v>849</v>
      </c>
      <c r="K1103">
        <v>1</v>
      </c>
      <c r="L1103">
        <v>1</v>
      </c>
      <c r="M1103">
        <v>1</v>
      </c>
      <c r="N1103">
        <v>1</v>
      </c>
      <c r="O1103">
        <v>1</v>
      </c>
      <c r="P1103">
        <v>0</v>
      </c>
      <c r="Q1103">
        <v>0</v>
      </c>
      <c r="R1103">
        <v>0</v>
      </c>
      <c r="S1103">
        <v>0</v>
      </c>
      <c r="T1103" s="2">
        <v>0.3125</v>
      </c>
      <c r="U1103" s="2">
        <v>0.375</v>
      </c>
      <c r="V1103" s="2">
        <v>0.72916666666666663</v>
      </c>
      <c r="W1103" s="2">
        <v>0.5</v>
      </c>
      <c r="X1103">
        <v>60</v>
      </c>
      <c r="AD1103" s="2">
        <v>0</v>
      </c>
    </row>
    <row r="1104" spans="1:30">
      <c r="A1104" t="s">
        <v>1743</v>
      </c>
      <c r="B1104" s="1">
        <v>46054</v>
      </c>
    </row>
    <row r="1105" spans="1:17">
      <c r="A1105" t="s">
        <v>1743</v>
      </c>
      <c r="B1105" s="1">
        <v>46055</v>
      </c>
      <c r="C1105">
        <v>1</v>
      </c>
      <c r="D1105" s="2">
        <v>0.375</v>
      </c>
      <c r="E1105" s="2">
        <v>0.72916666666666663</v>
      </c>
      <c r="F1105" s="2">
        <v>4.1666666666666664E-2</v>
      </c>
      <c r="H1105" t="s">
        <v>1745</v>
      </c>
      <c r="I1105">
        <v>0</v>
      </c>
      <c r="J1105" s="2">
        <v>0.3125</v>
      </c>
      <c r="K1105" s="2">
        <v>0.3125</v>
      </c>
      <c r="Q1105">
        <v>2</v>
      </c>
    </row>
    <row r="1106" spans="1:17">
      <c r="A1106" t="s">
        <v>1743</v>
      </c>
      <c r="B1106" s="1">
        <v>46056</v>
      </c>
      <c r="C1106">
        <v>1</v>
      </c>
      <c r="D1106" s="2">
        <v>0.375</v>
      </c>
      <c r="E1106" s="2">
        <v>0.72916666666666663</v>
      </c>
      <c r="F1106" s="2">
        <v>4.1666666666666664E-2</v>
      </c>
      <c r="H1106" t="s">
        <v>1745</v>
      </c>
      <c r="I1106">
        <v>0</v>
      </c>
      <c r="J1106" s="2">
        <v>0.3125</v>
      </c>
      <c r="K1106" s="2">
        <v>0.3125</v>
      </c>
      <c r="Q1106">
        <v>2</v>
      </c>
    </row>
    <row r="1107" spans="1:17">
      <c r="A1107" t="s">
        <v>1743</v>
      </c>
      <c r="B1107" s="1">
        <v>46057</v>
      </c>
      <c r="C1107">
        <v>1</v>
      </c>
      <c r="D1107" s="2">
        <v>0.375</v>
      </c>
      <c r="E1107" s="2">
        <v>0.72916666666666663</v>
      </c>
      <c r="F1107" s="2">
        <v>4.1666666666666664E-2</v>
      </c>
      <c r="H1107" t="s">
        <v>1745</v>
      </c>
      <c r="I1107">
        <v>0</v>
      </c>
      <c r="J1107" s="2">
        <v>0.3125</v>
      </c>
      <c r="K1107" s="2">
        <v>0.3125</v>
      </c>
      <c r="Q1107">
        <v>2</v>
      </c>
    </row>
    <row r="1108" spans="1:17">
      <c r="A1108" t="s">
        <v>1743</v>
      </c>
      <c r="B1108" s="1">
        <v>46058</v>
      </c>
      <c r="C1108">
        <v>1</v>
      </c>
      <c r="D1108" s="2">
        <v>0.375</v>
      </c>
      <c r="E1108" s="2">
        <v>0.72916666666666663</v>
      </c>
      <c r="F1108" s="2">
        <v>4.1666666666666664E-2</v>
      </c>
      <c r="H1108" t="s">
        <v>1745</v>
      </c>
      <c r="I1108">
        <v>0</v>
      </c>
      <c r="J1108" s="2">
        <v>0.3125</v>
      </c>
      <c r="K1108" s="2">
        <v>0.3125</v>
      </c>
      <c r="Q1108">
        <v>2</v>
      </c>
    </row>
    <row r="1109" spans="1:17">
      <c r="A1109" t="s">
        <v>1743</v>
      </c>
      <c r="B1109" s="1">
        <v>46059</v>
      </c>
      <c r="C1109">
        <v>1</v>
      </c>
      <c r="D1109" s="2">
        <v>0.375</v>
      </c>
      <c r="E1109" s="2">
        <v>0.72916666666666663</v>
      </c>
      <c r="F1109" s="2">
        <v>4.1666666666666664E-2</v>
      </c>
      <c r="H1109" t="s">
        <v>1745</v>
      </c>
      <c r="I1109">
        <v>0</v>
      </c>
      <c r="J1109" s="2">
        <v>0.3125</v>
      </c>
      <c r="K1109" s="2">
        <v>0.3125</v>
      </c>
      <c r="Q1109">
        <v>2</v>
      </c>
    </row>
    <row r="1110" spans="1:17">
      <c r="A1110" t="s">
        <v>1743</v>
      </c>
      <c r="B1110" s="1">
        <v>46060</v>
      </c>
    </row>
    <row r="1111" spans="1:17">
      <c r="A1111" t="s">
        <v>1743</v>
      </c>
      <c r="B1111" s="1">
        <v>46061</v>
      </c>
    </row>
    <row r="1112" spans="1:17">
      <c r="A1112" t="s">
        <v>1743</v>
      </c>
      <c r="B1112" s="1">
        <v>46062</v>
      </c>
      <c r="C1112">
        <v>1</v>
      </c>
      <c r="D1112" s="2">
        <v>0.375</v>
      </c>
      <c r="E1112" s="2">
        <v>0.72916666666666663</v>
      </c>
      <c r="F1112" s="2">
        <v>4.1666666666666664E-2</v>
      </c>
      <c r="H1112" t="s">
        <v>1745</v>
      </c>
      <c r="I1112">
        <v>0</v>
      </c>
      <c r="J1112" s="2">
        <v>0.3125</v>
      </c>
      <c r="K1112" s="2">
        <v>0.3125</v>
      </c>
      <c r="Q1112">
        <v>2</v>
      </c>
    </row>
    <row r="1113" spans="1:17">
      <c r="A1113" t="s">
        <v>1743</v>
      </c>
      <c r="B1113" s="1">
        <v>46063</v>
      </c>
      <c r="C1113">
        <v>1</v>
      </c>
      <c r="D1113" s="2">
        <v>0.375</v>
      </c>
      <c r="E1113" s="2">
        <v>0.72916666666666663</v>
      </c>
      <c r="F1113" s="2">
        <v>4.1666666666666664E-2</v>
      </c>
      <c r="H1113" t="s">
        <v>3464</v>
      </c>
      <c r="I1113">
        <v>0</v>
      </c>
      <c r="J1113" s="2">
        <v>0.3125</v>
      </c>
      <c r="K1113" s="2">
        <v>0.3125</v>
      </c>
      <c r="Q1113">
        <v>1</v>
      </c>
    </row>
    <row r="1114" spans="1:17">
      <c r="A1114" t="s">
        <v>1743</v>
      </c>
      <c r="B1114" s="1">
        <v>46064</v>
      </c>
    </row>
    <row r="1115" spans="1:17">
      <c r="A1115" t="s">
        <v>1743</v>
      </c>
      <c r="B1115" s="1">
        <v>46065</v>
      </c>
      <c r="C1115">
        <v>1</v>
      </c>
      <c r="D1115" s="2">
        <v>0.375</v>
      </c>
      <c r="E1115" s="2">
        <v>0.72916666666666663</v>
      </c>
      <c r="F1115" s="2">
        <v>4.1666666666666664E-2</v>
      </c>
      <c r="H1115" t="s">
        <v>1745</v>
      </c>
      <c r="I1115">
        <v>0</v>
      </c>
      <c r="J1115" s="2">
        <v>0.3125</v>
      </c>
      <c r="K1115" s="2">
        <v>0.3125</v>
      </c>
      <c r="Q1115">
        <v>2</v>
      </c>
    </row>
    <row r="1116" spans="1:17">
      <c r="A1116" t="s">
        <v>1743</v>
      </c>
      <c r="B1116" s="1">
        <v>46066</v>
      </c>
      <c r="C1116">
        <v>1</v>
      </c>
      <c r="D1116" s="2">
        <v>0.375</v>
      </c>
      <c r="E1116" s="2">
        <v>0.72916666666666663</v>
      </c>
      <c r="F1116" s="2">
        <v>4.1666666666666664E-2</v>
      </c>
      <c r="H1116" t="s">
        <v>1745</v>
      </c>
      <c r="I1116">
        <v>0</v>
      </c>
      <c r="J1116" s="2">
        <v>0.3125</v>
      </c>
      <c r="K1116" s="2">
        <v>0.3125</v>
      </c>
      <c r="Q1116">
        <v>2</v>
      </c>
    </row>
    <row r="1117" spans="1:17">
      <c r="A1117" t="s">
        <v>1743</v>
      </c>
      <c r="B1117" s="1">
        <v>46067</v>
      </c>
    </row>
    <row r="1118" spans="1:17">
      <c r="A1118" t="s">
        <v>1743</v>
      </c>
      <c r="B1118" s="1">
        <v>46068</v>
      </c>
    </row>
    <row r="1119" spans="1:17">
      <c r="A1119" t="s">
        <v>1743</v>
      </c>
      <c r="B1119" s="1">
        <v>46069</v>
      </c>
      <c r="C1119">
        <v>1</v>
      </c>
      <c r="D1119" s="2">
        <v>0.375</v>
      </c>
      <c r="E1119" s="2">
        <v>0.72916666666666663</v>
      </c>
      <c r="F1119" s="2">
        <v>4.1666666666666664E-2</v>
      </c>
      <c r="H1119" t="s">
        <v>1745</v>
      </c>
      <c r="I1119">
        <v>0</v>
      </c>
      <c r="J1119" s="2">
        <v>0.3125</v>
      </c>
      <c r="K1119" s="2">
        <v>0.3125</v>
      </c>
      <c r="Q1119">
        <v>2</v>
      </c>
    </row>
    <row r="1120" spans="1:17">
      <c r="A1120" t="s">
        <v>1743</v>
      </c>
      <c r="B1120" s="1">
        <v>46070</v>
      </c>
      <c r="C1120">
        <v>1</v>
      </c>
      <c r="D1120" s="2">
        <v>0.375</v>
      </c>
      <c r="E1120" s="2">
        <v>0.72916666666666663</v>
      </c>
      <c r="F1120" s="2">
        <v>4.1666666666666664E-2</v>
      </c>
      <c r="H1120" t="s">
        <v>1745</v>
      </c>
      <c r="I1120">
        <v>0</v>
      </c>
      <c r="J1120" s="2">
        <v>0.3125</v>
      </c>
      <c r="K1120" s="2">
        <v>0.3125</v>
      </c>
      <c r="Q1120">
        <v>2</v>
      </c>
    </row>
    <row r="1121" spans="1:30">
      <c r="A1121" t="s">
        <v>1743</v>
      </c>
      <c r="B1121" s="1">
        <v>46071</v>
      </c>
      <c r="C1121">
        <v>1</v>
      </c>
      <c r="D1121" s="2">
        <v>0.375</v>
      </c>
      <c r="E1121" s="2">
        <v>0.72916666666666663</v>
      </c>
      <c r="F1121" s="2">
        <v>4.1666666666666664E-2</v>
      </c>
      <c r="H1121" t="s">
        <v>1745</v>
      </c>
      <c r="I1121">
        <v>0</v>
      </c>
      <c r="J1121" s="2">
        <v>0.3125</v>
      </c>
      <c r="K1121" s="2">
        <v>0.3125</v>
      </c>
      <c r="Q1121">
        <v>2</v>
      </c>
    </row>
    <row r="1122" spans="1:30">
      <c r="A1122" t="s">
        <v>1743</v>
      </c>
      <c r="B1122" s="1">
        <v>46072</v>
      </c>
      <c r="C1122">
        <v>2</v>
      </c>
      <c r="H1122" t="s">
        <v>3561</v>
      </c>
      <c r="I1122">
        <v>0</v>
      </c>
      <c r="P1122" s="2">
        <v>0.3125</v>
      </c>
    </row>
    <row r="1123" spans="1:30">
      <c r="A1123" t="s">
        <v>1743</v>
      </c>
      <c r="B1123" s="1">
        <v>46073</v>
      </c>
      <c r="C1123">
        <v>1</v>
      </c>
      <c r="D1123" s="2">
        <v>0.375</v>
      </c>
      <c r="E1123" s="2">
        <v>0.72916666666666663</v>
      </c>
      <c r="F1123" s="2">
        <v>4.1666666666666664E-2</v>
      </c>
      <c r="H1123" t="s">
        <v>1745</v>
      </c>
      <c r="I1123">
        <v>0</v>
      </c>
      <c r="J1123" s="2">
        <v>0.3125</v>
      </c>
      <c r="K1123" s="2">
        <v>0.3125</v>
      </c>
      <c r="Q1123">
        <v>2</v>
      </c>
    </row>
    <row r="1124" spans="1:30">
      <c r="A1124" t="s">
        <v>1743</v>
      </c>
      <c r="B1124" s="1">
        <v>46074</v>
      </c>
    </row>
    <row r="1125" spans="1:30">
      <c r="A1125" t="s">
        <v>1743</v>
      </c>
      <c r="B1125" s="1">
        <v>46075</v>
      </c>
    </row>
    <row r="1126" spans="1:30">
      <c r="A1126" t="s">
        <v>1743</v>
      </c>
      <c r="B1126" s="1">
        <v>46076</v>
      </c>
    </row>
    <row r="1127" spans="1:30">
      <c r="A1127" t="s">
        <v>1743</v>
      </c>
      <c r="B1127" s="1">
        <v>46077</v>
      </c>
      <c r="C1127">
        <v>1</v>
      </c>
      <c r="D1127" s="2">
        <v>0.375</v>
      </c>
      <c r="E1127" s="2">
        <v>0.72916666666666663</v>
      </c>
      <c r="F1127" s="2">
        <v>4.1666666666666664E-2</v>
      </c>
      <c r="H1127" t="s">
        <v>1745</v>
      </c>
      <c r="I1127">
        <v>0</v>
      </c>
      <c r="J1127" s="2">
        <v>0.3125</v>
      </c>
      <c r="K1127" s="2">
        <v>0.3125</v>
      </c>
      <c r="Q1127">
        <v>2</v>
      </c>
    </row>
    <row r="1128" spans="1:30">
      <c r="A1128" t="s">
        <v>1743</v>
      </c>
      <c r="B1128" s="1">
        <v>46078</v>
      </c>
      <c r="C1128">
        <v>1</v>
      </c>
      <c r="D1128" s="2">
        <v>0.375</v>
      </c>
      <c r="E1128" s="2">
        <v>0.72916666666666663</v>
      </c>
      <c r="F1128" s="2">
        <v>4.1666666666666664E-2</v>
      </c>
      <c r="H1128" t="s">
        <v>1745</v>
      </c>
      <c r="I1128">
        <v>0</v>
      </c>
      <c r="J1128" s="2">
        <v>0.3125</v>
      </c>
      <c r="K1128" s="2">
        <v>0.3125</v>
      </c>
      <c r="Q1128">
        <v>2</v>
      </c>
    </row>
    <row r="1129" spans="1:30">
      <c r="A1129" t="s">
        <v>1743</v>
      </c>
      <c r="B1129" s="1">
        <v>46079</v>
      </c>
      <c r="C1129">
        <v>1</v>
      </c>
      <c r="D1129" s="2">
        <v>0.375</v>
      </c>
      <c r="E1129" s="2">
        <v>0.72916666666666663</v>
      </c>
      <c r="F1129" s="2">
        <v>4.1666666666666664E-2</v>
      </c>
      <c r="H1129" t="s">
        <v>1745</v>
      </c>
      <c r="I1129">
        <v>0</v>
      </c>
      <c r="J1129" s="2">
        <v>0.3125</v>
      </c>
      <c r="K1129" s="2">
        <v>0.3125</v>
      </c>
      <c r="Q1129">
        <v>2</v>
      </c>
    </row>
    <row r="1130" spans="1:30">
      <c r="A1130" t="s">
        <v>1743</v>
      </c>
      <c r="B1130" s="1">
        <v>46080</v>
      </c>
      <c r="C1130">
        <v>1</v>
      </c>
      <c r="D1130" s="2">
        <v>0.375</v>
      </c>
      <c r="E1130" s="2">
        <v>0.72916666666666663</v>
      </c>
      <c r="F1130" s="2">
        <v>4.1666666666666664E-2</v>
      </c>
      <c r="H1130" t="s">
        <v>1745</v>
      </c>
      <c r="I1130">
        <v>0</v>
      </c>
      <c r="J1130" s="2">
        <v>0.3125</v>
      </c>
      <c r="K1130" s="2">
        <v>0.3125</v>
      </c>
      <c r="Q1130">
        <v>2</v>
      </c>
    </row>
    <row r="1131" spans="1:30">
      <c r="A1131" t="s">
        <v>1743</v>
      </c>
      <c r="B1131" s="1">
        <v>46081</v>
      </c>
    </row>
    <row r="1132" spans="1:30">
      <c r="A1132" t="s">
        <v>1742</v>
      </c>
      <c r="B1132" t="s">
        <v>2922</v>
      </c>
      <c r="C1132" s="1">
        <v>46023</v>
      </c>
      <c r="D1132" s="1">
        <v>46112</v>
      </c>
      <c r="E1132" t="s">
        <v>1411</v>
      </c>
      <c r="F1132" t="s">
        <v>579</v>
      </c>
      <c r="G1132" t="s">
        <v>849</v>
      </c>
      <c r="H1132" t="s">
        <v>879</v>
      </c>
      <c r="I1132" t="s">
        <v>1411</v>
      </c>
      <c r="J1132" t="s">
        <v>849</v>
      </c>
      <c r="K1132">
        <v>1</v>
      </c>
      <c r="L1132">
        <v>1</v>
      </c>
      <c r="M1132">
        <v>1</v>
      </c>
      <c r="N1132">
        <v>1</v>
      </c>
      <c r="O1132">
        <v>1</v>
      </c>
      <c r="P1132">
        <v>0</v>
      </c>
      <c r="Q1132">
        <v>0</v>
      </c>
      <c r="R1132">
        <v>0</v>
      </c>
      <c r="S1132">
        <v>0</v>
      </c>
      <c r="T1132" s="2">
        <v>0.3125</v>
      </c>
      <c r="U1132" s="2">
        <v>0.375</v>
      </c>
      <c r="V1132" s="2">
        <v>0.72916666666666663</v>
      </c>
      <c r="W1132" s="2">
        <v>0.5</v>
      </c>
      <c r="X1132">
        <v>60</v>
      </c>
      <c r="AD1132" s="2">
        <v>0</v>
      </c>
    </row>
    <row r="1133" spans="1:30">
      <c r="A1133" t="s">
        <v>1743</v>
      </c>
      <c r="B1133" s="1">
        <v>46054</v>
      </c>
    </row>
    <row r="1134" spans="1:30">
      <c r="A1134" t="s">
        <v>1743</v>
      </c>
      <c r="B1134" s="1">
        <v>46055</v>
      </c>
      <c r="C1134">
        <v>1</v>
      </c>
      <c r="D1134" s="2">
        <v>0.375</v>
      </c>
      <c r="E1134" s="2">
        <v>0.72916666666666663</v>
      </c>
      <c r="F1134" s="2">
        <v>4.1666666666666664E-2</v>
      </c>
      <c r="H1134" t="s">
        <v>1753</v>
      </c>
      <c r="I1134">
        <v>0</v>
      </c>
      <c r="J1134" s="2">
        <v>0.3125</v>
      </c>
      <c r="K1134" s="2">
        <v>0.3125</v>
      </c>
      <c r="Q1134">
        <v>2</v>
      </c>
    </row>
    <row r="1135" spans="1:30">
      <c r="A1135" t="s">
        <v>1743</v>
      </c>
      <c r="B1135" s="1">
        <v>46056</v>
      </c>
      <c r="C1135">
        <v>1</v>
      </c>
      <c r="D1135" s="2">
        <v>0.375</v>
      </c>
      <c r="E1135" s="2">
        <v>0.72916666666666663</v>
      </c>
      <c r="F1135" s="2">
        <v>4.1666666666666664E-2</v>
      </c>
      <c r="H1135" t="s">
        <v>1753</v>
      </c>
      <c r="I1135">
        <v>0</v>
      </c>
      <c r="J1135" s="2">
        <v>0.3125</v>
      </c>
      <c r="K1135" s="2">
        <v>0.3125</v>
      </c>
      <c r="Q1135">
        <v>2</v>
      </c>
    </row>
    <row r="1136" spans="1:30">
      <c r="A1136" t="s">
        <v>1743</v>
      </c>
      <c r="B1136" s="1">
        <v>46057</v>
      </c>
      <c r="C1136">
        <v>1</v>
      </c>
      <c r="D1136" s="2">
        <v>0.375</v>
      </c>
      <c r="E1136" s="2">
        <v>0.72916666666666663</v>
      </c>
      <c r="F1136" s="2">
        <v>4.1666666666666664E-2</v>
      </c>
      <c r="H1136" t="s">
        <v>3562</v>
      </c>
      <c r="I1136">
        <v>1</v>
      </c>
      <c r="J1136" s="2">
        <v>0.3125</v>
      </c>
      <c r="K1136" s="2">
        <v>0.3125</v>
      </c>
      <c r="Q1136">
        <v>4</v>
      </c>
    </row>
    <row r="1137" spans="1:17">
      <c r="A1137" t="s">
        <v>1743</v>
      </c>
      <c r="B1137" s="1">
        <v>46058</v>
      </c>
      <c r="C1137">
        <v>1</v>
      </c>
      <c r="D1137" s="2">
        <v>0.375</v>
      </c>
      <c r="E1137" s="2">
        <v>0.72916666666666663</v>
      </c>
      <c r="F1137" s="2">
        <v>4.1666666666666664E-2</v>
      </c>
      <c r="H1137" t="s">
        <v>1753</v>
      </c>
      <c r="I1137">
        <v>0</v>
      </c>
      <c r="J1137" s="2">
        <v>0.3125</v>
      </c>
      <c r="K1137" s="2">
        <v>0.3125</v>
      </c>
      <c r="Q1137">
        <v>2</v>
      </c>
    </row>
    <row r="1138" spans="1:17">
      <c r="A1138" t="s">
        <v>1743</v>
      </c>
      <c r="B1138" s="1">
        <v>46059</v>
      </c>
      <c r="C1138">
        <v>1</v>
      </c>
      <c r="D1138" s="2">
        <v>0.375</v>
      </c>
      <c r="E1138" s="2">
        <v>0.72916666666666663</v>
      </c>
      <c r="F1138" s="2">
        <v>4.1666666666666664E-2</v>
      </c>
      <c r="H1138" t="s">
        <v>1753</v>
      </c>
      <c r="I1138">
        <v>0</v>
      </c>
      <c r="J1138" s="2">
        <v>0.3125</v>
      </c>
      <c r="K1138" s="2">
        <v>0.3125</v>
      </c>
      <c r="Q1138">
        <v>2</v>
      </c>
    </row>
    <row r="1139" spans="1:17">
      <c r="A1139" t="s">
        <v>1743</v>
      </c>
      <c r="B1139" s="1">
        <v>46060</v>
      </c>
    </row>
    <row r="1140" spans="1:17">
      <c r="A1140" t="s">
        <v>1743</v>
      </c>
      <c r="B1140" s="1">
        <v>46061</v>
      </c>
    </row>
    <row r="1141" spans="1:17">
      <c r="A1141" t="s">
        <v>1743</v>
      </c>
      <c r="B1141" s="1">
        <v>46062</v>
      </c>
      <c r="C1141">
        <v>1</v>
      </c>
      <c r="D1141" s="2">
        <v>0.375</v>
      </c>
      <c r="E1141" s="2">
        <v>0.72916666666666663</v>
      </c>
      <c r="F1141" s="2">
        <v>4.1666666666666664E-2</v>
      </c>
      <c r="H1141" t="s">
        <v>1753</v>
      </c>
      <c r="I1141">
        <v>0</v>
      </c>
      <c r="J1141" s="2">
        <v>0.3125</v>
      </c>
      <c r="K1141" s="2">
        <v>0.3125</v>
      </c>
      <c r="Q1141">
        <v>2</v>
      </c>
    </row>
    <row r="1142" spans="1:17">
      <c r="A1142" t="s">
        <v>1743</v>
      </c>
      <c r="B1142" s="1">
        <v>46063</v>
      </c>
      <c r="C1142">
        <v>1</v>
      </c>
      <c r="D1142" s="2">
        <v>0.375</v>
      </c>
      <c r="E1142" s="2">
        <v>0.72916666666666663</v>
      </c>
      <c r="F1142" s="2">
        <v>4.1666666666666664E-2</v>
      </c>
      <c r="H1142" t="s">
        <v>1753</v>
      </c>
      <c r="I1142">
        <v>0</v>
      </c>
      <c r="J1142" s="2">
        <v>0.3125</v>
      </c>
      <c r="K1142" s="2">
        <v>0.3125</v>
      </c>
      <c r="Q1142">
        <v>2</v>
      </c>
    </row>
    <row r="1143" spans="1:17">
      <c r="A1143" t="s">
        <v>1743</v>
      </c>
      <c r="B1143" s="1">
        <v>46064</v>
      </c>
    </row>
    <row r="1144" spans="1:17">
      <c r="A1144" t="s">
        <v>1743</v>
      </c>
      <c r="B1144" s="1">
        <v>46065</v>
      </c>
      <c r="C1144">
        <v>1</v>
      </c>
      <c r="D1144" s="2">
        <v>0.375</v>
      </c>
      <c r="E1144" s="2">
        <v>0.72916666666666663</v>
      </c>
      <c r="F1144" s="2">
        <v>4.1666666666666664E-2</v>
      </c>
      <c r="H1144" t="s">
        <v>1753</v>
      </c>
      <c r="I1144">
        <v>0</v>
      </c>
      <c r="J1144" s="2">
        <v>0.3125</v>
      </c>
      <c r="K1144" s="2">
        <v>0.3125</v>
      </c>
      <c r="Q1144">
        <v>2</v>
      </c>
    </row>
    <row r="1145" spans="1:17">
      <c r="A1145" t="s">
        <v>1743</v>
      </c>
      <c r="B1145" s="1">
        <v>46066</v>
      </c>
      <c r="C1145">
        <v>1</v>
      </c>
      <c r="D1145" s="2">
        <v>0.375</v>
      </c>
      <c r="E1145" s="2">
        <v>0.72916666666666663</v>
      </c>
      <c r="F1145" s="2">
        <v>4.1666666666666664E-2</v>
      </c>
      <c r="H1145" t="s">
        <v>3563</v>
      </c>
      <c r="I1145">
        <v>0</v>
      </c>
      <c r="J1145" s="2">
        <v>0.3125</v>
      </c>
      <c r="K1145" s="2">
        <v>0.3125</v>
      </c>
      <c r="Q1145">
        <v>2</v>
      </c>
    </row>
    <row r="1146" spans="1:17">
      <c r="A1146" t="s">
        <v>1743</v>
      </c>
      <c r="B1146" s="1">
        <v>46067</v>
      </c>
    </row>
    <row r="1147" spans="1:17">
      <c r="A1147" t="s">
        <v>1743</v>
      </c>
      <c r="B1147" s="1">
        <v>46068</v>
      </c>
    </row>
    <row r="1148" spans="1:17">
      <c r="A1148" t="s">
        <v>1743</v>
      </c>
      <c r="B1148" s="1">
        <v>46069</v>
      </c>
      <c r="C1148">
        <v>1</v>
      </c>
      <c r="D1148" s="2">
        <v>0.375</v>
      </c>
      <c r="E1148" s="2">
        <v>0.72916666666666663</v>
      </c>
      <c r="F1148" s="2">
        <v>4.1666666666666664E-2</v>
      </c>
      <c r="H1148" t="s">
        <v>1753</v>
      </c>
      <c r="I1148">
        <v>0</v>
      </c>
      <c r="J1148" s="2">
        <v>0.3125</v>
      </c>
      <c r="K1148" s="2">
        <v>0.3125</v>
      </c>
      <c r="Q1148">
        <v>2</v>
      </c>
    </row>
    <row r="1149" spans="1:17">
      <c r="A1149" t="s">
        <v>1743</v>
      </c>
      <c r="B1149" s="1">
        <v>46070</v>
      </c>
      <c r="C1149">
        <v>1</v>
      </c>
      <c r="D1149" s="2">
        <v>0.375</v>
      </c>
      <c r="E1149" s="2">
        <v>0.72916666666666663</v>
      </c>
      <c r="F1149" s="2">
        <v>4.1666666666666664E-2</v>
      </c>
      <c r="H1149" t="s">
        <v>1753</v>
      </c>
      <c r="I1149">
        <v>0</v>
      </c>
      <c r="J1149" s="2">
        <v>0.3125</v>
      </c>
      <c r="K1149" s="2">
        <v>0.3125</v>
      </c>
      <c r="Q1149">
        <v>2</v>
      </c>
    </row>
    <row r="1150" spans="1:17">
      <c r="A1150" t="s">
        <v>1743</v>
      </c>
      <c r="B1150" s="1">
        <v>46071</v>
      </c>
      <c r="C1150">
        <v>1</v>
      </c>
      <c r="D1150" s="2">
        <v>0.375</v>
      </c>
      <c r="E1150" s="2">
        <v>0.72916666666666663</v>
      </c>
      <c r="F1150" s="2">
        <v>4.1666666666666664E-2</v>
      </c>
      <c r="H1150" t="s">
        <v>1753</v>
      </c>
      <c r="I1150">
        <v>0</v>
      </c>
      <c r="J1150" s="2">
        <v>0.3125</v>
      </c>
      <c r="K1150" s="2">
        <v>0.3125</v>
      </c>
      <c r="Q1150">
        <v>2</v>
      </c>
    </row>
    <row r="1151" spans="1:17">
      <c r="A1151" t="s">
        <v>1743</v>
      </c>
      <c r="B1151" s="1">
        <v>46072</v>
      </c>
      <c r="C1151">
        <v>1</v>
      </c>
      <c r="D1151" s="2">
        <v>0.375</v>
      </c>
      <c r="E1151" s="2">
        <v>0.72916666666666663</v>
      </c>
      <c r="F1151" s="2">
        <v>4.1666666666666664E-2</v>
      </c>
      <c r="H1151" t="s">
        <v>3564</v>
      </c>
      <c r="I1151">
        <v>1</v>
      </c>
      <c r="J1151" s="2">
        <v>0.3125</v>
      </c>
      <c r="K1151" s="2">
        <v>0.3125</v>
      </c>
      <c r="Q1151">
        <v>4</v>
      </c>
    </row>
    <row r="1152" spans="1:17">
      <c r="A1152" t="s">
        <v>1743</v>
      </c>
      <c r="B1152" s="1">
        <v>46073</v>
      </c>
      <c r="C1152">
        <v>1</v>
      </c>
      <c r="D1152" s="2">
        <v>0.375</v>
      </c>
      <c r="E1152" s="2">
        <v>0.72916666666666663</v>
      </c>
      <c r="F1152" s="2">
        <v>4.1666666666666664E-2</v>
      </c>
      <c r="H1152" t="s">
        <v>2826</v>
      </c>
      <c r="I1152">
        <v>0</v>
      </c>
      <c r="J1152" s="2">
        <v>0.3125</v>
      </c>
      <c r="K1152" s="2">
        <v>0.3125</v>
      </c>
      <c r="Q1152">
        <v>2</v>
      </c>
    </row>
    <row r="1153" spans="1:30">
      <c r="A1153" t="s">
        <v>1743</v>
      </c>
      <c r="B1153" s="1">
        <v>46074</v>
      </c>
    </row>
    <row r="1154" spans="1:30">
      <c r="A1154" t="s">
        <v>1743</v>
      </c>
      <c r="B1154" s="1">
        <v>46075</v>
      </c>
    </row>
    <row r="1155" spans="1:30">
      <c r="A1155" t="s">
        <v>1743</v>
      </c>
      <c r="B1155" s="1">
        <v>46076</v>
      </c>
    </row>
    <row r="1156" spans="1:30">
      <c r="A1156" t="s">
        <v>1743</v>
      </c>
      <c r="B1156" s="1">
        <v>46077</v>
      </c>
      <c r="C1156">
        <v>1</v>
      </c>
      <c r="D1156" s="2">
        <v>0.375</v>
      </c>
      <c r="E1156" s="2">
        <v>0.72916666666666663</v>
      </c>
      <c r="F1156" s="2">
        <v>4.1666666666666664E-2</v>
      </c>
      <c r="H1156" t="s">
        <v>3565</v>
      </c>
      <c r="I1156">
        <v>1</v>
      </c>
      <c r="J1156" s="2">
        <v>0.3125</v>
      </c>
      <c r="K1156" s="2">
        <v>0.3125</v>
      </c>
      <c r="Q1156">
        <v>4</v>
      </c>
    </row>
    <row r="1157" spans="1:30">
      <c r="A1157" t="s">
        <v>1743</v>
      </c>
      <c r="B1157" s="1">
        <v>46078</v>
      </c>
      <c r="C1157">
        <v>1</v>
      </c>
      <c r="D1157" s="2">
        <v>0.375</v>
      </c>
      <c r="E1157" s="2">
        <v>0.72916666666666663</v>
      </c>
      <c r="F1157" s="2">
        <v>4.1666666666666664E-2</v>
      </c>
      <c r="H1157" t="s">
        <v>3566</v>
      </c>
      <c r="I1157">
        <v>1</v>
      </c>
      <c r="J1157" s="2">
        <v>0.3125</v>
      </c>
      <c r="K1157" s="2">
        <v>0.3125</v>
      </c>
      <c r="Q1157">
        <v>1</v>
      </c>
    </row>
    <row r="1158" spans="1:30">
      <c r="A1158" t="s">
        <v>1743</v>
      </c>
      <c r="B1158" s="1">
        <v>46079</v>
      </c>
      <c r="C1158">
        <v>1</v>
      </c>
      <c r="D1158" s="2">
        <v>0.375</v>
      </c>
      <c r="E1158" s="2">
        <v>0.72916666666666663</v>
      </c>
      <c r="F1158" s="2">
        <v>4.1666666666666664E-2</v>
      </c>
      <c r="H1158" t="s">
        <v>3567</v>
      </c>
      <c r="I1158">
        <v>1</v>
      </c>
      <c r="J1158" s="2">
        <v>0.3125</v>
      </c>
      <c r="K1158" s="2">
        <v>0.3125</v>
      </c>
      <c r="Q1158">
        <v>1</v>
      </c>
    </row>
    <row r="1159" spans="1:30">
      <c r="A1159" t="s">
        <v>1743</v>
      </c>
      <c r="B1159" s="1">
        <v>46080</v>
      </c>
      <c r="C1159">
        <v>1</v>
      </c>
      <c r="D1159" s="2">
        <v>0.375</v>
      </c>
      <c r="E1159" s="2">
        <v>0.72916666666666663</v>
      </c>
      <c r="F1159" s="2">
        <v>4.1666666666666664E-2</v>
      </c>
      <c r="H1159" t="s">
        <v>1753</v>
      </c>
      <c r="I1159">
        <v>0</v>
      </c>
      <c r="J1159" s="2">
        <v>0.3125</v>
      </c>
      <c r="K1159" s="2">
        <v>0.3125</v>
      </c>
      <c r="Q1159">
        <v>2</v>
      </c>
    </row>
    <row r="1160" spans="1:30">
      <c r="A1160" t="s">
        <v>1743</v>
      </c>
      <c r="B1160" s="1">
        <v>46081</v>
      </c>
    </row>
    <row r="1161" spans="1:30">
      <c r="A1161" t="s">
        <v>1742</v>
      </c>
      <c r="B1161" t="s">
        <v>2923</v>
      </c>
      <c r="C1161" s="1">
        <v>46023</v>
      </c>
      <c r="D1161" s="1">
        <v>46112</v>
      </c>
      <c r="E1161" t="s">
        <v>2340</v>
      </c>
      <c r="F1161" t="s">
        <v>601</v>
      </c>
      <c r="G1161" t="s">
        <v>849</v>
      </c>
      <c r="H1161" t="s">
        <v>879</v>
      </c>
      <c r="I1161" t="s">
        <v>2340</v>
      </c>
      <c r="J1161" t="s">
        <v>849</v>
      </c>
      <c r="K1161">
        <v>1</v>
      </c>
      <c r="L1161">
        <v>1</v>
      </c>
      <c r="M1161">
        <v>1</v>
      </c>
      <c r="N1161">
        <v>1</v>
      </c>
      <c r="O1161">
        <v>1</v>
      </c>
      <c r="P1161">
        <v>0</v>
      </c>
      <c r="Q1161">
        <v>0</v>
      </c>
      <c r="R1161">
        <v>0</v>
      </c>
      <c r="S1161">
        <v>0</v>
      </c>
      <c r="T1161" s="2">
        <v>0.3125</v>
      </c>
      <c r="U1161" s="2">
        <v>0.375</v>
      </c>
      <c r="V1161" s="2">
        <v>0.72916666666666663</v>
      </c>
      <c r="W1161" s="2">
        <v>0.5</v>
      </c>
      <c r="X1161">
        <v>60</v>
      </c>
      <c r="AD1161" s="2">
        <v>0</v>
      </c>
    </row>
    <row r="1162" spans="1:30">
      <c r="A1162" t="s">
        <v>1743</v>
      </c>
      <c r="B1162" s="1">
        <v>46054</v>
      </c>
    </row>
    <row r="1163" spans="1:30">
      <c r="A1163" t="s">
        <v>1743</v>
      </c>
      <c r="B1163" s="1">
        <v>46055</v>
      </c>
      <c r="C1163">
        <v>1</v>
      </c>
      <c r="D1163" s="2">
        <v>0.375</v>
      </c>
      <c r="E1163" s="2">
        <v>0.79166666666666663</v>
      </c>
      <c r="F1163" s="2">
        <v>4.1666666666666664E-2</v>
      </c>
      <c r="I1163">
        <v>0</v>
      </c>
      <c r="J1163" s="2">
        <v>0.375</v>
      </c>
      <c r="K1163" s="2">
        <v>0.3125</v>
      </c>
      <c r="L1163" s="2">
        <v>2.0833333333333332E-2</v>
      </c>
      <c r="M1163" s="2">
        <v>4.1666666666666664E-2</v>
      </c>
      <c r="Q1163">
        <v>1</v>
      </c>
    </row>
    <row r="1164" spans="1:30">
      <c r="A1164" t="s">
        <v>1743</v>
      </c>
      <c r="B1164" s="1">
        <v>46056</v>
      </c>
      <c r="C1164">
        <v>1</v>
      </c>
      <c r="D1164" s="2">
        <v>0.375</v>
      </c>
      <c r="E1164" s="2">
        <v>0.77083333333333337</v>
      </c>
      <c r="F1164" s="2">
        <v>4.1666666666666664E-2</v>
      </c>
      <c r="I1164">
        <v>0</v>
      </c>
      <c r="J1164" s="2">
        <v>0.35416666666666669</v>
      </c>
      <c r="K1164" s="2">
        <v>0.3125</v>
      </c>
      <c r="L1164" s="2">
        <v>2.0833333333333332E-2</v>
      </c>
      <c r="M1164" s="2">
        <v>2.0833333333333332E-2</v>
      </c>
      <c r="Q1164">
        <v>1</v>
      </c>
    </row>
    <row r="1165" spans="1:30">
      <c r="A1165" t="s">
        <v>1743</v>
      </c>
      <c r="B1165" s="1">
        <v>46057</v>
      </c>
      <c r="C1165">
        <v>1</v>
      </c>
      <c r="D1165" s="2">
        <v>0.375</v>
      </c>
      <c r="E1165" s="2">
        <v>0.79166666666666663</v>
      </c>
      <c r="F1165" s="2">
        <v>4.1666666666666664E-2</v>
      </c>
      <c r="I1165">
        <v>0</v>
      </c>
      <c r="J1165" s="2">
        <v>0.375</v>
      </c>
      <c r="K1165" s="2">
        <v>0.3125</v>
      </c>
      <c r="L1165" s="2">
        <v>2.0833333333333332E-2</v>
      </c>
      <c r="M1165" s="2">
        <v>4.1666666666666664E-2</v>
      </c>
      <c r="Q1165">
        <v>1</v>
      </c>
    </row>
    <row r="1166" spans="1:30">
      <c r="A1166" t="s">
        <v>1743</v>
      </c>
      <c r="B1166" s="1">
        <v>46058</v>
      </c>
      <c r="C1166">
        <v>1</v>
      </c>
      <c r="D1166" s="2">
        <v>0.375</v>
      </c>
      <c r="E1166" s="2">
        <v>0.72916666666666663</v>
      </c>
      <c r="F1166" s="2">
        <v>4.1666666666666664E-2</v>
      </c>
      <c r="H1166" t="s">
        <v>2375</v>
      </c>
      <c r="I1166">
        <v>0</v>
      </c>
      <c r="J1166" s="2">
        <v>0.3125</v>
      </c>
      <c r="K1166" s="2">
        <v>0.3125</v>
      </c>
      <c r="Q1166">
        <v>2</v>
      </c>
    </row>
    <row r="1167" spans="1:30">
      <c r="A1167" t="s">
        <v>1743</v>
      </c>
      <c r="B1167" s="1">
        <v>46059</v>
      </c>
      <c r="C1167">
        <v>1</v>
      </c>
      <c r="D1167" s="2">
        <v>0.375</v>
      </c>
      <c r="E1167" s="2">
        <v>0.75</v>
      </c>
      <c r="F1167" s="2">
        <v>4.1666666666666664E-2</v>
      </c>
      <c r="I1167">
        <v>0</v>
      </c>
      <c r="J1167" s="2">
        <v>0.33333333333333331</v>
      </c>
      <c r="K1167" s="2">
        <v>0.3125</v>
      </c>
      <c r="L1167" s="2">
        <v>2.0833333333333332E-2</v>
      </c>
      <c r="Q1167">
        <v>1</v>
      </c>
    </row>
    <row r="1168" spans="1:30">
      <c r="A1168" t="s">
        <v>1743</v>
      </c>
      <c r="B1168" s="1">
        <v>46060</v>
      </c>
    </row>
    <row r="1169" spans="1:17">
      <c r="A1169" t="s">
        <v>1743</v>
      </c>
      <c r="B1169" s="1">
        <v>46061</v>
      </c>
    </row>
    <row r="1170" spans="1:17">
      <c r="A1170" t="s">
        <v>1743</v>
      </c>
      <c r="B1170" s="1">
        <v>46062</v>
      </c>
      <c r="C1170">
        <v>1</v>
      </c>
      <c r="D1170" s="2">
        <v>0.375</v>
      </c>
      <c r="E1170" s="2">
        <v>0.77083333333333337</v>
      </c>
      <c r="F1170" s="2">
        <v>4.1666666666666664E-2</v>
      </c>
      <c r="I1170">
        <v>0</v>
      </c>
      <c r="J1170" s="2">
        <v>0.35416666666666669</v>
      </c>
      <c r="K1170" s="2">
        <v>0.3125</v>
      </c>
      <c r="L1170" s="2">
        <v>2.0833333333333332E-2</v>
      </c>
      <c r="M1170" s="2">
        <v>2.0833333333333332E-2</v>
      </c>
      <c r="Q1170">
        <v>1</v>
      </c>
    </row>
    <row r="1171" spans="1:17">
      <c r="A1171" t="s">
        <v>1743</v>
      </c>
      <c r="B1171" s="1">
        <v>46063</v>
      </c>
      <c r="C1171">
        <v>1</v>
      </c>
      <c r="D1171" s="2">
        <v>0.375</v>
      </c>
      <c r="E1171" s="2">
        <v>0.77083333333333337</v>
      </c>
      <c r="F1171" s="2">
        <v>4.1666666666666664E-2</v>
      </c>
      <c r="I1171">
        <v>0</v>
      </c>
      <c r="J1171" s="2">
        <v>0.35416666666666669</v>
      </c>
      <c r="K1171" s="2">
        <v>0.3125</v>
      </c>
      <c r="L1171" s="2">
        <v>2.0833333333333332E-2</v>
      </c>
      <c r="M1171" s="2">
        <v>2.0833333333333332E-2</v>
      </c>
      <c r="Q1171">
        <v>1</v>
      </c>
    </row>
    <row r="1172" spans="1:17">
      <c r="A1172" t="s">
        <v>1743</v>
      </c>
      <c r="B1172" s="1">
        <v>46064</v>
      </c>
    </row>
    <row r="1173" spans="1:17">
      <c r="A1173" t="s">
        <v>1743</v>
      </c>
      <c r="B1173" s="1">
        <v>46065</v>
      </c>
      <c r="C1173">
        <v>1</v>
      </c>
      <c r="D1173" s="2">
        <v>0.375</v>
      </c>
      <c r="E1173" s="2">
        <v>0.75</v>
      </c>
      <c r="F1173" s="2">
        <v>4.1666666666666664E-2</v>
      </c>
      <c r="I1173">
        <v>0</v>
      </c>
      <c r="J1173" s="2">
        <v>0.33333333333333331</v>
      </c>
      <c r="K1173" s="2">
        <v>0.3125</v>
      </c>
      <c r="L1173" s="2">
        <v>2.0833333333333332E-2</v>
      </c>
      <c r="Q1173">
        <v>1</v>
      </c>
    </row>
    <row r="1174" spans="1:17">
      <c r="A1174" t="s">
        <v>1743</v>
      </c>
      <c r="B1174" s="1">
        <v>46066</v>
      </c>
      <c r="C1174">
        <v>1</v>
      </c>
      <c r="D1174" s="2">
        <v>0.375</v>
      </c>
      <c r="E1174" s="2">
        <v>0.72916666666666663</v>
      </c>
      <c r="F1174" s="2">
        <v>4.1666666666666664E-2</v>
      </c>
      <c r="I1174">
        <v>0</v>
      </c>
      <c r="J1174" s="2">
        <v>0.3125</v>
      </c>
      <c r="K1174" s="2">
        <v>0.3125</v>
      </c>
      <c r="Q1174">
        <v>1</v>
      </c>
    </row>
    <row r="1175" spans="1:17">
      <c r="A1175" t="s">
        <v>1743</v>
      </c>
      <c r="B1175" s="1">
        <v>46067</v>
      </c>
    </row>
    <row r="1176" spans="1:17">
      <c r="A1176" t="s">
        <v>1743</v>
      </c>
      <c r="B1176" s="1">
        <v>46068</v>
      </c>
    </row>
    <row r="1177" spans="1:17">
      <c r="A1177" t="s">
        <v>1743</v>
      </c>
      <c r="B1177" s="1">
        <v>46069</v>
      </c>
      <c r="C1177">
        <v>1</v>
      </c>
      <c r="D1177" s="2">
        <v>0.375</v>
      </c>
      <c r="E1177" s="2">
        <v>0.79166666666666663</v>
      </c>
      <c r="F1177" s="2">
        <v>4.1666666666666664E-2</v>
      </c>
      <c r="I1177">
        <v>0</v>
      </c>
      <c r="J1177" s="2">
        <v>0.375</v>
      </c>
      <c r="K1177" s="2">
        <v>0.3125</v>
      </c>
      <c r="L1177" s="2">
        <v>2.0833333333333332E-2</v>
      </c>
      <c r="M1177" s="2">
        <v>4.1666666666666664E-2</v>
      </c>
      <c r="Q1177">
        <v>1</v>
      </c>
    </row>
    <row r="1178" spans="1:17">
      <c r="A1178" t="s">
        <v>1743</v>
      </c>
      <c r="B1178" s="1">
        <v>46070</v>
      </c>
      <c r="C1178">
        <v>1</v>
      </c>
      <c r="D1178" s="2">
        <v>0.375</v>
      </c>
      <c r="E1178" s="2">
        <v>0.77083333333333337</v>
      </c>
      <c r="F1178" s="2">
        <v>4.1666666666666664E-2</v>
      </c>
      <c r="I1178">
        <v>0</v>
      </c>
      <c r="J1178" s="2">
        <v>0.35416666666666669</v>
      </c>
      <c r="K1178" s="2">
        <v>0.3125</v>
      </c>
      <c r="L1178" s="2">
        <v>2.0833333333333332E-2</v>
      </c>
      <c r="M1178" s="2">
        <v>2.0833333333333332E-2</v>
      </c>
      <c r="Q1178">
        <v>1</v>
      </c>
    </row>
    <row r="1179" spans="1:17">
      <c r="A1179" t="s">
        <v>1743</v>
      </c>
      <c r="B1179" s="1">
        <v>46071</v>
      </c>
      <c r="C1179">
        <v>1</v>
      </c>
      <c r="D1179" s="2">
        <v>0.375</v>
      </c>
      <c r="E1179" s="2">
        <v>0.72916666666666663</v>
      </c>
      <c r="F1179" s="2">
        <v>4.1666666666666664E-2</v>
      </c>
      <c r="H1179" t="s">
        <v>2369</v>
      </c>
      <c r="I1179">
        <v>1</v>
      </c>
      <c r="J1179" s="2">
        <v>0.3125</v>
      </c>
      <c r="K1179" s="2">
        <v>0.3125</v>
      </c>
      <c r="Q1179">
        <v>1</v>
      </c>
    </row>
    <row r="1180" spans="1:17">
      <c r="A1180" t="s">
        <v>1743</v>
      </c>
      <c r="B1180" s="1">
        <v>46072</v>
      </c>
      <c r="C1180">
        <v>1</v>
      </c>
      <c r="D1180" s="2">
        <v>0.375</v>
      </c>
      <c r="E1180" s="2">
        <v>0.77083333333333337</v>
      </c>
      <c r="F1180" s="2">
        <v>4.1666666666666664E-2</v>
      </c>
      <c r="I1180">
        <v>0</v>
      </c>
      <c r="J1180" s="2">
        <v>0.35416666666666669</v>
      </c>
      <c r="K1180" s="2">
        <v>0.3125</v>
      </c>
      <c r="L1180" s="2">
        <v>2.0833333333333332E-2</v>
      </c>
      <c r="M1180" s="2">
        <v>2.0833333333333332E-2</v>
      </c>
      <c r="Q1180">
        <v>1</v>
      </c>
    </row>
    <row r="1181" spans="1:17">
      <c r="A1181" t="s">
        <v>1743</v>
      </c>
      <c r="B1181" s="1">
        <v>46073</v>
      </c>
      <c r="C1181">
        <v>1</v>
      </c>
      <c r="D1181" s="2">
        <v>0.375</v>
      </c>
      <c r="E1181" s="2">
        <v>0.58333333333333337</v>
      </c>
      <c r="F1181" s="2">
        <v>4.1666666666666664E-2</v>
      </c>
      <c r="H1181" t="s">
        <v>3568</v>
      </c>
      <c r="I1181">
        <v>0</v>
      </c>
      <c r="J1181" s="2">
        <v>0.16666666666666666</v>
      </c>
      <c r="K1181" s="2">
        <v>0.16666666666666666</v>
      </c>
      <c r="Q1181">
        <v>1</v>
      </c>
    </row>
    <row r="1182" spans="1:17">
      <c r="A1182" t="s">
        <v>1743</v>
      </c>
      <c r="B1182" s="1">
        <v>46074</v>
      </c>
    </row>
    <row r="1183" spans="1:17">
      <c r="A1183" t="s">
        <v>1743</v>
      </c>
      <c r="B1183" s="1">
        <v>46075</v>
      </c>
    </row>
    <row r="1184" spans="1:17">
      <c r="A1184" t="s">
        <v>1743</v>
      </c>
      <c r="B1184" s="1">
        <v>46076</v>
      </c>
    </row>
    <row r="1185" spans="1:30">
      <c r="A1185" t="s">
        <v>1743</v>
      </c>
      <c r="B1185" s="1">
        <v>46077</v>
      </c>
      <c r="C1185">
        <v>1</v>
      </c>
      <c r="D1185" s="2">
        <v>0.375</v>
      </c>
      <c r="E1185" s="2">
        <v>0.72916666666666663</v>
      </c>
      <c r="F1185" s="2">
        <v>4.1666666666666664E-2</v>
      </c>
      <c r="H1185" t="s">
        <v>2827</v>
      </c>
      <c r="I1185">
        <v>1</v>
      </c>
      <c r="J1185" s="2">
        <v>0.3125</v>
      </c>
      <c r="K1185" s="2">
        <v>0.3125</v>
      </c>
      <c r="Q1185">
        <v>1</v>
      </c>
    </row>
    <row r="1186" spans="1:30">
      <c r="A1186" t="s">
        <v>1743</v>
      </c>
      <c r="B1186" s="1">
        <v>46078</v>
      </c>
      <c r="C1186">
        <v>1</v>
      </c>
      <c r="D1186" s="2">
        <v>0.375</v>
      </c>
      <c r="E1186" s="2">
        <v>0.77083333333333337</v>
      </c>
      <c r="F1186" s="2">
        <v>4.1666666666666664E-2</v>
      </c>
      <c r="I1186">
        <v>0</v>
      </c>
      <c r="J1186" s="2">
        <v>0.35416666666666669</v>
      </c>
      <c r="K1186" s="2">
        <v>0.3125</v>
      </c>
      <c r="L1186" s="2">
        <v>2.0833333333333332E-2</v>
      </c>
      <c r="M1186" s="2">
        <v>2.0833333333333332E-2</v>
      </c>
      <c r="Q1186">
        <v>1</v>
      </c>
    </row>
    <row r="1187" spans="1:30">
      <c r="A1187" t="s">
        <v>1743</v>
      </c>
      <c r="B1187" s="1">
        <v>46079</v>
      </c>
      <c r="C1187">
        <v>1</v>
      </c>
      <c r="D1187" s="2">
        <v>0.375</v>
      </c>
      <c r="E1187" s="2">
        <v>0.75</v>
      </c>
      <c r="F1187" s="2">
        <v>4.1666666666666664E-2</v>
      </c>
      <c r="I1187">
        <v>0</v>
      </c>
      <c r="J1187" s="2">
        <v>0.33333333333333331</v>
      </c>
      <c r="K1187" s="2">
        <v>0.3125</v>
      </c>
      <c r="L1187" s="2">
        <v>2.0833333333333332E-2</v>
      </c>
      <c r="Q1187">
        <v>1</v>
      </c>
    </row>
    <row r="1188" spans="1:30">
      <c r="A1188" t="s">
        <v>1743</v>
      </c>
      <c r="B1188" s="1">
        <v>46080</v>
      </c>
      <c r="C1188">
        <v>1</v>
      </c>
      <c r="D1188" s="2">
        <v>0.375</v>
      </c>
      <c r="E1188" s="2">
        <v>0.72916666666666663</v>
      </c>
      <c r="F1188" s="2">
        <v>4.1666666666666664E-2</v>
      </c>
      <c r="I1188">
        <v>0</v>
      </c>
      <c r="J1188" s="2">
        <v>0.3125</v>
      </c>
      <c r="K1188" s="2">
        <v>0.3125</v>
      </c>
      <c r="Q1188">
        <v>1</v>
      </c>
    </row>
    <row r="1189" spans="1:30">
      <c r="A1189" t="s">
        <v>1743</v>
      </c>
      <c r="B1189" s="1">
        <v>46081</v>
      </c>
    </row>
    <row r="1190" spans="1:30">
      <c r="A1190" t="s">
        <v>1742</v>
      </c>
      <c r="B1190" t="s">
        <v>2924</v>
      </c>
      <c r="C1190" s="1">
        <v>46023</v>
      </c>
      <c r="D1190" s="1">
        <v>46112</v>
      </c>
      <c r="E1190" t="s">
        <v>2429</v>
      </c>
      <c r="F1190" t="s">
        <v>2434</v>
      </c>
      <c r="G1190" t="s">
        <v>849</v>
      </c>
      <c r="H1190" t="s">
        <v>879</v>
      </c>
      <c r="I1190" t="s">
        <v>2429</v>
      </c>
      <c r="J1190" t="s">
        <v>849</v>
      </c>
      <c r="K1190">
        <v>0</v>
      </c>
      <c r="L1190">
        <v>1</v>
      </c>
      <c r="M1190">
        <v>1</v>
      </c>
      <c r="N1190">
        <v>0</v>
      </c>
      <c r="O1190">
        <v>0</v>
      </c>
      <c r="P1190">
        <v>0</v>
      </c>
      <c r="Q1190">
        <v>0</v>
      </c>
      <c r="R1190">
        <v>0</v>
      </c>
      <c r="S1190">
        <v>0</v>
      </c>
      <c r="T1190" s="2">
        <v>0.3125</v>
      </c>
      <c r="U1190" s="2">
        <v>0.375</v>
      </c>
      <c r="V1190" s="2">
        <v>0.72916666666666663</v>
      </c>
      <c r="W1190" s="2">
        <v>0.5</v>
      </c>
      <c r="X1190">
        <v>60</v>
      </c>
      <c r="AD1190" s="2">
        <v>0</v>
      </c>
    </row>
    <row r="1191" spans="1:30">
      <c r="A1191" t="s">
        <v>1743</v>
      </c>
      <c r="B1191" s="1">
        <v>46054</v>
      </c>
    </row>
    <row r="1192" spans="1:30">
      <c r="A1192" t="s">
        <v>1743</v>
      </c>
      <c r="B1192" s="1">
        <v>46055</v>
      </c>
    </row>
    <row r="1193" spans="1:30">
      <c r="A1193" t="s">
        <v>1743</v>
      </c>
      <c r="B1193" s="1">
        <v>46056</v>
      </c>
      <c r="C1193">
        <v>1</v>
      </c>
      <c r="D1193" s="2">
        <v>0.375</v>
      </c>
      <c r="E1193" s="2">
        <v>0.72916666666666663</v>
      </c>
      <c r="F1193" s="2">
        <v>4.1666666666666664E-2</v>
      </c>
      <c r="I1193">
        <v>0</v>
      </c>
      <c r="J1193" s="2">
        <v>0.3125</v>
      </c>
      <c r="K1193" s="2">
        <v>0.3125</v>
      </c>
      <c r="Q1193">
        <v>1</v>
      </c>
    </row>
    <row r="1194" spans="1:30">
      <c r="A1194" t="s">
        <v>1743</v>
      </c>
      <c r="B1194" s="1">
        <v>46057</v>
      </c>
      <c r="C1194">
        <v>1</v>
      </c>
      <c r="D1194" s="2">
        <v>0.375</v>
      </c>
      <c r="E1194" s="2">
        <v>0.72916666666666663</v>
      </c>
      <c r="F1194" s="2">
        <v>4.1666666666666664E-2</v>
      </c>
      <c r="I1194">
        <v>0</v>
      </c>
      <c r="J1194" s="2">
        <v>0.3125</v>
      </c>
      <c r="K1194" s="2">
        <v>0.3125</v>
      </c>
      <c r="Q1194">
        <v>1</v>
      </c>
    </row>
    <row r="1195" spans="1:30">
      <c r="A1195" t="s">
        <v>1743</v>
      </c>
      <c r="B1195" s="1">
        <v>46058</v>
      </c>
    </row>
    <row r="1196" spans="1:30">
      <c r="A1196" t="s">
        <v>1743</v>
      </c>
      <c r="B1196" s="1">
        <v>46059</v>
      </c>
    </row>
    <row r="1197" spans="1:30">
      <c r="A1197" t="s">
        <v>1743</v>
      </c>
      <c r="B1197" s="1">
        <v>46060</v>
      </c>
    </row>
    <row r="1198" spans="1:30">
      <c r="A1198" t="s">
        <v>1743</v>
      </c>
      <c r="B1198" s="1">
        <v>46061</v>
      </c>
    </row>
    <row r="1199" spans="1:30">
      <c r="A1199" t="s">
        <v>1743</v>
      </c>
      <c r="B1199" s="1">
        <v>46062</v>
      </c>
      <c r="C1199">
        <v>1</v>
      </c>
      <c r="D1199" s="2">
        <v>0.54166666666666663</v>
      </c>
      <c r="E1199" s="2">
        <v>0.72916666666666663</v>
      </c>
      <c r="I1199">
        <v>0</v>
      </c>
      <c r="J1199" s="2">
        <v>0.1875</v>
      </c>
      <c r="K1199" s="2">
        <v>0.1875</v>
      </c>
      <c r="Q1199">
        <v>2</v>
      </c>
    </row>
    <row r="1200" spans="1:30">
      <c r="A1200" t="s">
        <v>1743</v>
      </c>
      <c r="B1200" s="1">
        <v>46063</v>
      </c>
      <c r="C1200">
        <v>1</v>
      </c>
      <c r="D1200" s="2">
        <v>0.375</v>
      </c>
      <c r="E1200" s="2">
        <v>0.72916666666666663</v>
      </c>
      <c r="F1200" s="2">
        <v>4.1666666666666664E-2</v>
      </c>
      <c r="I1200">
        <v>0</v>
      </c>
      <c r="J1200" s="2">
        <v>0.3125</v>
      </c>
      <c r="K1200" s="2">
        <v>0.3125</v>
      </c>
      <c r="Q1200">
        <v>1</v>
      </c>
    </row>
    <row r="1201" spans="1:17">
      <c r="A1201" t="s">
        <v>1743</v>
      </c>
      <c r="B1201" s="1">
        <v>46064</v>
      </c>
    </row>
    <row r="1202" spans="1:17">
      <c r="A1202" t="s">
        <v>1743</v>
      </c>
      <c r="B1202" s="1">
        <v>46065</v>
      </c>
    </row>
    <row r="1203" spans="1:17">
      <c r="A1203" t="s">
        <v>1743</v>
      </c>
      <c r="B1203" s="1">
        <v>46066</v>
      </c>
    </row>
    <row r="1204" spans="1:17">
      <c r="A1204" t="s">
        <v>1743</v>
      </c>
      <c r="B1204" s="1">
        <v>46067</v>
      </c>
    </row>
    <row r="1205" spans="1:17">
      <c r="A1205" t="s">
        <v>1743</v>
      </c>
      <c r="B1205" s="1">
        <v>46068</v>
      </c>
    </row>
    <row r="1206" spans="1:17">
      <c r="A1206" t="s">
        <v>1743</v>
      </c>
      <c r="B1206" s="1">
        <v>46069</v>
      </c>
    </row>
    <row r="1207" spans="1:17">
      <c r="A1207" t="s">
        <v>1743</v>
      </c>
      <c r="B1207" s="1">
        <v>46070</v>
      </c>
      <c r="C1207">
        <v>1</v>
      </c>
      <c r="D1207" s="2">
        <v>0.375</v>
      </c>
      <c r="E1207" s="2">
        <v>0.72916666666666663</v>
      </c>
      <c r="F1207" s="2">
        <v>4.1666666666666664E-2</v>
      </c>
      <c r="I1207">
        <v>0</v>
      </c>
      <c r="J1207" s="2">
        <v>0.3125</v>
      </c>
      <c r="K1207" s="2">
        <v>0.3125</v>
      </c>
      <c r="Q1207">
        <v>1</v>
      </c>
    </row>
    <row r="1208" spans="1:17">
      <c r="A1208" t="s">
        <v>1743</v>
      </c>
      <c r="B1208" s="1">
        <v>46071</v>
      </c>
      <c r="C1208">
        <v>1</v>
      </c>
      <c r="D1208" s="2">
        <v>0.375</v>
      </c>
      <c r="E1208" s="2">
        <v>0.72916666666666663</v>
      </c>
      <c r="F1208" s="2">
        <v>4.1666666666666664E-2</v>
      </c>
      <c r="I1208">
        <v>0</v>
      </c>
      <c r="J1208" s="2">
        <v>0.3125</v>
      </c>
      <c r="K1208" s="2">
        <v>0.3125</v>
      </c>
      <c r="Q1208">
        <v>1</v>
      </c>
    </row>
    <row r="1209" spans="1:17">
      <c r="A1209" t="s">
        <v>1743</v>
      </c>
      <c r="B1209" s="1">
        <v>46072</v>
      </c>
    </row>
    <row r="1210" spans="1:17">
      <c r="A1210" t="s">
        <v>1743</v>
      </c>
      <c r="B1210" s="1">
        <v>46073</v>
      </c>
    </row>
    <row r="1211" spans="1:17">
      <c r="A1211" t="s">
        <v>1743</v>
      </c>
      <c r="B1211" s="1">
        <v>46074</v>
      </c>
    </row>
    <row r="1212" spans="1:17">
      <c r="A1212" t="s">
        <v>1743</v>
      </c>
      <c r="B1212" s="1">
        <v>46075</v>
      </c>
    </row>
    <row r="1213" spans="1:17">
      <c r="A1213" t="s">
        <v>1743</v>
      </c>
      <c r="B1213" s="1">
        <v>46076</v>
      </c>
      <c r="C1213">
        <v>1</v>
      </c>
      <c r="D1213" s="2">
        <v>0.54166666666666663</v>
      </c>
      <c r="E1213" s="2">
        <v>0.72916666666666663</v>
      </c>
      <c r="I1213">
        <v>0</v>
      </c>
      <c r="J1213" s="2">
        <v>0.1875</v>
      </c>
      <c r="K1213" s="2">
        <v>0.1875</v>
      </c>
      <c r="Q1213">
        <v>2</v>
      </c>
    </row>
    <row r="1214" spans="1:17">
      <c r="A1214" t="s">
        <v>1743</v>
      </c>
      <c r="B1214" s="1">
        <v>46077</v>
      </c>
      <c r="C1214">
        <v>1</v>
      </c>
      <c r="D1214" s="2">
        <v>0.375</v>
      </c>
      <c r="E1214" s="2">
        <v>0.72916666666666663</v>
      </c>
      <c r="F1214" s="2">
        <v>4.1666666666666664E-2</v>
      </c>
      <c r="I1214">
        <v>0</v>
      </c>
      <c r="J1214" s="2">
        <v>0.3125</v>
      </c>
      <c r="K1214" s="2">
        <v>0.3125</v>
      </c>
      <c r="Q1214">
        <v>1</v>
      </c>
    </row>
    <row r="1215" spans="1:17">
      <c r="A1215" t="s">
        <v>1743</v>
      </c>
      <c r="B1215" s="1">
        <v>46078</v>
      </c>
      <c r="C1215">
        <v>1</v>
      </c>
      <c r="D1215" s="2">
        <v>0.375</v>
      </c>
      <c r="E1215" s="2">
        <v>0.72916666666666663</v>
      </c>
      <c r="F1215" s="2">
        <v>4.1666666666666664E-2</v>
      </c>
      <c r="I1215">
        <v>0</v>
      </c>
      <c r="J1215" s="2">
        <v>0.3125</v>
      </c>
      <c r="K1215" s="2">
        <v>0.3125</v>
      </c>
      <c r="Q1215">
        <v>1</v>
      </c>
    </row>
    <row r="1216" spans="1:17">
      <c r="A1216" t="s">
        <v>1743</v>
      </c>
      <c r="B1216" s="1">
        <v>46079</v>
      </c>
    </row>
    <row r="1217" spans="1:30">
      <c r="A1217" t="s">
        <v>1743</v>
      </c>
      <c r="B1217" s="1">
        <v>46080</v>
      </c>
    </row>
    <row r="1218" spans="1:30">
      <c r="A1218" t="s">
        <v>1743</v>
      </c>
      <c r="B1218" s="1">
        <v>46081</v>
      </c>
    </row>
    <row r="1219" spans="1:30">
      <c r="A1219" t="s">
        <v>1742</v>
      </c>
      <c r="B1219" t="s">
        <v>2925</v>
      </c>
      <c r="C1219" s="1">
        <v>46023</v>
      </c>
      <c r="D1219" s="1">
        <v>46112</v>
      </c>
      <c r="E1219" t="s">
        <v>2390</v>
      </c>
      <c r="F1219" t="s">
        <v>367</v>
      </c>
      <c r="G1219" t="s">
        <v>849</v>
      </c>
      <c r="H1219" t="s">
        <v>879</v>
      </c>
      <c r="I1219" t="s">
        <v>2390</v>
      </c>
      <c r="J1219" t="s">
        <v>849</v>
      </c>
      <c r="K1219">
        <v>1</v>
      </c>
      <c r="L1219">
        <v>1</v>
      </c>
      <c r="M1219">
        <v>1</v>
      </c>
      <c r="N1219">
        <v>1</v>
      </c>
      <c r="O1219">
        <v>1</v>
      </c>
      <c r="P1219">
        <v>0</v>
      </c>
      <c r="Q1219">
        <v>0</v>
      </c>
      <c r="R1219">
        <v>0</v>
      </c>
      <c r="S1219">
        <v>0</v>
      </c>
      <c r="T1219" s="2">
        <v>0.3125</v>
      </c>
      <c r="U1219" s="2">
        <v>0.375</v>
      </c>
      <c r="V1219" s="2">
        <v>0.72916666666666663</v>
      </c>
      <c r="W1219" s="2">
        <v>0.5</v>
      </c>
      <c r="X1219">
        <v>60</v>
      </c>
      <c r="AD1219" s="2">
        <v>0</v>
      </c>
    </row>
    <row r="1220" spans="1:30">
      <c r="A1220" t="s">
        <v>1743</v>
      </c>
      <c r="B1220" s="1">
        <v>46054</v>
      </c>
    </row>
    <row r="1221" spans="1:30">
      <c r="A1221" t="s">
        <v>1743</v>
      </c>
      <c r="B1221" s="1">
        <v>46055</v>
      </c>
      <c r="C1221">
        <v>1</v>
      </c>
      <c r="D1221" s="2">
        <v>0.375</v>
      </c>
      <c r="E1221" s="2">
        <v>0.5</v>
      </c>
      <c r="H1221" t="s">
        <v>3569</v>
      </c>
      <c r="I1221">
        <v>0</v>
      </c>
      <c r="J1221" s="2">
        <v>0.125</v>
      </c>
      <c r="K1221" s="2">
        <v>0.125</v>
      </c>
      <c r="Q1221">
        <v>2</v>
      </c>
    </row>
    <row r="1222" spans="1:30">
      <c r="A1222" t="s">
        <v>1743</v>
      </c>
      <c r="B1222" s="1">
        <v>46056</v>
      </c>
      <c r="C1222">
        <v>2</v>
      </c>
      <c r="H1222" t="s">
        <v>3570</v>
      </c>
      <c r="I1222">
        <v>0</v>
      </c>
      <c r="P1222" s="2">
        <v>0.3125</v>
      </c>
    </row>
    <row r="1223" spans="1:30">
      <c r="A1223" t="s">
        <v>1743</v>
      </c>
      <c r="B1223" s="1">
        <v>46057</v>
      </c>
      <c r="C1223">
        <v>2</v>
      </c>
      <c r="H1223" t="s">
        <v>3570</v>
      </c>
      <c r="I1223">
        <v>0</v>
      </c>
      <c r="P1223" s="2">
        <v>0.3125</v>
      </c>
    </row>
    <row r="1224" spans="1:30">
      <c r="A1224" t="s">
        <v>1743</v>
      </c>
      <c r="B1224" s="1">
        <v>46058</v>
      </c>
      <c r="C1224">
        <v>1</v>
      </c>
      <c r="D1224" s="2">
        <v>0.375</v>
      </c>
      <c r="E1224" s="2">
        <v>0.72916666666666663</v>
      </c>
      <c r="F1224" s="2">
        <v>4.1666666666666664E-2</v>
      </c>
      <c r="H1224" t="s">
        <v>3571</v>
      </c>
      <c r="I1224">
        <v>1</v>
      </c>
      <c r="J1224" s="2">
        <v>0.3125</v>
      </c>
      <c r="K1224" s="2">
        <v>0.3125</v>
      </c>
      <c r="Q1224">
        <v>1</v>
      </c>
    </row>
    <row r="1225" spans="1:30">
      <c r="A1225" t="s">
        <v>1743</v>
      </c>
      <c r="B1225" s="1">
        <v>46059</v>
      </c>
      <c r="C1225">
        <v>1</v>
      </c>
      <c r="D1225" s="2">
        <v>0.375</v>
      </c>
      <c r="E1225" s="2">
        <v>0.72916666666666663</v>
      </c>
      <c r="F1225" s="2">
        <v>4.1666666666666664E-2</v>
      </c>
      <c r="H1225" t="s">
        <v>1766</v>
      </c>
      <c r="I1225">
        <v>0</v>
      </c>
      <c r="J1225" s="2">
        <v>0.3125</v>
      </c>
      <c r="K1225" s="2">
        <v>0.3125</v>
      </c>
      <c r="Q1225">
        <v>2</v>
      </c>
    </row>
    <row r="1226" spans="1:30">
      <c r="A1226" t="s">
        <v>1743</v>
      </c>
      <c r="B1226" s="1">
        <v>46060</v>
      </c>
    </row>
    <row r="1227" spans="1:30">
      <c r="A1227" t="s">
        <v>1743</v>
      </c>
      <c r="B1227" s="1">
        <v>46061</v>
      </c>
    </row>
    <row r="1228" spans="1:30">
      <c r="A1228" t="s">
        <v>1743</v>
      </c>
      <c r="B1228" s="1">
        <v>46062</v>
      </c>
      <c r="C1228">
        <v>1</v>
      </c>
      <c r="D1228" s="2">
        <v>0.375</v>
      </c>
      <c r="E1228" s="2">
        <v>0.72916666666666663</v>
      </c>
      <c r="F1228" s="2">
        <v>4.1666666666666664E-2</v>
      </c>
      <c r="H1228" t="s">
        <v>1766</v>
      </c>
      <c r="I1228">
        <v>0</v>
      </c>
      <c r="J1228" s="2">
        <v>0.3125</v>
      </c>
      <c r="K1228" s="2">
        <v>0.3125</v>
      </c>
      <c r="Q1228">
        <v>2</v>
      </c>
    </row>
    <row r="1229" spans="1:30">
      <c r="A1229" t="s">
        <v>1743</v>
      </c>
      <c r="B1229" s="1">
        <v>46063</v>
      </c>
      <c r="C1229">
        <v>1</v>
      </c>
      <c r="D1229" s="2">
        <v>0.375</v>
      </c>
      <c r="E1229" s="2">
        <v>0.5</v>
      </c>
      <c r="H1229" t="s">
        <v>3572</v>
      </c>
      <c r="I1229">
        <v>0</v>
      </c>
      <c r="J1229" s="2">
        <v>0.125</v>
      </c>
      <c r="K1229" s="2">
        <v>0.125</v>
      </c>
      <c r="Q1229">
        <v>2</v>
      </c>
    </row>
    <row r="1230" spans="1:30">
      <c r="A1230" t="s">
        <v>1743</v>
      </c>
      <c r="B1230" s="1">
        <v>46064</v>
      </c>
    </row>
    <row r="1231" spans="1:30">
      <c r="A1231" t="s">
        <v>1743</v>
      </c>
      <c r="B1231" s="1">
        <v>46065</v>
      </c>
      <c r="C1231">
        <v>1</v>
      </c>
      <c r="D1231" s="2">
        <v>0.375</v>
      </c>
      <c r="E1231" s="2">
        <v>0.5</v>
      </c>
      <c r="H1231" t="s">
        <v>3573</v>
      </c>
      <c r="I1231">
        <v>0</v>
      </c>
      <c r="J1231" s="2">
        <v>0.125</v>
      </c>
      <c r="K1231" s="2">
        <v>0.125</v>
      </c>
      <c r="Q1231">
        <v>2</v>
      </c>
    </row>
    <row r="1232" spans="1:30">
      <c r="A1232" t="s">
        <v>1743</v>
      </c>
      <c r="B1232" s="1">
        <v>46066</v>
      </c>
      <c r="C1232">
        <v>2</v>
      </c>
      <c r="H1232" t="s">
        <v>3574</v>
      </c>
      <c r="I1232">
        <v>0</v>
      </c>
      <c r="P1232" s="2">
        <v>0.3125</v>
      </c>
    </row>
    <row r="1233" spans="1:30">
      <c r="A1233" t="s">
        <v>1743</v>
      </c>
      <c r="B1233" s="1">
        <v>46067</v>
      </c>
    </row>
    <row r="1234" spans="1:30">
      <c r="A1234" t="s">
        <v>1743</v>
      </c>
      <c r="B1234" s="1">
        <v>46068</v>
      </c>
    </row>
    <row r="1235" spans="1:30">
      <c r="A1235" t="s">
        <v>1743</v>
      </c>
      <c r="B1235" s="1">
        <v>46069</v>
      </c>
      <c r="C1235">
        <v>1</v>
      </c>
      <c r="D1235" s="2">
        <v>0.375</v>
      </c>
      <c r="E1235" s="2">
        <v>0.72916666666666663</v>
      </c>
      <c r="F1235" s="2">
        <v>4.1666666666666664E-2</v>
      </c>
      <c r="H1235" t="s">
        <v>1766</v>
      </c>
      <c r="I1235">
        <v>0</v>
      </c>
      <c r="J1235" s="2">
        <v>0.3125</v>
      </c>
      <c r="K1235" s="2">
        <v>0.3125</v>
      </c>
      <c r="Q1235">
        <v>2</v>
      </c>
    </row>
    <row r="1236" spans="1:30">
      <c r="A1236" t="s">
        <v>1743</v>
      </c>
      <c r="B1236" s="1">
        <v>46070</v>
      </c>
      <c r="C1236">
        <v>1</v>
      </c>
      <c r="D1236" s="2">
        <v>0.375</v>
      </c>
      <c r="E1236" s="2">
        <v>0.91666666666666663</v>
      </c>
      <c r="F1236" s="2">
        <v>6.25E-2</v>
      </c>
      <c r="H1236" t="s">
        <v>3575</v>
      </c>
      <c r="I1236">
        <v>1</v>
      </c>
      <c r="J1236" s="2">
        <v>0.47916666666666669</v>
      </c>
      <c r="K1236" s="2">
        <v>0.3125</v>
      </c>
      <c r="L1236" s="2">
        <v>2.0833333333333332E-2</v>
      </c>
      <c r="M1236" s="2">
        <v>0.14583333333333334</v>
      </c>
      <c r="Q1236">
        <v>1</v>
      </c>
    </row>
    <row r="1237" spans="1:30">
      <c r="A1237" t="s">
        <v>1743</v>
      </c>
      <c r="B1237" s="1">
        <v>46071</v>
      </c>
      <c r="C1237">
        <v>1</v>
      </c>
      <c r="D1237" s="2">
        <v>0.375</v>
      </c>
      <c r="E1237" s="2">
        <v>0.72916666666666663</v>
      </c>
      <c r="F1237" s="2">
        <v>4.1666666666666664E-2</v>
      </c>
      <c r="H1237" t="s">
        <v>3576</v>
      </c>
      <c r="I1237">
        <v>1</v>
      </c>
      <c r="J1237" s="2">
        <v>0.3125</v>
      </c>
      <c r="K1237" s="2">
        <v>0.3125</v>
      </c>
      <c r="Q1237">
        <v>1</v>
      </c>
    </row>
    <row r="1238" spans="1:30">
      <c r="A1238" t="s">
        <v>1743</v>
      </c>
      <c r="B1238" s="1">
        <v>46072</v>
      </c>
      <c r="C1238">
        <v>1</v>
      </c>
      <c r="D1238" s="2">
        <v>0.41666666666666669</v>
      </c>
      <c r="E1238" s="2">
        <v>0.77083333333333337</v>
      </c>
      <c r="F1238" s="2">
        <v>4.1666666666666664E-2</v>
      </c>
      <c r="H1238" t="s">
        <v>3576</v>
      </c>
      <c r="I1238">
        <v>1</v>
      </c>
      <c r="J1238" s="2">
        <v>0.3125</v>
      </c>
      <c r="K1238" s="2">
        <v>0.3125</v>
      </c>
      <c r="Q1238">
        <v>1</v>
      </c>
    </row>
    <row r="1239" spans="1:30">
      <c r="A1239" t="s">
        <v>1743</v>
      </c>
      <c r="B1239" s="1">
        <v>46073</v>
      </c>
      <c r="C1239">
        <v>1</v>
      </c>
      <c r="D1239" s="2">
        <v>0.375</v>
      </c>
      <c r="E1239" s="2">
        <v>0.72916666666666663</v>
      </c>
      <c r="F1239" s="2">
        <v>4.1666666666666664E-2</v>
      </c>
      <c r="H1239" t="s">
        <v>3577</v>
      </c>
      <c r="I1239">
        <v>1</v>
      </c>
      <c r="J1239" s="2">
        <v>0.3125</v>
      </c>
      <c r="K1239" s="2">
        <v>0.3125</v>
      </c>
      <c r="Q1239">
        <v>1</v>
      </c>
    </row>
    <row r="1240" spans="1:30">
      <c r="A1240" t="s">
        <v>1743</v>
      </c>
      <c r="B1240" s="1">
        <v>46074</v>
      </c>
    </row>
    <row r="1241" spans="1:30">
      <c r="A1241" t="s">
        <v>1743</v>
      </c>
      <c r="B1241" s="1">
        <v>46075</v>
      </c>
    </row>
    <row r="1242" spans="1:30">
      <c r="A1242" t="s">
        <v>1743</v>
      </c>
      <c r="B1242" s="1">
        <v>46076</v>
      </c>
    </row>
    <row r="1243" spans="1:30">
      <c r="A1243" t="s">
        <v>1743</v>
      </c>
      <c r="B1243" s="1">
        <v>46077</v>
      </c>
      <c r="C1243">
        <v>1</v>
      </c>
      <c r="D1243" s="2">
        <v>0.375</v>
      </c>
      <c r="E1243" s="2">
        <v>0.72916666666666663</v>
      </c>
      <c r="F1243" s="2">
        <v>4.1666666666666664E-2</v>
      </c>
      <c r="H1243" t="s">
        <v>1766</v>
      </c>
      <c r="I1243">
        <v>0</v>
      </c>
      <c r="J1243" s="2">
        <v>0.3125</v>
      </c>
      <c r="K1243" s="2">
        <v>0.3125</v>
      </c>
      <c r="Q1243">
        <v>2</v>
      </c>
    </row>
    <row r="1244" spans="1:30">
      <c r="A1244" t="s">
        <v>1743</v>
      </c>
      <c r="B1244" s="1">
        <v>46078</v>
      </c>
      <c r="C1244">
        <v>1</v>
      </c>
      <c r="D1244" s="2">
        <v>0.41666666666666669</v>
      </c>
      <c r="E1244" s="2">
        <v>0.77083333333333337</v>
      </c>
      <c r="F1244" s="2">
        <v>4.1666666666666664E-2</v>
      </c>
      <c r="H1244" t="s">
        <v>3578</v>
      </c>
      <c r="I1244">
        <v>1</v>
      </c>
      <c r="J1244" s="2">
        <v>0.3125</v>
      </c>
      <c r="K1244" s="2">
        <v>0.3125</v>
      </c>
      <c r="Q1244">
        <v>1</v>
      </c>
    </row>
    <row r="1245" spans="1:30">
      <c r="A1245" t="s">
        <v>1743</v>
      </c>
      <c r="B1245" s="1">
        <v>46079</v>
      </c>
      <c r="C1245">
        <v>1</v>
      </c>
      <c r="D1245" s="2">
        <v>0.375</v>
      </c>
      <c r="E1245" s="2">
        <v>0.72916666666666663</v>
      </c>
      <c r="F1245" s="2">
        <v>4.1666666666666664E-2</v>
      </c>
      <c r="H1245" t="s">
        <v>1766</v>
      </c>
      <c r="I1245">
        <v>0</v>
      </c>
      <c r="J1245" s="2">
        <v>0.3125</v>
      </c>
      <c r="K1245" s="2">
        <v>0.3125</v>
      </c>
      <c r="Q1245">
        <v>2</v>
      </c>
    </row>
    <row r="1246" spans="1:30">
      <c r="A1246" t="s">
        <v>1743</v>
      </c>
      <c r="B1246" s="1">
        <v>46080</v>
      </c>
      <c r="C1246">
        <v>1</v>
      </c>
      <c r="D1246" s="2">
        <v>0.375</v>
      </c>
      <c r="E1246" s="2">
        <v>0.72916666666666663</v>
      </c>
      <c r="F1246" s="2">
        <v>4.1666666666666664E-2</v>
      </c>
      <c r="H1246" t="s">
        <v>2926</v>
      </c>
      <c r="I1246">
        <v>0</v>
      </c>
      <c r="J1246" s="2">
        <v>0.3125</v>
      </c>
      <c r="K1246" s="2">
        <v>0.3125</v>
      </c>
      <c r="Q1246">
        <v>2</v>
      </c>
    </row>
    <row r="1247" spans="1:30">
      <c r="A1247" t="s">
        <v>1743</v>
      </c>
      <c r="B1247" s="1">
        <v>46081</v>
      </c>
    </row>
    <row r="1248" spans="1:30">
      <c r="A1248" t="s">
        <v>1742</v>
      </c>
      <c r="B1248" t="s">
        <v>2927</v>
      </c>
      <c r="C1248" s="1">
        <v>46023</v>
      </c>
      <c r="D1248" s="1">
        <v>46112</v>
      </c>
      <c r="E1248" t="s">
        <v>1354</v>
      </c>
      <c r="F1248" t="s">
        <v>549</v>
      </c>
      <c r="G1248" t="s">
        <v>849</v>
      </c>
      <c r="H1248" t="s">
        <v>879</v>
      </c>
      <c r="I1248" t="s">
        <v>1354</v>
      </c>
      <c r="J1248" t="s">
        <v>849</v>
      </c>
      <c r="K1248">
        <v>1</v>
      </c>
      <c r="L1248">
        <v>1</v>
      </c>
      <c r="M1248">
        <v>1</v>
      </c>
      <c r="N1248">
        <v>1</v>
      </c>
      <c r="O1248">
        <v>1</v>
      </c>
      <c r="P1248">
        <v>0</v>
      </c>
      <c r="Q1248">
        <v>0</v>
      </c>
      <c r="R1248">
        <v>0</v>
      </c>
      <c r="S1248">
        <v>0</v>
      </c>
      <c r="T1248" s="2">
        <v>0.3125</v>
      </c>
      <c r="U1248" s="2">
        <v>0.375</v>
      </c>
      <c r="V1248" s="2">
        <v>0.72916666666666663</v>
      </c>
      <c r="W1248" s="2">
        <v>0.5</v>
      </c>
      <c r="X1248">
        <v>60</v>
      </c>
      <c r="AD1248" s="2">
        <v>0</v>
      </c>
    </row>
    <row r="1249" spans="1:17">
      <c r="A1249" t="s">
        <v>1743</v>
      </c>
      <c r="B1249" s="1">
        <v>46054</v>
      </c>
    </row>
    <row r="1250" spans="1:17">
      <c r="A1250" t="s">
        <v>1743</v>
      </c>
      <c r="B1250" s="1">
        <v>46055</v>
      </c>
      <c r="C1250">
        <v>1</v>
      </c>
      <c r="D1250" s="2">
        <v>0.375</v>
      </c>
      <c r="E1250" s="2">
        <v>0.79166666666666663</v>
      </c>
      <c r="F1250" s="2">
        <v>4.1666666666666664E-2</v>
      </c>
      <c r="I1250">
        <v>0</v>
      </c>
      <c r="J1250" s="2">
        <v>0.375</v>
      </c>
      <c r="K1250" s="2">
        <v>0.3125</v>
      </c>
      <c r="L1250" s="2">
        <v>2.0833333333333332E-2</v>
      </c>
      <c r="M1250" s="2">
        <v>4.1666666666666664E-2</v>
      </c>
      <c r="Q1250">
        <v>1</v>
      </c>
    </row>
    <row r="1251" spans="1:17">
      <c r="A1251" t="s">
        <v>1743</v>
      </c>
      <c r="B1251" s="1">
        <v>46056</v>
      </c>
      <c r="C1251">
        <v>1</v>
      </c>
      <c r="D1251" s="2">
        <v>0.375</v>
      </c>
      <c r="E1251" s="2">
        <v>0.79166666666666663</v>
      </c>
      <c r="F1251" s="2">
        <v>4.1666666666666664E-2</v>
      </c>
      <c r="I1251">
        <v>0</v>
      </c>
      <c r="J1251" s="2">
        <v>0.375</v>
      </c>
      <c r="K1251" s="2">
        <v>0.3125</v>
      </c>
      <c r="L1251" s="2">
        <v>2.0833333333333332E-2</v>
      </c>
      <c r="M1251" s="2">
        <v>4.1666666666666664E-2</v>
      </c>
      <c r="Q1251">
        <v>1</v>
      </c>
    </row>
    <row r="1252" spans="1:17">
      <c r="A1252" t="s">
        <v>1743</v>
      </c>
      <c r="B1252" s="1">
        <v>46057</v>
      </c>
      <c r="C1252">
        <v>1</v>
      </c>
      <c r="D1252" s="2">
        <v>0.375</v>
      </c>
      <c r="E1252" s="2">
        <v>0.75</v>
      </c>
      <c r="F1252" s="2">
        <v>4.1666666666666664E-2</v>
      </c>
      <c r="I1252">
        <v>0</v>
      </c>
      <c r="J1252" s="2">
        <v>0.33333333333333331</v>
      </c>
      <c r="K1252" s="2">
        <v>0.3125</v>
      </c>
      <c r="L1252" s="2">
        <v>2.0833333333333332E-2</v>
      </c>
      <c r="Q1252">
        <v>1</v>
      </c>
    </row>
    <row r="1253" spans="1:17">
      <c r="A1253" t="s">
        <v>1743</v>
      </c>
      <c r="B1253" s="1">
        <v>46058</v>
      </c>
      <c r="C1253">
        <v>1</v>
      </c>
      <c r="D1253" s="2">
        <v>0.375</v>
      </c>
      <c r="E1253" s="2">
        <v>0.79166666666666663</v>
      </c>
      <c r="F1253" s="2">
        <v>4.1666666666666664E-2</v>
      </c>
      <c r="I1253">
        <v>0</v>
      </c>
      <c r="J1253" s="2">
        <v>0.375</v>
      </c>
      <c r="K1253" s="2">
        <v>0.3125</v>
      </c>
      <c r="L1253" s="2">
        <v>2.0833333333333332E-2</v>
      </c>
      <c r="M1253" s="2">
        <v>4.1666666666666664E-2</v>
      </c>
      <c r="Q1253">
        <v>1</v>
      </c>
    </row>
    <row r="1254" spans="1:17">
      <c r="A1254" t="s">
        <v>1743</v>
      </c>
      <c r="B1254" s="1">
        <v>46059</v>
      </c>
      <c r="C1254">
        <v>1</v>
      </c>
      <c r="D1254" s="2">
        <v>0.375</v>
      </c>
      <c r="E1254" s="2">
        <v>0.77083333333333337</v>
      </c>
      <c r="F1254" s="2">
        <v>4.1666666666666664E-2</v>
      </c>
      <c r="I1254">
        <v>0</v>
      </c>
      <c r="J1254" s="2">
        <v>0.35416666666666669</v>
      </c>
      <c r="K1254" s="2">
        <v>0.3125</v>
      </c>
      <c r="L1254" s="2">
        <v>2.0833333333333332E-2</v>
      </c>
      <c r="M1254" s="2">
        <v>2.0833333333333332E-2</v>
      </c>
      <c r="Q1254">
        <v>1</v>
      </c>
    </row>
    <row r="1255" spans="1:17">
      <c r="A1255" t="s">
        <v>1743</v>
      </c>
      <c r="B1255" s="1">
        <v>46060</v>
      </c>
    </row>
    <row r="1256" spans="1:17">
      <c r="A1256" t="s">
        <v>1743</v>
      </c>
      <c r="B1256" s="1">
        <v>46061</v>
      </c>
    </row>
    <row r="1257" spans="1:17">
      <c r="A1257" t="s">
        <v>1743</v>
      </c>
      <c r="B1257" s="1">
        <v>46062</v>
      </c>
      <c r="C1257">
        <v>1</v>
      </c>
      <c r="D1257" s="2">
        <v>0.375</v>
      </c>
      <c r="E1257" s="2">
        <v>0.8125</v>
      </c>
      <c r="F1257" s="2">
        <v>4.1666666666666664E-2</v>
      </c>
      <c r="I1257">
        <v>0</v>
      </c>
      <c r="J1257" s="2">
        <v>0.39583333333333331</v>
      </c>
      <c r="K1257" s="2">
        <v>0.3125</v>
      </c>
      <c r="L1257" s="2">
        <v>2.0833333333333332E-2</v>
      </c>
      <c r="M1257" s="2">
        <v>6.25E-2</v>
      </c>
      <c r="Q1257">
        <v>1</v>
      </c>
    </row>
    <row r="1258" spans="1:17">
      <c r="A1258" t="s">
        <v>1743</v>
      </c>
      <c r="B1258" s="1">
        <v>46063</v>
      </c>
      <c r="C1258">
        <v>1</v>
      </c>
      <c r="D1258" s="2">
        <v>0.375</v>
      </c>
      <c r="E1258" s="2">
        <v>0.77083333333333337</v>
      </c>
      <c r="F1258" s="2">
        <v>4.1666666666666664E-2</v>
      </c>
      <c r="I1258">
        <v>0</v>
      </c>
      <c r="J1258" s="2">
        <v>0.35416666666666669</v>
      </c>
      <c r="K1258" s="2">
        <v>0.3125</v>
      </c>
      <c r="L1258" s="2">
        <v>2.0833333333333332E-2</v>
      </c>
      <c r="M1258" s="2">
        <v>2.0833333333333332E-2</v>
      </c>
      <c r="Q1258">
        <v>1</v>
      </c>
    </row>
    <row r="1259" spans="1:17">
      <c r="A1259" t="s">
        <v>1743</v>
      </c>
      <c r="B1259" s="1">
        <v>46064</v>
      </c>
    </row>
    <row r="1260" spans="1:17">
      <c r="A1260" t="s">
        <v>1743</v>
      </c>
      <c r="B1260" s="1">
        <v>46065</v>
      </c>
      <c r="C1260">
        <v>1</v>
      </c>
      <c r="D1260" s="2">
        <v>0.375</v>
      </c>
      <c r="E1260" s="2">
        <v>0.77083333333333337</v>
      </c>
      <c r="F1260" s="2">
        <v>4.1666666666666664E-2</v>
      </c>
      <c r="I1260">
        <v>0</v>
      </c>
      <c r="J1260" s="2">
        <v>0.35416666666666669</v>
      </c>
      <c r="K1260" s="2">
        <v>0.3125</v>
      </c>
      <c r="L1260" s="2">
        <v>2.0833333333333332E-2</v>
      </c>
      <c r="M1260" s="2">
        <v>2.0833333333333332E-2</v>
      </c>
      <c r="Q1260">
        <v>1</v>
      </c>
    </row>
    <row r="1261" spans="1:17">
      <c r="A1261" t="s">
        <v>1743</v>
      </c>
      <c r="B1261" s="1">
        <v>46066</v>
      </c>
      <c r="C1261">
        <v>1</v>
      </c>
      <c r="D1261" s="2">
        <v>0.375</v>
      </c>
      <c r="E1261" s="2">
        <v>0.75</v>
      </c>
      <c r="F1261" s="2">
        <v>4.1666666666666664E-2</v>
      </c>
      <c r="I1261">
        <v>0</v>
      </c>
      <c r="J1261" s="2">
        <v>0.33333333333333331</v>
      </c>
      <c r="K1261" s="2">
        <v>0.3125</v>
      </c>
      <c r="L1261" s="2">
        <v>2.0833333333333332E-2</v>
      </c>
      <c r="Q1261">
        <v>1</v>
      </c>
    </row>
    <row r="1262" spans="1:17">
      <c r="A1262" t="s">
        <v>1743</v>
      </c>
      <c r="B1262" s="1">
        <v>46067</v>
      </c>
    </row>
    <row r="1263" spans="1:17">
      <c r="A1263" t="s">
        <v>1743</v>
      </c>
      <c r="B1263" s="1">
        <v>46068</v>
      </c>
    </row>
    <row r="1264" spans="1:17">
      <c r="A1264" t="s">
        <v>1743</v>
      </c>
      <c r="B1264" s="1">
        <v>46069</v>
      </c>
      <c r="C1264">
        <v>1</v>
      </c>
      <c r="D1264" s="2">
        <v>0.375</v>
      </c>
      <c r="E1264" s="2">
        <v>0.77083333333333337</v>
      </c>
      <c r="F1264" s="2">
        <v>4.1666666666666664E-2</v>
      </c>
      <c r="I1264">
        <v>0</v>
      </c>
      <c r="J1264" s="2">
        <v>0.35416666666666669</v>
      </c>
      <c r="K1264" s="2">
        <v>0.3125</v>
      </c>
      <c r="L1264" s="2">
        <v>2.0833333333333332E-2</v>
      </c>
      <c r="M1264" s="2">
        <v>2.0833333333333332E-2</v>
      </c>
      <c r="Q1264">
        <v>1</v>
      </c>
    </row>
    <row r="1265" spans="1:30">
      <c r="A1265" t="s">
        <v>1743</v>
      </c>
      <c r="B1265" s="1">
        <v>46070</v>
      </c>
      <c r="C1265">
        <v>1</v>
      </c>
      <c r="D1265" s="2">
        <v>0.375</v>
      </c>
      <c r="E1265" s="2">
        <v>0.79166666666666663</v>
      </c>
      <c r="F1265" s="2">
        <v>4.1666666666666664E-2</v>
      </c>
      <c r="I1265">
        <v>0</v>
      </c>
      <c r="J1265" s="2">
        <v>0.375</v>
      </c>
      <c r="K1265" s="2">
        <v>0.3125</v>
      </c>
      <c r="L1265" s="2">
        <v>2.0833333333333332E-2</v>
      </c>
      <c r="M1265" s="2">
        <v>4.1666666666666664E-2</v>
      </c>
      <c r="Q1265">
        <v>1</v>
      </c>
    </row>
    <row r="1266" spans="1:30">
      <c r="A1266" t="s">
        <v>1743</v>
      </c>
      <c r="B1266" s="1">
        <v>46071</v>
      </c>
      <c r="C1266">
        <v>1</v>
      </c>
      <c r="D1266" s="2">
        <v>0.375</v>
      </c>
      <c r="E1266" s="2">
        <v>0.79166666666666663</v>
      </c>
      <c r="F1266" s="2">
        <v>4.1666666666666664E-2</v>
      </c>
      <c r="I1266">
        <v>0</v>
      </c>
      <c r="J1266" s="2">
        <v>0.375</v>
      </c>
      <c r="K1266" s="2">
        <v>0.3125</v>
      </c>
      <c r="L1266" s="2">
        <v>2.0833333333333332E-2</v>
      </c>
      <c r="M1266" s="2">
        <v>4.1666666666666664E-2</v>
      </c>
      <c r="Q1266">
        <v>1</v>
      </c>
    </row>
    <row r="1267" spans="1:30">
      <c r="A1267" t="s">
        <v>1743</v>
      </c>
      <c r="B1267" s="1">
        <v>46072</v>
      </c>
      <c r="C1267">
        <v>1</v>
      </c>
      <c r="D1267" s="2">
        <v>0.375</v>
      </c>
      <c r="E1267" s="2">
        <v>0.77083333333333337</v>
      </c>
      <c r="F1267" s="2">
        <v>4.1666666666666664E-2</v>
      </c>
      <c r="I1267">
        <v>0</v>
      </c>
      <c r="J1267" s="2">
        <v>0.35416666666666669</v>
      </c>
      <c r="K1267" s="2">
        <v>0.3125</v>
      </c>
      <c r="L1267" s="2">
        <v>2.0833333333333332E-2</v>
      </c>
      <c r="M1267" s="2">
        <v>2.0833333333333332E-2</v>
      </c>
      <c r="Q1267">
        <v>1</v>
      </c>
    </row>
    <row r="1268" spans="1:30">
      <c r="A1268" t="s">
        <v>1743</v>
      </c>
      <c r="B1268" s="1">
        <v>46073</v>
      </c>
      <c r="C1268">
        <v>1</v>
      </c>
      <c r="D1268" s="2">
        <v>0.375</v>
      </c>
      <c r="E1268" s="2">
        <v>0.79166666666666663</v>
      </c>
      <c r="F1268" s="2">
        <v>4.1666666666666664E-2</v>
      </c>
      <c r="I1268">
        <v>0</v>
      </c>
      <c r="J1268" s="2">
        <v>0.375</v>
      </c>
      <c r="K1268" s="2">
        <v>0.3125</v>
      </c>
      <c r="L1268" s="2">
        <v>2.0833333333333332E-2</v>
      </c>
      <c r="M1268" s="2">
        <v>4.1666666666666664E-2</v>
      </c>
      <c r="Q1268">
        <v>1</v>
      </c>
    </row>
    <row r="1269" spans="1:30">
      <c r="A1269" t="s">
        <v>1743</v>
      </c>
      <c r="B1269" s="1">
        <v>46074</v>
      </c>
    </row>
    <row r="1270" spans="1:30">
      <c r="A1270" t="s">
        <v>1743</v>
      </c>
      <c r="B1270" s="1">
        <v>46075</v>
      </c>
    </row>
    <row r="1271" spans="1:30">
      <c r="A1271" t="s">
        <v>1743</v>
      </c>
      <c r="B1271" s="1">
        <v>46076</v>
      </c>
    </row>
    <row r="1272" spans="1:30">
      <c r="A1272" t="s">
        <v>1743</v>
      </c>
      <c r="B1272" s="1">
        <v>46077</v>
      </c>
      <c r="C1272">
        <v>1</v>
      </c>
      <c r="D1272" s="2">
        <v>0.375</v>
      </c>
      <c r="E1272" s="2">
        <v>0.79166666666666663</v>
      </c>
      <c r="F1272" s="2">
        <v>4.1666666666666664E-2</v>
      </c>
      <c r="H1272" t="s">
        <v>1747</v>
      </c>
      <c r="I1272">
        <v>0</v>
      </c>
      <c r="J1272" s="2">
        <v>0.375</v>
      </c>
      <c r="K1272" s="2">
        <v>0.3125</v>
      </c>
      <c r="L1272" s="2">
        <v>2.0833333333333332E-2</v>
      </c>
      <c r="M1272" s="2">
        <v>4.1666666666666664E-2</v>
      </c>
      <c r="Q1272">
        <v>2</v>
      </c>
    </row>
    <row r="1273" spans="1:30">
      <c r="A1273" t="s">
        <v>1743</v>
      </c>
      <c r="B1273" s="1">
        <v>46078</v>
      </c>
      <c r="C1273">
        <v>1</v>
      </c>
      <c r="D1273" s="2">
        <v>0.375</v>
      </c>
      <c r="E1273" s="2">
        <v>0.77083333333333337</v>
      </c>
      <c r="F1273" s="2">
        <v>4.1666666666666664E-2</v>
      </c>
      <c r="I1273">
        <v>0</v>
      </c>
      <c r="J1273" s="2">
        <v>0.35416666666666669</v>
      </c>
      <c r="K1273" s="2">
        <v>0.3125</v>
      </c>
      <c r="L1273" s="2">
        <v>2.0833333333333332E-2</v>
      </c>
      <c r="M1273" s="2">
        <v>2.0833333333333332E-2</v>
      </c>
      <c r="Q1273">
        <v>1</v>
      </c>
    </row>
    <row r="1274" spans="1:30">
      <c r="A1274" t="s">
        <v>1743</v>
      </c>
      <c r="B1274" s="1">
        <v>46079</v>
      </c>
      <c r="C1274">
        <v>1</v>
      </c>
      <c r="D1274" s="2">
        <v>0.375</v>
      </c>
      <c r="E1274" s="2">
        <v>0.8125</v>
      </c>
      <c r="F1274" s="2">
        <v>4.1666666666666664E-2</v>
      </c>
      <c r="I1274">
        <v>0</v>
      </c>
      <c r="J1274" s="2">
        <v>0.39583333333333331</v>
      </c>
      <c r="K1274" s="2">
        <v>0.3125</v>
      </c>
      <c r="L1274" s="2">
        <v>2.0833333333333332E-2</v>
      </c>
      <c r="M1274" s="2">
        <v>6.25E-2</v>
      </c>
      <c r="Q1274">
        <v>1</v>
      </c>
    </row>
    <row r="1275" spans="1:30">
      <c r="A1275" t="s">
        <v>1743</v>
      </c>
      <c r="B1275" s="1">
        <v>46080</v>
      </c>
      <c r="C1275">
        <v>1</v>
      </c>
      <c r="D1275" s="2">
        <v>0.375</v>
      </c>
      <c r="E1275" s="2">
        <v>0.79166666666666663</v>
      </c>
      <c r="F1275" s="2">
        <v>4.1666666666666664E-2</v>
      </c>
      <c r="I1275">
        <v>0</v>
      </c>
      <c r="J1275" s="2">
        <v>0.375</v>
      </c>
      <c r="K1275" s="2">
        <v>0.3125</v>
      </c>
      <c r="L1275" s="2">
        <v>2.0833333333333332E-2</v>
      </c>
      <c r="M1275" s="2">
        <v>4.1666666666666664E-2</v>
      </c>
      <c r="Q1275">
        <v>1</v>
      </c>
    </row>
    <row r="1276" spans="1:30">
      <c r="A1276" t="s">
        <v>1743</v>
      </c>
      <c r="B1276" s="1">
        <v>46081</v>
      </c>
    </row>
    <row r="1277" spans="1:30">
      <c r="A1277" t="s">
        <v>1742</v>
      </c>
      <c r="B1277" t="s">
        <v>2928</v>
      </c>
      <c r="C1277" s="1">
        <v>46023</v>
      </c>
      <c r="D1277" s="1">
        <v>46112</v>
      </c>
      <c r="E1277" t="s">
        <v>369</v>
      </c>
      <c r="F1277" t="s">
        <v>370</v>
      </c>
      <c r="G1277" t="s">
        <v>849</v>
      </c>
      <c r="H1277" t="s">
        <v>879</v>
      </c>
      <c r="I1277" t="s">
        <v>369</v>
      </c>
      <c r="J1277" t="s">
        <v>849</v>
      </c>
      <c r="K1277">
        <v>1</v>
      </c>
      <c r="L1277">
        <v>1</v>
      </c>
      <c r="M1277">
        <v>1</v>
      </c>
      <c r="N1277">
        <v>1</v>
      </c>
      <c r="O1277">
        <v>1</v>
      </c>
      <c r="P1277">
        <v>0</v>
      </c>
      <c r="Q1277">
        <v>0</v>
      </c>
      <c r="R1277">
        <v>0</v>
      </c>
      <c r="S1277">
        <v>0</v>
      </c>
      <c r="T1277" s="2">
        <v>0.3125</v>
      </c>
      <c r="U1277" s="2">
        <v>0.375</v>
      </c>
      <c r="V1277" s="2">
        <v>0.72916666666666663</v>
      </c>
      <c r="W1277" s="2">
        <v>0.5</v>
      </c>
      <c r="X1277">
        <v>60</v>
      </c>
      <c r="AD1277" s="2">
        <v>0</v>
      </c>
    </row>
    <row r="1278" spans="1:30">
      <c r="A1278" t="s">
        <v>1743</v>
      </c>
      <c r="B1278" s="1">
        <v>46054</v>
      </c>
    </row>
    <row r="1279" spans="1:30">
      <c r="A1279" t="s">
        <v>1743</v>
      </c>
      <c r="B1279" s="1">
        <v>46055</v>
      </c>
      <c r="C1279">
        <v>1</v>
      </c>
      <c r="D1279" s="2">
        <v>0.375</v>
      </c>
      <c r="E1279" s="2">
        <v>0.79166666666666663</v>
      </c>
      <c r="F1279" s="2">
        <v>4.1666666666666664E-2</v>
      </c>
      <c r="H1279" t="s">
        <v>1747</v>
      </c>
      <c r="I1279">
        <v>0</v>
      </c>
      <c r="J1279" s="2">
        <v>0.375</v>
      </c>
      <c r="K1279" s="2">
        <v>0.3125</v>
      </c>
      <c r="L1279" s="2">
        <v>2.0833333333333332E-2</v>
      </c>
      <c r="M1279" s="2">
        <v>4.1666666666666664E-2</v>
      </c>
      <c r="Q1279">
        <v>2</v>
      </c>
    </row>
    <row r="1280" spans="1:30">
      <c r="A1280" t="s">
        <v>1743</v>
      </c>
      <c r="B1280" s="1">
        <v>46056</v>
      </c>
      <c r="C1280">
        <v>1</v>
      </c>
      <c r="D1280" s="2">
        <v>0.375</v>
      </c>
      <c r="E1280" s="2">
        <v>0.79166666666666663</v>
      </c>
      <c r="F1280" s="2">
        <v>4.1666666666666664E-2</v>
      </c>
      <c r="H1280" t="s">
        <v>1747</v>
      </c>
      <c r="I1280">
        <v>0</v>
      </c>
      <c r="J1280" s="2">
        <v>0.375</v>
      </c>
      <c r="K1280" s="2">
        <v>0.3125</v>
      </c>
      <c r="L1280" s="2">
        <v>2.0833333333333332E-2</v>
      </c>
      <c r="M1280" s="2">
        <v>4.1666666666666664E-2</v>
      </c>
      <c r="Q1280">
        <v>2</v>
      </c>
    </row>
    <row r="1281" spans="1:17">
      <c r="A1281" t="s">
        <v>1743</v>
      </c>
      <c r="B1281" s="1">
        <v>46057</v>
      </c>
      <c r="C1281">
        <v>1</v>
      </c>
      <c r="D1281" s="2">
        <v>0.375</v>
      </c>
      <c r="E1281" s="2">
        <v>0.8125</v>
      </c>
      <c r="F1281" s="2">
        <v>4.1666666666666664E-2</v>
      </c>
      <c r="I1281">
        <v>0</v>
      </c>
      <c r="J1281" s="2">
        <v>0.39583333333333331</v>
      </c>
      <c r="K1281" s="2">
        <v>0.3125</v>
      </c>
      <c r="L1281" s="2">
        <v>2.0833333333333332E-2</v>
      </c>
      <c r="M1281" s="2">
        <v>6.25E-2</v>
      </c>
      <c r="Q1281">
        <v>1</v>
      </c>
    </row>
    <row r="1282" spans="1:17">
      <c r="A1282" t="s">
        <v>1743</v>
      </c>
      <c r="B1282" s="1">
        <v>46058</v>
      </c>
      <c r="C1282">
        <v>1</v>
      </c>
      <c r="D1282" s="2">
        <v>0.375</v>
      </c>
      <c r="E1282" s="2">
        <v>0.875</v>
      </c>
      <c r="F1282" s="2">
        <v>4.1666666666666664E-2</v>
      </c>
      <c r="H1282" t="s">
        <v>1747</v>
      </c>
      <c r="I1282">
        <v>0</v>
      </c>
      <c r="J1282" s="2">
        <v>0.45833333333333331</v>
      </c>
      <c r="K1282" s="2">
        <v>0.3125</v>
      </c>
      <c r="L1282" s="2">
        <v>2.0833333333333332E-2</v>
      </c>
      <c r="M1282" s="2">
        <v>0.125</v>
      </c>
      <c r="Q1282">
        <v>2</v>
      </c>
    </row>
    <row r="1283" spans="1:17">
      <c r="A1283" t="s">
        <v>1743</v>
      </c>
      <c r="B1283" s="1">
        <v>46059</v>
      </c>
      <c r="C1283">
        <v>1</v>
      </c>
      <c r="D1283" s="2">
        <v>0.375</v>
      </c>
      <c r="E1283" s="2">
        <v>0.79166666666666663</v>
      </c>
      <c r="F1283" s="2">
        <v>4.1666666666666664E-2</v>
      </c>
      <c r="I1283">
        <v>0</v>
      </c>
      <c r="J1283" s="2">
        <v>0.375</v>
      </c>
      <c r="K1283" s="2">
        <v>0.3125</v>
      </c>
      <c r="L1283" s="2">
        <v>2.0833333333333332E-2</v>
      </c>
      <c r="M1283" s="2">
        <v>4.1666666666666664E-2</v>
      </c>
      <c r="Q1283">
        <v>1</v>
      </c>
    </row>
    <row r="1284" spans="1:17">
      <c r="A1284" t="s">
        <v>1743</v>
      </c>
      <c r="B1284" s="1">
        <v>46060</v>
      </c>
    </row>
    <row r="1285" spans="1:17">
      <c r="A1285" t="s">
        <v>1743</v>
      </c>
      <c r="B1285" s="1">
        <v>46061</v>
      </c>
      <c r="C1285">
        <v>1</v>
      </c>
      <c r="D1285" s="2">
        <v>0.375</v>
      </c>
      <c r="E1285" s="2">
        <v>0.77083333333333337</v>
      </c>
      <c r="F1285" s="2">
        <v>4.1666666666666664E-2</v>
      </c>
      <c r="H1285" t="s">
        <v>3579</v>
      </c>
      <c r="I1285">
        <v>1</v>
      </c>
      <c r="J1285" s="2">
        <v>0.35416666666666669</v>
      </c>
      <c r="K1285" s="2">
        <v>0.3125</v>
      </c>
      <c r="L1285" s="2">
        <v>2.0833333333333332E-2</v>
      </c>
      <c r="M1285" s="2">
        <v>2.0833333333333332E-2</v>
      </c>
      <c r="Q1285">
        <v>1</v>
      </c>
    </row>
    <row r="1286" spans="1:17">
      <c r="A1286" t="s">
        <v>1743</v>
      </c>
      <c r="B1286" s="1">
        <v>46062</v>
      </c>
      <c r="C1286">
        <v>1</v>
      </c>
      <c r="D1286" s="2">
        <v>0.35416666666666669</v>
      </c>
      <c r="E1286" s="2">
        <v>0.79166666666666663</v>
      </c>
      <c r="F1286" s="2">
        <v>4.1666666666666664E-2</v>
      </c>
      <c r="H1286" t="s">
        <v>3580</v>
      </c>
      <c r="I1286">
        <v>1</v>
      </c>
      <c r="J1286" s="2">
        <v>0.39583333333333331</v>
      </c>
      <c r="K1286" s="2">
        <v>0.3125</v>
      </c>
      <c r="L1286" s="2">
        <v>2.0833333333333332E-2</v>
      </c>
      <c r="M1286" s="2">
        <v>6.25E-2</v>
      </c>
      <c r="Q1286">
        <v>1</v>
      </c>
    </row>
    <row r="1287" spans="1:17">
      <c r="A1287" t="s">
        <v>1743</v>
      </c>
      <c r="B1287" s="1">
        <v>46063</v>
      </c>
      <c r="C1287">
        <v>1</v>
      </c>
      <c r="D1287" s="2">
        <v>0.375</v>
      </c>
      <c r="E1287" s="2">
        <v>0.79166666666666663</v>
      </c>
      <c r="F1287" s="2">
        <v>4.1666666666666664E-2</v>
      </c>
      <c r="I1287">
        <v>0</v>
      </c>
      <c r="J1287" s="2">
        <v>0.375</v>
      </c>
      <c r="K1287" s="2">
        <v>0.3125</v>
      </c>
      <c r="L1287" s="2">
        <v>2.0833333333333332E-2</v>
      </c>
      <c r="M1287" s="2">
        <v>4.1666666666666664E-2</v>
      </c>
      <c r="Q1287">
        <v>1</v>
      </c>
    </row>
    <row r="1288" spans="1:17">
      <c r="A1288" t="s">
        <v>1743</v>
      </c>
      <c r="B1288" s="1">
        <v>46064</v>
      </c>
    </row>
    <row r="1289" spans="1:17">
      <c r="A1289" t="s">
        <v>1743</v>
      </c>
      <c r="B1289" s="1">
        <v>46065</v>
      </c>
      <c r="C1289">
        <v>1</v>
      </c>
      <c r="D1289" s="2">
        <v>0.375</v>
      </c>
      <c r="E1289" s="2">
        <v>0.85416666666666663</v>
      </c>
      <c r="F1289" s="2">
        <v>4.1666666666666664E-2</v>
      </c>
      <c r="H1289" t="s">
        <v>1747</v>
      </c>
      <c r="I1289">
        <v>0</v>
      </c>
      <c r="J1289" s="2">
        <v>0.4375</v>
      </c>
      <c r="K1289" s="2">
        <v>0.3125</v>
      </c>
      <c r="L1289" s="2">
        <v>2.0833333333333332E-2</v>
      </c>
      <c r="M1289" s="2">
        <v>0.10416666666666667</v>
      </c>
      <c r="Q1289">
        <v>2</v>
      </c>
    </row>
    <row r="1290" spans="1:17">
      <c r="A1290" t="s">
        <v>1743</v>
      </c>
      <c r="B1290" s="1">
        <v>46066</v>
      </c>
      <c r="C1290">
        <v>1</v>
      </c>
      <c r="D1290" s="2">
        <v>0.375</v>
      </c>
      <c r="E1290" s="2">
        <v>0.75</v>
      </c>
      <c r="F1290" s="2">
        <v>4.1666666666666664E-2</v>
      </c>
      <c r="I1290">
        <v>0</v>
      </c>
      <c r="J1290" s="2">
        <v>0.33333333333333331</v>
      </c>
      <c r="K1290" s="2">
        <v>0.3125</v>
      </c>
      <c r="L1290" s="2">
        <v>2.0833333333333332E-2</v>
      </c>
      <c r="Q1290">
        <v>1</v>
      </c>
    </row>
    <row r="1291" spans="1:17">
      <c r="A1291" t="s">
        <v>1743</v>
      </c>
      <c r="B1291" s="1">
        <v>46067</v>
      </c>
    </row>
    <row r="1292" spans="1:17">
      <c r="A1292" t="s">
        <v>1743</v>
      </c>
      <c r="B1292" s="1">
        <v>46068</v>
      </c>
      <c r="C1292">
        <v>1</v>
      </c>
      <c r="D1292" s="2">
        <v>0.375</v>
      </c>
      <c r="E1292" s="2">
        <v>0.72916666666666663</v>
      </c>
      <c r="F1292" s="2">
        <v>4.1666666666666664E-2</v>
      </c>
      <c r="H1292" t="s">
        <v>3581</v>
      </c>
      <c r="I1292">
        <v>1</v>
      </c>
      <c r="J1292" s="2">
        <v>0.3125</v>
      </c>
      <c r="K1292" s="2">
        <v>0.3125</v>
      </c>
      <c r="Q1292">
        <v>1</v>
      </c>
    </row>
    <row r="1293" spans="1:17">
      <c r="A1293" t="s">
        <v>1743</v>
      </c>
      <c r="B1293" s="1">
        <v>46069</v>
      </c>
      <c r="C1293">
        <v>1</v>
      </c>
      <c r="D1293" s="2">
        <v>0.35416666666666669</v>
      </c>
      <c r="E1293" s="2">
        <v>0.77083333333333337</v>
      </c>
      <c r="F1293" s="2">
        <v>4.1666666666666664E-2</v>
      </c>
      <c r="H1293" t="s">
        <v>3582</v>
      </c>
      <c r="I1293">
        <v>1</v>
      </c>
      <c r="J1293" s="2">
        <v>0.375</v>
      </c>
      <c r="K1293" s="2">
        <v>0.3125</v>
      </c>
      <c r="L1293" s="2">
        <v>2.0833333333333332E-2</v>
      </c>
      <c r="M1293" s="2">
        <v>4.1666666666666664E-2</v>
      </c>
      <c r="Q1293">
        <v>1</v>
      </c>
    </row>
    <row r="1294" spans="1:17">
      <c r="A1294" t="s">
        <v>1743</v>
      </c>
      <c r="B1294" s="1">
        <v>46070</v>
      </c>
      <c r="C1294">
        <v>2</v>
      </c>
      <c r="H1294" t="s">
        <v>3583</v>
      </c>
      <c r="I1294">
        <v>0</v>
      </c>
      <c r="P1294" s="2">
        <v>0.3125</v>
      </c>
    </row>
    <row r="1295" spans="1:17">
      <c r="A1295" t="s">
        <v>1743</v>
      </c>
      <c r="B1295" s="1">
        <v>46071</v>
      </c>
      <c r="C1295">
        <v>1</v>
      </c>
      <c r="D1295" s="2">
        <v>0.375</v>
      </c>
      <c r="E1295" s="2">
        <v>0.72916666666666663</v>
      </c>
      <c r="F1295" s="2">
        <v>4.1666666666666664E-2</v>
      </c>
      <c r="H1295" t="s">
        <v>1747</v>
      </c>
      <c r="I1295">
        <v>0</v>
      </c>
      <c r="J1295" s="2">
        <v>0.3125</v>
      </c>
      <c r="K1295" s="2">
        <v>0.3125</v>
      </c>
      <c r="Q1295">
        <v>2</v>
      </c>
    </row>
    <row r="1296" spans="1:17">
      <c r="A1296" t="s">
        <v>1743</v>
      </c>
      <c r="B1296" s="1">
        <v>46072</v>
      </c>
      <c r="C1296">
        <v>1</v>
      </c>
      <c r="D1296" s="2">
        <v>0.375</v>
      </c>
      <c r="E1296" s="2">
        <v>0.77083333333333337</v>
      </c>
      <c r="F1296" s="2">
        <v>4.1666666666666664E-2</v>
      </c>
      <c r="H1296" t="s">
        <v>1747</v>
      </c>
      <c r="I1296">
        <v>0</v>
      </c>
      <c r="J1296" s="2">
        <v>0.35416666666666669</v>
      </c>
      <c r="K1296" s="2">
        <v>0.3125</v>
      </c>
      <c r="L1296" s="2">
        <v>2.0833333333333332E-2</v>
      </c>
      <c r="M1296" s="2">
        <v>2.0833333333333332E-2</v>
      </c>
      <c r="Q1296">
        <v>2</v>
      </c>
    </row>
    <row r="1297" spans="1:30">
      <c r="A1297" t="s">
        <v>1743</v>
      </c>
      <c r="B1297" s="1">
        <v>46073</v>
      </c>
      <c r="C1297">
        <v>1</v>
      </c>
      <c r="D1297" s="2">
        <v>0.375</v>
      </c>
      <c r="E1297" s="2">
        <v>0.79166666666666663</v>
      </c>
      <c r="F1297" s="2">
        <v>4.1666666666666664E-2</v>
      </c>
      <c r="H1297" t="s">
        <v>3584</v>
      </c>
      <c r="I1297">
        <v>1</v>
      </c>
      <c r="J1297" s="2">
        <v>0.375</v>
      </c>
      <c r="K1297" s="2">
        <v>0.3125</v>
      </c>
      <c r="L1297" s="2">
        <v>2.0833333333333332E-2</v>
      </c>
      <c r="M1297" s="2">
        <v>4.1666666666666664E-2</v>
      </c>
      <c r="Q1297">
        <v>1</v>
      </c>
    </row>
    <row r="1298" spans="1:30">
      <c r="A1298" t="s">
        <v>1743</v>
      </c>
      <c r="B1298" s="1">
        <v>46074</v>
      </c>
    </row>
    <row r="1299" spans="1:30">
      <c r="A1299" t="s">
        <v>1743</v>
      </c>
      <c r="B1299" s="1">
        <v>46075</v>
      </c>
    </row>
    <row r="1300" spans="1:30">
      <c r="A1300" t="s">
        <v>1743</v>
      </c>
      <c r="B1300" s="1">
        <v>46076</v>
      </c>
    </row>
    <row r="1301" spans="1:30">
      <c r="A1301" t="s">
        <v>1743</v>
      </c>
      <c r="B1301" s="1">
        <v>46077</v>
      </c>
      <c r="C1301">
        <v>1</v>
      </c>
      <c r="D1301" s="2">
        <v>0.375</v>
      </c>
      <c r="E1301" s="2">
        <v>0.83333333333333337</v>
      </c>
      <c r="F1301" s="2">
        <v>4.1666666666666664E-2</v>
      </c>
      <c r="I1301">
        <v>0</v>
      </c>
      <c r="J1301" s="2">
        <v>0.41666666666666669</v>
      </c>
      <c r="K1301" s="2">
        <v>0.3125</v>
      </c>
      <c r="L1301" s="2">
        <v>2.0833333333333332E-2</v>
      </c>
      <c r="M1301" s="2">
        <v>8.3333333333333329E-2</v>
      </c>
      <c r="Q1301">
        <v>1</v>
      </c>
    </row>
    <row r="1302" spans="1:30">
      <c r="A1302" t="s">
        <v>1743</v>
      </c>
      <c r="B1302" s="1">
        <v>46078</v>
      </c>
      <c r="C1302">
        <v>1</v>
      </c>
      <c r="D1302" s="2">
        <v>0.375</v>
      </c>
      <c r="E1302" s="2">
        <v>0.79166666666666663</v>
      </c>
      <c r="F1302" s="2">
        <v>4.1666666666666664E-2</v>
      </c>
      <c r="H1302" t="s">
        <v>3585</v>
      </c>
      <c r="I1302">
        <v>1</v>
      </c>
      <c r="J1302" s="2">
        <v>0.375</v>
      </c>
      <c r="K1302" s="2">
        <v>0.3125</v>
      </c>
      <c r="L1302" s="2">
        <v>2.0833333333333332E-2</v>
      </c>
      <c r="M1302" s="2">
        <v>4.1666666666666664E-2</v>
      </c>
      <c r="Q1302">
        <v>1</v>
      </c>
    </row>
    <row r="1303" spans="1:30">
      <c r="A1303" t="s">
        <v>1743</v>
      </c>
      <c r="B1303" s="1">
        <v>46079</v>
      </c>
      <c r="C1303">
        <v>1</v>
      </c>
      <c r="D1303" s="2">
        <v>0.375</v>
      </c>
      <c r="E1303" s="2">
        <v>0.79166666666666663</v>
      </c>
      <c r="F1303" s="2">
        <v>4.1666666666666664E-2</v>
      </c>
      <c r="H1303" t="s">
        <v>1758</v>
      </c>
      <c r="I1303">
        <v>0</v>
      </c>
      <c r="J1303" s="2">
        <v>0.375</v>
      </c>
      <c r="K1303" s="2">
        <v>0.3125</v>
      </c>
      <c r="L1303" s="2">
        <v>2.0833333333333332E-2</v>
      </c>
      <c r="M1303" s="2">
        <v>4.1666666666666664E-2</v>
      </c>
      <c r="Q1303">
        <v>1</v>
      </c>
    </row>
    <row r="1304" spans="1:30">
      <c r="A1304" t="s">
        <v>1743</v>
      </c>
      <c r="B1304" s="1">
        <v>46080</v>
      </c>
      <c r="C1304">
        <v>1</v>
      </c>
      <c r="D1304" s="2">
        <v>0.375</v>
      </c>
      <c r="E1304" s="2">
        <v>0.77083333333333337</v>
      </c>
      <c r="F1304" s="2">
        <v>4.1666666666666664E-2</v>
      </c>
      <c r="I1304">
        <v>0</v>
      </c>
      <c r="J1304" s="2">
        <v>0.35416666666666669</v>
      </c>
      <c r="K1304" s="2">
        <v>0.3125</v>
      </c>
      <c r="L1304" s="2">
        <v>2.0833333333333332E-2</v>
      </c>
      <c r="M1304" s="2">
        <v>2.0833333333333332E-2</v>
      </c>
      <c r="Q1304">
        <v>1</v>
      </c>
    </row>
    <row r="1305" spans="1:30">
      <c r="A1305" t="s">
        <v>1743</v>
      </c>
      <c r="B1305" s="1">
        <v>46081</v>
      </c>
      <c r="C1305">
        <v>3</v>
      </c>
      <c r="D1305" s="2">
        <v>0.4375</v>
      </c>
      <c r="E1305" s="2">
        <v>0.77083333333333337</v>
      </c>
      <c r="F1305" s="2">
        <v>4.1666666666666664E-2</v>
      </c>
      <c r="H1305" t="s">
        <v>3586</v>
      </c>
      <c r="I1305">
        <v>1</v>
      </c>
      <c r="J1305" s="2">
        <v>0.29166666666666669</v>
      </c>
      <c r="O1305" s="2">
        <v>0.29166666666666669</v>
      </c>
      <c r="Q1305">
        <v>1</v>
      </c>
    </row>
    <row r="1306" spans="1:30">
      <c r="A1306" t="s">
        <v>1742</v>
      </c>
      <c r="B1306" t="s">
        <v>2929</v>
      </c>
      <c r="C1306" s="1">
        <v>46023</v>
      </c>
      <c r="D1306" s="1">
        <v>46112</v>
      </c>
      <c r="E1306" t="s">
        <v>371</v>
      </c>
      <c r="F1306" t="s">
        <v>372</v>
      </c>
      <c r="G1306" t="s">
        <v>849</v>
      </c>
      <c r="H1306" t="s">
        <v>879</v>
      </c>
      <c r="I1306" t="s">
        <v>371</v>
      </c>
      <c r="J1306" t="s">
        <v>849</v>
      </c>
      <c r="K1306">
        <v>1</v>
      </c>
      <c r="L1306">
        <v>1</v>
      </c>
      <c r="M1306">
        <v>1</v>
      </c>
      <c r="N1306">
        <v>1</v>
      </c>
      <c r="O1306">
        <v>1</v>
      </c>
      <c r="P1306">
        <v>0</v>
      </c>
      <c r="Q1306">
        <v>0</v>
      </c>
      <c r="R1306">
        <v>0</v>
      </c>
      <c r="S1306">
        <v>1</v>
      </c>
      <c r="T1306" s="2">
        <v>0.3125</v>
      </c>
      <c r="U1306" s="2">
        <v>0.375</v>
      </c>
      <c r="V1306" s="2">
        <v>0.72916666666666663</v>
      </c>
      <c r="W1306" s="2">
        <v>0.5</v>
      </c>
      <c r="X1306">
        <v>60</v>
      </c>
      <c r="AD1306" s="2">
        <v>0</v>
      </c>
    </row>
    <row r="1307" spans="1:30">
      <c r="A1307" t="s">
        <v>1743</v>
      </c>
      <c r="B1307" s="1">
        <v>46054</v>
      </c>
      <c r="C1307">
        <v>4</v>
      </c>
      <c r="H1307" t="s">
        <v>3587</v>
      </c>
      <c r="I1307">
        <v>0</v>
      </c>
    </row>
    <row r="1308" spans="1:30">
      <c r="A1308" t="s">
        <v>1743</v>
      </c>
      <c r="B1308" s="1">
        <v>46055</v>
      </c>
      <c r="C1308">
        <v>2</v>
      </c>
      <c r="H1308" t="s">
        <v>2828</v>
      </c>
      <c r="I1308">
        <v>0</v>
      </c>
      <c r="P1308" s="2">
        <v>0.3125</v>
      </c>
    </row>
    <row r="1309" spans="1:30">
      <c r="A1309" t="s">
        <v>1743</v>
      </c>
      <c r="B1309" s="1">
        <v>46056</v>
      </c>
      <c r="C1309">
        <v>4</v>
      </c>
      <c r="H1309" t="s">
        <v>3587</v>
      </c>
      <c r="I1309">
        <v>0</v>
      </c>
    </row>
    <row r="1310" spans="1:30">
      <c r="A1310" t="s">
        <v>1743</v>
      </c>
      <c r="B1310" s="1">
        <v>46057</v>
      </c>
      <c r="C1310">
        <v>1</v>
      </c>
      <c r="D1310" s="2">
        <v>0.3125</v>
      </c>
      <c r="E1310" s="2">
        <v>0.66666666666666663</v>
      </c>
      <c r="F1310" s="2">
        <v>4.1666666666666664E-2</v>
      </c>
      <c r="H1310" t="s">
        <v>2370</v>
      </c>
      <c r="I1310">
        <v>0</v>
      </c>
      <c r="J1310" s="2">
        <v>0.3125</v>
      </c>
      <c r="K1310" s="2">
        <v>0.3125</v>
      </c>
      <c r="Q1310">
        <v>1</v>
      </c>
    </row>
    <row r="1311" spans="1:30">
      <c r="A1311" t="s">
        <v>1743</v>
      </c>
      <c r="B1311" s="1">
        <v>46058</v>
      </c>
      <c r="C1311">
        <v>4</v>
      </c>
      <c r="H1311" t="s">
        <v>3587</v>
      </c>
      <c r="I1311">
        <v>0</v>
      </c>
    </row>
    <row r="1312" spans="1:30">
      <c r="A1312" t="s">
        <v>1743</v>
      </c>
      <c r="B1312" s="1">
        <v>46059</v>
      </c>
      <c r="C1312">
        <v>1</v>
      </c>
      <c r="D1312" s="2">
        <v>0.3125</v>
      </c>
      <c r="E1312" s="2">
        <v>0.66666666666666663</v>
      </c>
      <c r="F1312" s="2">
        <v>4.1666666666666664E-2</v>
      </c>
      <c r="H1312" t="s">
        <v>2370</v>
      </c>
      <c r="I1312">
        <v>0</v>
      </c>
      <c r="J1312" s="2">
        <v>0.3125</v>
      </c>
      <c r="K1312" s="2">
        <v>0.3125</v>
      </c>
      <c r="Q1312">
        <v>1</v>
      </c>
    </row>
    <row r="1313" spans="1:17">
      <c r="A1313" t="s">
        <v>1743</v>
      </c>
      <c r="B1313" s="1">
        <v>46060</v>
      </c>
      <c r="C1313">
        <v>4</v>
      </c>
      <c r="H1313" t="s">
        <v>3587</v>
      </c>
      <c r="I1313">
        <v>0</v>
      </c>
    </row>
    <row r="1314" spans="1:17">
      <c r="A1314" t="s">
        <v>1743</v>
      </c>
      <c r="B1314" s="1">
        <v>46061</v>
      </c>
      <c r="C1314">
        <v>4</v>
      </c>
      <c r="H1314" t="s">
        <v>3587</v>
      </c>
      <c r="I1314">
        <v>0</v>
      </c>
    </row>
    <row r="1315" spans="1:17">
      <c r="A1315" t="s">
        <v>1743</v>
      </c>
      <c r="B1315" s="1">
        <v>46062</v>
      </c>
      <c r="C1315">
        <v>2</v>
      </c>
      <c r="H1315" t="s">
        <v>2828</v>
      </c>
      <c r="I1315">
        <v>0</v>
      </c>
      <c r="P1315" s="2">
        <v>0.3125</v>
      </c>
    </row>
    <row r="1316" spans="1:17">
      <c r="A1316" t="s">
        <v>1743</v>
      </c>
      <c r="B1316" s="1">
        <v>46063</v>
      </c>
      <c r="C1316">
        <v>4</v>
      </c>
      <c r="H1316" t="s">
        <v>3587</v>
      </c>
      <c r="I1316">
        <v>0</v>
      </c>
    </row>
    <row r="1317" spans="1:17">
      <c r="A1317" t="s">
        <v>1743</v>
      </c>
      <c r="B1317" s="1">
        <v>46064</v>
      </c>
      <c r="C1317">
        <v>4</v>
      </c>
      <c r="H1317" t="s">
        <v>3587</v>
      </c>
      <c r="I1317">
        <v>0</v>
      </c>
    </row>
    <row r="1318" spans="1:17">
      <c r="A1318" t="s">
        <v>1743</v>
      </c>
      <c r="B1318" s="1">
        <v>46065</v>
      </c>
      <c r="C1318">
        <v>4</v>
      </c>
      <c r="H1318" t="s">
        <v>3587</v>
      </c>
      <c r="I1318">
        <v>0</v>
      </c>
    </row>
    <row r="1319" spans="1:17">
      <c r="A1319" t="s">
        <v>1743</v>
      </c>
      <c r="B1319" s="1">
        <v>46066</v>
      </c>
      <c r="C1319">
        <v>2</v>
      </c>
      <c r="H1319" t="s">
        <v>2828</v>
      </c>
      <c r="I1319">
        <v>0</v>
      </c>
      <c r="P1319" s="2">
        <v>0.3125</v>
      </c>
    </row>
    <row r="1320" spans="1:17">
      <c r="A1320" t="s">
        <v>1743</v>
      </c>
      <c r="B1320" s="1">
        <v>46067</v>
      </c>
      <c r="C1320">
        <v>4</v>
      </c>
      <c r="H1320" t="s">
        <v>3587</v>
      </c>
      <c r="I1320">
        <v>0</v>
      </c>
    </row>
    <row r="1321" spans="1:17">
      <c r="A1321" t="s">
        <v>1743</v>
      </c>
      <c r="B1321" s="1">
        <v>46068</v>
      </c>
      <c r="C1321">
        <v>4</v>
      </c>
      <c r="H1321" t="s">
        <v>3587</v>
      </c>
      <c r="I1321">
        <v>0</v>
      </c>
    </row>
    <row r="1322" spans="1:17">
      <c r="A1322" t="s">
        <v>1743</v>
      </c>
      <c r="B1322" s="1">
        <v>46069</v>
      </c>
      <c r="C1322">
        <v>1</v>
      </c>
      <c r="D1322" s="2">
        <v>0.3125</v>
      </c>
      <c r="E1322" s="2">
        <v>0.66666666666666663</v>
      </c>
      <c r="F1322" s="2">
        <v>4.1666666666666664E-2</v>
      </c>
      <c r="H1322" t="s">
        <v>2370</v>
      </c>
      <c r="I1322">
        <v>0</v>
      </c>
      <c r="J1322" s="2">
        <v>0.3125</v>
      </c>
      <c r="K1322" s="2">
        <v>0.3125</v>
      </c>
      <c r="Q1322">
        <v>1</v>
      </c>
    </row>
    <row r="1323" spans="1:17">
      <c r="A1323" t="s">
        <v>1743</v>
      </c>
      <c r="B1323" s="1">
        <v>46070</v>
      </c>
      <c r="C1323">
        <v>4</v>
      </c>
      <c r="H1323" t="s">
        <v>3587</v>
      </c>
      <c r="I1323">
        <v>0</v>
      </c>
    </row>
    <row r="1324" spans="1:17">
      <c r="A1324" t="s">
        <v>1743</v>
      </c>
      <c r="B1324" s="1">
        <v>46071</v>
      </c>
      <c r="C1324">
        <v>1</v>
      </c>
      <c r="D1324" s="2">
        <v>0.3125</v>
      </c>
      <c r="E1324" s="2">
        <v>0.66666666666666663</v>
      </c>
      <c r="F1324" s="2">
        <v>4.1666666666666664E-2</v>
      </c>
      <c r="H1324" t="s">
        <v>2370</v>
      </c>
      <c r="I1324">
        <v>0</v>
      </c>
      <c r="J1324" s="2">
        <v>0.3125</v>
      </c>
      <c r="K1324" s="2">
        <v>0.3125</v>
      </c>
      <c r="Q1324">
        <v>1</v>
      </c>
    </row>
    <row r="1325" spans="1:17">
      <c r="A1325" t="s">
        <v>1743</v>
      </c>
      <c r="B1325" s="1">
        <v>46072</v>
      </c>
      <c r="C1325">
        <v>4</v>
      </c>
      <c r="H1325" t="s">
        <v>3587</v>
      </c>
      <c r="I1325">
        <v>0</v>
      </c>
    </row>
    <row r="1326" spans="1:17">
      <c r="A1326" t="s">
        <v>1743</v>
      </c>
      <c r="B1326" s="1">
        <v>46073</v>
      </c>
      <c r="C1326">
        <v>1</v>
      </c>
      <c r="D1326" s="2">
        <v>0.3125</v>
      </c>
      <c r="E1326" s="2">
        <v>0.66666666666666663</v>
      </c>
      <c r="F1326" s="2">
        <v>4.1666666666666664E-2</v>
      </c>
      <c r="H1326" t="s">
        <v>2370</v>
      </c>
      <c r="I1326">
        <v>0</v>
      </c>
      <c r="J1326" s="2">
        <v>0.3125</v>
      </c>
      <c r="K1326" s="2">
        <v>0.3125</v>
      </c>
      <c r="Q1326">
        <v>1</v>
      </c>
    </row>
    <row r="1327" spans="1:17">
      <c r="A1327" t="s">
        <v>1743</v>
      </c>
      <c r="B1327" s="1">
        <v>46074</v>
      </c>
      <c r="C1327">
        <v>4</v>
      </c>
      <c r="H1327" t="s">
        <v>3587</v>
      </c>
      <c r="I1327">
        <v>0</v>
      </c>
    </row>
    <row r="1328" spans="1:17">
      <c r="A1328" t="s">
        <v>1743</v>
      </c>
      <c r="B1328" s="1">
        <v>46075</v>
      </c>
      <c r="C1328">
        <v>4</v>
      </c>
      <c r="H1328" t="s">
        <v>3587</v>
      </c>
      <c r="I1328">
        <v>0</v>
      </c>
    </row>
    <row r="1329" spans="1:30">
      <c r="A1329" t="s">
        <v>1743</v>
      </c>
      <c r="B1329" s="1">
        <v>46076</v>
      </c>
      <c r="C1329">
        <v>4</v>
      </c>
      <c r="H1329" t="s">
        <v>3587</v>
      </c>
      <c r="I1329">
        <v>0</v>
      </c>
    </row>
    <row r="1330" spans="1:30">
      <c r="A1330" t="s">
        <v>1743</v>
      </c>
      <c r="B1330" s="1">
        <v>46077</v>
      </c>
      <c r="C1330">
        <v>4</v>
      </c>
      <c r="H1330" t="s">
        <v>3587</v>
      </c>
      <c r="I1330">
        <v>0</v>
      </c>
    </row>
    <row r="1331" spans="1:30">
      <c r="A1331" t="s">
        <v>1743</v>
      </c>
      <c r="B1331" s="1">
        <v>46078</v>
      </c>
      <c r="C1331">
        <v>1</v>
      </c>
      <c r="D1331" s="2">
        <v>0.3125</v>
      </c>
      <c r="E1331" s="2">
        <v>0.66666666666666663</v>
      </c>
      <c r="F1331" s="2">
        <v>4.1666666666666664E-2</v>
      </c>
      <c r="H1331" t="s">
        <v>2370</v>
      </c>
      <c r="I1331">
        <v>0</v>
      </c>
      <c r="J1331" s="2">
        <v>0.3125</v>
      </c>
      <c r="K1331" s="2">
        <v>0.3125</v>
      </c>
      <c r="Q1331">
        <v>1</v>
      </c>
    </row>
    <row r="1332" spans="1:30">
      <c r="A1332" t="s">
        <v>1743</v>
      </c>
      <c r="B1332" s="1">
        <v>46079</v>
      </c>
      <c r="C1332">
        <v>4</v>
      </c>
      <c r="H1332" t="s">
        <v>3587</v>
      </c>
      <c r="I1332">
        <v>0</v>
      </c>
    </row>
    <row r="1333" spans="1:30">
      <c r="A1333" t="s">
        <v>1743</v>
      </c>
      <c r="B1333" s="1">
        <v>46080</v>
      </c>
      <c r="C1333">
        <v>1</v>
      </c>
      <c r="D1333" s="2">
        <v>0.3125</v>
      </c>
      <c r="E1333" s="2">
        <v>0.66666666666666663</v>
      </c>
      <c r="F1333" s="2">
        <v>4.1666666666666664E-2</v>
      </c>
      <c r="H1333" t="s">
        <v>2370</v>
      </c>
      <c r="I1333">
        <v>0</v>
      </c>
      <c r="J1333" s="2">
        <v>0.3125</v>
      </c>
      <c r="K1333" s="2">
        <v>0.3125</v>
      </c>
      <c r="Q1333">
        <v>1</v>
      </c>
    </row>
    <row r="1334" spans="1:30">
      <c r="A1334" t="s">
        <v>1743</v>
      </c>
      <c r="B1334" s="1">
        <v>46081</v>
      </c>
      <c r="C1334">
        <v>4</v>
      </c>
      <c r="H1334" t="s">
        <v>3587</v>
      </c>
      <c r="I1334">
        <v>0</v>
      </c>
    </row>
    <row r="1335" spans="1:30">
      <c r="A1335" t="s">
        <v>1742</v>
      </c>
      <c r="B1335" t="s">
        <v>2930</v>
      </c>
      <c r="C1335" s="1">
        <v>46023</v>
      </c>
      <c r="D1335" s="1">
        <v>46081</v>
      </c>
      <c r="E1335" t="s">
        <v>1347</v>
      </c>
      <c r="F1335" t="s">
        <v>599</v>
      </c>
      <c r="G1335" t="s">
        <v>849</v>
      </c>
      <c r="H1335" t="s">
        <v>879</v>
      </c>
      <c r="I1335" t="s">
        <v>1347</v>
      </c>
      <c r="J1335" t="s">
        <v>849</v>
      </c>
      <c r="K1335">
        <v>1</v>
      </c>
      <c r="L1335">
        <v>1</v>
      </c>
      <c r="M1335">
        <v>1</v>
      </c>
      <c r="N1335">
        <v>1</v>
      </c>
      <c r="O1335">
        <v>1</v>
      </c>
      <c r="P1335">
        <v>1</v>
      </c>
      <c r="Q1335">
        <v>1</v>
      </c>
      <c r="R1335">
        <v>1</v>
      </c>
      <c r="S1335">
        <v>1</v>
      </c>
      <c r="T1335" s="2">
        <v>0.3125</v>
      </c>
      <c r="U1335" s="2">
        <v>0.375</v>
      </c>
      <c r="V1335" s="2">
        <v>0.72916666666666663</v>
      </c>
      <c r="W1335" s="2">
        <v>0.5</v>
      </c>
      <c r="X1335">
        <v>60</v>
      </c>
      <c r="AD1335" s="2">
        <v>0</v>
      </c>
    </row>
    <row r="1336" spans="1:30">
      <c r="A1336" t="s">
        <v>1743</v>
      </c>
      <c r="B1336" s="1">
        <v>46054</v>
      </c>
    </row>
    <row r="1337" spans="1:30">
      <c r="A1337" t="s">
        <v>1743</v>
      </c>
      <c r="B1337" s="1">
        <v>46055</v>
      </c>
      <c r="C1337">
        <v>2</v>
      </c>
      <c r="I1337">
        <v>0</v>
      </c>
      <c r="P1337" s="2">
        <v>0.3125</v>
      </c>
    </row>
    <row r="1338" spans="1:30">
      <c r="A1338" t="s">
        <v>1743</v>
      </c>
      <c r="B1338" s="1">
        <v>46056</v>
      </c>
    </row>
    <row r="1339" spans="1:30">
      <c r="A1339" t="s">
        <v>1743</v>
      </c>
      <c r="B1339" s="1">
        <v>46057</v>
      </c>
      <c r="C1339">
        <v>2</v>
      </c>
      <c r="I1339">
        <v>0</v>
      </c>
      <c r="P1339" s="2">
        <v>0.3125</v>
      </c>
    </row>
    <row r="1340" spans="1:30">
      <c r="A1340" t="s">
        <v>1743</v>
      </c>
      <c r="B1340" s="1">
        <v>46058</v>
      </c>
    </row>
    <row r="1341" spans="1:30">
      <c r="A1341" t="s">
        <v>1743</v>
      </c>
      <c r="B1341" s="1">
        <v>46059</v>
      </c>
      <c r="C1341">
        <v>2</v>
      </c>
      <c r="I1341">
        <v>0</v>
      </c>
      <c r="P1341" s="2">
        <v>0.3125</v>
      </c>
    </row>
    <row r="1342" spans="1:30">
      <c r="A1342" t="s">
        <v>1743</v>
      </c>
      <c r="B1342" s="1">
        <v>46060</v>
      </c>
    </row>
    <row r="1343" spans="1:30">
      <c r="A1343" t="s">
        <v>1743</v>
      </c>
      <c r="B1343" s="1">
        <v>46061</v>
      </c>
    </row>
    <row r="1344" spans="1:30">
      <c r="A1344" t="s">
        <v>1743</v>
      </c>
      <c r="B1344" s="1">
        <v>46062</v>
      </c>
      <c r="C1344">
        <v>2</v>
      </c>
      <c r="I1344">
        <v>0</v>
      </c>
      <c r="P1344" s="2">
        <v>0.3125</v>
      </c>
    </row>
    <row r="1345" spans="1:17">
      <c r="A1345" t="s">
        <v>1743</v>
      </c>
      <c r="B1345" s="1">
        <v>46063</v>
      </c>
      <c r="C1345">
        <v>2</v>
      </c>
      <c r="I1345">
        <v>0</v>
      </c>
      <c r="P1345" s="2">
        <v>0.3125</v>
      </c>
    </row>
    <row r="1346" spans="1:17">
      <c r="A1346" t="s">
        <v>1743</v>
      </c>
      <c r="B1346" s="1">
        <v>46064</v>
      </c>
    </row>
    <row r="1347" spans="1:17">
      <c r="A1347" t="s">
        <v>1743</v>
      </c>
      <c r="B1347" s="1">
        <v>46065</v>
      </c>
    </row>
    <row r="1348" spans="1:17">
      <c r="A1348" t="s">
        <v>1743</v>
      </c>
      <c r="B1348" s="1">
        <v>46066</v>
      </c>
      <c r="C1348">
        <v>2</v>
      </c>
      <c r="I1348">
        <v>0</v>
      </c>
      <c r="P1348" s="2">
        <v>0.3125</v>
      </c>
    </row>
    <row r="1349" spans="1:17">
      <c r="A1349" t="s">
        <v>1743</v>
      </c>
      <c r="B1349" s="1">
        <v>46067</v>
      </c>
    </row>
    <row r="1350" spans="1:17">
      <c r="A1350" t="s">
        <v>1743</v>
      </c>
      <c r="B1350" s="1">
        <v>46068</v>
      </c>
    </row>
    <row r="1351" spans="1:17">
      <c r="A1351" t="s">
        <v>1743</v>
      </c>
      <c r="B1351" s="1">
        <v>46069</v>
      </c>
      <c r="C1351">
        <v>2</v>
      </c>
      <c r="I1351">
        <v>0</v>
      </c>
      <c r="P1351" s="2">
        <v>0.3125</v>
      </c>
    </row>
    <row r="1352" spans="1:17">
      <c r="A1352" t="s">
        <v>1743</v>
      </c>
      <c r="B1352" s="1">
        <v>46070</v>
      </c>
    </row>
    <row r="1353" spans="1:17">
      <c r="A1353" t="s">
        <v>1743</v>
      </c>
      <c r="B1353" s="1">
        <v>46071</v>
      </c>
      <c r="C1353">
        <v>2</v>
      </c>
      <c r="I1353">
        <v>0</v>
      </c>
      <c r="P1353" s="2">
        <v>0.3125</v>
      </c>
    </row>
    <row r="1354" spans="1:17">
      <c r="A1354" t="s">
        <v>1743</v>
      </c>
      <c r="B1354" s="1">
        <v>46072</v>
      </c>
    </row>
    <row r="1355" spans="1:17">
      <c r="A1355" t="s">
        <v>1743</v>
      </c>
      <c r="B1355" s="1">
        <v>46073</v>
      </c>
      <c r="C1355">
        <v>2</v>
      </c>
      <c r="I1355">
        <v>0</v>
      </c>
      <c r="P1355" s="2">
        <v>0.3125</v>
      </c>
    </row>
    <row r="1356" spans="1:17">
      <c r="A1356" t="s">
        <v>1743</v>
      </c>
      <c r="B1356" s="1">
        <v>46074</v>
      </c>
    </row>
    <row r="1357" spans="1:17">
      <c r="A1357" t="s">
        <v>1743</v>
      </c>
      <c r="B1357" s="1">
        <v>46075</v>
      </c>
    </row>
    <row r="1358" spans="1:17">
      <c r="A1358" t="s">
        <v>1743</v>
      </c>
      <c r="B1358" s="1">
        <v>46076</v>
      </c>
    </row>
    <row r="1359" spans="1:17">
      <c r="A1359" t="s">
        <v>1743</v>
      </c>
      <c r="B1359" s="1">
        <v>46077</v>
      </c>
      <c r="C1359">
        <v>1</v>
      </c>
      <c r="D1359" s="2">
        <v>0.41666666666666669</v>
      </c>
      <c r="E1359" s="2">
        <v>0.72916666666666663</v>
      </c>
      <c r="F1359" s="2">
        <v>4.1666666666666664E-2</v>
      </c>
      <c r="H1359" t="s">
        <v>1759</v>
      </c>
      <c r="I1359">
        <v>0</v>
      </c>
      <c r="J1359" s="2">
        <v>0.27083333333333331</v>
      </c>
      <c r="K1359" s="2">
        <v>0.27083333333333331</v>
      </c>
      <c r="Q1359">
        <v>1</v>
      </c>
    </row>
    <row r="1360" spans="1:17">
      <c r="A1360" t="s">
        <v>1743</v>
      </c>
      <c r="B1360" s="1">
        <v>46078</v>
      </c>
      <c r="C1360">
        <v>2</v>
      </c>
      <c r="I1360">
        <v>0</v>
      </c>
      <c r="P1360" s="2">
        <v>0.3125</v>
      </c>
    </row>
    <row r="1361" spans="1:30">
      <c r="A1361" t="s">
        <v>1743</v>
      </c>
      <c r="B1361" s="1">
        <v>46079</v>
      </c>
    </row>
    <row r="1362" spans="1:30">
      <c r="A1362" t="s">
        <v>1743</v>
      </c>
      <c r="B1362" s="1">
        <v>46080</v>
      </c>
      <c r="C1362">
        <v>2</v>
      </c>
      <c r="I1362">
        <v>0</v>
      </c>
      <c r="P1362" s="2">
        <v>0.3125</v>
      </c>
    </row>
    <row r="1363" spans="1:30">
      <c r="A1363" t="s">
        <v>1743</v>
      </c>
      <c r="B1363" s="1">
        <v>46081</v>
      </c>
    </row>
    <row r="1364" spans="1:30">
      <c r="A1364" t="s">
        <v>1742</v>
      </c>
      <c r="B1364" t="s">
        <v>2931</v>
      </c>
      <c r="C1364" s="1">
        <v>46023</v>
      </c>
      <c r="D1364" s="1">
        <v>46112</v>
      </c>
      <c r="E1364" t="s">
        <v>374</v>
      </c>
      <c r="F1364" t="s">
        <v>375</v>
      </c>
      <c r="G1364" t="s">
        <v>849</v>
      </c>
      <c r="H1364" t="s">
        <v>879</v>
      </c>
      <c r="I1364" t="s">
        <v>374</v>
      </c>
      <c r="J1364" t="s">
        <v>849</v>
      </c>
      <c r="K1364">
        <v>1</v>
      </c>
      <c r="L1364">
        <v>1</v>
      </c>
      <c r="M1364">
        <v>1</v>
      </c>
      <c r="N1364">
        <v>1</v>
      </c>
      <c r="O1364">
        <v>1</v>
      </c>
      <c r="P1364">
        <v>0</v>
      </c>
      <c r="Q1364">
        <v>0</v>
      </c>
      <c r="R1364">
        <v>0</v>
      </c>
      <c r="S1364">
        <v>0</v>
      </c>
      <c r="T1364" s="2">
        <v>0.3125</v>
      </c>
      <c r="U1364" s="2">
        <v>0.375</v>
      </c>
      <c r="V1364" s="2">
        <v>0.72916666666666663</v>
      </c>
      <c r="W1364" s="2">
        <v>0.5</v>
      </c>
      <c r="X1364">
        <v>60</v>
      </c>
      <c r="AD1364" s="2">
        <v>0</v>
      </c>
    </row>
    <row r="1365" spans="1:30">
      <c r="A1365" t="s">
        <v>1743</v>
      </c>
      <c r="B1365" s="1">
        <v>46054</v>
      </c>
    </row>
    <row r="1366" spans="1:30">
      <c r="A1366" t="s">
        <v>1743</v>
      </c>
      <c r="B1366" s="1">
        <v>46055</v>
      </c>
      <c r="C1366">
        <v>1</v>
      </c>
      <c r="D1366" s="2">
        <v>0.375</v>
      </c>
      <c r="E1366" s="2">
        <v>0.72916666666666663</v>
      </c>
      <c r="F1366" s="2">
        <v>4.1666666666666664E-2</v>
      </c>
      <c r="H1366" t="s">
        <v>2448</v>
      </c>
      <c r="I1366">
        <v>0</v>
      </c>
      <c r="J1366" s="2">
        <v>0.3125</v>
      </c>
      <c r="K1366" s="2">
        <v>0.3125</v>
      </c>
      <c r="Q1366">
        <v>2</v>
      </c>
    </row>
    <row r="1367" spans="1:30">
      <c r="A1367" t="s">
        <v>1743</v>
      </c>
      <c r="B1367" s="1">
        <v>46056</v>
      </c>
      <c r="C1367">
        <v>1</v>
      </c>
      <c r="D1367" s="2">
        <v>0.375</v>
      </c>
      <c r="E1367" s="2">
        <v>0.72916666666666663</v>
      </c>
      <c r="F1367" s="2">
        <v>4.1666666666666664E-2</v>
      </c>
      <c r="H1367" t="s">
        <v>2448</v>
      </c>
      <c r="I1367">
        <v>0</v>
      </c>
      <c r="J1367" s="2">
        <v>0.3125</v>
      </c>
      <c r="K1367" s="2">
        <v>0.3125</v>
      </c>
      <c r="Q1367">
        <v>2</v>
      </c>
    </row>
    <row r="1368" spans="1:30">
      <c r="A1368" t="s">
        <v>1743</v>
      </c>
      <c r="B1368" s="1">
        <v>46057</v>
      </c>
      <c r="C1368">
        <v>1</v>
      </c>
      <c r="D1368" s="2">
        <v>0.375</v>
      </c>
      <c r="E1368" s="2">
        <v>0.72916666666666663</v>
      </c>
      <c r="F1368" s="2">
        <v>4.1666666666666664E-2</v>
      </c>
      <c r="H1368" t="s">
        <v>2448</v>
      </c>
      <c r="I1368">
        <v>0</v>
      </c>
      <c r="J1368" s="2">
        <v>0.3125</v>
      </c>
      <c r="K1368" s="2">
        <v>0.3125</v>
      </c>
      <c r="Q1368">
        <v>2</v>
      </c>
    </row>
    <row r="1369" spans="1:30">
      <c r="A1369" t="s">
        <v>1743</v>
      </c>
      <c r="B1369" s="1">
        <v>46058</v>
      </c>
      <c r="C1369">
        <v>2</v>
      </c>
      <c r="H1369" t="s">
        <v>3588</v>
      </c>
      <c r="I1369">
        <v>0</v>
      </c>
      <c r="P1369" s="2">
        <v>0.3125</v>
      </c>
    </row>
    <row r="1370" spans="1:30">
      <c r="A1370" t="s">
        <v>1743</v>
      </c>
      <c r="B1370" s="1">
        <v>46059</v>
      </c>
      <c r="C1370">
        <v>2</v>
      </c>
      <c r="H1370" t="s">
        <v>3588</v>
      </c>
      <c r="I1370">
        <v>0</v>
      </c>
      <c r="P1370" s="2">
        <v>0.3125</v>
      </c>
    </row>
    <row r="1371" spans="1:30">
      <c r="A1371" t="s">
        <v>1743</v>
      </c>
      <c r="B1371" s="1">
        <v>46060</v>
      </c>
    </row>
    <row r="1372" spans="1:30">
      <c r="A1372" t="s">
        <v>1743</v>
      </c>
      <c r="B1372" s="1">
        <v>46061</v>
      </c>
    </row>
    <row r="1373" spans="1:30">
      <c r="A1373" t="s">
        <v>1743</v>
      </c>
      <c r="B1373" s="1">
        <v>46062</v>
      </c>
      <c r="C1373">
        <v>1</v>
      </c>
      <c r="D1373" s="2">
        <v>0.375</v>
      </c>
      <c r="E1373" s="2">
        <v>0.72916666666666663</v>
      </c>
      <c r="F1373" s="2">
        <v>4.1666666666666664E-2</v>
      </c>
      <c r="H1373" t="s">
        <v>2448</v>
      </c>
      <c r="I1373">
        <v>0</v>
      </c>
      <c r="J1373" s="2">
        <v>0.3125</v>
      </c>
      <c r="K1373" s="2">
        <v>0.3125</v>
      </c>
      <c r="Q1373">
        <v>2</v>
      </c>
    </row>
    <row r="1374" spans="1:30">
      <c r="A1374" t="s">
        <v>1743</v>
      </c>
      <c r="B1374" s="1">
        <v>46063</v>
      </c>
      <c r="C1374">
        <v>1</v>
      </c>
      <c r="D1374" s="2">
        <v>0.375</v>
      </c>
      <c r="E1374" s="2">
        <v>0.72916666666666663</v>
      </c>
      <c r="F1374" s="2">
        <v>4.1666666666666664E-2</v>
      </c>
      <c r="H1374" t="s">
        <v>2448</v>
      </c>
      <c r="I1374">
        <v>0</v>
      </c>
      <c r="J1374" s="2">
        <v>0.3125</v>
      </c>
      <c r="K1374" s="2">
        <v>0.3125</v>
      </c>
      <c r="Q1374">
        <v>2</v>
      </c>
    </row>
    <row r="1375" spans="1:30">
      <c r="A1375" t="s">
        <v>1743</v>
      </c>
      <c r="B1375" s="1">
        <v>46064</v>
      </c>
    </row>
    <row r="1376" spans="1:30">
      <c r="A1376" t="s">
        <v>1743</v>
      </c>
      <c r="B1376" s="1">
        <v>46065</v>
      </c>
      <c r="C1376">
        <v>1</v>
      </c>
      <c r="D1376" s="2">
        <v>0.375</v>
      </c>
      <c r="E1376" s="2">
        <v>0.72916666666666663</v>
      </c>
      <c r="F1376" s="2">
        <v>4.1666666666666664E-2</v>
      </c>
      <c r="H1376" t="s">
        <v>3589</v>
      </c>
      <c r="I1376">
        <v>1</v>
      </c>
      <c r="J1376" s="2">
        <v>0.3125</v>
      </c>
      <c r="K1376" s="2">
        <v>0.3125</v>
      </c>
      <c r="Q1376">
        <v>1</v>
      </c>
    </row>
    <row r="1377" spans="1:17">
      <c r="A1377" t="s">
        <v>1743</v>
      </c>
      <c r="B1377" s="1">
        <v>46066</v>
      </c>
      <c r="C1377">
        <v>1</v>
      </c>
      <c r="D1377" s="2">
        <v>0.375</v>
      </c>
      <c r="E1377" s="2">
        <v>0.72916666666666663</v>
      </c>
      <c r="F1377" s="2">
        <v>4.1666666666666664E-2</v>
      </c>
      <c r="H1377" t="s">
        <v>3590</v>
      </c>
      <c r="I1377">
        <v>1</v>
      </c>
      <c r="J1377" s="2">
        <v>0.3125</v>
      </c>
      <c r="K1377" s="2">
        <v>0.3125</v>
      </c>
      <c r="Q1377">
        <v>4</v>
      </c>
    </row>
    <row r="1378" spans="1:17">
      <c r="A1378" t="s">
        <v>1743</v>
      </c>
      <c r="B1378" s="1">
        <v>46067</v>
      </c>
    </row>
    <row r="1379" spans="1:17">
      <c r="A1379" t="s">
        <v>1743</v>
      </c>
      <c r="B1379" s="1">
        <v>46068</v>
      </c>
    </row>
    <row r="1380" spans="1:17">
      <c r="A1380" t="s">
        <v>1743</v>
      </c>
      <c r="B1380" s="1">
        <v>46069</v>
      </c>
      <c r="C1380">
        <v>1</v>
      </c>
      <c r="D1380" s="2">
        <v>0.375</v>
      </c>
      <c r="E1380" s="2">
        <v>0.72916666666666663</v>
      </c>
      <c r="F1380" s="2">
        <v>4.1666666666666664E-2</v>
      </c>
      <c r="H1380" t="s">
        <v>2857</v>
      </c>
      <c r="I1380">
        <v>0</v>
      </c>
      <c r="J1380" s="2">
        <v>0.3125</v>
      </c>
      <c r="K1380" s="2">
        <v>0.3125</v>
      </c>
      <c r="Q1380">
        <v>1</v>
      </c>
    </row>
    <row r="1381" spans="1:17">
      <c r="A1381" t="s">
        <v>1743</v>
      </c>
      <c r="B1381" s="1">
        <v>46070</v>
      </c>
      <c r="C1381">
        <v>1</v>
      </c>
      <c r="D1381" s="2">
        <v>0.375</v>
      </c>
      <c r="E1381" s="2">
        <v>0.72916666666666663</v>
      </c>
      <c r="F1381" s="2">
        <v>4.1666666666666664E-2</v>
      </c>
      <c r="H1381" t="s">
        <v>2448</v>
      </c>
      <c r="I1381">
        <v>0</v>
      </c>
      <c r="J1381" s="2">
        <v>0.3125</v>
      </c>
      <c r="K1381" s="2">
        <v>0.3125</v>
      </c>
      <c r="Q1381">
        <v>2</v>
      </c>
    </row>
    <row r="1382" spans="1:17">
      <c r="A1382" t="s">
        <v>1743</v>
      </c>
      <c r="B1382" s="1">
        <v>46071</v>
      </c>
      <c r="C1382">
        <v>1</v>
      </c>
      <c r="D1382" s="2">
        <v>0.375</v>
      </c>
      <c r="E1382" s="2">
        <v>0.72916666666666663</v>
      </c>
      <c r="F1382" s="2">
        <v>4.1666666666666664E-2</v>
      </c>
      <c r="I1382">
        <v>0</v>
      </c>
      <c r="J1382" s="2">
        <v>0.3125</v>
      </c>
      <c r="K1382" s="2">
        <v>0.3125</v>
      </c>
      <c r="Q1382">
        <v>1</v>
      </c>
    </row>
    <row r="1383" spans="1:17">
      <c r="A1383" t="s">
        <v>1743</v>
      </c>
      <c r="B1383" s="1">
        <v>46072</v>
      </c>
      <c r="C1383">
        <v>2</v>
      </c>
      <c r="H1383" t="s">
        <v>2828</v>
      </c>
      <c r="I1383">
        <v>0</v>
      </c>
      <c r="P1383" s="2">
        <v>0.3125</v>
      </c>
    </row>
    <row r="1384" spans="1:17">
      <c r="A1384" t="s">
        <v>1743</v>
      </c>
      <c r="B1384" s="1">
        <v>46073</v>
      </c>
      <c r="C1384">
        <v>1</v>
      </c>
      <c r="D1384" s="2">
        <v>0.375</v>
      </c>
      <c r="E1384" s="2">
        <v>0.72916666666666663</v>
      </c>
      <c r="F1384" s="2">
        <v>4.1666666666666664E-2</v>
      </c>
      <c r="H1384" t="s">
        <v>2932</v>
      </c>
      <c r="I1384">
        <v>0</v>
      </c>
      <c r="J1384" s="2">
        <v>0.3125</v>
      </c>
      <c r="K1384" s="2">
        <v>0.3125</v>
      </c>
      <c r="Q1384">
        <v>2</v>
      </c>
    </row>
    <row r="1385" spans="1:17">
      <c r="A1385" t="s">
        <v>1743</v>
      </c>
      <c r="B1385" s="1">
        <v>46074</v>
      </c>
    </row>
    <row r="1386" spans="1:17">
      <c r="A1386" t="s">
        <v>1743</v>
      </c>
      <c r="B1386" s="1">
        <v>46075</v>
      </c>
    </row>
    <row r="1387" spans="1:17">
      <c r="A1387" t="s">
        <v>1743</v>
      </c>
      <c r="B1387" s="1">
        <v>46076</v>
      </c>
    </row>
    <row r="1388" spans="1:17">
      <c r="A1388" t="s">
        <v>1743</v>
      </c>
      <c r="B1388" s="1">
        <v>46077</v>
      </c>
      <c r="C1388">
        <v>1</v>
      </c>
      <c r="D1388" s="2">
        <v>0.375</v>
      </c>
      <c r="E1388" s="2">
        <v>0.72916666666666663</v>
      </c>
      <c r="F1388" s="2">
        <v>4.1666666666666664E-2</v>
      </c>
      <c r="H1388" t="s">
        <v>2448</v>
      </c>
      <c r="I1388">
        <v>0</v>
      </c>
      <c r="J1388" s="2">
        <v>0.3125</v>
      </c>
      <c r="K1388" s="2">
        <v>0.3125</v>
      </c>
      <c r="Q1388">
        <v>2</v>
      </c>
    </row>
    <row r="1389" spans="1:17">
      <c r="A1389" t="s">
        <v>1743</v>
      </c>
      <c r="B1389" s="1">
        <v>46078</v>
      </c>
      <c r="C1389">
        <v>1</v>
      </c>
      <c r="D1389" s="2">
        <v>0.375</v>
      </c>
      <c r="E1389" s="2">
        <v>0.72916666666666663</v>
      </c>
      <c r="F1389" s="2">
        <v>4.1666666666666664E-2</v>
      </c>
      <c r="I1389">
        <v>0</v>
      </c>
      <c r="J1389" s="2">
        <v>0.3125</v>
      </c>
      <c r="K1389" s="2">
        <v>0.3125</v>
      </c>
      <c r="Q1389">
        <v>1</v>
      </c>
    </row>
    <row r="1390" spans="1:17">
      <c r="A1390" t="s">
        <v>1743</v>
      </c>
      <c r="B1390" s="1">
        <v>46079</v>
      </c>
      <c r="C1390">
        <v>1</v>
      </c>
      <c r="D1390" s="2">
        <v>0.375</v>
      </c>
      <c r="E1390" s="2">
        <v>0.72916666666666663</v>
      </c>
      <c r="F1390" s="2">
        <v>4.1666666666666664E-2</v>
      </c>
      <c r="H1390" t="s">
        <v>2932</v>
      </c>
      <c r="I1390">
        <v>0</v>
      </c>
      <c r="J1390" s="2">
        <v>0.3125</v>
      </c>
      <c r="K1390" s="2">
        <v>0.3125</v>
      </c>
      <c r="Q1390">
        <v>2</v>
      </c>
    </row>
    <row r="1391" spans="1:17">
      <c r="A1391" t="s">
        <v>1743</v>
      </c>
      <c r="B1391" s="1">
        <v>46080</v>
      </c>
      <c r="C1391">
        <v>2</v>
      </c>
      <c r="H1391" t="s">
        <v>3591</v>
      </c>
      <c r="I1391">
        <v>0</v>
      </c>
      <c r="P1391" s="2">
        <v>0.3125</v>
      </c>
    </row>
    <row r="1392" spans="1:17">
      <c r="A1392" t="s">
        <v>1743</v>
      </c>
      <c r="B1392" s="1">
        <v>46081</v>
      </c>
      <c r="C1392">
        <v>1</v>
      </c>
      <c r="D1392" s="2">
        <v>0.45833333333333331</v>
      </c>
      <c r="E1392" s="2">
        <v>0.8125</v>
      </c>
      <c r="F1392" s="2">
        <v>4.1666666666666664E-2</v>
      </c>
      <c r="H1392" t="s">
        <v>3592</v>
      </c>
      <c r="I1392">
        <v>1</v>
      </c>
      <c r="J1392" s="2">
        <v>0.3125</v>
      </c>
      <c r="K1392" s="2">
        <v>0.3125</v>
      </c>
      <c r="Q1392">
        <v>1</v>
      </c>
    </row>
    <row r="1393" spans="1:30">
      <c r="A1393" t="s">
        <v>1742</v>
      </c>
      <c r="B1393" t="s">
        <v>2934</v>
      </c>
      <c r="C1393" s="1">
        <v>46023</v>
      </c>
      <c r="D1393" s="1">
        <v>46112</v>
      </c>
      <c r="E1393" t="s">
        <v>376</v>
      </c>
      <c r="F1393" t="s">
        <v>377</v>
      </c>
      <c r="G1393" t="s">
        <v>849</v>
      </c>
      <c r="H1393" t="s">
        <v>879</v>
      </c>
      <c r="I1393" t="s">
        <v>376</v>
      </c>
      <c r="J1393" t="s">
        <v>849</v>
      </c>
      <c r="K1393">
        <v>1</v>
      </c>
      <c r="L1393">
        <v>1</v>
      </c>
      <c r="M1393">
        <v>1</v>
      </c>
      <c r="N1393">
        <v>1</v>
      </c>
      <c r="O1393">
        <v>1</v>
      </c>
      <c r="P1393">
        <v>1</v>
      </c>
      <c r="Q1393">
        <v>1</v>
      </c>
      <c r="R1393">
        <v>1</v>
      </c>
      <c r="S1393">
        <v>1</v>
      </c>
      <c r="T1393" s="2">
        <v>0.3125</v>
      </c>
      <c r="U1393" s="2">
        <v>0.375</v>
      </c>
      <c r="V1393" s="2">
        <v>0.72916666666666663</v>
      </c>
      <c r="W1393" s="2">
        <v>0.5</v>
      </c>
      <c r="X1393">
        <v>60</v>
      </c>
      <c r="AD1393" s="2">
        <v>0</v>
      </c>
    </row>
    <row r="1394" spans="1:30">
      <c r="A1394" t="s">
        <v>1743</v>
      </c>
      <c r="B1394" s="1">
        <v>46054</v>
      </c>
    </row>
    <row r="1395" spans="1:30">
      <c r="A1395" t="s">
        <v>1743</v>
      </c>
      <c r="B1395" s="1">
        <v>46055</v>
      </c>
      <c r="C1395">
        <v>1</v>
      </c>
      <c r="D1395" s="2">
        <v>0.375</v>
      </c>
      <c r="E1395" s="2">
        <v>0.72916666666666663</v>
      </c>
      <c r="F1395" s="2">
        <v>4.1666666666666664E-2</v>
      </c>
      <c r="H1395" t="s">
        <v>2371</v>
      </c>
      <c r="I1395">
        <v>0</v>
      </c>
      <c r="J1395" s="2">
        <v>0.3125</v>
      </c>
      <c r="K1395" s="2">
        <v>0.3125</v>
      </c>
      <c r="Q1395">
        <v>1</v>
      </c>
    </row>
    <row r="1396" spans="1:30">
      <c r="A1396" t="s">
        <v>1743</v>
      </c>
      <c r="B1396" s="1">
        <v>46056</v>
      </c>
      <c r="C1396">
        <v>1</v>
      </c>
      <c r="D1396" s="2">
        <v>0.375</v>
      </c>
      <c r="E1396" s="2">
        <v>0.72916666666666663</v>
      </c>
      <c r="F1396" s="2">
        <v>4.1666666666666664E-2</v>
      </c>
      <c r="H1396" t="s">
        <v>3593</v>
      </c>
      <c r="I1396">
        <v>0</v>
      </c>
      <c r="J1396" s="2">
        <v>0.3125</v>
      </c>
      <c r="K1396" s="2">
        <v>0.3125</v>
      </c>
      <c r="Q1396">
        <v>1</v>
      </c>
    </row>
    <row r="1397" spans="1:30">
      <c r="A1397" t="s">
        <v>1743</v>
      </c>
      <c r="B1397" s="1">
        <v>46057</v>
      </c>
      <c r="C1397">
        <v>1</v>
      </c>
      <c r="D1397" s="2">
        <v>0.375</v>
      </c>
      <c r="E1397" s="2">
        <v>0.72916666666666663</v>
      </c>
      <c r="F1397" s="2">
        <v>4.1666666666666664E-2</v>
      </c>
      <c r="H1397" t="s">
        <v>2371</v>
      </c>
      <c r="I1397">
        <v>0</v>
      </c>
      <c r="J1397" s="2">
        <v>0.3125</v>
      </c>
      <c r="K1397" s="2">
        <v>0.3125</v>
      </c>
      <c r="Q1397">
        <v>1</v>
      </c>
    </row>
    <row r="1398" spans="1:30">
      <c r="A1398" t="s">
        <v>1743</v>
      </c>
      <c r="B1398" s="1">
        <v>46058</v>
      </c>
      <c r="C1398">
        <v>1</v>
      </c>
      <c r="D1398" s="2">
        <v>0.375</v>
      </c>
      <c r="E1398" s="2">
        <v>0.72916666666666663</v>
      </c>
      <c r="F1398" s="2">
        <v>4.1666666666666664E-2</v>
      </c>
      <c r="H1398" t="s">
        <v>2371</v>
      </c>
      <c r="I1398">
        <v>0</v>
      </c>
      <c r="J1398" s="2">
        <v>0.3125</v>
      </c>
      <c r="K1398" s="2">
        <v>0.3125</v>
      </c>
      <c r="Q1398">
        <v>1</v>
      </c>
    </row>
    <row r="1399" spans="1:30">
      <c r="A1399" t="s">
        <v>1743</v>
      </c>
      <c r="B1399" s="1">
        <v>46059</v>
      </c>
      <c r="C1399">
        <v>1</v>
      </c>
      <c r="D1399" s="2">
        <v>0.375</v>
      </c>
      <c r="E1399" s="2">
        <v>0.72916666666666663</v>
      </c>
      <c r="F1399" s="2">
        <v>4.1666666666666664E-2</v>
      </c>
      <c r="H1399" t="s">
        <v>2371</v>
      </c>
      <c r="I1399">
        <v>0</v>
      </c>
      <c r="J1399" s="2">
        <v>0.3125</v>
      </c>
      <c r="K1399" s="2">
        <v>0.3125</v>
      </c>
      <c r="Q1399">
        <v>1</v>
      </c>
    </row>
    <row r="1400" spans="1:30">
      <c r="A1400" t="s">
        <v>1743</v>
      </c>
      <c r="B1400" s="1">
        <v>46060</v>
      </c>
    </row>
    <row r="1401" spans="1:30">
      <c r="A1401" t="s">
        <v>1743</v>
      </c>
      <c r="B1401" s="1">
        <v>46061</v>
      </c>
    </row>
    <row r="1402" spans="1:30">
      <c r="A1402" t="s">
        <v>1743</v>
      </c>
      <c r="B1402" s="1">
        <v>46062</v>
      </c>
      <c r="C1402">
        <v>1</v>
      </c>
      <c r="D1402" s="2">
        <v>0.375</v>
      </c>
      <c r="E1402" s="2">
        <v>0.72916666666666663</v>
      </c>
      <c r="F1402" s="2">
        <v>4.1666666666666664E-2</v>
      </c>
      <c r="H1402" t="s">
        <v>2371</v>
      </c>
      <c r="I1402">
        <v>0</v>
      </c>
      <c r="J1402" s="2">
        <v>0.3125</v>
      </c>
      <c r="K1402" s="2">
        <v>0.3125</v>
      </c>
      <c r="Q1402">
        <v>1</v>
      </c>
    </row>
    <row r="1403" spans="1:30">
      <c r="A1403" t="s">
        <v>1743</v>
      </c>
      <c r="B1403" s="1">
        <v>46063</v>
      </c>
      <c r="C1403">
        <v>1</v>
      </c>
      <c r="D1403" s="2">
        <v>0.375</v>
      </c>
      <c r="E1403" s="2">
        <v>0.72916666666666663</v>
      </c>
      <c r="F1403" s="2">
        <v>4.1666666666666664E-2</v>
      </c>
      <c r="H1403" t="s">
        <v>3594</v>
      </c>
      <c r="I1403">
        <v>0</v>
      </c>
      <c r="J1403" s="2">
        <v>0.3125</v>
      </c>
      <c r="K1403" s="2">
        <v>0.3125</v>
      </c>
      <c r="Q1403">
        <v>1</v>
      </c>
    </row>
    <row r="1404" spans="1:30">
      <c r="A1404" t="s">
        <v>1743</v>
      </c>
      <c r="B1404" s="1">
        <v>46064</v>
      </c>
    </row>
    <row r="1405" spans="1:30">
      <c r="A1405" t="s">
        <v>1743</v>
      </c>
      <c r="B1405" s="1">
        <v>46065</v>
      </c>
      <c r="C1405">
        <v>1</v>
      </c>
      <c r="D1405" s="2">
        <v>0.375</v>
      </c>
      <c r="E1405" s="2">
        <v>0.72916666666666663</v>
      </c>
      <c r="F1405" s="2">
        <v>4.1666666666666664E-2</v>
      </c>
      <c r="H1405" t="s">
        <v>2371</v>
      </c>
      <c r="I1405">
        <v>0</v>
      </c>
      <c r="J1405" s="2">
        <v>0.3125</v>
      </c>
      <c r="K1405" s="2">
        <v>0.3125</v>
      </c>
      <c r="Q1405">
        <v>1</v>
      </c>
    </row>
    <row r="1406" spans="1:30">
      <c r="A1406" t="s">
        <v>1743</v>
      </c>
      <c r="B1406" s="1">
        <v>46066</v>
      </c>
      <c r="C1406">
        <v>1</v>
      </c>
      <c r="D1406" s="2">
        <v>0.375</v>
      </c>
      <c r="E1406" s="2">
        <v>0.72916666666666663</v>
      </c>
      <c r="F1406" s="2">
        <v>4.1666666666666664E-2</v>
      </c>
      <c r="H1406" t="s">
        <v>2371</v>
      </c>
      <c r="I1406">
        <v>0</v>
      </c>
      <c r="J1406" s="2">
        <v>0.3125</v>
      </c>
      <c r="K1406" s="2">
        <v>0.3125</v>
      </c>
      <c r="Q1406">
        <v>1</v>
      </c>
    </row>
    <row r="1407" spans="1:30">
      <c r="A1407" t="s">
        <v>1743</v>
      </c>
      <c r="B1407" s="1">
        <v>46067</v>
      </c>
    </row>
    <row r="1408" spans="1:30">
      <c r="A1408" t="s">
        <v>1743</v>
      </c>
      <c r="B1408" s="1">
        <v>46068</v>
      </c>
    </row>
    <row r="1409" spans="1:30">
      <c r="A1409" t="s">
        <v>1743</v>
      </c>
      <c r="B1409" s="1">
        <v>46069</v>
      </c>
      <c r="C1409">
        <v>1</v>
      </c>
      <c r="D1409" s="2">
        <v>0.375</v>
      </c>
      <c r="E1409" s="2">
        <v>0.72916666666666663</v>
      </c>
      <c r="F1409" s="2">
        <v>4.1666666666666664E-2</v>
      </c>
      <c r="H1409" t="s">
        <v>2371</v>
      </c>
      <c r="I1409">
        <v>0</v>
      </c>
      <c r="J1409" s="2">
        <v>0.3125</v>
      </c>
      <c r="K1409" s="2">
        <v>0.3125</v>
      </c>
      <c r="Q1409">
        <v>1</v>
      </c>
    </row>
    <row r="1410" spans="1:30">
      <c r="A1410" t="s">
        <v>1743</v>
      </c>
      <c r="B1410" s="1">
        <v>46070</v>
      </c>
      <c r="C1410">
        <v>1</v>
      </c>
      <c r="D1410" s="2">
        <v>0.375</v>
      </c>
      <c r="E1410" s="2">
        <v>0.72916666666666663</v>
      </c>
      <c r="F1410" s="2">
        <v>4.1666666666666664E-2</v>
      </c>
      <c r="H1410" t="s">
        <v>2371</v>
      </c>
      <c r="I1410">
        <v>0</v>
      </c>
      <c r="J1410" s="2">
        <v>0.3125</v>
      </c>
      <c r="K1410" s="2">
        <v>0.3125</v>
      </c>
      <c r="Q1410">
        <v>1</v>
      </c>
    </row>
    <row r="1411" spans="1:30">
      <c r="A1411" t="s">
        <v>1743</v>
      </c>
      <c r="B1411" s="1">
        <v>46071</v>
      </c>
      <c r="C1411">
        <v>1</v>
      </c>
      <c r="D1411" s="2">
        <v>0.375</v>
      </c>
      <c r="E1411" s="2">
        <v>0.72916666666666663</v>
      </c>
      <c r="F1411" s="2">
        <v>4.1666666666666664E-2</v>
      </c>
      <c r="H1411" t="s">
        <v>2371</v>
      </c>
      <c r="I1411">
        <v>0</v>
      </c>
      <c r="J1411" s="2">
        <v>0.3125</v>
      </c>
      <c r="K1411" s="2">
        <v>0.3125</v>
      </c>
      <c r="Q1411">
        <v>1</v>
      </c>
    </row>
    <row r="1412" spans="1:30">
      <c r="A1412" t="s">
        <v>1743</v>
      </c>
      <c r="B1412" s="1">
        <v>46072</v>
      </c>
      <c r="C1412">
        <v>1</v>
      </c>
      <c r="D1412" s="2">
        <v>0.375</v>
      </c>
      <c r="E1412" s="2">
        <v>0.72916666666666663</v>
      </c>
      <c r="F1412" s="2">
        <v>4.1666666666666664E-2</v>
      </c>
      <c r="H1412" t="s">
        <v>2371</v>
      </c>
      <c r="I1412">
        <v>0</v>
      </c>
      <c r="J1412" s="2">
        <v>0.3125</v>
      </c>
      <c r="K1412" s="2">
        <v>0.3125</v>
      </c>
      <c r="Q1412">
        <v>1</v>
      </c>
    </row>
    <row r="1413" spans="1:30">
      <c r="A1413" t="s">
        <v>1743</v>
      </c>
      <c r="B1413" s="1">
        <v>46073</v>
      </c>
      <c r="C1413">
        <v>1</v>
      </c>
      <c r="D1413" s="2">
        <v>0.375</v>
      </c>
      <c r="E1413" s="2">
        <v>0.72916666666666663</v>
      </c>
      <c r="F1413" s="2">
        <v>4.1666666666666664E-2</v>
      </c>
      <c r="H1413" t="s">
        <v>2371</v>
      </c>
      <c r="I1413">
        <v>0</v>
      </c>
      <c r="J1413" s="2">
        <v>0.3125</v>
      </c>
      <c r="K1413" s="2">
        <v>0.3125</v>
      </c>
      <c r="Q1413">
        <v>1</v>
      </c>
    </row>
    <row r="1414" spans="1:30">
      <c r="A1414" t="s">
        <v>1743</v>
      </c>
      <c r="B1414" s="1">
        <v>46074</v>
      </c>
      <c r="C1414">
        <v>1</v>
      </c>
      <c r="D1414" s="2">
        <v>0.375</v>
      </c>
      <c r="E1414" s="2">
        <v>0.72916666666666663</v>
      </c>
      <c r="F1414" s="2">
        <v>4.1666666666666664E-2</v>
      </c>
      <c r="H1414" t="s">
        <v>2371</v>
      </c>
      <c r="I1414">
        <v>0</v>
      </c>
      <c r="J1414" s="2">
        <v>0.3125</v>
      </c>
      <c r="K1414" s="2">
        <v>0.3125</v>
      </c>
      <c r="Q1414">
        <v>1</v>
      </c>
    </row>
    <row r="1415" spans="1:30">
      <c r="A1415" t="s">
        <v>1743</v>
      </c>
      <c r="B1415" s="1">
        <v>46075</v>
      </c>
    </row>
    <row r="1416" spans="1:30">
      <c r="A1416" t="s">
        <v>1743</v>
      </c>
      <c r="B1416" s="1">
        <v>46076</v>
      </c>
    </row>
    <row r="1417" spans="1:30">
      <c r="A1417" t="s">
        <v>1743</v>
      </c>
      <c r="B1417" s="1">
        <v>46077</v>
      </c>
    </row>
    <row r="1418" spans="1:30">
      <c r="A1418" t="s">
        <v>1743</v>
      </c>
      <c r="B1418" s="1">
        <v>46078</v>
      </c>
      <c r="C1418">
        <v>1</v>
      </c>
      <c r="D1418" s="2">
        <v>0.375</v>
      </c>
      <c r="E1418" s="2">
        <v>0.72916666666666663</v>
      </c>
      <c r="F1418" s="2">
        <v>4.1666666666666664E-2</v>
      </c>
      <c r="H1418" t="s">
        <v>2371</v>
      </c>
      <c r="I1418">
        <v>0</v>
      </c>
      <c r="J1418" s="2">
        <v>0.3125</v>
      </c>
      <c r="K1418" s="2">
        <v>0.3125</v>
      </c>
      <c r="Q1418">
        <v>1</v>
      </c>
    </row>
    <row r="1419" spans="1:30">
      <c r="A1419" t="s">
        <v>1743</v>
      </c>
      <c r="B1419" s="1">
        <v>46079</v>
      </c>
      <c r="C1419">
        <v>1</v>
      </c>
      <c r="D1419" s="2">
        <v>0.375</v>
      </c>
      <c r="E1419" s="2">
        <v>0.72916666666666663</v>
      </c>
      <c r="F1419" s="2">
        <v>4.1666666666666664E-2</v>
      </c>
      <c r="H1419" t="s">
        <v>2371</v>
      </c>
      <c r="I1419">
        <v>0</v>
      </c>
      <c r="J1419" s="2">
        <v>0.3125</v>
      </c>
      <c r="K1419" s="2">
        <v>0.3125</v>
      </c>
      <c r="Q1419">
        <v>1</v>
      </c>
    </row>
    <row r="1420" spans="1:30">
      <c r="A1420" t="s">
        <v>1743</v>
      </c>
      <c r="B1420" s="1">
        <v>46080</v>
      </c>
      <c r="C1420">
        <v>1</v>
      </c>
      <c r="D1420" s="2">
        <v>0.375</v>
      </c>
      <c r="E1420" s="2">
        <v>0.72916666666666663</v>
      </c>
      <c r="F1420" s="2">
        <v>4.1666666666666664E-2</v>
      </c>
      <c r="H1420" t="s">
        <v>2371</v>
      </c>
      <c r="I1420">
        <v>0</v>
      </c>
      <c r="J1420" s="2">
        <v>0.3125</v>
      </c>
      <c r="K1420" s="2">
        <v>0.3125</v>
      </c>
      <c r="Q1420">
        <v>1</v>
      </c>
    </row>
    <row r="1421" spans="1:30">
      <c r="A1421" t="s">
        <v>1743</v>
      </c>
      <c r="B1421" s="1">
        <v>46081</v>
      </c>
    </row>
    <row r="1422" spans="1:30">
      <c r="A1422" t="s">
        <v>1742</v>
      </c>
      <c r="B1422" t="s">
        <v>2935</v>
      </c>
      <c r="C1422" s="1">
        <v>46023</v>
      </c>
      <c r="D1422" s="1">
        <v>46112</v>
      </c>
      <c r="E1422" t="s">
        <v>378</v>
      </c>
      <c r="F1422" t="s">
        <v>379</v>
      </c>
      <c r="G1422" t="s">
        <v>849</v>
      </c>
      <c r="H1422" t="s">
        <v>879</v>
      </c>
      <c r="I1422" t="s">
        <v>378</v>
      </c>
      <c r="J1422" t="s">
        <v>849</v>
      </c>
      <c r="K1422">
        <v>1</v>
      </c>
      <c r="L1422">
        <v>1</v>
      </c>
      <c r="M1422">
        <v>1</v>
      </c>
      <c r="N1422">
        <v>1</v>
      </c>
      <c r="O1422">
        <v>1</v>
      </c>
      <c r="P1422">
        <v>0</v>
      </c>
      <c r="Q1422">
        <v>0</v>
      </c>
      <c r="R1422">
        <v>0</v>
      </c>
      <c r="S1422">
        <v>0</v>
      </c>
      <c r="T1422" s="2">
        <v>0.3125</v>
      </c>
      <c r="U1422" s="2">
        <v>0.375</v>
      </c>
      <c r="V1422" s="2">
        <v>0.72916666666666663</v>
      </c>
      <c r="W1422" s="2">
        <v>0.5</v>
      </c>
      <c r="X1422">
        <v>60</v>
      </c>
      <c r="AD1422" s="2">
        <v>0</v>
      </c>
    </row>
    <row r="1423" spans="1:30">
      <c r="A1423" t="s">
        <v>1743</v>
      </c>
      <c r="B1423" s="1">
        <v>46054</v>
      </c>
    </row>
    <row r="1424" spans="1:30">
      <c r="A1424" t="s">
        <v>1743</v>
      </c>
      <c r="B1424" s="1">
        <v>46055</v>
      </c>
      <c r="C1424">
        <v>1</v>
      </c>
      <c r="D1424" s="2">
        <v>0.33333333333333331</v>
      </c>
      <c r="E1424" s="2">
        <v>0.6875</v>
      </c>
      <c r="F1424" s="2">
        <v>4.1666666666666664E-2</v>
      </c>
      <c r="I1424">
        <v>0</v>
      </c>
      <c r="J1424" s="2">
        <v>0.3125</v>
      </c>
      <c r="K1424" s="2">
        <v>0.3125</v>
      </c>
      <c r="Q1424">
        <v>2</v>
      </c>
    </row>
    <row r="1425" spans="1:17">
      <c r="A1425" t="s">
        <v>1743</v>
      </c>
      <c r="B1425" s="1">
        <v>46056</v>
      </c>
      <c r="C1425">
        <v>1</v>
      </c>
      <c r="D1425" s="2">
        <v>0.33333333333333331</v>
      </c>
      <c r="E1425" s="2">
        <v>0.85416666666666663</v>
      </c>
      <c r="F1425" s="2">
        <v>4.1666666666666664E-2</v>
      </c>
      <c r="I1425">
        <v>0</v>
      </c>
      <c r="J1425" s="2">
        <v>0.47916666666666669</v>
      </c>
      <c r="K1425" s="2">
        <v>0.3125</v>
      </c>
      <c r="L1425" s="2">
        <v>2.0833333333333332E-2</v>
      </c>
      <c r="M1425" s="2">
        <v>0.14583333333333334</v>
      </c>
      <c r="Q1425">
        <v>2</v>
      </c>
    </row>
    <row r="1426" spans="1:17">
      <c r="A1426" t="s">
        <v>1743</v>
      </c>
      <c r="B1426" s="1">
        <v>46057</v>
      </c>
      <c r="C1426">
        <v>1</v>
      </c>
      <c r="D1426" s="2">
        <v>0.375</v>
      </c>
      <c r="E1426" s="2">
        <v>0.83333333333333337</v>
      </c>
      <c r="F1426" s="2">
        <v>4.1666666666666664E-2</v>
      </c>
      <c r="I1426">
        <v>0</v>
      </c>
      <c r="J1426" s="2">
        <v>0.41666666666666669</v>
      </c>
      <c r="K1426" s="2">
        <v>0.3125</v>
      </c>
      <c r="L1426" s="2">
        <v>2.0833333333333332E-2</v>
      </c>
      <c r="M1426" s="2">
        <v>8.3333333333333329E-2</v>
      </c>
      <c r="Q1426">
        <v>2</v>
      </c>
    </row>
    <row r="1427" spans="1:17">
      <c r="A1427" t="s">
        <v>1743</v>
      </c>
      <c r="B1427" s="1">
        <v>46058</v>
      </c>
      <c r="C1427">
        <v>1</v>
      </c>
      <c r="D1427" s="2">
        <v>0.33333333333333331</v>
      </c>
      <c r="E1427" s="2">
        <v>0.8125</v>
      </c>
      <c r="F1427" s="2">
        <v>4.1666666666666664E-2</v>
      </c>
      <c r="I1427">
        <v>0</v>
      </c>
      <c r="J1427" s="2">
        <v>0.4375</v>
      </c>
      <c r="K1427" s="2">
        <v>0.3125</v>
      </c>
      <c r="L1427" s="2">
        <v>2.0833333333333332E-2</v>
      </c>
      <c r="M1427" s="2">
        <v>0.10416666666666667</v>
      </c>
      <c r="Q1427">
        <v>2</v>
      </c>
    </row>
    <row r="1428" spans="1:17">
      <c r="A1428" t="s">
        <v>1743</v>
      </c>
      <c r="B1428" s="1">
        <v>46059</v>
      </c>
      <c r="C1428">
        <v>1</v>
      </c>
      <c r="D1428" s="2">
        <v>0.33333333333333331</v>
      </c>
      <c r="E1428" s="2">
        <v>0.8125</v>
      </c>
      <c r="F1428" s="2">
        <v>4.1666666666666664E-2</v>
      </c>
      <c r="I1428">
        <v>0</v>
      </c>
      <c r="J1428" s="2">
        <v>0.4375</v>
      </c>
      <c r="K1428" s="2">
        <v>0.3125</v>
      </c>
      <c r="L1428" s="2">
        <v>2.0833333333333332E-2</v>
      </c>
      <c r="M1428" s="2">
        <v>0.10416666666666667</v>
      </c>
      <c r="Q1428">
        <v>1</v>
      </c>
    </row>
    <row r="1429" spans="1:17">
      <c r="A1429" t="s">
        <v>1743</v>
      </c>
      <c r="B1429" s="1">
        <v>46060</v>
      </c>
    </row>
    <row r="1430" spans="1:17">
      <c r="A1430" t="s">
        <v>1743</v>
      </c>
      <c r="B1430" s="1">
        <v>46061</v>
      </c>
    </row>
    <row r="1431" spans="1:17">
      <c r="A1431" t="s">
        <v>1743</v>
      </c>
      <c r="B1431" s="1">
        <v>46062</v>
      </c>
      <c r="C1431">
        <v>1</v>
      </c>
      <c r="D1431" s="2">
        <v>0.33333333333333331</v>
      </c>
      <c r="E1431" s="2">
        <v>0.77083333333333337</v>
      </c>
      <c r="F1431" s="2">
        <v>4.1666666666666664E-2</v>
      </c>
      <c r="I1431">
        <v>0</v>
      </c>
      <c r="J1431" s="2">
        <v>0.39583333333333331</v>
      </c>
      <c r="K1431" s="2">
        <v>0.3125</v>
      </c>
      <c r="L1431" s="2">
        <v>2.0833333333333332E-2</v>
      </c>
      <c r="M1431" s="2">
        <v>6.25E-2</v>
      </c>
      <c r="Q1431">
        <v>2</v>
      </c>
    </row>
    <row r="1432" spans="1:17">
      <c r="A1432" t="s">
        <v>1743</v>
      </c>
      <c r="B1432" s="1">
        <v>46063</v>
      </c>
      <c r="C1432">
        <v>1</v>
      </c>
      <c r="D1432" s="2">
        <v>0.375</v>
      </c>
      <c r="E1432" s="2">
        <v>0.8125</v>
      </c>
      <c r="F1432" s="2">
        <v>4.1666666666666664E-2</v>
      </c>
      <c r="I1432">
        <v>0</v>
      </c>
      <c r="J1432" s="2">
        <v>0.39583333333333331</v>
      </c>
      <c r="K1432" s="2">
        <v>0.3125</v>
      </c>
      <c r="L1432" s="2">
        <v>2.0833333333333332E-2</v>
      </c>
      <c r="M1432" s="2">
        <v>6.25E-2</v>
      </c>
      <c r="Q1432">
        <v>1</v>
      </c>
    </row>
    <row r="1433" spans="1:17">
      <c r="A1433" t="s">
        <v>1743</v>
      </c>
      <c r="B1433" s="1">
        <v>46064</v>
      </c>
    </row>
    <row r="1434" spans="1:17">
      <c r="A1434" t="s">
        <v>1743</v>
      </c>
      <c r="B1434" s="1">
        <v>46065</v>
      </c>
      <c r="C1434">
        <v>1</v>
      </c>
      <c r="D1434" s="2">
        <v>0.33333333333333331</v>
      </c>
      <c r="E1434" s="2">
        <v>0.58333333333333337</v>
      </c>
      <c r="F1434" s="2">
        <v>4.1666666666666664E-2</v>
      </c>
      <c r="I1434">
        <v>0</v>
      </c>
      <c r="J1434" s="2">
        <v>0.20833333333333334</v>
      </c>
      <c r="K1434" s="2">
        <v>0.20833333333333334</v>
      </c>
      <c r="Q1434">
        <v>2</v>
      </c>
    </row>
    <row r="1435" spans="1:17">
      <c r="A1435" t="s">
        <v>1743</v>
      </c>
      <c r="B1435" s="1">
        <v>46066</v>
      </c>
      <c r="C1435">
        <v>1</v>
      </c>
      <c r="D1435" s="2">
        <v>0.33333333333333331</v>
      </c>
      <c r="E1435" s="2">
        <v>0.83333333333333337</v>
      </c>
      <c r="F1435" s="2">
        <v>4.1666666666666664E-2</v>
      </c>
      <c r="I1435">
        <v>0</v>
      </c>
      <c r="J1435" s="2">
        <v>0.45833333333333331</v>
      </c>
      <c r="K1435" s="2">
        <v>0.3125</v>
      </c>
      <c r="L1435" s="2">
        <v>2.0833333333333332E-2</v>
      </c>
      <c r="M1435" s="2">
        <v>0.125</v>
      </c>
      <c r="Q1435">
        <v>2</v>
      </c>
    </row>
    <row r="1436" spans="1:17">
      <c r="A1436" t="s">
        <v>1743</v>
      </c>
      <c r="B1436" s="1">
        <v>46067</v>
      </c>
    </row>
    <row r="1437" spans="1:17">
      <c r="A1437" t="s">
        <v>1743</v>
      </c>
      <c r="B1437" s="1">
        <v>46068</v>
      </c>
    </row>
    <row r="1438" spans="1:17">
      <c r="A1438" t="s">
        <v>1743</v>
      </c>
      <c r="B1438" s="1">
        <v>46069</v>
      </c>
      <c r="C1438">
        <v>1</v>
      </c>
      <c r="D1438" s="2">
        <v>0.33333333333333331</v>
      </c>
      <c r="E1438" s="2">
        <v>0.8125</v>
      </c>
      <c r="F1438" s="2">
        <v>4.1666666666666664E-2</v>
      </c>
      <c r="I1438">
        <v>0</v>
      </c>
      <c r="J1438" s="2">
        <v>0.4375</v>
      </c>
      <c r="K1438" s="2">
        <v>0.3125</v>
      </c>
      <c r="L1438" s="2">
        <v>2.0833333333333332E-2</v>
      </c>
      <c r="M1438" s="2">
        <v>0.10416666666666667</v>
      </c>
      <c r="Q1438">
        <v>2</v>
      </c>
    </row>
    <row r="1439" spans="1:17">
      <c r="A1439" t="s">
        <v>1743</v>
      </c>
      <c r="B1439" s="1">
        <v>46070</v>
      </c>
      <c r="C1439">
        <v>1</v>
      </c>
      <c r="D1439" s="2">
        <v>0.33333333333333331</v>
      </c>
      <c r="E1439" s="2">
        <v>0.8125</v>
      </c>
      <c r="F1439" s="2">
        <v>4.1666666666666664E-2</v>
      </c>
      <c r="I1439">
        <v>0</v>
      </c>
      <c r="J1439" s="2">
        <v>0.4375</v>
      </c>
      <c r="K1439" s="2">
        <v>0.3125</v>
      </c>
      <c r="L1439" s="2">
        <v>2.0833333333333332E-2</v>
      </c>
      <c r="M1439" s="2">
        <v>0.10416666666666667</v>
      </c>
      <c r="Q1439">
        <v>2</v>
      </c>
    </row>
    <row r="1440" spans="1:17">
      <c r="A1440" t="s">
        <v>1743</v>
      </c>
      <c r="B1440" s="1">
        <v>46071</v>
      </c>
      <c r="C1440">
        <v>1</v>
      </c>
      <c r="D1440" s="2">
        <v>0.375</v>
      </c>
      <c r="E1440" s="2">
        <v>0.8125</v>
      </c>
      <c r="F1440" s="2">
        <v>4.1666666666666664E-2</v>
      </c>
      <c r="I1440">
        <v>0</v>
      </c>
      <c r="J1440" s="2">
        <v>0.39583333333333331</v>
      </c>
      <c r="K1440" s="2">
        <v>0.3125</v>
      </c>
      <c r="L1440" s="2">
        <v>2.0833333333333332E-2</v>
      </c>
      <c r="M1440" s="2">
        <v>6.25E-2</v>
      </c>
      <c r="Q1440">
        <v>2</v>
      </c>
    </row>
    <row r="1441" spans="1:30">
      <c r="A1441" t="s">
        <v>1743</v>
      </c>
      <c r="B1441" s="1">
        <v>46072</v>
      </c>
      <c r="C1441">
        <v>1</v>
      </c>
      <c r="D1441" s="2">
        <v>0.33333333333333331</v>
      </c>
      <c r="E1441" s="2">
        <v>0.6875</v>
      </c>
      <c r="F1441" s="2">
        <v>4.1666666666666664E-2</v>
      </c>
      <c r="I1441">
        <v>0</v>
      </c>
      <c r="J1441" s="2">
        <v>0.3125</v>
      </c>
      <c r="K1441" s="2">
        <v>0.3125</v>
      </c>
      <c r="Q1441">
        <v>2</v>
      </c>
    </row>
    <row r="1442" spans="1:30">
      <c r="A1442" t="s">
        <v>1743</v>
      </c>
      <c r="B1442" s="1">
        <v>46073</v>
      </c>
      <c r="C1442">
        <v>1</v>
      </c>
      <c r="D1442" s="2">
        <v>0.33333333333333331</v>
      </c>
      <c r="E1442" s="2">
        <v>0.8125</v>
      </c>
      <c r="F1442" s="2">
        <v>4.1666666666666664E-2</v>
      </c>
      <c r="I1442">
        <v>0</v>
      </c>
      <c r="J1442" s="2">
        <v>0.4375</v>
      </c>
      <c r="K1442" s="2">
        <v>0.3125</v>
      </c>
      <c r="L1442" s="2">
        <v>2.0833333333333332E-2</v>
      </c>
      <c r="M1442" s="2">
        <v>0.10416666666666667</v>
      </c>
      <c r="Q1442">
        <v>2</v>
      </c>
    </row>
    <row r="1443" spans="1:30">
      <c r="A1443" t="s">
        <v>1743</v>
      </c>
      <c r="B1443" s="1">
        <v>46074</v>
      </c>
    </row>
    <row r="1444" spans="1:30">
      <c r="A1444" t="s">
        <v>1743</v>
      </c>
      <c r="B1444" s="1">
        <v>46075</v>
      </c>
    </row>
    <row r="1445" spans="1:30">
      <c r="A1445" t="s">
        <v>1743</v>
      </c>
      <c r="B1445" s="1">
        <v>46076</v>
      </c>
    </row>
    <row r="1446" spans="1:30">
      <c r="A1446" t="s">
        <v>1743</v>
      </c>
      <c r="B1446" s="1">
        <v>46077</v>
      </c>
      <c r="C1446">
        <v>1</v>
      </c>
      <c r="D1446" s="2">
        <v>0.375</v>
      </c>
      <c r="E1446" s="2">
        <v>0.72916666666666663</v>
      </c>
      <c r="F1446" s="2">
        <v>4.1666666666666664E-2</v>
      </c>
      <c r="I1446">
        <v>0</v>
      </c>
      <c r="J1446" s="2">
        <v>0.3125</v>
      </c>
      <c r="K1446" s="2">
        <v>0.3125</v>
      </c>
      <c r="Q1446">
        <v>2</v>
      </c>
    </row>
    <row r="1447" spans="1:30">
      <c r="A1447" t="s">
        <v>1743</v>
      </c>
      <c r="B1447" s="1">
        <v>46078</v>
      </c>
      <c r="C1447">
        <v>1</v>
      </c>
      <c r="D1447" s="2">
        <v>0.33333333333333331</v>
      </c>
      <c r="E1447" s="2">
        <v>0.6875</v>
      </c>
      <c r="F1447" s="2">
        <v>4.1666666666666664E-2</v>
      </c>
      <c r="I1447">
        <v>0</v>
      </c>
      <c r="J1447" s="2">
        <v>0.3125</v>
      </c>
      <c r="K1447" s="2">
        <v>0.3125</v>
      </c>
      <c r="Q1447">
        <v>2</v>
      </c>
    </row>
    <row r="1448" spans="1:30">
      <c r="A1448" t="s">
        <v>1743</v>
      </c>
      <c r="B1448" s="1">
        <v>46079</v>
      </c>
      <c r="C1448">
        <v>1</v>
      </c>
      <c r="D1448" s="2">
        <v>0.375</v>
      </c>
      <c r="E1448" s="2">
        <v>0.72916666666666663</v>
      </c>
      <c r="F1448" s="2">
        <v>4.1666666666666664E-2</v>
      </c>
      <c r="I1448">
        <v>0</v>
      </c>
      <c r="J1448" s="2">
        <v>0.3125</v>
      </c>
      <c r="K1448" s="2">
        <v>0.3125</v>
      </c>
      <c r="Q1448">
        <v>2</v>
      </c>
    </row>
    <row r="1449" spans="1:30">
      <c r="A1449" t="s">
        <v>1743</v>
      </c>
      <c r="B1449" s="1">
        <v>46080</v>
      </c>
      <c r="C1449">
        <v>1</v>
      </c>
      <c r="D1449" s="2">
        <v>0.33333333333333331</v>
      </c>
      <c r="E1449" s="2">
        <v>0.85416666666666663</v>
      </c>
      <c r="F1449" s="2">
        <v>4.1666666666666664E-2</v>
      </c>
      <c r="I1449">
        <v>0</v>
      </c>
      <c r="J1449" s="2">
        <v>0.47916666666666669</v>
      </c>
      <c r="K1449" s="2">
        <v>0.3125</v>
      </c>
      <c r="L1449" s="2">
        <v>2.0833333333333332E-2</v>
      </c>
      <c r="M1449" s="2">
        <v>0.14583333333333334</v>
      </c>
      <c r="Q1449">
        <v>2</v>
      </c>
    </row>
    <row r="1450" spans="1:30">
      <c r="A1450" t="s">
        <v>1743</v>
      </c>
      <c r="B1450" s="1">
        <v>46081</v>
      </c>
    </row>
    <row r="1451" spans="1:30">
      <c r="A1451" t="s">
        <v>1742</v>
      </c>
      <c r="B1451" t="s">
        <v>2936</v>
      </c>
      <c r="C1451" s="1">
        <v>46023</v>
      </c>
      <c r="D1451" s="1">
        <v>46112</v>
      </c>
      <c r="E1451" t="s">
        <v>381</v>
      </c>
      <c r="F1451" t="s">
        <v>382</v>
      </c>
      <c r="G1451" t="s">
        <v>849</v>
      </c>
      <c r="H1451" t="s">
        <v>879</v>
      </c>
      <c r="I1451" t="s">
        <v>381</v>
      </c>
      <c r="J1451" t="s">
        <v>849</v>
      </c>
      <c r="K1451">
        <v>1</v>
      </c>
      <c r="L1451">
        <v>1</v>
      </c>
      <c r="M1451">
        <v>1</v>
      </c>
      <c r="N1451">
        <v>1</v>
      </c>
      <c r="O1451">
        <v>1</v>
      </c>
      <c r="P1451">
        <v>0</v>
      </c>
      <c r="Q1451">
        <v>0</v>
      </c>
      <c r="R1451">
        <v>0</v>
      </c>
      <c r="S1451">
        <v>0</v>
      </c>
      <c r="T1451" s="2">
        <v>0.3125</v>
      </c>
      <c r="U1451" s="2">
        <v>0.375</v>
      </c>
      <c r="V1451" s="2">
        <v>0.72916666666666663</v>
      </c>
      <c r="W1451" s="2">
        <v>0.5</v>
      </c>
      <c r="X1451">
        <v>60</v>
      </c>
      <c r="AD1451" s="2">
        <v>0</v>
      </c>
    </row>
    <row r="1452" spans="1:30">
      <c r="A1452" t="s">
        <v>1743</v>
      </c>
      <c r="B1452" s="1">
        <v>46054</v>
      </c>
    </row>
    <row r="1453" spans="1:30">
      <c r="A1453" t="s">
        <v>1743</v>
      </c>
      <c r="B1453" s="1">
        <v>46055</v>
      </c>
      <c r="C1453">
        <v>1</v>
      </c>
      <c r="D1453" s="2">
        <v>0.375</v>
      </c>
      <c r="E1453" s="2">
        <v>0.72916666666666663</v>
      </c>
      <c r="F1453" s="2">
        <v>4.1666666666666664E-2</v>
      </c>
      <c r="I1453">
        <v>0</v>
      </c>
      <c r="J1453" s="2">
        <v>0.3125</v>
      </c>
      <c r="K1453" s="2">
        <v>0.3125</v>
      </c>
      <c r="Q1453">
        <v>2</v>
      </c>
    </row>
    <row r="1454" spans="1:30">
      <c r="A1454" t="s">
        <v>1743</v>
      </c>
      <c r="B1454" s="1">
        <v>46056</v>
      </c>
      <c r="C1454">
        <v>1</v>
      </c>
      <c r="D1454" s="2">
        <v>0.375</v>
      </c>
      <c r="E1454" s="2">
        <v>0.72916666666666663</v>
      </c>
      <c r="F1454" s="2">
        <v>4.1666666666666664E-2</v>
      </c>
      <c r="I1454">
        <v>0</v>
      </c>
      <c r="J1454" s="2">
        <v>0.3125</v>
      </c>
      <c r="K1454" s="2">
        <v>0.3125</v>
      </c>
      <c r="Q1454">
        <v>1</v>
      </c>
    </row>
    <row r="1455" spans="1:30">
      <c r="A1455" t="s">
        <v>1743</v>
      </c>
      <c r="B1455" s="1">
        <v>46057</v>
      </c>
      <c r="C1455">
        <v>1</v>
      </c>
      <c r="D1455" s="2">
        <v>0.375</v>
      </c>
      <c r="E1455" s="2">
        <v>0.8125</v>
      </c>
      <c r="F1455" s="2">
        <v>4.1666666666666664E-2</v>
      </c>
      <c r="I1455">
        <v>0</v>
      </c>
      <c r="J1455" s="2">
        <v>0.39583333333333331</v>
      </c>
      <c r="K1455" s="2">
        <v>0.3125</v>
      </c>
      <c r="L1455" s="2">
        <v>2.0833333333333332E-2</v>
      </c>
      <c r="M1455" s="2">
        <v>6.25E-2</v>
      </c>
      <c r="Q1455">
        <v>2</v>
      </c>
    </row>
    <row r="1456" spans="1:30">
      <c r="A1456" t="s">
        <v>1743</v>
      </c>
      <c r="B1456" s="1">
        <v>46058</v>
      </c>
      <c r="C1456">
        <v>1</v>
      </c>
      <c r="D1456" s="2">
        <v>0.375</v>
      </c>
      <c r="E1456" s="2">
        <v>0.72916666666666663</v>
      </c>
      <c r="F1456" s="2">
        <v>4.1666666666666664E-2</v>
      </c>
      <c r="I1456">
        <v>0</v>
      </c>
      <c r="J1456" s="2">
        <v>0.3125</v>
      </c>
      <c r="K1456" s="2">
        <v>0.3125</v>
      </c>
      <c r="Q1456">
        <v>1</v>
      </c>
    </row>
    <row r="1457" spans="1:17">
      <c r="A1457" t="s">
        <v>1743</v>
      </c>
      <c r="B1457" s="1">
        <v>46059</v>
      </c>
      <c r="C1457">
        <v>1</v>
      </c>
      <c r="D1457" s="2">
        <v>0.375</v>
      </c>
      <c r="E1457" s="2">
        <v>0.5</v>
      </c>
      <c r="H1457" t="s">
        <v>3595</v>
      </c>
      <c r="I1457">
        <v>0</v>
      </c>
      <c r="J1457" s="2">
        <v>0.125</v>
      </c>
      <c r="K1457" s="2">
        <v>0.125</v>
      </c>
      <c r="Q1457">
        <v>2</v>
      </c>
    </row>
    <row r="1458" spans="1:17">
      <c r="A1458" t="s">
        <v>1743</v>
      </c>
      <c r="B1458" s="1">
        <v>46060</v>
      </c>
    </row>
    <row r="1459" spans="1:17">
      <c r="A1459" t="s">
        <v>1743</v>
      </c>
      <c r="B1459" s="1">
        <v>46061</v>
      </c>
    </row>
    <row r="1460" spans="1:17">
      <c r="A1460" t="s">
        <v>1743</v>
      </c>
      <c r="B1460" s="1">
        <v>46062</v>
      </c>
      <c r="C1460">
        <v>1</v>
      </c>
      <c r="D1460" s="2">
        <v>0.375</v>
      </c>
      <c r="E1460" s="2">
        <v>0.72916666666666663</v>
      </c>
      <c r="F1460" s="2">
        <v>4.1666666666666664E-2</v>
      </c>
      <c r="I1460">
        <v>0</v>
      </c>
      <c r="J1460" s="2">
        <v>0.3125</v>
      </c>
      <c r="K1460" s="2">
        <v>0.3125</v>
      </c>
      <c r="Q1460">
        <v>2</v>
      </c>
    </row>
    <row r="1461" spans="1:17">
      <c r="A1461" t="s">
        <v>1743</v>
      </c>
      <c r="B1461" s="1">
        <v>46063</v>
      </c>
      <c r="C1461">
        <v>1</v>
      </c>
      <c r="D1461" s="2">
        <v>0.375</v>
      </c>
      <c r="E1461" s="2">
        <v>0.79166666666666663</v>
      </c>
      <c r="F1461" s="2">
        <v>4.1666666666666664E-2</v>
      </c>
      <c r="I1461">
        <v>0</v>
      </c>
      <c r="J1461" s="2">
        <v>0.375</v>
      </c>
      <c r="K1461" s="2">
        <v>0.3125</v>
      </c>
      <c r="L1461" s="2">
        <v>2.0833333333333332E-2</v>
      </c>
      <c r="M1461" s="2">
        <v>4.1666666666666664E-2</v>
      </c>
      <c r="Q1461">
        <v>2</v>
      </c>
    </row>
    <row r="1462" spans="1:17">
      <c r="A1462" t="s">
        <v>1743</v>
      </c>
      <c r="B1462" s="1">
        <v>46064</v>
      </c>
    </row>
    <row r="1463" spans="1:17">
      <c r="A1463" t="s">
        <v>1743</v>
      </c>
      <c r="B1463" s="1">
        <v>46065</v>
      </c>
      <c r="C1463">
        <v>1</v>
      </c>
      <c r="D1463" s="2">
        <v>0.375</v>
      </c>
      <c r="E1463" s="2">
        <v>0.77083333333333337</v>
      </c>
      <c r="F1463" s="2">
        <v>4.1666666666666664E-2</v>
      </c>
      <c r="I1463">
        <v>0</v>
      </c>
      <c r="J1463" s="2">
        <v>0.35416666666666669</v>
      </c>
      <c r="K1463" s="2">
        <v>0.3125</v>
      </c>
      <c r="L1463" s="2">
        <v>2.0833333333333332E-2</v>
      </c>
      <c r="M1463" s="2">
        <v>2.0833333333333332E-2</v>
      </c>
      <c r="Q1463">
        <v>1</v>
      </c>
    </row>
    <row r="1464" spans="1:17">
      <c r="A1464" t="s">
        <v>1743</v>
      </c>
      <c r="B1464" s="1">
        <v>46066</v>
      </c>
      <c r="C1464">
        <v>2</v>
      </c>
      <c r="H1464" t="s">
        <v>3596</v>
      </c>
      <c r="I1464">
        <v>0</v>
      </c>
      <c r="P1464" s="2">
        <v>0.3125</v>
      </c>
    </row>
    <row r="1465" spans="1:17">
      <c r="A1465" t="s">
        <v>1743</v>
      </c>
      <c r="B1465" s="1">
        <v>46067</v>
      </c>
    </row>
    <row r="1466" spans="1:17">
      <c r="A1466" t="s">
        <v>1743</v>
      </c>
      <c r="B1466" s="1">
        <v>46068</v>
      </c>
    </row>
    <row r="1467" spans="1:17">
      <c r="A1467" t="s">
        <v>1743</v>
      </c>
      <c r="B1467" s="1">
        <v>46069</v>
      </c>
      <c r="C1467">
        <v>1</v>
      </c>
      <c r="D1467" s="2">
        <v>0.375</v>
      </c>
      <c r="E1467" s="2">
        <v>0.79166666666666663</v>
      </c>
      <c r="F1467" s="2">
        <v>4.1666666666666664E-2</v>
      </c>
      <c r="I1467">
        <v>0</v>
      </c>
      <c r="J1467" s="2">
        <v>0.375</v>
      </c>
      <c r="K1467" s="2">
        <v>0.3125</v>
      </c>
      <c r="L1467" s="2">
        <v>2.0833333333333332E-2</v>
      </c>
      <c r="M1467" s="2">
        <v>4.1666666666666664E-2</v>
      </c>
      <c r="Q1467">
        <v>2</v>
      </c>
    </row>
    <row r="1468" spans="1:17">
      <c r="A1468" t="s">
        <v>1743</v>
      </c>
      <c r="B1468" s="1">
        <v>46070</v>
      </c>
      <c r="C1468">
        <v>1</v>
      </c>
      <c r="D1468" s="2">
        <v>0.375</v>
      </c>
      <c r="E1468" s="2">
        <v>0.72916666666666663</v>
      </c>
      <c r="F1468" s="2">
        <v>4.1666666666666664E-2</v>
      </c>
      <c r="I1468">
        <v>0</v>
      </c>
      <c r="J1468" s="2">
        <v>0.3125</v>
      </c>
      <c r="K1468" s="2">
        <v>0.3125</v>
      </c>
      <c r="Q1468">
        <v>1</v>
      </c>
    </row>
    <row r="1469" spans="1:17">
      <c r="A1469" t="s">
        <v>1743</v>
      </c>
      <c r="B1469" s="1">
        <v>46071</v>
      </c>
      <c r="C1469">
        <v>1</v>
      </c>
      <c r="D1469" s="2">
        <v>0.375</v>
      </c>
      <c r="E1469" s="2">
        <v>0.77083333333333337</v>
      </c>
      <c r="F1469" s="2">
        <v>4.1666666666666664E-2</v>
      </c>
      <c r="I1469">
        <v>0</v>
      </c>
      <c r="J1469" s="2">
        <v>0.35416666666666669</v>
      </c>
      <c r="K1469" s="2">
        <v>0.3125</v>
      </c>
      <c r="L1469" s="2">
        <v>2.0833333333333332E-2</v>
      </c>
      <c r="M1469" s="2">
        <v>2.0833333333333332E-2</v>
      </c>
      <c r="Q1469">
        <v>2</v>
      </c>
    </row>
    <row r="1470" spans="1:17">
      <c r="A1470" t="s">
        <v>1743</v>
      </c>
      <c r="B1470" s="1">
        <v>46072</v>
      </c>
      <c r="C1470">
        <v>1</v>
      </c>
      <c r="D1470" s="2">
        <v>0.375</v>
      </c>
      <c r="E1470" s="2">
        <v>0.72916666666666663</v>
      </c>
      <c r="F1470" s="2">
        <v>4.1666666666666664E-2</v>
      </c>
      <c r="I1470">
        <v>0</v>
      </c>
      <c r="J1470" s="2">
        <v>0.3125</v>
      </c>
      <c r="K1470" s="2">
        <v>0.3125</v>
      </c>
      <c r="Q1470">
        <v>2</v>
      </c>
    </row>
    <row r="1471" spans="1:17">
      <c r="A1471" t="s">
        <v>1743</v>
      </c>
      <c r="B1471" s="1">
        <v>46073</v>
      </c>
      <c r="C1471">
        <v>1</v>
      </c>
      <c r="D1471" s="2">
        <v>0.375</v>
      </c>
      <c r="E1471" s="2">
        <v>0.72916666666666663</v>
      </c>
      <c r="F1471" s="2">
        <v>4.1666666666666664E-2</v>
      </c>
      <c r="I1471">
        <v>0</v>
      </c>
      <c r="J1471" s="2">
        <v>0.3125</v>
      </c>
      <c r="K1471" s="2">
        <v>0.3125</v>
      </c>
      <c r="Q1471">
        <v>1</v>
      </c>
    </row>
    <row r="1472" spans="1:17">
      <c r="A1472" t="s">
        <v>1743</v>
      </c>
      <c r="B1472" s="1">
        <v>46074</v>
      </c>
    </row>
    <row r="1473" spans="1:30">
      <c r="A1473" t="s">
        <v>1743</v>
      </c>
      <c r="B1473" s="1">
        <v>46075</v>
      </c>
    </row>
    <row r="1474" spans="1:30">
      <c r="A1474" t="s">
        <v>1743</v>
      </c>
      <c r="B1474" s="1">
        <v>46076</v>
      </c>
    </row>
    <row r="1475" spans="1:30">
      <c r="A1475" t="s">
        <v>1743</v>
      </c>
      <c r="B1475" s="1">
        <v>46077</v>
      </c>
      <c r="C1475">
        <v>1</v>
      </c>
      <c r="D1475" s="2">
        <v>0.375</v>
      </c>
      <c r="E1475" s="2">
        <v>0.72916666666666663</v>
      </c>
      <c r="F1475" s="2">
        <v>4.1666666666666664E-2</v>
      </c>
      <c r="I1475">
        <v>0</v>
      </c>
      <c r="J1475" s="2">
        <v>0.3125</v>
      </c>
      <c r="K1475" s="2">
        <v>0.3125</v>
      </c>
      <c r="Q1475">
        <v>1</v>
      </c>
    </row>
    <row r="1476" spans="1:30">
      <c r="A1476" t="s">
        <v>1743</v>
      </c>
      <c r="B1476" s="1">
        <v>46078</v>
      </c>
      <c r="C1476">
        <v>1</v>
      </c>
      <c r="D1476" s="2">
        <v>0.375</v>
      </c>
      <c r="E1476" s="2">
        <v>0.79166666666666663</v>
      </c>
      <c r="F1476" s="2">
        <v>4.1666666666666664E-2</v>
      </c>
      <c r="I1476">
        <v>0</v>
      </c>
      <c r="J1476" s="2">
        <v>0.375</v>
      </c>
      <c r="K1476" s="2">
        <v>0.3125</v>
      </c>
      <c r="L1476" s="2">
        <v>2.0833333333333332E-2</v>
      </c>
      <c r="M1476" s="2">
        <v>4.1666666666666664E-2</v>
      </c>
      <c r="Q1476">
        <v>2</v>
      </c>
    </row>
    <row r="1477" spans="1:30">
      <c r="A1477" t="s">
        <v>1743</v>
      </c>
      <c r="B1477" s="1">
        <v>46079</v>
      </c>
      <c r="C1477">
        <v>1</v>
      </c>
      <c r="D1477" s="2">
        <v>0.375</v>
      </c>
      <c r="E1477" s="2">
        <v>0.77083333333333337</v>
      </c>
      <c r="F1477" s="2">
        <v>4.1666666666666664E-2</v>
      </c>
      <c r="I1477">
        <v>0</v>
      </c>
      <c r="J1477" s="2">
        <v>0.35416666666666669</v>
      </c>
      <c r="K1477" s="2">
        <v>0.3125</v>
      </c>
      <c r="L1477" s="2">
        <v>2.0833333333333332E-2</v>
      </c>
      <c r="M1477" s="2">
        <v>2.0833333333333332E-2</v>
      </c>
      <c r="Q1477">
        <v>2</v>
      </c>
    </row>
    <row r="1478" spans="1:30">
      <c r="A1478" t="s">
        <v>1743</v>
      </c>
      <c r="B1478" s="1">
        <v>46080</v>
      </c>
      <c r="C1478">
        <v>1</v>
      </c>
      <c r="D1478" s="2">
        <v>0.375</v>
      </c>
      <c r="E1478" s="2">
        <v>0.72916666666666663</v>
      </c>
      <c r="F1478" s="2">
        <v>4.1666666666666664E-2</v>
      </c>
      <c r="I1478">
        <v>0</v>
      </c>
      <c r="J1478" s="2">
        <v>0.3125</v>
      </c>
      <c r="K1478" s="2">
        <v>0.3125</v>
      </c>
      <c r="Q1478">
        <v>1</v>
      </c>
    </row>
    <row r="1479" spans="1:30">
      <c r="A1479" t="s">
        <v>1743</v>
      </c>
      <c r="B1479" s="1">
        <v>46081</v>
      </c>
    </row>
    <row r="1480" spans="1:30">
      <c r="A1480" t="s">
        <v>1742</v>
      </c>
      <c r="B1480" t="s">
        <v>2937</v>
      </c>
      <c r="C1480" s="1">
        <v>46023</v>
      </c>
      <c r="D1480" s="1">
        <v>46112</v>
      </c>
      <c r="E1480" t="s">
        <v>1342</v>
      </c>
      <c r="F1480" t="s">
        <v>584</v>
      </c>
      <c r="G1480" t="s">
        <v>849</v>
      </c>
      <c r="H1480" t="s">
        <v>879</v>
      </c>
      <c r="I1480" t="s">
        <v>1342</v>
      </c>
      <c r="J1480" t="s">
        <v>849</v>
      </c>
      <c r="K1480">
        <v>1</v>
      </c>
      <c r="L1480">
        <v>1</v>
      </c>
      <c r="M1480">
        <v>1</v>
      </c>
      <c r="N1480">
        <v>1</v>
      </c>
      <c r="O1480">
        <v>1</v>
      </c>
      <c r="P1480">
        <v>1</v>
      </c>
      <c r="Q1480">
        <v>1</v>
      </c>
      <c r="R1480">
        <v>1</v>
      </c>
      <c r="S1480">
        <v>1</v>
      </c>
      <c r="T1480" s="2">
        <v>0.3125</v>
      </c>
      <c r="U1480" s="2">
        <v>0.375</v>
      </c>
      <c r="V1480" s="2">
        <v>0.72916666666666663</v>
      </c>
      <c r="W1480" s="2">
        <v>0.5</v>
      </c>
      <c r="X1480">
        <v>60</v>
      </c>
      <c r="AD1480" s="2">
        <v>0</v>
      </c>
    </row>
    <row r="1481" spans="1:30">
      <c r="A1481" t="s">
        <v>1743</v>
      </c>
      <c r="B1481" s="1">
        <v>46054</v>
      </c>
    </row>
    <row r="1482" spans="1:30">
      <c r="A1482" t="s">
        <v>1743</v>
      </c>
      <c r="B1482" s="1">
        <v>46055</v>
      </c>
      <c r="C1482">
        <v>1</v>
      </c>
      <c r="D1482" s="2">
        <v>0.54166666666666663</v>
      </c>
      <c r="E1482" s="2">
        <v>0.89583333333333337</v>
      </c>
      <c r="F1482" s="2">
        <v>4.1666666666666664E-2</v>
      </c>
      <c r="H1482" t="s">
        <v>3597</v>
      </c>
      <c r="I1482">
        <v>0</v>
      </c>
      <c r="J1482" s="2">
        <v>0.3125</v>
      </c>
      <c r="K1482" s="2">
        <v>0.3125</v>
      </c>
      <c r="Q1482">
        <v>2</v>
      </c>
    </row>
    <row r="1483" spans="1:30">
      <c r="A1483" t="s">
        <v>1743</v>
      </c>
      <c r="B1483" s="1">
        <v>46056</v>
      </c>
      <c r="C1483">
        <v>1</v>
      </c>
      <c r="D1483" s="2">
        <v>0.5</v>
      </c>
      <c r="E1483" s="2">
        <v>0.85416666666666663</v>
      </c>
      <c r="F1483" s="2">
        <v>4.1666666666666664E-2</v>
      </c>
      <c r="H1483" t="s">
        <v>3598</v>
      </c>
      <c r="I1483">
        <v>0</v>
      </c>
      <c r="J1483" s="2">
        <v>0.3125</v>
      </c>
      <c r="K1483" s="2">
        <v>0.3125</v>
      </c>
      <c r="Q1483">
        <v>2</v>
      </c>
    </row>
    <row r="1484" spans="1:30">
      <c r="A1484" t="s">
        <v>1743</v>
      </c>
      <c r="B1484" s="1">
        <v>46057</v>
      </c>
      <c r="C1484">
        <v>1</v>
      </c>
      <c r="D1484" s="2">
        <v>0.5</v>
      </c>
      <c r="E1484" s="2">
        <v>0.85416666666666663</v>
      </c>
      <c r="F1484" s="2">
        <v>4.1666666666666664E-2</v>
      </c>
      <c r="H1484" t="s">
        <v>1745</v>
      </c>
      <c r="I1484">
        <v>0</v>
      </c>
      <c r="J1484" s="2">
        <v>0.3125</v>
      </c>
      <c r="K1484" s="2">
        <v>0.3125</v>
      </c>
      <c r="Q1484">
        <v>2</v>
      </c>
    </row>
    <row r="1485" spans="1:30">
      <c r="A1485" t="s">
        <v>1743</v>
      </c>
      <c r="B1485" s="1">
        <v>46058</v>
      </c>
      <c r="C1485">
        <v>1</v>
      </c>
      <c r="D1485" s="2">
        <v>0.5</v>
      </c>
      <c r="E1485" s="2">
        <v>0.85416666666666663</v>
      </c>
      <c r="F1485" s="2">
        <v>4.1666666666666664E-2</v>
      </c>
      <c r="H1485" t="s">
        <v>1745</v>
      </c>
      <c r="I1485">
        <v>0</v>
      </c>
      <c r="J1485" s="2">
        <v>0.3125</v>
      </c>
      <c r="K1485" s="2">
        <v>0.3125</v>
      </c>
      <c r="Q1485">
        <v>2</v>
      </c>
    </row>
    <row r="1486" spans="1:30">
      <c r="A1486" t="s">
        <v>1743</v>
      </c>
      <c r="B1486" s="1">
        <v>46059</v>
      </c>
      <c r="C1486">
        <v>1</v>
      </c>
      <c r="D1486" s="2">
        <v>0.54166666666666663</v>
      </c>
      <c r="E1486" s="2">
        <v>0.89583333333333337</v>
      </c>
      <c r="F1486" s="2">
        <v>4.1666666666666664E-2</v>
      </c>
      <c r="H1486" t="s">
        <v>1745</v>
      </c>
      <c r="I1486">
        <v>0</v>
      </c>
      <c r="J1486" s="2">
        <v>0.3125</v>
      </c>
      <c r="K1486" s="2">
        <v>0.3125</v>
      </c>
      <c r="Q1486">
        <v>2</v>
      </c>
    </row>
    <row r="1487" spans="1:30">
      <c r="A1487" t="s">
        <v>1743</v>
      </c>
      <c r="B1487" s="1">
        <v>46060</v>
      </c>
    </row>
    <row r="1488" spans="1:30">
      <c r="A1488" t="s">
        <v>1743</v>
      </c>
      <c r="B1488" s="1">
        <v>46061</v>
      </c>
    </row>
    <row r="1489" spans="1:17">
      <c r="A1489" t="s">
        <v>1743</v>
      </c>
      <c r="B1489" s="1">
        <v>46062</v>
      </c>
      <c r="C1489">
        <v>1</v>
      </c>
      <c r="D1489" s="2">
        <v>0.5</v>
      </c>
      <c r="E1489" s="2">
        <v>0.85416666666666663</v>
      </c>
      <c r="F1489" s="2">
        <v>4.1666666666666664E-2</v>
      </c>
      <c r="H1489" t="s">
        <v>1745</v>
      </c>
      <c r="I1489">
        <v>0</v>
      </c>
      <c r="J1489" s="2">
        <v>0.3125</v>
      </c>
      <c r="K1489" s="2">
        <v>0.3125</v>
      </c>
      <c r="Q1489">
        <v>2</v>
      </c>
    </row>
    <row r="1490" spans="1:17">
      <c r="A1490" t="s">
        <v>1743</v>
      </c>
      <c r="B1490" s="1">
        <v>46063</v>
      </c>
      <c r="C1490">
        <v>1</v>
      </c>
      <c r="D1490" s="2">
        <v>0.5</v>
      </c>
      <c r="E1490" s="2">
        <v>0.85416666666666663</v>
      </c>
      <c r="F1490" s="2">
        <v>4.1666666666666664E-2</v>
      </c>
      <c r="H1490" t="s">
        <v>1745</v>
      </c>
      <c r="I1490">
        <v>0</v>
      </c>
      <c r="J1490" s="2">
        <v>0.3125</v>
      </c>
      <c r="K1490" s="2">
        <v>0.3125</v>
      </c>
      <c r="Q1490">
        <v>2</v>
      </c>
    </row>
    <row r="1491" spans="1:17">
      <c r="A1491" t="s">
        <v>1743</v>
      </c>
      <c r="B1491" s="1">
        <v>46064</v>
      </c>
    </row>
    <row r="1492" spans="1:17">
      <c r="A1492" t="s">
        <v>1743</v>
      </c>
      <c r="B1492" s="1">
        <v>46065</v>
      </c>
      <c r="C1492">
        <v>1</v>
      </c>
      <c r="D1492" s="2">
        <v>0.5</v>
      </c>
      <c r="E1492" s="2">
        <v>0.85416666666666663</v>
      </c>
      <c r="F1492" s="2">
        <v>4.1666666666666664E-2</v>
      </c>
      <c r="H1492" t="s">
        <v>1745</v>
      </c>
      <c r="I1492">
        <v>0</v>
      </c>
      <c r="J1492" s="2">
        <v>0.3125</v>
      </c>
      <c r="K1492" s="2">
        <v>0.3125</v>
      </c>
      <c r="Q1492">
        <v>2</v>
      </c>
    </row>
    <row r="1493" spans="1:17">
      <c r="A1493" t="s">
        <v>1743</v>
      </c>
      <c r="B1493" s="1">
        <v>46066</v>
      </c>
      <c r="C1493">
        <v>1</v>
      </c>
      <c r="D1493" s="2">
        <v>0.5</v>
      </c>
      <c r="E1493" s="2">
        <v>0.85416666666666663</v>
      </c>
      <c r="F1493" s="2">
        <v>4.1666666666666664E-2</v>
      </c>
      <c r="H1493" t="s">
        <v>1745</v>
      </c>
      <c r="I1493">
        <v>0</v>
      </c>
      <c r="J1493" s="2">
        <v>0.3125</v>
      </c>
      <c r="K1493" s="2">
        <v>0.3125</v>
      </c>
      <c r="Q1493">
        <v>2</v>
      </c>
    </row>
    <row r="1494" spans="1:17">
      <c r="A1494" t="s">
        <v>1743</v>
      </c>
      <c r="B1494" s="1">
        <v>46067</v>
      </c>
    </row>
    <row r="1495" spans="1:17">
      <c r="A1495" t="s">
        <v>1743</v>
      </c>
      <c r="B1495" s="1">
        <v>46068</v>
      </c>
    </row>
    <row r="1496" spans="1:17">
      <c r="A1496" t="s">
        <v>1743</v>
      </c>
      <c r="B1496" s="1">
        <v>46069</v>
      </c>
      <c r="C1496">
        <v>1</v>
      </c>
      <c r="D1496" s="2">
        <v>0.5</v>
      </c>
      <c r="E1496" s="2">
        <v>0.85416666666666663</v>
      </c>
      <c r="F1496" s="2">
        <v>4.1666666666666664E-2</v>
      </c>
      <c r="H1496" t="s">
        <v>1745</v>
      </c>
      <c r="I1496">
        <v>0</v>
      </c>
      <c r="J1496" s="2">
        <v>0.3125</v>
      </c>
      <c r="K1496" s="2">
        <v>0.3125</v>
      </c>
      <c r="Q1496">
        <v>2</v>
      </c>
    </row>
    <row r="1497" spans="1:17">
      <c r="A1497" t="s">
        <v>1743</v>
      </c>
      <c r="B1497" s="1">
        <v>46070</v>
      </c>
      <c r="C1497">
        <v>1</v>
      </c>
      <c r="D1497" s="2">
        <v>0.5</v>
      </c>
      <c r="E1497" s="2">
        <v>0.85416666666666663</v>
      </c>
      <c r="F1497" s="2">
        <v>4.1666666666666664E-2</v>
      </c>
      <c r="H1497" t="s">
        <v>3599</v>
      </c>
      <c r="I1497">
        <v>0</v>
      </c>
      <c r="J1497" s="2">
        <v>0.3125</v>
      </c>
      <c r="K1497" s="2">
        <v>0.3125</v>
      </c>
      <c r="Q1497">
        <v>2</v>
      </c>
    </row>
    <row r="1498" spans="1:17">
      <c r="A1498" t="s">
        <v>1743</v>
      </c>
      <c r="B1498" s="1">
        <v>46071</v>
      </c>
      <c r="C1498">
        <v>1</v>
      </c>
      <c r="D1498" s="2">
        <v>0.5</v>
      </c>
      <c r="E1498" s="2">
        <v>0.85416666666666663</v>
      </c>
      <c r="F1498" s="2">
        <v>4.1666666666666664E-2</v>
      </c>
      <c r="H1498" t="s">
        <v>1745</v>
      </c>
      <c r="I1498">
        <v>0</v>
      </c>
      <c r="J1498" s="2">
        <v>0.3125</v>
      </c>
      <c r="K1498" s="2">
        <v>0.3125</v>
      </c>
      <c r="Q1498">
        <v>2</v>
      </c>
    </row>
    <row r="1499" spans="1:17">
      <c r="A1499" t="s">
        <v>1743</v>
      </c>
      <c r="B1499" s="1">
        <v>46072</v>
      </c>
      <c r="C1499">
        <v>1</v>
      </c>
      <c r="D1499" s="2">
        <v>0.5</v>
      </c>
      <c r="E1499" s="2">
        <v>0.85416666666666663</v>
      </c>
      <c r="F1499" s="2">
        <v>4.1666666666666664E-2</v>
      </c>
      <c r="H1499" t="s">
        <v>1745</v>
      </c>
      <c r="I1499">
        <v>0</v>
      </c>
      <c r="J1499" s="2">
        <v>0.3125</v>
      </c>
      <c r="K1499" s="2">
        <v>0.3125</v>
      </c>
      <c r="Q1499">
        <v>2</v>
      </c>
    </row>
    <row r="1500" spans="1:17">
      <c r="A1500" t="s">
        <v>1743</v>
      </c>
      <c r="B1500" s="1">
        <v>46073</v>
      </c>
      <c r="C1500">
        <v>1</v>
      </c>
      <c r="D1500" s="2">
        <v>0.5</v>
      </c>
      <c r="E1500" s="2">
        <v>0.85416666666666663</v>
      </c>
      <c r="F1500" s="2">
        <v>4.1666666666666664E-2</v>
      </c>
      <c r="H1500" t="s">
        <v>3599</v>
      </c>
      <c r="I1500">
        <v>0</v>
      </c>
      <c r="J1500" s="2">
        <v>0.3125</v>
      </c>
      <c r="K1500" s="2">
        <v>0.3125</v>
      </c>
      <c r="Q1500">
        <v>2</v>
      </c>
    </row>
    <row r="1501" spans="1:17">
      <c r="A1501" t="s">
        <v>1743</v>
      </c>
      <c r="B1501" s="1">
        <v>46074</v>
      </c>
    </row>
    <row r="1502" spans="1:17">
      <c r="A1502" t="s">
        <v>1743</v>
      </c>
      <c r="B1502" s="1">
        <v>46075</v>
      </c>
    </row>
    <row r="1503" spans="1:17">
      <c r="A1503" t="s">
        <v>1743</v>
      </c>
      <c r="B1503" s="1">
        <v>46076</v>
      </c>
    </row>
    <row r="1504" spans="1:17">
      <c r="A1504" t="s">
        <v>1743</v>
      </c>
      <c r="B1504" s="1">
        <v>46077</v>
      </c>
      <c r="C1504">
        <v>1</v>
      </c>
      <c r="D1504" s="2">
        <v>0.5</v>
      </c>
      <c r="E1504" s="2">
        <v>0.875</v>
      </c>
      <c r="F1504" s="2">
        <v>4.1666666666666664E-2</v>
      </c>
      <c r="H1504" t="s">
        <v>3600</v>
      </c>
      <c r="I1504">
        <v>0</v>
      </c>
      <c r="J1504" s="2">
        <v>0.33333333333333331</v>
      </c>
      <c r="K1504" s="2">
        <v>0.3125</v>
      </c>
      <c r="L1504" s="2">
        <v>2.0833333333333332E-2</v>
      </c>
      <c r="Q1504">
        <v>2</v>
      </c>
    </row>
    <row r="1505" spans="1:30">
      <c r="A1505" t="s">
        <v>1743</v>
      </c>
      <c r="B1505" s="1">
        <v>46078</v>
      </c>
      <c r="C1505">
        <v>1</v>
      </c>
      <c r="D1505" s="2">
        <v>0.5</v>
      </c>
      <c r="E1505" s="2">
        <v>0.85416666666666663</v>
      </c>
      <c r="F1505" s="2">
        <v>4.1666666666666664E-2</v>
      </c>
      <c r="H1505" t="s">
        <v>1745</v>
      </c>
      <c r="I1505">
        <v>0</v>
      </c>
      <c r="J1505" s="2">
        <v>0.3125</v>
      </c>
      <c r="K1505" s="2">
        <v>0.3125</v>
      </c>
      <c r="Q1505">
        <v>2</v>
      </c>
    </row>
    <row r="1506" spans="1:30">
      <c r="A1506" t="s">
        <v>1743</v>
      </c>
      <c r="B1506" s="1">
        <v>46079</v>
      </c>
      <c r="C1506">
        <v>1</v>
      </c>
      <c r="D1506" s="2">
        <v>0.5</v>
      </c>
      <c r="E1506" s="2">
        <v>0.85416666666666663</v>
      </c>
      <c r="F1506" s="2">
        <v>4.1666666666666664E-2</v>
      </c>
      <c r="H1506" t="s">
        <v>1745</v>
      </c>
      <c r="I1506">
        <v>0</v>
      </c>
      <c r="J1506" s="2">
        <v>0.3125</v>
      </c>
      <c r="K1506" s="2">
        <v>0.3125</v>
      </c>
      <c r="Q1506">
        <v>2</v>
      </c>
    </row>
    <row r="1507" spans="1:30">
      <c r="A1507" t="s">
        <v>1743</v>
      </c>
      <c r="B1507" s="1">
        <v>46080</v>
      </c>
      <c r="C1507">
        <v>1</v>
      </c>
      <c r="D1507" s="2">
        <v>0.5</v>
      </c>
      <c r="E1507" s="2">
        <v>0.85416666666666663</v>
      </c>
      <c r="F1507" s="2">
        <v>4.1666666666666664E-2</v>
      </c>
      <c r="H1507" t="s">
        <v>1745</v>
      </c>
      <c r="I1507">
        <v>0</v>
      </c>
      <c r="J1507" s="2">
        <v>0.3125</v>
      </c>
      <c r="K1507" s="2">
        <v>0.3125</v>
      </c>
      <c r="Q1507">
        <v>2</v>
      </c>
    </row>
    <row r="1508" spans="1:30">
      <c r="A1508" t="s">
        <v>1743</v>
      </c>
      <c r="B1508" s="1">
        <v>46081</v>
      </c>
    </row>
    <row r="1509" spans="1:30">
      <c r="A1509" t="s">
        <v>1742</v>
      </c>
      <c r="B1509" t="s">
        <v>2938</v>
      </c>
      <c r="C1509" s="1">
        <v>46023</v>
      </c>
      <c r="D1509" s="1">
        <v>46112</v>
      </c>
      <c r="E1509" t="s">
        <v>1120</v>
      </c>
      <c r="F1509" t="s">
        <v>645</v>
      </c>
      <c r="G1509" t="s">
        <v>849</v>
      </c>
      <c r="H1509" t="s">
        <v>879</v>
      </c>
      <c r="I1509" t="s">
        <v>1120</v>
      </c>
      <c r="J1509" t="s">
        <v>849</v>
      </c>
      <c r="K1509">
        <v>1</v>
      </c>
      <c r="L1509">
        <v>1</v>
      </c>
      <c r="M1509">
        <v>1</v>
      </c>
      <c r="N1509">
        <v>1</v>
      </c>
      <c r="O1509">
        <v>1</v>
      </c>
      <c r="P1509">
        <v>0</v>
      </c>
      <c r="Q1509">
        <v>0</v>
      </c>
      <c r="R1509">
        <v>0</v>
      </c>
      <c r="S1509">
        <v>1</v>
      </c>
      <c r="T1509" s="2">
        <v>0.3125</v>
      </c>
      <c r="U1509" s="2">
        <v>0.375</v>
      </c>
      <c r="V1509" s="2">
        <v>0.72916666666666663</v>
      </c>
      <c r="W1509" s="2">
        <v>0.5</v>
      </c>
      <c r="X1509">
        <v>60</v>
      </c>
      <c r="AD1509" s="2">
        <v>0</v>
      </c>
    </row>
    <row r="1510" spans="1:30">
      <c r="A1510" t="s">
        <v>1743</v>
      </c>
      <c r="B1510" s="1">
        <v>46054</v>
      </c>
    </row>
    <row r="1511" spans="1:30">
      <c r="A1511" t="s">
        <v>1743</v>
      </c>
      <c r="B1511" s="1">
        <v>46055</v>
      </c>
      <c r="C1511">
        <v>1</v>
      </c>
      <c r="D1511" s="2">
        <v>0.41666666666666669</v>
      </c>
      <c r="E1511" s="2">
        <v>0.64583333333333337</v>
      </c>
      <c r="F1511" s="2">
        <v>4.1666666666666664E-2</v>
      </c>
      <c r="H1511" t="s">
        <v>1753</v>
      </c>
      <c r="I1511">
        <v>0</v>
      </c>
      <c r="J1511" s="2">
        <v>0.1875</v>
      </c>
      <c r="K1511" s="2">
        <v>0.1875</v>
      </c>
      <c r="Q1511">
        <v>2</v>
      </c>
    </row>
    <row r="1512" spans="1:30">
      <c r="A1512" t="s">
        <v>1743</v>
      </c>
      <c r="B1512" s="1">
        <v>46056</v>
      </c>
      <c r="C1512">
        <v>1</v>
      </c>
      <c r="D1512" s="2">
        <v>0.4375</v>
      </c>
      <c r="E1512" s="2">
        <v>0.79166666666666663</v>
      </c>
      <c r="F1512" s="2">
        <v>4.1666666666666664E-2</v>
      </c>
      <c r="H1512" t="s">
        <v>2857</v>
      </c>
      <c r="I1512">
        <v>0</v>
      </c>
      <c r="J1512" s="2">
        <v>0.3125</v>
      </c>
      <c r="K1512" s="2">
        <v>0.3125</v>
      </c>
      <c r="Q1512">
        <v>1</v>
      </c>
    </row>
    <row r="1513" spans="1:30">
      <c r="A1513" t="s">
        <v>1743</v>
      </c>
      <c r="B1513" s="1">
        <v>46057</v>
      </c>
    </row>
    <row r="1514" spans="1:30">
      <c r="A1514" t="s">
        <v>1743</v>
      </c>
      <c r="B1514" s="1">
        <v>46058</v>
      </c>
      <c r="C1514">
        <v>1</v>
      </c>
      <c r="D1514" s="2">
        <v>0.41666666666666669</v>
      </c>
      <c r="E1514" s="2">
        <v>0.77083333333333337</v>
      </c>
      <c r="F1514" s="2">
        <v>4.1666666666666664E-2</v>
      </c>
      <c r="H1514" t="s">
        <v>2857</v>
      </c>
      <c r="I1514">
        <v>0</v>
      </c>
      <c r="J1514" s="2">
        <v>0.3125</v>
      </c>
      <c r="K1514" s="2">
        <v>0.3125</v>
      </c>
      <c r="Q1514">
        <v>1</v>
      </c>
    </row>
    <row r="1515" spans="1:30">
      <c r="A1515" t="s">
        <v>1743</v>
      </c>
      <c r="B1515" s="1">
        <v>46059</v>
      </c>
    </row>
    <row r="1516" spans="1:30">
      <c r="A1516" t="s">
        <v>1743</v>
      </c>
      <c r="B1516" s="1">
        <v>46060</v>
      </c>
    </row>
    <row r="1517" spans="1:30">
      <c r="A1517" t="s">
        <v>1743</v>
      </c>
      <c r="B1517" s="1">
        <v>46061</v>
      </c>
    </row>
    <row r="1518" spans="1:30">
      <c r="A1518" t="s">
        <v>1743</v>
      </c>
      <c r="B1518" s="1">
        <v>46062</v>
      </c>
      <c r="C1518">
        <v>1</v>
      </c>
      <c r="D1518" s="2">
        <v>0.41666666666666669</v>
      </c>
      <c r="E1518" s="2">
        <v>0.66666666666666663</v>
      </c>
      <c r="F1518" s="2">
        <v>2.0833333333333332E-2</v>
      </c>
      <c r="H1518" t="s">
        <v>3601</v>
      </c>
      <c r="I1518">
        <v>0</v>
      </c>
      <c r="J1518" s="2">
        <v>0.22916666666666666</v>
      </c>
      <c r="K1518" s="2">
        <v>0.22916666666666666</v>
      </c>
      <c r="Q1518">
        <v>2</v>
      </c>
    </row>
    <row r="1519" spans="1:30">
      <c r="A1519" t="s">
        <v>1743</v>
      </c>
      <c r="B1519" s="1">
        <v>46063</v>
      </c>
      <c r="C1519">
        <v>1</v>
      </c>
      <c r="D1519" s="2">
        <v>0.41666666666666669</v>
      </c>
      <c r="E1519" s="2">
        <v>0.72916666666666663</v>
      </c>
      <c r="F1519" s="2">
        <v>4.1666666666666664E-2</v>
      </c>
      <c r="I1519">
        <v>0</v>
      </c>
      <c r="J1519" s="2">
        <v>0.27083333333333331</v>
      </c>
      <c r="K1519" s="2">
        <v>0.27083333333333331</v>
      </c>
      <c r="Q1519">
        <v>1</v>
      </c>
    </row>
    <row r="1520" spans="1:30">
      <c r="A1520" t="s">
        <v>1743</v>
      </c>
      <c r="B1520" s="1">
        <v>46064</v>
      </c>
    </row>
    <row r="1521" spans="1:17">
      <c r="A1521" t="s">
        <v>1743</v>
      </c>
      <c r="B1521" s="1">
        <v>46065</v>
      </c>
      <c r="C1521">
        <v>1</v>
      </c>
      <c r="D1521" s="2">
        <v>0.41666666666666669</v>
      </c>
      <c r="E1521" s="2">
        <v>0.77083333333333337</v>
      </c>
      <c r="F1521" s="2">
        <v>4.1666666666666664E-2</v>
      </c>
      <c r="I1521">
        <v>0</v>
      </c>
      <c r="J1521" s="2">
        <v>0.3125</v>
      </c>
      <c r="K1521" s="2">
        <v>0.3125</v>
      </c>
      <c r="Q1521">
        <v>1</v>
      </c>
    </row>
    <row r="1522" spans="1:17">
      <c r="A1522" t="s">
        <v>1743</v>
      </c>
      <c r="B1522" s="1">
        <v>46066</v>
      </c>
    </row>
    <row r="1523" spans="1:17">
      <c r="A1523" t="s">
        <v>1743</v>
      </c>
      <c r="B1523" s="1">
        <v>46067</v>
      </c>
    </row>
    <row r="1524" spans="1:17">
      <c r="A1524" t="s">
        <v>1743</v>
      </c>
      <c r="B1524" s="1">
        <v>46068</v>
      </c>
    </row>
    <row r="1525" spans="1:17">
      <c r="A1525" t="s">
        <v>1743</v>
      </c>
      <c r="B1525" s="1">
        <v>46069</v>
      </c>
      <c r="C1525">
        <v>1</v>
      </c>
      <c r="D1525" s="2">
        <v>0.41666666666666669</v>
      </c>
      <c r="E1525" s="2">
        <v>0.77083333333333337</v>
      </c>
      <c r="F1525" s="2">
        <v>4.1666666666666664E-2</v>
      </c>
      <c r="H1525" t="s">
        <v>1753</v>
      </c>
      <c r="I1525">
        <v>0</v>
      </c>
      <c r="J1525" s="2">
        <v>0.3125</v>
      </c>
      <c r="K1525" s="2">
        <v>0.3125</v>
      </c>
      <c r="Q1525">
        <v>2</v>
      </c>
    </row>
    <row r="1526" spans="1:17">
      <c r="A1526" t="s">
        <v>1743</v>
      </c>
      <c r="B1526" s="1">
        <v>46070</v>
      </c>
      <c r="C1526">
        <v>1</v>
      </c>
      <c r="D1526" s="2">
        <v>0.41666666666666669</v>
      </c>
      <c r="E1526" s="2">
        <v>0.77083333333333337</v>
      </c>
      <c r="F1526" s="2">
        <v>4.1666666666666664E-2</v>
      </c>
      <c r="I1526">
        <v>0</v>
      </c>
      <c r="J1526" s="2">
        <v>0.3125</v>
      </c>
      <c r="K1526" s="2">
        <v>0.3125</v>
      </c>
      <c r="Q1526">
        <v>1</v>
      </c>
    </row>
    <row r="1527" spans="1:17">
      <c r="A1527" t="s">
        <v>1743</v>
      </c>
      <c r="B1527" s="1">
        <v>46071</v>
      </c>
      <c r="C1527">
        <v>1</v>
      </c>
      <c r="D1527" s="2">
        <v>0.39583333333333331</v>
      </c>
      <c r="E1527" s="2">
        <v>0.58333333333333337</v>
      </c>
      <c r="H1527" t="s">
        <v>2940</v>
      </c>
      <c r="I1527">
        <v>0</v>
      </c>
      <c r="J1527" s="2">
        <v>0.1875</v>
      </c>
      <c r="K1527" s="2">
        <v>0.1875</v>
      </c>
      <c r="Q1527">
        <v>2</v>
      </c>
    </row>
    <row r="1528" spans="1:17">
      <c r="A1528" t="s">
        <v>1743</v>
      </c>
      <c r="B1528" s="1">
        <v>46072</v>
      </c>
    </row>
    <row r="1529" spans="1:17">
      <c r="A1529" t="s">
        <v>1743</v>
      </c>
      <c r="B1529" s="1">
        <v>46073</v>
      </c>
    </row>
    <row r="1530" spans="1:17">
      <c r="A1530" t="s">
        <v>1743</v>
      </c>
      <c r="B1530" s="1">
        <v>46074</v>
      </c>
    </row>
    <row r="1531" spans="1:17">
      <c r="A1531" t="s">
        <v>1743</v>
      </c>
      <c r="B1531" s="1">
        <v>46075</v>
      </c>
    </row>
    <row r="1532" spans="1:17">
      <c r="A1532" t="s">
        <v>1743</v>
      </c>
      <c r="B1532" s="1">
        <v>46076</v>
      </c>
    </row>
    <row r="1533" spans="1:17">
      <c r="A1533" t="s">
        <v>1743</v>
      </c>
      <c r="B1533" s="1">
        <v>46077</v>
      </c>
      <c r="C1533">
        <v>1</v>
      </c>
      <c r="D1533" s="2">
        <v>0.41666666666666669</v>
      </c>
      <c r="E1533" s="2">
        <v>0.77083333333333337</v>
      </c>
      <c r="F1533" s="2">
        <v>4.1666666666666664E-2</v>
      </c>
      <c r="H1533" t="s">
        <v>2857</v>
      </c>
      <c r="I1533">
        <v>0</v>
      </c>
      <c r="J1533" s="2">
        <v>0.3125</v>
      </c>
      <c r="K1533" s="2">
        <v>0.3125</v>
      </c>
      <c r="Q1533">
        <v>1</v>
      </c>
    </row>
    <row r="1534" spans="1:17">
      <c r="A1534" t="s">
        <v>1743</v>
      </c>
      <c r="B1534" s="1">
        <v>46078</v>
      </c>
      <c r="C1534">
        <v>1</v>
      </c>
      <c r="D1534" s="2">
        <v>0.41666666666666669</v>
      </c>
      <c r="E1534" s="2">
        <v>0.60416666666666663</v>
      </c>
      <c r="H1534" t="s">
        <v>2939</v>
      </c>
      <c r="I1534">
        <v>0</v>
      </c>
      <c r="J1534" s="2">
        <v>0.1875</v>
      </c>
      <c r="K1534" s="2">
        <v>0.1875</v>
      </c>
      <c r="Q1534">
        <v>2</v>
      </c>
    </row>
    <row r="1535" spans="1:17">
      <c r="A1535" t="s">
        <v>1743</v>
      </c>
      <c r="B1535" s="1">
        <v>46079</v>
      </c>
      <c r="C1535">
        <v>1</v>
      </c>
      <c r="D1535" s="2">
        <v>0.41666666666666669</v>
      </c>
      <c r="E1535" s="2">
        <v>0.77083333333333337</v>
      </c>
      <c r="F1535" s="2">
        <v>4.1666666666666664E-2</v>
      </c>
      <c r="I1535">
        <v>0</v>
      </c>
      <c r="J1535" s="2">
        <v>0.3125</v>
      </c>
      <c r="K1535" s="2">
        <v>0.3125</v>
      </c>
      <c r="Q1535">
        <v>1</v>
      </c>
    </row>
    <row r="1536" spans="1:17">
      <c r="A1536" t="s">
        <v>1743</v>
      </c>
      <c r="B1536" s="1">
        <v>46080</v>
      </c>
    </row>
    <row r="1537" spans="1:30">
      <c r="A1537" t="s">
        <v>1743</v>
      </c>
      <c r="B1537" s="1">
        <v>46081</v>
      </c>
    </row>
    <row r="1538" spans="1:30">
      <c r="A1538" t="s">
        <v>1742</v>
      </c>
      <c r="B1538" t="s">
        <v>2941</v>
      </c>
      <c r="C1538" s="1">
        <v>46023</v>
      </c>
      <c r="D1538" s="1">
        <v>46112</v>
      </c>
      <c r="E1538" t="s">
        <v>1194</v>
      </c>
      <c r="F1538" t="s">
        <v>626</v>
      </c>
      <c r="G1538" t="s">
        <v>849</v>
      </c>
      <c r="H1538" t="s">
        <v>879</v>
      </c>
      <c r="I1538" t="s">
        <v>1194</v>
      </c>
      <c r="J1538" t="s">
        <v>849</v>
      </c>
      <c r="K1538">
        <v>1</v>
      </c>
      <c r="L1538">
        <v>1</v>
      </c>
      <c r="M1538">
        <v>1</v>
      </c>
      <c r="N1538">
        <v>1</v>
      </c>
      <c r="O1538">
        <v>1</v>
      </c>
      <c r="P1538">
        <v>1</v>
      </c>
      <c r="Q1538">
        <v>1</v>
      </c>
      <c r="R1538">
        <v>1</v>
      </c>
      <c r="S1538">
        <v>1</v>
      </c>
      <c r="T1538" s="2">
        <v>0.3125</v>
      </c>
      <c r="U1538" s="2">
        <v>0.375</v>
      </c>
      <c r="V1538" s="2">
        <v>0.72916666666666663</v>
      </c>
      <c r="W1538" s="2">
        <v>0.5</v>
      </c>
      <c r="X1538">
        <v>60</v>
      </c>
      <c r="AD1538" s="2">
        <v>0</v>
      </c>
    </row>
    <row r="1539" spans="1:30">
      <c r="A1539" t="s">
        <v>1743</v>
      </c>
      <c r="B1539" s="1">
        <v>46054</v>
      </c>
    </row>
    <row r="1540" spans="1:30">
      <c r="A1540" t="s">
        <v>1743</v>
      </c>
      <c r="B1540" s="1">
        <v>46055</v>
      </c>
      <c r="C1540">
        <v>1</v>
      </c>
      <c r="D1540" s="2">
        <v>0.45833333333333331</v>
      </c>
      <c r="E1540" s="2">
        <v>0.8125</v>
      </c>
      <c r="F1540" s="2">
        <v>4.1666666666666664E-2</v>
      </c>
      <c r="H1540" t="s">
        <v>1761</v>
      </c>
      <c r="I1540">
        <v>1</v>
      </c>
      <c r="J1540" s="2">
        <v>0.3125</v>
      </c>
      <c r="K1540" s="2">
        <v>0.3125</v>
      </c>
      <c r="Q1540">
        <v>2</v>
      </c>
    </row>
    <row r="1541" spans="1:30">
      <c r="A1541" t="s">
        <v>1743</v>
      </c>
      <c r="B1541" s="1">
        <v>46056</v>
      </c>
      <c r="C1541">
        <v>1</v>
      </c>
      <c r="D1541" s="2">
        <v>0.375</v>
      </c>
      <c r="E1541" s="2">
        <v>0.72916666666666663</v>
      </c>
      <c r="F1541" s="2">
        <v>4.1666666666666664E-2</v>
      </c>
      <c r="H1541" t="s">
        <v>1761</v>
      </c>
      <c r="I1541">
        <v>0</v>
      </c>
      <c r="J1541" s="2">
        <v>0.3125</v>
      </c>
      <c r="K1541" s="2">
        <v>0.3125</v>
      </c>
      <c r="Q1541">
        <v>2</v>
      </c>
    </row>
    <row r="1542" spans="1:30">
      <c r="A1542" t="s">
        <v>1743</v>
      </c>
      <c r="B1542" s="1">
        <v>46057</v>
      </c>
      <c r="C1542">
        <v>1</v>
      </c>
      <c r="D1542" s="2">
        <v>0.375</v>
      </c>
      <c r="E1542" s="2">
        <v>0.72916666666666663</v>
      </c>
      <c r="F1542" s="2">
        <v>4.1666666666666664E-2</v>
      </c>
      <c r="H1542" t="s">
        <v>1761</v>
      </c>
      <c r="I1542">
        <v>0</v>
      </c>
      <c r="J1542" s="2">
        <v>0.3125</v>
      </c>
      <c r="K1542" s="2">
        <v>0.3125</v>
      </c>
      <c r="Q1542">
        <v>2</v>
      </c>
    </row>
    <row r="1543" spans="1:30">
      <c r="A1543" t="s">
        <v>1743</v>
      </c>
      <c r="B1543" s="1">
        <v>46058</v>
      </c>
      <c r="C1543">
        <v>1</v>
      </c>
      <c r="D1543" s="2">
        <v>0.375</v>
      </c>
      <c r="E1543" s="2">
        <v>0.72916666666666663</v>
      </c>
      <c r="F1543" s="2">
        <v>4.1666666666666664E-2</v>
      </c>
      <c r="H1543" t="s">
        <v>3602</v>
      </c>
      <c r="I1543">
        <v>1</v>
      </c>
      <c r="J1543" s="2">
        <v>0.3125</v>
      </c>
      <c r="K1543" s="2">
        <v>0.3125</v>
      </c>
      <c r="Q1543">
        <v>1</v>
      </c>
    </row>
    <row r="1544" spans="1:30">
      <c r="A1544" t="s">
        <v>1743</v>
      </c>
      <c r="B1544" s="1">
        <v>46059</v>
      </c>
      <c r="C1544">
        <v>1</v>
      </c>
      <c r="D1544" s="2">
        <v>0.375</v>
      </c>
      <c r="E1544" s="2">
        <v>0.8125</v>
      </c>
      <c r="F1544" s="2">
        <v>4.1666666666666664E-2</v>
      </c>
      <c r="H1544" t="s">
        <v>3603</v>
      </c>
      <c r="I1544">
        <v>1</v>
      </c>
      <c r="J1544" s="2">
        <v>0.39583333333333331</v>
      </c>
      <c r="K1544" s="2">
        <v>0.3125</v>
      </c>
      <c r="L1544" s="2">
        <v>2.0833333333333332E-2</v>
      </c>
      <c r="M1544" s="2">
        <v>6.25E-2</v>
      </c>
      <c r="Q1544">
        <v>1</v>
      </c>
    </row>
    <row r="1545" spans="1:30">
      <c r="A1545" t="s">
        <v>1743</v>
      </c>
      <c r="B1545" s="1">
        <v>46060</v>
      </c>
    </row>
    <row r="1546" spans="1:30">
      <c r="A1546" t="s">
        <v>1743</v>
      </c>
      <c r="B1546" s="1">
        <v>46061</v>
      </c>
    </row>
    <row r="1547" spans="1:30">
      <c r="A1547" t="s">
        <v>1743</v>
      </c>
      <c r="B1547" s="1">
        <v>46062</v>
      </c>
      <c r="C1547">
        <v>1</v>
      </c>
      <c r="D1547" s="2">
        <v>0.375</v>
      </c>
      <c r="E1547" s="2">
        <v>0.875</v>
      </c>
      <c r="F1547" s="2">
        <v>4.1666666666666664E-2</v>
      </c>
      <c r="H1547" t="s">
        <v>3604</v>
      </c>
      <c r="I1547">
        <v>1</v>
      </c>
      <c r="J1547" s="2">
        <v>0.45833333333333331</v>
      </c>
      <c r="K1547" s="2">
        <v>0.3125</v>
      </c>
      <c r="L1547" s="2">
        <v>2.0833333333333332E-2</v>
      </c>
      <c r="M1547" s="2">
        <v>0.125</v>
      </c>
      <c r="Q1547">
        <v>4</v>
      </c>
    </row>
    <row r="1548" spans="1:30">
      <c r="A1548" t="s">
        <v>1743</v>
      </c>
      <c r="B1548" s="1">
        <v>46063</v>
      </c>
      <c r="C1548">
        <v>2</v>
      </c>
      <c r="I1548">
        <v>0</v>
      </c>
      <c r="P1548" s="2">
        <v>0.3125</v>
      </c>
    </row>
    <row r="1549" spans="1:30">
      <c r="A1549" t="s">
        <v>1743</v>
      </c>
      <c r="B1549" s="1">
        <v>46064</v>
      </c>
    </row>
    <row r="1550" spans="1:30">
      <c r="A1550" t="s">
        <v>1743</v>
      </c>
      <c r="B1550" s="1">
        <v>46065</v>
      </c>
      <c r="C1550">
        <v>1</v>
      </c>
      <c r="D1550" s="2">
        <v>0.375</v>
      </c>
      <c r="E1550" s="2">
        <v>0.72916666666666663</v>
      </c>
      <c r="F1550" s="2">
        <v>4.1666666666666664E-2</v>
      </c>
      <c r="H1550" t="s">
        <v>3605</v>
      </c>
      <c r="I1550">
        <v>1</v>
      </c>
      <c r="J1550" s="2">
        <v>0.3125</v>
      </c>
      <c r="K1550" s="2">
        <v>0.3125</v>
      </c>
      <c r="Q1550">
        <v>4</v>
      </c>
    </row>
    <row r="1551" spans="1:30">
      <c r="A1551" t="s">
        <v>1743</v>
      </c>
      <c r="B1551" s="1">
        <v>46066</v>
      </c>
      <c r="C1551">
        <v>1</v>
      </c>
      <c r="D1551" s="2">
        <v>0.375</v>
      </c>
      <c r="E1551" s="2">
        <v>0.72916666666666663</v>
      </c>
      <c r="F1551" s="2">
        <v>4.1666666666666664E-2</v>
      </c>
      <c r="H1551" t="s">
        <v>3606</v>
      </c>
      <c r="I1551">
        <v>1</v>
      </c>
      <c r="J1551" s="2">
        <v>0.3125</v>
      </c>
      <c r="K1551" s="2">
        <v>0.3125</v>
      </c>
      <c r="Q1551">
        <v>1</v>
      </c>
    </row>
    <row r="1552" spans="1:30">
      <c r="A1552" t="s">
        <v>1743</v>
      </c>
      <c r="B1552" s="1">
        <v>46067</v>
      </c>
    </row>
    <row r="1553" spans="1:30">
      <c r="A1553" t="s">
        <v>1743</v>
      </c>
      <c r="B1553" s="1">
        <v>46068</v>
      </c>
    </row>
    <row r="1554" spans="1:30">
      <c r="A1554" t="s">
        <v>1743</v>
      </c>
      <c r="B1554" s="1">
        <v>46069</v>
      </c>
      <c r="C1554">
        <v>1</v>
      </c>
      <c r="D1554" s="2">
        <v>0.375</v>
      </c>
      <c r="E1554" s="2">
        <v>0.72916666666666663</v>
      </c>
      <c r="F1554" s="2">
        <v>4.1666666666666664E-2</v>
      </c>
      <c r="I1554">
        <v>0</v>
      </c>
      <c r="J1554" s="2">
        <v>0.3125</v>
      </c>
      <c r="K1554" s="2">
        <v>0.3125</v>
      </c>
      <c r="Q1554">
        <v>1</v>
      </c>
    </row>
    <row r="1555" spans="1:30">
      <c r="A1555" t="s">
        <v>1743</v>
      </c>
      <c r="B1555" s="1">
        <v>46070</v>
      </c>
      <c r="C1555">
        <v>1</v>
      </c>
      <c r="D1555" s="2">
        <v>0.45833333333333331</v>
      </c>
      <c r="E1555" s="2">
        <v>0.8125</v>
      </c>
      <c r="F1555" s="2">
        <v>4.1666666666666664E-2</v>
      </c>
      <c r="H1555" t="s">
        <v>1761</v>
      </c>
      <c r="I1555">
        <v>0</v>
      </c>
      <c r="J1555" s="2">
        <v>0.3125</v>
      </c>
      <c r="K1555" s="2">
        <v>0.3125</v>
      </c>
      <c r="Q1555">
        <v>2</v>
      </c>
    </row>
    <row r="1556" spans="1:30">
      <c r="A1556" t="s">
        <v>1743</v>
      </c>
      <c r="B1556" s="1">
        <v>46071</v>
      </c>
      <c r="C1556">
        <v>1</v>
      </c>
      <c r="D1556" s="2">
        <v>0.375</v>
      </c>
      <c r="E1556" s="2">
        <v>0.72916666666666663</v>
      </c>
      <c r="F1556" s="2">
        <v>4.1666666666666664E-2</v>
      </c>
      <c r="H1556" t="s">
        <v>1761</v>
      </c>
      <c r="I1556">
        <v>0</v>
      </c>
      <c r="J1556" s="2">
        <v>0.3125</v>
      </c>
      <c r="K1556" s="2">
        <v>0.3125</v>
      </c>
      <c r="Q1556">
        <v>2</v>
      </c>
    </row>
    <row r="1557" spans="1:30">
      <c r="A1557" t="s">
        <v>1743</v>
      </c>
      <c r="B1557" s="1">
        <v>46072</v>
      </c>
      <c r="C1557">
        <v>1</v>
      </c>
      <c r="D1557" s="2">
        <v>0.375</v>
      </c>
      <c r="E1557" s="2">
        <v>0.72916666666666663</v>
      </c>
      <c r="F1557" s="2">
        <v>4.1666666666666664E-2</v>
      </c>
      <c r="I1557">
        <v>0</v>
      </c>
      <c r="J1557" s="2">
        <v>0.3125</v>
      </c>
      <c r="K1557" s="2">
        <v>0.3125</v>
      </c>
      <c r="Q1557">
        <v>1</v>
      </c>
    </row>
    <row r="1558" spans="1:30">
      <c r="A1558" t="s">
        <v>1743</v>
      </c>
      <c r="B1558" s="1">
        <v>46073</v>
      </c>
      <c r="C1558">
        <v>1</v>
      </c>
      <c r="D1558" s="2">
        <v>0.375</v>
      </c>
      <c r="E1558" s="2">
        <v>0.72916666666666663</v>
      </c>
      <c r="F1558" s="2">
        <v>4.1666666666666664E-2</v>
      </c>
      <c r="H1558" t="s">
        <v>3607</v>
      </c>
      <c r="I1558">
        <v>1</v>
      </c>
      <c r="J1558" s="2">
        <v>0.3125</v>
      </c>
      <c r="K1558" s="2">
        <v>0.3125</v>
      </c>
      <c r="Q1558">
        <v>4</v>
      </c>
    </row>
    <row r="1559" spans="1:30">
      <c r="A1559" t="s">
        <v>1743</v>
      </c>
      <c r="B1559" s="1">
        <v>46074</v>
      </c>
    </row>
    <row r="1560" spans="1:30">
      <c r="A1560" t="s">
        <v>1743</v>
      </c>
      <c r="B1560" s="1">
        <v>46075</v>
      </c>
    </row>
    <row r="1561" spans="1:30">
      <c r="A1561" t="s">
        <v>1743</v>
      </c>
      <c r="B1561" s="1">
        <v>46076</v>
      </c>
    </row>
    <row r="1562" spans="1:30">
      <c r="A1562" t="s">
        <v>1743</v>
      </c>
      <c r="B1562" s="1">
        <v>46077</v>
      </c>
      <c r="C1562">
        <v>1</v>
      </c>
      <c r="D1562" s="2">
        <v>0.375</v>
      </c>
      <c r="E1562" s="2">
        <v>0.77083333333333337</v>
      </c>
      <c r="F1562" s="2">
        <v>4.1666666666666664E-2</v>
      </c>
      <c r="H1562" t="s">
        <v>3608</v>
      </c>
      <c r="I1562">
        <v>1</v>
      </c>
      <c r="J1562" s="2">
        <v>0.35416666666666669</v>
      </c>
      <c r="K1562" s="2">
        <v>0.3125</v>
      </c>
      <c r="L1562" s="2">
        <v>2.0833333333333332E-2</v>
      </c>
      <c r="M1562" s="2">
        <v>2.0833333333333332E-2</v>
      </c>
      <c r="Q1562">
        <v>4</v>
      </c>
    </row>
    <row r="1563" spans="1:30">
      <c r="A1563" t="s">
        <v>1743</v>
      </c>
      <c r="B1563" s="1">
        <v>46078</v>
      </c>
      <c r="C1563">
        <v>1</v>
      </c>
      <c r="D1563" s="2">
        <v>0.375</v>
      </c>
      <c r="E1563" s="2">
        <v>0.72916666666666663</v>
      </c>
      <c r="F1563" s="2">
        <v>4.1666666666666664E-2</v>
      </c>
      <c r="H1563" t="s">
        <v>3609</v>
      </c>
      <c r="I1563">
        <v>1</v>
      </c>
      <c r="J1563" s="2">
        <v>0.3125</v>
      </c>
      <c r="K1563" s="2">
        <v>0.3125</v>
      </c>
      <c r="Q1563">
        <v>4</v>
      </c>
    </row>
    <row r="1564" spans="1:30">
      <c r="A1564" t="s">
        <v>1743</v>
      </c>
      <c r="B1564" s="1">
        <v>46079</v>
      </c>
      <c r="C1564">
        <v>1</v>
      </c>
      <c r="D1564" s="2">
        <v>0.375</v>
      </c>
      <c r="E1564" s="2">
        <v>0.72916666666666663</v>
      </c>
      <c r="F1564" s="2">
        <v>4.1666666666666664E-2</v>
      </c>
      <c r="H1564" t="s">
        <v>3610</v>
      </c>
      <c r="I1564">
        <v>1</v>
      </c>
      <c r="J1564" s="2">
        <v>0.3125</v>
      </c>
      <c r="K1564" s="2">
        <v>0.3125</v>
      </c>
      <c r="Q1564">
        <v>4</v>
      </c>
    </row>
    <row r="1565" spans="1:30">
      <c r="A1565" t="s">
        <v>1743</v>
      </c>
      <c r="B1565" s="1">
        <v>46080</v>
      </c>
      <c r="C1565">
        <v>1</v>
      </c>
      <c r="D1565" s="2">
        <v>0.45833333333333331</v>
      </c>
      <c r="E1565" s="2">
        <v>0.8125</v>
      </c>
      <c r="F1565" s="2">
        <v>4.1666666666666664E-2</v>
      </c>
      <c r="H1565" t="s">
        <v>1761</v>
      </c>
      <c r="I1565">
        <v>1</v>
      </c>
      <c r="J1565" s="2">
        <v>0.3125</v>
      </c>
      <c r="K1565" s="2">
        <v>0.3125</v>
      </c>
      <c r="Q1565">
        <v>2</v>
      </c>
    </row>
    <row r="1566" spans="1:30">
      <c r="A1566" t="s">
        <v>1743</v>
      </c>
      <c r="B1566" s="1">
        <v>46081</v>
      </c>
    </row>
    <row r="1567" spans="1:30">
      <c r="A1567" t="s">
        <v>1742</v>
      </c>
      <c r="B1567" t="s">
        <v>2942</v>
      </c>
      <c r="C1567" s="1">
        <v>46023</v>
      </c>
      <c r="D1567" s="1">
        <v>46112</v>
      </c>
      <c r="E1567" t="s">
        <v>385</v>
      </c>
      <c r="F1567" t="s">
        <v>386</v>
      </c>
      <c r="G1567" t="s">
        <v>849</v>
      </c>
      <c r="H1567" t="s">
        <v>879</v>
      </c>
      <c r="I1567" t="s">
        <v>385</v>
      </c>
      <c r="J1567" t="s">
        <v>849</v>
      </c>
      <c r="K1567">
        <v>1</v>
      </c>
      <c r="L1567">
        <v>1</v>
      </c>
      <c r="M1567">
        <v>1</v>
      </c>
      <c r="N1567">
        <v>1</v>
      </c>
      <c r="O1567">
        <v>1</v>
      </c>
      <c r="P1567">
        <v>0</v>
      </c>
      <c r="Q1567">
        <v>0</v>
      </c>
      <c r="R1567">
        <v>0</v>
      </c>
      <c r="S1567">
        <v>0</v>
      </c>
      <c r="T1567" s="2">
        <v>0.3125</v>
      </c>
      <c r="U1567" s="2">
        <v>0.375</v>
      </c>
      <c r="V1567" s="2">
        <v>0.72916666666666663</v>
      </c>
      <c r="W1567" s="2">
        <v>0.5</v>
      </c>
      <c r="X1567">
        <v>60</v>
      </c>
      <c r="AD1567" s="2">
        <v>0</v>
      </c>
    </row>
    <row r="1568" spans="1:30">
      <c r="A1568" t="s">
        <v>1743</v>
      </c>
      <c r="B1568" s="1">
        <v>46054</v>
      </c>
    </row>
    <row r="1569" spans="1:17">
      <c r="A1569" t="s">
        <v>1743</v>
      </c>
      <c r="B1569" s="1">
        <v>46055</v>
      </c>
      <c r="C1569">
        <v>1</v>
      </c>
      <c r="D1569" s="2">
        <v>0.41666666666666669</v>
      </c>
      <c r="E1569" s="2">
        <v>0.72916666666666663</v>
      </c>
      <c r="F1569" s="2">
        <v>4.1666666666666664E-2</v>
      </c>
      <c r="I1569">
        <v>0</v>
      </c>
      <c r="J1569" s="2">
        <v>0.27083333333333331</v>
      </c>
      <c r="K1569" s="2">
        <v>0.27083333333333331</v>
      </c>
      <c r="Q1569">
        <v>1</v>
      </c>
    </row>
    <row r="1570" spans="1:17">
      <c r="A1570" t="s">
        <v>1743</v>
      </c>
      <c r="B1570" s="1">
        <v>46056</v>
      </c>
      <c r="C1570">
        <v>1</v>
      </c>
      <c r="D1570" s="2">
        <v>0.375</v>
      </c>
      <c r="E1570" s="2">
        <v>0.85416666666666663</v>
      </c>
      <c r="F1570" s="2">
        <v>4.1666666666666664E-2</v>
      </c>
      <c r="I1570">
        <v>0</v>
      </c>
      <c r="J1570" s="2">
        <v>0.4375</v>
      </c>
      <c r="K1570" s="2">
        <v>0.3125</v>
      </c>
      <c r="L1570" s="2">
        <v>2.0833333333333332E-2</v>
      </c>
      <c r="M1570" s="2">
        <v>0.10416666666666667</v>
      </c>
      <c r="Q1570">
        <v>2</v>
      </c>
    </row>
    <row r="1571" spans="1:17">
      <c r="A1571" t="s">
        <v>1743</v>
      </c>
      <c r="B1571" s="1">
        <v>46057</v>
      </c>
      <c r="C1571">
        <v>1</v>
      </c>
      <c r="D1571" s="2">
        <v>0.375</v>
      </c>
      <c r="E1571" s="2">
        <v>0.77083333333333337</v>
      </c>
      <c r="F1571" s="2">
        <v>4.1666666666666664E-2</v>
      </c>
      <c r="I1571">
        <v>0</v>
      </c>
      <c r="J1571" s="2">
        <v>0.35416666666666669</v>
      </c>
      <c r="K1571" s="2">
        <v>0.3125</v>
      </c>
      <c r="L1571" s="2">
        <v>2.0833333333333332E-2</v>
      </c>
      <c r="M1571" s="2">
        <v>2.0833333333333332E-2</v>
      </c>
      <c r="Q1571">
        <v>2</v>
      </c>
    </row>
    <row r="1572" spans="1:17">
      <c r="A1572" t="s">
        <v>1743</v>
      </c>
      <c r="B1572" s="1">
        <v>46058</v>
      </c>
      <c r="C1572">
        <v>1</v>
      </c>
      <c r="D1572" s="2">
        <v>0.375</v>
      </c>
      <c r="E1572" s="2">
        <v>0.91666666666666663</v>
      </c>
      <c r="F1572" s="2">
        <v>4.1666666666666664E-2</v>
      </c>
      <c r="I1572">
        <v>0</v>
      </c>
      <c r="J1572" s="2">
        <v>0.5</v>
      </c>
      <c r="K1572" s="2">
        <v>0.3125</v>
      </c>
      <c r="L1572" s="2">
        <v>2.0833333333333332E-2</v>
      </c>
      <c r="M1572" s="2">
        <v>0.16666666666666666</v>
      </c>
      <c r="Q1572">
        <v>2</v>
      </c>
    </row>
    <row r="1573" spans="1:17">
      <c r="A1573" t="s">
        <v>1743</v>
      </c>
      <c r="B1573" s="1">
        <v>46059</v>
      </c>
      <c r="C1573">
        <v>1</v>
      </c>
      <c r="D1573" s="2">
        <v>0.375</v>
      </c>
      <c r="E1573" s="2">
        <v>0.77083333333333337</v>
      </c>
      <c r="F1573" s="2">
        <v>4.1666666666666664E-2</v>
      </c>
      <c r="I1573">
        <v>0</v>
      </c>
      <c r="J1573" s="2">
        <v>0.35416666666666669</v>
      </c>
      <c r="K1573" s="2">
        <v>0.3125</v>
      </c>
      <c r="L1573" s="2">
        <v>2.0833333333333332E-2</v>
      </c>
      <c r="M1573" s="2">
        <v>2.0833333333333332E-2</v>
      </c>
      <c r="Q1573">
        <v>2</v>
      </c>
    </row>
    <row r="1574" spans="1:17">
      <c r="A1574" t="s">
        <v>1743</v>
      </c>
      <c r="B1574" s="1">
        <v>46060</v>
      </c>
    </row>
    <row r="1575" spans="1:17">
      <c r="A1575" t="s">
        <v>1743</v>
      </c>
      <c r="B1575" s="1">
        <v>46061</v>
      </c>
      <c r="C1575">
        <v>3</v>
      </c>
      <c r="D1575" s="2">
        <v>0.54166666666666663</v>
      </c>
      <c r="E1575" s="2">
        <v>0.6875</v>
      </c>
      <c r="I1575">
        <v>0</v>
      </c>
      <c r="J1575" s="2">
        <v>0.14583333333333334</v>
      </c>
      <c r="O1575" s="2">
        <v>0.14583333333333334</v>
      </c>
      <c r="Q1575">
        <v>2</v>
      </c>
    </row>
    <row r="1576" spans="1:17">
      <c r="A1576" t="s">
        <v>1743</v>
      </c>
      <c r="B1576" s="1">
        <v>46062</v>
      </c>
      <c r="C1576">
        <v>1</v>
      </c>
      <c r="D1576" s="2">
        <v>0.375</v>
      </c>
      <c r="E1576" s="2">
        <v>0.95833333333333337</v>
      </c>
      <c r="F1576" s="2">
        <v>4.1666666666666664E-2</v>
      </c>
      <c r="I1576">
        <v>0</v>
      </c>
      <c r="J1576" s="2">
        <v>0.54166666666666663</v>
      </c>
      <c r="K1576" s="2">
        <v>0.3125</v>
      </c>
      <c r="L1576" s="2">
        <v>2.0833333333333332E-2</v>
      </c>
      <c r="M1576" s="2">
        <v>0.20833333333333334</v>
      </c>
      <c r="N1576" s="2">
        <v>4.1666666666666664E-2</v>
      </c>
      <c r="Q1576">
        <v>4</v>
      </c>
    </row>
    <row r="1577" spans="1:17">
      <c r="A1577" t="s">
        <v>1743</v>
      </c>
      <c r="B1577" s="1">
        <v>46063</v>
      </c>
      <c r="C1577">
        <v>1</v>
      </c>
      <c r="D1577" s="2">
        <v>0.39583333333333331</v>
      </c>
      <c r="E1577" s="2">
        <v>0.8125</v>
      </c>
      <c r="F1577" s="2">
        <v>4.1666666666666664E-2</v>
      </c>
      <c r="I1577">
        <v>0</v>
      </c>
      <c r="J1577" s="2">
        <v>0.375</v>
      </c>
      <c r="K1577" s="2">
        <v>0.3125</v>
      </c>
      <c r="L1577" s="2">
        <v>2.0833333333333332E-2</v>
      </c>
      <c r="M1577" s="2">
        <v>4.1666666666666664E-2</v>
      </c>
      <c r="Q1577">
        <v>2</v>
      </c>
    </row>
    <row r="1578" spans="1:17">
      <c r="A1578" t="s">
        <v>1743</v>
      </c>
      <c r="B1578" s="1">
        <v>46064</v>
      </c>
    </row>
    <row r="1579" spans="1:17">
      <c r="A1579" t="s">
        <v>1743</v>
      </c>
      <c r="B1579" s="1">
        <v>46065</v>
      </c>
      <c r="C1579">
        <v>1</v>
      </c>
      <c r="D1579" s="2">
        <v>0.375</v>
      </c>
      <c r="E1579" s="2">
        <v>0.8125</v>
      </c>
      <c r="F1579" s="2">
        <v>4.1666666666666664E-2</v>
      </c>
      <c r="I1579">
        <v>0</v>
      </c>
      <c r="J1579" s="2">
        <v>0.39583333333333331</v>
      </c>
      <c r="K1579" s="2">
        <v>0.3125</v>
      </c>
      <c r="L1579" s="2">
        <v>2.0833333333333332E-2</v>
      </c>
      <c r="M1579" s="2">
        <v>6.25E-2</v>
      </c>
      <c r="Q1579">
        <v>2</v>
      </c>
    </row>
    <row r="1580" spans="1:17">
      <c r="A1580" t="s">
        <v>1743</v>
      </c>
      <c r="B1580" s="1">
        <v>46066</v>
      </c>
      <c r="C1580">
        <v>1</v>
      </c>
      <c r="D1580" s="2">
        <v>0.375</v>
      </c>
      <c r="E1580" s="2">
        <v>0.85416666666666663</v>
      </c>
      <c r="F1580" s="2">
        <v>4.1666666666666664E-2</v>
      </c>
      <c r="I1580">
        <v>0</v>
      </c>
      <c r="J1580" s="2">
        <v>0.4375</v>
      </c>
      <c r="K1580" s="2">
        <v>0.3125</v>
      </c>
      <c r="L1580" s="2">
        <v>2.0833333333333332E-2</v>
      </c>
      <c r="M1580" s="2">
        <v>0.10416666666666667</v>
      </c>
      <c r="Q1580">
        <v>2</v>
      </c>
    </row>
    <row r="1581" spans="1:17">
      <c r="A1581" t="s">
        <v>1743</v>
      </c>
      <c r="B1581" s="1">
        <v>46067</v>
      </c>
    </row>
    <row r="1582" spans="1:17">
      <c r="A1582" t="s">
        <v>1743</v>
      </c>
      <c r="B1582" s="1">
        <v>46068</v>
      </c>
    </row>
    <row r="1583" spans="1:17">
      <c r="A1583" t="s">
        <v>1743</v>
      </c>
      <c r="B1583" s="1">
        <v>46069</v>
      </c>
      <c r="C1583">
        <v>1</v>
      </c>
      <c r="D1583" s="2">
        <v>0.375</v>
      </c>
      <c r="E1583" s="2">
        <v>0.75</v>
      </c>
      <c r="F1583" s="2">
        <v>4.1666666666666664E-2</v>
      </c>
      <c r="I1583">
        <v>0</v>
      </c>
      <c r="J1583" s="2">
        <v>0.33333333333333331</v>
      </c>
      <c r="K1583" s="2">
        <v>0.3125</v>
      </c>
      <c r="L1583" s="2">
        <v>2.0833333333333332E-2</v>
      </c>
      <c r="Q1583">
        <v>4</v>
      </c>
    </row>
    <row r="1584" spans="1:17">
      <c r="A1584" t="s">
        <v>1743</v>
      </c>
      <c r="B1584" s="1">
        <v>46070</v>
      </c>
      <c r="C1584">
        <v>1</v>
      </c>
      <c r="D1584" s="2">
        <v>0.41666666666666669</v>
      </c>
      <c r="E1584" s="2">
        <v>0.89583333333333337</v>
      </c>
      <c r="F1584" s="2">
        <v>4.1666666666666664E-2</v>
      </c>
      <c r="I1584">
        <v>0</v>
      </c>
      <c r="J1584" s="2">
        <v>0.4375</v>
      </c>
      <c r="K1584" s="2">
        <v>0.3125</v>
      </c>
      <c r="L1584" s="2">
        <v>2.0833333333333332E-2</v>
      </c>
      <c r="M1584" s="2">
        <v>0.10416666666666667</v>
      </c>
      <c r="Q1584">
        <v>2</v>
      </c>
    </row>
    <row r="1585" spans="1:30">
      <c r="A1585" t="s">
        <v>1743</v>
      </c>
      <c r="B1585" s="1">
        <v>46071</v>
      </c>
      <c r="C1585">
        <v>1</v>
      </c>
      <c r="D1585" s="2">
        <v>0.41666666666666669</v>
      </c>
      <c r="E1585" s="2">
        <v>0.875</v>
      </c>
      <c r="F1585" s="2">
        <v>4.1666666666666664E-2</v>
      </c>
      <c r="I1585">
        <v>0</v>
      </c>
      <c r="J1585" s="2">
        <v>0.41666666666666669</v>
      </c>
      <c r="K1585" s="2">
        <v>0.3125</v>
      </c>
      <c r="L1585" s="2">
        <v>2.0833333333333332E-2</v>
      </c>
      <c r="M1585" s="2">
        <v>8.3333333333333329E-2</v>
      </c>
      <c r="Q1585">
        <v>4</v>
      </c>
    </row>
    <row r="1586" spans="1:30">
      <c r="A1586" t="s">
        <v>1743</v>
      </c>
      <c r="B1586" s="1">
        <v>46072</v>
      </c>
      <c r="C1586">
        <v>1</v>
      </c>
      <c r="D1586" s="2">
        <v>0.375</v>
      </c>
      <c r="E1586" s="2">
        <v>0.8125</v>
      </c>
      <c r="F1586" s="2">
        <v>4.1666666666666664E-2</v>
      </c>
      <c r="I1586">
        <v>0</v>
      </c>
      <c r="J1586" s="2">
        <v>0.39583333333333331</v>
      </c>
      <c r="K1586" s="2">
        <v>0.3125</v>
      </c>
      <c r="L1586" s="2">
        <v>2.0833333333333332E-2</v>
      </c>
      <c r="M1586" s="2">
        <v>6.25E-2</v>
      </c>
      <c r="Q1586">
        <v>2</v>
      </c>
    </row>
    <row r="1587" spans="1:30">
      <c r="A1587" t="s">
        <v>1743</v>
      </c>
      <c r="B1587" s="1">
        <v>46073</v>
      </c>
      <c r="C1587">
        <v>1</v>
      </c>
      <c r="D1587" s="2">
        <v>0.375</v>
      </c>
      <c r="E1587" s="2">
        <v>0.79166666666666663</v>
      </c>
      <c r="F1587" s="2">
        <v>4.1666666666666664E-2</v>
      </c>
      <c r="I1587">
        <v>0</v>
      </c>
      <c r="J1587" s="2">
        <v>0.375</v>
      </c>
      <c r="K1587" s="2">
        <v>0.3125</v>
      </c>
      <c r="L1587" s="2">
        <v>2.0833333333333332E-2</v>
      </c>
      <c r="M1587" s="2">
        <v>4.1666666666666664E-2</v>
      </c>
      <c r="Q1587">
        <v>2</v>
      </c>
    </row>
    <row r="1588" spans="1:30">
      <c r="A1588" t="s">
        <v>1743</v>
      </c>
      <c r="B1588" s="1">
        <v>46074</v>
      </c>
    </row>
    <row r="1589" spans="1:30">
      <c r="A1589" t="s">
        <v>1743</v>
      </c>
      <c r="B1589" s="1">
        <v>46075</v>
      </c>
    </row>
    <row r="1590" spans="1:30">
      <c r="A1590" t="s">
        <v>1743</v>
      </c>
      <c r="B1590" s="1">
        <v>46076</v>
      </c>
    </row>
    <row r="1591" spans="1:30">
      <c r="A1591" t="s">
        <v>1743</v>
      </c>
      <c r="B1591" s="1">
        <v>46077</v>
      </c>
      <c r="C1591">
        <v>1</v>
      </c>
      <c r="D1591" s="2">
        <v>0.375</v>
      </c>
      <c r="E1591" s="2">
        <v>0.77083333333333337</v>
      </c>
      <c r="F1591" s="2">
        <v>4.1666666666666664E-2</v>
      </c>
      <c r="I1591">
        <v>0</v>
      </c>
      <c r="J1591" s="2">
        <v>0.35416666666666669</v>
      </c>
      <c r="K1591" s="2">
        <v>0.3125</v>
      </c>
      <c r="L1591" s="2">
        <v>2.0833333333333332E-2</v>
      </c>
      <c r="M1591" s="2">
        <v>2.0833333333333332E-2</v>
      </c>
      <c r="Q1591">
        <v>4</v>
      </c>
    </row>
    <row r="1592" spans="1:30">
      <c r="A1592" t="s">
        <v>1743</v>
      </c>
      <c r="B1592" s="1">
        <v>46078</v>
      </c>
      <c r="C1592">
        <v>1</v>
      </c>
      <c r="D1592" s="2">
        <v>0.39583333333333331</v>
      </c>
      <c r="E1592" s="2">
        <v>0.83333333333333337</v>
      </c>
      <c r="F1592" s="2">
        <v>4.1666666666666664E-2</v>
      </c>
      <c r="I1592">
        <v>0</v>
      </c>
      <c r="J1592" s="2">
        <v>0.39583333333333331</v>
      </c>
      <c r="K1592" s="2">
        <v>0.3125</v>
      </c>
      <c r="L1592" s="2">
        <v>2.0833333333333332E-2</v>
      </c>
      <c r="M1592" s="2">
        <v>6.25E-2</v>
      </c>
      <c r="Q1592">
        <v>2</v>
      </c>
    </row>
    <row r="1593" spans="1:30">
      <c r="A1593" t="s">
        <v>1743</v>
      </c>
      <c r="B1593" s="1">
        <v>46079</v>
      </c>
      <c r="C1593">
        <v>1</v>
      </c>
      <c r="D1593" s="2">
        <v>0.375</v>
      </c>
      <c r="E1593" s="2">
        <v>0.85416666666666663</v>
      </c>
      <c r="F1593" s="2">
        <v>4.1666666666666664E-2</v>
      </c>
      <c r="I1593">
        <v>0</v>
      </c>
      <c r="J1593" s="2">
        <v>0.4375</v>
      </c>
      <c r="K1593" s="2">
        <v>0.3125</v>
      </c>
      <c r="L1593" s="2">
        <v>2.0833333333333332E-2</v>
      </c>
      <c r="M1593" s="2">
        <v>0.10416666666666667</v>
      </c>
      <c r="Q1593">
        <v>2</v>
      </c>
    </row>
    <row r="1594" spans="1:30">
      <c r="A1594" t="s">
        <v>1743</v>
      </c>
      <c r="B1594" s="1">
        <v>46080</v>
      </c>
      <c r="C1594">
        <v>1</v>
      </c>
      <c r="D1594" s="2">
        <v>0.375</v>
      </c>
      <c r="E1594" s="2">
        <v>0.79166666666666663</v>
      </c>
      <c r="F1594" s="2">
        <v>4.1666666666666664E-2</v>
      </c>
      <c r="I1594">
        <v>0</v>
      </c>
      <c r="J1594" s="2">
        <v>0.375</v>
      </c>
      <c r="K1594" s="2">
        <v>0.3125</v>
      </c>
      <c r="L1594" s="2">
        <v>2.0833333333333332E-2</v>
      </c>
      <c r="M1594" s="2">
        <v>4.1666666666666664E-2</v>
      </c>
      <c r="Q1594">
        <v>2</v>
      </c>
    </row>
    <row r="1595" spans="1:30">
      <c r="A1595" t="s">
        <v>1743</v>
      </c>
      <c r="B1595" s="1">
        <v>46081</v>
      </c>
    </row>
    <row r="1596" spans="1:30">
      <c r="A1596" t="s">
        <v>1742</v>
      </c>
      <c r="B1596" t="s">
        <v>2943</v>
      </c>
      <c r="C1596" s="1">
        <v>46023</v>
      </c>
      <c r="D1596" s="1">
        <v>46112</v>
      </c>
      <c r="E1596" t="s">
        <v>388</v>
      </c>
      <c r="F1596" t="s">
        <v>389</v>
      </c>
      <c r="G1596" t="s">
        <v>849</v>
      </c>
      <c r="H1596" t="s">
        <v>879</v>
      </c>
      <c r="I1596" t="s">
        <v>388</v>
      </c>
      <c r="J1596" t="s">
        <v>849</v>
      </c>
      <c r="K1596">
        <v>1</v>
      </c>
      <c r="L1596">
        <v>1</v>
      </c>
      <c r="M1596">
        <v>1</v>
      </c>
      <c r="N1596">
        <v>1</v>
      </c>
      <c r="O1596">
        <v>1</v>
      </c>
      <c r="P1596">
        <v>0</v>
      </c>
      <c r="Q1596">
        <v>0</v>
      </c>
      <c r="R1596">
        <v>0</v>
      </c>
      <c r="S1596">
        <v>0</v>
      </c>
      <c r="T1596" s="2">
        <v>0.3125</v>
      </c>
      <c r="U1596" s="2">
        <v>0.375</v>
      </c>
      <c r="V1596" s="2">
        <v>0.72916666666666663</v>
      </c>
      <c r="W1596" s="2">
        <v>0.5</v>
      </c>
      <c r="X1596">
        <v>60</v>
      </c>
      <c r="AD1596" s="2">
        <v>0</v>
      </c>
    </row>
    <row r="1597" spans="1:30">
      <c r="A1597" t="s">
        <v>1743</v>
      </c>
      <c r="B1597" s="1">
        <v>46054</v>
      </c>
    </row>
    <row r="1598" spans="1:30">
      <c r="A1598" t="s">
        <v>1743</v>
      </c>
      <c r="B1598" s="1">
        <v>46055</v>
      </c>
      <c r="C1598">
        <v>1</v>
      </c>
      <c r="D1598" s="2">
        <v>0.375</v>
      </c>
      <c r="E1598" s="2">
        <v>0.72916666666666663</v>
      </c>
      <c r="F1598" s="2">
        <v>4.1666666666666664E-2</v>
      </c>
      <c r="H1598" t="s">
        <v>1756</v>
      </c>
      <c r="I1598">
        <v>0</v>
      </c>
      <c r="J1598" s="2">
        <v>0.3125</v>
      </c>
      <c r="K1598" s="2">
        <v>0.3125</v>
      </c>
      <c r="Q1598">
        <v>1</v>
      </c>
    </row>
    <row r="1599" spans="1:30">
      <c r="A1599" t="s">
        <v>1743</v>
      </c>
      <c r="B1599" s="1">
        <v>46056</v>
      </c>
      <c r="C1599">
        <v>1</v>
      </c>
      <c r="D1599" s="2">
        <v>0.375</v>
      </c>
      <c r="E1599" s="2">
        <v>0.72916666666666663</v>
      </c>
      <c r="F1599" s="2">
        <v>4.1666666666666664E-2</v>
      </c>
      <c r="H1599" t="s">
        <v>1756</v>
      </c>
      <c r="I1599">
        <v>0</v>
      </c>
      <c r="J1599" s="2">
        <v>0.3125</v>
      </c>
      <c r="K1599" s="2">
        <v>0.3125</v>
      </c>
      <c r="Q1599">
        <v>1</v>
      </c>
    </row>
    <row r="1600" spans="1:30">
      <c r="A1600" t="s">
        <v>1743</v>
      </c>
      <c r="B1600" s="1">
        <v>46057</v>
      </c>
      <c r="C1600">
        <v>2</v>
      </c>
      <c r="I1600">
        <v>0</v>
      </c>
      <c r="P1600" s="2">
        <v>0.3125</v>
      </c>
    </row>
    <row r="1601" spans="1:17">
      <c r="A1601" t="s">
        <v>1743</v>
      </c>
      <c r="B1601" s="1">
        <v>46058</v>
      </c>
      <c r="C1601">
        <v>1</v>
      </c>
      <c r="D1601" s="2">
        <v>0.70833333333333337</v>
      </c>
      <c r="E1601" s="18">
        <v>1.125</v>
      </c>
      <c r="F1601" s="2">
        <v>4.1666666666666664E-2</v>
      </c>
      <c r="H1601" t="s">
        <v>3611</v>
      </c>
      <c r="I1601">
        <v>1</v>
      </c>
      <c r="J1601" s="2">
        <v>0.375</v>
      </c>
      <c r="K1601" s="2">
        <v>0.3125</v>
      </c>
      <c r="L1601" s="2">
        <v>2.0833333333333332E-2</v>
      </c>
      <c r="M1601" s="2">
        <v>4.1666666666666664E-2</v>
      </c>
      <c r="N1601" s="2">
        <v>0.20833333333333334</v>
      </c>
      <c r="Q1601">
        <v>1</v>
      </c>
    </row>
    <row r="1602" spans="1:17">
      <c r="A1602" t="s">
        <v>1743</v>
      </c>
      <c r="B1602" s="1">
        <v>46059</v>
      </c>
      <c r="C1602">
        <v>1</v>
      </c>
      <c r="D1602" s="2">
        <v>0.375</v>
      </c>
      <c r="E1602" s="2">
        <v>0.72916666666666663</v>
      </c>
      <c r="F1602" s="2">
        <v>4.1666666666666664E-2</v>
      </c>
      <c r="H1602" t="s">
        <v>3612</v>
      </c>
      <c r="I1602">
        <v>1</v>
      </c>
      <c r="J1602" s="2">
        <v>0.3125</v>
      </c>
      <c r="K1602" s="2">
        <v>0.3125</v>
      </c>
      <c r="Q1602">
        <v>1</v>
      </c>
    </row>
    <row r="1603" spans="1:17">
      <c r="A1603" t="s">
        <v>1743</v>
      </c>
      <c r="B1603" s="1">
        <v>46060</v>
      </c>
      <c r="C1603">
        <v>1</v>
      </c>
      <c r="D1603" s="2">
        <v>0.375</v>
      </c>
      <c r="E1603" s="2">
        <v>0.72916666666666663</v>
      </c>
      <c r="F1603" s="2">
        <v>4.1666666666666664E-2</v>
      </c>
      <c r="H1603" t="s">
        <v>3613</v>
      </c>
      <c r="I1603">
        <v>1</v>
      </c>
      <c r="J1603" s="2">
        <v>0.3125</v>
      </c>
      <c r="K1603" s="2">
        <v>0.3125</v>
      </c>
      <c r="Q1603">
        <v>1</v>
      </c>
    </row>
    <row r="1604" spans="1:17">
      <c r="A1604" t="s">
        <v>1743</v>
      </c>
      <c r="B1604" s="1">
        <v>46061</v>
      </c>
    </row>
    <row r="1605" spans="1:17">
      <c r="A1605" t="s">
        <v>1743</v>
      </c>
      <c r="B1605" s="1">
        <v>46062</v>
      </c>
      <c r="C1605">
        <v>1</v>
      </c>
      <c r="D1605" s="2">
        <v>0.375</v>
      </c>
      <c r="E1605" s="2">
        <v>0.75</v>
      </c>
      <c r="F1605" s="2">
        <v>4.1666666666666664E-2</v>
      </c>
      <c r="H1605" t="s">
        <v>1756</v>
      </c>
      <c r="I1605">
        <v>0</v>
      </c>
      <c r="J1605" s="2">
        <v>0.33333333333333331</v>
      </c>
      <c r="K1605" s="2">
        <v>0.3125</v>
      </c>
      <c r="L1605" s="2">
        <v>2.0833333333333332E-2</v>
      </c>
      <c r="Q1605">
        <v>1</v>
      </c>
    </row>
    <row r="1606" spans="1:17">
      <c r="A1606" t="s">
        <v>1743</v>
      </c>
      <c r="B1606" s="1">
        <v>46063</v>
      </c>
      <c r="C1606">
        <v>4</v>
      </c>
      <c r="H1606" t="s">
        <v>3614</v>
      </c>
      <c r="I1606">
        <v>0</v>
      </c>
    </row>
    <row r="1607" spans="1:17">
      <c r="A1607" t="s">
        <v>1743</v>
      </c>
      <c r="B1607" s="1">
        <v>46064</v>
      </c>
    </row>
    <row r="1608" spans="1:17">
      <c r="A1608" t="s">
        <v>1743</v>
      </c>
      <c r="B1608" s="1">
        <v>46065</v>
      </c>
      <c r="C1608">
        <v>1</v>
      </c>
      <c r="D1608" s="2">
        <v>0.375</v>
      </c>
      <c r="E1608" s="2">
        <v>0.77083333333333337</v>
      </c>
      <c r="F1608" s="2">
        <v>4.1666666666666664E-2</v>
      </c>
      <c r="H1608" t="s">
        <v>3615</v>
      </c>
      <c r="I1608">
        <v>1</v>
      </c>
      <c r="J1608" s="2">
        <v>0.35416666666666669</v>
      </c>
      <c r="K1608" s="2">
        <v>0.3125</v>
      </c>
      <c r="L1608" s="2">
        <v>2.0833333333333332E-2</v>
      </c>
      <c r="M1608" s="2">
        <v>2.0833333333333332E-2</v>
      </c>
      <c r="Q1608">
        <v>1</v>
      </c>
    </row>
    <row r="1609" spans="1:17">
      <c r="A1609" t="s">
        <v>1743</v>
      </c>
      <c r="B1609" s="1">
        <v>46066</v>
      </c>
      <c r="C1609">
        <v>1</v>
      </c>
      <c r="D1609" s="2">
        <v>0.375</v>
      </c>
      <c r="E1609" s="2">
        <v>0.75</v>
      </c>
      <c r="F1609" s="2">
        <v>4.1666666666666664E-2</v>
      </c>
      <c r="H1609" t="s">
        <v>3616</v>
      </c>
      <c r="I1609">
        <v>1</v>
      </c>
      <c r="J1609" s="2">
        <v>0.33333333333333331</v>
      </c>
      <c r="K1609" s="2">
        <v>0.3125</v>
      </c>
      <c r="L1609" s="2">
        <v>2.0833333333333332E-2</v>
      </c>
      <c r="Q1609">
        <v>1</v>
      </c>
    </row>
    <row r="1610" spans="1:17">
      <c r="A1610" t="s">
        <v>1743</v>
      </c>
      <c r="B1610" s="1">
        <v>46067</v>
      </c>
    </row>
    <row r="1611" spans="1:17">
      <c r="A1611" t="s">
        <v>1743</v>
      </c>
      <c r="B1611" s="1">
        <v>46068</v>
      </c>
    </row>
    <row r="1612" spans="1:17">
      <c r="A1612" t="s">
        <v>1743</v>
      </c>
      <c r="B1612" s="1">
        <v>46069</v>
      </c>
      <c r="C1612">
        <v>1</v>
      </c>
      <c r="D1612" s="2">
        <v>0.375</v>
      </c>
      <c r="E1612" s="2">
        <v>0.72916666666666663</v>
      </c>
      <c r="F1612" s="2">
        <v>4.1666666666666664E-2</v>
      </c>
      <c r="H1612" t="s">
        <v>3617</v>
      </c>
      <c r="I1612">
        <v>1</v>
      </c>
      <c r="J1612" s="2">
        <v>0.3125</v>
      </c>
      <c r="K1612" s="2">
        <v>0.3125</v>
      </c>
      <c r="Q1612">
        <v>1</v>
      </c>
    </row>
    <row r="1613" spans="1:17">
      <c r="A1613" t="s">
        <v>1743</v>
      </c>
      <c r="B1613" s="1">
        <v>46070</v>
      </c>
      <c r="C1613">
        <v>1</v>
      </c>
      <c r="D1613" s="2">
        <v>0.35416666666666669</v>
      </c>
      <c r="E1613" s="2">
        <v>0.79166666666666663</v>
      </c>
      <c r="F1613" s="2">
        <v>4.1666666666666664E-2</v>
      </c>
      <c r="H1613" t="s">
        <v>3618</v>
      </c>
      <c r="I1613">
        <v>1</v>
      </c>
      <c r="J1613" s="2">
        <v>0.39583333333333331</v>
      </c>
      <c r="K1613" s="2">
        <v>0.3125</v>
      </c>
      <c r="L1613" s="2">
        <v>2.0833333333333332E-2</v>
      </c>
      <c r="M1613" s="2">
        <v>6.25E-2</v>
      </c>
      <c r="Q1613">
        <v>1</v>
      </c>
    </row>
    <row r="1614" spans="1:17">
      <c r="A1614" t="s">
        <v>1743</v>
      </c>
      <c r="B1614" s="1">
        <v>46071</v>
      </c>
      <c r="C1614">
        <v>1</v>
      </c>
      <c r="D1614" s="2">
        <v>0.35416666666666669</v>
      </c>
      <c r="E1614" s="2">
        <v>0.77083333333333337</v>
      </c>
      <c r="F1614" s="2">
        <v>4.1666666666666664E-2</v>
      </c>
      <c r="H1614" t="s">
        <v>3618</v>
      </c>
      <c r="I1614">
        <v>1</v>
      </c>
      <c r="J1614" s="2">
        <v>0.375</v>
      </c>
      <c r="K1614" s="2">
        <v>0.3125</v>
      </c>
      <c r="L1614" s="2">
        <v>2.0833333333333332E-2</v>
      </c>
      <c r="M1614" s="2">
        <v>4.1666666666666664E-2</v>
      </c>
      <c r="Q1614">
        <v>1</v>
      </c>
    </row>
    <row r="1615" spans="1:17">
      <c r="A1615" t="s">
        <v>1743</v>
      </c>
      <c r="B1615" s="1">
        <v>46072</v>
      </c>
      <c r="C1615">
        <v>1</v>
      </c>
      <c r="D1615" s="2">
        <v>0.375</v>
      </c>
      <c r="E1615" s="2">
        <v>0.72916666666666663</v>
      </c>
      <c r="F1615" s="2">
        <v>4.1666666666666664E-2</v>
      </c>
      <c r="H1615" t="s">
        <v>3619</v>
      </c>
      <c r="I1615">
        <v>1</v>
      </c>
      <c r="J1615" s="2">
        <v>0.3125</v>
      </c>
      <c r="K1615" s="2">
        <v>0.3125</v>
      </c>
      <c r="Q1615">
        <v>1</v>
      </c>
    </row>
    <row r="1616" spans="1:17">
      <c r="A1616" t="s">
        <v>1743</v>
      </c>
      <c r="B1616" s="1">
        <v>46073</v>
      </c>
      <c r="C1616">
        <v>1</v>
      </c>
      <c r="D1616" s="2">
        <v>0.375</v>
      </c>
      <c r="E1616" s="2">
        <v>0.72916666666666663</v>
      </c>
      <c r="F1616" s="2">
        <v>4.1666666666666664E-2</v>
      </c>
      <c r="H1616" t="s">
        <v>1756</v>
      </c>
      <c r="I1616">
        <v>0</v>
      </c>
      <c r="J1616" s="2">
        <v>0.3125</v>
      </c>
      <c r="K1616" s="2">
        <v>0.3125</v>
      </c>
      <c r="Q1616">
        <v>1</v>
      </c>
    </row>
    <row r="1617" spans="1:30">
      <c r="A1617" t="s">
        <v>1743</v>
      </c>
      <c r="B1617" s="1">
        <v>46074</v>
      </c>
    </row>
    <row r="1618" spans="1:30">
      <c r="A1618" t="s">
        <v>1743</v>
      </c>
      <c r="B1618" s="1">
        <v>46075</v>
      </c>
    </row>
    <row r="1619" spans="1:30">
      <c r="A1619" t="s">
        <v>1743</v>
      </c>
      <c r="B1619" s="1">
        <v>46076</v>
      </c>
    </row>
    <row r="1620" spans="1:30">
      <c r="A1620" t="s">
        <v>1743</v>
      </c>
      <c r="B1620" s="1">
        <v>46077</v>
      </c>
      <c r="C1620">
        <v>1</v>
      </c>
      <c r="D1620" s="2">
        <v>0.375</v>
      </c>
      <c r="E1620" s="2">
        <v>0.79166666666666663</v>
      </c>
      <c r="F1620" s="2">
        <v>4.1666666666666664E-2</v>
      </c>
      <c r="H1620" t="s">
        <v>3620</v>
      </c>
      <c r="I1620">
        <v>1</v>
      </c>
      <c r="J1620" s="2">
        <v>0.375</v>
      </c>
      <c r="K1620" s="2">
        <v>0.3125</v>
      </c>
      <c r="L1620" s="2">
        <v>2.0833333333333332E-2</v>
      </c>
      <c r="M1620" s="2">
        <v>4.1666666666666664E-2</v>
      </c>
      <c r="Q1620">
        <v>1</v>
      </c>
    </row>
    <row r="1621" spans="1:30">
      <c r="A1621" t="s">
        <v>1743</v>
      </c>
      <c r="B1621" s="1">
        <v>46078</v>
      </c>
      <c r="C1621">
        <v>1</v>
      </c>
      <c r="D1621" s="2">
        <v>0.375</v>
      </c>
      <c r="E1621" s="2">
        <v>0.72916666666666663</v>
      </c>
      <c r="F1621" s="2">
        <v>4.1666666666666664E-2</v>
      </c>
      <c r="H1621" t="s">
        <v>1773</v>
      </c>
      <c r="I1621">
        <v>0</v>
      </c>
      <c r="J1621" s="2">
        <v>0.3125</v>
      </c>
      <c r="K1621" s="2">
        <v>0.3125</v>
      </c>
      <c r="Q1621">
        <v>2</v>
      </c>
    </row>
    <row r="1622" spans="1:30">
      <c r="A1622" t="s">
        <v>1743</v>
      </c>
      <c r="B1622" s="1">
        <v>46079</v>
      </c>
      <c r="C1622">
        <v>1</v>
      </c>
      <c r="D1622" s="2">
        <v>0.375</v>
      </c>
      <c r="E1622" s="2">
        <v>0.72916666666666663</v>
      </c>
      <c r="F1622" s="2">
        <v>4.1666666666666664E-2</v>
      </c>
      <c r="H1622" t="s">
        <v>3621</v>
      </c>
      <c r="I1622">
        <v>1</v>
      </c>
      <c r="J1622" s="2">
        <v>0.3125</v>
      </c>
      <c r="K1622" s="2">
        <v>0.3125</v>
      </c>
      <c r="Q1622">
        <v>1</v>
      </c>
    </row>
    <row r="1623" spans="1:30">
      <c r="A1623" t="s">
        <v>1743</v>
      </c>
      <c r="B1623" s="1">
        <v>46080</v>
      </c>
      <c r="C1623">
        <v>1</v>
      </c>
      <c r="D1623" s="2">
        <v>0.375</v>
      </c>
      <c r="E1623" s="2">
        <v>0.75</v>
      </c>
      <c r="F1623" s="2">
        <v>4.1666666666666664E-2</v>
      </c>
      <c r="H1623" t="s">
        <v>1756</v>
      </c>
      <c r="I1623">
        <v>0</v>
      </c>
      <c r="J1623" s="2">
        <v>0.33333333333333331</v>
      </c>
      <c r="K1623" s="2">
        <v>0.3125</v>
      </c>
      <c r="L1623" s="2">
        <v>2.0833333333333332E-2</v>
      </c>
      <c r="Q1623">
        <v>1</v>
      </c>
    </row>
    <row r="1624" spans="1:30">
      <c r="A1624" t="s">
        <v>1743</v>
      </c>
      <c r="B1624" s="1">
        <v>46081</v>
      </c>
    </row>
    <row r="1625" spans="1:30">
      <c r="A1625" t="s">
        <v>1742</v>
      </c>
      <c r="B1625" t="s">
        <v>2944</v>
      </c>
      <c r="C1625" s="1">
        <v>46023</v>
      </c>
      <c r="D1625" s="1">
        <v>46112</v>
      </c>
      <c r="E1625" t="s">
        <v>1263</v>
      </c>
      <c r="F1625" t="s">
        <v>452</v>
      </c>
      <c r="G1625" t="s">
        <v>849</v>
      </c>
      <c r="H1625" t="s">
        <v>879</v>
      </c>
      <c r="I1625" t="s">
        <v>1263</v>
      </c>
      <c r="J1625" t="s">
        <v>849</v>
      </c>
      <c r="K1625">
        <v>1</v>
      </c>
      <c r="L1625">
        <v>1</v>
      </c>
      <c r="M1625">
        <v>1</v>
      </c>
      <c r="N1625">
        <v>1</v>
      </c>
      <c r="O1625">
        <v>1</v>
      </c>
      <c r="P1625">
        <v>0</v>
      </c>
      <c r="Q1625">
        <v>0</v>
      </c>
      <c r="R1625">
        <v>0</v>
      </c>
      <c r="S1625">
        <v>0</v>
      </c>
      <c r="T1625" s="2">
        <v>0.3125</v>
      </c>
      <c r="U1625" s="2">
        <v>0.375</v>
      </c>
      <c r="V1625" s="2">
        <v>0.72916666666666663</v>
      </c>
      <c r="W1625" s="2">
        <v>0.5</v>
      </c>
      <c r="X1625">
        <v>60</v>
      </c>
      <c r="AD1625" s="2">
        <v>0</v>
      </c>
    </row>
    <row r="1626" spans="1:30">
      <c r="A1626" t="s">
        <v>1743</v>
      </c>
      <c r="B1626" s="1">
        <v>46054</v>
      </c>
    </row>
    <row r="1627" spans="1:30">
      <c r="A1627" t="s">
        <v>1743</v>
      </c>
      <c r="B1627" s="1">
        <v>46055</v>
      </c>
      <c r="C1627">
        <v>1</v>
      </c>
      <c r="D1627" s="2">
        <v>0.375</v>
      </c>
      <c r="E1627" s="2">
        <v>0.77083333333333337</v>
      </c>
      <c r="F1627" s="2">
        <v>4.1666666666666664E-2</v>
      </c>
      <c r="H1627" t="s">
        <v>1745</v>
      </c>
      <c r="I1627">
        <v>0</v>
      </c>
      <c r="J1627" s="2">
        <v>0.35416666666666669</v>
      </c>
      <c r="K1627" s="2">
        <v>0.3125</v>
      </c>
      <c r="L1627" s="2">
        <v>2.0833333333333332E-2</v>
      </c>
      <c r="M1627" s="2">
        <v>2.0833333333333332E-2</v>
      </c>
      <c r="Q1627">
        <v>2</v>
      </c>
    </row>
    <row r="1628" spans="1:30">
      <c r="A1628" t="s">
        <v>1743</v>
      </c>
      <c r="B1628" s="1">
        <v>46056</v>
      </c>
      <c r="C1628">
        <v>1</v>
      </c>
      <c r="D1628" s="2">
        <v>0.375</v>
      </c>
      <c r="E1628" s="2">
        <v>0.75</v>
      </c>
      <c r="F1628" s="2">
        <v>4.1666666666666664E-2</v>
      </c>
      <c r="H1628" t="s">
        <v>1745</v>
      </c>
      <c r="I1628">
        <v>0</v>
      </c>
      <c r="J1628" s="2">
        <v>0.33333333333333331</v>
      </c>
      <c r="K1628" s="2">
        <v>0.3125</v>
      </c>
      <c r="L1628" s="2">
        <v>2.0833333333333332E-2</v>
      </c>
      <c r="Q1628">
        <v>2</v>
      </c>
    </row>
    <row r="1629" spans="1:30">
      <c r="A1629" t="s">
        <v>1743</v>
      </c>
      <c r="B1629" s="1">
        <v>46057</v>
      </c>
      <c r="C1629">
        <v>1</v>
      </c>
      <c r="D1629" s="2">
        <v>0.375</v>
      </c>
      <c r="E1629" s="2">
        <v>0.72916666666666663</v>
      </c>
      <c r="F1629" s="2">
        <v>4.1666666666666664E-2</v>
      </c>
      <c r="H1629" t="s">
        <v>1745</v>
      </c>
      <c r="I1629">
        <v>0</v>
      </c>
      <c r="J1629" s="2">
        <v>0.3125</v>
      </c>
      <c r="K1629" s="2">
        <v>0.3125</v>
      </c>
      <c r="Q1629">
        <v>2</v>
      </c>
    </row>
    <row r="1630" spans="1:30">
      <c r="A1630" t="s">
        <v>1743</v>
      </c>
      <c r="B1630" s="1">
        <v>46058</v>
      </c>
      <c r="C1630">
        <v>1</v>
      </c>
      <c r="D1630" s="2">
        <v>0.375</v>
      </c>
      <c r="E1630" s="2">
        <v>0.79166666666666663</v>
      </c>
      <c r="F1630" s="2">
        <v>4.1666666666666664E-2</v>
      </c>
      <c r="H1630" t="s">
        <v>1745</v>
      </c>
      <c r="I1630">
        <v>0</v>
      </c>
      <c r="J1630" s="2">
        <v>0.375</v>
      </c>
      <c r="K1630" s="2">
        <v>0.3125</v>
      </c>
      <c r="L1630" s="2">
        <v>2.0833333333333332E-2</v>
      </c>
      <c r="M1630" s="2">
        <v>4.1666666666666664E-2</v>
      </c>
      <c r="Q1630">
        <v>2</v>
      </c>
    </row>
    <row r="1631" spans="1:30">
      <c r="A1631" t="s">
        <v>1743</v>
      </c>
      <c r="B1631" s="1">
        <v>46059</v>
      </c>
      <c r="C1631">
        <v>1</v>
      </c>
      <c r="D1631" s="2">
        <v>0.375</v>
      </c>
      <c r="E1631" s="2">
        <v>0.72916666666666663</v>
      </c>
      <c r="F1631" s="2">
        <v>4.1666666666666664E-2</v>
      </c>
      <c r="H1631" t="s">
        <v>1745</v>
      </c>
      <c r="I1631">
        <v>0</v>
      </c>
      <c r="J1631" s="2">
        <v>0.3125</v>
      </c>
      <c r="K1631" s="2">
        <v>0.3125</v>
      </c>
      <c r="Q1631">
        <v>2</v>
      </c>
    </row>
    <row r="1632" spans="1:30">
      <c r="A1632" t="s">
        <v>1743</v>
      </c>
      <c r="B1632" s="1">
        <v>46060</v>
      </c>
    </row>
    <row r="1633" spans="1:17">
      <c r="A1633" t="s">
        <v>1743</v>
      </c>
      <c r="B1633" s="1">
        <v>46061</v>
      </c>
    </row>
    <row r="1634" spans="1:17">
      <c r="A1634" t="s">
        <v>1743</v>
      </c>
      <c r="B1634" s="1">
        <v>46062</v>
      </c>
      <c r="C1634">
        <v>1</v>
      </c>
      <c r="D1634" s="2">
        <v>0.375</v>
      </c>
      <c r="E1634" s="2">
        <v>0.77083333333333337</v>
      </c>
      <c r="F1634" s="2">
        <v>4.1666666666666664E-2</v>
      </c>
      <c r="H1634" t="s">
        <v>1745</v>
      </c>
      <c r="I1634">
        <v>0</v>
      </c>
      <c r="J1634" s="2">
        <v>0.35416666666666669</v>
      </c>
      <c r="K1634" s="2">
        <v>0.3125</v>
      </c>
      <c r="L1634" s="2">
        <v>2.0833333333333332E-2</v>
      </c>
      <c r="M1634" s="2">
        <v>2.0833333333333332E-2</v>
      </c>
      <c r="Q1634">
        <v>2</v>
      </c>
    </row>
    <row r="1635" spans="1:17">
      <c r="A1635" t="s">
        <v>1743</v>
      </c>
      <c r="B1635" s="1">
        <v>46063</v>
      </c>
      <c r="C1635">
        <v>1</v>
      </c>
      <c r="D1635" s="2">
        <v>0.375</v>
      </c>
      <c r="E1635" s="2">
        <v>0.72916666666666663</v>
      </c>
      <c r="F1635" s="2">
        <v>4.1666666666666664E-2</v>
      </c>
      <c r="H1635" t="s">
        <v>1745</v>
      </c>
      <c r="I1635">
        <v>0</v>
      </c>
      <c r="J1635" s="2">
        <v>0.3125</v>
      </c>
      <c r="K1635" s="2">
        <v>0.3125</v>
      </c>
      <c r="Q1635">
        <v>2</v>
      </c>
    </row>
    <row r="1636" spans="1:17">
      <c r="A1636" t="s">
        <v>1743</v>
      </c>
      <c r="B1636" s="1">
        <v>46064</v>
      </c>
    </row>
    <row r="1637" spans="1:17">
      <c r="A1637" t="s">
        <v>1743</v>
      </c>
      <c r="B1637" s="1">
        <v>46065</v>
      </c>
      <c r="C1637">
        <v>2</v>
      </c>
      <c r="I1637">
        <v>0</v>
      </c>
      <c r="P1637" s="2">
        <v>0.3125</v>
      </c>
    </row>
    <row r="1638" spans="1:17">
      <c r="A1638" t="s">
        <v>1743</v>
      </c>
      <c r="B1638" s="1">
        <v>46066</v>
      </c>
      <c r="C1638">
        <v>1</v>
      </c>
      <c r="D1638" s="2">
        <v>0.375</v>
      </c>
      <c r="E1638" s="2">
        <v>0.75</v>
      </c>
      <c r="F1638" s="2">
        <v>4.1666666666666664E-2</v>
      </c>
      <c r="H1638" t="s">
        <v>1745</v>
      </c>
      <c r="I1638">
        <v>0</v>
      </c>
      <c r="J1638" s="2">
        <v>0.33333333333333331</v>
      </c>
      <c r="K1638" s="2">
        <v>0.3125</v>
      </c>
      <c r="L1638" s="2">
        <v>2.0833333333333332E-2</v>
      </c>
      <c r="Q1638">
        <v>2</v>
      </c>
    </row>
    <row r="1639" spans="1:17">
      <c r="A1639" t="s">
        <v>1743</v>
      </c>
      <c r="B1639" s="1">
        <v>46067</v>
      </c>
    </row>
    <row r="1640" spans="1:17">
      <c r="A1640" t="s">
        <v>1743</v>
      </c>
      <c r="B1640" s="1">
        <v>46068</v>
      </c>
    </row>
    <row r="1641" spans="1:17">
      <c r="A1641" t="s">
        <v>1743</v>
      </c>
      <c r="B1641" s="1">
        <v>46069</v>
      </c>
      <c r="C1641">
        <v>1</v>
      </c>
      <c r="D1641" s="2">
        <v>0.375</v>
      </c>
      <c r="E1641" s="2">
        <v>0.72916666666666663</v>
      </c>
      <c r="F1641" s="2">
        <v>4.1666666666666664E-2</v>
      </c>
      <c r="H1641" t="s">
        <v>1744</v>
      </c>
      <c r="I1641">
        <v>0</v>
      </c>
      <c r="J1641" s="2">
        <v>0.3125</v>
      </c>
      <c r="K1641" s="2">
        <v>0.3125</v>
      </c>
      <c r="Q1641">
        <v>2</v>
      </c>
    </row>
    <row r="1642" spans="1:17">
      <c r="A1642" t="s">
        <v>1743</v>
      </c>
      <c r="B1642" s="1">
        <v>46070</v>
      </c>
      <c r="C1642">
        <v>1</v>
      </c>
      <c r="D1642" s="2">
        <v>0.375</v>
      </c>
      <c r="E1642" s="2">
        <v>0.79166666666666663</v>
      </c>
      <c r="F1642" s="2">
        <v>4.1666666666666664E-2</v>
      </c>
      <c r="H1642" t="s">
        <v>1745</v>
      </c>
      <c r="I1642">
        <v>0</v>
      </c>
      <c r="J1642" s="2">
        <v>0.375</v>
      </c>
      <c r="K1642" s="2">
        <v>0.3125</v>
      </c>
      <c r="L1642" s="2">
        <v>2.0833333333333332E-2</v>
      </c>
      <c r="M1642" s="2">
        <v>4.1666666666666664E-2</v>
      </c>
      <c r="Q1642">
        <v>2</v>
      </c>
    </row>
    <row r="1643" spans="1:17">
      <c r="A1643" t="s">
        <v>1743</v>
      </c>
      <c r="B1643" s="1">
        <v>46071</v>
      </c>
      <c r="C1643">
        <v>1</v>
      </c>
      <c r="D1643" s="2">
        <v>0.375</v>
      </c>
      <c r="E1643" s="2">
        <v>0.77083333333333337</v>
      </c>
      <c r="F1643" s="2">
        <v>4.1666666666666664E-2</v>
      </c>
      <c r="H1643" t="s">
        <v>1745</v>
      </c>
      <c r="I1643">
        <v>0</v>
      </c>
      <c r="J1643" s="2">
        <v>0.35416666666666669</v>
      </c>
      <c r="K1643" s="2">
        <v>0.3125</v>
      </c>
      <c r="L1643" s="2">
        <v>2.0833333333333332E-2</v>
      </c>
      <c r="M1643" s="2">
        <v>2.0833333333333332E-2</v>
      </c>
      <c r="Q1643">
        <v>2</v>
      </c>
    </row>
    <row r="1644" spans="1:17">
      <c r="A1644" t="s">
        <v>1743</v>
      </c>
      <c r="B1644" s="1">
        <v>46072</v>
      </c>
      <c r="C1644">
        <v>1</v>
      </c>
      <c r="D1644" s="2">
        <v>0.375</v>
      </c>
      <c r="E1644" s="2">
        <v>0.72916666666666663</v>
      </c>
      <c r="F1644" s="2">
        <v>4.1666666666666664E-2</v>
      </c>
      <c r="I1644">
        <v>0</v>
      </c>
      <c r="J1644" s="2">
        <v>0.3125</v>
      </c>
      <c r="K1644" s="2">
        <v>0.3125</v>
      </c>
      <c r="Q1644">
        <v>1</v>
      </c>
    </row>
    <row r="1645" spans="1:17">
      <c r="A1645" t="s">
        <v>1743</v>
      </c>
      <c r="B1645" s="1">
        <v>46073</v>
      </c>
      <c r="C1645">
        <v>1</v>
      </c>
      <c r="D1645" s="2">
        <v>0.375</v>
      </c>
      <c r="E1645" s="2">
        <v>0.72916666666666663</v>
      </c>
      <c r="F1645" s="2">
        <v>4.1666666666666664E-2</v>
      </c>
      <c r="H1645" t="s">
        <v>1745</v>
      </c>
      <c r="I1645">
        <v>0</v>
      </c>
      <c r="J1645" s="2">
        <v>0.3125</v>
      </c>
      <c r="K1645" s="2">
        <v>0.3125</v>
      </c>
      <c r="Q1645">
        <v>2</v>
      </c>
    </row>
    <row r="1646" spans="1:17">
      <c r="A1646" t="s">
        <v>1743</v>
      </c>
      <c r="B1646" s="1">
        <v>46074</v>
      </c>
    </row>
    <row r="1647" spans="1:17">
      <c r="A1647" t="s">
        <v>1743</v>
      </c>
      <c r="B1647" s="1">
        <v>46075</v>
      </c>
    </row>
    <row r="1648" spans="1:17">
      <c r="A1648" t="s">
        <v>1743</v>
      </c>
      <c r="B1648" s="1">
        <v>46076</v>
      </c>
    </row>
    <row r="1649" spans="1:30">
      <c r="A1649" t="s">
        <v>1743</v>
      </c>
      <c r="B1649" s="1">
        <v>46077</v>
      </c>
      <c r="C1649">
        <v>1</v>
      </c>
      <c r="D1649" s="2">
        <v>0.375</v>
      </c>
      <c r="E1649" s="2">
        <v>0.72916666666666663</v>
      </c>
      <c r="F1649" s="2">
        <v>4.1666666666666664E-2</v>
      </c>
      <c r="H1649" t="s">
        <v>1744</v>
      </c>
      <c r="I1649">
        <v>0</v>
      </c>
      <c r="J1649" s="2">
        <v>0.3125</v>
      </c>
      <c r="K1649" s="2">
        <v>0.3125</v>
      </c>
      <c r="Q1649">
        <v>2</v>
      </c>
    </row>
    <row r="1650" spans="1:30">
      <c r="A1650" t="s">
        <v>1743</v>
      </c>
      <c r="B1650" s="1">
        <v>46078</v>
      </c>
      <c r="C1650">
        <v>1</v>
      </c>
      <c r="D1650" s="2">
        <v>0.375</v>
      </c>
      <c r="E1650" s="2">
        <v>0.72916666666666663</v>
      </c>
      <c r="F1650" s="2">
        <v>4.1666666666666664E-2</v>
      </c>
      <c r="H1650" t="s">
        <v>1745</v>
      </c>
      <c r="I1650">
        <v>0</v>
      </c>
      <c r="J1650" s="2">
        <v>0.3125</v>
      </c>
      <c r="K1650" s="2">
        <v>0.3125</v>
      </c>
      <c r="Q1650">
        <v>2</v>
      </c>
    </row>
    <row r="1651" spans="1:30">
      <c r="A1651" t="s">
        <v>1743</v>
      </c>
      <c r="B1651" s="1">
        <v>46079</v>
      </c>
      <c r="C1651">
        <v>1</v>
      </c>
      <c r="D1651" s="2">
        <v>0.375</v>
      </c>
      <c r="E1651" s="2">
        <v>0.72916666666666663</v>
      </c>
      <c r="F1651" s="2">
        <v>4.1666666666666664E-2</v>
      </c>
      <c r="H1651" t="s">
        <v>1745</v>
      </c>
      <c r="I1651">
        <v>0</v>
      </c>
      <c r="J1651" s="2">
        <v>0.3125</v>
      </c>
      <c r="K1651" s="2">
        <v>0.3125</v>
      </c>
      <c r="Q1651">
        <v>2</v>
      </c>
    </row>
    <row r="1652" spans="1:30">
      <c r="A1652" t="s">
        <v>1743</v>
      </c>
      <c r="B1652" s="1">
        <v>46080</v>
      </c>
      <c r="C1652">
        <v>1</v>
      </c>
      <c r="D1652" s="2">
        <v>0.375</v>
      </c>
      <c r="E1652" s="2">
        <v>0.72916666666666663</v>
      </c>
      <c r="F1652" s="2">
        <v>4.1666666666666664E-2</v>
      </c>
      <c r="H1652" t="s">
        <v>1745</v>
      </c>
      <c r="I1652">
        <v>0</v>
      </c>
      <c r="J1652" s="2">
        <v>0.3125</v>
      </c>
      <c r="K1652" s="2">
        <v>0.3125</v>
      </c>
      <c r="Q1652">
        <v>2</v>
      </c>
    </row>
    <row r="1653" spans="1:30">
      <c r="A1653" t="s">
        <v>1743</v>
      </c>
      <c r="B1653" s="1">
        <v>46081</v>
      </c>
    </row>
    <row r="1654" spans="1:30">
      <c r="A1654" t="s">
        <v>1742</v>
      </c>
      <c r="B1654" t="s">
        <v>2945</v>
      </c>
      <c r="C1654" s="1">
        <v>46023</v>
      </c>
      <c r="D1654" s="1">
        <v>46112</v>
      </c>
      <c r="E1654" t="s">
        <v>962</v>
      </c>
      <c r="F1654" t="s">
        <v>619</v>
      </c>
      <c r="G1654" t="s">
        <v>849</v>
      </c>
      <c r="H1654" t="s">
        <v>879</v>
      </c>
      <c r="I1654" t="s">
        <v>962</v>
      </c>
      <c r="J1654" t="s">
        <v>849</v>
      </c>
      <c r="K1654">
        <v>1</v>
      </c>
      <c r="L1654">
        <v>1</v>
      </c>
      <c r="M1654">
        <v>1</v>
      </c>
      <c r="N1654">
        <v>1</v>
      </c>
      <c r="O1654">
        <v>1</v>
      </c>
      <c r="P1654">
        <v>0</v>
      </c>
      <c r="Q1654">
        <v>0</v>
      </c>
      <c r="R1654">
        <v>0</v>
      </c>
      <c r="S1654">
        <v>1</v>
      </c>
      <c r="T1654" s="2">
        <v>0.3125</v>
      </c>
      <c r="U1654" s="2">
        <v>0.375</v>
      </c>
      <c r="V1654" s="2">
        <v>0.72916666666666663</v>
      </c>
      <c r="W1654" s="2">
        <v>0.5</v>
      </c>
      <c r="X1654">
        <v>60</v>
      </c>
      <c r="AD1654" s="2">
        <v>0</v>
      </c>
    </row>
    <row r="1655" spans="1:30">
      <c r="A1655" t="s">
        <v>1743</v>
      </c>
      <c r="B1655" s="1">
        <v>46054</v>
      </c>
    </row>
    <row r="1656" spans="1:30">
      <c r="A1656" t="s">
        <v>1743</v>
      </c>
      <c r="B1656" s="1">
        <v>46055</v>
      </c>
      <c r="C1656">
        <v>1</v>
      </c>
      <c r="D1656" s="2">
        <v>0.375</v>
      </c>
      <c r="E1656" s="2">
        <v>0.72916666666666663</v>
      </c>
      <c r="F1656" s="2">
        <v>4.1666666666666664E-2</v>
      </c>
      <c r="H1656" t="s">
        <v>2946</v>
      </c>
      <c r="I1656">
        <v>0</v>
      </c>
      <c r="J1656" s="2">
        <v>0.3125</v>
      </c>
      <c r="K1656" s="2">
        <v>0.3125</v>
      </c>
      <c r="Q1656">
        <v>1</v>
      </c>
    </row>
    <row r="1657" spans="1:30">
      <c r="A1657" t="s">
        <v>1743</v>
      </c>
      <c r="B1657" s="1">
        <v>46056</v>
      </c>
      <c r="C1657">
        <v>1</v>
      </c>
      <c r="D1657" s="2">
        <v>0.375</v>
      </c>
      <c r="E1657" s="2">
        <v>0.72916666666666663</v>
      </c>
      <c r="F1657" s="2">
        <v>4.1666666666666664E-2</v>
      </c>
      <c r="H1657" t="s">
        <v>2946</v>
      </c>
      <c r="I1657">
        <v>0</v>
      </c>
      <c r="J1657" s="2">
        <v>0.3125</v>
      </c>
      <c r="K1657" s="2">
        <v>0.3125</v>
      </c>
      <c r="Q1657">
        <v>2</v>
      </c>
    </row>
    <row r="1658" spans="1:30">
      <c r="A1658" t="s">
        <v>1743</v>
      </c>
      <c r="B1658" s="1">
        <v>46057</v>
      </c>
      <c r="C1658">
        <v>1</v>
      </c>
      <c r="D1658" s="2">
        <v>0.375</v>
      </c>
      <c r="E1658" s="2">
        <v>0.72916666666666663</v>
      </c>
      <c r="F1658" s="2">
        <v>4.1666666666666664E-2</v>
      </c>
      <c r="H1658" t="s">
        <v>2946</v>
      </c>
      <c r="I1658">
        <v>0</v>
      </c>
      <c r="J1658" s="2">
        <v>0.3125</v>
      </c>
      <c r="K1658" s="2">
        <v>0.3125</v>
      </c>
      <c r="Q1658">
        <v>2</v>
      </c>
    </row>
    <row r="1659" spans="1:30">
      <c r="A1659" t="s">
        <v>1743</v>
      </c>
      <c r="B1659" s="1">
        <v>46058</v>
      </c>
      <c r="C1659">
        <v>1</v>
      </c>
      <c r="D1659" s="2">
        <v>0.70833333333333337</v>
      </c>
      <c r="E1659" s="18">
        <v>1</v>
      </c>
      <c r="F1659" s="2">
        <v>4.1666666666666664E-2</v>
      </c>
      <c r="H1659" t="s">
        <v>2947</v>
      </c>
      <c r="I1659">
        <v>1</v>
      </c>
      <c r="J1659" s="2">
        <v>0.25</v>
      </c>
      <c r="K1659" s="2">
        <v>0.25</v>
      </c>
      <c r="N1659" s="2">
        <v>8.3333333333333329E-2</v>
      </c>
      <c r="Q1659">
        <v>1</v>
      </c>
    </row>
    <row r="1660" spans="1:30">
      <c r="A1660" t="s">
        <v>1743</v>
      </c>
      <c r="B1660" s="1">
        <v>46059</v>
      </c>
      <c r="C1660">
        <v>1</v>
      </c>
      <c r="D1660" s="2">
        <v>0</v>
      </c>
      <c r="E1660" s="2">
        <v>0.29166666666666669</v>
      </c>
      <c r="F1660" s="2">
        <v>4.1666666666666664E-2</v>
      </c>
      <c r="H1660" t="s">
        <v>2948</v>
      </c>
      <c r="I1660">
        <v>0</v>
      </c>
      <c r="J1660" s="2">
        <v>0.25</v>
      </c>
      <c r="K1660" s="2">
        <v>0.25</v>
      </c>
      <c r="N1660" s="2">
        <v>0.20833333333333334</v>
      </c>
      <c r="Q1660">
        <v>1</v>
      </c>
    </row>
    <row r="1661" spans="1:30">
      <c r="A1661" t="s">
        <v>1743</v>
      </c>
      <c r="B1661" s="1">
        <v>46060</v>
      </c>
    </row>
    <row r="1662" spans="1:30">
      <c r="A1662" t="s">
        <v>1743</v>
      </c>
      <c r="B1662" s="1">
        <v>46061</v>
      </c>
    </row>
    <row r="1663" spans="1:30">
      <c r="A1663" t="s">
        <v>1743</v>
      </c>
      <c r="B1663" s="1">
        <v>46062</v>
      </c>
      <c r="C1663">
        <v>1</v>
      </c>
      <c r="D1663" s="2">
        <v>0.375</v>
      </c>
      <c r="E1663" s="2">
        <v>0.72916666666666663</v>
      </c>
      <c r="F1663" s="2">
        <v>4.1666666666666664E-2</v>
      </c>
      <c r="H1663" t="s">
        <v>3622</v>
      </c>
      <c r="I1663">
        <v>1</v>
      </c>
      <c r="J1663" s="2">
        <v>0.3125</v>
      </c>
      <c r="K1663" s="2">
        <v>0.3125</v>
      </c>
      <c r="Q1663">
        <v>1</v>
      </c>
    </row>
    <row r="1664" spans="1:30">
      <c r="A1664" t="s">
        <v>1743</v>
      </c>
      <c r="B1664" s="1">
        <v>46063</v>
      </c>
      <c r="C1664">
        <v>1</v>
      </c>
      <c r="D1664" s="2">
        <v>0.375</v>
      </c>
      <c r="E1664" s="2">
        <v>0.72916666666666663</v>
      </c>
      <c r="F1664" s="2">
        <v>4.1666666666666664E-2</v>
      </c>
      <c r="H1664" t="s">
        <v>2946</v>
      </c>
      <c r="I1664">
        <v>0</v>
      </c>
      <c r="J1664" s="2">
        <v>0.3125</v>
      </c>
      <c r="K1664" s="2">
        <v>0.3125</v>
      </c>
      <c r="Q1664">
        <v>2</v>
      </c>
    </row>
    <row r="1665" spans="1:17">
      <c r="A1665" t="s">
        <v>1743</v>
      </c>
      <c r="B1665" s="1">
        <v>46064</v>
      </c>
    </row>
    <row r="1666" spans="1:17">
      <c r="A1666" t="s">
        <v>1743</v>
      </c>
      <c r="B1666" s="1">
        <v>46065</v>
      </c>
      <c r="C1666">
        <v>1</v>
      </c>
      <c r="D1666" s="2">
        <v>0.70833333333333337</v>
      </c>
      <c r="E1666" s="18">
        <v>1</v>
      </c>
      <c r="F1666" s="2">
        <v>4.1666666666666664E-2</v>
      </c>
      <c r="H1666" t="s">
        <v>2947</v>
      </c>
      <c r="I1666">
        <v>1</v>
      </c>
      <c r="J1666" s="2">
        <v>0.25</v>
      </c>
      <c r="K1666" s="2">
        <v>0.25</v>
      </c>
      <c r="N1666" s="2">
        <v>8.3333333333333329E-2</v>
      </c>
      <c r="Q1666">
        <v>1</v>
      </c>
    </row>
    <row r="1667" spans="1:17">
      <c r="A1667" t="s">
        <v>1743</v>
      </c>
      <c r="B1667" s="1">
        <v>46066</v>
      </c>
      <c r="C1667">
        <v>1</v>
      </c>
      <c r="D1667" s="2">
        <v>0</v>
      </c>
      <c r="E1667" s="2">
        <v>0.29166666666666669</v>
      </c>
      <c r="F1667" s="2">
        <v>4.1666666666666664E-2</v>
      </c>
      <c r="H1667" t="s">
        <v>2948</v>
      </c>
      <c r="I1667">
        <v>0</v>
      </c>
      <c r="J1667" s="2">
        <v>0.25</v>
      </c>
      <c r="K1667" s="2">
        <v>0.25</v>
      </c>
      <c r="N1667" s="2">
        <v>0.20833333333333334</v>
      </c>
      <c r="Q1667">
        <v>1</v>
      </c>
    </row>
    <row r="1668" spans="1:17">
      <c r="A1668" t="s">
        <v>1743</v>
      </c>
      <c r="B1668" s="1">
        <v>46067</v>
      </c>
    </row>
    <row r="1669" spans="1:17">
      <c r="A1669" t="s">
        <v>1743</v>
      </c>
      <c r="B1669" s="1">
        <v>46068</v>
      </c>
    </row>
    <row r="1670" spans="1:17">
      <c r="A1670" t="s">
        <v>1743</v>
      </c>
      <c r="B1670" s="1">
        <v>46069</v>
      </c>
      <c r="C1670">
        <v>1</v>
      </c>
      <c r="D1670" s="2">
        <v>0.375</v>
      </c>
      <c r="E1670" s="2">
        <v>0.77083333333333337</v>
      </c>
      <c r="F1670" s="2">
        <v>4.1666666666666664E-2</v>
      </c>
      <c r="H1670" t="s">
        <v>2448</v>
      </c>
      <c r="I1670">
        <v>0</v>
      </c>
      <c r="J1670" s="2">
        <v>0.35416666666666669</v>
      </c>
      <c r="K1670" s="2">
        <v>0.3125</v>
      </c>
      <c r="L1670" s="2">
        <v>2.0833333333333332E-2</v>
      </c>
      <c r="M1670" s="2">
        <v>2.0833333333333332E-2</v>
      </c>
      <c r="Q1670">
        <v>2</v>
      </c>
    </row>
    <row r="1671" spans="1:17">
      <c r="A1671" t="s">
        <v>1743</v>
      </c>
      <c r="B1671" s="1">
        <v>46070</v>
      </c>
      <c r="C1671">
        <v>1</v>
      </c>
      <c r="D1671" s="2">
        <v>0.70833333333333337</v>
      </c>
      <c r="E1671" s="18">
        <v>1</v>
      </c>
      <c r="F1671" s="2">
        <v>4.1666666666666664E-2</v>
      </c>
      <c r="H1671" t="s">
        <v>2947</v>
      </c>
      <c r="I1671">
        <v>1</v>
      </c>
      <c r="J1671" s="2">
        <v>0.25</v>
      </c>
      <c r="K1671" s="2">
        <v>0.25</v>
      </c>
      <c r="N1671" s="2">
        <v>8.3333333333333329E-2</v>
      </c>
      <c r="Q1671">
        <v>1</v>
      </c>
    </row>
    <row r="1672" spans="1:17">
      <c r="A1672" t="s">
        <v>1743</v>
      </c>
      <c r="B1672" s="1">
        <v>46071</v>
      </c>
      <c r="C1672">
        <v>1</v>
      </c>
      <c r="D1672" s="2">
        <v>0</v>
      </c>
      <c r="E1672" s="2">
        <v>0.29166666666666669</v>
      </c>
      <c r="F1672" s="2">
        <v>4.1666666666666664E-2</v>
      </c>
      <c r="H1672" t="s">
        <v>3623</v>
      </c>
      <c r="I1672">
        <v>0</v>
      </c>
      <c r="J1672" s="2">
        <v>0.25</v>
      </c>
      <c r="K1672" s="2">
        <v>0.25</v>
      </c>
      <c r="N1672" s="2">
        <v>0.20833333333333334</v>
      </c>
      <c r="Q1672">
        <v>1</v>
      </c>
    </row>
    <row r="1673" spans="1:17">
      <c r="A1673" t="s">
        <v>1743</v>
      </c>
      <c r="B1673" s="1">
        <v>46072</v>
      </c>
      <c r="C1673">
        <v>1</v>
      </c>
      <c r="D1673" s="2">
        <v>0.70833333333333337</v>
      </c>
      <c r="E1673" s="18">
        <v>1</v>
      </c>
      <c r="F1673" s="2">
        <v>4.1666666666666664E-2</v>
      </c>
      <c r="H1673" t="s">
        <v>2947</v>
      </c>
      <c r="I1673">
        <v>1</v>
      </c>
      <c r="J1673" s="2">
        <v>0.25</v>
      </c>
      <c r="K1673" s="2">
        <v>0.25</v>
      </c>
      <c r="N1673" s="2">
        <v>8.3333333333333329E-2</v>
      </c>
      <c r="Q1673">
        <v>1</v>
      </c>
    </row>
    <row r="1674" spans="1:17">
      <c r="A1674" t="s">
        <v>1743</v>
      </c>
      <c r="B1674" s="1">
        <v>46073</v>
      </c>
      <c r="C1674">
        <v>1</v>
      </c>
      <c r="D1674" s="2">
        <v>0</v>
      </c>
      <c r="E1674" s="2">
        <v>0.29166666666666669</v>
      </c>
      <c r="F1674" s="2">
        <v>4.1666666666666664E-2</v>
      </c>
      <c r="H1674" t="s">
        <v>2948</v>
      </c>
      <c r="I1674">
        <v>0</v>
      </c>
      <c r="J1674" s="2">
        <v>0.25</v>
      </c>
      <c r="K1674" s="2">
        <v>0.25</v>
      </c>
      <c r="N1674" s="2">
        <v>0.20833333333333334</v>
      </c>
      <c r="Q1674">
        <v>1</v>
      </c>
    </row>
    <row r="1675" spans="1:17">
      <c r="A1675" t="s">
        <v>1743</v>
      </c>
      <c r="B1675" s="1">
        <v>46074</v>
      </c>
    </row>
    <row r="1676" spans="1:17">
      <c r="A1676" t="s">
        <v>1743</v>
      </c>
      <c r="B1676" s="1">
        <v>46075</v>
      </c>
    </row>
    <row r="1677" spans="1:17">
      <c r="A1677" t="s">
        <v>1743</v>
      </c>
      <c r="B1677" s="1">
        <v>46076</v>
      </c>
    </row>
    <row r="1678" spans="1:17">
      <c r="A1678" t="s">
        <v>1743</v>
      </c>
      <c r="B1678" s="1">
        <v>46077</v>
      </c>
      <c r="C1678">
        <v>1</v>
      </c>
      <c r="D1678" s="2">
        <v>0.70833333333333337</v>
      </c>
      <c r="E1678" s="18">
        <v>1</v>
      </c>
      <c r="F1678" s="2">
        <v>4.1666666666666664E-2</v>
      </c>
      <c r="H1678" t="s">
        <v>2947</v>
      </c>
      <c r="I1678">
        <v>1</v>
      </c>
      <c r="J1678" s="2">
        <v>0.25</v>
      </c>
      <c r="K1678" s="2">
        <v>0.25</v>
      </c>
      <c r="N1678" s="2">
        <v>8.3333333333333329E-2</v>
      </c>
      <c r="Q1678">
        <v>1</v>
      </c>
    </row>
    <row r="1679" spans="1:17">
      <c r="A1679" t="s">
        <v>1743</v>
      </c>
      <c r="B1679" s="1">
        <v>46078</v>
      </c>
      <c r="C1679">
        <v>1</v>
      </c>
      <c r="D1679" s="2">
        <v>0</v>
      </c>
      <c r="E1679" s="2">
        <v>0.29166666666666669</v>
      </c>
      <c r="F1679" s="2">
        <v>4.1666666666666664E-2</v>
      </c>
      <c r="H1679" t="s">
        <v>2948</v>
      </c>
      <c r="I1679">
        <v>0</v>
      </c>
      <c r="J1679" s="2">
        <v>0.25</v>
      </c>
      <c r="K1679" s="2">
        <v>0.25</v>
      </c>
      <c r="N1679" s="2">
        <v>0.20833333333333334</v>
      </c>
      <c r="Q1679">
        <v>1</v>
      </c>
    </row>
    <row r="1680" spans="1:17">
      <c r="A1680" t="s">
        <v>1743</v>
      </c>
      <c r="B1680" s="1">
        <v>46079</v>
      </c>
      <c r="C1680">
        <v>1</v>
      </c>
      <c r="D1680" s="2">
        <v>0.70833333333333337</v>
      </c>
      <c r="E1680" s="18">
        <v>1</v>
      </c>
      <c r="F1680" s="2">
        <v>4.1666666666666664E-2</v>
      </c>
      <c r="H1680" t="s">
        <v>2947</v>
      </c>
      <c r="I1680">
        <v>1</v>
      </c>
      <c r="J1680" s="2">
        <v>0.25</v>
      </c>
      <c r="K1680" s="2">
        <v>0.25</v>
      </c>
      <c r="N1680" s="2">
        <v>8.3333333333333329E-2</v>
      </c>
      <c r="Q1680">
        <v>1</v>
      </c>
    </row>
    <row r="1681" spans="1:30">
      <c r="A1681" t="s">
        <v>1743</v>
      </c>
      <c r="B1681" s="1">
        <v>46080</v>
      </c>
      <c r="C1681">
        <v>1</v>
      </c>
      <c r="D1681" s="2">
        <v>0</v>
      </c>
      <c r="E1681" s="2">
        <v>0.29166666666666669</v>
      </c>
      <c r="F1681" s="2">
        <v>4.1666666666666664E-2</v>
      </c>
      <c r="H1681" t="s">
        <v>2948</v>
      </c>
      <c r="I1681">
        <v>0</v>
      </c>
      <c r="J1681" s="2">
        <v>0.25</v>
      </c>
      <c r="K1681" s="2">
        <v>0.25</v>
      </c>
      <c r="N1681" s="2">
        <v>0.20833333333333334</v>
      </c>
      <c r="Q1681">
        <v>1</v>
      </c>
    </row>
    <row r="1682" spans="1:30">
      <c r="A1682" t="s">
        <v>1743</v>
      </c>
      <c r="B1682" s="1">
        <v>46081</v>
      </c>
    </row>
    <row r="1683" spans="1:30">
      <c r="A1683" t="s">
        <v>1742</v>
      </c>
      <c r="B1683" t="s">
        <v>2949</v>
      </c>
      <c r="C1683" s="1">
        <v>46023</v>
      </c>
      <c r="D1683" s="1">
        <v>46112</v>
      </c>
      <c r="E1683" t="s">
        <v>390</v>
      </c>
      <c r="F1683" t="s">
        <v>391</v>
      </c>
      <c r="G1683" t="s">
        <v>849</v>
      </c>
      <c r="H1683" t="s">
        <v>879</v>
      </c>
      <c r="I1683" t="s">
        <v>390</v>
      </c>
      <c r="J1683" t="s">
        <v>849</v>
      </c>
      <c r="K1683">
        <v>1</v>
      </c>
      <c r="L1683">
        <v>1</v>
      </c>
      <c r="M1683">
        <v>1</v>
      </c>
      <c r="N1683">
        <v>1</v>
      </c>
      <c r="O1683">
        <v>1</v>
      </c>
      <c r="P1683">
        <v>0</v>
      </c>
      <c r="Q1683">
        <v>0</v>
      </c>
      <c r="R1683">
        <v>0</v>
      </c>
      <c r="S1683">
        <v>0</v>
      </c>
      <c r="T1683" s="2">
        <v>0.3125</v>
      </c>
      <c r="U1683" s="2">
        <v>0.375</v>
      </c>
      <c r="V1683" s="2">
        <v>0.72916666666666663</v>
      </c>
      <c r="W1683" s="2">
        <v>0.5</v>
      </c>
      <c r="X1683">
        <v>60</v>
      </c>
      <c r="AD1683" s="2">
        <v>0</v>
      </c>
    </row>
    <row r="1684" spans="1:30">
      <c r="A1684" t="s">
        <v>1743</v>
      </c>
      <c r="B1684" s="1">
        <v>46054</v>
      </c>
    </row>
    <row r="1685" spans="1:30">
      <c r="A1685" t="s">
        <v>1743</v>
      </c>
      <c r="B1685" s="1">
        <v>46055</v>
      </c>
      <c r="C1685">
        <v>1</v>
      </c>
      <c r="D1685" s="2">
        <v>0.375</v>
      </c>
      <c r="E1685" s="2">
        <v>0.72916666666666663</v>
      </c>
      <c r="F1685" s="2">
        <v>4.1666666666666664E-2</v>
      </c>
      <c r="H1685" t="s">
        <v>1745</v>
      </c>
      <c r="I1685">
        <v>0</v>
      </c>
      <c r="J1685" s="2">
        <v>0.3125</v>
      </c>
      <c r="K1685" s="2">
        <v>0.3125</v>
      </c>
      <c r="Q1685">
        <v>2</v>
      </c>
    </row>
    <row r="1686" spans="1:30">
      <c r="A1686" t="s">
        <v>1743</v>
      </c>
      <c r="B1686" s="1">
        <v>46056</v>
      </c>
      <c r="C1686">
        <v>1</v>
      </c>
      <c r="D1686" s="2">
        <v>0.375</v>
      </c>
      <c r="E1686" s="2">
        <v>0.72916666666666663</v>
      </c>
      <c r="F1686" s="2">
        <v>4.1666666666666664E-2</v>
      </c>
      <c r="H1686" t="s">
        <v>1745</v>
      </c>
      <c r="I1686">
        <v>0</v>
      </c>
      <c r="J1686" s="2">
        <v>0.3125</v>
      </c>
      <c r="K1686" s="2">
        <v>0.3125</v>
      </c>
      <c r="Q1686">
        <v>2</v>
      </c>
    </row>
    <row r="1687" spans="1:30">
      <c r="A1687" t="s">
        <v>1743</v>
      </c>
      <c r="B1687" s="1">
        <v>46057</v>
      </c>
      <c r="C1687">
        <v>1</v>
      </c>
      <c r="D1687" s="2">
        <v>0.375</v>
      </c>
      <c r="E1687" s="2">
        <v>0.72916666666666663</v>
      </c>
      <c r="F1687" s="2">
        <v>4.1666666666666664E-2</v>
      </c>
      <c r="H1687" t="s">
        <v>1745</v>
      </c>
      <c r="I1687">
        <v>0</v>
      </c>
      <c r="J1687" s="2">
        <v>0.3125</v>
      </c>
      <c r="K1687" s="2">
        <v>0.3125</v>
      </c>
      <c r="Q1687">
        <v>2</v>
      </c>
    </row>
    <row r="1688" spans="1:30">
      <c r="A1688" t="s">
        <v>1743</v>
      </c>
      <c r="B1688" s="1">
        <v>46058</v>
      </c>
      <c r="C1688">
        <v>1</v>
      </c>
      <c r="D1688" s="2">
        <v>0.375</v>
      </c>
      <c r="E1688" s="2">
        <v>0.72916666666666663</v>
      </c>
      <c r="F1688" s="2">
        <v>4.1666666666666664E-2</v>
      </c>
      <c r="H1688" t="s">
        <v>1745</v>
      </c>
      <c r="I1688">
        <v>0</v>
      </c>
      <c r="J1688" s="2">
        <v>0.3125</v>
      </c>
      <c r="K1688" s="2">
        <v>0.3125</v>
      </c>
      <c r="Q1688">
        <v>2</v>
      </c>
    </row>
    <row r="1689" spans="1:30">
      <c r="A1689" t="s">
        <v>1743</v>
      </c>
      <c r="B1689" s="1">
        <v>46059</v>
      </c>
      <c r="C1689">
        <v>1</v>
      </c>
      <c r="D1689" s="2">
        <v>0.375</v>
      </c>
      <c r="E1689" s="2">
        <v>0.72916666666666663</v>
      </c>
      <c r="F1689" s="2">
        <v>4.1666666666666664E-2</v>
      </c>
      <c r="H1689" t="s">
        <v>1745</v>
      </c>
      <c r="I1689">
        <v>0</v>
      </c>
      <c r="J1689" s="2">
        <v>0.3125</v>
      </c>
      <c r="K1689" s="2">
        <v>0.3125</v>
      </c>
      <c r="Q1689">
        <v>2</v>
      </c>
    </row>
    <row r="1690" spans="1:30">
      <c r="A1690" t="s">
        <v>1743</v>
      </c>
      <c r="B1690" s="1">
        <v>46060</v>
      </c>
    </row>
    <row r="1691" spans="1:30">
      <c r="A1691" t="s">
        <v>1743</v>
      </c>
      <c r="B1691" s="1">
        <v>46061</v>
      </c>
    </row>
    <row r="1692" spans="1:30">
      <c r="A1692" t="s">
        <v>1743</v>
      </c>
      <c r="B1692" s="1">
        <v>46062</v>
      </c>
      <c r="C1692">
        <v>1</v>
      </c>
      <c r="D1692" s="2">
        <v>0.375</v>
      </c>
      <c r="E1692" s="2">
        <v>0.72916666666666663</v>
      </c>
      <c r="F1692" s="2">
        <v>4.1666666666666664E-2</v>
      </c>
      <c r="H1692" t="s">
        <v>3624</v>
      </c>
      <c r="I1692">
        <v>0</v>
      </c>
      <c r="J1692" s="2">
        <v>0.3125</v>
      </c>
      <c r="K1692" s="2">
        <v>0.3125</v>
      </c>
      <c r="Q1692">
        <v>2</v>
      </c>
    </row>
    <row r="1693" spans="1:30">
      <c r="A1693" t="s">
        <v>1743</v>
      </c>
      <c r="B1693" s="1">
        <v>46063</v>
      </c>
      <c r="C1693">
        <v>1</v>
      </c>
      <c r="D1693" s="2">
        <v>0.375</v>
      </c>
      <c r="E1693" s="2">
        <v>0.72916666666666663</v>
      </c>
      <c r="F1693" s="2">
        <v>4.1666666666666664E-2</v>
      </c>
      <c r="H1693" t="s">
        <v>1745</v>
      </c>
      <c r="I1693">
        <v>0</v>
      </c>
      <c r="J1693" s="2">
        <v>0.3125</v>
      </c>
      <c r="K1693" s="2">
        <v>0.3125</v>
      </c>
      <c r="Q1693">
        <v>2</v>
      </c>
    </row>
    <row r="1694" spans="1:30">
      <c r="A1694" t="s">
        <v>1743</v>
      </c>
      <c r="B1694" s="1">
        <v>46064</v>
      </c>
    </row>
    <row r="1695" spans="1:30">
      <c r="A1695" t="s">
        <v>1743</v>
      </c>
      <c r="B1695" s="1">
        <v>46065</v>
      </c>
      <c r="C1695">
        <v>1</v>
      </c>
      <c r="D1695" s="2">
        <v>0.375</v>
      </c>
      <c r="E1695" s="2">
        <v>0.54166666666666663</v>
      </c>
      <c r="H1695" t="s">
        <v>3625</v>
      </c>
      <c r="I1695">
        <v>0</v>
      </c>
      <c r="J1695" s="2">
        <v>0.16666666666666666</v>
      </c>
      <c r="K1695" s="2">
        <v>0.16666666666666666</v>
      </c>
      <c r="Q1695">
        <v>2</v>
      </c>
    </row>
    <row r="1696" spans="1:30">
      <c r="A1696" t="s">
        <v>1743</v>
      </c>
      <c r="B1696" s="1">
        <v>46066</v>
      </c>
      <c r="C1696">
        <v>1</v>
      </c>
      <c r="D1696" s="2">
        <v>0.375</v>
      </c>
      <c r="E1696" s="2">
        <v>0.72916666666666663</v>
      </c>
      <c r="F1696" s="2">
        <v>4.1666666666666664E-2</v>
      </c>
      <c r="H1696" t="s">
        <v>1745</v>
      </c>
      <c r="I1696">
        <v>0</v>
      </c>
      <c r="J1696" s="2">
        <v>0.3125</v>
      </c>
      <c r="K1696" s="2">
        <v>0.3125</v>
      </c>
      <c r="Q1696">
        <v>2</v>
      </c>
    </row>
    <row r="1697" spans="1:30">
      <c r="A1697" t="s">
        <v>1743</v>
      </c>
      <c r="B1697" s="1">
        <v>46067</v>
      </c>
    </row>
    <row r="1698" spans="1:30">
      <c r="A1698" t="s">
        <v>1743</v>
      </c>
      <c r="B1698" s="1">
        <v>46068</v>
      </c>
    </row>
    <row r="1699" spans="1:30">
      <c r="A1699" t="s">
        <v>1743</v>
      </c>
      <c r="B1699" s="1">
        <v>46069</v>
      </c>
      <c r="C1699">
        <v>1</v>
      </c>
      <c r="D1699" s="2">
        <v>0.375</v>
      </c>
      <c r="E1699" s="2">
        <v>0.72916666666666663</v>
      </c>
      <c r="F1699" s="2">
        <v>4.1666666666666664E-2</v>
      </c>
      <c r="H1699" t="s">
        <v>1745</v>
      </c>
      <c r="I1699">
        <v>0</v>
      </c>
      <c r="J1699" s="2">
        <v>0.3125</v>
      </c>
      <c r="K1699" s="2">
        <v>0.3125</v>
      </c>
      <c r="Q1699">
        <v>2</v>
      </c>
    </row>
    <row r="1700" spans="1:30">
      <c r="A1700" t="s">
        <v>1743</v>
      </c>
      <c r="B1700" s="1">
        <v>46070</v>
      </c>
      <c r="C1700">
        <v>1</v>
      </c>
      <c r="D1700" s="2">
        <v>0.375</v>
      </c>
      <c r="E1700" s="2">
        <v>0.72916666666666663</v>
      </c>
      <c r="F1700" s="2">
        <v>4.1666666666666664E-2</v>
      </c>
      <c r="H1700" t="s">
        <v>3626</v>
      </c>
      <c r="I1700">
        <v>0</v>
      </c>
      <c r="J1700" s="2">
        <v>0.3125</v>
      </c>
      <c r="K1700" s="2">
        <v>0.3125</v>
      </c>
      <c r="Q1700">
        <v>4</v>
      </c>
    </row>
    <row r="1701" spans="1:30">
      <c r="A1701" t="s">
        <v>1743</v>
      </c>
      <c r="B1701" s="1">
        <v>46071</v>
      </c>
      <c r="C1701">
        <v>1</v>
      </c>
      <c r="D1701" s="2">
        <v>0.375</v>
      </c>
      <c r="E1701" s="2">
        <v>0.72916666666666663</v>
      </c>
      <c r="F1701" s="2">
        <v>4.1666666666666664E-2</v>
      </c>
      <c r="H1701" t="s">
        <v>1745</v>
      </c>
      <c r="I1701">
        <v>0</v>
      </c>
      <c r="J1701" s="2">
        <v>0.3125</v>
      </c>
      <c r="K1701" s="2">
        <v>0.3125</v>
      </c>
      <c r="Q1701">
        <v>2</v>
      </c>
    </row>
    <row r="1702" spans="1:30">
      <c r="A1702" t="s">
        <v>1743</v>
      </c>
      <c r="B1702" s="1">
        <v>46072</v>
      </c>
      <c r="C1702">
        <v>1</v>
      </c>
      <c r="D1702" s="2">
        <v>0.375</v>
      </c>
      <c r="E1702" s="2">
        <v>0.72916666666666663</v>
      </c>
      <c r="F1702" s="2">
        <v>4.1666666666666664E-2</v>
      </c>
      <c r="H1702" t="s">
        <v>1745</v>
      </c>
      <c r="I1702">
        <v>0</v>
      </c>
      <c r="J1702" s="2">
        <v>0.3125</v>
      </c>
      <c r="K1702" s="2">
        <v>0.3125</v>
      </c>
      <c r="Q1702">
        <v>2</v>
      </c>
    </row>
    <row r="1703" spans="1:30">
      <c r="A1703" t="s">
        <v>1743</v>
      </c>
      <c r="B1703" s="1">
        <v>46073</v>
      </c>
      <c r="C1703">
        <v>1</v>
      </c>
      <c r="D1703" s="2">
        <v>0.375</v>
      </c>
      <c r="E1703" s="2">
        <v>0.72916666666666663</v>
      </c>
      <c r="F1703" s="2">
        <v>4.1666666666666664E-2</v>
      </c>
      <c r="H1703" t="s">
        <v>1745</v>
      </c>
      <c r="I1703">
        <v>0</v>
      </c>
      <c r="J1703" s="2">
        <v>0.3125</v>
      </c>
      <c r="K1703" s="2">
        <v>0.3125</v>
      </c>
      <c r="Q1703">
        <v>2</v>
      </c>
    </row>
    <row r="1704" spans="1:30">
      <c r="A1704" t="s">
        <v>1743</v>
      </c>
      <c r="B1704" s="1">
        <v>46074</v>
      </c>
    </row>
    <row r="1705" spans="1:30">
      <c r="A1705" t="s">
        <v>1743</v>
      </c>
      <c r="B1705" s="1">
        <v>46075</v>
      </c>
    </row>
    <row r="1706" spans="1:30">
      <c r="A1706" t="s">
        <v>1743</v>
      </c>
      <c r="B1706" s="1">
        <v>46076</v>
      </c>
    </row>
    <row r="1707" spans="1:30">
      <c r="A1707" t="s">
        <v>1743</v>
      </c>
      <c r="B1707" s="1">
        <v>46077</v>
      </c>
      <c r="C1707">
        <v>1</v>
      </c>
      <c r="D1707" s="2">
        <v>0.375</v>
      </c>
      <c r="E1707" s="2">
        <v>0.72916666666666663</v>
      </c>
      <c r="F1707" s="2">
        <v>4.1666666666666664E-2</v>
      </c>
      <c r="H1707" t="s">
        <v>1745</v>
      </c>
      <c r="I1707">
        <v>0</v>
      </c>
      <c r="J1707" s="2">
        <v>0.3125</v>
      </c>
      <c r="K1707" s="2">
        <v>0.3125</v>
      </c>
      <c r="Q1707">
        <v>2</v>
      </c>
    </row>
    <row r="1708" spans="1:30">
      <c r="A1708" t="s">
        <v>1743</v>
      </c>
      <c r="B1708" s="1">
        <v>46078</v>
      </c>
      <c r="C1708">
        <v>1</v>
      </c>
      <c r="D1708" s="2">
        <v>0.375</v>
      </c>
      <c r="E1708" s="2">
        <v>0.72916666666666663</v>
      </c>
      <c r="F1708" s="2">
        <v>4.1666666666666664E-2</v>
      </c>
      <c r="H1708" t="s">
        <v>1745</v>
      </c>
      <c r="I1708">
        <v>0</v>
      </c>
      <c r="J1708" s="2">
        <v>0.3125</v>
      </c>
      <c r="K1708" s="2">
        <v>0.3125</v>
      </c>
      <c r="Q1708">
        <v>2</v>
      </c>
    </row>
    <row r="1709" spans="1:30">
      <c r="A1709" t="s">
        <v>1743</v>
      </c>
      <c r="B1709" s="1">
        <v>46079</v>
      </c>
      <c r="C1709">
        <v>1</v>
      </c>
      <c r="D1709" s="2">
        <v>0.375</v>
      </c>
      <c r="E1709" s="2">
        <v>0.72916666666666663</v>
      </c>
      <c r="F1709" s="2">
        <v>4.1666666666666664E-2</v>
      </c>
      <c r="H1709" t="s">
        <v>1745</v>
      </c>
      <c r="I1709">
        <v>0</v>
      </c>
      <c r="J1709" s="2">
        <v>0.3125</v>
      </c>
      <c r="K1709" s="2">
        <v>0.3125</v>
      </c>
      <c r="Q1709">
        <v>2</v>
      </c>
    </row>
    <row r="1710" spans="1:30">
      <c r="A1710" t="s">
        <v>1743</v>
      </c>
      <c r="B1710" s="1">
        <v>46080</v>
      </c>
      <c r="C1710">
        <v>1</v>
      </c>
      <c r="D1710" s="2">
        <v>0.375</v>
      </c>
      <c r="E1710" s="2">
        <v>0.72916666666666663</v>
      </c>
      <c r="F1710" s="2">
        <v>4.1666666666666664E-2</v>
      </c>
      <c r="H1710" t="s">
        <v>1745</v>
      </c>
      <c r="I1710">
        <v>0</v>
      </c>
      <c r="J1710" s="2">
        <v>0.3125</v>
      </c>
      <c r="K1710" s="2">
        <v>0.3125</v>
      </c>
      <c r="Q1710">
        <v>2</v>
      </c>
    </row>
    <row r="1711" spans="1:30">
      <c r="A1711" t="s">
        <v>1743</v>
      </c>
      <c r="B1711" s="1">
        <v>46081</v>
      </c>
    </row>
    <row r="1712" spans="1:30">
      <c r="A1712" t="s">
        <v>1742</v>
      </c>
      <c r="B1712" t="s">
        <v>2950</v>
      </c>
      <c r="C1712" s="1">
        <v>46023</v>
      </c>
      <c r="D1712" s="1">
        <v>46112</v>
      </c>
      <c r="E1712" t="s">
        <v>392</v>
      </c>
      <c r="F1712" t="s">
        <v>393</v>
      </c>
      <c r="G1712" t="s">
        <v>849</v>
      </c>
      <c r="H1712" t="s">
        <v>879</v>
      </c>
      <c r="I1712" t="s">
        <v>392</v>
      </c>
      <c r="J1712" t="s">
        <v>849</v>
      </c>
      <c r="K1712">
        <v>1</v>
      </c>
      <c r="L1712">
        <v>1</v>
      </c>
      <c r="M1712">
        <v>1</v>
      </c>
      <c r="N1712">
        <v>1</v>
      </c>
      <c r="O1712">
        <v>1</v>
      </c>
      <c r="P1712">
        <v>0</v>
      </c>
      <c r="Q1712">
        <v>0</v>
      </c>
      <c r="R1712">
        <v>0</v>
      </c>
      <c r="S1712">
        <v>0</v>
      </c>
      <c r="T1712" s="2">
        <v>0.3125</v>
      </c>
      <c r="U1712" s="2">
        <v>0.375</v>
      </c>
      <c r="V1712" s="2">
        <v>0.72916666666666663</v>
      </c>
      <c r="W1712" s="2">
        <v>0.5</v>
      </c>
      <c r="X1712">
        <v>60</v>
      </c>
      <c r="AD1712" s="2">
        <v>0</v>
      </c>
    </row>
    <row r="1713" spans="1:17">
      <c r="A1713" t="s">
        <v>1743</v>
      </c>
      <c r="B1713" s="1">
        <v>46054</v>
      </c>
    </row>
    <row r="1714" spans="1:17">
      <c r="A1714" t="s">
        <v>1743</v>
      </c>
      <c r="B1714" s="1">
        <v>46055</v>
      </c>
      <c r="C1714">
        <v>1</v>
      </c>
      <c r="D1714" s="2">
        <v>0.375</v>
      </c>
      <c r="E1714" s="2">
        <v>0.72916666666666663</v>
      </c>
      <c r="F1714" s="2">
        <v>4.1666666666666664E-2</v>
      </c>
      <c r="H1714" t="s">
        <v>1750</v>
      </c>
      <c r="I1714">
        <v>0</v>
      </c>
      <c r="J1714" s="2">
        <v>0.3125</v>
      </c>
      <c r="K1714" s="2">
        <v>0.3125</v>
      </c>
      <c r="Q1714">
        <v>2</v>
      </c>
    </row>
    <row r="1715" spans="1:17">
      <c r="A1715" t="s">
        <v>1743</v>
      </c>
      <c r="B1715" s="1">
        <v>46056</v>
      </c>
      <c r="C1715">
        <v>1</v>
      </c>
      <c r="D1715" s="2">
        <v>0.35416666666666669</v>
      </c>
      <c r="E1715" s="2">
        <v>0.70833333333333337</v>
      </c>
      <c r="F1715" s="2">
        <v>4.1666666666666664E-2</v>
      </c>
      <c r="H1715" t="s">
        <v>1750</v>
      </c>
      <c r="I1715">
        <v>0</v>
      </c>
      <c r="J1715" s="2">
        <v>0.3125</v>
      </c>
      <c r="K1715" s="2">
        <v>0.3125</v>
      </c>
      <c r="Q1715">
        <v>2</v>
      </c>
    </row>
    <row r="1716" spans="1:17">
      <c r="A1716" t="s">
        <v>1743</v>
      </c>
      <c r="B1716" s="1">
        <v>46057</v>
      </c>
      <c r="C1716">
        <v>1</v>
      </c>
      <c r="D1716" s="2">
        <v>0.375</v>
      </c>
      <c r="E1716" s="2">
        <v>0.79166666666666663</v>
      </c>
      <c r="F1716" s="2">
        <v>4.1666666666666664E-2</v>
      </c>
      <c r="H1716" t="s">
        <v>1750</v>
      </c>
      <c r="I1716">
        <v>0</v>
      </c>
      <c r="J1716" s="2">
        <v>0.375</v>
      </c>
      <c r="K1716" s="2">
        <v>0.3125</v>
      </c>
      <c r="L1716" s="2">
        <v>2.0833333333333332E-2</v>
      </c>
      <c r="M1716" s="2">
        <v>4.1666666666666664E-2</v>
      </c>
      <c r="Q1716">
        <v>2</v>
      </c>
    </row>
    <row r="1717" spans="1:17">
      <c r="A1717" t="s">
        <v>1743</v>
      </c>
      <c r="B1717" s="1">
        <v>46058</v>
      </c>
      <c r="C1717">
        <v>1</v>
      </c>
      <c r="D1717" s="2">
        <v>0.375</v>
      </c>
      <c r="E1717" s="2">
        <v>0.72916666666666663</v>
      </c>
      <c r="F1717" s="2">
        <v>4.1666666666666664E-2</v>
      </c>
      <c r="H1717" t="s">
        <v>1750</v>
      </c>
      <c r="I1717">
        <v>0</v>
      </c>
      <c r="J1717" s="2">
        <v>0.3125</v>
      </c>
      <c r="K1717" s="2">
        <v>0.3125</v>
      </c>
      <c r="Q1717">
        <v>2</v>
      </c>
    </row>
    <row r="1718" spans="1:17">
      <c r="A1718" t="s">
        <v>1743</v>
      </c>
      <c r="B1718" s="1">
        <v>46059</v>
      </c>
      <c r="C1718">
        <v>1</v>
      </c>
      <c r="D1718" s="2">
        <v>0.375</v>
      </c>
      <c r="E1718" s="2">
        <v>0.72916666666666663</v>
      </c>
      <c r="F1718" s="2">
        <v>4.1666666666666664E-2</v>
      </c>
      <c r="I1718">
        <v>0</v>
      </c>
      <c r="J1718" s="2">
        <v>0.3125</v>
      </c>
      <c r="K1718" s="2">
        <v>0.3125</v>
      </c>
      <c r="Q1718">
        <v>2</v>
      </c>
    </row>
    <row r="1719" spans="1:17">
      <c r="A1719" t="s">
        <v>1743</v>
      </c>
      <c r="B1719" s="1">
        <v>46060</v>
      </c>
    </row>
    <row r="1720" spans="1:17">
      <c r="A1720" t="s">
        <v>1743</v>
      </c>
      <c r="B1720" s="1">
        <v>46061</v>
      </c>
    </row>
    <row r="1721" spans="1:17">
      <c r="A1721" t="s">
        <v>1743</v>
      </c>
      <c r="B1721" s="1">
        <v>46062</v>
      </c>
      <c r="C1721">
        <v>1</v>
      </c>
      <c r="D1721" s="2">
        <v>0.375</v>
      </c>
      <c r="E1721" s="2">
        <v>0.8125</v>
      </c>
      <c r="F1721" s="2">
        <v>4.1666666666666664E-2</v>
      </c>
      <c r="H1721" t="s">
        <v>1750</v>
      </c>
      <c r="I1721">
        <v>0</v>
      </c>
      <c r="J1721" s="2">
        <v>0.39583333333333331</v>
      </c>
      <c r="K1721" s="2">
        <v>0.3125</v>
      </c>
      <c r="L1721" s="2">
        <v>2.0833333333333332E-2</v>
      </c>
      <c r="M1721" s="2">
        <v>6.25E-2</v>
      </c>
      <c r="Q1721">
        <v>2</v>
      </c>
    </row>
    <row r="1722" spans="1:17">
      <c r="A1722" t="s">
        <v>1743</v>
      </c>
      <c r="B1722" s="1">
        <v>46063</v>
      </c>
      <c r="C1722">
        <v>1</v>
      </c>
      <c r="D1722" s="2">
        <v>0.375</v>
      </c>
      <c r="E1722" s="2">
        <v>0.79166666666666663</v>
      </c>
      <c r="F1722" s="2">
        <v>4.1666666666666664E-2</v>
      </c>
      <c r="H1722" t="s">
        <v>1750</v>
      </c>
      <c r="I1722">
        <v>0</v>
      </c>
      <c r="J1722" s="2">
        <v>0.375</v>
      </c>
      <c r="K1722" s="2">
        <v>0.3125</v>
      </c>
      <c r="L1722" s="2">
        <v>2.0833333333333332E-2</v>
      </c>
      <c r="M1722" s="2">
        <v>4.1666666666666664E-2</v>
      </c>
      <c r="Q1722">
        <v>2</v>
      </c>
    </row>
    <row r="1723" spans="1:17">
      <c r="A1723" t="s">
        <v>1743</v>
      </c>
      <c r="B1723" s="1">
        <v>46064</v>
      </c>
    </row>
    <row r="1724" spans="1:17">
      <c r="A1724" t="s">
        <v>1743</v>
      </c>
      <c r="B1724" s="1">
        <v>46065</v>
      </c>
      <c r="C1724">
        <v>2</v>
      </c>
      <c r="H1724" t="s">
        <v>2933</v>
      </c>
      <c r="I1724">
        <v>0</v>
      </c>
      <c r="P1724" s="2">
        <v>0.3125</v>
      </c>
    </row>
    <row r="1725" spans="1:17">
      <c r="A1725" t="s">
        <v>1743</v>
      </c>
      <c r="B1725" s="1">
        <v>46066</v>
      </c>
      <c r="C1725">
        <v>2</v>
      </c>
      <c r="H1725" t="s">
        <v>2933</v>
      </c>
      <c r="I1725">
        <v>0</v>
      </c>
      <c r="P1725" s="2">
        <v>0.3125</v>
      </c>
    </row>
    <row r="1726" spans="1:17">
      <c r="A1726" t="s">
        <v>1743</v>
      </c>
      <c r="B1726" s="1">
        <v>46067</v>
      </c>
    </row>
    <row r="1727" spans="1:17">
      <c r="A1727" t="s">
        <v>1743</v>
      </c>
      <c r="B1727" s="1">
        <v>46068</v>
      </c>
    </row>
    <row r="1728" spans="1:17">
      <c r="A1728" t="s">
        <v>1743</v>
      </c>
      <c r="B1728" s="1">
        <v>46069</v>
      </c>
      <c r="C1728">
        <v>1</v>
      </c>
      <c r="D1728" s="2">
        <v>0.375</v>
      </c>
      <c r="E1728" s="2">
        <v>0.8125</v>
      </c>
      <c r="F1728" s="2">
        <v>4.1666666666666664E-2</v>
      </c>
      <c r="H1728" t="s">
        <v>1750</v>
      </c>
      <c r="I1728">
        <v>0</v>
      </c>
      <c r="J1728" s="2">
        <v>0.39583333333333331</v>
      </c>
      <c r="K1728" s="2">
        <v>0.3125</v>
      </c>
      <c r="L1728" s="2">
        <v>2.0833333333333332E-2</v>
      </c>
      <c r="M1728" s="2">
        <v>6.25E-2</v>
      </c>
      <c r="Q1728">
        <v>2</v>
      </c>
    </row>
    <row r="1729" spans="1:30">
      <c r="A1729" t="s">
        <v>1743</v>
      </c>
      <c r="B1729" s="1">
        <v>46070</v>
      </c>
      <c r="C1729">
        <v>1</v>
      </c>
      <c r="D1729" s="2">
        <v>0.375</v>
      </c>
      <c r="E1729" s="2">
        <v>0.72916666666666663</v>
      </c>
      <c r="F1729" s="2">
        <v>4.1666666666666664E-2</v>
      </c>
      <c r="H1729" t="s">
        <v>1750</v>
      </c>
      <c r="I1729">
        <v>0</v>
      </c>
      <c r="J1729" s="2">
        <v>0.3125</v>
      </c>
      <c r="K1729" s="2">
        <v>0.3125</v>
      </c>
      <c r="Q1729">
        <v>2</v>
      </c>
    </row>
    <row r="1730" spans="1:30">
      <c r="A1730" t="s">
        <v>1743</v>
      </c>
      <c r="B1730" s="1">
        <v>46071</v>
      </c>
      <c r="C1730">
        <v>1</v>
      </c>
      <c r="D1730" s="2">
        <v>0.375</v>
      </c>
      <c r="E1730" s="2">
        <v>0.72916666666666663</v>
      </c>
      <c r="F1730" s="2">
        <v>4.1666666666666664E-2</v>
      </c>
      <c r="H1730" t="s">
        <v>1750</v>
      </c>
      <c r="I1730">
        <v>0</v>
      </c>
      <c r="J1730" s="2">
        <v>0.3125</v>
      </c>
      <c r="K1730" s="2">
        <v>0.3125</v>
      </c>
      <c r="Q1730">
        <v>2</v>
      </c>
    </row>
    <row r="1731" spans="1:30">
      <c r="A1731" t="s">
        <v>1743</v>
      </c>
      <c r="B1731" s="1">
        <v>46072</v>
      </c>
      <c r="C1731">
        <v>1</v>
      </c>
      <c r="D1731" s="2">
        <v>0.375</v>
      </c>
      <c r="E1731" s="2">
        <v>0.75</v>
      </c>
      <c r="F1731" s="2">
        <v>4.1666666666666664E-2</v>
      </c>
      <c r="H1731" t="s">
        <v>1750</v>
      </c>
      <c r="I1731">
        <v>0</v>
      </c>
      <c r="J1731" s="2">
        <v>0.33333333333333331</v>
      </c>
      <c r="K1731" s="2">
        <v>0.3125</v>
      </c>
      <c r="L1731" s="2">
        <v>2.0833333333333332E-2</v>
      </c>
      <c r="Q1731">
        <v>2</v>
      </c>
    </row>
    <row r="1732" spans="1:30">
      <c r="A1732" t="s">
        <v>1743</v>
      </c>
      <c r="B1732" s="1">
        <v>46073</v>
      </c>
      <c r="C1732">
        <v>1</v>
      </c>
      <c r="D1732" s="2">
        <v>0.375</v>
      </c>
      <c r="E1732" s="2">
        <v>0.76041666666666663</v>
      </c>
      <c r="F1732" s="2">
        <v>4.1666666666666664E-2</v>
      </c>
      <c r="H1732" t="s">
        <v>1750</v>
      </c>
      <c r="I1732">
        <v>0</v>
      </c>
      <c r="J1732" s="2">
        <v>0.34375</v>
      </c>
      <c r="K1732" s="2">
        <v>0.3125</v>
      </c>
      <c r="L1732" s="2">
        <v>2.0833333333333332E-2</v>
      </c>
      <c r="M1732" s="2">
        <v>1.0416666666666666E-2</v>
      </c>
      <c r="Q1732">
        <v>2</v>
      </c>
    </row>
    <row r="1733" spans="1:30">
      <c r="A1733" t="s">
        <v>1743</v>
      </c>
      <c r="B1733" s="1">
        <v>46074</v>
      </c>
    </row>
    <row r="1734" spans="1:30">
      <c r="A1734" t="s">
        <v>1743</v>
      </c>
      <c r="B1734" s="1">
        <v>46075</v>
      </c>
    </row>
    <row r="1735" spans="1:30">
      <c r="A1735" t="s">
        <v>1743</v>
      </c>
      <c r="B1735" s="1">
        <v>46076</v>
      </c>
    </row>
    <row r="1736" spans="1:30">
      <c r="A1736" t="s">
        <v>1743</v>
      </c>
      <c r="B1736" s="1">
        <v>46077</v>
      </c>
      <c r="C1736">
        <v>1</v>
      </c>
      <c r="D1736" s="2">
        <v>0.375</v>
      </c>
      <c r="E1736" s="2">
        <v>0.78125</v>
      </c>
      <c r="F1736" s="2">
        <v>4.1666666666666664E-2</v>
      </c>
      <c r="H1736" t="s">
        <v>1750</v>
      </c>
      <c r="I1736">
        <v>0</v>
      </c>
      <c r="J1736" s="2">
        <v>0.36458333333333331</v>
      </c>
      <c r="K1736" s="2">
        <v>0.3125</v>
      </c>
      <c r="L1736" s="2">
        <v>2.0833333333333332E-2</v>
      </c>
      <c r="M1736" s="2">
        <v>3.125E-2</v>
      </c>
      <c r="Q1736">
        <v>2</v>
      </c>
    </row>
    <row r="1737" spans="1:30">
      <c r="A1737" t="s">
        <v>1743</v>
      </c>
      <c r="B1737" s="1">
        <v>46078</v>
      </c>
      <c r="C1737">
        <v>1</v>
      </c>
      <c r="D1737" s="2">
        <v>0.375</v>
      </c>
      <c r="E1737" s="2">
        <v>0.83333333333333337</v>
      </c>
      <c r="F1737" s="2">
        <v>4.1666666666666664E-2</v>
      </c>
      <c r="H1737" t="s">
        <v>1750</v>
      </c>
      <c r="I1737">
        <v>0</v>
      </c>
      <c r="J1737" s="2">
        <v>0.41666666666666669</v>
      </c>
      <c r="K1737" s="2">
        <v>0.3125</v>
      </c>
      <c r="L1737" s="2">
        <v>2.0833333333333332E-2</v>
      </c>
      <c r="M1737" s="2">
        <v>8.3333333333333329E-2</v>
      </c>
      <c r="Q1737">
        <v>2</v>
      </c>
    </row>
    <row r="1738" spans="1:30">
      <c r="A1738" t="s">
        <v>1743</v>
      </c>
      <c r="B1738" s="1">
        <v>46079</v>
      </c>
      <c r="C1738">
        <v>1</v>
      </c>
      <c r="D1738" s="2">
        <v>0.375</v>
      </c>
      <c r="E1738" s="2">
        <v>0.83333333333333337</v>
      </c>
      <c r="F1738" s="2">
        <v>4.1666666666666664E-2</v>
      </c>
      <c r="H1738" t="s">
        <v>1750</v>
      </c>
      <c r="I1738">
        <v>0</v>
      </c>
      <c r="J1738" s="2">
        <v>0.41666666666666669</v>
      </c>
      <c r="K1738" s="2">
        <v>0.3125</v>
      </c>
      <c r="L1738" s="2">
        <v>2.0833333333333332E-2</v>
      </c>
      <c r="M1738" s="2">
        <v>8.3333333333333329E-2</v>
      </c>
      <c r="Q1738">
        <v>2</v>
      </c>
    </row>
    <row r="1739" spans="1:30">
      <c r="A1739" t="s">
        <v>1743</v>
      </c>
      <c r="B1739" s="1">
        <v>46080</v>
      </c>
      <c r="C1739">
        <v>1</v>
      </c>
      <c r="D1739" s="2">
        <v>0.375</v>
      </c>
      <c r="E1739" s="2">
        <v>0.79166666666666663</v>
      </c>
      <c r="F1739" s="2">
        <v>4.1666666666666664E-2</v>
      </c>
      <c r="H1739" t="s">
        <v>1750</v>
      </c>
      <c r="I1739">
        <v>0</v>
      </c>
      <c r="J1739" s="2">
        <v>0.375</v>
      </c>
      <c r="K1739" s="2">
        <v>0.3125</v>
      </c>
      <c r="L1739" s="2">
        <v>2.0833333333333332E-2</v>
      </c>
      <c r="M1739" s="2">
        <v>4.1666666666666664E-2</v>
      </c>
      <c r="Q1739">
        <v>2</v>
      </c>
    </row>
    <row r="1740" spans="1:30">
      <c r="A1740" t="s">
        <v>1743</v>
      </c>
      <c r="B1740" s="1">
        <v>46081</v>
      </c>
    </row>
    <row r="1741" spans="1:30">
      <c r="A1741" t="s">
        <v>1742</v>
      </c>
      <c r="B1741" t="s">
        <v>2951</v>
      </c>
      <c r="C1741" s="1">
        <v>46023</v>
      </c>
      <c r="D1741" s="1">
        <v>46112</v>
      </c>
      <c r="E1741" t="s">
        <v>397</v>
      </c>
      <c r="F1741" t="s">
        <v>398</v>
      </c>
      <c r="G1741" t="s">
        <v>849</v>
      </c>
      <c r="H1741" t="s">
        <v>879</v>
      </c>
      <c r="I1741" t="s">
        <v>397</v>
      </c>
      <c r="J1741" t="s">
        <v>849</v>
      </c>
      <c r="K1741">
        <v>1</v>
      </c>
      <c r="L1741">
        <v>1</v>
      </c>
      <c r="M1741">
        <v>1</v>
      </c>
      <c r="N1741">
        <v>1</v>
      </c>
      <c r="O1741">
        <v>1</v>
      </c>
      <c r="P1741">
        <v>0</v>
      </c>
      <c r="Q1741">
        <v>0</v>
      </c>
      <c r="R1741">
        <v>0</v>
      </c>
      <c r="S1741">
        <v>0</v>
      </c>
      <c r="T1741" s="2">
        <v>0.3125</v>
      </c>
      <c r="U1741" s="2">
        <v>0.375</v>
      </c>
      <c r="V1741" s="2">
        <v>0.72916666666666663</v>
      </c>
      <c r="W1741" s="2">
        <v>0.5</v>
      </c>
      <c r="X1741">
        <v>60</v>
      </c>
      <c r="AD1741" s="2">
        <v>0</v>
      </c>
    </row>
    <row r="1742" spans="1:30">
      <c r="A1742" t="s">
        <v>1743</v>
      </c>
      <c r="B1742" s="1">
        <v>46054</v>
      </c>
    </row>
    <row r="1743" spans="1:30">
      <c r="A1743" t="s">
        <v>1743</v>
      </c>
      <c r="B1743" s="1">
        <v>46055</v>
      </c>
      <c r="C1743">
        <v>1</v>
      </c>
      <c r="D1743" s="2">
        <v>0.375</v>
      </c>
      <c r="E1743" s="2">
        <v>0.72916666666666663</v>
      </c>
      <c r="F1743" s="2">
        <v>4.1666666666666664E-2</v>
      </c>
      <c r="H1743" t="s">
        <v>1745</v>
      </c>
      <c r="I1743">
        <v>0</v>
      </c>
      <c r="J1743" s="2">
        <v>0.3125</v>
      </c>
      <c r="K1743" s="2">
        <v>0.3125</v>
      </c>
      <c r="Q1743">
        <v>2</v>
      </c>
    </row>
    <row r="1744" spans="1:30">
      <c r="A1744" t="s">
        <v>1743</v>
      </c>
      <c r="B1744" s="1">
        <v>46056</v>
      </c>
      <c r="C1744">
        <v>1</v>
      </c>
      <c r="D1744" s="2">
        <v>0.375</v>
      </c>
      <c r="E1744" s="2">
        <v>0.72916666666666663</v>
      </c>
      <c r="F1744" s="2">
        <v>4.1666666666666664E-2</v>
      </c>
      <c r="H1744" t="s">
        <v>1745</v>
      </c>
      <c r="I1744">
        <v>0</v>
      </c>
      <c r="J1744" s="2">
        <v>0.3125</v>
      </c>
      <c r="K1744" s="2">
        <v>0.3125</v>
      </c>
      <c r="Q1744">
        <v>2</v>
      </c>
    </row>
    <row r="1745" spans="1:17">
      <c r="A1745" t="s">
        <v>1743</v>
      </c>
      <c r="B1745" s="1">
        <v>46057</v>
      </c>
      <c r="C1745">
        <v>1</v>
      </c>
      <c r="D1745" s="2">
        <v>0.375</v>
      </c>
      <c r="E1745" s="2">
        <v>0.72916666666666663</v>
      </c>
      <c r="F1745" s="2">
        <v>4.1666666666666664E-2</v>
      </c>
      <c r="H1745" t="s">
        <v>1745</v>
      </c>
      <c r="I1745">
        <v>0</v>
      </c>
      <c r="J1745" s="2">
        <v>0.3125</v>
      </c>
      <c r="K1745" s="2">
        <v>0.3125</v>
      </c>
      <c r="Q1745">
        <v>2</v>
      </c>
    </row>
    <row r="1746" spans="1:17">
      <c r="A1746" t="s">
        <v>1743</v>
      </c>
      <c r="B1746" s="1">
        <v>46058</v>
      </c>
      <c r="C1746">
        <v>1</v>
      </c>
      <c r="D1746" s="2">
        <v>0.375</v>
      </c>
      <c r="E1746" s="2">
        <v>0.72916666666666663</v>
      </c>
      <c r="F1746" s="2">
        <v>4.1666666666666664E-2</v>
      </c>
      <c r="H1746" t="s">
        <v>1745</v>
      </c>
      <c r="I1746">
        <v>0</v>
      </c>
      <c r="J1746" s="2">
        <v>0.3125</v>
      </c>
      <c r="K1746" s="2">
        <v>0.3125</v>
      </c>
      <c r="Q1746">
        <v>2</v>
      </c>
    </row>
    <row r="1747" spans="1:17">
      <c r="A1747" t="s">
        <v>1743</v>
      </c>
      <c r="B1747" s="1">
        <v>46059</v>
      </c>
      <c r="C1747">
        <v>1</v>
      </c>
      <c r="D1747" s="2">
        <v>0.375</v>
      </c>
      <c r="E1747" s="2">
        <v>0.72916666666666663</v>
      </c>
      <c r="F1747" s="2">
        <v>4.1666666666666664E-2</v>
      </c>
      <c r="H1747" t="s">
        <v>1745</v>
      </c>
      <c r="I1747">
        <v>0</v>
      </c>
      <c r="J1747" s="2">
        <v>0.3125</v>
      </c>
      <c r="K1747" s="2">
        <v>0.3125</v>
      </c>
      <c r="Q1747">
        <v>2</v>
      </c>
    </row>
    <row r="1748" spans="1:17">
      <c r="A1748" t="s">
        <v>1743</v>
      </c>
      <c r="B1748" s="1">
        <v>46060</v>
      </c>
    </row>
    <row r="1749" spans="1:17">
      <c r="A1749" t="s">
        <v>1743</v>
      </c>
      <c r="B1749" s="1">
        <v>46061</v>
      </c>
    </row>
    <row r="1750" spans="1:17">
      <c r="A1750" t="s">
        <v>1743</v>
      </c>
      <c r="B1750" s="1">
        <v>46062</v>
      </c>
      <c r="C1750">
        <v>1</v>
      </c>
      <c r="D1750" s="2">
        <v>0.375</v>
      </c>
      <c r="E1750" s="2">
        <v>0.72916666666666663</v>
      </c>
      <c r="F1750" s="2">
        <v>4.1666666666666664E-2</v>
      </c>
      <c r="H1750" t="s">
        <v>1745</v>
      </c>
      <c r="I1750">
        <v>0</v>
      </c>
      <c r="J1750" s="2">
        <v>0.3125</v>
      </c>
      <c r="K1750" s="2">
        <v>0.3125</v>
      </c>
      <c r="Q1750">
        <v>2</v>
      </c>
    </row>
    <row r="1751" spans="1:17">
      <c r="A1751" t="s">
        <v>1743</v>
      </c>
      <c r="B1751" s="1">
        <v>46063</v>
      </c>
      <c r="C1751">
        <v>1</v>
      </c>
      <c r="D1751" s="2">
        <v>0.375</v>
      </c>
      <c r="E1751" s="2">
        <v>0.72916666666666663</v>
      </c>
      <c r="F1751" s="2">
        <v>4.1666666666666664E-2</v>
      </c>
      <c r="H1751" t="s">
        <v>1745</v>
      </c>
      <c r="I1751">
        <v>0</v>
      </c>
      <c r="J1751" s="2">
        <v>0.3125</v>
      </c>
      <c r="K1751" s="2">
        <v>0.3125</v>
      </c>
      <c r="Q1751">
        <v>2</v>
      </c>
    </row>
    <row r="1752" spans="1:17">
      <c r="A1752" t="s">
        <v>1743</v>
      </c>
      <c r="B1752" s="1">
        <v>46064</v>
      </c>
    </row>
    <row r="1753" spans="1:17">
      <c r="A1753" t="s">
        <v>1743</v>
      </c>
      <c r="B1753" s="1">
        <v>46065</v>
      </c>
      <c r="C1753">
        <v>1</v>
      </c>
      <c r="D1753" s="2">
        <v>0.375</v>
      </c>
      <c r="E1753" s="2">
        <v>0.72916666666666663</v>
      </c>
      <c r="F1753" s="2">
        <v>4.1666666666666664E-2</v>
      </c>
      <c r="H1753" t="s">
        <v>1745</v>
      </c>
      <c r="I1753">
        <v>0</v>
      </c>
      <c r="J1753" s="2">
        <v>0.3125</v>
      </c>
      <c r="K1753" s="2">
        <v>0.3125</v>
      </c>
      <c r="Q1753">
        <v>2</v>
      </c>
    </row>
    <row r="1754" spans="1:17">
      <c r="A1754" t="s">
        <v>1743</v>
      </c>
      <c r="B1754" s="1">
        <v>46066</v>
      </c>
      <c r="C1754">
        <v>2</v>
      </c>
      <c r="I1754">
        <v>0</v>
      </c>
      <c r="P1754" s="2">
        <v>0.3125</v>
      </c>
    </row>
    <row r="1755" spans="1:17">
      <c r="A1755" t="s">
        <v>1743</v>
      </c>
      <c r="B1755" s="1">
        <v>46067</v>
      </c>
    </row>
    <row r="1756" spans="1:17">
      <c r="A1756" t="s">
        <v>1743</v>
      </c>
      <c r="B1756" s="1">
        <v>46068</v>
      </c>
    </row>
    <row r="1757" spans="1:17">
      <c r="A1757" t="s">
        <v>1743</v>
      </c>
      <c r="B1757" s="1">
        <v>46069</v>
      </c>
      <c r="C1757">
        <v>1</v>
      </c>
      <c r="D1757" s="2">
        <v>0.375</v>
      </c>
      <c r="E1757" s="2">
        <v>0.72916666666666663</v>
      </c>
      <c r="F1757" s="2">
        <v>4.1666666666666664E-2</v>
      </c>
      <c r="H1757" t="s">
        <v>1745</v>
      </c>
      <c r="I1757">
        <v>0</v>
      </c>
      <c r="J1757" s="2">
        <v>0.3125</v>
      </c>
      <c r="K1757" s="2">
        <v>0.3125</v>
      </c>
      <c r="Q1757">
        <v>2</v>
      </c>
    </row>
    <row r="1758" spans="1:17">
      <c r="A1758" t="s">
        <v>1743</v>
      </c>
      <c r="B1758" s="1">
        <v>46070</v>
      </c>
      <c r="C1758">
        <v>1</v>
      </c>
      <c r="D1758" s="2">
        <v>0.375</v>
      </c>
      <c r="E1758" s="2">
        <v>0.72916666666666663</v>
      </c>
      <c r="F1758" s="2">
        <v>4.1666666666666664E-2</v>
      </c>
      <c r="H1758" t="s">
        <v>1745</v>
      </c>
      <c r="I1758">
        <v>0</v>
      </c>
      <c r="J1758" s="2">
        <v>0.3125</v>
      </c>
      <c r="K1758" s="2">
        <v>0.3125</v>
      </c>
      <c r="Q1758">
        <v>2</v>
      </c>
    </row>
    <row r="1759" spans="1:17">
      <c r="A1759" t="s">
        <v>1743</v>
      </c>
      <c r="B1759" s="1">
        <v>46071</v>
      </c>
      <c r="C1759">
        <v>1</v>
      </c>
      <c r="D1759" s="2">
        <v>0.375</v>
      </c>
      <c r="E1759" s="2">
        <v>0.72916666666666663</v>
      </c>
      <c r="F1759" s="2">
        <v>4.1666666666666664E-2</v>
      </c>
      <c r="H1759" t="s">
        <v>1745</v>
      </c>
      <c r="I1759">
        <v>0</v>
      </c>
      <c r="J1759" s="2">
        <v>0.3125</v>
      </c>
      <c r="K1759" s="2">
        <v>0.3125</v>
      </c>
      <c r="Q1759">
        <v>2</v>
      </c>
    </row>
    <row r="1760" spans="1:17">
      <c r="A1760" t="s">
        <v>1743</v>
      </c>
      <c r="B1760" s="1">
        <v>46072</v>
      </c>
      <c r="C1760">
        <v>1</v>
      </c>
      <c r="D1760" s="2">
        <v>0.375</v>
      </c>
      <c r="E1760" s="2">
        <v>0.72916666666666663</v>
      </c>
      <c r="F1760" s="2">
        <v>4.1666666666666664E-2</v>
      </c>
      <c r="H1760" t="s">
        <v>1745</v>
      </c>
      <c r="I1760">
        <v>0</v>
      </c>
      <c r="J1760" s="2">
        <v>0.3125</v>
      </c>
      <c r="K1760" s="2">
        <v>0.3125</v>
      </c>
      <c r="Q1760">
        <v>2</v>
      </c>
    </row>
    <row r="1761" spans="1:30">
      <c r="A1761" t="s">
        <v>1743</v>
      </c>
      <c r="B1761" s="1">
        <v>46073</v>
      </c>
      <c r="C1761">
        <v>1</v>
      </c>
      <c r="D1761" s="2">
        <v>0.375</v>
      </c>
      <c r="E1761" s="2">
        <v>0.72916666666666663</v>
      </c>
      <c r="F1761" s="2">
        <v>4.1666666666666664E-2</v>
      </c>
      <c r="H1761" t="s">
        <v>1745</v>
      </c>
      <c r="I1761">
        <v>0</v>
      </c>
      <c r="J1761" s="2">
        <v>0.3125</v>
      </c>
      <c r="K1761" s="2">
        <v>0.3125</v>
      </c>
      <c r="Q1761">
        <v>2</v>
      </c>
    </row>
    <row r="1762" spans="1:30">
      <c r="A1762" t="s">
        <v>1743</v>
      </c>
      <c r="B1762" s="1">
        <v>46074</v>
      </c>
    </row>
    <row r="1763" spans="1:30">
      <c r="A1763" t="s">
        <v>1743</v>
      </c>
      <c r="B1763" s="1">
        <v>46075</v>
      </c>
    </row>
    <row r="1764" spans="1:30">
      <c r="A1764" t="s">
        <v>1743</v>
      </c>
      <c r="B1764" s="1">
        <v>46076</v>
      </c>
    </row>
    <row r="1765" spans="1:30">
      <c r="A1765" t="s">
        <v>1743</v>
      </c>
      <c r="B1765" s="1">
        <v>46077</v>
      </c>
      <c r="C1765">
        <v>1</v>
      </c>
      <c r="D1765" s="2">
        <v>0.375</v>
      </c>
      <c r="E1765" s="2">
        <v>0.72916666666666663</v>
      </c>
      <c r="F1765" s="2">
        <v>4.1666666666666664E-2</v>
      </c>
      <c r="H1765" t="s">
        <v>3627</v>
      </c>
      <c r="I1765">
        <v>0</v>
      </c>
      <c r="J1765" s="2">
        <v>0.3125</v>
      </c>
      <c r="K1765" s="2">
        <v>0.3125</v>
      </c>
      <c r="Q1765">
        <v>2</v>
      </c>
    </row>
    <row r="1766" spans="1:30">
      <c r="A1766" t="s">
        <v>1743</v>
      </c>
      <c r="B1766" s="1">
        <v>46078</v>
      </c>
      <c r="C1766">
        <v>1</v>
      </c>
      <c r="D1766" s="2">
        <v>0.375</v>
      </c>
      <c r="E1766" s="2">
        <v>0.72916666666666663</v>
      </c>
      <c r="F1766" s="2">
        <v>4.1666666666666664E-2</v>
      </c>
      <c r="H1766" t="s">
        <v>1745</v>
      </c>
      <c r="I1766">
        <v>0</v>
      </c>
      <c r="J1766" s="2">
        <v>0.3125</v>
      </c>
      <c r="K1766" s="2">
        <v>0.3125</v>
      </c>
      <c r="Q1766">
        <v>2</v>
      </c>
    </row>
    <row r="1767" spans="1:30">
      <c r="A1767" t="s">
        <v>1743</v>
      </c>
      <c r="B1767" s="1">
        <v>46079</v>
      </c>
      <c r="C1767">
        <v>1</v>
      </c>
      <c r="D1767" s="2">
        <v>0.375</v>
      </c>
      <c r="E1767" s="2">
        <v>0.72916666666666663</v>
      </c>
      <c r="F1767" s="2">
        <v>4.1666666666666664E-2</v>
      </c>
      <c r="H1767" t="s">
        <v>1745</v>
      </c>
      <c r="I1767">
        <v>0</v>
      </c>
      <c r="J1767" s="2">
        <v>0.3125</v>
      </c>
      <c r="K1767" s="2">
        <v>0.3125</v>
      </c>
      <c r="Q1767">
        <v>2</v>
      </c>
    </row>
    <row r="1768" spans="1:30">
      <c r="A1768" t="s">
        <v>1743</v>
      </c>
      <c r="B1768" s="1">
        <v>46080</v>
      </c>
      <c r="C1768">
        <v>1</v>
      </c>
      <c r="D1768" s="2">
        <v>0.375</v>
      </c>
      <c r="E1768" s="2">
        <v>0.75</v>
      </c>
      <c r="F1768" s="2">
        <v>4.1666666666666664E-2</v>
      </c>
      <c r="H1768" t="s">
        <v>3628</v>
      </c>
      <c r="I1768">
        <v>0</v>
      </c>
      <c r="J1768" s="2">
        <v>0.33333333333333331</v>
      </c>
      <c r="K1768" s="2">
        <v>0.3125</v>
      </c>
      <c r="L1768" s="2">
        <v>2.0833333333333332E-2</v>
      </c>
      <c r="Q1768">
        <v>2</v>
      </c>
    </row>
    <row r="1769" spans="1:30">
      <c r="A1769" t="s">
        <v>1743</v>
      </c>
      <c r="B1769" s="1">
        <v>46081</v>
      </c>
    </row>
    <row r="1770" spans="1:30">
      <c r="A1770" t="s">
        <v>1742</v>
      </c>
      <c r="B1770" t="s">
        <v>2952</v>
      </c>
      <c r="C1770" s="1">
        <v>46023</v>
      </c>
      <c r="D1770" s="1">
        <v>46112</v>
      </c>
      <c r="E1770" t="s">
        <v>400</v>
      </c>
      <c r="F1770" t="s">
        <v>401</v>
      </c>
      <c r="G1770" t="s">
        <v>849</v>
      </c>
      <c r="H1770" t="s">
        <v>879</v>
      </c>
      <c r="I1770" t="s">
        <v>400</v>
      </c>
      <c r="J1770" t="s">
        <v>849</v>
      </c>
      <c r="K1770">
        <v>1</v>
      </c>
      <c r="L1770">
        <v>1</v>
      </c>
      <c r="M1770">
        <v>1</v>
      </c>
      <c r="N1770">
        <v>1</v>
      </c>
      <c r="O1770">
        <v>1</v>
      </c>
      <c r="P1770">
        <v>0</v>
      </c>
      <c r="Q1770">
        <v>0</v>
      </c>
      <c r="R1770">
        <v>0</v>
      </c>
      <c r="S1770">
        <v>0</v>
      </c>
      <c r="T1770" s="2">
        <v>0.3125</v>
      </c>
      <c r="U1770" s="2">
        <v>0.39583333333333331</v>
      </c>
      <c r="V1770" s="2">
        <v>0.75</v>
      </c>
      <c r="W1770" s="2">
        <v>0.5</v>
      </c>
      <c r="X1770">
        <v>60</v>
      </c>
      <c r="AD1770" s="2">
        <v>0</v>
      </c>
    </row>
    <row r="1771" spans="1:30">
      <c r="A1771" t="s">
        <v>1743</v>
      </c>
      <c r="B1771" s="1">
        <v>46054</v>
      </c>
    </row>
    <row r="1772" spans="1:30">
      <c r="A1772" t="s">
        <v>1743</v>
      </c>
      <c r="B1772" s="1">
        <v>46055</v>
      </c>
      <c r="C1772">
        <v>1</v>
      </c>
      <c r="D1772" s="2">
        <v>0.39583333333333331</v>
      </c>
      <c r="E1772" s="2">
        <v>0.83333333333333337</v>
      </c>
      <c r="F1772" s="2">
        <v>6.25E-2</v>
      </c>
      <c r="I1772">
        <v>0</v>
      </c>
      <c r="J1772" s="2">
        <v>0.375</v>
      </c>
      <c r="K1772" s="2">
        <v>0.3125</v>
      </c>
      <c r="L1772" s="2">
        <v>2.0833333333333332E-2</v>
      </c>
      <c r="M1772" s="2">
        <v>4.1666666666666664E-2</v>
      </c>
      <c r="Q1772">
        <v>1</v>
      </c>
    </row>
    <row r="1773" spans="1:30">
      <c r="A1773" t="s">
        <v>1743</v>
      </c>
      <c r="B1773" s="1">
        <v>46056</v>
      </c>
      <c r="C1773">
        <v>1</v>
      </c>
      <c r="D1773" s="2">
        <v>0.39583333333333331</v>
      </c>
      <c r="E1773" s="2">
        <v>0.89583333333333337</v>
      </c>
      <c r="F1773" s="2">
        <v>6.25E-2</v>
      </c>
      <c r="I1773">
        <v>0</v>
      </c>
      <c r="J1773" s="2">
        <v>0.4375</v>
      </c>
      <c r="K1773" s="2">
        <v>0.3125</v>
      </c>
      <c r="L1773" s="2">
        <v>2.0833333333333332E-2</v>
      </c>
      <c r="M1773" s="2">
        <v>0.10416666666666667</v>
      </c>
      <c r="Q1773">
        <v>1</v>
      </c>
    </row>
    <row r="1774" spans="1:30">
      <c r="A1774" t="s">
        <v>1743</v>
      </c>
      <c r="B1774" s="1">
        <v>46057</v>
      </c>
      <c r="C1774">
        <v>1</v>
      </c>
      <c r="D1774" s="2">
        <v>0.39583333333333331</v>
      </c>
      <c r="E1774" s="2">
        <v>0.85416666666666663</v>
      </c>
      <c r="F1774" s="2">
        <v>6.25E-2</v>
      </c>
      <c r="I1774">
        <v>0</v>
      </c>
      <c r="J1774" s="2">
        <v>0.39583333333333331</v>
      </c>
      <c r="K1774" s="2">
        <v>0.3125</v>
      </c>
      <c r="L1774" s="2">
        <v>2.0833333333333332E-2</v>
      </c>
      <c r="M1774" s="2">
        <v>6.25E-2</v>
      </c>
      <c r="Q1774">
        <v>1</v>
      </c>
    </row>
    <row r="1775" spans="1:30">
      <c r="A1775" t="s">
        <v>1743</v>
      </c>
      <c r="B1775" s="1">
        <v>46058</v>
      </c>
      <c r="C1775">
        <v>1</v>
      </c>
      <c r="D1775" s="2">
        <v>0.39583333333333331</v>
      </c>
      <c r="E1775" s="2">
        <v>0.875</v>
      </c>
      <c r="F1775" s="2">
        <v>6.25E-2</v>
      </c>
      <c r="I1775">
        <v>0</v>
      </c>
      <c r="J1775" s="2">
        <v>0.41666666666666669</v>
      </c>
      <c r="K1775" s="2">
        <v>0.3125</v>
      </c>
      <c r="L1775" s="2">
        <v>2.0833333333333332E-2</v>
      </c>
      <c r="M1775" s="2">
        <v>8.3333333333333329E-2</v>
      </c>
      <c r="Q1775">
        <v>1</v>
      </c>
    </row>
    <row r="1776" spans="1:30">
      <c r="A1776" t="s">
        <v>1743</v>
      </c>
      <c r="B1776" s="1">
        <v>46059</v>
      </c>
      <c r="C1776">
        <v>1</v>
      </c>
      <c r="D1776" s="2">
        <v>0.39583333333333331</v>
      </c>
      <c r="E1776" s="2">
        <v>0.75</v>
      </c>
      <c r="F1776" s="2">
        <v>4.1666666666666664E-2</v>
      </c>
      <c r="I1776">
        <v>0</v>
      </c>
      <c r="J1776" s="2">
        <v>0.3125</v>
      </c>
      <c r="K1776" s="2">
        <v>0.3125</v>
      </c>
      <c r="Q1776">
        <v>1</v>
      </c>
    </row>
    <row r="1777" spans="1:17">
      <c r="A1777" t="s">
        <v>1743</v>
      </c>
      <c r="B1777" s="1">
        <v>46060</v>
      </c>
    </row>
    <row r="1778" spans="1:17">
      <c r="A1778" t="s">
        <v>1743</v>
      </c>
      <c r="B1778" s="1">
        <v>46061</v>
      </c>
    </row>
    <row r="1779" spans="1:17">
      <c r="A1779" t="s">
        <v>1743</v>
      </c>
      <c r="B1779" s="1">
        <v>46062</v>
      </c>
      <c r="C1779">
        <v>1</v>
      </c>
      <c r="D1779" s="2">
        <v>0.39583333333333331</v>
      </c>
      <c r="E1779" s="2">
        <v>0.8125</v>
      </c>
      <c r="F1779" s="2">
        <v>6.25E-2</v>
      </c>
      <c r="I1779">
        <v>0</v>
      </c>
      <c r="J1779" s="2">
        <v>0.35416666666666669</v>
      </c>
      <c r="K1779" s="2">
        <v>0.3125</v>
      </c>
      <c r="L1779" s="2">
        <v>2.0833333333333332E-2</v>
      </c>
      <c r="M1779" s="2">
        <v>2.0833333333333332E-2</v>
      </c>
      <c r="Q1779">
        <v>1</v>
      </c>
    </row>
    <row r="1780" spans="1:17">
      <c r="A1780" t="s">
        <v>1743</v>
      </c>
      <c r="B1780" s="1">
        <v>46063</v>
      </c>
      <c r="C1780">
        <v>1</v>
      </c>
      <c r="D1780" s="2">
        <v>0.39583333333333331</v>
      </c>
      <c r="E1780" s="2">
        <v>0.83333333333333337</v>
      </c>
      <c r="F1780" s="2">
        <v>6.25E-2</v>
      </c>
      <c r="I1780">
        <v>0</v>
      </c>
      <c r="J1780" s="2">
        <v>0.375</v>
      </c>
      <c r="K1780" s="2">
        <v>0.3125</v>
      </c>
      <c r="L1780" s="2">
        <v>2.0833333333333332E-2</v>
      </c>
      <c r="M1780" s="2">
        <v>4.1666666666666664E-2</v>
      </c>
      <c r="Q1780">
        <v>1</v>
      </c>
    </row>
    <row r="1781" spans="1:17">
      <c r="A1781" t="s">
        <v>1743</v>
      </c>
      <c r="B1781" s="1">
        <v>46064</v>
      </c>
    </row>
    <row r="1782" spans="1:17">
      <c r="A1782" t="s">
        <v>1743</v>
      </c>
      <c r="B1782" s="1">
        <v>46065</v>
      </c>
      <c r="C1782">
        <v>1</v>
      </c>
      <c r="D1782" s="2">
        <v>0.39583333333333331</v>
      </c>
      <c r="E1782" s="2">
        <v>0.91666666666666663</v>
      </c>
      <c r="F1782" s="2">
        <v>6.25E-2</v>
      </c>
      <c r="I1782">
        <v>0</v>
      </c>
      <c r="J1782" s="2">
        <v>0.45833333333333331</v>
      </c>
      <c r="K1782" s="2">
        <v>0.3125</v>
      </c>
      <c r="L1782" s="2">
        <v>2.0833333333333332E-2</v>
      </c>
      <c r="M1782" s="2">
        <v>0.125</v>
      </c>
      <c r="Q1782">
        <v>1</v>
      </c>
    </row>
    <row r="1783" spans="1:17">
      <c r="A1783" t="s">
        <v>1743</v>
      </c>
      <c r="B1783" s="1">
        <v>46066</v>
      </c>
      <c r="C1783">
        <v>1</v>
      </c>
      <c r="D1783" s="2">
        <v>0.39583333333333331</v>
      </c>
      <c r="E1783" s="2">
        <v>0.75</v>
      </c>
      <c r="F1783" s="2">
        <v>4.1666666666666664E-2</v>
      </c>
      <c r="I1783">
        <v>0</v>
      </c>
      <c r="J1783" s="2">
        <v>0.3125</v>
      </c>
      <c r="K1783" s="2">
        <v>0.3125</v>
      </c>
      <c r="Q1783">
        <v>1</v>
      </c>
    </row>
    <row r="1784" spans="1:17">
      <c r="A1784" t="s">
        <v>1743</v>
      </c>
      <c r="B1784" s="1">
        <v>46067</v>
      </c>
    </row>
    <row r="1785" spans="1:17">
      <c r="A1785" t="s">
        <v>1743</v>
      </c>
      <c r="B1785" s="1">
        <v>46068</v>
      </c>
    </row>
    <row r="1786" spans="1:17">
      <c r="A1786" t="s">
        <v>1743</v>
      </c>
      <c r="B1786" s="1">
        <v>46069</v>
      </c>
      <c r="C1786">
        <v>1</v>
      </c>
      <c r="D1786" s="2">
        <v>0.39583333333333331</v>
      </c>
      <c r="E1786" s="2">
        <v>0.89583333333333337</v>
      </c>
      <c r="F1786" s="2">
        <v>6.25E-2</v>
      </c>
      <c r="I1786">
        <v>0</v>
      </c>
      <c r="J1786" s="2">
        <v>0.4375</v>
      </c>
      <c r="K1786" s="2">
        <v>0.3125</v>
      </c>
      <c r="L1786" s="2">
        <v>2.0833333333333332E-2</v>
      </c>
      <c r="M1786" s="2">
        <v>0.10416666666666667</v>
      </c>
      <c r="Q1786">
        <v>1</v>
      </c>
    </row>
    <row r="1787" spans="1:17">
      <c r="A1787" t="s">
        <v>1743</v>
      </c>
      <c r="B1787" s="1">
        <v>46070</v>
      </c>
      <c r="C1787">
        <v>1</v>
      </c>
      <c r="D1787" s="2">
        <v>0.54166666666666663</v>
      </c>
      <c r="E1787" s="2">
        <v>0.75</v>
      </c>
      <c r="H1787" t="s">
        <v>3629</v>
      </c>
      <c r="I1787">
        <v>0</v>
      </c>
      <c r="J1787" s="2">
        <v>0.20833333333333334</v>
      </c>
      <c r="K1787" s="2">
        <v>0.20833333333333334</v>
      </c>
      <c r="Q1787">
        <v>1</v>
      </c>
    </row>
    <row r="1788" spans="1:17">
      <c r="A1788" t="s">
        <v>1743</v>
      </c>
      <c r="B1788" s="1">
        <v>46071</v>
      </c>
      <c r="C1788">
        <v>1</v>
      </c>
      <c r="D1788" s="2">
        <v>0.39583333333333331</v>
      </c>
      <c r="E1788" s="2">
        <v>0.8125</v>
      </c>
      <c r="F1788" s="2">
        <v>6.25E-2</v>
      </c>
      <c r="I1788">
        <v>0</v>
      </c>
      <c r="J1788" s="2">
        <v>0.35416666666666669</v>
      </c>
      <c r="K1788" s="2">
        <v>0.3125</v>
      </c>
      <c r="L1788" s="2">
        <v>2.0833333333333332E-2</v>
      </c>
      <c r="M1788" s="2">
        <v>2.0833333333333332E-2</v>
      </c>
      <c r="Q1788">
        <v>1</v>
      </c>
    </row>
    <row r="1789" spans="1:17">
      <c r="A1789" t="s">
        <v>1743</v>
      </c>
      <c r="B1789" s="1">
        <v>46072</v>
      </c>
      <c r="C1789">
        <v>1</v>
      </c>
      <c r="D1789" s="2">
        <v>0.39583333333333331</v>
      </c>
      <c r="E1789" s="18">
        <v>1.1666666666666667</v>
      </c>
      <c r="F1789" s="2">
        <v>6.25E-2</v>
      </c>
      <c r="G1789" s="2">
        <v>2.0833333333333332E-2</v>
      </c>
      <c r="I1789">
        <v>0</v>
      </c>
      <c r="J1789" s="2">
        <v>0.6875</v>
      </c>
      <c r="K1789" s="2">
        <v>0.3125</v>
      </c>
      <c r="L1789" s="2">
        <v>2.0833333333333332E-2</v>
      </c>
      <c r="M1789" s="2">
        <v>0.35416666666666669</v>
      </c>
      <c r="N1789" s="2">
        <v>0.22916666666666666</v>
      </c>
      <c r="Q1789">
        <v>1</v>
      </c>
    </row>
    <row r="1790" spans="1:17">
      <c r="A1790" t="s">
        <v>1743</v>
      </c>
      <c r="B1790" s="1">
        <v>46073</v>
      </c>
      <c r="C1790">
        <v>1</v>
      </c>
      <c r="D1790" s="2">
        <v>0.33333333333333331</v>
      </c>
      <c r="E1790" s="2">
        <v>0.6875</v>
      </c>
      <c r="F1790" s="2">
        <v>4.1666666666666664E-2</v>
      </c>
      <c r="H1790" t="s">
        <v>3630</v>
      </c>
      <c r="I1790">
        <v>0</v>
      </c>
      <c r="J1790" s="2">
        <v>0.3125</v>
      </c>
      <c r="K1790" s="2">
        <v>0.3125</v>
      </c>
      <c r="Q1790">
        <v>1</v>
      </c>
    </row>
    <row r="1791" spans="1:17">
      <c r="A1791" t="s">
        <v>1743</v>
      </c>
      <c r="B1791" s="1">
        <v>46074</v>
      </c>
    </row>
    <row r="1792" spans="1:17">
      <c r="A1792" t="s">
        <v>1743</v>
      </c>
      <c r="B1792" s="1">
        <v>46075</v>
      </c>
    </row>
    <row r="1793" spans="1:30">
      <c r="A1793" t="s">
        <v>1743</v>
      </c>
      <c r="B1793" s="1">
        <v>46076</v>
      </c>
    </row>
    <row r="1794" spans="1:30">
      <c r="A1794" t="s">
        <v>1743</v>
      </c>
      <c r="B1794" s="1">
        <v>46077</v>
      </c>
      <c r="C1794">
        <v>1</v>
      </c>
      <c r="D1794" s="2">
        <v>0.39583333333333331</v>
      </c>
      <c r="E1794" s="2">
        <v>0.875</v>
      </c>
      <c r="F1794" s="2">
        <v>6.25E-2</v>
      </c>
      <c r="I1794">
        <v>0</v>
      </c>
      <c r="J1794" s="2">
        <v>0.41666666666666669</v>
      </c>
      <c r="K1794" s="2">
        <v>0.3125</v>
      </c>
      <c r="L1794" s="2">
        <v>2.0833333333333332E-2</v>
      </c>
      <c r="M1794" s="2">
        <v>8.3333333333333329E-2</v>
      </c>
      <c r="Q1794">
        <v>1</v>
      </c>
    </row>
    <row r="1795" spans="1:30">
      <c r="A1795" t="s">
        <v>1743</v>
      </c>
      <c r="B1795" s="1">
        <v>46078</v>
      </c>
      <c r="C1795">
        <v>1</v>
      </c>
      <c r="D1795" s="2">
        <v>0.39583333333333331</v>
      </c>
      <c r="E1795" s="2">
        <v>0.875</v>
      </c>
      <c r="F1795" s="2">
        <v>6.25E-2</v>
      </c>
      <c r="I1795">
        <v>0</v>
      </c>
      <c r="J1795" s="2">
        <v>0.41666666666666669</v>
      </c>
      <c r="K1795" s="2">
        <v>0.3125</v>
      </c>
      <c r="L1795" s="2">
        <v>2.0833333333333332E-2</v>
      </c>
      <c r="M1795" s="2">
        <v>8.3333333333333329E-2</v>
      </c>
      <c r="Q1795">
        <v>1</v>
      </c>
    </row>
    <row r="1796" spans="1:30">
      <c r="A1796" t="s">
        <v>1743</v>
      </c>
      <c r="B1796" s="1">
        <v>46079</v>
      </c>
      <c r="C1796">
        <v>1</v>
      </c>
      <c r="D1796" s="2">
        <v>0.39583333333333331</v>
      </c>
      <c r="E1796" s="2">
        <v>0.875</v>
      </c>
      <c r="F1796" s="2">
        <v>6.25E-2</v>
      </c>
      <c r="I1796">
        <v>0</v>
      </c>
      <c r="J1796" s="2">
        <v>0.41666666666666669</v>
      </c>
      <c r="K1796" s="2">
        <v>0.3125</v>
      </c>
      <c r="L1796" s="2">
        <v>2.0833333333333332E-2</v>
      </c>
      <c r="M1796" s="2">
        <v>8.3333333333333329E-2</v>
      </c>
      <c r="Q1796">
        <v>1</v>
      </c>
    </row>
    <row r="1797" spans="1:30">
      <c r="A1797" t="s">
        <v>1743</v>
      </c>
      <c r="B1797" s="1">
        <v>46080</v>
      </c>
      <c r="C1797">
        <v>1</v>
      </c>
      <c r="D1797" s="2">
        <v>0.39583333333333331</v>
      </c>
      <c r="E1797" s="2">
        <v>0.5</v>
      </c>
      <c r="H1797" t="s">
        <v>2829</v>
      </c>
      <c r="I1797">
        <v>0</v>
      </c>
      <c r="J1797" s="2">
        <v>0.10416666666666667</v>
      </c>
      <c r="K1797" s="2">
        <v>0.10416666666666667</v>
      </c>
      <c r="Q1797">
        <v>1</v>
      </c>
    </row>
    <row r="1798" spans="1:30">
      <c r="A1798" t="s">
        <v>1743</v>
      </c>
      <c r="B1798" s="1">
        <v>46081</v>
      </c>
    </row>
    <row r="1799" spans="1:30">
      <c r="A1799" t="s">
        <v>1742</v>
      </c>
      <c r="B1799" t="s">
        <v>2953</v>
      </c>
      <c r="C1799" s="1">
        <v>46023</v>
      </c>
      <c r="D1799" s="1">
        <v>46112</v>
      </c>
      <c r="E1799" t="s">
        <v>403</v>
      </c>
      <c r="F1799" t="s">
        <v>404</v>
      </c>
      <c r="G1799" t="s">
        <v>849</v>
      </c>
      <c r="H1799" t="s">
        <v>879</v>
      </c>
      <c r="I1799" t="s">
        <v>403</v>
      </c>
      <c r="J1799" t="s">
        <v>849</v>
      </c>
      <c r="K1799">
        <v>1</v>
      </c>
      <c r="L1799">
        <v>1</v>
      </c>
      <c r="M1799">
        <v>1</v>
      </c>
      <c r="N1799">
        <v>1</v>
      </c>
      <c r="O1799">
        <v>1</v>
      </c>
      <c r="P1799">
        <v>0</v>
      </c>
      <c r="Q1799">
        <v>0</v>
      </c>
      <c r="R1799">
        <v>0</v>
      </c>
      <c r="S1799">
        <v>0</v>
      </c>
      <c r="T1799" s="2">
        <v>0.29166666666666669</v>
      </c>
      <c r="U1799" s="2">
        <v>0.41666666666666669</v>
      </c>
      <c r="V1799" s="2">
        <v>0.75</v>
      </c>
      <c r="W1799" s="2">
        <v>0.5</v>
      </c>
      <c r="X1799">
        <v>60</v>
      </c>
      <c r="AD1799" s="2">
        <v>0</v>
      </c>
    </row>
    <row r="1800" spans="1:30">
      <c r="A1800" t="s">
        <v>1743</v>
      </c>
      <c r="B1800" s="1">
        <v>46054</v>
      </c>
    </row>
    <row r="1801" spans="1:30">
      <c r="A1801" t="s">
        <v>1743</v>
      </c>
      <c r="B1801" s="1">
        <v>46055</v>
      </c>
      <c r="C1801">
        <v>1</v>
      </c>
      <c r="D1801" s="2">
        <v>0.41666666666666669</v>
      </c>
      <c r="E1801" s="2">
        <v>0.75</v>
      </c>
      <c r="F1801" s="2">
        <v>4.1666666666666664E-2</v>
      </c>
      <c r="I1801">
        <v>0</v>
      </c>
      <c r="J1801" s="2">
        <v>0.29166666666666669</v>
      </c>
      <c r="K1801" s="2">
        <v>0.29166666666666669</v>
      </c>
      <c r="Q1801">
        <v>1</v>
      </c>
    </row>
    <row r="1802" spans="1:30">
      <c r="A1802" t="s">
        <v>1743</v>
      </c>
      <c r="B1802" s="1">
        <v>46056</v>
      </c>
      <c r="C1802">
        <v>1</v>
      </c>
      <c r="D1802" s="2">
        <v>0.41666666666666669</v>
      </c>
      <c r="E1802" s="2">
        <v>0.75</v>
      </c>
      <c r="F1802" s="2">
        <v>4.1666666666666664E-2</v>
      </c>
      <c r="H1802" t="s">
        <v>1747</v>
      </c>
      <c r="I1802">
        <v>0</v>
      </c>
      <c r="J1802" s="2">
        <v>0.29166666666666669</v>
      </c>
      <c r="K1802" s="2">
        <v>0.29166666666666669</v>
      </c>
      <c r="Q1802">
        <v>2</v>
      </c>
    </row>
    <row r="1803" spans="1:30">
      <c r="A1803" t="s">
        <v>1743</v>
      </c>
      <c r="B1803" s="1">
        <v>46057</v>
      </c>
      <c r="C1803">
        <v>1</v>
      </c>
      <c r="D1803" s="2">
        <v>0.41666666666666669</v>
      </c>
      <c r="E1803" s="2">
        <v>0.75</v>
      </c>
      <c r="F1803" s="2">
        <v>4.1666666666666664E-2</v>
      </c>
      <c r="H1803" t="s">
        <v>1747</v>
      </c>
      <c r="I1803">
        <v>0</v>
      </c>
      <c r="J1803" s="2">
        <v>0.29166666666666669</v>
      </c>
      <c r="K1803" s="2">
        <v>0.29166666666666669</v>
      </c>
      <c r="Q1803">
        <v>2</v>
      </c>
    </row>
    <row r="1804" spans="1:30">
      <c r="A1804" t="s">
        <v>1743</v>
      </c>
      <c r="B1804" s="1">
        <v>46058</v>
      </c>
      <c r="C1804">
        <v>1</v>
      </c>
      <c r="D1804" s="2">
        <v>0.41666666666666669</v>
      </c>
      <c r="E1804" s="2">
        <v>0.75</v>
      </c>
      <c r="F1804" s="2">
        <v>4.1666666666666664E-2</v>
      </c>
      <c r="I1804">
        <v>0</v>
      </c>
      <c r="J1804" s="2">
        <v>0.29166666666666669</v>
      </c>
      <c r="K1804" s="2">
        <v>0.29166666666666669</v>
      </c>
      <c r="Q1804">
        <v>1</v>
      </c>
    </row>
    <row r="1805" spans="1:30">
      <c r="A1805" t="s">
        <v>1743</v>
      </c>
      <c r="B1805" s="1">
        <v>46059</v>
      </c>
      <c r="C1805">
        <v>1</v>
      </c>
      <c r="D1805" s="2">
        <v>0.41666666666666669</v>
      </c>
      <c r="E1805" s="2">
        <v>0.75</v>
      </c>
      <c r="F1805" s="2">
        <v>4.1666666666666664E-2</v>
      </c>
      <c r="H1805" t="s">
        <v>1747</v>
      </c>
      <c r="I1805">
        <v>0</v>
      </c>
      <c r="J1805" s="2">
        <v>0.29166666666666669</v>
      </c>
      <c r="K1805" s="2">
        <v>0.29166666666666669</v>
      </c>
      <c r="Q1805">
        <v>2</v>
      </c>
    </row>
    <row r="1806" spans="1:30">
      <c r="A1806" t="s">
        <v>1743</v>
      </c>
      <c r="B1806" s="1">
        <v>46060</v>
      </c>
    </row>
    <row r="1807" spans="1:30">
      <c r="A1807" t="s">
        <v>1743</v>
      </c>
      <c r="B1807" s="1">
        <v>46061</v>
      </c>
    </row>
    <row r="1808" spans="1:30">
      <c r="A1808" t="s">
        <v>1743</v>
      </c>
      <c r="B1808" s="1">
        <v>46062</v>
      </c>
      <c r="C1808">
        <v>1</v>
      </c>
      <c r="D1808" s="2">
        <v>0.41666666666666669</v>
      </c>
      <c r="E1808" s="2">
        <v>0.75</v>
      </c>
      <c r="F1808" s="2">
        <v>4.1666666666666664E-2</v>
      </c>
      <c r="H1808" t="s">
        <v>1747</v>
      </c>
      <c r="I1808">
        <v>0</v>
      </c>
      <c r="J1808" s="2">
        <v>0.29166666666666669</v>
      </c>
      <c r="K1808" s="2">
        <v>0.29166666666666669</v>
      </c>
      <c r="Q1808">
        <v>2</v>
      </c>
    </row>
    <row r="1809" spans="1:17">
      <c r="A1809" t="s">
        <v>1743</v>
      </c>
      <c r="B1809" s="1">
        <v>46063</v>
      </c>
      <c r="C1809">
        <v>1</v>
      </c>
      <c r="D1809" s="2">
        <v>0.41666666666666669</v>
      </c>
      <c r="E1809" s="2">
        <v>0.75</v>
      </c>
      <c r="F1809" s="2">
        <v>4.1666666666666664E-2</v>
      </c>
      <c r="I1809">
        <v>0</v>
      </c>
      <c r="J1809" s="2">
        <v>0.29166666666666669</v>
      </c>
      <c r="K1809" s="2">
        <v>0.29166666666666669</v>
      </c>
      <c r="Q1809">
        <v>1</v>
      </c>
    </row>
    <row r="1810" spans="1:17">
      <c r="A1810" t="s">
        <v>1743</v>
      </c>
      <c r="B1810" s="1">
        <v>46064</v>
      </c>
    </row>
    <row r="1811" spans="1:17">
      <c r="A1811" t="s">
        <v>1743</v>
      </c>
      <c r="B1811" s="1">
        <v>46065</v>
      </c>
      <c r="C1811">
        <v>1</v>
      </c>
      <c r="D1811" s="2">
        <v>0.41666666666666669</v>
      </c>
      <c r="E1811" s="2">
        <v>0.75</v>
      </c>
      <c r="F1811" s="2">
        <v>4.1666666666666664E-2</v>
      </c>
      <c r="I1811">
        <v>0</v>
      </c>
      <c r="J1811" s="2">
        <v>0.29166666666666669</v>
      </c>
      <c r="K1811" s="2">
        <v>0.29166666666666669</v>
      </c>
      <c r="Q1811">
        <v>1</v>
      </c>
    </row>
    <row r="1812" spans="1:17">
      <c r="A1812" t="s">
        <v>1743</v>
      </c>
      <c r="B1812" s="1">
        <v>46066</v>
      </c>
      <c r="C1812">
        <v>2</v>
      </c>
      <c r="I1812">
        <v>0</v>
      </c>
      <c r="P1812" s="2">
        <v>0.29166666666666669</v>
      </c>
    </row>
    <row r="1813" spans="1:17">
      <c r="A1813" t="s">
        <v>1743</v>
      </c>
      <c r="B1813" s="1">
        <v>46067</v>
      </c>
    </row>
    <row r="1814" spans="1:17">
      <c r="A1814" t="s">
        <v>1743</v>
      </c>
      <c r="B1814" s="1">
        <v>46068</v>
      </c>
    </row>
    <row r="1815" spans="1:17">
      <c r="A1815" t="s">
        <v>1743</v>
      </c>
      <c r="B1815" s="1">
        <v>46069</v>
      </c>
      <c r="C1815">
        <v>1</v>
      </c>
      <c r="D1815" s="2">
        <v>0.41666666666666669</v>
      </c>
      <c r="E1815" s="2">
        <v>0.75</v>
      </c>
      <c r="F1815" s="2">
        <v>4.1666666666666664E-2</v>
      </c>
      <c r="I1815">
        <v>0</v>
      </c>
      <c r="J1815" s="2">
        <v>0.29166666666666669</v>
      </c>
      <c r="K1815" s="2">
        <v>0.29166666666666669</v>
      </c>
      <c r="Q1815">
        <v>1</v>
      </c>
    </row>
    <row r="1816" spans="1:17">
      <c r="A1816" t="s">
        <v>1743</v>
      </c>
      <c r="B1816" s="1">
        <v>46070</v>
      </c>
      <c r="C1816">
        <v>1</v>
      </c>
      <c r="D1816" s="2">
        <v>0.41666666666666669</v>
      </c>
      <c r="E1816" s="2">
        <v>0.75</v>
      </c>
      <c r="F1816" s="2">
        <v>4.1666666666666664E-2</v>
      </c>
      <c r="H1816" t="s">
        <v>1747</v>
      </c>
      <c r="I1816">
        <v>0</v>
      </c>
      <c r="J1816" s="2">
        <v>0.29166666666666669</v>
      </c>
      <c r="K1816" s="2">
        <v>0.29166666666666669</v>
      </c>
      <c r="Q1816">
        <v>2</v>
      </c>
    </row>
    <row r="1817" spans="1:17">
      <c r="A1817" t="s">
        <v>1743</v>
      </c>
      <c r="B1817" s="1">
        <v>46071</v>
      </c>
      <c r="C1817">
        <v>1</v>
      </c>
      <c r="D1817" s="2">
        <v>0.41666666666666669</v>
      </c>
      <c r="E1817" s="2">
        <v>0.75</v>
      </c>
      <c r="F1817" s="2">
        <v>4.1666666666666664E-2</v>
      </c>
      <c r="I1817">
        <v>0</v>
      </c>
      <c r="J1817" s="2">
        <v>0.29166666666666669</v>
      </c>
      <c r="K1817" s="2">
        <v>0.29166666666666669</v>
      </c>
      <c r="Q1817">
        <v>1</v>
      </c>
    </row>
    <row r="1818" spans="1:17">
      <c r="A1818" t="s">
        <v>1743</v>
      </c>
      <c r="B1818" s="1">
        <v>46072</v>
      </c>
      <c r="C1818">
        <v>1</v>
      </c>
      <c r="D1818" s="2">
        <v>0.41666666666666669</v>
      </c>
      <c r="E1818" s="2">
        <v>0.75</v>
      </c>
      <c r="F1818" s="2">
        <v>4.1666666666666664E-2</v>
      </c>
      <c r="H1818" t="s">
        <v>1747</v>
      </c>
      <c r="I1818">
        <v>0</v>
      </c>
      <c r="J1818" s="2">
        <v>0.29166666666666669</v>
      </c>
      <c r="K1818" s="2">
        <v>0.29166666666666669</v>
      </c>
      <c r="Q1818">
        <v>2</v>
      </c>
    </row>
    <row r="1819" spans="1:17">
      <c r="A1819" t="s">
        <v>1743</v>
      </c>
      <c r="B1819" s="1">
        <v>46073</v>
      </c>
      <c r="C1819">
        <v>1</v>
      </c>
      <c r="D1819" s="2">
        <v>0.41666666666666669</v>
      </c>
      <c r="E1819" s="2">
        <v>0.79166666666666663</v>
      </c>
      <c r="F1819" s="2">
        <v>4.1666666666666664E-2</v>
      </c>
      <c r="I1819">
        <v>0</v>
      </c>
      <c r="J1819" s="2">
        <v>0.33333333333333331</v>
      </c>
      <c r="K1819" s="2">
        <v>0.29166666666666669</v>
      </c>
      <c r="L1819" s="2">
        <v>4.1666666666666664E-2</v>
      </c>
      <c r="Q1819">
        <v>1</v>
      </c>
    </row>
    <row r="1820" spans="1:17">
      <c r="A1820" t="s">
        <v>1743</v>
      </c>
      <c r="B1820" s="1">
        <v>46074</v>
      </c>
    </row>
    <row r="1821" spans="1:17">
      <c r="A1821" t="s">
        <v>1743</v>
      </c>
      <c r="B1821" s="1">
        <v>46075</v>
      </c>
    </row>
    <row r="1822" spans="1:17">
      <c r="A1822" t="s">
        <v>1743</v>
      </c>
      <c r="B1822" s="1">
        <v>46076</v>
      </c>
    </row>
    <row r="1823" spans="1:17">
      <c r="A1823" t="s">
        <v>1743</v>
      </c>
      <c r="B1823" s="1">
        <v>46077</v>
      </c>
      <c r="C1823">
        <v>1</v>
      </c>
      <c r="D1823" s="2">
        <v>0.41666666666666669</v>
      </c>
      <c r="E1823" s="2">
        <v>0.75</v>
      </c>
      <c r="F1823" s="2">
        <v>4.1666666666666664E-2</v>
      </c>
      <c r="I1823">
        <v>0</v>
      </c>
      <c r="J1823" s="2">
        <v>0.29166666666666669</v>
      </c>
      <c r="K1823" s="2">
        <v>0.29166666666666669</v>
      </c>
      <c r="Q1823">
        <v>1</v>
      </c>
    </row>
    <row r="1824" spans="1:17">
      <c r="A1824" t="s">
        <v>1743</v>
      </c>
      <c r="B1824" s="1">
        <v>46078</v>
      </c>
      <c r="C1824">
        <v>1</v>
      </c>
      <c r="D1824" s="2">
        <v>0.41666666666666669</v>
      </c>
      <c r="E1824" s="2">
        <v>0.75</v>
      </c>
      <c r="F1824" s="2">
        <v>4.1666666666666664E-2</v>
      </c>
      <c r="H1824" t="s">
        <v>1747</v>
      </c>
      <c r="I1824">
        <v>0</v>
      </c>
      <c r="J1824" s="2">
        <v>0.29166666666666669</v>
      </c>
      <c r="K1824" s="2">
        <v>0.29166666666666669</v>
      </c>
      <c r="Q1824">
        <v>2</v>
      </c>
    </row>
    <row r="1825" spans="1:30">
      <c r="A1825" t="s">
        <v>1743</v>
      </c>
      <c r="B1825" s="1">
        <v>46079</v>
      </c>
      <c r="C1825">
        <v>1</v>
      </c>
      <c r="D1825" s="2">
        <v>0.41666666666666669</v>
      </c>
      <c r="E1825" s="2">
        <v>0.75</v>
      </c>
      <c r="F1825" s="2">
        <v>4.1666666666666664E-2</v>
      </c>
      <c r="I1825">
        <v>0</v>
      </c>
      <c r="J1825" s="2">
        <v>0.29166666666666669</v>
      </c>
      <c r="K1825" s="2">
        <v>0.29166666666666669</v>
      </c>
      <c r="Q1825">
        <v>1</v>
      </c>
    </row>
    <row r="1826" spans="1:30">
      <c r="A1826" t="s">
        <v>1743</v>
      </c>
      <c r="B1826" s="1">
        <v>46080</v>
      </c>
      <c r="C1826">
        <v>1</v>
      </c>
      <c r="D1826" s="2">
        <v>0.41666666666666669</v>
      </c>
      <c r="E1826" s="2">
        <v>0.75</v>
      </c>
      <c r="F1826" s="2">
        <v>4.1666666666666664E-2</v>
      </c>
      <c r="H1826" t="s">
        <v>1747</v>
      </c>
      <c r="I1826">
        <v>0</v>
      </c>
      <c r="J1826" s="2">
        <v>0.29166666666666669</v>
      </c>
      <c r="K1826" s="2">
        <v>0.29166666666666669</v>
      </c>
      <c r="Q1826">
        <v>2</v>
      </c>
    </row>
    <row r="1827" spans="1:30">
      <c r="A1827" t="s">
        <v>1743</v>
      </c>
      <c r="B1827" s="1">
        <v>46081</v>
      </c>
    </row>
    <row r="1828" spans="1:30">
      <c r="A1828" t="s">
        <v>1742</v>
      </c>
      <c r="B1828" t="s">
        <v>2954</v>
      </c>
      <c r="C1828" s="1">
        <v>46023</v>
      </c>
      <c r="D1828" s="1">
        <v>46112</v>
      </c>
      <c r="E1828" t="s">
        <v>1274</v>
      </c>
      <c r="F1828" t="s">
        <v>614</v>
      </c>
      <c r="G1828" t="s">
        <v>849</v>
      </c>
      <c r="H1828" t="s">
        <v>879</v>
      </c>
      <c r="I1828" t="s">
        <v>1274</v>
      </c>
      <c r="J1828" t="s">
        <v>849</v>
      </c>
      <c r="K1828">
        <v>1</v>
      </c>
      <c r="L1828">
        <v>1</v>
      </c>
      <c r="M1828">
        <v>1</v>
      </c>
      <c r="N1828">
        <v>1</v>
      </c>
      <c r="O1828">
        <v>1</v>
      </c>
      <c r="P1828">
        <v>0</v>
      </c>
      <c r="Q1828">
        <v>0</v>
      </c>
      <c r="R1828">
        <v>0</v>
      </c>
      <c r="S1828">
        <v>0</v>
      </c>
      <c r="T1828" s="2">
        <v>0.3125</v>
      </c>
      <c r="U1828" s="2">
        <v>0.375</v>
      </c>
      <c r="V1828" s="2">
        <v>0.72916666666666663</v>
      </c>
      <c r="W1828" s="2">
        <v>0.5</v>
      </c>
      <c r="X1828">
        <v>60</v>
      </c>
      <c r="AD1828" s="2">
        <v>0</v>
      </c>
    </row>
    <row r="1829" spans="1:30">
      <c r="A1829" t="s">
        <v>1743</v>
      </c>
      <c r="B1829" s="1">
        <v>46054</v>
      </c>
    </row>
    <row r="1830" spans="1:30">
      <c r="A1830" t="s">
        <v>1743</v>
      </c>
      <c r="B1830" s="1">
        <v>46055</v>
      </c>
      <c r="C1830">
        <v>1</v>
      </c>
      <c r="D1830" s="2">
        <v>0.35416666666666669</v>
      </c>
      <c r="E1830" s="2">
        <v>0.6875</v>
      </c>
      <c r="F1830" s="2">
        <v>4.1666666666666664E-2</v>
      </c>
      <c r="I1830">
        <v>0</v>
      </c>
      <c r="J1830" s="2">
        <v>0.29166666666666669</v>
      </c>
      <c r="K1830" s="2">
        <v>0.29166666666666669</v>
      </c>
      <c r="Q1830">
        <v>1</v>
      </c>
    </row>
    <row r="1831" spans="1:30">
      <c r="A1831" t="s">
        <v>1743</v>
      </c>
      <c r="B1831" s="1">
        <v>46056</v>
      </c>
      <c r="C1831">
        <v>1</v>
      </c>
      <c r="D1831" s="2">
        <v>0.33333333333333331</v>
      </c>
      <c r="E1831" s="2">
        <v>0.6875</v>
      </c>
      <c r="F1831" s="2">
        <v>4.1666666666666664E-2</v>
      </c>
      <c r="I1831">
        <v>0</v>
      </c>
      <c r="J1831" s="2">
        <v>0.3125</v>
      </c>
      <c r="K1831" s="2">
        <v>0.3125</v>
      </c>
      <c r="Q1831">
        <v>2</v>
      </c>
    </row>
    <row r="1832" spans="1:30">
      <c r="A1832" t="s">
        <v>1743</v>
      </c>
      <c r="B1832" s="1">
        <v>46057</v>
      </c>
      <c r="C1832">
        <v>1</v>
      </c>
      <c r="D1832" s="2">
        <v>0.33333333333333331</v>
      </c>
      <c r="E1832" s="2">
        <v>0.6875</v>
      </c>
      <c r="F1832" s="2">
        <v>4.1666666666666664E-2</v>
      </c>
      <c r="I1832">
        <v>0</v>
      </c>
      <c r="J1832" s="2">
        <v>0.3125</v>
      </c>
      <c r="K1832" s="2">
        <v>0.3125</v>
      </c>
      <c r="Q1832">
        <v>2</v>
      </c>
    </row>
    <row r="1833" spans="1:30">
      <c r="A1833" t="s">
        <v>1743</v>
      </c>
      <c r="B1833" s="1">
        <v>46058</v>
      </c>
      <c r="C1833">
        <v>1</v>
      </c>
      <c r="D1833" s="2">
        <v>0.33333333333333331</v>
      </c>
      <c r="E1833" s="2">
        <v>0.6875</v>
      </c>
      <c r="F1833" s="2">
        <v>4.1666666666666664E-2</v>
      </c>
      <c r="I1833">
        <v>0</v>
      </c>
      <c r="J1833" s="2">
        <v>0.3125</v>
      </c>
      <c r="K1833" s="2">
        <v>0.3125</v>
      </c>
      <c r="Q1833">
        <v>2</v>
      </c>
    </row>
    <row r="1834" spans="1:30">
      <c r="A1834" t="s">
        <v>1743</v>
      </c>
      <c r="B1834" s="1">
        <v>46059</v>
      </c>
      <c r="C1834">
        <v>1</v>
      </c>
      <c r="D1834" s="2">
        <v>0.33333333333333331</v>
      </c>
      <c r="E1834" s="2">
        <v>0.6875</v>
      </c>
      <c r="F1834" s="2">
        <v>4.1666666666666664E-2</v>
      </c>
      <c r="I1834">
        <v>0</v>
      </c>
      <c r="J1834" s="2">
        <v>0.3125</v>
      </c>
      <c r="K1834" s="2">
        <v>0.3125</v>
      </c>
      <c r="Q1834">
        <v>2</v>
      </c>
    </row>
    <row r="1835" spans="1:30">
      <c r="A1835" t="s">
        <v>1743</v>
      </c>
      <c r="B1835" s="1">
        <v>46060</v>
      </c>
    </row>
    <row r="1836" spans="1:30">
      <c r="A1836" t="s">
        <v>1743</v>
      </c>
      <c r="B1836" s="1">
        <v>46061</v>
      </c>
    </row>
    <row r="1837" spans="1:30">
      <c r="A1837" t="s">
        <v>1743</v>
      </c>
      <c r="B1837" s="1">
        <v>46062</v>
      </c>
      <c r="C1837">
        <v>1</v>
      </c>
      <c r="D1837" s="2">
        <v>0.33333333333333331</v>
      </c>
      <c r="E1837" s="2">
        <v>0.6875</v>
      </c>
      <c r="F1837" s="2">
        <v>4.1666666666666664E-2</v>
      </c>
      <c r="I1837">
        <v>0</v>
      </c>
      <c r="J1837" s="2">
        <v>0.3125</v>
      </c>
      <c r="K1837" s="2">
        <v>0.3125</v>
      </c>
      <c r="Q1837">
        <v>2</v>
      </c>
    </row>
    <row r="1838" spans="1:30">
      <c r="A1838" t="s">
        <v>1743</v>
      </c>
      <c r="B1838" s="1">
        <v>46063</v>
      </c>
      <c r="C1838">
        <v>1</v>
      </c>
      <c r="D1838" s="2">
        <v>0.33333333333333331</v>
      </c>
      <c r="E1838" s="2">
        <v>0.6875</v>
      </c>
      <c r="F1838" s="2">
        <v>4.1666666666666664E-2</v>
      </c>
      <c r="I1838">
        <v>0</v>
      </c>
      <c r="J1838" s="2">
        <v>0.3125</v>
      </c>
      <c r="K1838" s="2">
        <v>0.3125</v>
      </c>
      <c r="Q1838">
        <v>2</v>
      </c>
    </row>
    <row r="1839" spans="1:30">
      <c r="A1839" t="s">
        <v>1743</v>
      </c>
      <c r="B1839" s="1">
        <v>46064</v>
      </c>
    </row>
    <row r="1840" spans="1:30">
      <c r="A1840" t="s">
        <v>1743</v>
      </c>
      <c r="B1840" s="1">
        <v>46065</v>
      </c>
      <c r="C1840">
        <v>1</v>
      </c>
      <c r="D1840" s="2">
        <v>0.33333333333333331</v>
      </c>
      <c r="E1840" s="2">
        <v>0.6875</v>
      </c>
      <c r="F1840" s="2">
        <v>4.1666666666666664E-2</v>
      </c>
      <c r="I1840">
        <v>0</v>
      </c>
      <c r="J1840" s="2">
        <v>0.3125</v>
      </c>
      <c r="K1840" s="2">
        <v>0.3125</v>
      </c>
      <c r="Q1840">
        <v>2</v>
      </c>
    </row>
    <row r="1841" spans="1:17">
      <c r="A1841" t="s">
        <v>1743</v>
      </c>
      <c r="B1841" s="1">
        <v>46066</v>
      </c>
      <c r="C1841">
        <v>1</v>
      </c>
      <c r="D1841" s="2">
        <v>0.33333333333333331</v>
      </c>
      <c r="E1841" s="2">
        <v>0.6875</v>
      </c>
      <c r="F1841" s="2">
        <v>4.1666666666666664E-2</v>
      </c>
      <c r="I1841">
        <v>0</v>
      </c>
      <c r="J1841" s="2">
        <v>0.3125</v>
      </c>
      <c r="K1841" s="2">
        <v>0.3125</v>
      </c>
      <c r="Q1841">
        <v>2</v>
      </c>
    </row>
    <row r="1842" spans="1:17">
      <c r="A1842" t="s">
        <v>1743</v>
      </c>
      <c r="B1842" s="1">
        <v>46067</v>
      </c>
    </row>
    <row r="1843" spans="1:17">
      <c r="A1843" t="s">
        <v>1743</v>
      </c>
      <c r="B1843" s="1">
        <v>46068</v>
      </c>
    </row>
    <row r="1844" spans="1:17">
      <c r="A1844" t="s">
        <v>1743</v>
      </c>
      <c r="B1844" s="1">
        <v>46069</v>
      </c>
      <c r="C1844">
        <v>1</v>
      </c>
      <c r="D1844" s="2">
        <v>0.35416666666666669</v>
      </c>
      <c r="E1844" s="2">
        <v>0.6875</v>
      </c>
      <c r="F1844" s="2">
        <v>4.1666666666666664E-2</v>
      </c>
      <c r="I1844">
        <v>0</v>
      </c>
      <c r="J1844" s="2">
        <v>0.29166666666666669</v>
      </c>
      <c r="K1844" s="2">
        <v>0.29166666666666669</v>
      </c>
      <c r="Q1844">
        <v>1</v>
      </c>
    </row>
    <row r="1845" spans="1:17">
      <c r="A1845" t="s">
        <v>1743</v>
      </c>
      <c r="B1845" s="1">
        <v>46070</v>
      </c>
      <c r="C1845">
        <v>1</v>
      </c>
      <c r="D1845" s="2">
        <v>0.33333333333333331</v>
      </c>
      <c r="E1845" s="2">
        <v>0.70833333333333337</v>
      </c>
      <c r="F1845" s="2">
        <v>4.1666666666666664E-2</v>
      </c>
      <c r="I1845">
        <v>0</v>
      </c>
      <c r="J1845" s="2">
        <v>0.33333333333333331</v>
      </c>
      <c r="K1845" s="2">
        <v>0.3125</v>
      </c>
      <c r="L1845" s="2">
        <v>2.0833333333333332E-2</v>
      </c>
      <c r="Q1845">
        <v>2</v>
      </c>
    </row>
    <row r="1846" spans="1:17">
      <c r="A1846" t="s">
        <v>1743</v>
      </c>
      <c r="B1846" s="1">
        <v>46071</v>
      </c>
      <c r="C1846">
        <v>1</v>
      </c>
      <c r="D1846" s="2">
        <v>0.33333333333333331</v>
      </c>
      <c r="E1846" s="2">
        <v>0.75</v>
      </c>
      <c r="F1846" s="2">
        <v>4.1666666666666664E-2</v>
      </c>
      <c r="I1846">
        <v>0</v>
      </c>
      <c r="J1846" s="2">
        <v>0.375</v>
      </c>
      <c r="K1846" s="2">
        <v>0.3125</v>
      </c>
      <c r="L1846" s="2">
        <v>2.0833333333333332E-2</v>
      </c>
      <c r="M1846" s="2">
        <v>4.1666666666666664E-2</v>
      </c>
      <c r="Q1846">
        <v>2</v>
      </c>
    </row>
    <row r="1847" spans="1:17">
      <c r="A1847" t="s">
        <v>1743</v>
      </c>
      <c r="B1847" s="1">
        <v>46072</v>
      </c>
      <c r="C1847">
        <v>1</v>
      </c>
      <c r="D1847" s="2">
        <v>0.33333333333333331</v>
      </c>
      <c r="E1847" s="2">
        <v>0.6875</v>
      </c>
      <c r="F1847" s="2">
        <v>4.1666666666666664E-2</v>
      </c>
      <c r="I1847">
        <v>0</v>
      </c>
      <c r="J1847" s="2">
        <v>0.3125</v>
      </c>
      <c r="K1847" s="2">
        <v>0.3125</v>
      </c>
      <c r="Q1847">
        <v>2</v>
      </c>
    </row>
    <row r="1848" spans="1:17">
      <c r="A1848" t="s">
        <v>1743</v>
      </c>
      <c r="B1848" s="1">
        <v>46073</v>
      </c>
      <c r="C1848">
        <v>1</v>
      </c>
      <c r="D1848" s="2">
        <v>0.33333333333333331</v>
      </c>
      <c r="E1848" s="2">
        <v>0.6875</v>
      </c>
      <c r="F1848" s="2">
        <v>4.1666666666666664E-2</v>
      </c>
      <c r="I1848">
        <v>0</v>
      </c>
      <c r="J1848" s="2">
        <v>0.3125</v>
      </c>
      <c r="K1848" s="2">
        <v>0.3125</v>
      </c>
      <c r="Q1848">
        <v>2</v>
      </c>
    </row>
    <row r="1849" spans="1:17">
      <c r="A1849" t="s">
        <v>1743</v>
      </c>
      <c r="B1849" s="1">
        <v>46074</v>
      </c>
    </row>
    <row r="1850" spans="1:17">
      <c r="A1850" t="s">
        <v>1743</v>
      </c>
      <c r="B1850" s="1">
        <v>46075</v>
      </c>
    </row>
    <row r="1851" spans="1:17">
      <c r="A1851" t="s">
        <v>1743</v>
      </c>
      <c r="B1851" s="1">
        <v>46076</v>
      </c>
    </row>
    <row r="1852" spans="1:17">
      <c r="A1852" t="s">
        <v>1743</v>
      </c>
      <c r="B1852" s="1">
        <v>46077</v>
      </c>
      <c r="C1852">
        <v>1</v>
      </c>
      <c r="D1852" s="2">
        <v>0.33333333333333331</v>
      </c>
      <c r="E1852" s="2">
        <v>0.6875</v>
      </c>
      <c r="F1852" s="2">
        <v>4.1666666666666664E-2</v>
      </c>
      <c r="I1852">
        <v>0</v>
      </c>
      <c r="J1852" s="2">
        <v>0.3125</v>
      </c>
      <c r="K1852" s="2">
        <v>0.3125</v>
      </c>
      <c r="Q1852">
        <v>2</v>
      </c>
    </row>
    <row r="1853" spans="1:17">
      <c r="A1853" t="s">
        <v>1743</v>
      </c>
      <c r="B1853" s="1">
        <v>46078</v>
      </c>
      <c r="C1853">
        <v>1</v>
      </c>
      <c r="D1853" s="2">
        <v>0.33333333333333331</v>
      </c>
      <c r="E1853" s="2">
        <v>0.70833333333333337</v>
      </c>
      <c r="F1853" s="2">
        <v>4.1666666666666664E-2</v>
      </c>
      <c r="I1853">
        <v>0</v>
      </c>
      <c r="J1853" s="2">
        <v>0.33333333333333331</v>
      </c>
      <c r="K1853" s="2">
        <v>0.3125</v>
      </c>
      <c r="L1853" s="2">
        <v>2.0833333333333332E-2</v>
      </c>
      <c r="Q1853">
        <v>2</v>
      </c>
    </row>
    <row r="1854" spans="1:17">
      <c r="A1854" t="s">
        <v>1743</v>
      </c>
      <c r="B1854" s="1">
        <v>46079</v>
      </c>
      <c r="C1854">
        <v>1</v>
      </c>
      <c r="D1854" s="2">
        <v>0.35416666666666669</v>
      </c>
      <c r="E1854" s="2">
        <v>0.6875</v>
      </c>
      <c r="F1854" s="2">
        <v>4.1666666666666664E-2</v>
      </c>
      <c r="I1854">
        <v>0</v>
      </c>
      <c r="J1854" s="2">
        <v>0.29166666666666669</v>
      </c>
      <c r="K1854" s="2">
        <v>0.29166666666666669</v>
      </c>
      <c r="Q1854">
        <v>1</v>
      </c>
    </row>
    <row r="1855" spans="1:17">
      <c r="A1855" t="s">
        <v>1743</v>
      </c>
      <c r="B1855" s="1">
        <v>46080</v>
      </c>
      <c r="C1855">
        <v>1</v>
      </c>
      <c r="D1855" s="2">
        <v>0.33333333333333331</v>
      </c>
      <c r="E1855" s="2">
        <v>0.6875</v>
      </c>
      <c r="F1855" s="2">
        <v>4.1666666666666664E-2</v>
      </c>
      <c r="I1855">
        <v>0</v>
      </c>
      <c r="J1855" s="2">
        <v>0.3125</v>
      </c>
      <c r="K1855" s="2">
        <v>0.3125</v>
      </c>
      <c r="Q1855">
        <v>2</v>
      </c>
    </row>
    <row r="1856" spans="1:17">
      <c r="A1856" t="s">
        <v>1743</v>
      </c>
      <c r="B1856" s="1">
        <v>46081</v>
      </c>
    </row>
    <row r="1857" spans="1:30">
      <c r="A1857" t="s">
        <v>1742</v>
      </c>
      <c r="B1857" t="s">
        <v>2955</v>
      </c>
      <c r="C1857" s="1">
        <v>46023</v>
      </c>
      <c r="D1857" s="1">
        <v>46112</v>
      </c>
      <c r="E1857" t="s">
        <v>2956</v>
      </c>
      <c r="F1857" t="s">
        <v>2957</v>
      </c>
      <c r="G1857" t="s">
        <v>849</v>
      </c>
      <c r="H1857" t="s">
        <v>879</v>
      </c>
      <c r="I1857" t="s">
        <v>2956</v>
      </c>
      <c r="J1857" t="s">
        <v>849</v>
      </c>
      <c r="K1857">
        <v>1</v>
      </c>
      <c r="L1857">
        <v>1</v>
      </c>
      <c r="M1857">
        <v>1</v>
      </c>
      <c r="N1857">
        <v>1</v>
      </c>
      <c r="O1857">
        <v>1</v>
      </c>
      <c r="P1857">
        <v>1</v>
      </c>
      <c r="Q1857">
        <v>1</v>
      </c>
      <c r="R1857">
        <v>1</v>
      </c>
      <c r="S1857">
        <v>1</v>
      </c>
      <c r="T1857" s="2">
        <v>0.3125</v>
      </c>
      <c r="U1857" s="2">
        <v>0.375</v>
      </c>
      <c r="V1857" s="2">
        <v>0.72916666666666663</v>
      </c>
      <c r="W1857" s="2">
        <v>0.5</v>
      </c>
      <c r="X1857">
        <v>60</v>
      </c>
      <c r="AD1857" s="2">
        <v>0</v>
      </c>
    </row>
    <row r="1858" spans="1:30">
      <c r="A1858" t="s">
        <v>1743</v>
      </c>
      <c r="B1858" s="1">
        <v>46054</v>
      </c>
    </row>
    <row r="1859" spans="1:30">
      <c r="A1859" t="s">
        <v>1743</v>
      </c>
      <c r="B1859" s="1">
        <v>46055</v>
      </c>
      <c r="C1859">
        <v>1</v>
      </c>
      <c r="D1859" s="2">
        <v>0.375</v>
      </c>
      <c r="E1859" s="2">
        <v>0.72916666666666663</v>
      </c>
      <c r="F1859" s="2">
        <v>4.1666666666666664E-2</v>
      </c>
      <c r="H1859" t="s">
        <v>3631</v>
      </c>
      <c r="I1859">
        <v>0</v>
      </c>
      <c r="J1859" s="2">
        <v>0.3125</v>
      </c>
      <c r="K1859" s="2">
        <v>0.3125</v>
      </c>
      <c r="Q1859">
        <v>1</v>
      </c>
    </row>
    <row r="1860" spans="1:30">
      <c r="A1860" t="s">
        <v>1743</v>
      </c>
      <c r="B1860" s="1">
        <v>46056</v>
      </c>
      <c r="C1860">
        <v>1</v>
      </c>
      <c r="D1860" s="2">
        <v>0.375</v>
      </c>
      <c r="E1860" s="2">
        <v>0.72916666666666663</v>
      </c>
      <c r="F1860" s="2">
        <v>4.1666666666666664E-2</v>
      </c>
      <c r="H1860" t="s">
        <v>3632</v>
      </c>
      <c r="I1860">
        <v>0</v>
      </c>
      <c r="J1860" s="2">
        <v>0.3125</v>
      </c>
      <c r="K1860" s="2">
        <v>0.3125</v>
      </c>
      <c r="Q1860">
        <v>1</v>
      </c>
    </row>
    <row r="1861" spans="1:30">
      <c r="A1861" t="s">
        <v>1743</v>
      </c>
      <c r="B1861" s="1">
        <v>46057</v>
      </c>
      <c r="C1861">
        <v>1</v>
      </c>
      <c r="D1861" s="2">
        <v>0.375</v>
      </c>
      <c r="E1861" s="2">
        <v>0.72916666666666663</v>
      </c>
      <c r="F1861" s="2">
        <v>4.1666666666666664E-2</v>
      </c>
      <c r="H1861" t="s">
        <v>3633</v>
      </c>
      <c r="I1861">
        <v>0</v>
      </c>
      <c r="J1861" s="2">
        <v>0.3125</v>
      </c>
      <c r="K1861" s="2">
        <v>0.3125</v>
      </c>
      <c r="Q1861">
        <v>1</v>
      </c>
    </row>
    <row r="1862" spans="1:30">
      <c r="A1862" t="s">
        <v>1743</v>
      </c>
      <c r="B1862" s="1">
        <v>46058</v>
      </c>
      <c r="C1862">
        <v>1</v>
      </c>
      <c r="D1862" s="2">
        <v>0.375</v>
      </c>
      <c r="E1862" s="2">
        <v>0.72916666666666663</v>
      </c>
      <c r="F1862" s="2">
        <v>4.1666666666666664E-2</v>
      </c>
      <c r="H1862" t="s">
        <v>3634</v>
      </c>
      <c r="I1862">
        <v>0</v>
      </c>
      <c r="J1862" s="2">
        <v>0.3125</v>
      </c>
      <c r="K1862" s="2">
        <v>0.3125</v>
      </c>
      <c r="Q1862">
        <v>1</v>
      </c>
    </row>
    <row r="1863" spans="1:30">
      <c r="A1863" t="s">
        <v>1743</v>
      </c>
      <c r="B1863" s="1">
        <v>46059</v>
      </c>
      <c r="C1863">
        <v>1</v>
      </c>
      <c r="D1863" s="2">
        <v>0.375</v>
      </c>
      <c r="E1863" s="2">
        <v>0.72916666666666663</v>
      </c>
      <c r="F1863" s="2">
        <v>4.1666666666666664E-2</v>
      </c>
      <c r="H1863" t="s">
        <v>2959</v>
      </c>
      <c r="I1863">
        <v>0</v>
      </c>
      <c r="J1863" s="2">
        <v>0.3125</v>
      </c>
      <c r="K1863" s="2">
        <v>0.3125</v>
      </c>
      <c r="Q1863">
        <v>1</v>
      </c>
    </row>
    <row r="1864" spans="1:30">
      <c r="A1864" t="s">
        <v>1743</v>
      </c>
      <c r="B1864" s="1">
        <v>46060</v>
      </c>
    </row>
    <row r="1865" spans="1:30">
      <c r="A1865" t="s">
        <v>1743</v>
      </c>
      <c r="B1865" s="1">
        <v>46061</v>
      </c>
    </row>
    <row r="1866" spans="1:30">
      <c r="A1866" t="s">
        <v>1743</v>
      </c>
      <c r="B1866" s="1">
        <v>46062</v>
      </c>
      <c r="C1866">
        <v>1</v>
      </c>
      <c r="D1866" s="2">
        <v>0.375</v>
      </c>
      <c r="E1866" s="2">
        <v>0.72916666666666663</v>
      </c>
      <c r="F1866" s="2">
        <v>4.1666666666666664E-2</v>
      </c>
      <c r="H1866" t="s">
        <v>3635</v>
      </c>
      <c r="I1866">
        <v>0</v>
      </c>
      <c r="J1866" s="2">
        <v>0.3125</v>
      </c>
      <c r="K1866" s="2">
        <v>0.3125</v>
      </c>
      <c r="Q1866">
        <v>1</v>
      </c>
    </row>
    <row r="1867" spans="1:30">
      <c r="A1867" t="s">
        <v>1743</v>
      </c>
      <c r="B1867" s="1">
        <v>46063</v>
      </c>
      <c r="C1867">
        <v>1</v>
      </c>
      <c r="D1867" s="2">
        <v>0.375</v>
      </c>
      <c r="E1867" s="2">
        <v>0.72916666666666663</v>
      </c>
      <c r="F1867" s="2">
        <v>4.1666666666666664E-2</v>
      </c>
      <c r="H1867" t="s">
        <v>2958</v>
      </c>
      <c r="I1867">
        <v>0</v>
      </c>
      <c r="J1867" s="2">
        <v>0.3125</v>
      </c>
      <c r="K1867" s="2">
        <v>0.3125</v>
      </c>
      <c r="Q1867">
        <v>1</v>
      </c>
    </row>
    <row r="1868" spans="1:30">
      <c r="A1868" t="s">
        <v>1743</v>
      </c>
      <c r="B1868" s="1">
        <v>46064</v>
      </c>
    </row>
    <row r="1869" spans="1:30">
      <c r="A1869" t="s">
        <v>1743</v>
      </c>
      <c r="B1869" s="1">
        <v>46065</v>
      </c>
      <c r="C1869">
        <v>1</v>
      </c>
      <c r="D1869" s="2">
        <v>0.39583333333333331</v>
      </c>
      <c r="E1869" s="2">
        <v>0.75</v>
      </c>
      <c r="F1869" s="2">
        <v>4.1666666666666664E-2</v>
      </c>
      <c r="H1869" t="s">
        <v>3636</v>
      </c>
      <c r="I1869">
        <v>0</v>
      </c>
      <c r="J1869" s="2">
        <v>0.3125</v>
      </c>
      <c r="K1869" s="2">
        <v>0.3125</v>
      </c>
      <c r="Q1869">
        <v>1</v>
      </c>
    </row>
    <row r="1870" spans="1:30">
      <c r="A1870" t="s">
        <v>1743</v>
      </c>
      <c r="B1870" s="1">
        <v>46066</v>
      </c>
      <c r="C1870">
        <v>1</v>
      </c>
      <c r="D1870" s="2">
        <v>0.375</v>
      </c>
      <c r="E1870" s="2">
        <v>0.72916666666666663</v>
      </c>
      <c r="F1870" s="2">
        <v>4.1666666666666664E-2</v>
      </c>
      <c r="H1870" t="s">
        <v>2959</v>
      </c>
      <c r="I1870">
        <v>0</v>
      </c>
      <c r="J1870" s="2">
        <v>0.3125</v>
      </c>
      <c r="K1870" s="2">
        <v>0.3125</v>
      </c>
      <c r="Q1870">
        <v>1</v>
      </c>
    </row>
    <row r="1871" spans="1:30">
      <c r="A1871" t="s">
        <v>1743</v>
      </c>
      <c r="B1871" s="1">
        <v>46067</v>
      </c>
    </row>
    <row r="1872" spans="1:30">
      <c r="A1872" t="s">
        <v>1743</v>
      </c>
      <c r="B1872" s="1">
        <v>46068</v>
      </c>
    </row>
    <row r="1873" spans="1:30">
      <c r="A1873" t="s">
        <v>1743</v>
      </c>
      <c r="B1873" s="1">
        <v>46069</v>
      </c>
      <c r="C1873">
        <v>1</v>
      </c>
      <c r="D1873" s="2">
        <v>0.6875</v>
      </c>
      <c r="E1873" s="18">
        <v>1.0416666666666667</v>
      </c>
      <c r="F1873" s="2">
        <v>4.1666666666666664E-2</v>
      </c>
      <c r="H1873" t="s">
        <v>3637</v>
      </c>
      <c r="I1873">
        <v>0</v>
      </c>
      <c r="J1873" s="2">
        <v>0.3125</v>
      </c>
      <c r="K1873" s="2">
        <v>0.3125</v>
      </c>
      <c r="N1873" s="2">
        <v>0.125</v>
      </c>
      <c r="Q1873">
        <v>1</v>
      </c>
    </row>
    <row r="1874" spans="1:30">
      <c r="A1874" t="s">
        <v>1743</v>
      </c>
      <c r="B1874" s="1">
        <v>46070</v>
      </c>
      <c r="C1874">
        <v>1</v>
      </c>
      <c r="D1874" s="2">
        <v>4.1666666666666664E-2</v>
      </c>
      <c r="E1874" s="2">
        <v>0.39583333333333331</v>
      </c>
      <c r="F1874" s="2">
        <v>4.1666666666666664E-2</v>
      </c>
      <c r="H1874" t="s">
        <v>3638</v>
      </c>
      <c r="I1874">
        <v>0</v>
      </c>
      <c r="J1874" s="2">
        <v>0.3125</v>
      </c>
      <c r="K1874" s="2">
        <v>0.3125</v>
      </c>
      <c r="N1874" s="2">
        <v>0.16666666666666666</v>
      </c>
      <c r="Q1874">
        <v>1</v>
      </c>
    </row>
    <row r="1875" spans="1:30">
      <c r="A1875" t="s">
        <v>1743</v>
      </c>
      <c r="B1875" s="1">
        <v>46071</v>
      </c>
    </row>
    <row r="1876" spans="1:30">
      <c r="A1876" t="s">
        <v>1743</v>
      </c>
      <c r="B1876" s="1">
        <v>46072</v>
      </c>
      <c r="C1876">
        <v>1</v>
      </c>
      <c r="D1876" s="2">
        <v>0.375</v>
      </c>
      <c r="E1876" s="2">
        <v>0.72916666666666663</v>
      </c>
      <c r="F1876" s="2">
        <v>4.1666666666666664E-2</v>
      </c>
      <c r="H1876" t="s">
        <v>2958</v>
      </c>
      <c r="I1876">
        <v>0</v>
      </c>
      <c r="J1876" s="2">
        <v>0.3125</v>
      </c>
      <c r="K1876" s="2">
        <v>0.3125</v>
      </c>
      <c r="Q1876">
        <v>1</v>
      </c>
    </row>
    <row r="1877" spans="1:30">
      <c r="A1877" t="s">
        <v>1743</v>
      </c>
      <c r="B1877" s="1">
        <v>46073</v>
      </c>
      <c r="C1877">
        <v>1</v>
      </c>
      <c r="D1877" s="2">
        <v>0.375</v>
      </c>
      <c r="E1877" s="2">
        <v>0.72916666666666663</v>
      </c>
      <c r="F1877" s="2">
        <v>4.1666666666666664E-2</v>
      </c>
      <c r="H1877" t="s">
        <v>2959</v>
      </c>
      <c r="I1877">
        <v>0</v>
      </c>
      <c r="J1877" s="2">
        <v>0.3125</v>
      </c>
      <c r="K1877" s="2">
        <v>0.3125</v>
      </c>
      <c r="Q1877">
        <v>1</v>
      </c>
    </row>
    <row r="1878" spans="1:30">
      <c r="A1878" t="s">
        <v>1743</v>
      </c>
      <c r="B1878" s="1">
        <v>46074</v>
      </c>
    </row>
    <row r="1879" spans="1:30">
      <c r="A1879" t="s">
        <v>1743</v>
      </c>
      <c r="B1879" s="1">
        <v>46075</v>
      </c>
      <c r="C1879">
        <v>1</v>
      </c>
      <c r="D1879" s="2">
        <v>0.6875</v>
      </c>
      <c r="E1879" s="18">
        <v>1.0416666666666667</v>
      </c>
      <c r="F1879" s="2">
        <v>4.1666666666666664E-2</v>
      </c>
      <c r="H1879" t="s">
        <v>3637</v>
      </c>
      <c r="I1879">
        <v>0</v>
      </c>
      <c r="J1879" s="2">
        <v>0.3125</v>
      </c>
      <c r="K1879" s="2">
        <v>0.3125</v>
      </c>
      <c r="N1879" s="2">
        <v>0.125</v>
      </c>
      <c r="Q1879">
        <v>1</v>
      </c>
    </row>
    <row r="1880" spans="1:30">
      <c r="A1880" t="s">
        <v>1743</v>
      </c>
      <c r="B1880" s="1">
        <v>46076</v>
      </c>
      <c r="C1880">
        <v>1</v>
      </c>
      <c r="D1880" s="2">
        <v>4.1666666666666664E-2</v>
      </c>
      <c r="E1880" s="2">
        <v>0.39583333333333331</v>
      </c>
      <c r="F1880" s="2">
        <v>4.1666666666666664E-2</v>
      </c>
      <c r="H1880" t="s">
        <v>3638</v>
      </c>
      <c r="I1880">
        <v>0</v>
      </c>
      <c r="J1880" s="2">
        <v>0.3125</v>
      </c>
      <c r="K1880" s="2">
        <v>0.3125</v>
      </c>
      <c r="N1880" s="2">
        <v>0.16666666666666666</v>
      </c>
      <c r="Q1880">
        <v>1</v>
      </c>
    </row>
    <row r="1881" spans="1:30">
      <c r="A1881" t="s">
        <v>1743</v>
      </c>
      <c r="B1881" s="1">
        <v>46077</v>
      </c>
    </row>
    <row r="1882" spans="1:30">
      <c r="A1882" t="s">
        <v>1743</v>
      </c>
      <c r="B1882" s="1">
        <v>46078</v>
      </c>
      <c r="C1882">
        <v>1</v>
      </c>
      <c r="D1882" s="2">
        <v>0.375</v>
      </c>
      <c r="E1882" s="2">
        <v>0.72916666666666663</v>
      </c>
      <c r="F1882" s="2">
        <v>4.1666666666666664E-2</v>
      </c>
      <c r="H1882" t="s">
        <v>2959</v>
      </c>
      <c r="I1882">
        <v>0</v>
      </c>
      <c r="J1882" s="2">
        <v>0.3125</v>
      </c>
      <c r="K1882" s="2">
        <v>0.3125</v>
      </c>
      <c r="Q1882">
        <v>1</v>
      </c>
    </row>
    <row r="1883" spans="1:30">
      <c r="A1883" t="s">
        <v>1743</v>
      </c>
      <c r="B1883" s="1">
        <v>46079</v>
      </c>
      <c r="C1883">
        <v>4</v>
      </c>
      <c r="H1883" t="s">
        <v>3639</v>
      </c>
      <c r="I1883">
        <v>0</v>
      </c>
    </row>
    <row r="1884" spans="1:30">
      <c r="A1884" t="s">
        <v>1743</v>
      </c>
      <c r="B1884" s="1">
        <v>46080</v>
      </c>
      <c r="C1884">
        <v>1</v>
      </c>
      <c r="D1884" s="2">
        <v>0.375</v>
      </c>
      <c r="E1884" s="2">
        <v>0.72916666666666663</v>
      </c>
      <c r="F1884" s="2">
        <v>4.1666666666666664E-2</v>
      </c>
      <c r="H1884" t="s">
        <v>2959</v>
      </c>
      <c r="I1884">
        <v>0</v>
      </c>
      <c r="J1884" s="2">
        <v>0.3125</v>
      </c>
      <c r="K1884" s="2">
        <v>0.3125</v>
      </c>
      <c r="Q1884">
        <v>1</v>
      </c>
    </row>
    <row r="1885" spans="1:30">
      <c r="A1885" t="s">
        <v>1743</v>
      </c>
      <c r="B1885" s="1">
        <v>46081</v>
      </c>
    </row>
    <row r="1886" spans="1:30">
      <c r="A1886" t="s">
        <v>1742</v>
      </c>
      <c r="B1886" t="s">
        <v>2960</v>
      </c>
      <c r="C1886" s="1">
        <v>46023</v>
      </c>
      <c r="D1886" s="1">
        <v>46112</v>
      </c>
      <c r="E1886" t="s">
        <v>408</v>
      </c>
      <c r="F1886" t="s">
        <v>409</v>
      </c>
      <c r="G1886" t="s">
        <v>849</v>
      </c>
      <c r="H1886" t="s">
        <v>879</v>
      </c>
      <c r="I1886" t="s">
        <v>408</v>
      </c>
      <c r="J1886" t="s">
        <v>849</v>
      </c>
      <c r="K1886">
        <v>1</v>
      </c>
      <c r="L1886">
        <v>1</v>
      </c>
      <c r="M1886">
        <v>1</v>
      </c>
      <c r="N1886">
        <v>1</v>
      </c>
      <c r="O1886">
        <v>1</v>
      </c>
      <c r="P1886">
        <v>0</v>
      </c>
      <c r="Q1886">
        <v>0</v>
      </c>
      <c r="R1886">
        <v>0</v>
      </c>
      <c r="S1886">
        <v>0</v>
      </c>
      <c r="T1886" s="2">
        <v>0.3125</v>
      </c>
      <c r="U1886" s="2">
        <v>0.375</v>
      </c>
      <c r="V1886" s="2">
        <v>0.72916666666666663</v>
      </c>
      <c r="W1886" s="2">
        <v>0.5</v>
      </c>
      <c r="X1886">
        <v>60</v>
      </c>
      <c r="AD1886" s="2">
        <v>0</v>
      </c>
    </row>
    <row r="1887" spans="1:30">
      <c r="A1887" t="s">
        <v>1743</v>
      </c>
      <c r="B1887" s="1">
        <v>46054</v>
      </c>
    </row>
    <row r="1888" spans="1:30">
      <c r="A1888" t="s">
        <v>1743</v>
      </c>
      <c r="B1888" s="1">
        <v>46055</v>
      </c>
      <c r="C1888">
        <v>1</v>
      </c>
      <c r="D1888" s="2">
        <v>0.375</v>
      </c>
      <c r="E1888" s="2">
        <v>0.72916666666666663</v>
      </c>
      <c r="F1888" s="2">
        <v>4.1666666666666664E-2</v>
      </c>
      <c r="I1888">
        <v>0</v>
      </c>
      <c r="J1888" s="2">
        <v>0.3125</v>
      </c>
      <c r="K1888" s="2">
        <v>0.3125</v>
      </c>
      <c r="Q1888">
        <v>2</v>
      </c>
    </row>
    <row r="1889" spans="1:17">
      <c r="A1889" t="s">
        <v>1743</v>
      </c>
      <c r="B1889" s="1">
        <v>46056</v>
      </c>
      <c r="C1889">
        <v>1</v>
      </c>
      <c r="D1889" s="2">
        <v>0.375</v>
      </c>
      <c r="E1889" s="2">
        <v>0.72916666666666663</v>
      </c>
      <c r="F1889" s="2">
        <v>4.1666666666666664E-2</v>
      </c>
      <c r="I1889">
        <v>0</v>
      </c>
      <c r="J1889" s="2">
        <v>0.3125</v>
      </c>
      <c r="K1889" s="2">
        <v>0.3125</v>
      </c>
      <c r="Q1889">
        <v>2</v>
      </c>
    </row>
    <row r="1890" spans="1:17">
      <c r="A1890" t="s">
        <v>1743</v>
      </c>
      <c r="B1890" s="1">
        <v>46057</v>
      </c>
      <c r="C1890">
        <v>1</v>
      </c>
      <c r="D1890" s="2">
        <v>0.375</v>
      </c>
      <c r="E1890" s="2">
        <v>0.72916666666666663</v>
      </c>
      <c r="F1890" s="2">
        <v>4.1666666666666664E-2</v>
      </c>
      <c r="I1890">
        <v>0</v>
      </c>
      <c r="J1890" s="2">
        <v>0.3125</v>
      </c>
      <c r="K1890" s="2">
        <v>0.3125</v>
      </c>
      <c r="Q1890">
        <v>2</v>
      </c>
    </row>
    <row r="1891" spans="1:17">
      <c r="A1891" t="s">
        <v>1743</v>
      </c>
      <c r="B1891" s="1">
        <v>46058</v>
      </c>
      <c r="C1891">
        <v>1</v>
      </c>
      <c r="D1891" s="2">
        <v>0.375</v>
      </c>
      <c r="E1891" s="2">
        <v>0.83333333333333337</v>
      </c>
      <c r="F1891" s="2">
        <v>4.1666666666666664E-2</v>
      </c>
      <c r="I1891">
        <v>0</v>
      </c>
      <c r="J1891" s="2">
        <v>0.41666666666666669</v>
      </c>
      <c r="K1891" s="2">
        <v>0.3125</v>
      </c>
      <c r="L1891" s="2">
        <v>2.0833333333333332E-2</v>
      </c>
      <c r="M1891" s="2">
        <v>8.3333333333333329E-2</v>
      </c>
      <c r="Q1891">
        <v>2</v>
      </c>
    </row>
    <row r="1892" spans="1:17">
      <c r="A1892" t="s">
        <v>1743</v>
      </c>
      <c r="B1892" s="1">
        <v>46059</v>
      </c>
      <c r="C1892">
        <v>1</v>
      </c>
      <c r="D1892" s="2">
        <v>0.375</v>
      </c>
      <c r="E1892" s="2">
        <v>0.72916666666666663</v>
      </c>
      <c r="F1892" s="2">
        <v>4.1666666666666664E-2</v>
      </c>
      <c r="I1892">
        <v>0</v>
      </c>
      <c r="J1892" s="2">
        <v>0.3125</v>
      </c>
      <c r="K1892" s="2">
        <v>0.3125</v>
      </c>
      <c r="Q1892">
        <v>4</v>
      </c>
    </row>
    <row r="1893" spans="1:17">
      <c r="A1893" t="s">
        <v>1743</v>
      </c>
      <c r="B1893" s="1">
        <v>46060</v>
      </c>
    </row>
    <row r="1894" spans="1:17">
      <c r="A1894" t="s">
        <v>1743</v>
      </c>
      <c r="B1894" s="1">
        <v>46061</v>
      </c>
    </row>
    <row r="1895" spans="1:17">
      <c r="A1895" t="s">
        <v>1743</v>
      </c>
      <c r="B1895" s="1">
        <v>46062</v>
      </c>
      <c r="C1895">
        <v>1</v>
      </c>
      <c r="D1895" s="2">
        <v>0.375</v>
      </c>
      <c r="E1895" s="2">
        <v>0.72916666666666663</v>
      </c>
      <c r="F1895" s="2">
        <v>4.1666666666666664E-2</v>
      </c>
      <c r="I1895">
        <v>0</v>
      </c>
      <c r="J1895" s="2">
        <v>0.3125</v>
      </c>
      <c r="K1895" s="2">
        <v>0.3125</v>
      </c>
      <c r="Q1895">
        <v>2</v>
      </c>
    </row>
    <row r="1896" spans="1:17">
      <c r="A1896" t="s">
        <v>1743</v>
      </c>
      <c r="B1896" s="1">
        <v>46063</v>
      </c>
      <c r="C1896">
        <v>1</v>
      </c>
      <c r="D1896" s="2">
        <v>0.375</v>
      </c>
      <c r="E1896" s="2">
        <v>0.72916666666666663</v>
      </c>
      <c r="F1896" s="2">
        <v>4.1666666666666664E-2</v>
      </c>
      <c r="I1896">
        <v>0</v>
      </c>
      <c r="J1896" s="2">
        <v>0.3125</v>
      </c>
      <c r="K1896" s="2">
        <v>0.3125</v>
      </c>
      <c r="Q1896">
        <v>1</v>
      </c>
    </row>
    <row r="1897" spans="1:17">
      <c r="A1897" t="s">
        <v>1743</v>
      </c>
      <c r="B1897" s="1">
        <v>46064</v>
      </c>
    </row>
    <row r="1898" spans="1:17">
      <c r="A1898" t="s">
        <v>1743</v>
      </c>
      <c r="B1898" s="1">
        <v>46065</v>
      </c>
      <c r="C1898">
        <v>1</v>
      </c>
      <c r="D1898" s="2">
        <v>0.375</v>
      </c>
      <c r="E1898" s="2">
        <v>0.72916666666666663</v>
      </c>
      <c r="F1898" s="2">
        <v>4.1666666666666664E-2</v>
      </c>
      <c r="I1898">
        <v>0</v>
      </c>
      <c r="J1898" s="2">
        <v>0.3125</v>
      </c>
      <c r="K1898" s="2">
        <v>0.3125</v>
      </c>
      <c r="Q1898">
        <v>2</v>
      </c>
    </row>
    <row r="1899" spans="1:17">
      <c r="A1899" t="s">
        <v>1743</v>
      </c>
      <c r="B1899" s="1">
        <v>46066</v>
      </c>
      <c r="C1899">
        <v>1</v>
      </c>
      <c r="D1899" s="2">
        <v>0.375</v>
      </c>
      <c r="E1899" s="2">
        <v>0.875</v>
      </c>
      <c r="F1899" s="2">
        <v>4.1666666666666664E-2</v>
      </c>
      <c r="I1899">
        <v>0</v>
      </c>
      <c r="J1899" s="2">
        <v>0.45833333333333331</v>
      </c>
      <c r="K1899" s="2">
        <v>0.3125</v>
      </c>
      <c r="L1899" s="2">
        <v>2.0833333333333332E-2</v>
      </c>
      <c r="M1899" s="2">
        <v>0.125</v>
      </c>
      <c r="Q1899">
        <v>2</v>
      </c>
    </row>
    <row r="1900" spans="1:17">
      <c r="A1900" t="s">
        <v>1743</v>
      </c>
      <c r="B1900" s="1">
        <v>46067</v>
      </c>
    </row>
    <row r="1901" spans="1:17">
      <c r="A1901" t="s">
        <v>1743</v>
      </c>
      <c r="B1901" s="1">
        <v>46068</v>
      </c>
    </row>
    <row r="1902" spans="1:17">
      <c r="A1902" t="s">
        <v>1743</v>
      </c>
      <c r="B1902" s="1">
        <v>46069</v>
      </c>
      <c r="C1902">
        <v>1</v>
      </c>
      <c r="D1902" s="2">
        <v>0.375</v>
      </c>
      <c r="E1902" s="2">
        <v>0.72916666666666663</v>
      </c>
      <c r="F1902" s="2">
        <v>4.1666666666666664E-2</v>
      </c>
      <c r="I1902">
        <v>0</v>
      </c>
      <c r="J1902" s="2">
        <v>0.3125</v>
      </c>
      <c r="K1902" s="2">
        <v>0.3125</v>
      </c>
      <c r="Q1902">
        <v>2</v>
      </c>
    </row>
    <row r="1903" spans="1:17">
      <c r="A1903" t="s">
        <v>1743</v>
      </c>
      <c r="B1903" s="1">
        <v>46070</v>
      </c>
      <c r="C1903">
        <v>1</v>
      </c>
      <c r="D1903" s="2">
        <v>0.375</v>
      </c>
      <c r="E1903" s="2">
        <v>0.875</v>
      </c>
      <c r="F1903" s="2">
        <v>4.1666666666666664E-2</v>
      </c>
      <c r="I1903">
        <v>0</v>
      </c>
      <c r="J1903" s="2">
        <v>0.45833333333333331</v>
      </c>
      <c r="K1903" s="2">
        <v>0.3125</v>
      </c>
      <c r="L1903" s="2">
        <v>2.0833333333333332E-2</v>
      </c>
      <c r="M1903" s="2">
        <v>0.125</v>
      </c>
      <c r="Q1903">
        <v>2</v>
      </c>
    </row>
    <row r="1904" spans="1:17">
      <c r="A1904" t="s">
        <v>1743</v>
      </c>
      <c r="B1904" s="1">
        <v>46071</v>
      </c>
      <c r="C1904">
        <v>1</v>
      </c>
      <c r="D1904" s="2">
        <v>0.375</v>
      </c>
      <c r="E1904" s="2">
        <v>0.875</v>
      </c>
      <c r="F1904" s="2">
        <v>4.1666666666666664E-2</v>
      </c>
      <c r="I1904">
        <v>0</v>
      </c>
      <c r="J1904" s="2">
        <v>0.45833333333333331</v>
      </c>
      <c r="K1904" s="2">
        <v>0.3125</v>
      </c>
      <c r="L1904" s="2">
        <v>2.0833333333333332E-2</v>
      </c>
      <c r="M1904" s="2">
        <v>0.125</v>
      </c>
      <c r="Q1904">
        <v>2</v>
      </c>
    </row>
    <row r="1905" spans="1:30">
      <c r="A1905" t="s">
        <v>1743</v>
      </c>
      <c r="B1905" s="1">
        <v>46072</v>
      </c>
      <c r="C1905">
        <v>1</v>
      </c>
      <c r="D1905" s="2">
        <v>0.375</v>
      </c>
      <c r="E1905" s="2">
        <v>0.875</v>
      </c>
      <c r="F1905" s="2">
        <v>4.1666666666666664E-2</v>
      </c>
      <c r="I1905">
        <v>0</v>
      </c>
      <c r="J1905" s="2">
        <v>0.45833333333333331</v>
      </c>
      <c r="K1905" s="2">
        <v>0.3125</v>
      </c>
      <c r="L1905" s="2">
        <v>2.0833333333333332E-2</v>
      </c>
      <c r="M1905" s="2">
        <v>0.125</v>
      </c>
      <c r="Q1905">
        <v>2</v>
      </c>
    </row>
    <row r="1906" spans="1:30">
      <c r="A1906" t="s">
        <v>1743</v>
      </c>
      <c r="B1906" s="1">
        <v>46073</v>
      </c>
      <c r="C1906">
        <v>1</v>
      </c>
      <c r="D1906" s="2">
        <v>0.375</v>
      </c>
      <c r="E1906" s="2">
        <v>0.875</v>
      </c>
      <c r="F1906" s="2">
        <v>4.1666666666666664E-2</v>
      </c>
      <c r="I1906">
        <v>0</v>
      </c>
      <c r="J1906" s="2">
        <v>0.45833333333333331</v>
      </c>
      <c r="K1906" s="2">
        <v>0.3125</v>
      </c>
      <c r="L1906" s="2">
        <v>2.0833333333333332E-2</v>
      </c>
      <c r="M1906" s="2">
        <v>0.125</v>
      </c>
      <c r="Q1906">
        <v>2</v>
      </c>
    </row>
    <row r="1907" spans="1:30">
      <c r="A1907" t="s">
        <v>1743</v>
      </c>
      <c r="B1907" s="1">
        <v>46074</v>
      </c>
    </row>
    <row r="1908" spans="1:30">
      <c r="A1908" t="s">
        <v>1743</v>
      </c>
      <c r="B1908" s="1">
        <v>46075</v>
      </c>
    </row>
    <row r="1909" spans="1:30">
      <c r="A1909" t="s">
        <v>1743</v>
      </c>
      <c r="B1909" s="1">
        <v>46076</v>
      </c>
    </row>
    <row r="1910" spans="1:30">
      <c r="A1910" t="s">
        <v>1743</v>
      </c>
      <c r="B1910" s="1">
        <v>46077</v>
      </c>
      <c r="C1910">
        <v>1</v>
      </c>
      <c r="D1910" s="2">
        <v>0.375</v>
      </c>
      <c r="E1910" s="2">
        <v>0.72916666666666663</v>
      </c>
      <c r="F1910" s="2">
        <v>4.1666666666666664E-2</v>
      </c>
      <c r="I1910">
        <v>0</v>
      </c>
      <c r="J1910" s="2">
        <v>0.3125</v>
      </c>
      <c r="K1910" s="2">
        <v>0.3125</v>
      </c>
      <c r="Q1910">
        <v>1</v>
      </c>
    </row>
    <row r="1911" spans="1:30">
      <c r="A1911" t="s">
        <v>1743</v>
      </c>
      <c r="B1911" s="1">
        <v>46078</v>
      </c>
      <c r="C1911">
        <v>1</v>
      </c>
      <c r="D1911" s="2">
        <v>0.375</v>
      </c>
      <c r="E1911" s="2">
        <v>0.72916666666666663</v>
      </c>
      <c r="F1911" s="2">
        <v>4.1666666666666664E-2</v>
      </c>
      <c r="I1911">
        <v>0</v>
      </c>
      <c r="J1911" s="2">
        <v>0.3125</v>
      </c>
      <c r="K1911" s="2">
        <v>0.3125</v>
      </c>
      <c r="Q1911">
        <v>2</v>
      </c>
    </row>
    <row r="1912" spans="1:30">
      <c r="A1912" t="s">
        <v>1743</v>
      </c>
      <c r="B1912" s="1">
        <v>46079</v>
      </c>
      <c r="C1912">
        <v>1</v>
      </c>
      <c r="D1912" s="2">
        <v>0.375</v>
      </c>
      <c r="E1912" s="2">
        <v>0.83333333333333337</v>
      </c>
      <c r="F1912" s="2">
        <v>4.1666666666666664E-2</v>
      </c>
      <c r="I1912">
        <v>0</v>
      </c>
      <c r="J1912" s="2">
        <v>0.41666666666666669</v>
      </c>
      <c r="K1912" s="2">
        <v>0.3125</v>
      </c>
      <c r="L1912" s="2">
        <v>2.0833333333333332E-2</v>
      </c>
      <c r="M1912" s="2">
        <v>8.3333333333333329E-2</v>
      </c>
      <c r="Q1912">
        <v>2</v>
      </c>
    </row>
    <row r="1913" spans="1:30">
      <c r="A1913" t="s">
        <v>1743</v>
      </c>
      <c r="B1913" s="1">
        <v>46080</v>
      </c>
      <c r="C1913">
        <v>1</v>
      </c>
      <c r="D1913" s="2">
        <v>0.375</v>
      </c>
      <c r="E1913" s="2">
        <v>0.83333333333333337</v>
      </c>
      <c r="F1913" s="2">
        <v>4.1666666666666664E-2</v>
      </c>
      <c r="I1913">
        <v>0</v>
      </c>
      <c r="J1913" s="2">
        <v>0.41666666666666669</v>
      </c>
      <c r="K1913" s="2">
        <v>0.3125</v>
      </c>
      <c r="L1913" s="2">
        <v>2.0833333333333332E-2</v>
      </c>
      <c r="M1913" s="2">
        <v>8.3333333333333329E-2</v>
      </c>
      <c r="Q1913">
        <v>1</v>
      </c>
    </row>
    <row r="1914" spans="1:30">
      <c r="A1914" t="s">
        <v>1743</v>
      </c>
      <c r="B1914" s="1">
        <v>46081</v>
      </c>
    </row>
    <row r="1915" spans="1:30">
      <c r="A1915" t="s">
        <v>1742</v>
      </c>
      <c r="B1915" t="s">
        <v>2961</v>
      </c>
      <c r="C1915" s="1">
        <v>46023</v>
      </c>
      <c r="D1915" s="1">
        <v>46112</v>
      </c>
      <c r="E1915" t="s">
        <v>2962</v>
      </c>
      <c r="F1915" t="s">
        <v>2963</v>
      </c>
      <c r="G1915" t="s">
        <v>849</v>
      </c>
      <c r="H1915" t="s">
        <v>879</v>
      </c>
      <c r="I1915" t="s">
        <v>2962</v>
      </c>
      <c r="J1915" t="s">
        <v>849</v>
      </c>
      <c r="K1915">
        <v>1</v>
      </c>
      <c r="L1915">
        <v>1</v>
      </c>
      <c r="M1915">
        <v>1</v>
      </c>
      <c r="N1915">
        <v>1</v>
      </c>
      <c r="O1915">
        <v>1</v>
      </c>
      <c r="P1915">
        <v>0</v>
      </c>
      <c r="Q1915">
        <v>0</v>
      </c>
      <c r="R1915">
        <v>0</v>
      </c>
      <c r="S1915">
        <v>0</v>
      </c>
      <c r="T1915" s="2">
        <v>0.3125</v>
      </c>
      <c r="U1915" s="2">
        <v>0.375</v>
      </c>
      <c r="V1915" s="2">
        <v>0.72916666666666663</v>
      </c>
      <c r="W1915" s="2">
        <v>0.5</v>
      </c>
      <c r="X1915">
        <v>60</v>
      </c>
      <c r="AD1915" s="2">
        <v>0</v>
      </c>
    </row>
    <row r="1916" spans="1:30">
      <c r="A1916" t="s">
        <v>1743</v>
      </c>
      <c r="B1916" s="1">
        <v>46054</v>
      </c>
    </row>
    <row r="1917" spans="1:30">
      <c r="A1917" t="s">
        <v>1743</v>
      </c>
      <c r="B1917" s="1">
        <v>46055</v>
      </c>
      <c r="C1917">
        <v>1</v>
      </c>
      <c r="D1917" s="2">
        <v>0.375</v>
      </c>
      <c r="E1917" s="2">
        <v>0.72916666666666663</v>
      </c>
      <c r="F1917" s="2">
        <v>4.1666666666666664E-2</v>
      </c>
      <c r="H1917" t="s">
        <v>3640</v>
      </c>
      <c r="I1917">
        <v>1</v>
      </c>
      <c r="J1917" s="2">
        <v>0.3125</v>
      </c>
      <c r="K1917" s="2">
        <v>0.3125</v>
      </c>
      <c r="Q1917">
        <v>1</v>
      </c>
    </row>
    <row r="1918" spans="1:30">
      <c r="A1918" t="s">
        <v>1743</v>
      </c>
      <c r="B1918" s="1">
        <v>46056</v>
      </c>
      <c r="C1918">
        <v>1</v>
      </c>
      <c r="D1918" s="2">
        <v>0.375</v>
      </c>
      <c r="E1918" s="2">
        <v>0.72916666666666663</v>
      </c>
      <c r="F1918" s="2">
        <v>4.1666666666666664E-2</v>
      </c>
      <c r="I1918">
        <v>0</v>
      </c>
      <c r="J1918" s="2">
        <v>0.3125</v>
      </c>
      <c r="K1918" s="2">
        <v>0.3125</v>
      </c>
      <c r="Q1918">
        <v>1</v>
      </c>
    </row>
    <row r="1919" spans="1:30">
      <c r="A1919" t="s">
        <v>1743</v>
      </c>
      <c r="B1919" s="1">
        <v>46057</v>
      </c>
      <c r="C1919">
        <v>1</v>
      </c>
      <c r="D1919" s="2">
        <v>0.375</v>
      </c>
      <c r="E1919" s="2">
        <v>0.72916666666666663</v>
      </c>
      <c r="F1919" s="2">
        <v>4.1666666666666664E-2</v>
      </c>
      <c r="I1919">
        <v>0</v>
      </c>
      <c r="J1919" s="2">
        <v>0.3125</v>
      </c>
      <c r="K1919" s="2">
        <v>0.3125</v>
      </c>
      <c r="Q1919">
        <v>1</v>
      </c>
    </row>
    <row r="1920" spans="1:30">
      <c r="A1920" t="s">
        <v>1743</v>
      </c>
      <c r="B1920" s="1">
        <v>46058</v>
      </c>
      <c r="C1920">
        <v>1</v>
      </c>
      <c r="D1920" s="2">
        <v>0.375</v>
      </c>
      <c r="E1920" s="2">
        <v>0.72916666666666663</v>
      </c>
      <c r="F1920" s="2">
        <v>4.1666666666666664E-2</v>
      </c>
      <c r="I1920">
        <v>0</v>
      </c>
      <c r="J1920" s="2">
        <v>0.3125</v>
      </c>
      <c r="K1920" s="2">
        <v>0.3125</v>
      </c>
      <c r="Q1920">
        <v>1</v>
      </c>
    </row>
    <row r="1921" spans="1:17">
      <c r="A1921" t="s">
        <v>1743</v>
      </c>
      <c r="B1921" s="1">
        <v>46059</v>
      </c>
      <c r="C1921">
        <v>1</v>
      </c>
      <c r="D1921" s="2">
        <v>0.375</v>
      </c>
      <c r="E1921" s="2">
        <v>0.72916666666666663</v>
      </c>
      <c r="F1921" s="2">
        <v>4.1666666666666664E-2</v>
      </c>
      <c r="I1921">
        <v>0</v>
      </c>
      <c r="J1921" s="2">
        <v>0.3125</v>
      </c>
      <c r="K1921" s="2">
        <v>0.3125</v>
      </c>
      <c r="Q1921">
        <v>1</v>
      </c>
    </row>
    <row r="1922" spans="1:17">
      <c r="A1922" t="s">
        <v>1743</v>
      </c>
      <c r="B1922" s="1">
        <v>46060</v>
      </c>
    </row>
    <row r="1923" spans="1:17">
      <c r="A1923" t="s">
        <v>1743</v>
      </c>
      <c r="B1923" s="1">
        <v>46061</v>
      </c>
      <c r="C1923">
        <v>1</v>
      </c>
      <c r="D1923" s="2">
        <v>0.33333333333333331</v>
      </c>
      <c r="E1923" s="2">
        <v>0.77083333333333337</v>
      </c>
      <c r="F1923" s="2">
        <v>6.25E-2</v>
      </c>
      <c r="H1923" t="s">
        <v>3641</v>
      </c>
      <c r="I1923">
        <v>1</v>
      </c>
      <c r="J1923" s="2">
        <v>0.375</v>
      </c>
      <c r="K1923" s="2">
        <v>0.3125</v>
      </c>
      <c r="L1923" s="2">
        <v>2.0833333333333332E-2</v>
      </c>
      <c r="M1923" s="2">
        <v>4.1666666666666664E-2</v>
      </c>
      <c r="Q1923">
        <v>1</v>
      </c>
    </row>
    <row r="1924" spans="1:17">
      <c r="A1924" t="s">
        <v>1743</v>
      </c>
      <c r="B1924" s="1">
        <v>46062</v>
      </c>
      <c r="C1924">
        <v>1</v>
      </c>
      <c r="D1924" s="2">
        <v>0.375</v>
      </c>
      <c r="E1924" s="2">
        <v>0.72916666666666663</v>
      </c>
      <c r="F1924" s="2">
        <v>4.1666666666666664E-2</v>
      </c>
      <c r="H1924" t="s">
        <v>3642</v>
      </c>
      <c r="I1924">
        <v>1</v>
      </c>
      <c r="J1924" s="2">
        <v>0.3125</v>
      </c>
      <c r="K1924" s="2">
        <v>0.3125</v>
      </c>
      <c r="Q1924">
        <v>1</v>
      </c>
    </row>
    <row r="1925" spans="1:17">
      <c r="A1925" t="s">
        <v>1743</v>
      </c>
      <c r="B1925" s="1">
        <v>46063</v>
      </c>
      <c r="C1925">
        <v>1</v>
      </c>
      <c r="D1925" s="2">
        <v>0.375</v>
      </c>
      <c r="E1925" s="2">
        <v>0.72916666666666663</v>
      </c>
      <c r="F1925" s="2">
        <v>4.1666666666666664E-2</v>
      </c>
      <c r="I1925">
        <v>0</v>
      </c>
      <c r="J1925" s="2">
        <v>0.3125</v>
      </c>
      <c r="K1925" s="2">
        <v>0.3125</v>
      </c>
      <c r="Q1925">
        <v>1</v>
      </c>
    </row>
    <row r="1926" spans="1:17">
      <c r="A1926" t="s">
        <v>1743</v>
      </c>
      <c r="B1926" s="1">
        <v>46064</v>
      </c>
    </row>
    <row r="1927" spans="1:17">
      <c r="A1927" t="s">
        <v>1743</v>
      </c>
      <c r="B1927" s="1">
        <v>46065</v>
      </c>
      <c r="C1927">
        <v>1</v>
      </c>
      <c r="D1927" s="2">
        <v>0.375</v>
      </c>
      <c r="E1927" s="2">
        <v>0.72916666666666663</v>
      </c>
      <c r="F1927" s="2">
        <v>4.1666666666666664E-2</v>
      </c>
      <c r="I1927">
        <v>0</v>
      </c>
      <c r="J1927" s="2">
        <v>0.3125</v>
      </c>
      <c r="K1927" s="2">
        <v>0.3125</v>
      </c>
      <c r="Q1927">
        <v>1</v>
      </c>
    </row>
    <row r="1928" spans="1:17">
      <c r="A1928" t="s">
        <v>1743</v>
      </c>
      <c r="B1928" s="1">
        <v>46066</v>
      </c>
      <c r="C1928">
        <v>1</v>
      </c>
      <c r="D1928" s="2">
        <v>0.375</v>
      </c>
      <c r="E1928" s="2">
        <v>0.72916666666666663</v>
      </c>
      <c r="F1928" s="2">
        <v>4.1666666666666664E-2</v>
      </c>
      <c r="I1928">
        <v>0</v>
      </c>
      <c r="J1928" s="2">
        <v>0.3125</v>
      </c>
      <c r="K1928" s="2">
        <v>0.3125</v>
      </c>
      <c r="Q1928">
        <v>1</v>
      </c>
    </row>
    <row r="1929" spans="1:17">
      <c r="A1929" t="s">
        <v>1743</v>
      </c>
      <c r="B1929" s="1">
        <v>46067</v>
      </c>
    </row>
    <row r="1930" spans="1:17">
      <c r="A1930" t="s">
        <v>1743</v>
      </c>
      <c r="B1930" s="1">
        <v>46068</v>
      </c>
    </row>
    <row r="1931" spans="1:17">
      <c r="A1931" t="s">
        <v>1743</v>
      </c>
      <c r="B1931" s="1">
        <v>46069</v>
      </c>
      <c r="C1931">
        <v>1</v>
      </c>
      <c r="D1931" s="2">
        <v>0.375</v>
      </c>
      <c r="E1931" s="2">
        <v>0.72916666666666663</v>
      </c>
      <c r="F1931" s="2">
        <v>4.1666666666666664E-2</v>
      </c>
      <c r="I1931">
        <v>0</v>
      </c>
      <c r="J1931" s="2">
        <v>0.3125</v>
      </c>
      <c r="K1931" s="2">
        <v>0.3125</v>
      </c>
      <c r="Q1931">
        <v>1</v>
      </c>
    </row>
    <row r="1932" spans="1:17">
      <c r="A1932" t="s">
        <v>1743</v>
      </c>
      <c r="B1932" s="1">
        <v>46070</v>
      </c>
      <c r="C1932">
        <v>1</v>
      </c>
      <c r="D1932" s="2">
        <v>0.375</v>
      </c>
      <c r="E1932" s="2">
        <v>0.72916666666666663</v>
      </c>
      <c r="F1932" s="2">
        <v>4.1666666666666664E-2</v>
      </c>
      <c r="I1932">
        <v>0</v>
      </c>
      <c r="J1932" s="2">
        <v>0.3125</v>
      </c>
      <c r="K1932" s="2">
        <v>0.3125</v>
      </c>
      <c r="Q1932">
        <v>1</v>
      </c>
    </row>
    <row r="1933" spans="1:17">
      <c r="A1933" t="s">
        <v>1743</v>
      </c>
      <c r="B1933" s="1">
        <v>46071</v>
      </c>
      <c r="C1933">
        <v>1</v>
      </c>
      <c r="D1933" s="2">
        <v>0.375</v>
      </c>
      <c r="E1933" s="2">
        <v>0.72916666666666663</v>
      </c>
      <c r="F1933" s="2">
        <v>4.1666666666666664E-2</v>
      </c>
      <c r="I1933">
        <v>0</v>
      </c>
      <c r="J1933" s="2">
        <v>0.3125</v>
      </c>
      <c r="K1933" s="2">
        <v>0.3125</v>
      </c>
      <c r="Q1933">
        <v>1</v>
      </c>
    </row>
    <row r="1934" spans="1:17">
      <c r="A1934" t="s">
        <v>1743</v>
      </c>
      <c r="B1934" s="1">
        <v>46072</v>
      </c>
      <c r="C1934">
        <v>1</v>
      </c>
      <c r="D1934" s="2">
        <v>0.375</v>
      </c>
      <c r="E1934" s="18">
        <v>1.125</v>
      </c>
      <c r="F1934" s="2">
        <v>6.25E-2</v>
      </c>
      <c r="G1934" s="2">
        <v>4.1666666666666664E-2</v>
      </c>
      <c r="I1934">
        <v>0</v>
      </c>
      <c r="J1934" s="2">
        <v>0.64583333333333337</v>
      </c>
      <c r="K1934" s="2">
        <v>0.3125</v>
      </c>
      <c r="L1934" s="2">
        <v>2.0833333333333332E-2</v>
      </c>
      <c r="M1934" s="2">
        <v>0.3125</v>
      </c>
      <c r="N1934" s="2">
        <v>0.16666666666666666</v>
      </c>
      <c r="Q1934">
        <v>1</v>
      </c>
    </row>
    <row r="1935" spans="1:17">
      <c r="A1935" t="s">
        <v>1743</v>
      </c>
      <c r="B1935" s="1">
        <v>46073</v>
      </c>
      <c r="C1935">
        <v>1</v>
      </c>
      <c r="D1935" s="2">
        <v>0.54166666666666663</v>
      </c>
      <c r="E1935" s="2">
        <v>0.77083333333333337</v>
      </c>
      <c r="F1935" s="2">
        <v>2.0833333333333332E-2</v>
      </c>
      <c r="H1935" t="s">
        <v>3643</v>
      </c>
      <c r="I1935">
        <v>0</v>
      </c>
      <c r="J1935" s="2">
        <v>0.20833333333333334</v>
      </c>
      <c r="K1935" s="2">
        <v>0.20833333333333334</v>
      </c>
      <c r="Q1935">
        <v>1</v>
      </c>
    </row>
    <row r="1936" spans="1:17">
      <c r="A1936" t="s">
        <v>1743</v>
      </c>
      <c r="B1936" s="1">
        <v>46074</v>
      </c>
    </row>
    <row r="1937" spans="1:30">
      <c r="A1937" t="s">
        <v>1743</v>
      </c>
      <c r="B1937" s="1">
        <v>46075</v>
      </c>
    </row>
    <row r="1938" spans="1:30">
      <c r="A1938" t="s">
        <v>1743</v>
      </c>
      <c r="B1938" s="1">
        <v>46076</v>
      </c>
    </row>
    <row r="1939" spans="1:30">
      <c r="A1939" t="s">
        <v>1743</v>
      </c>
      <c r="B1939" s="1">
        <v>46077</v>
      </c>
      <c r="C1939">
        <v>2</v>
      </c>
      <c r="I1939">
        <v>0</v>
      </c>
      <c r="P1939" s="2">
        <v>0.3125</v>
      </c>
    </row>
    <row r="1940" spans="1:30">
      <c r="A1940" t="s">
        <v>1743</v>
      </c>
      <c r="B1940" s="1">
        <v>46078</v>
      </c>
      <c r="C1940">
        <v>1</v>
      </c>
      <c r="D1940" s="2">
        <v>0.375</v>
      </c>
      <c r="E1940" s="2">
        <v>0.72916666666666663</v>
      </c>
      <c r="F1940" s="2">
        <v>4.1666666666666664E-2</v>
      </c>
      <c r="I1940">
        <v>0</v>
      </c>
      <c r="J1940" s="2">
        <v>0.3125</v>
      </c>
      <c r="K1940" s="2">
        <v>0.3125</v>
      </c>
      <c r="Q1940">
        <v>1</v>
      </c>
    </row>
    <row r="1941" spans="1:30">
      <c r="A1941" t="s">
        <v>1743</v>
      </c>
      <c r="B1941" s="1">
        <v>46079</v>
      </c>
      <c r="C1941">
        <v>1</v>
      </c>
      <c r="D1941" s="2">
        <v>0.375</v>
      </c>
      <c r="E1941" s="2">
        <v>0.72916666666666663</v>
      </c>
      <c r="F1941" s="2">
        <v>4.1666666666666664E-2</v>
      </c>
      <c r="I1941">
        <v>0</v>
      </c>
      <c r="J1941" s="2">
        <v>0.3125</v>
      </c>
      <c r="K1941" s="2">
        <v>0.3125</v>
      </c>
      <c r="Q1941">
        <v>1</v>
      </c>
    </row>
    <row r="1942" spans="1:30">
      <c r="A1942" t="s">
        <v>1743</v>
      </c>
      <c r="B1942" s="1">
        <v>46080</v>
      </c>
      <c r="C1942">
        <v>1</v>
      </c>
      <c r="D1942" s="2">
        <v>0.375</v>
      </c>
      <c r="E1942" s="2">
        <v>0.72916666666666663</v>
      </c>
      <c r="F1942" s="2">
        <v>4.1666666666666664E-2</v>
      </c>
      <c r="I1942">
        <v>0</v>
      </c>
      <c r="J1942" s="2">
        <v>0.3125</v>
      </c>
      <c r="K1942" s="2">
        <v>0.3125</v>
      </c>
      <c r="Q1942">
        <v>1</v>
      </c>
    </row>
    <row r="1943" spans="1:30">
      <c r="A1943" t="s">
        <v>1743</v>
      </c>
      <c r="B1943" s="1">
        <v>46081</v>
      </c>
    </row>
    <row r="1944" spans="1:30">
      <c r="A1944" t="s">
        <v>1742</v>
      </c>
      <c r="B1944" t="s">
        <v>2964</v>
      </c>
      <c r="C1944" s="1">
        <v>46023</v>
      </c>
      <c r="D1944" s="1">
        <v>46112</v>
      </c>
      <c r="E1944" t="s">
        <v>2694</v>
      </c>
      <c r="F1944" t="s">
        <v>2695</v>
      </c>
      <c r="G1944" t="s">
        <v>849</v>
      </c>
      <c r="H1944" t="s">
        <v>879</v>
      </c>
      <c r="I1944" t="s">
        <v>2694</v>
      </c>
      <c r="J1944" t="s">
        <v>849</v>
      </c>
      <c r="K1944">
        <v>1</v>
      </c>
      <c r="L1944">
        <v>1</v>
      </c>
      <c r="M1944">
        <v>1</v>
      </c>
      <c r="N1944">
        <v>1</v>
      </c>
      <c r="O1944">
        <v>1</v>
      </c>
      <c r="P1944">
        <v>1</v>
      </c>
      <c r="Q1944">
        <v>1</v>
      </c>
      <c r="R1944">
        <v>1</v>
      </c>
      <c r="S1944">
        <v>1</v>
      </c>
      <c r="T1944" s="2">
        <v>0.3125</v>
      </c>
      <c r="U1944" s="2">
        <v>0.375</v>
      </c>
      <c r="V1944" s="2">
        <v>0.72916666666666663</v>
      </c>
      <c r="W1944" s="2">
        <v>0.5</v>
      </c>
      <c r="X1944">
        <v>60</v>
      </c>
      <c r="AD1944" s="2">
        <v>0</v>
      </c>
    </row>
    <row r="1945" spans="1:30">
      <c r="A1945" t="s">
        <v>1743</v>
      </c>
      <c r="B1945" s="1">
        <v>46054</v>
      </c>
    </row>
    <row r="1946" spans="1:30">
      <c r="A1946" t="s">
        <v>1743</v>
      </c>
      <c r="B1946" s="1">
        <v>46055</v>
      </c>
    </row>
    <row r="1947" spans="1:30">
      <c r="A1947" t="s">
        <v>1743</v>
      </c>
      <c r="B1947" s="1">
        <v>46056</v>
      </c>
      <c r="C1947">
        <v>1</v>
      </c>
      <c r="D1947" s="2">
        <v>0.375</v>
      </c>
      <c r="E1947" s="2">
        <v>0.72916666666666663</v>
      </c>
      <c r="F1947" s="2">
        <v>4.1666666666666664E-2</v>
      </c>
      <c r="I1947">
        <v>0</v>
      </c>
      <c r="J1947" s="2">
        <v>0.3125</v>
      </c>
      <c r="K1947" s="2">
        <v>0.3125</v>
      </c>
      <c r="Q1947">
        <v>1</v>
      </c>
    </row>
    <row r="1948" spans="1:30">
      <c r="A1948" t="s">
        <v>1743</v>
      </c>
      <c r="B1948" s="1">
        <v>46057</v>
      </c>
      <c r="C1948">
        <v>1</v>
      </c>
      <c r="D1948" s="2">
        <v>0.69791666666666663</v>
      </c>
      <c r="E1948" s="18">
        <v>1</v>
      </c>
      <c r="F1948" s="2">
        <v>3.125E-2</v>
      </c>
      <c r="I1948">
        <v>0</v>
      </c>
      <c r="J1948" s="2">
        <v>0.27083333333333331</v>
      </c>
      <c r="K1948" s="2">
        <v>0.27083333333333331</v>
      </c>
      <c r="N1948" s="2">
        <v>8.3333333333333329E-2</v>
      </c>
      <c r="Q1948">
        <v>1</v>
      </c>
    </row>
    <row r="1949" spans="1:30">
      <c r="A1949" t="s">
        <v>1743</v>
      </c>
      <c r="B1949" s="1">
        <v>46058</v>
      </c>
      <c r="C1949">
        <v>1</v>
      </c>
      <c r="D1949" s="2">
        <v>0</v>
      </c>
      <c r="E1949" s="2">
        <v>0.39583333333333331</v>
      </c>
      <c r="F1949" s="2">
        <v>4.1666666666666664E-2</v>
      </c>
      <c r="I1949">
        <v>0</v>
      </c>
      <c r="J1949" s="2">
        <v>0.35416666666666669</v>
      </c>
      <c r="K1949" s="2">
        <v>0.3125</v>
      </c>
      <c r="L1949" s="2">
        <v>2.0833333333333332E-2</v>
      </c>
      <c r="M1949" s="2">
        <v>2.0833333333333332E-2</v>
      </c>
      <c r="N1949" s="2">
        <v>0.20833333333333334</v>
      </c>
      <c r="Q1949">
        <v>1</v>
      </c>
    </row>
    <row r="1950" spans="1:30">
      <c r="A1950" t="s">
        <v>1743</v>
      </c>
      <c r="B1950" s="1">
        <v>46059</v>
      </c>
      <c r="C1950">
        <v>1</v>
      </c>
      <c r="D1950" s="2">
        <v>0.69791666666666663</v>
      </c>
      <c r="E1950" s="18">
        <v>1</v>
      </c>
      <c r="F1950" s="2">
        <v>3.125E-2</v>
      </c>
      <c r="I1950">
        <v>0</v>
      </c>
      <c r="J1950" s="2">
        <v>0.27083333333333331</v>
      </c>
      <c r="K1950" s="2">
        <v>0.27083333333333331</v>
      </c>
      <c r="N1950" s="2">
        <v>8.3333333333333329E-2</v>
      </c>
      <c r="Q1950">
        <v>1</v>
      </c>
    </row>
    <row r="1951" spans="1:30">
      <c r="A1951" t="s">
        <v>1743</v>
      </c>
      <c r="B1951" s="1">
        <v>46060</v>
      </c>
      <c r="C1951">
        <v>1</v>
      </c>
      <c r="D1951" s="2">
        <v>0</v>
      </c>
      <c r="E1951" s="2">
        <v>0.39583333333333331</v>
      </c>
      <c r="F1951" s="2">
        <v>4.1666666666666664E-2</v>
      </c>
      <c r="I1951">
        <v>0</v>
      </c>
      <c r="J1951" s="2">
        <v>0.35416666666666669</v>
      </c>
      <c r="K1951" s="2">
        <v>0.3125</v>
      </c>
      <c r="L1951" s="2">
        <v>2.0833333333333332E-2</v>
      </c>
      <c r="M1951" s="2">
        <v>2.0833333333333332E-2</v>
      </c>
      <c r="N1951" s="2">
        <v>0.20833333333333334</v>
      </c>
      <c r="Q1951">
        <v>1</v>
      </c>
    </row>
    <row r="1952" spans="1:30">
      <c r="A1952" t="s">
        <v>1743</v>
      </c>
      <c r="B1952" s="1">
        <v>46061</v>
      </c>
    </row>
    <row r="1953" spans="1:17">
      <c r="A1953" t="s">
        <v>1743</v>
      </c>
      <c r="B1953" s="1">
        <v>46062</v>
      </c>
    </row>
    <row r="1954" spans="1:17">
      <c r="A1954" t="s">
        <v>1743</v>
      </c>
      <c r="B1954" s="1">
        <v>46063</v>
      </c>
      <c r="C1954">
        <v>1</v>
      </c>
      <c r="D1954" s="2">
        <v>0.375</v>
      </c>
      <c r="E1954" s="2">
        <v>0.72916666666666663</v>
      </c>
      <c r="F1954" s="2">
        <v>4.1666666666666664E-2</v>
      </c>
      <c r="I1954">
        <v>0</v>
      </c>
      <c r="J1954" s="2">
        <v>0.3125</v>
      </c>
      <c r="K1954" s="2">
        <v>0.3125</v>
      </c>
      <c r="Q1954">
        <v>1</v>
      </c>
    </row>
    <row r="1955" spans="1:17">
      <c r="A1955" t="s">
        <v>1743</v>
      </c>
      <c r="B1955" s="1">
        <v>46064</v>
      </c>
      <c r="C1955">
        <v>1</v>
      </c>
      <c r="D1955" s="2">
        <v>0.375</v>
      </c>
      <c r="E1955" s="2">
        <v>0.72916666666666663</v>
      </c>
      <c r="F1955" s="2">
        <v>4.1666666666666664E-2</v>
      </c>
      <c r="I1955">
        <v>0</v>
      </c>
      <c r="J1955" s="2">
        <v>0.3125</v>
      </c>
      <c r="K1955" s="2">
        <v>0.3125</v>
      </c>
      <c r="Q1955">
        <v>1</v>
      </c>
    </row>
    <row r="1956" spans="1:17">
      <c r="A1956" t="s">
        <v>1743</v>
      </c>
      <c r="B1956" s="1">
        <v>46065</v>
      </c>
      <c r="C1956">
        <v>1</v>
      </c>
      <c r="D1956" s="2">
        <v>0.69791666666666663</v>
      </c>
      <c r="E1956" s="18">
        <v>1</v>
      </c>
      <c r="F1956" s="2">
        <v>3.125E-2</v>
      </c>
      <c r="I1956">
        <v>0</v>
      </c>
      <c r="J1956" s="2">
        <v>0.27083333333333331</v>
      </c>
      <c r="K1956" s="2">
        <v>0.27083333333333331</v>
      </c>
      <c r="N1956" s="2">
        <v>8.3333333333333329E-2</v>
      </c>
      <c r="Q1956">
        <v>1</v>
      </c>
    </row>
    <row r="1957" spans="1:17">
      <c r="A1957" t="s">
        <v>1743</v>
      </c>
      <c r="B1957" s="1">
        <v>46066</v>
      </c>
      <c r="C1957">
        <v>1</v>
      </c>
      <c r="D1957" s="2">
        <v>0</v>
      </c>
      <c r="E1957" s="2">
        <v>0.39583333333333331</v>
      </c>
      <c r="F1957" s="2">
        <v>4.1666666666666664E-2</v>
      </c>
      <c r="I1957">
        <v>0</v>
      </c>
      <c r="J1957" s="2">
        <v>0.35416666666666669</v>
      </c>
      <c r="K1957" s="2">
        <v>0.3125</v>
      </c>
      <c r="L1957" s="2">
        <v>2.0833333333333332E-2</v>
      </c>
      <c r="M1957" s="2">
        <v>2.0833333333333332E-2</v>
      </c>
      <c r="N1957" s="2">
        <v>0.20833333333333334</v>
      </c>
      <c r="Q1957">
        <v>1</v>
      </c>
    </row>
    <row r="1958" spans="1:17">
      <c r="A1958" t="s">
        <v>1743</v>
      </c>
      <c r="B1958" s="1">
        <v>46067</v>
      </c>
      <c r="C1958">
        <v>1</v>
      </c>
      <c r="D1958" s="2">
        <v>0.69791666666666663</v>
      </c>
      <c r="E1958" s="18">
        <v>1</v>
      </c>
      <c r="F1958" s="2">
        <v>3.125E-2</v>
      </c>
      <c r="I1958">
        <v>0</v>
      </c>
      <c r="J1958" s="2">
        <v>0.27083333333333331</v>
      </c>
      <c r="K1958" s="2">
        <v>0.27083333333333331</v>
      </c>
      <c r="N1958" s="2">
        <v>8.3333333333333329E-2</v>
      </c>
      <c r="Q1958">
        <v>1</v>
      </c>
    </row>
    <row r="1959" spans="1:17">
      <c r="A1959" t="s">
        <v>1743</v>
      </c>
      <c r="B1959" s="1">
        <v>46068</v>
      </c>
      <c r="C1959">
        <v>1</v>
      </c>
      <c r="D1959" s="2">
        <v>0</v>
      </c>
      <c r="E1959" s="2">
        <v>0.39583333333333331</v>
      </c>
      <c r="F1959" s="2">
        <v>4.1666666666666664E-2</v>
      </c>
      <c r="I1959">
        <v>0</v>
      </c>
      <c r="J1959" s="2">
        <v>0.35416666666666669</v>
      </c>
      <c r="K1959" s="2">
        <v>0.3125</v>
      </c>
      <c r="L1959" s="2">
        <v>2.0833333333333332E-2</v>
      </c>
      <c r="M1959" s="2">
        <v>2.0833333333333332E-2</v>
      </c>
      <c r="N1959" s="2">
        <v>0.20833333333333334</v>
      </c>
      <c r="Q1959">
        <v>1</v>
      </c>
    </row>
    <row r="1960" spans="1:17">
      <c r="A1960" t="s">
        <v>1743</v>
      </c>
      <c r="B1960" s="1">
        <v>46069</v>
      </c>
    </row>
    <row r="1961" spans="1:17">
      <c r="A1961" t="s">
        <v>1743</v>
      </c>
      <c r="B1961" s="1">
        <v>46070</v>
      </c>
    </row>
    <row r="1962" spans="1:17">
      <c r="A1962" t="s">
        <v>1743</v>
      </c>
      <c r="B1962" s="1">
        <v>46071</v>
      </c>
      <c r="C1962">
        <v>1</v>
      </c>
      <c r="D1962" s="2">
        <v>0.375</v>
      </c>
      <c r="E1962" s="2">
        <v>0.72916666666666663</v>
      </c>
      <c r="F1962" s="2">
        <v>4.1666666666666664E-2</v>
      </c>
      <c r="I1962">
        <v>0</v>
      </c>
      <c r="J1962" s="2">
        <v>0.3125</v>
      </c>
      <c r="K1962" s="2">
        <v>0.3125</v>
      </c>
      <c r="Q1962">
        <v>1</v>
      </c>
    </row>
    <row r="1963" spans="1:17">
      <c r="A1963" t="s">
        <v>1743</v>
      </c>
      <c r="B1963" s="1">
        <v>46072</v>
      </c>
      <c r="C1963">
        <v>1</v>
      </c>
      <c r="D1963" s="2">
        <v>0.375</v>
      </c>
      <c r="E1963" s="2">
        <v>0.72916666666666663</v>
      </c>
      <c r="F1963" s="2">
        <v>4.1666666666666664E-2</v>
      </c>
      <c r="I1963">
        <v>0</v>
      </c>
      <c r="J1963" s="2">
        <v>0.3125</v>
      </c>
      <c r="K1963" s="2">
        <v>0.3125</v>
      </c>
      <c r="Q1963">
        <v>1</v>
      </c>
    </row>
    <row r="1964" spans="1:17">
      <c r="A1964" t="s">
        <v>1743</v>
      </c>
      <c r="B1964" s="1">
        <v>46073</v>
      </c>
      <c r="C1964">
        <v>1</v>
      </c>
      <c r="D1964" s="2">
        <v>0.69791666666666663</v>
      </c>
      <c r="E1964" s="18">
        <v>1</v>
      </c>
      <c r="F1964" s="2">
        <v>3.125E-2</v>
      </c>
      <c r="I1964">
        <v>0</v>
      </c>
      <c r="J1964" s="2">
        <v>0.27083333333333331</v>
      </c>
      <c r="K1964" s="2">
        <v>0.27083333333333331</v>
      </c>
      <c r="N1964" s="2">
        <v>8.3333333333333329E-2</v>
      </c>
      <c r="Q1964">
        <v>1</v>
      </c>
    </row>
    <row r="1965" spans="1:17">
      <c r="A1965" t="s">
        <v>1743</v>
      </c>
      <c r="B1965" s="1">
        <v>46074</v>
      </c>
      <c r="C1965">
        <v>1</v>
      </c>
      <c r="D1965" s="2">
        <v>0</v>
      </c>
      <c r="E1965" s="2">
        <v>0.39583333333333331</v>
      </c>
      <c r="F1965" s="2">
        <v>4.1666666666666664E-2</v>
      </c>
      <c r="I1965">
        <v>0</v>
      </c>
      <c r="J1965" s="2">
        <v>0.35416666666666669</v>
      </c>
      <c r="K1965" s="2">
        <v>0.3125</v>
      </c>
      <c r="L1965" s="2">
        <v>2.0833333333333332E-2</v>
      </c>
      <c r="M1965" s="2">
        <v>2.0833333333333332E-2</v>
      </c>
      <c r="N1965" s="2">
        <v>0.20833333333333334</v>
      </c>
      <c r="Q1965">
        <v>1</v>
      </c>
    </row>
    <row r="1966" spans="1:17">
      <c r="A1966" t="s">
        <v>1743</v>
      </c>
      <c r="B1966" s="1">
        <v>46075</v>
      </c>
      <c r="C1966">
        <v>1</v>
      </c>
      <c r="D1966" s="2">
        <v>0.69791666666666663</v>
      </c>
      <c r="E1966" s="18">
        <v>1</v>
      </c>
      <c r="F1966" s="2">
        <v>3.125E-2</v>
      </c>
      <c r="I1966">
        <v>0</v>
      </c>
      <c r="J1966" s="2">
        <v>0.27083333333333331</v>
      </c>
      <c r="K1966" s="2">
        <v>0.27083333333333331</v>
      </c>
      <c r="N1966" s="2">
        <v>8.3333333333333329E-2</v>
      </c>
      <c r="Q1966">
        <v>1</v>
      </c>
    </row>
    <row r="1967" spans="1:17">
      <c r="A1967" t="s">
        <v>1743</v>
      </c>
      <c r="B1967" s="1">
        <v>46076</v>
      </c>
      <c r="C1967">
        <v>1</v>
      </c>
      <c r="D1967" s="2">
        <v>0</v>
      </c>
      <c r="E1967" s="2">
        <v>0.39583333333333331</v>
      </c>
      <c r="F1967" s="2">
        <v>4.1666666666666664E-2</v>
      </c>
      <c r="I1967">
        <v>0</v>
      </c>
      <c r="J1967" s="2">
        <v>0.35416666666666669</v>
      </c>
      <c r="K1967" s="2">
        <v>0.3125</v>
      </c>
      <c r="L1967" s="2">
        <v>2.0833333333333332E-2</v>
      </c>
      <c r="M1967" s="2">
        <v>2.0833333333333332E-2</v>
      </c>
      <c r="N1967" s="2">
        <v>0.20833333333333334</v>
      </c>
      <c r="Q1967">
        <v>1</v>
      </c>
    </row>
    <row r="1968" spans="1:17">
      <c r="A1968" t="s">
        <v>1743</v>
      </c>
      <c r="B1968" s="1">
        <v>46077</v>
      </c>
    </row>
    <row r="1969" spans="1:30">
      <c r="A1969" t="s">
        <v>1743</v>
      </c>
      <c r="B1969" s="1">
        <v>46078</v>
      </c>
    </row>
    <row r="1970" spans="1:30">
      <c r="A1970" t="s">
        <v>1743</v>
      </c>
      <c r="B1970" s="1">
        <v>46079</v>
      </c>
      <c r="C1970">
        <v>1</v>
      </c>
      <c r="D1970" s="2">
        <v>0.69791666666666663</v>
      </c>
      <c r="E1970" s="18">
        <v>1</v>
      </c>
      <c r="F1970" s="2">
        <v>3.125E-2</v>
      </c>
      <c r="I1970">
        <v>0</v>
      </c>
      <c r="J1970" s="2">
        <v>0.27083333333333331</v>
      </c>
      <c r="K1970" s="2">
        <v>0.27083333333333331</v>
      </c>
      <c r="N1970" s="2">
        <v>8.3333333333333329E-2</v>
      </c>
      <c r="Q1970">
        <v>1</v>
      </c>
    </row>
    <row r="1971" spans="1:30">
      <c r="A1971" t="s">
        <v>1743</v>
      </c>
      <c r="B1971" s="1">
        <v>46080</v>
      </c>
      <c r="C1971">
        <v>1</v>
      </c>
      <c r="D1971" s="2">
        <v>0</v>
      </c>
      <c r="E1971" s="2">
        <v>0.39583333333333331</v>
      </c>
      <c r="F1971" s="2">
        <v>4.1666666666666664E-2</v>
      </c>
      <c r="I1971">
        <v>0</v>
      </c>
      <c r="J1971" s="2">
        <v>0.35416666666666669</v>
      </c>
      <c r="K1971" s="2">
        <v>0.3125</v>
      </c>
      <c r="L1971" s="2">
        <v>2.0833333333333332E-2</v>
      </c>
      <c r="M1971" s="2">
        <v>2.0833333333333332E-2</v>
      </c>
      <c r="N1971" s="2">
        <v>0.20833333333333334</v>
      </c>
      <c r="Q1971">
        <v>1</v>
      </c>
    </row>
    <row r="1972" spans="1:30">
      <c r="A1972" t="s">
        <v>1743</v>
      </c>
      <c r="B1972" s="1">
        <v>46081</v>
      </c>
      <c r="C1972">
        <v>1</v>
      </c>
      <c r="D1972" s="2">
        <v>0.69791666666666663</v>
      </c>
      <c r="E1972" s="18">
        <v>1</v>
      </c>
      <c r="F1972" s="2">
        <v>3.125E-2</v>
      </c>
      <c r="I1972">
        <v>0</v>
      </c>
      <c r="J1972" s="2">
        <v>0.27083333333333331</v>
      </c>
      <c r="K1972" s="2">
        <v>0.27083333333333331</v>
      </c>
      <c r="N1972" s="2">
        <v>8.3333333333333329E-2</v>
      </c>
      <c r="Q1972">
        <v>1</v>
      </c>
    </row>
    <row r="1973" spans="1:30">
      <c r="A1973" t="s">
        <v>1742</v>
      </c>
      <c r="B1973" t="s">
        <v>2965</v>
      </c>
      <c r="C1973" s="1">
        <v>46023</v>
      </c>
      <c r="D1973" s="1">
        <v>46112</v>
      </c>
      <c r="E1973" t="s">
        <v>413</v>
      </c>
      <c r="F1973" t="s">
        <v>414</v>
      </c>
      <c r="G1973" t="s">
        <v>849</v>
      </c>
      <c r="H1973" t="s">
        <v>879</v>
      </c>
      <c r="I1973" t="s">
        <v>413</v>
      </c>
      <c r="J1973" t="s">
        <v>849</v>
      </c>
      <c r="K1973">
        <v>1</v>
      </c>
      <c r="L1973">
        <v>1</v>
      </c>
      <c r="M1973">
        <v>1</v>
      </c>
      <c r="N1973">
        <v>1</v>
      </c>
      <c r="O1973">
        <v>1</v>
      </c>
      <c r="P1973">
        <v>1</v>
      </c>
      <c r="Q1973">
        <v>1</v>
      </c>
      <c r="R1973">
        <v>1</v>
      </c>
      <c r="S1973">
        <v>1</v>
      </c>
      <c r="T1973" s="2">
        <v>0.3125</v>
      </c>
      <c r="U1973" s="2">
        <v>0.375</v>
      </c>
      <c r="V1973" s="2">
        <v>0.72916666666666663</v>
      </c>
      <c r="W1973" s="2">
        <v>0.5</v>
      </c>
      <c r="X1973">
        <v>60</v>
      </c>
      <c r="AD1973" s="2">
        <v>0</v>
      </c>
    </row>
    <row r="1974" spans="1:30">
      <c r="A1974" t="s">
        <v>1743</v>
      </c>
      <c r="B1974" s="1">
        <v>46054</v>
      </c>
    </row>
    <row r="1975" spans="1:30">
      <c r="A1975" t="s">
        <v>1743</v>
      </c>
      <c r="B1975" s="1">
        <v>46055</v>
      </c>
    </row>
    <row r="1976" spans="1:30">
      <c r="A1976" t="s">
        <v>1743</v>
      </c>
      <c r="B1976" s="1">
        <v>46056</v>
      </c>
      <c r="C1976">
        <v>1</v>
      </c>
      <c r="D1976" s="2">
        <v>0.375</v>
      </c>
      <c r="E1976" s="2">
        <v>0.77083333333333337</v>
      </c>
      <c r="F1976" s="2">
        <v>4.1666666666666664E-2</v>
      </c>
      <c r="H1976" t="s">
        <v>3644</v>
      </c>
      <c r="I1976">
        <v>0</v>
      </c>
      <c r="J1976" s="2">
        <v>0.35416666666666669</v>
      </c>
      <c r="K1976" s="2">
        <v>0.3125</v>
      </c>
      <c r="L1976" s="2">
        <v>2.0833333333333332E-2</v>
      </c>
      <c r="M1976" s="2">
        <v>2.0833333333333332E-2</v>
      </c>
      <c r="Q1976">
        <v>2</v>
      </c>
    </row>
    <row r="1977" spans="1:30">
      <c r="A1977" t="s">
        <v>1743</v>
      </c>
      <c r="B1977" s="1">
        <v>46057</v>
      </c>
      <c r="C1977">
        <v>1</v>
      </c>
      <c r="D1977" s="2">
        <v>0.375</v>
      </c>
      <c r="E1977" s="2">
        <v>0.77083333333333337</v>
      </c>
      <c r="F1977" s="2">
        <v>4.1666666666666664E-2</v>
      </c>
      <c r="H1977" t="s">
        <v>2966</v>
      </c>
      <c r="I1977">
        <v>0</v>
      </c>
      <c r="J1977" s="2">
        <v>0.35416666666666669</v>
      </c>
      <c r="K1977" s="2">
        <v>0.3125</v>
      </c>
      <c r="L1977" s="2">
        <v>2.0833333333333332E-2</v>
      </c>
      <c r="M1977" s="2">
        <v>2.0833333333333332E-2</v>
      </c>
      <c r="Q1977">
        <v>2</v>
      </c>
    </row>
    <row r="1978" spans="1:30">
      <c r="A1978" t="s">
        <v>1743</v>
      </c>
      <c r="B1978" s="1">
        <v>46058</v>
      </c>
      <c r="C1978">
        <v>1</v>
      </c>
      <c r="D1978" s="2">
        <v>0.375</v>
      </c>
      <c r="E1978" s="2">
        <v>0.72916666666666663</v>
      </c>
      <c r="F1978" s="2">
        <v>4.1666666666666664E-2</v>
      </c>
      <c r="H1978" t="s">
        <v>1762</v>
      </c>
      <c r="I1978">
        <v>0</v>
      </c>
      <c r="J1978" s="2">
        <v>0.3125</v>
      </c>
      <c r="K1978" s="2">
        <v>0.3125</v>
      </c>
      <c r="Q1978">
        <v>2</v>
      </c>
    </row>
    <row r="1979" spans="1:30">
      <c r="A1979" t="s">
        <v>1743</v>
      </c>
      <c r="B1979" s="1">
        <v>46059</v>
      </c>
      <c r="C1979">
        <v>1</v>
      </c>
      <c r="D1979" s="2">
        <v>0.375</v>
      </c>
      <c r="E1979" s="2">
        <v>0.72916666666666663</v>
      </c>
      <c r="F1979" s="2">
        <v>4.1666666666666664E-2</v>
      </c>
      <c r="H1979" t="s">
        <v>1762</v>
      </c>
      <c r="I1979">
        <v>0</v>
      </c>
      <c r="J1979" s="2">
        <v>0.3125</v>
      </c>
      <c r="K1979" s="2">
        <v>0.3125</v>
      </c>
      <c r="Q1979">
        <v>2</v>
      </c>
    </row>
    <row r="1980" spans="1:30">
      <c r="A1980" t="s">
        <v>1743</v>
      </c>
      <c r="B1980" s="1">
        <v>46060</v>
      </c>
      <c r="C1980">
        <v>1</v>
      </c>
      <c r="D1980" s="2">
        <v>0.375</v>
      </c>
      <c r="E1980" s="2">
        <v>0.72916666666666663</v>
      </c>
      <c r="F1980" s="2">
        <v>4.1666666666666664E-2</v>
      </c>
      <c r="H1980" t="s">
        <v>3645</v>
      </c>
      <c r="I1980">
        <v>0</v>
      </c>
      <c r="J1980" s="2">
        <v>0.3125</v>
      </c>
      <c r="K1980" s="2">
        <v>0.3125</v>
      </c>
      <c r="Q1980">
        <v>2</v>
      </c>
    </row>
    <row r="1981" spans="1:30">
      <c r="A1981" t="s">
        <v>1743</v>
      </c>
      <c r="B1981" s="1">
        <v>46061</v>
      </c>
    </row>
    <row r="1982" spans="1:30">
      <c r="A1982" t="s">
        <v>1743</v>
      </c>
      <c r="B1982" s="1">
        <v>46062</v>
      </c>
      <c r="C1982">
        <v>1</v>
      </c>
      <c r="D1982" s="2">
        <v>0.375</v>
      </c>
      <c r="E1982" s="2">
        <v>0.72916666666666663</v>
      </c>
      <c r="F1982" s="2">
        <v>4.1666666666666664E-2</v>
      </c>
      <c r="H1982" t="s">
        <v>1762</v>
      </c>
      <c r="I1982">
        <v>0</v>
      </c>
      <c r="J1982" s="2">
        <v>0.3125</v>
      </c>
      <c r="K1982" s="2">
        <v>0.3125</v>
      </c>
      <c r="Q1982">
        <v>2</v>
      </c>
    </row>
    <row r="1983" spans="1:30">
      <c r="A1983" t="s">
        <v>1743</v>
      </c>
      <c r="B1983" s="1">
        <v>46063</v>
      </c>
      <c r="C1983">
        <v>1</v>
      </c>
      <c r="D1983" s="2">
        <v>0.375</v>
      </c>
      <c r="E1983" s="2">
        <v>0.72916666666666663</v>
      </c>
      <c r="F1983" s="2">
        <v>4.1666666666666664E-2</v>
      </c>
      <c r="H1983" t="s">
        <v>1762</v>
      </c>
      <c r="I1983">
        <v>0</v>
      </c>
      <c r="J1983" s="2">
        <v>0.3125</v>
      </c>
      <c r="K1983" s="2">
        <v>0.3125</v>
      </c>
      <c r="Q1983">
        <v>2</v>
      </c>
    </row>
    <row r="1984" spans="1:30">
      <c r="A1984" t="s">
        <v>1743</v>
      </c>
      <c r="B1984" s="1">
        <v>46064</v>
      </c>
    </row>
    <row r="1985" spans="1:17">
      <c r="A1985" t="s">
        <v>1743</v>
      </c>
      <c r="B1985" s="1">
        <v>46065</v>
      </c>
      <c r="C1985">
        <v>1</v>
      </c>
      <c r="D1985" s="2">
        <v>0.375</v>
      </c>
      <c r="E1985" s="2">
        <v>0.72916666666666663</v>
      </c>
      <c r="F1985" s="2">
        <v>4.1666666666666664E-2</v>
      </c>
      <c r="H1985" t="s">
        <v>3646</v>
      </c>
      <c r="I1985">
        <v>1</v>
      </c>
      <c r="J1985" s="2">
        <v>0.3125</v>
      </c>
      <c r="K1985" s="2">
        <v>0.3125</v>
      </c>
      <c r="Q1985">
        <v>4</v>
      </c>
    </row>
    <row r="1986" spans="1:17">
      <c r="A1986" t="s">
        <v>1743</v>
      </c>
      <c r="B1986" s="1">
        <v>46066</v>
      </c>
    </row>
    <row r="1987" spans="1:17">
      <c r="A1987" t="s">
        <v>1743</v>
      </c>
      <c r="B1987" s="1">
        <v>46067</v>
      </c>
      <c r="C1987">
        <v>1</v>
      </c>
      <c r="D1987" s="2">
        <v>0.375</v>
      </c>
      <c r="E1987" s="2">
        <v>0.72916666666666663</v>
      </c>
      <c r="F1987" s="2">
        <v>4.1666666666666664E-2</v>
      </c>
      <c r="H1987" t="s">
        <v>2967</v>
      </c>
      <c r="I1987">
        <v>0</v>
      </c>
      <c r="J1987" s="2">
        <v>0.3125</v>
      </c>
      <c r="K1987" s="2">
        <v>0.3125</v>
      </c>
      <c r="Q1987">
        <v>2</v>
      </c>
    </row>
    <row r="1988" spans="1:17">
      <c r="A1988" t="s">
        <v>1743</v>
      </c>
      <c r="B1988" s="1">
        <v>46068</v>
      </c>
      <c r="C1988">
        <v>1</v>
      </c>
      <c r="D1988" s="2">
        <v>0.375</v>
      </c>
      <c r="E1988" s="2">
        <v>0.72916666666666663</v>
      </c>
      <c r="F1988" s="2">
        <v>4.1666666666666664E-2</v>
      </c>
      <c r="H1988" t="s">
        <v>2967</v>
      </c>
      <c r="I1988">
        <v>0</v>
      </c>
      <c r="J1988" s="2">
        <v>0.3125</v>
      </c>
      <c r="K1988" s="2">
        <v>0.3125</v>
      </c>
      <c r="Q1988">
        <v>2</v>
      </c>
    </row>
    <row r="1989" spans="1:17">
      <c r="A1989" t="s">
        <v>1743</v>
      </c>
      <c r="B1989" s="1">
        <v>46069</v>
      </c>
      <c r="C1989">
        <v>1</v>
      </c>
      <c r="D1989" s="2">
        <v>0.375</v>
      </c>
      <c r="E1989" s="2">
        <v>0.72916666666666663</v>
      </c>
      <c r="F1989" s="2">
        <v>4.1666666666666664E-2</v>
      </c>
      <c r="H1989" t="s">
        <v>1762</v>
      </c>
      <c r="I1989">
        <v>0</v>
      </c>
      <c r="J1989" s="2">
        <v>0.3125</v>
      </c>
      <c r="K1989" s="2">
        <v>0.3125</v>
      </c>
      <c r="Q1989">
        <v>2</v>
      </c>
    </row>
    <row r="1990" spans="1:17">
      <c r="A1990" t="s">
        <v>1743</v>
      </c>
      <c r="B1990" s="1">
        <v>46070</v>
      </c>
      <c r="C1990">
        <v>1</v>
      </c>
      <c r="D1990" s="2">
        <v>0.375</v>
      </c>
      <c r="E1990" s="2">
        <v>0.72916666666666663</v>
      </c>
      <c r="F1990" s="2">
        <v>4.1666666666666664E-2</v>
      </c>
      <c r="H1990" t="s">
        <v>3647</v>
      </c>
      <c r="I1990">
        <v>1</v>
      </c>
      <c r="J1990" s="2">
        <v>0.3125</v>
      </c>
      <c r="K1990" s="2">
        <v>0.3125</v>
      </c>
      <c r="Q1990">
        <v>4</v>
      </c>
    </row>
    <row r="1991" spans="1:17">
      <c r="A1991" t="s">
        <v>1743</v>
      </c>
      <c r="B1991" s="1">
        <v>46071</v>
      </c>
      <c r="C1991">
        <v>1</v>
      </c>
      <c r="D1991" s="2">
        <v>0.375</v>
      </c>
      <c r="E1991" s="2">
        <v>0.72916666666666663</v>
      </c>
      <c r="F1991" s="2">
        <v>4.1666666666666664E-2</v>
      </c>
      <c r="H1991" t="s">
        <v>1762</v>
      </c>
      <c r="I1991">
        <v>0</v>
      </c>
      <c r="J1991" s="2">
        <v>0.3125</v>
      </c>
      <c r="K1991" s="2">
        <v>0.3125</v>
      </c>
      <c r="Q1991">
        <v>2</v>
      </c>
    </row>
    <row r="1992" spans="1:17">
      <c r="A1992" t="s">
        <v>1743</v>
      </c>
      <c r="B1992" s="1">
        <v>46072</v>
      </c>
    </row>
    <row r="1993" spans="1:17">
      <c r="A1993" t="s">
        <v>1743</v>
      </c>
      <c r="B1993" s="1">
        <v>46073</v>
      </c>
      <c r="C1993">
        <v>1</v>
      </c>
      <c r="D1993" s="2">
        <v>0.375</v>
      </c>
      <c r="E1993" s="2">
        <v>0.72916666666666663</v>
      </c>
      <c r="F1993" s="2">
        <v>4.1666666666666664E-2</v>
      </c>
      <c r="H1993" t="s">
        <v>3648</v>
      </c>
      <c r="I1993">
        <v>1</v>
      </c>
      <c r="J1993" s="2">
        <v>0.3125</v>
      </c>
      <c r="K1993" s="2">
        <v>0.3125</v>
      </c>
      <c r="Q1993">
        <v>4</v>
      </c>
    </row>
    <row r="1994" spans="1:17">
      <c r="A1994" t="s">
        <v>1743</v>
      </c>
      <c r="B1994" s="1">
        <v>46074</v>
      </c>
    </row>
    <row r="1995" spans="1:17">
      <c r="A1995" t="s">
        <v>1743</v>
      </c>
      <c r="B1995" s="1">
        <v>46075</v>
      </c>
    </row>
    <row r="1996" spans="1:17">
      <c r="A1996" t="s">
        <v>1743</v>
      </c>
      <c r="B1996" s="1">
        <v>46076</v>
      </c>
    </row>
    <row r="1997" spans="1:17">
      <c r="A1997" t="s">
        <v>1743</v>
      </c>
      <c r="B1997" s="1">
        <v>46077</v>
      </c>
      <c r="C1997">
        <v>1</v>
      </c>
      <c r="D1997" s="2">
        <v>0.375</v>
      </c>
      <c r="E1997" s="2">
        <v>0.72916666666666663</v>
      </c>
      <c r="F1997" s="2">
        <v>4.1666666666666664E-2</v>
      </c>
      <c r="H1997" t="s">
        <v>1762</v>
      </c>
      <c r="I1997">
        <v>0</v>
      </c>
      <c r="J1997" s="2">
        <v>0.3125</v>
      </c>
      <c r="K1997" s="2">
        <v>0.3125</v>
      </c>
      <c r="Q1997">
        <v>2</v>
      </c>
    </row>
    <row r="1998" spans="1:17">
      <c r="A1998" t="s">
        <v>1743</v>
      </c>
      <c r="B1998" s="1">
        <v>46078</v>
      </c>
      <c r="C1998">
        <v>1</v>
      </c>
      <c r="D1998" s="2">
        <v>0.375</v>
      </c>
      <c r="E1998" s="2">
        <v>0.72916666666666663</v>
      </c>
      <c r="F1998" s="2">
        <v>4.1666666666666664E-2</v>
      </c>
      <c r="H1998" t="s">
        <v>1762</v>
      </c>
      <c r="I1998">
        <v>0</v>
      </c>
      <c r="J1998" s="2">
        <v>0.3125</v>
      </c>
      <c r="K1998" s="2">
        <v>0.3125</v>
      </c>
      <c r="Q1998">
        <v>2</v>
      </c>
    </row>
    <row r="1999" spans="1:17">
      <c r="A1999" t="s">
        <v>1743</v>
      </c>
      <c r="B1999" s="1">
        <v>46079</v>
      </c>
      <c r="C1999">
        <v>1</v>
      </c>
      <c r="D1999" s="2">
        <v>0.375</v>
      </c>
      <c r="E1999" s="2">
        <v>0.72916666666666663</v>
      </c>
      <c r="F1999" s="2">
        <v>4.1666666666666664E-2</v>
      </c>
      <c r="H1999" t="s">
        <v>1762</v>
      </c>
      <c r="I1999">
        <v>0</v>
      </c>
      <c r="J1999" s="2">
        <v>0.3125</v>
      </c>
      <c r="K1999" s="2">
        <v>0.3125</v>
      </c>
      <c r="Q1999">
        <v>2</v>
      </c>
    </row>
    <row r="2000" spans="1:17">
      <c r="A2000" t="s">
        <v>1743</v>
      </c>
      <c r="B2000" s="1">
        <v>46080</v>
      </c>
      <c r="C2000">
        <v>1</v>
      </c>
      <c r="D2000" s="2">
        <v>0.375</v>
      </c>
      <c r="E2000" s="2">
        <v>0.72916666666666663</v>
      </c>
      <c r="F2000" s="2">
        <v>4.1666666666666664E-2</v>
      </c>
      <c r="H2000" t="s">
        <v>3649</v>
      </c>
      <c r="I2000">
        <v>1</v>
      </c>
      <c r="J2000" s="2">
        <v>0.3125</v>
      </c>
      <c r="K2000" s="2">
        <v>0.3125</v>
      </c>
      <c r="Q2000">
        <v>1</v>
      </c>
    </row>
    <row r="2001" spans="1:30">
      <c r="A2001" t="s">
        <v>1743</v>
      </c>
      <c r="B2001" s="1">
        <v>46081</v>
      </c>
    </row>
    <row r="2002" spans="1:30">
      <c r="A2002" t="s">
        <v>1742</v>
      </c>
      <c r="B2002" t="s">
        <v>2968</v>
      </c>
      <c r="C2002" s="1">
        <v>46023</v>
      </c>
      <c r="D2002" s="1">
        <v>46112</v>
      </c>
      <c r="E2002" t="s">
        <v>418</v>
      </c>
      <c r="F2002" t="s">
        <v>419</v>
      </c>
      <c r="G2002" t="s">
        <v>849</v>
      </c>
      <c r="H2002" t="s">
        <v>879</v>
      </c>
      <c r="I2002" t="s">
        <v>418</v>
      </c>
      <c r="J2002" t="s">
        <v>849</v>
      </c>
      <c r="K2002">
        <v>1</v>
      </c>
      <c r="L2002">
        <v>1</v>
      </c>
      <c r="M2002">
        <v>1</v>
      </c>
      <c r="N2002">
        <v>1</v>
      </c>
      <c r="O2002">
        <v>1</v>
      </c>
      <c r="P2002">
        <v>0</v>
      </c>
      <c r="Q2002">
        <v>0</v>
      </c>
      <c r="R2002">
        <v>0</v>
      </c>
      <c r="S2002">
        <v>0</v>
      </c>
      <c r="T2002" s="2">
        <v>0.3125</v>
      </c>
      <c r="U2002" s="2">
        <v>0.375</v>
      </c>
      <c r="V2002" s="2">
        <v>0.72916666666666663</v>
      </c>
      <c r="W2002" s="2">
        <v>0.5</v>
      </c>
      <c r="X2002">
        <v>60</v>
      </c>
      <c r="AD2002" s="2">
        <v>0</v>
      </c>
    </row>
    <row r="2003" spans="1:30">
      <c r="A2003" t="s">
        <v>1743</v>
      </c>
      <c r="B2003" s="1">
        <v>46054</v>
      </c>
    </row>
    <row r="2004" spans="1:30">
      <c r="A2004" t="s">
        <v>1743</v>
      </c>
      <c r="B2004" s="1">
        <v>46055</v>
      </c>
      <c r="C2004">
        <v>1</v>
      </c>
      <c r="D2004" s="2">
        <v>0.375</v>
      </c>
      <c r="E2004" s="2">
        <v>0.75</v>
      </c>
      <c r="F2004" s="2">
        <v>4.1666666666666664E-2</v>
      </c>
      <c r="H2004" t="s">
        <v>1747</v>
      </c>
      <c r="I2004">
        <v>0</v>
      </c>
      <c r="J2004" s="2">
        <v>0.33333333333333331</v>
      </c>
      <c r="K2004" s="2">
        <v>0.3125</v>
      </c>
      <c r="L2004" s="2">
        <v>2.0833333333333332E-2</v>
      </c>
      <c r="Q2004">
        <v>2</v>
      </c>
    </row>
    <row r="2005" spans="1:30">
      <c r="A2005" t="s">
        <v>1743</v>
      </c>
      <c r="B2005" s="1">
        <v>46056</v>
      </c>
      <c r="C2005">
        <v>1</v>
      </c>
      <c r="D2005" s="2">
        <v>0.375</v>
      </c>
      <c r="E2005" s="18">
        <v>1</v>
      </c>
      <c r="F2005" s="2">
        <v>0.125</v>
      </c>
      <c r="H2005" t="s">
        <v>1747</v>
      </c>
      <c r="I2005">
        <v>0</v>
      </c>
      <c r="J2005" s="2">
        <v>0.5</v>
      </c>
      <c r="K2005" s="2">
        <v>0.3125</v>
      </c>
      <c r="L2005" s="2">
        <v>2.0833333333333332E-2</v>
      </c>
      <c r="M2005" s="2">
        <v>0.16666666666666666</v>
      </c>
      <c r="N2005" s="2">
        <v>8.3333333333333329E-2</v>
      </c>
      <c r="Q2005">
        <v>2</v>
      </c>
    </row>
    <row r="2006" spans="1:30">
      <c r="A2006" t="s">
        <v>1743</v>
      </c>
      <c r="B2006" s="1">
        <v>46057</v>
      </c>
      <c r="C2006">
        <v>1</v>
      </c>
      <c r="D2006" s="2">
        <v>0.375</v>
      </c>
      <c r="E2006" s="2">
        <v>0.9375</v>
      </c>
      <c r="F2006" s="2">
        <v>4.1666666666666664E-2</v>
      </c>
      <c r="I2006">
        <v>0</v>
      </c>
      <c r="J2006" s="2">
        <v>0.52083333333333337</v>
      </c>
      <c r="K2006" s="2">
        <v>0.3125</v>
      </c>
      <c r="L2006" s="2">
        <v>2.0833333333333332E-2</v>
      </c>
      <c r="M2006" s="2">
        <v>0.1875</v>
      </c>
      <c r="N2006" s="2">
        <v>2.0833333333333332E-2</v>
      </c>
      <c r="Q2006">
        <v>1</v>
      </c>
    </row>
    <row r="2007" spans="1:30">
      <c r="A2007" t="s">
        <v>1743</v>
      </c>
      <c r="B2007" s="1">
        <v>46058</v>
      </c>
      <c r="C2007">
        <v>1</v>
      </c>
      <c r="D2007" s="2">
        <v>0.375</v>
      </c>
      <c r="E2007" s="2">
        <v>0.83333333333333337</v>
      </c>
      <c r="F2007" s="2">
        <v>4.1666666666666664E-2</v>
      </c>
      <c r="H2007" t="s">
        <v>1747</v>
      </c>
      <c r="I2007">
        <v>0</v>
      </c>
      <c r="J2007" s="2">
        <v>0.41666666666666669</v>
      </c>
      <c r="K2007" s="2">
        <v>0.3125</v>
      </c>
      <c r="L2007" s="2">
        <v>2.0833333333333332E-2</v>
      </c>
      <c r="M2007" s="2">
        <v>8.3333333333333329E-2</v>
      </c>
      <c r="Q2007">
        <v>2</v>
      </c>
    </row>
    <row r="2008" spans="1:30">
      <c r="A2008" t="s">
        <v>1743</v>
      </c>
      <c r="B2008" s="1">
        <v>46059</v>
      </c>
      <c r="C2008">
        <v>1</v>
      </c>
      <c r="D2008" s="2">
        <v>0.375</v>
      </c>
      <c r="E2008" s="2">
        <v>0.79166666666666663</v>
      </c>
      <c r="F2008" s="2">
        <v>4.1666666666666664E-2</v>
      </c>
      <c r="I2008">
        <v>0</v>
      </c>
      <c r="J2008" s="2">
        <v>0.375</v>
      </c>
      <c r="K2008" s="2">
        <v>0.3125</v>
      </c>
      <c r="L2008" s="2">
        <v>2.0833333333333332E-2</v>
      </c>
      <c r="M2008" s="2">
        <v>4.1666666666666664E-2</v>
      </c>
      <c r="Q2008">
        <v>1</v>
      </c>
    </row>
    <row r="2009" spans="1:30">
      <c r="A2009" t="s">
        <v>1743</v>
      </c>
      <c r="B2009" s="1">
        <v>46060</v>
      </c>
    </row>
    <row r="2010" spans="1:30">
      <c r="A2010" t="s">
        <v>1743</v>
      </c>
      <c r="B2010" s="1">
        <v>46061</v>
      </c>
      <c r="C2010">
        <v>1</v>
      </c>
      <c r="D2010" s="2">
        <v>0.375</v>
      </c>
      <c r="E2010" s="2">
        <v>0.75</v>
      </c>
      <c r="F2010" s="2">
        <v>4.1666666666666664E-2</v>
      </c>
      <c r="H2010" t="s">
        <v>3650</v>
      </c>
      <c r="I2010">
        <v>1</v>
      </c>
      <c r="J2010" s="2">
        <v>0.33333333333333331</v>
      </c>
      <c r="K2010" s="2">
        <v>0.3125</v>
      </c>
      <c r="L2010" s="2">
        <v>2.0833333333333332E-2</v>
      </c>
      <c r="Q2010">
        <v>1</v>
      </c>
    </row>
    <row r="2011" spans="1:30">
      <c r="A2011" t="s">
        <v>1743</v>
      </c>
      <c r="B2011" s="1">
        <v>46062</v>
      </c>
      <c r="C2011">
        <v>1</v>
      </c>
      <c r="D2011" s="2">
        <v>0.35416666666666669</v>
      </c>
      <c r="E2011" s="2">
        <v>0.72916666666666663</v>
      </c>
      <c r="F2011" s="2">
        <v>4.1666666666666664E-2</v>
      </c>
      <c r="H2011" t="s">
        <v>3651</v>
      </c>
      <c r="I2011">
        <v>1</v>
      </c>
      <c r="J2011" s="2">
        <v>0.33333333333333331</v>
      </c>
      <c r="K2011" s="2">
        <v>0.3125</v>
      </c>
      <c r="L2011" s="2">
        <v>2.0833333333333332E-2</v>
      </c>
      <c r="Q2011">
        <v>1</v>
      </c>
    </row>
    <row r="2012" spans="1:30">
      <c r="A2012" t="s">
        <v>1743</v>
      </c>
      <c r="B2012" s="1">
        <v>46063</v>
      </c>
      <c r="C2012">
        <v>2</v>
      </c>
      <c r="H2012" t="s">
        <v>3652</v>
      </c>
      <c r="I2012">
        <v>0</v>
      </c>
      <c r="P2012" s="2">
        <v>0.3125</v>
      </c>
    </row>
    <row r="2013" spans="1:30">
      <c r="A2013" t="s">
        <v>1743</v>
      </c>
      <c r="B2013" s="1">
        <v>46064</v>
      </c>
    </row>
    <row r="2014" spans="1:30">
      <c r="A2014" t="s">
        <v>1743</v>
      </c>
      <c r="B2014" s="1">
        <v>46065</v>
      </c>
      <c r="C2014">
        <v>1</v>
      </c>
      <c r="D2014" s="2">
        <v>0.375</v>
      </c>
      <c r="E2014" s="2">
        <v>0.91666666666666663</v>
      </c>
      <c r="F2014" s="2">
        <v>4.1666666666666664E-2</v>
      </c>
      <c r="H2014" t="s">
        <v>1747</v>
      </c>
      <c r="I2014">
        <v>0</v>
      </c>
      <c r="J2014" s="2">
        <v>0.5</v>
      </c>
      <c r="K2014" s="2">
        <v>0.3125</v>
      </c>
      <c r="L2014" s="2">
        <v>2.0833333333333332E-2</v>
      </c>
      <c r="M2014" s="2">
        <v>0.16666666666666666</v>
      </c>
      <c r="Q2014">
        <v>2</v>
      </c>
    </row>
    <row r="2015" spans="1:30">
      <c r="A2015" t="s">
        <v>1743</v>
      </c>
      <c r="B2015" s="1">
        <v>46066</v>
      </c>
      <c r="C2015">
        <v>1</v>
      </c>
      <c r="D2015" s="2">
        <v>0.375</v>
      </c>
      <c r="E2015" s="2">
        <v>0.95833333333333337</v>
      </c>
      <c r="F2015" s="2">
        <v>4.1666666666666664E-2</v>
      </c>
      <c r="I2015">
        <v>0</v>
      </c>
      <c r="J2015" s="2">
        <v>0.54166666666666663</v>
      </c>
      <c r="K2015" s="2">
        <v>0.3125</v>
      </c>
      <c r="L2015" s="2">
        <v>2.0833333333333332E-2</v>
      </c>
      <c r="M2015" s="2">
        <v>0.20833333333333334</v>
      </c>
      <c r="N2015" s="2">
        <v>4.1666666666666664E-2</v>
      </c>
      <c r="Q2015">
        <v>1</v>
      </c>
    </row>
    <row r="2016" spans="1:30">
      <c r="A2016" t="s">
        <v>1743</v>
      </c>
      <c r="B2016" s="1">
        <v>46067</v>
      </c>
    </row>
    <row r="2017" spans="1:30">
      <c r="A2017" t="s">
        <v>1743</v>
      </c>
      <c r="B2017" s="1">
        <v>46068</v>
      </c>
      <c r="C2017">
        <v>1</v>
      </c>
      <c r="D2017" s="2">
        <v>0.375</v>
      </c>
      <c r="E2017" s="2">
        <v>0.72916666666666663</v>
      </c>
      <c r="F2017" s="2">
        <v>4.1666666666666664E-2</v>
      </c>
      <c r="H2017" t="s">
        <v>3653</v>
      </c>
      <c r="I2017">
        <v>1</v>
      </c>
      <c r="J2017" s="2">
        <v>0.3125</v>
      </c>
      <c r="K2017" s="2">
        <v>0.3125</v>
      </c>
      <c r="Q2017">
        <v>1</v>
      </c>
    </row>
    <row r="2018" spans="1:30">
      <c r="A2018" t="s">
        <v>1743</v>
      </c>
      <c r="B2018" s="1">
        <v>46069</v>
      </c>
      <c r="C2018">
        <v>1</v>
      </c>
      <c r="D2018" s="2">
        <v>0.35416666666666669</v>
      </c>
      <c r="E2018" s="2">
        <v>0.72916666666666663</v>
      </c>
      <c r="F2018" s="2">
        <v>4.1666666666666664E-2</v>
      </c>
      <c r="H2018" t="s">
        <v>3654</v>
      </c>
      <c r="I2018">
        <v>1</v>
      </c>
      <c r="J2018" s="2">
        <v>0.33333333333333331</v>
      </c>
      <c r="K2018" s="2">
        <v>0.3125</v>
      </c>
      <c r="L2018" s="2">
        <v>2.0833333333333332E-2</v>
      </c>
      <c r="Q2018">
        <v>4</v>
      </c>
    </row>
    <row r="2019" spans="1:30">
      <c r="A2019" t="s">
        <v>1743</v>
      </c>
      <c r="B2019" s="1">
        <v>46070</v>
      </c>
      <c r="C2019">
        <v>2</v>
      </c>
      <c r="H2019" t="s">
        <v>3655</v>
      </c>
      <c r="I2019">
        <v>0</v>
      </c>
      <c r="P2019" s="2">
        <v>0.3125</v>
      </c>
    </row>
    <row r="2020" spans="1:30">
      <c r="A2020" t="s">
        <v>1743</v>
      </c>
      <c r="B2020" s="1">
        <v>46071</v>
      </c>
      <c r="C2020">
        <v>1</v>
      </c>
      <c r="D2020" s="2">
        <v>0.375</v>
      </c>
      <c r="E2020" s="2">
        <v>0.72916666666666663</v>
      </c>
      <c r="F2020" s="2">
        <v>4.1666666666666664E-2</v>
      </c>
      <c r="H2020" t="s">
        <v>1747</v>
      </c>
      <c r="I2020">
        <v>0</v>
      </c>
      <c r="J2020" s="2">
        <v>0.3125</v>
      </c>
      <c r="K2020" s="2">
        <v>0.3125</v>
      </c>
      <c r="Q2020">
        <v>2</v>
      </c>
    </row>
    <row r="2021" spans="1:30">
      <c r="A2021" t="s">
        <v>1743</v>
      </c>
      <c r="B2021" s="1">
        <v>46072</v>
      </c>
      <c r="C2021">
        <v>1</v>
      </c>
      <c r="D2021" s="2">
        <v>0.375</v>
      </c>
      <c r="E2021" s="2">
        <v>0.79166666666666663</v>
      </c>
      <c r="F2021" s="2">
        <v>4.1666666666666664E-2</v>
      </c>
      <c r="H2021" t="s">
        <v>1747</v>
      </c>
      <c r="I2021">
        <v>0</v>
      </c>
      <c r="J2021" s="2">
        <v>0.375</v>
      </c>
      <c r="K2021" s="2">
        <v>0.3125</v>
      </c>
      <c r="L2021" s="2">
        <v>2.0833333333333332E-2</v>
      </c>
      <c r="M2021" s="2">
        <v>4.1666666666666664E-2</v>
      </c>
      <c r="Q2021">
        <v>2</v>
      </c>
    </row>
    <row r="2022" spans="1:30">
      <c r="A2022" t="s">
        <v>1743</v>
      </c>
      <c r="B2022" s="1">
        <v>46073</v>
      </c>
      <c r="C2022">
        <v>1</v>
      </c>
      <c r="D2022" s="2">
        <v>0.375</v>
      </c>
      <c r="E2022" s="2">
        <v>0.79166666666666663</v>
      </c>
      <c r="F2022" s="2">
        <v>4.1666666666666664E-2</v>
      </c>
      <c r="H2022" t="s">
        <v>3656</v>
      </c>
      <c r="I2022">
        <v>1</v>
      </c>
      <c r="J2022" s="2">
        <v>0.375</v>
      </c>
      <c r="K2022" s="2">
        <v>0.3125</v>
      </c>
      <c r="L2022" s="2">
        <v>2.0833333333333332E-2</v>
      </c>
      <c r="M2022" s="2">
        <v>4.1666666666666664E-2</v>
      </c>
      <c r="Q2022">
        <v>1</v>
      </c>
    </row>
    <row r="2023" spans="1:30">
      <c r="A2023" t="s">
        <v>1743</v>
      </c>
      <c r="B2023" s="1">
        <v>46074</v>
      </c>
    </row>
    <row r="2024" spans="1:30">
      <c r="A2024" t="s">
        <v>1743</v>
      </c>
      <c r="B2024" s="1">
        <v>46075</v>
      </c>
    </row>
    <row r="2025" spans="1:30">
      <c r="A2025" t="s">
        <v>1743</v>
      </c>
      <c r="B2025" s="1">
        <v>46076</v>
      </c>
    </row>
    <row r="2026" spans="1:30">
      <c r="A2026" t="s">
        <v>1743</v>
      </c>
      <c r="B2026" s="1">
        <v>46077</v>
      </c>
      <c r="C2026">
        <v>1</v>
      </c>
      <c r="D2026" s="2">
        <v>0.375</v>
      </c>
      <c r="E2026" s="2">
        <v>0.85416666666666663</v>
      </c>
      <c r="F2026" s="2">
        <v>4.1666666666666664E-2</v>
      </c>
      <c r="H2026" t="s">
        <v>1747</v>
      </c>
      <c r="I2026">
        <v>0</v>
      </c>
      <c r="J2026" s="2">
        <v>0.4375</v>
      </c>
      <c r="K2026" s="2">
        <v>0.3125</v>
      </c>
      <c r="L2026" s="2">
        <v>2.0833333333333332E-2</v>
      </c>
      <c r="M2026" s="2">
        <v>0.10416666666666667</v>
      </c>
      <c r="Q2026">
        <v>2</v>
      </c>
    </row>
    <row r="2027" spans="1:30">
      <c r="A2027" t="s">
        <v>1743</v>
      </c>
      <c r="B2027" s="1">
        <v>46078</v>
      </c>
      <c r="C2027">
        <v>1</v>
      </c>
      <c r="D2027" s="2">
        <v>0.375</v>
      </c>
      <c r="E2027" s="2">
        <v>0.79166666666666663</v>
      </c>
      <c r="F2027" s="2">
        <v>4.1666666666666664E-2</v>
      </c>
      <c r="H2027" t="s">
        <v>3657</v>
      </c>
      <c r="I2027">
        <v>1</v>
      </c>
      <c r="J2027" s="2">
        <v>0.375</v>
      </c>
      <c r="K2027" s="2">
        <v>0.3125</v>
      </c>
      <c r="L2027" s="2">
        <v>2.0833333333333332E-2</v>
      </c>
      <c r="M2027" s="2">
        <v>4.1666666666666664E-2</v>
      </c>
      <c r="Q2027">
        <v>4</v>
      </c>
    </row>
    <row r="2028" spans="1:30">
      <c r="A2028" t="s">
        <v>1743</v>
      </c>
      <c r="B2028" s="1">
        <v>46079</v>
      </c>
      <c r="C2028">
        <v>1</v>
      </c>
      <c r="D2028" s="2">
        <v>0.375</v>
      </c>
      <c r="E2028" s="2">
        <v>0.8125</v>
      </c>
      <c r="F2028" s="2">
        <v>4.1666666666666664E-2</v>
      </c>
      <c r="H2028" t="s">
        <v>3658</v>
      </c>
      <c r="I2028">
        <v>1</v>
      </c>
      <c r="J2028" s="2">
        <v>0.39583333333333331</v>
      </c>
      <c r="K2028" s="2">
        <v>0.3125</v>
      </c>
      <c r="L2028" s="2">
        <v>2.0833333333333332E-2</v>
      </c>
      <c r="M2028" s="2">
        <v>6.25E-2</v>
      </c>
      <c r="Q2028">
        <v>1</v>
      </c>
    </row>
    <row r="2029" spans="1:30">
      <c r="A2029" t="s">
        <v>1743</v>
      </c>
      <c r="B2029" s="1">
        <v>46080</v>
      </c>
      <c r="C2029">
        <v>1</v>
      </c>
      <c r="D2029" s="2">
        <v>0.375</v>
      </c>
      <c r="E2029" s="2">
        <v>0.75</v>
      </c>
      <c r="F2029" s="2">
        <v>4.1666666666666664E-2</v>
      </c>
      <c r="H2029" t="s">
        <v>1747</v>
      </c>
      <c r="I2029">
        <v>0</v>
      </c>
      <c r="J2029" s="2">
        <v>0.33333333333333331</v>
      </c>
      <c r="K2029" s="2">
        <v>0.3125</v>
      </c>
      <c r="L2029" s="2">
        <v>2.0833333333333332E-2</v>
      </c>
      <c r="Q2029">
        <v>2</v>
      </c>
    </row>
    <row r="2030" spans="1:30">
      <c r="A2030" t="s">
        <v>1743</v>
      </c>
      <c r="B2030" s="1">
        <v>46081</v>
      </c>
    </row>
    <row r="2031" spans="1:30">
      <c r="A2031" t="s">
        <v>1742</v>
      </c>
      <c r="B2031" t="s">
        <v>2969</v>
      </c>
      <c r="C2031" s="1">
        <v>46023</v>
      </c>
      <c r="D2031" s="1">
        <v>46112</v>
      </c>
      <c r="E2031" t="s">
        <v>1177</v>
      </c>
      <c r="F2031" t="s">
        <v>628</v>
      </c>
      <c r="G2031" t="s">
        <v>849</v>
      </c>
      <c r="H2031" t="s">
        <v>879</v>
      </c>
      <c r="I2031" t="s">
        <v>1177</v>
      </c>
      <c r="J2031" t="s">
        <v>849</v>
      </c>
      <c r="K2031">
        <v>1</v>
      </c>
      <c r="L2031">
        <v>1</v>
      </c>
      <c r="M2031">
        <v>1</v>
      </c>
      <c r="N2031">
        <v>1</v>
      </c>
      <c r="O2031">
        <v>1</v>
      </c>
      <c r="P2031">
        <v>1</v>
      </c>
      <c r="Q2031">
        <v>1</v>
      </c>
      <c r="R2031">
        <v>1</v>
      </c>
      <c r="S2031">
        <v>1</v>
      </c>
      <c r="T2031" s="2">
        <v>0.3125</v>
      </c>
      <c r="U2031" s="2">
        <v>0.375</v>
      </c>
      <c r="V2031" s="2">
        <v>0.72916666666666663</v>
      </c>
      <c r="W2031" s="2">
        <v>0.5</v>
      </c>
      <c r="X2031">
        <v>60</v>
      </c>
      <c r="AD2031" s="2">
        <v>0</v>
      </c>
    </row>
    <row r="2032" spans="1:30">
      <c r="A2032" t="s">
        <v>1743</v>
      </c>
      <c r="B2032" s="1">
        <v>46054</v>
      </c>
    </row>
    <row r="2033" spans="1:17">
      <c r="A2033" t="s">
        <v>1743</v>
      </c>
      <c r="B2033" s="1">
        <v>46055</v>
      </c>
      <c r="C2033">
        <v>1</v>
      </c>
      <c r="D2033" s="2">
        <v>0.41666666666666669</v>
      </c>
      <c r="E2033" s="2">
        <v>0.77083333333333337</v>
      </c>
      <c r="F2033" s="2">
        <v>4.1666666666666664E-2</v>
      </c>
      <c r="H2033" t="s">
        <v>1763</v>
      </c>
      <c r="I2033">
        <v>0</v>
      </c>
      <c r="J2033" s="2">
        <v>0.3125</v>
      </c>
      <c r="K2033" s="2">
        <v>0.3125</v>
      </c>
      <c r="Q2033">
        <v>1</v>
      </c>
    </row>
    <row r="2034" spans="1:17">
      <c r="A2034" t="s">
        <v>1743</v>
      </c>
      <c r="B2034" s="1">
        <v>46056</v>
      </c>
      <c r="C2034">
        <v>1</v>
      </c>
      <c r="D2034" s="2">
        <v>0.41666666666666669</v>
      </c>
      <c r="E2034" s="2">
        <v>0.77083333333333337</v>
      </c>
      <c r="F2034" s="2">
        <v>4.1666666666666664E-2</v>
      </c>
      <c r="H2034" t="s">
        <v>1763</v>
      </c>
      <c r="I2034">
        <v>0</v>
      </c>
      <c r="J2034" s="2">
        <v>0.3125</v>
      </c>
      <c r="K2034" s="2">
        <v>0.3125</v>
      </c>
      <c r="Q2034">
        <v>1</v>
      </c>
    </row>
    <row r="2035" spans="1:17">
      <c r="A2035" t="s">
        <v>1743</v>
      </c>
      <c r="B2035" s="1">
        <v>46057</v>
      </c>
      <c r="C2035">
        <v>1</v>
      </c>
      <c r="D2035" s="2">
        <v>0.41666666666666669</v>
      </c>
      <c r="E2035" s="2">
        <v>0.79166666666666663</v>
      </c>
      <c r="F2035" s="2">
        <v>4.1666666666666664E-2</v>
      </c>
      <c r="H2035" t="s">
        <v>3659</v>
      </c>
      <c r="I2035">
        <v>0</v>
      </c>
      <c r="J2035" s="2">
        <v>0.33333333333333331</v>
      </c>
      <c r="K2035" s="2">
        <v>0.3125</v>
      </c>
      <c r="L2035" s="2">
        <v>2.0833333333333332E-2</v>
      </c>
      <c r="Q2035">
        <v>1</v>
      </c>
    </row>
    <row r="2036" spans="1:17">
      <c r="A2036" t="s">
        <v>1743</v>
      </c>
      <c r="B2036" s="1">
        <v>46058</v>
      </c>
      <c r="C2036">
        <v>1</v>
      </c>
      <c r="D2036" s="2">
        <v>0.61458333333333337</v>
      </c>
      <c r="E2036" s="2">
        <v>0.77083333333333337</v>
      </c>
      <c r="H2036" t="s">
        <v>3660</v>
      </c>
      <c r="I2036">
        <v>0</v>
      </c>
      <c r="J2036" s="2">
        <v>0.15625</v>
      </c>
      <c r="K2036" s="2">
        <v>0.15625</v>
      </c>
      <c r="Q2036">
        <v>1</v>
      </c>
    </row>
    <row r="2037" spans="1:17">
      <c r="A2037" t="s">
        <v>1743</v>
      </c>
      <c r="B2037" s="1">
        <v>46059</v>
      </c>
      <c r="C2037">
        <v>1</v>
      </c>
      <c r="D2037" s="2">
        <v>0.41666666666666669</v>
      </c>
      <c r="E2037" s="2">
        <v>0.79166666666666663</v>
      </c>
      <c r="F2037" s="2">
        <v>4.1666666666666664E-2</v>
      </c>
      <c r="H2037" t="s">
        <v>3661</v>
      </c>
      <c r="I2037">
        <v>0</v>
      </c>
      <c r="J2037" s="2">
        <v>0.33333333333333331</v>
      </c>
      <c r="K2037" s="2">
        <v>0.3125</v>
      </c>
      <c r="L2037" s="2">
        <v>2.0833333333333332E-2</v>
      </c>
      <c r="Q2037">
        <v>1</v>
      </c>
    </row>
    <row r="2038" spans="1:17">
      <c r="A2038" t="s">
        <v>1743</v>
      </c>
      <c r="B2038" s="1">
        <v>46060</v>
      </c>
    </row>
    <row r="2039" spans="1:17">
      <c r="A2039" t="s">
        <v>1743</v>
      </c>
      <c r="B2039" s="1">
        <v>46061</v>
      </c>
    </row>
    <row r="2040" spans="1:17">
      <c r="A2040" t="s">
        <v>1743</v>
      </c>
      <c r="B2040" s="1">
        <v>46062</v>
      </c>
      <c r="C2040">
        <v>1</v>
      </c>
      <c r="D2040" s="2">
        <v>0.41666666666666669</v>
      </c>
      <c r="E2040" s="2">
        <v>0.77083333333333337</v>
      </c>
      <c r="F2040" s="2">
        <v>4.1666666666666664E-2</v>
      </c>
      <c r="H2040" t="s">
        <v>1763</v>
      </c>
      <c r="I2040">
        <v>0</v>
      </c>
      <c r="J2040" s="2">
        <v>0.3125</v>
      </c>
      <c r="K2040" s="2">
        <v>0.3125</v>
      </c>
      <c r="Q2040">
        <v>1</v>
      </c>
    </row>
    <row r="2041" spans="1:17">
      <c r="A2041" t="s">
        <v>1743</v>
      </c>
      <c r="B2041" s="1">
        <v>46063</v>
      </c>
      <c r="C2041">
        <v>1</v>
      </c>
      <c r="D2041" s="2">
        <v>0.41666666666666669</v>
      </c>
      <c r="E2041" s="2">
        <v>0.77083333333333337</v>
      </c>
      <c r="F2041" s="2">
        <v>4.1666666666666664E-2</v>
      </c>
      <c r="H2041" t="s">
        <v>1763</v>
      </c>
      <c r="I2041">
        <v>0</v>
      </c>
      <c r="J2041" s="2">
        <v>0.3125</v>
      </c>
      <c r="K2041" s="2">
        <v>0.3125</v>
      </c>
      <c r="Q2041">
        <v>1</v>
      </c>
    </row>
    <row r="2042" spans="1:17">
      <c r="A2042" t="s">
        <v>1743</v>
      </c>
      <c r="B2042" s="1">
        <v>46064</v>
      </c>
    </row>
    <row r="2043" spans="1:17">
      <c r="A2043" t="s">
        <v>1743</v>
      </c>
      <c r="B2043" s="1">
        <v>46065</v>
      </c>
      <c r="C2043">
        <v>1</v>
      </c>
      <c r="D2043" s="2">
        <v>0.41666666666666669</v>
      </c>
      <c r="E2043" s="2">
        <v>0.77083333333333337</v>
      </c>
      <c r="F2043" s="2">
        <v>4.1666666666666664E-2</v>
      </c>
      <c r="H2043" t="s">
        <v>1763</v>
      </c>
      <c r="I2043">
        <v>0</v>
      </c>
      <c r="J2043" s="2">
        <v>0.3125</v>
      </c>
      <c r="K2043" s="2">
        <v>0.3125</v>
      </c>
      <c r="Q2043">
        <v>1</v>
      </c>
    </row>
    <row r="2044" spans="1:17">
      <c r="A2044" t="s">
        <v>1743</v>
      </c>
      <c r="B2044" s="1">
        <v>46066</v>
      </c>
      <c r="C2044">
        <v>1</v>
      </c>
      <c r="D2044" s="2">
        <v>0.41666666666666669</v>
      </c>
      <c r="E2044" s="2">
        <v>0.77083333333333337</v>
      </c>
      <c r="F2044" s="2">
        <v>4.1666666666666664E-2</v>
      </c>
      <c r="H2044" t="s">
        <v>1763</v>
      </c>
      <c r="I2044">
        <v>0</v>
      </c>
      <c r="J2044" s="2">
        <v>0.3125</v>
      </c>
      <c r="K2044" s="2">
        <v>0.3125</v>
      </c>
      <c r="Q2044">
        <v>1</v>
      </c>
    </row>
    <row r="2045" spans="1:17">
      <c r="A2045" t="s">
        <v>1743</v>
      </c>
      <c r="B2045" s="1">
        <v>46067</v>
      </c>
    </row>
    <row r="2046" spans="1:17">
      <c r="A2046" t="s">
        <v>1743</v>
      </c>
      <c r="B2046" s="1">
        <v>46068</v>
      </c>
    </row>
    <row r="2047" spans="1:17">
      <c r="A2047" t="s">
        <v>1743</v>
      </c>
      <c r="B2047" s="1">
        <v>46069</v>
      </c>
      <c r="C2047">
        <v>1</v>
      </c>
      <c r="D2047" s="2">
        <v>0.41666666666666669</v>
      </c>
      <c r="E2047" s="2">
        <v>0.77083333333333337</v>
      </c>
      <c r="F2047" s="2">
        <v>4.1666666666666664E-2</v>
      </c>
      <c r="H2047" t="s">
        <v>1763</v>
      </c>
      <c r="I2047">
        <v>0</v>
      </c>
      <c r="J2047" s="2">
        <v>0.3125</v>
      </c>
      <c r="K2047" s="2">
        <v>0.3125</v>
      </c>
      <c r="Q2047">
        <v>1</v>
      </c>
    </row>
    <row r="2048" spans="1:17">
      <c r="A2048" t="s">
        <v>1743</v>
      </c>
      <c r="B2048" s="1">
        <v>46070</v>
      </c>
      <c r="C2048">
        <v>1</v>
      </c>
      <c r="D2048" s="2">
        <v>0.41666666666666669</v>
      </c>
      <c r="E2048" s="2">
        <v>0.77083333333333337</v>
      </c>
      <c r="F2048" s="2">
        <v>4.1666666666666664E-2</v>
      </c>
      <c r="H2048" t="s">
        <v>1763</v>
      </c>
      <c r="I2048">
        <v>0</v>
      </c>
      <c r="J2048" s="2">
        <v>0.3125</v>
      </c>
      <c r="K2048" s="2">
        <v>0.3125</v>
      </c>
      <c r="Q2048">
        <v>1</v>
      </c>
    </row>
    <row r="2049" spans="1:30">
      <c r="A2049" t="s">
        <v>1743</v>
      </c>
      <c r="B2049" s="1">
        <v>46071</v>
      </c>
      <c r="C2049">
        <v>1</v>
      </c>
      <c r="D2049" s="2">
        <v>0.41666666666666669</v>
      </c>
      <c r="E2049" s="2">
        <v>0.77083333333333337</v>
      </c>
      <c r="F2049" s="2">
        <v>4.1666666666666664E-2</v>
      </c>
      <c r="H2049" t="s">
        <v>1763</v>
      </c>
      <c r="I2049">
        <v>0</v>
      </c>
      <c r="J2049" s="2">
        <v>0.3125</v>
      </c>
      <c r="K2049" s="2">
        <v>0.3125</v>
      </c>
      <c r="Q2049">
        <v>1</v>
      </c>
    </row>
    <row r="2050" spans="1:30">
      <c r="A2050" t="s">
        <v>1743</v>
      </c>
      <c r="B2050" s="1">
        <v>46072</v>
      </c>
      <c r="C2050">
        <v>1</v>
      </c>
      <c r="D2050" s="2">
        <v>0.41666666666666669</v>
      </c>
      <c r="E2050" s="2">
        <v>0.77083333333333337</v>
      </c>
      <c r="F2050" s="2">
        <v>4.1666666666666664E-2</v>
      </c>
      <c r="H2050" t="s">
        <v>1763</v>
      </c>
      <c r="I2050">
        <v>0</v>
      </c>
      <c r="J2050" s="2">
        <v>0.3125</v>
      </c>
      <c r="K2050" s="2">
        <v>0.3125</v>
      </c>
      <c r="Q2050">
        <v>1</v>
      </c>
    </row>
    <row r="2051" spans="1:30">
      <c r="A2051" t="s">
        <v>1743</v>
      </c>
      <c r="B2051" s="1">
        <v>46073</v>
      </c>
      <c r="C2051">
        <v>1</v>
      </c>
      <c r="D2051" s="2">
        <v>0.45208333333333334</v>
      </c>
      <c r="E2051" s="2">
        <v>0.77083333333333337</v>
      </c>
      <c r="F2051" s="2">
        <v>4.1666666666666664E-2</v>
      </c>
      <c r="H2051" t="s">
        <v>1763</v>
      </c>
      <c r="I2051">
        <v>0</v>
      </c>
      <c r="J2051" s="2">
        <v>0.27708333333333335</v>
      </c>
      <c r="K2051" s="2">
        <v>0.27708333333333335</v>
      </c>
      <c r="Q2051">
        <v>1</v>
      </c>
    </row>
    <row r="2052" spans="1:30">
      <c r="A2052" t="s">
        <v>1743</v>
      </c>
      <c r="B2052" s="1">
        <v>46074</v>
      </c>
    </row>
    <row r="2053" spans="1:30">
      <c r="A2053" t="s">
        <v>1743</v>
      </c>
      <c r="B2053" s="1">
        <v>46075</v>
      </c>
    </row>
    <row r="2054" spans="1:30">
      <c r="A2054" t="s">
        <v>1743</v>
      </c>
      <c r="B2054" s="1">
        <v>46076</v>
      </c>
    </row>
    <row r="2055" spans="1:30">
      <c r="A2055" t="s">
        <v>1743</v>
      </c>
      <c r="B2055" s="1">
        <v>46077</v>
      </c>
      <c r="C2055">
        <v>1</v>
      </c>
      <c r="D2055" s="2">
        <v>0.5625</v>
      </c>
      <c r="E2055" s="2">
        <v>0.77083333333333337</v>
      </c>
      <c r="H2055" t="s">
        <v>3662</v>
      </c>
      <c r="I2055">
        <v>0</v>
      </c>
      <c r="J2055" s="2">
        <v>0.20833333333333334</v>
      </c>
      <c r="K2055" s="2">
        <v>0.20833333333333334</v>
      </c>
      <c r="Q2055">
        <v>1</v>
      </c>
    </row>
    <row r="2056" spans="1:30">
      <c r="A2056" t="s">
        <v>1743</v>
      </c>
      <c r="B2056" s="1">
        <v>46078</v>
      </c>
      <c r="C2056">
        <v>1</v>
      </c>
      <c r="D2056" s="2">
        <v>0.44444444444444442</v>
      </c>
      <c r="E2056" s="2">
        <v>0.79166666666666663</v>
      </c>
      <c r="F2056" s="2">
        <v>4.1666666666666664E-2</v>
      </c>
      <c r="H2056" t="s">
        <v>3663</v>
      </c>
      <c r="I2056">
        <v>0</v>
      </c>
      <c r="J2056" s="2">
        <v>0.30555555555555558</v>
      </c>
      <c r="K2056" s="2">
        <v>0.30555555555555558</v>
      </c>
      <c r="Q2056">
        <v>1</v>
      </c>
    </row>
    <row r="2057" spans="1:30">
      <c r="A2057" t="s">
        <v>1743</v>
      </c>
      <c r="B2057" s="1">
        <v>46079</v>
      </c>
      <c r="C2057">
        <v>1</v>
      </c>
      <c r="D2057" s="2">
        <v>0.41666666666666669</v>
      </c>
      <c r="E2057" s="2">
        <v>0.77083333333333337</v>
      </c>
      <c r="F2057" s="2">
        <v>4.1666666666666664E-2</v>
      </c>
      <c r="H2057" t="s">
        <v>1763</v>
      </c>
      <c r="I2057">
        <v>0</v>
      </c>
      <c r="J2057" s="2">
        <v>0.3125</v>
      </c>
      <c r="K2057" s="2">
        <v>0.3125</v>
      </c>
      <c r="Q2057">
        <v>1</v>
      </c>
    </row>
    <row r="2058" spans="1:30">
      <c r="A2058" t="s">
        <v>1743</v>
      </c>
      <c r="B2058" s="1">
        <v>46080</v>
      </c>
      <c r="C2058">
        <v>1</v>
      </c>
      <c r="D2058" s="2">
        <v>0.41666666666666669</v>
      </c>
      <c r="E2058" s="2">
        <v>0.77083333333333337</v>
      </c>
      <c r="F2058" s="2">
        <v>4.1666666666666664E-2</v>
      </c>
      <c r="H2058" t="s">
        <v>1763</v>
      </c>
      <c r="I2058">
        <v>0</v>
      </c>
      <c r="J2058" s="2">
        <v>0.3125</v>
      </c>
      <c r="K2058" s="2">
        <v>0.3125</v>
      </c>
      <c r="Q2058">
        <v>1</v>
      </c>
    </row>
    <row r="2059" spans="1:30">
      <c r="A2059" t="s">
        <v>1743</v>
      </c>
      <c r="B2059" s="1">
        <v>46081</v>
      </c>
    </row>
    <row r="2060" spans="1:30">
      <c r="A2060" t="s">
        <v>1742</v>
      </c>
      <c r="B2060" t="s">
        <v>2970</v>
      </c>
      <c r="C2060" s="1">
        <v>46023</v>
      </c>
      <c r="D2060" s="1">
        <v>46112</v>
      </c>
      <c r="E2060" t="s">
        <v>1283</v>
      </c>
      <c r="F2060" t="s">
        <v>608</v>
      </c>
      <c r="G2060" t="s">
        <v>849</v>
      </c>
      <c r="H2060" t="s">
        <v>879</v>
      </c>
      <c r="I2060" t="s">
        <v>1283</v>
      </c>
      <c r="J2060" t="s">
        <v>849</v>
      </c>
      <c r="K2060">
        <v>1</v>
      </c>
      <c r="L2060">
        <v>1</v>
      </c>
      <c r="M2060">
        <v>1</v>
      </c>
      <c r="N2060">
        <v>1</v>
      </c>
      <c r="O2060">
        <v>1</v>
      </c>
      <c r="P2060">
        <v>1</v>
      </c>
      <c r="Q2060">
        <v>1</v>
      </c>
      <c r="R2060">
        <v>1</v>
      </c>
      <c r="S2060">
        <v>1</v>
      </c>
      <c r="T2060" s="2">
        <v>0.3125</v>
      </c>
      <c r="U2060" s="2">
        <v>0.375</v>
      </c>
      <c r="V2060" s="2">
        <v>0.72916666666666663</v>
      </c>
      <c r="W2060" s="2">
        <v>0.5</v>
      </c>
      <c r="X2060">
        <v>60</v>
      </c>
      <c r="AD2060" s="2">
        <v>0</v>
      </c>
    </row>
    <row r="2061" spans="1:30">
      <c r="A2061" t="s">
        <v>1743</v>
      </c>
      <c r="B2061" s="1">
        <v>46054</v>
      </c>
      <c r="C2061">
        <v>1</v>
      </c>
      <c r="D2061" s="2">
        <v>0.375</v>
      </c>
      <c r="E2061" s="2">
        <v>0.72916666666666663</v>
      </c>
      <c r="F2061" s="2">
        <v>4.1666666666666664E-2</v>
      </c>
      <c r="H2061" t="s">
        <v>3664</v>
      </c>
      <c r="I2061">
        <v>1</v>
      </c>
      <c r="J2061" s="2">
        <v>0.3125</v>
      </c>
      <c r="K2061" s="2">
        <v>0.3125</v>
      </c>
      <c r="Q2061">
        <v>1</v>
      </c>
    </row>
    <row r="2062" spans="1:30">
      <c r="A2062" t="s">
        <v>1743</v>
      </c>
      <c r="B2062" s="1">
        <v>46055</v>
      </c>
      <c r="C2062">
        <v>1</v>
      </c>
      <c r="D2062" s="2">
        <v>0.375</v>
      </c>
      <c r="E2062" s="2">
        <v>0.72916666666666663</v>
      </c>
      <c r="F2062" s="2">
        <v>4.1666666666666664E-2</v>
      </c>
      <c r="H2062" t="s">
        <v>1745</v>
      </c>
      <c r="I2062">
        <v>0</v>
      </c>
      <c r="J2062" s="2">
        <v>0.3125</v>
      </c>
      <c r="K2062" s="2">
        <v>0.3125</v>
      </c>
      <c r="Q2062">
        <v>2</v>
      </c>
    </row>
    <row r="2063" spans="1:30">
      <c r="A2063" t="s">
        <v>1743</v>
      </c>
      <c r="B2063" s="1">
        <v>46056</v>
      </c>
      <c r="C2063">
        <v>1</v>
      </c>
      <c r="D2063" s="2">
        <v>0.375</v>
      </c>
      <c r="E2063" s="2">
        <v>0.72916666666666663</v>
      </c>
      <c r="F2063" s="2">
        <v>4.1666666666666664E-2</v>
      </c>
      <c r="H2063" t="s">
        <v>1745</v>
      </c>
      <c r="I2063">
        <v>0</v>
      </c>
      <c r="J2063" s="2">
        <v>0.3125</v>
      </c>
      <c r="K2063" s="2">
        <v>0.3125</v>
      </c>
      <c r="Q2063">
        <v>2</v>
      </c>
    </row>
    <row r="2064" spans="1:30">
      <c r="A2064" t="s">
        <v>1743</v>
      </c>
      <c r="B2064" s="1">
        <v>46057</v>
      </c>
      <c r="C2064">
        <v>1</v>
      </c>
      <c r="D2064" s="2">
        <v>0.375</v>
      </c>
      <c r="E2064" s="2">
        <v>0.72916666666666663</v>
      </c>
      <c r="F2064" s="2">
        <v>4.1666666666666664E-2</v>
      </c>
      <c r="I2064">
        <v>1</v>
      </c>
      <c r="J2064" s="2">
        <v>0.3125</v>
      </c>
      <c r="K2064" s="2">
        <v>0.3125</v>
      </c>
      <c r="Q2064">
        <v>1</v>
      </c>
    </row>
    <row r="2065" spans="1:17">
      <c r="A2065" t="s">
        <v>1743</v>
      </c>
      <c r="B2065" s="1">
        <v>46058</v>
      </c>
      <c r="C2065">
        <v>1</v>
      </c>
      <c r="D2065" s="2">
        <v>0.375</v>
      </c>
      <c r="E2065" s="2">
        <v>0.72916666666666663</v>
      </c>
      <c r="F2065" s="2">
        <v>4.1666666666666664E-2</v>
      </c>
      <c r="H2065" t="s">
        <v>1745</v>
      </c>
      <c r="I2065">
        <v>0</v>
      </c>
      <c r="J2065" s="2">
        <v>0.3125</v>
      </c>
      <c r="K2065" s="2">
        <v>0.3125</v>
      </c>
      <c r="Q2065">
        <v>2</v>
      </c>
    </row>
    <row r="2066" spans="1:17">
      <c r="A2066" t="s">
        <v>1743</v>
      </c>
      <c r="B2066" s="1">
        <v>46059</v>
      </c>
      <c r="C2066">
        <v>1</v>
      </c>
      <c r="D2066" s="2">
        <v>0.375</v>
      </c>
      <c r="E2066" s="2">
        <v>0.72916666666666663</v>
      </c>
      <c r="F2066" s="2">
        <v>4.1666666666666664E-2</v>
      </c>
      <c r="I2066">
        <v>0</v>
      </c>
      <c r="J2066" s="2">
        <v>0.3125</v>
      </c>
      <c r="K2066" s="2">
        <v>0.3125</v>
      </c>
      <c r="Q2066">
        <v>1</v>
      </c>
    </row>
    <row r="2067" spans="1:17">
      <c r="A2067" t="s">
        <v>1743</v>
      </c>
      <c r="B2067" s="1">
        <v>46060</v>
      </c>
    </row>
    <row r="2068" spans="1:17">
      <c r="A2068" t="s">
        <v>1743</v>
      </c>
      <c r="B2068" s="1">
        <v>46061</v>
      </c>
    </row>
    <row r="2069" spans="1:17">
      <c r="A2069" t="s">
        <v>1743</v>
      </c>
      <c r="B2069" s="1">
        <v>46062</v>
      </c>
      <c r="C2069">
        <v>1</v>
      </c>
      <c r="D2069" s="2">
        <v>0.375</v>
      </c>
      <c r="E2069" s="2">
        <v>0.72916666666666663</v>
      </c>
      <c r="F2069" s="2">
        <v>4.1666666666666664E-2</v>
      </c>
      <c r="I2069">
        <v>1</v>
      </c>
      <c r="J2069" s="2">
        <v>0.3125</v>
      </c>
      <c r="K2069" s="2">
        <v>0.3125</v>
      </c>
      <c r="Q2069">
        <v>1</v>
      </c>
    </row>
    <row r="2070" spans="1:17">
      <c r="A2070" t="s">
        <v>1743</v>
      </c>
      <c r="B2070" s="1">
        <v>46063</v>
      </c>
      <c r="C2070">
        <v>1</v>
      </c>
      <c r="D2070" s="2">
        <v>0.375</v>
      </c>
      <c r="E2070" s="2">
        <v>0.72916666666666663</v>
      </c>
      <c r="F2070" s="2">
        <v>4.1666666666666664E-2</v>
      </c>
      <c r="H2070" t="s">
        <v>1745</v>
      </c>
      <c r="I2070">
        <v>0</v>
      </c>
      <c r="J2070" s="2">
        <v>0.3125</v>
      </c>
      <c r="K2070" s="2">
        <v>0.3125</v>
      </c>
      <c r="Q2070">
        <v>2</v>
      </c>
    </row>
    <row r="2071" spans="1:17">
      <c r="A2071" t="s">
        <v>1743</v>
      </c>
      <c r="B2071" s="1">
        <v>46064</v>
      </c>
    </row>
    <row r="2072" spans="1:17">
      <c r="A2072" t="s">
        <v>1743</v>
      </c>
      <c r="B2072" s="1">
        <v>46065</v>
      </c>
      <c r="C2072">
        <v>1</v>
      </c>
      <c r="D2072" s="2">
        <v>0.375</v>
      </c>
      <c r="E2072" s="2">
        <v>0.72916666666666663</v>
      </c>
      <c r="F2072" s="2">
        <v>4.1666666666666664E-2</v>
      </c>
      <c r="H2072" t="s">
        <v>1745</v>
      </c>
      <c r="I2072">
        <v>0</v>
      </c>
      <c r="J2072" s="2">
        <v>0.3125</v>
      </c>
      <c r="K2072" s="2">
        <v>0.3125</v>
      </c>
      <c r="Q2072">
        <v>2</v>
      </c>
    </row>
    <row r="2073" spans="1:17">
      <c r="A2073" t="s">
        <v>1743</v>
      </c>
      <c r="B2073" s="1">
        <v>46066</v>
      </c>
      <c r="C2073">
        <v>1</v>
      </c>
      <c r="D2073" s="2">
        <v>0.375</v>
      </c>
      <c r="E2073" s="2">
        <v>0.72916666666666663</v>
      </c>
      <c r="F2073" s="2">
        <v>4.1666666666666664E-2</v>
      </c>
      <c r="H2073" t="s">
        <v>1745</v>
      </c>
      <c r="I2073">
        <v>0</v>
      </c>
      <c r="J2073" s="2">
        <v>0.3125</v>
      </c>
      <c r="K2073" s="2">
        <v>0.3125</v>
      </c>
      <c r="Q2073">
        <v>2</v>
      </c>
    </row>
    <row r="2074" spans="1:17">
      <c r="A2074" t="s">
        <v>1743</v>
      </c>
      <c r="B2074" s="1">
        <v>46067</v>
      </c>
      <c r="C2074">
        <v>1</v>
      </c>
      <c r="D2074" s="2">
        <v>0.375</v>
      </c>
      <c r="E2074" s="2">
        <v>0.72916666666666663</v>
      </c>
      <c r="F2074" s="2">
        <v>4.1666666666666664E-2</v>
      </c>
      <c r="H2074" t="s">
        <v>1745</v>
      </c>
      <c r="I2074">
        <v>1</v>
      </c>
      <c r="J2074" s="2">
        <v>0.3125</v>
      </c>
      <c r="K2074" s="2">
        <v>0.3125</v>
      </c>
      <c r="Q2074">
        <v>2</v>
      </c>
    </row>
    <row r="2075" spans="1:17">
      <c r="A2075" t="s">
        <v>1743</v>
      </c>
      <c r="B2075" s="1">
        <v>46068</v>
      </c>
    </row>
    <row r="2076" spans="1:17">
      <c r="A2076" t="s">
        <v>1743</v>
      </c>
      <c r="B2076" s="1">
        <v>46069</v>
      </c>
      <c r="C2076">
        <v>4</v>
      </c>
      <c r="H2076" t="s">
        <v>3665</v>
      </c>
      <c r="I2076">
        <v>0</v>
      </c>
    </row>
    <row r="2077" spans="1:17">
      <c r="A2077" t="s">
        <v>1743</v>
      </c>
      <c r="B2077" s="1">
        <v>46070</v>
      </c>
      <c r="C2077">
        <v>4</v>
      </c>
      <c r="H2077" t="s">
        <v>3666</v>
      </c>
      <c r="I2077">
        <v>0</v>
      </c>
    </row>
    <row r="2078" spans="1:17">
      <c r="A2078" t="s">
        <v>1743</v>
      </c>
      <c r="B2078" s="1">
        <v>46071</v>
      </c>
      <c r="C2078">
        <v>4</v>
      </c>
      <c r="H2078" t="s">
        <v>3667</v>
      </c>
      <c r="I2078">
        <v>0</v>
      </c>
    </row>
    <row r="2079" spans="1:17">
      <c r="A2079" t="s">
        <v>1743</v>
      </c>
      <c r="B2079" s="1">
        <v>46072</v>
      </c>
      <c r="C2079">
        <v>1</v>
      </c>
      <c r="D2079" s="2">
        <v>0.375</v>
      </c>
      <c r="E2079" s="2">
        <v>0.72916666666666663</v>
      </c>
      <c r="F2079" s="2">
        <v>4.1666666666666664E-2</v>
      </c>
      <c r="I2079">
        <v>1</v>
      </c>
      <c r="J2079" s="2">
        <v>0.3125</v>
      </c>
      <c r="K2079" s="2">
        <v>0.3125</v>
      </c>
      <c r="Q2079">
        <v>1</v>
      </c>
    </row>
    <row r="2080" spans="1:17">
      <c r="A2080" t="s">
        <v>1743</v>
      </c>
      <c r="B2080" s="1">
        <v>46073</v>
      </c>
      <c r="C2080">
        <v>1</v>
      </c>
      <c r="D2080" s="2">
        <v>0.375</v>
      </c>
      <c r="E2080" s="2">
        <v>0.83333333333333337</v>
      </c>
      <c r="F2080" s="2">
        <v>4.1666666666666664E-2</v>
      </c>
      <c r="H2080" t="s">
        <v>3668</v>
      </c>
      <c r="I2080">
        <v>1</v>
      </c>
      <c r="J2080" s="2">
        <v>0.41666666666666669</v>
      </c>
      <c r="K2080" s="2">
        <v>0.3125</v>
      </c>
      <c r="L2080" s="2">
        <v>2.0833333333333332E-2</v>
      </c>
      <c r="M2080" s="2">
        <v>8.3333333333333329E-2</v>
      </c>
      <c r="Q2080">
        <v>1</v>
      </c>
    </row>
    <row r="2081" spans="1:30">
      <c r="A2081" t="s">
        <v>1743</v>
      </c>
      <c r="B2081" s="1">
        <v>46074</v>
      </c>
    </row>
    <row r="2082" spans="1:30">
      <c r="A2082" t="s">
        <v>1743</v>
      </c>
      <c r="B2082" s="1">
        <v>46075</v>
      </c>
    </row>
    <row r="2083" spans="1:30">
      <c r="A2083" t="s">
        <v>1743</v>
      </c>
      <c r="B2083" s="1">
        <v>46076</v>
      </c>
      <c r="C2083">
        <v>1</v>
      </c>
      <c r="D2083" s="2">
        <v>0.375</v>
      </c>
      <c r="E2083" s="2">
        <v>0.77083333333333337</v>
      </c>
      <c r="F2083" s="2">
        <v>4.1666666666666664E-2</v>
      </c>
      <c r="H2083" t="s">
        <v>2300</v>
      </c>
      <c r="I2083">
        <v>1</v>
      </c>
      <c r="J2083" s="2">
        <v>0.35416666666666669</v>
      </c>
      <c r="K2083" s="2">
        <v>0.3125</v>
      </c>
      <c r="L2083" s="2">
        <v>2.0833333333333332E-2</v>
      </c>
      <c r="M2083" s="2">
        <v>2.0833333333333332E-2</v>
      </c>
      <c r="Q2083">
        <v>1</v>
      </c>
    </row>
    <row r="2084" spans="1:30">
      <c r="A2084" t="s">
        <v>1743</v>
      </c>
      <c r="B2084" s="1">
        <v>46077</v>
      </c>
      <c r="C2084">
        <v>1</v>
      </c>
      <c r="D2084" s="2">
        <v>0.375</v>
      </c>
      <c r="E2084" s="2">
        <v>0.72916666666666663</v>
      </c>
      <c r="F2084" s="2">
        <v>4.1666666666666664E-2</v>
      </c>
      <c r="H2084" t="s">
        <v>1745</v>
      </c>
      <c r="I2084">
        <v>0</v>
      </c>
      <c r="J2084" s="2">
        <v>0.3125</v>
      </c>
      <c r="K2084" s="2">
        <v>0.3125</v>
      </c>
      <c r="Q2084">
        <v>2</v>
      </c>
    </row>
    <row r="2085" spans="1:30">
      <c r="A2085" t="s">
        <v>1743</v>
      </c>
      <c r="B2085" s="1">
        <v>46078</v>
      </c>
      <c r="C2085">
        <v>1</v>
      </c>
      <c r="D2085" s="2">
        <v>0.375</v>
      </c>
      <c r="E2085" s="2">
        <v>0.72916666666666663</v>
      </c>
      <c r="F2085" s="2">
        <v>4.1666666666666664E-2</v>
      </c>
      <c r="H2085" t="s">
        <v>1745</v>
      </c>
      <c r="I2085">
        <v>0</v>
      </c>
      <c r="J2085" s="2">
        <v>0.3125</v>
      </c>
      <c r="K2085" s="2">
        <v>0.3125</v>
      </c>
      <c r="Q2085">
        <v>2</v>
      </c>
    </row>
    <row r="2086" spans="1:30">
      <c r="A2086" t="s">
        <v>1743</v>
      </c>
      <c r="B2086" s="1">
        <v>46079</v>
      </c>
      <c r="C2086">
        <v>1</v>
      </c>
      <c r="D2086" s="2">
        <v>0.375</v>
      </c>
      <c r="E2086" s="2">
        <v>0.5</v>
      </c>
      <c r="H2086" t="s">
        <v>3669</v>
      </c>
      <c r="I2086">
        <v>0</v>
      </c>
      <c r="J2086" s="2">
        <v>0.125</v>
      </c>
      <c r="K2086" s="2">
        <v>0.125</v>
      </c>
      <c r="Q2086">
        <v>2</v>
      </c>
    </row>
    <row r="2087" spans="1:30">
      <c r="A2087" t="s">
        <v>1743</v>
      </c>
      <c r="B2087" s="1">
        <v>46080</v>
      </c>
      <c r="C2087">
        <v>1</v>
      </c>
      <c r="D2087" s="2">
        <v>0.375</v>
      </c>
      <c r="E2087" s="2">
        <v>0.5</v>
      </c>
      <c r="H2087" t="s">
        <v>3669</v>
      </c>
      <c r="I2087">
        <v>0</v>
      </c>
      <c r="J2087" s="2">
        <v>0.125</v>
      </c>
      <c r="K2087" s="2">
        <v>0.125</v>
      </c>
      <c r="Q2087">
        <v>2</v>
      </c>
    </row>
    <row r="2088" spans="1:30">
      <c r="A2088" t="s">
        <v>1743</v>
      </c>
      <c r="B2088" s="1">
        <v>46081</v>
      </c>
    </row>
    <row r="2089" spans="1:30">
      <c r="A2089" t="s">
        <v>1742</v>
      </c>
      <c r="B2089" t="s">
        <v>2971</v>
      </c>
      <c r="C2089" s="1">
        <v>46023</v>
      </c>
      <c r="D2089" s="1">
        <v>46112</v>
      </c>
      <c r="E2089" t="s">
        <v>2787</v>
      </c>
      <c r="F2089" t="s">
        <v>617</v>
      </c>
      <c r="G2089" t="s">
        <v>849</v>
      </c>
      <c r="H2089" t="s">
        <v>879</v>
      </c>
      <c r="I2089" t="s">
        <v>2787</v>
      </c>
      <c r="J2089" t="s">
        <v>849</v>
      </c>
      <c r="K2089">
        <v>1</v>
      </c>
      <c r="L2089">
        <v>1</v>
      </c>
      <c r="M2089">
        <v>1</v>
      </c>
      <c r="N2089">
        <v>1</v>
      </c>
      <c r="O2089">
        <v>1</v>
      </c>
      <c r="P2089">
        <v>0</v>
      </c>
      <c r="Q2089">
        <v>0</v>
      </c>
      <c r="R2089">
        <v>0</v>
      </c>
      <c r="S2089">
        <v>0</v>
      </c>
      <c r="T2089" s="2">
        <v>0.3125</v>
      </c>
      <c r="U2089" s="2">
        <v>0.375</v>
      </c>
      <c r="V2089" s="2">
        <v>0.72916666666666663</v>
      </c>
      <c r="W2089" s="2">
        <v>0.5</v>
      </c>
      <c r="X2089">
        <v>60</v>
      </c>
      <c r="AD2089" s="2">
        <v>0</v>
      </c>
    </row>
    <row r="2090" spans="1:30">
      <c r="A2090" t="s">
        <v>1743</v>
      </c>
      <c r="B2090" s="1">
        <v>46054</v>
      </c>
    </row>
    <row r="2091" spans="1:30">
      <c r="A2091" t="s">
        <v>1743</v>
      </c>
      <c r="B2091" s="1">
        <v>46055</v>
      </c>
      <c r="C2091">
        <v>1</v>
      </c>
      <c r="D2091" s="2">
        <v>0.375</v>
      </c>
      <c r="E2091" s="2">
        <v>0.73611111111111116</v>
      </c>
      <c r="F2091" s="2">
        <v>4.1666666666666664E-2</v>
      </c>
      <c r="I2091">
        <v>0</v>
      </c>
      <c r="J2091" s="2">
        <v>0.31944444444444442</v>
      </c>
      <c r="K2091" s="2">
        <v>0.3125</v>
      </c>
      <c r="L2091" s="2">
        <v>6.9444444444444441E-3</v>
      </c>
      <c r="Q2091">
        <v>1</v>
      </c>
    </row>
    <row r="2092" spans="1:30">
      <c r="A2092" t="s">
        <v>1743</v>
      </c>
      <c r="B2092" s="1">
        <v>46056</v>
      </c>
      <c r="C2092">
        <v>1</v>
      </c>
      <c r="D2092" s="2">
        <v>0.375</v>
      </c>
      <c r="E2092" s="2">
        <v>0.72916666666666663</v>
      </c>
      <c r="F2092" s="2">
        <v>4.1666666666666664E-2</v>
      </c>
      <c r="I2092">
        <v>0</v>
      </c>
      <c r="J2092" s="2">
        <v>0.3125</v>
      </c>
      <c r="K2092" s="2">
        <v>0.3125</v>
      </c>
      <c r="Q2092">
        <v>2</v>
      </c>
    </row>
    <row r="2093" spans="1:30">
      <c r="A2093" t="s">
        <v>1743</v>
      </c>
      <c r="B2093" s="1">
        <v>46057</v>
      </c>
      <c r="C2093">
        <v>1</v>
      </c>
      <c r="D2093" s="2">
        <v>0.375</v>
      </c>
      <c r="E2093" s="2">
        <v>0.72916666666666663</v>
      </c>
      <c r="F2093" s="2">
        <v>4.1666666666666664E-2</v>
      </c>
      <c r="I2093">
        <v>0</v>
      </c>
      <c r="J2093" s="2">
        <v>0.3125</v>
      </c>
      <c r="K2093" s="2">
        <v>0.3125</v>
      </c>
      <c r="Q2093">
        <v>1</v>
      </c>
    </row>
    <row r="2094" spans="1:30">
      <c r="A2094" t="s">
        <v>1743</v>
      </c>
      <c r="B2094" s="1">
        <v>46058</v>
      </c>
      <c r="C2094">
        <v>1</v>
      </c>
      <c r="D2094" s="2">
        <v>0.375</v>
      </c>
      <c r="E2094" s="2">
        <v>0.72916666666666663</v>
      </c>
      <c r="F2094" s="2">
        <v>4.1666666666666664E-2</v>
      </c>
      <c r="I2094">
        <v>0</v>
      </c>
      <c r="J2094" s="2">
        <v>0.3125</v>
      </c>
      <c r="K2094" s="2">
        <v>0.3125</v>
      </c>
      <c r="Q2094">
        <v>1</v>
      </c>
    </row>
    <row r="2095" spans="1:30">
      <c r="A2095" t="s">
        <v>1743</v>
      </c>
      <c r="B2095" s="1">
        <v>46059</v>
      </c>
      <c r="C2095">
        <v>1</v>
      </c>
      <c r="D2095" s="2">
        <v>0.375</v>
      </c>
      <c r="E2095" s="2">
        <v>0.72916666666666663</v>
      </c>
      <c r="F2095" s="2">
        <v>4.1666666666666664E-2</v>
      </c>
      <c r="I2095">
        <v>0</v>
      </c>
      <c r="J2095" s="2">
        <v>0.3125</v>
      </c>
      <c r="K2095" s="2">
        <v>0.3125</v>
      </c>
      <c r="Q2095">
        <v>2</v>
      </c>
    </row>
    <row r="2096" spans="1:30">
      <c r="A2096" t="s">
        <v>1743</v>
      </c>
      <c r="B2096" s="1">
        <v>46060</v>
      </c>
    </row>
    <row r="2097" spans="1:17">
      <c r="A2097" t="s">
        <v>1743</v>
      </c>
      <c r="B2097" s="1">
        <v>46061</v>
      </c>
    </row>
    <row r="2098" spans="1:17">
      <c r="A2098" t="s">
        <v>1743</v>
      </c>
      <c r="B2098" s="1">
        <v>46062</v>
      </c>
      <c r="C2098">
        <v>1</v>
      </c>
      <c r="D2098" s="2">
        <v>0.375</v>
      </c>
      <c r="E2098" s="2">
        <v>0.72916666666666663</v>
      </c>
      <c r="F2098" s="2">
        <v>4.1666666666666664E-2</v>
      </c>
      <c r="I2098">
        <v>0</v>
      </c>
      <c r="J2098" s="2">
        <v>0.3125</v>
      </c>
      <c r="K2098" s="2">
        <v>0.3125</v>
      </c>
      <c r="Q2098">
        <v>1</v>
      </c>
    </row>
    <row r="2099" spans="1:17">
      <c r="A2099" t="s">
        <v>1743</v>
      </c>
      <c r="B2099" s="1">
        <v>46063</v>
      </c>
      <c r="C2099">
        <v>1</v>
      </c>
      <c r="D2099" s="2">
        <v>0.375</v>
      </c>
      <c r="E2099" s="2">
        <v>0.72916666666666663</v>
      </c>
      <c r="F2099" s="2">
        <v>4.1666666666666664E-2</v>
      </c>
      <c r="I2099">
        <v>0</v>
      </c>
      <c r="J2099" s="2">
        <v>0.3125</v>
      </c>
      <c r="K2099" s="2">
        <v>0.3125</v>
      </c>
      <c r="Q2099">
        <v>1</v>
      </c>
    </row>
    <row r="2100" spans="1:17">
      <c r="A2100" t="s">
        <v>1743</v>
      </c>
      <c r="B2100" s="1">
        <v>46064</v>
      </c>
    </row>
    <row r="2101" spans="1:17">
      <c r="A2101" t="s">
        <v>1743</v>
      </c>
      <c r="B2101" s="1">
        <v>46065</v>
      </c>
      <c r="C2101">
        <v>1</v>
      </c>
      <c r="D2101" s="2">
        <v>0.375</v>
      </c>
      <c r="E2101" s="2">
        <v>0.72916666666666663</v>
      </c>
      <c r="F2101" s="2">
        <v>4.1666666666666664E-2</v>
      </c>
      <c r="I2101">
        <v>0</v>
      </c>
      <c r="J2101" s="2">
        <v>0.3125</v>
      </c>
      <c r="K2101" s="2">
        <v>0.3125</v>
      </c>
      <c r="Q2101">
        <v>1</v>
      </c>
    </row>
    <row r="2102" spans="1:17">
      <c r="A2102" t="s">
        <v>1743</v>
      </c>
      <c r="B2102" s="1">
        <v>46066</v>
      </c>
      <c r="C2102">
        <v>1</v>
      </c>
      <c r="D2102" s="2">
        <v>0.375</v>
      </c>
      <c r="E2102" s="2">
        <v>0.72916666666666663</v>
      </c>
      <c r="F2102" s="2">
        <v>4.1666666666666664E-2</v>
      </c>
      <c r="I2102">
        <v>0</v>
      </c>
      <c r="J2102" s="2">
        <v>0.3125</v>
      </c>
      <c r="K2102" s="2">
        <v>0.3125</v>
      </c>
      <c r="Q2102">
        <v>1</v>
      </c>
    </row>
    <row r="2103" spans="1:17">
      <c r="A2103" t="s">
        <v>1743</v>
      </c>
      <c r="B2103" s="1">
        <v>46067</v>
      </c>
    </row>
    <row r="2104" spans="1:17">
      <c r="A2104" t="s">
        <v>1743</v>
      </c>
      <c r="B2104" s="1">
        <v>46068</v>
      </c>
    </row>
    <row r="2105" spans="1:17">
      <c r="A2105" t="s">
        <v>1743</v>
      </c>
      <c r="B2105" s="1">
        <v>46069</v>
      </c>
      <c r="C2105">
        <v>1</v>
      </c>
      <c r="D2105" s="2">
        <v>0.375</v>
      </c>
      <c r="E2105" s="2">
        <v>0.72916666666666663</v>
      </c>
      <c r="F2105" s="2">
        <v>4.1666666666666664E-2</v>
      </c>
      <c r="I2105">
        <v>0</v>
      </c>
      <c r="J2105" s="2">
        <v>0.3125</v>
      </c>
      <c r="K2105" s="2">
        <v>0.3125</v>
      </c>
      <c r="Q2105">
        <v>1</v>
      </c>
    </row>
    <row r="2106" spans="1:17">
      <c r="A2106" t="s">
        <v>1743</v>
      </c>
      <c r="B2106" s="1">
        <v>46070</v>
      </c>
      <c r="C2106">
        <v>1</v>
      </c>
      <c r="D2106" s="2">
        <v>0.375</v>
      </c>
      <c r="E2106" s="2">
        <v>0.72916666666666663</v>
      </c>
      <c r="F2106" s="2">
        <v>4.1666666666666664E-2</v>
      </c>
      <c r="I2106">
        <v>0</v>
      </c>
      <c r="J2106" s="2">
        <v>0.3125</v>
      </c>
      <c r="K2106" s="2">
        <v>0.3125</v>
      </c>
      <c r="Q2106">
        <v>1</v>
      </c>
    </row>
    <row r="2107" spans="1:17">
      <c r="A2107" t="s">
        <v>1743</v>
      </c>
      <c r="B2107" s="1">
        <v>46071</v>
      </c>
      <c r="C2107">
        <v>1</v>
      </c>
      <c r="D2107" s="2">
        <v>0.375</v>
      </c>
      <c r="E2107" s="2">
        <v>0.72916666666666663</v>
      </c>
      <c r="F2107" s="2">
        <v>4.1666666666666664E-2</v>
      </c>
      <c r="I2107">
        <v>0</v>
      </c>
      <c r="J2107" s="2">
        <v>0.3125</v>
      </c>
      <c r="K2107" s="2">
        <v>0.3125</v>
      </c>
      <c r="Q2107">
        <v>1</v>
      </c>
    </row>
    <row r="2108" spans="1:17">
      <c r="A2108" t="s">
        <v>1743</v>
      </c>
      <c r="B2108" s="1">
        <v>46072</v>
      </c>
      <c r="C2108">
        <v>1</v>
      </c>
      <c r="D2108" s="2">
        <v>0.375</v>
      </c>
      <c r="E2108" s="2">
        <v>0.73958333333333337</v>
      </c>
      <c r="F2108" s="2">
        <v>4.1666666666666664E-2</v>
      </c>
      <c r="I2108">
        <v>0</v>
      </c>
      <c r="J2108" s="2">
        <v>0.32291666666666669</v>
      </c>
      <c r="K2108" s="2">
        <v>0.3125</v>
      </c>
      <c r="L2108" s="2">
        <v>1.0416666666666666E-2</v>
      </c>
      <c r="Q2108">
        <v>1</v>
      </c>
    </row>
    <row r="2109" spans="1:17">
      <c r="A2109" t="s">
        <v>1743</v>
      </c>
      <c r="B2109" s="1">
        <v>46073</v>
      </c>
      <c r="C2109">
        <v>1</v>
      </c>
      <c r="D2109" s="2">
        <v>0.375</v>
      </c>
      <c r="E2109" s="2">
        <v>0.72916666666666663</v>
      </c>
      <c r="F2109" s="2">
        <v>4.1666666666666664E-2</v>
      </c>
      <c r="I2109">
        <v>0</v>
      </c>
      <c r="J2109" s="2">
        <v>0.3125</v>
      </c>
      <c r="K2109" s="2">
        <v>0.3125</v>
      </c>
      <c r="Q2109">
        <v>1</v>
      </c>
    </row>
    <row r="2110" spans="1:17">
      <c r="A2110" t="s">
        <v>1743</v>
      </c>
      <c r="B2110" s="1">
        <v>46074</v>
      </c>
    </row>
    <row r="2111" spans="1:17">
      <c r="A2111" t="s">
        <v>1743</v>
      </c>
      <c r="B2111" s="1">
        <v>46075</v>
      </c>
    </row>
    <row r="2112" spans="1:17">
      <c r="A2112" t="s">
        <v>1743</v>
      </c>
      <c r="B2112" s="1">
        <v>46076</v>
      </c>
    </row>
    <row r="2113" spans="1:30">
      <c r="A2113" t="s">
        <v>1743</v>
      </c>
      <c r="B2113" s="1">
        <v>46077</v>
      </c>
      <c r="C2113">
        <v>1</v>
      </c>
      <c r="D2113" s="2">
        <v>0.375</v>
      </c>
      <c r="E2113" s="2">
        <v>0.72916666666666663</v>
      </c>
      <c r="F2113" s="2">
        <v>4.1666666666666664E-2</v>
      </c>
      <c r="I2113">
        <v>0</v>
      </c>
      <c r="J2113" s="2">
        <v>0.3125</v>
      </c>
      <c r="K2113" s="2">
        <v>0.3125</v>
      </c>
      <c r="Q2113">
        <v>1</v>
      </c>
    </row>
    <row r="2114" spans="1:30">
      <c r="A2114" t="s">
        <v>1743</v>
      </c>
      <c r="B2114" s="1">
        <v>46078</v>
      </c>
      <c r="C2114">
        <v>2</v>
      </c>
      <c r="H2114" t="s">
        <v>2972</v>
      </c>
      <c r="I2114">
        <v>0</v>
      </c>
      <c r="P2114" s="2">
        <v>0.3125</v>
      </c>
    </row>
    <row r="2115" spans="1:30">
      <c r="A2115" t="s">
        <v>1743</v>
      </c>
      <c r="B2115" s="1">
        <v>46079</v>
      </c>
      <c r="C2115">
        <v>1</v>
      </c>
      <c r="D2115" s="2">
        <v>0.375</v>
      </c>
      <c r="E2115" s="2">
        <v>0.72916666666666663</v>
      </c>
      <c r="F2115" s="2">
        <v>4.1666666666666664E-2</v>
      </c>
      <c r="I2115">
        <v>0</v>
      </c>
      <c r="J2115" s="2">
        <v>0.3125</v>
      </c>
      <c r="K2115" s="2">
        <v>0.3125</v>
      </c>
      <c r="Q2115">
        <v>1</v>
      </c>
    </row>
    <row r="2116" spans="1:30">
      <c r="A2116" t="s">
        <v>1743</v>
      </c>
      <c r="B2116" s="1">
        <v>46080</v>
      </c>
      <c r="C2116">
        <v>1</v>
      </c>
      <c r="D2116" s="2">
        <v>0.375</v>
      </c>
      <c r="E2116" s="2">
        <v>0.72916666666666663</v>
      </c>
      <c r="F2116" s="2">
        <v>4.1666666666666664E-2</v>
      </c>
      <c r="I2116">
        <v>0</v>
      </c>
      <c r="J2116" s="2">
        <v>0.3125</v>
      </c>
      <c r="K2116" s="2">
        <v>0.3125</v>
      </c>
      <c r="Q2116">
        <v>1</v>
      </c>
    </row>
    <row r="2117" spans="1:30">
      <c r="A2117" t="s">
        <v>1743</v>
      </c>
      <c r="B2117" s="1">
        <v>46081</v>
      </c>
    </row>
    <row r="2118" spans="1:30">
      <c r="A2118" t="s">
        <v>1742</v>
      </c>
      <c r="B2118" t="s">
        <v>2973</v>
      </c>
      <c r="C2118" s="1">
        <v>46023</v>
      </c>
      <c r="D2118" s="1">
        <v>46112</v>
      </c>
      <c r="E2118" t="s">
        <v>2684</v>
      </c>
      <c r="F2118" t="s">
        <v>2685</v>
      </c>
      <c r="G2118" t="s">
        <v>849</v>
      </c>
      <c r="H2118" t="s">
        <v>879</v>
      </c>
      <c r="I2118" t="s">
        <v>2684</v>
      </c>
      <c r="J2118" t="s">
        <v>849</v>
      </c>
      <c r="K2118">
        <v>1</v>
      </c>
      <c r="L2118">
        <v>1</v>
      </c>
      <c r="M2118">
        <v>1</v>
      </c>
      <c r="N2118">
        <v>1</v>
      </c>
      <c r="O2118">
        <v>1</v>
      </c>
      <c r="P2118">
        <v>0</v>
      </c>
      <c r="Q2118">
        <v>0</v>
      </c>
      <c r="R2118">
        <v>0</v>
      </c>
      <c r="S2118">
        <v>0</v>
      </c>
      <c r="T2118" s="2">
        <v>0.3125</v>
      </c>
      <c r="U2118" s="2">
        <v>0.375</v>
      </c>
      <c r="V2118" s="2">
        <v>0.72916666666666663</v>
      </c>
      <c r="W2118" s="2">
        <v>0.5</v>
      </c>
      <c r="X2118">
        <v>60</v>
      </c>
      <c r="AD2118" s="2">
        <v>0</v>
      </c>
    </row>
    <row r="2119" spans="1:30">
      <c r="A2119" t="s">
        <v>1743</v>
      </c>
      <c r="B2119" s="1">
        <v>46054</v>
      </c>
    </row>
    <row r="2120" spans="1:30">
      <c r="A2120" t="s">
        <v>1743</v>
      </c>
      <c r="B2120" s="1">
        <v>46055</v>
      </c>
      <c r="C2120">
        <v>1</v>
      </c>
      <c r="D2120" s="2">
        <v>0.375</v>
      </c>
      <c r="E2120" s="2">
        <v>0.72916666666666663</v>
      </c>
      <c r="F2120" s="2">
        <v>4.1666666666666664E-2</v>
      </c>
      <c r="I2120">
        <v>0</v>
      </c>
      <c r="J2120" s="2">
        <v>0.3125</v>
      </c>
      <c r="K2120" s="2">
        <v>0.3125</v>
      </c>
      <c r="Q2120">
        <v>1</v>
      </c>
    </row>
    <row r="2121" spans="1:30">
      <c r="A2121" t="s">
        <v>1743</v>
      </c>
      <c r="B2121" s="1">
        <v>46056</v>
      </c>
      <c r="C2121">
        <v>1</v>
      </c>
      <c r="D2121" s="2">
        <v>0.375</v>
      </c>
      <c r="E2121" s="2">
        <v>0.72916666666666663</v>
      </c>
      <c r="F2121" s="2">
        <v>4.1666666666666664E-2</v>
      </c>
      <c r="I2121">
        <v>0</v>
      </c>
      <c r="J2121" s="2">
        <v>0.3125</v>
      </c>
      <c r="K2121" s="2">
        <v>0.3125</v>
      </c>
      <c r="Q2121">
        <v>1</v>
      </c>
    </row>
    <row r="2122" spans="1:30">
      <c r="A2122" t="s">
        <v>1743</v>
      </c>
      <c r="B2122" s="1">
        <v>46057</v>
      </c>
      <c r="C2122">
        <v>1</v>
      </c>
      <c r="D2122" s="2">
        <v>0.375</v>
      </c>
      <c r="E2122" s="2">
        <v>0.72916666666666663</v>
      </c>
      <c r="F2122" s="2">
        <v>4.1666666666666664E-2</v>
      </c>
      <c r="I2122">
        <v>0</v>
      </c>
      <c r="J2122" s="2">
        <v>0.3125</v>
      </c>
      <c r="K2122" s="2">
        <v>0.3125</v>
      </c>
      <c r="Q2122">
        <v>1</v>
      </c>
    </row>
    <row r="2123" spans="1:30">
      <c r="A2123" t="s">
        <v>1743</v>
      </c>
      <c r="B2123" s="1">
        <v>46058</v>
      </c>
      <c r="C2123">
        <v>1</v>
      </c>
      <c r="D2123" s="2">
        <v>0.375</v>
      </c>
      <c r="E2123" s="2">
        <v>0.72916666666666663</v>
      </c>
      <c r="F2123" s="2">
        <v>4.1666666666666664E-2</v>
      </c>
      <c r="I2123">
        <v>0</v>
      </c>
      <c r="J2123" s="2">
        <v>0.3125</v>
      </c>
      <c r="K2123" s="2">
        <v>0.3125</v>
      </c>
      <c r="Q2123">
        <v>1</v>
      </c>
    </row>
    <row r="2124" spans="1:30">
      <c r="A2124" t="s">
        <v>1743</v>
      </c>
      <c r="B2124" s="1">
        <v>46059</v>
      </c>
      <c r="C2124">
        <v>1</v>
      </c>
      <c r="D2124" s="2">
        <v>0.375</v>
      </c>
      <c r="E2124" s="2">
        <v>0.72916666666666663</v>
      </c>
      <c r="F2124" s="2">
        <v>4.1666666666666664E-2</v>
      </c>
      <c r="I2124">
        <v>0</v>
      </c>
      <c r="J2124" s="2">
        <v>0.3125</v>
      </c>
      <c r="K2124" s="2">
        <v>0.3125</v>
      </c>
      <c r="Q2124">
        <v>1</v>
      </c>
    </row>
    <row r="2125" spans="1:30">
      <c r="A2125" t="s">
        <v>1743</v>
      </c>
      <c r="B2125" s="1">
        <v>46060</v>
      </c>
    </row>
    <row r="2126" spans="1:30">
      <c r="A2126" t="s">
        <v>1743</v>
      </c>
      <c r="B2126" s="1">
        <v>46061</v>
      </c>
    </row>
    <row r="2127" spans="1:30">
      <c r="A2127" t="s">
        <v>1743</v>
      </c>
      <c r="B2127" s="1">
        <v>46062</v>
      </c>
      <c r="C2127">
        <v>1</v>
      </c>
      <c r="D2127" s="2">
        <v>0.375</v>
      </c>
      <c r="E2127" s="2">
        <v>0.72916666666666663</v>
      </c>
      <c r="F2127" s="2">
        <v>4.1666666666666664E-2</v>
      </c>
      <c r="I2127">
        <v>0</v>
      </c>
      <c r="J2127" s="2">
        <v>0.3125</v>
      </c>
      <c r="K2127" s="2">
        <v>0.3125</v>
      </c>
      <c r="Q2127">
        <v>1</v>
      </c>
    </row>
    <row r="2128" spans="1:30">
      <c r="A2128" t="s">
        <v>1743</v>
      </c>
      <c r="B2128" s="1">
        <v>46063</v>
      </c>
      <c r="C2128">
        <v>1</v>
      </c>
      <c r="D2128" s="2">
        <v>0.375</v>
      </c>
      <c r="E2128" s="2">
        <v>0.72916666666666663</v>
      </c>
      <c r="F2128" s="2">
        <v>4.1666666666666664E-2</v>
      </c>
      <c r="I2128">
        <v>0</v>
      </c>
      <c r="J2128" s="2">
        <v>0.3125</v>
      </c>
      <c r="K2128" s="2">
        <v>0.3125</v>
      </c>
      <c r="Q2128">
        <v>1</v>
      </c>
    </row>
    <row r="2129" spans="1:17">
      <c r="A2129" t="s">
        <v>1743</v>
      </c>
      <c r="B2129" s="1">
        <v>46064</v>
      </c>
    </row>
    <row r="2130" spans="1:17">
      <c r="A2130" t="s">
        <v>1743</v>
      </c>
      <c r="B2130" s="1">
        <v>46065</v>
      </c>
      <c r="C2130">
        <v>1</v>
      </c>
      <c r="D2130" s="2">
        <v>0.375</v>
      </c>
      <c r="E2130" s="2">
        <v>0.72916666666666663</v>
      </c>
      <c r="F2130" s="2">
        <v>4.1666666666666664E-2</v>
      </c>
      <c r="I2130">
        <v>0</v>
      </c>
      <c r="J2130" s="2">
        <v>0.3125</v>
      </c>
      <c r="K2130" s="2">
        <v>0.3125</v>
      </c>
      <c r="Q2130">
        <v>1</v>
      </c>
    </row>
    <row r="2131" spans="1:17">
      <c r="A2131" t="s">
        <v>1743</v>
      </c>
      <c r="B2131" s="1">
        <v>46066</v>
      </c>
      <c r="C2131">
        <v>1</v>
      </c>
      <c r="D2131" s="2">
        <v>0.375</v>
      </c>
      <c r="E2131" s="2">
        <v>0.72916666666666663</v>
      </c>
      <c r="F2131" s="2">
        <v>4.1666666666666664E-2</v>
      </c>
      <c r="I2131">
        <v>0</v>
      </c>
      <c r="J2131" s="2">
        <v>0.3125</v>
      </c>
      <c r="K2131" s="2">
        <v>0.3125</v>
      </c>
      <c r="Q2131">
        <v>1</v>
      </c>
    </row>
    <row r="2132" spans="1:17">
      <c r="A2132" t="s">
        <v>1743</v>
      </c>
      <c r="B2132" s="1">
        <v>46067</v>
      </c>
    </row>
    <row r="2133" spans="1:17">
      <c r="A2133" t="s">
        <v>1743</v>
      </c>
      <c r="B2133" s="1">
        <v>46068</v>
      </c>
    </row>
    <row r="2134" spans="1:17">
      <c r="A2134" t="s">
        <v>1743</v>
      </c>
      <c r="B2134" s="1">
        <v>46069</v>
      </c>
      <c r="C2134">
        <v>1</v>
      </c>
      <c r="D2134" s="2">
        <v>0.375</v>
      </c>
      <c r="E2134" s="2">
        <v>0.72916666666666663</v>
      </c>
      <c r="F2134" s="2">
        <v>4.1666666666666664E-2</v>
      </c>
      <c r="I2134">
        <v>0</v>
      </c>
      <c r="J2134" s="2">
        <v>0.3125</v>
      </c>
      <c r="K2134" s="2">
        <v>0.3125</v>
      </c>
      <c r="Q2134">
        <v>1</v>
      </c>
    </row>
    <row r="2135" spans="1:17">
      <c r="A2135" t="s">
        <v>1743</v>
      </c>
      <c r="B2135" s="1">
        <v>46070</v>
      </c>
      <c r="C2135">
        <v>1</v>
      </c>
      <c r="D2135" s="2">
        <v>0.375</v>
      </c>
      <c r="E2135" s="2">
        <v>0.72916666666666663</v>
      </c>
      <c r="F2135" s="2">
        <v>4.1666666666666664E-2</v>
      </c>
      <c r="I2135">
        <v>0</v>
      </c>
      <c r="J2135" s="2">
        <v>0.3125</v>
      </c>
      <c r="K2135" s="2">
        <v>0.3125</v>
      </c>
      <c r="Q2135">
        <v>1</v>
      </c>
    </row>
    <row r="2136" spans="1:17">
      <c r="A2136" t="s">
        <v>1743</v>
      </c>
      <c r="B2136" s="1">
        <v>46071</v>
      </c>
      <c r="C2136">
        <v>1</v>
      </c>
      <c r="D2136" s="2">
        <v>0.375</v>
      </c>
      <c r="E2136" s="2">
        <v>0.72916666666666663</v>
      </c>
      <c r="F2136" s="2">
        <v>4.1666666666666664E-2</v>
      </c>
      <c r="I2136">
        <v>0</v>
      </c>
      <c r="J2136" s="2">
        <v>0.3125</v>
      </c>
      <c r="K2136" s="2">
        <v>0.3125</v>
      </c>
      <c r="Q2136">
        <v>1</v>
      </c>
    </row>
    <row r="2137" spans="1:17">
      <c r="A2137" t="s">
        <v>1743</v>
      </c>
      <c r="B2137" s="1">
        <v>46072</v>
      </c>
      <c r="C2137">
        <v>1</v>
      </c>
      <c r="D2137" s="2">
        <v>0.375</v>
      </c>
      <c r="E2137" s="2">
        <v>0.72916666666666663</v>
      </c>
      <c r="F2137" s="2">
        <v>4.1666666666666664E-2</v>
      </c>
      <c r="I2137">
        <v>0</v>
      </c>
      <c r="J2137" s="2">
        <v>0.3125</v>
      </c>
      <c r="K2137" s="2">
        <v>0.3125</v>
      </c>
      <c r="Q2137">
        <v>1</v>
      </c>
    </row>
    <row r="2138" spans="1:17">
      <c r="A2138" t="s">
        <v>1743</v>
      </c>
      <c r="B2138" s="1">
        <v>46073</v>
      </c>
      <c r="C2138">
        <v>1</v>
      </c>
      <c r="D2138" s="2">
        <v>0.375</v>
      </c>
      <c r="E2138" s="2">
        <v>0.72916666666666663</v>
      </c>
      <c r="F2138" s="2">
        <v>4.1666666666666664E-2</v>
      </c>
      <c r="I2138">
        <v>0</v>
      </c>
      <c r="J2138" s="2">
        <v>0.3125</v>
      </c>
      <c r="K2138" s="2">
        <v>0.3125</v>
      </c>
      <c r="Q2138">
        <v>1</v>
      </c>
    </row>
    <row r="2139" spans="1:17">
      <c r="A2139" t="s">
        <v>1743</v>
      </c>
      <c r="B2139" s="1">
        <v>46074</v>
      </c>
    </row>
    <row r="2140" spans="1:17">
      <c r="A2140" t="s">
        <v>1743</v>
      </c>
      <c r="B2140" s="1">
        <v>46075</v>
      </c>
    </row>
    <row r="2141" spans="1:17">
      <c r="A2141" t="s">
        <v>1743</v>
      </c>
      <c r="B2141" s="1">
        <v>46076</v>
      </c>
    </row>
    <row r="2142" spans="1:17">
      <c r="A2142" t="s">
        <v>1743</v>
      </c>
      <c r="B2142" s="1">
        <v>46077</v>
      </c>
      <c r="C2142">
        <v>1</v>
      </c>
      <c r="D2142" s="2">
        <v>0.375</v>
      </c>
      <c r="E2142" s="2">
        <v>0.72916666666666663</v>
      </c>
      <c r="F2142" s="2">
        <v>4.1666666666666664E-2</v>
      </c>
      <c r="I2142">
        <v>0</v>
      </c>
      <c r="J2142" s="2">
        <v>0.3125</v>
      </c>
      <c r="K2142" s="2">
        <v>0.3125</v>
      </c>
      <c r="Q2142">
        <v>1</v>
      </c>
    </row>
    <row r="2143" spans="1:17">
      <c r="A2143" t="s">
        <v>1743</v>
      </c>
      <c r="B2143" s="1">
        <v>46078</v>
      </c>
      <c r="C2143">
        <v>1</v>
      </c>
      <c r="D2143" s="2">
        <v>0.375</v>
      </c>
      <c r="E2143" s="2">
        <v>0.72916666666666663</v>
      </c>
      <c r="F2143" s="2">
        <v>4.1666666666666664E-2</v>
      </c>
      <c r="I2143">
        <v>0</v>
      </c>
      <c r="J2143" s="2">
        <v>0.3125</v>
      </c>
      <c r="K2143" s="2">
        <v>0.3125</v>
      </c>
      <c r="Q2143">
        <v>1</v>
      </c>
    </row>
    <row r="2144" spans="1:17">
      <c r="A2144" t="s">
        <v>1743</v>
      </c>
      <c r="B2144" s="1">
        <v>46079</v>
      </c>
      <c r="C2144">
        <v>1</v>
      </c>
      <c r="D2144" s="2">
        <v>0.375</v>
      </c>
      <c r="E2144" s="2">
        <v>0.72916666666666663</v>
      </c>
      <c r="F2144" s="2">
        <v>4.1666666666666664E-2</v>
      </c>
      <c r="I2144">
        <v>0</v>
      </c>
      <c r="J2144" s="2">
        <v>0.3125</v>
      </c>
      <c r="K2144" s="2">
        <v>0.3125</v>
      </c>
      <c r="Q2144">
        <v>1</v>
      </c>
    </row>
    <row r="2145" spans="1:30">
      <c r="A2145" t="s">
        <v>1743</v>
      </c>
      <c r="B2145" s="1">
        <v>46080</v>
      </c>
      <c r="C2145">
        <v>1</v>
      </c>
      <c r="D2145" s="2">
        <v>0.375</v>
      </c>
      <c r="E2145" s="2">
        <v>0.72916666666666663</v>
      </c>
      <c r="F2145" s="2">
        <v>4.1666666666666664E-2</v>
      </c>
      <c r="I2145">
        <v>0</v>
      </c>
      <c r="J2145" s="2">
        <v>0.3125</v>
      </c>
      <c r="K2145" s="2">
        <v>0.3125</v>
      </c>
      <c r="Q2145">
        <v>1</v>
      </c>
    </row>
    <row r="2146" spans="1:30">
      <c r="A2146" t="s">
        <v>1743</v>
      </c>
      <c r="B2146" s="1">
        <v>46081</v>
      </c>
    </row>
    <row r="2147" spans="1:30">
      <c r="A2147" t="s">
        <v>1742</v>
      </c>
      <c r="B2147" t="s">
        <v>2974</v>
      </c>
      <c r="C2147" s="1">
        <v>46023</v>
      </c>
      <c r="D2147" s="1">
        <v>46112</v>
      </c>
      <c r="E2147" t="s">
        <v>420</v>
      </c>
      <c r="F2147" t="s">
        <v>421</v>
      </c>
      <c r="G2147" t="s">
        <v>849</v>
      </c>
      <c r="H2147" t="s">
        <v>879</v>
      </c>
      <c r="I2147" t="s">
        <v>420</v>
      </c>
      <c r="J2147" t="s">
        <v>849</v>
      </c>
      <c r="K2147">
        <v>1</v>
      </c>
      <c r="L2147">
        <v>1</v>
      </c>
      <c r="M2147">
        <v>1</v>
      </c>
      <c r="N2147">
        <v>1</v>
      </c>
      <c r="O2147">
        <v>1</v>
      </c>
      <c r="P2147">
        <v>0</v>
      </c>
      <c r="Q2147">
        <v>0</v>
      </c>
      <c r="R2147">
        <v>0</v>
      </c>
      <c r="S2147">
        <v>1</v>
      </c>
      <c r="T2147" s="2">
        <v>0.3125</v>
      </c>
      <c r="U2147" s="2">
        <v>0.375</v>
      </c>
      <c r="V2147" s="2">
        <v>0.72916666666666663</v>
      </c>
      <c r="W2147" s="2">
        <v>0.5</v>
      </c>
      <c r="X2147">
        <v>60</v>
      </c>
      <c r="AD2147" s="2">
        <v>0</v>
      </c>
    </row>
    <row r="2148" spans="1:30">
      <c r="A2148" t="s">
        <v>1743</v>
      </c>
      <c r="B2148" s="1">
        <v>46054</v>
      </c>
    </row>
    <row r="2149" spans="1:30">
      <c r="A2149" t="s">
        <v>1743</v>
      </c>
      <c r="B2149" s="1">
        <v>46055</v>
      </c>
      <c r="C2149">
        <v>1</v>
      </c>
      <c r="D2149" s="2">
        <v>0.375</v>
      </c>
      <c r="E2149" s="2">
        <v>0.72916666666666663</v>
      </c>
      <c r="F2149" s="2">
        <v>4.1666666666666664E-2</v>
      </c>
      <c r="I2149">
        <v>0</v>
      </c>
      <c r="J2149" s="2">
        <v>0.3125</v>
      </c>
      <c r="K2149" s="2">
        <v>0.3125</v>
      </c>
      <c r="Q2149">
        <v>1</v>
      </c>
    </row>
    <row r="2150" spans="1:30">
      <c r="A2150" t="s">
        <v>1743</v>
      </c>
      <c r="B2150" s="1">
        <v>46056</v>
      </c>
      <c r="C2150">
        <v>1</v>
      </c>
      <c r="D2150" s="2">
        <v>0.375</v>
      </c>
      <c r="E2150" s="2">
        <v>0.72916666666666663</v>
      </c>
      <c r="F2150" s="2">
        <v>4.1666666666666664E-2</v>
      </c>
      <c r="I2150">
        <v>0</v>
      </c>
      <c r="J2150" s="2">
        <v>0.3125</v>
      </c>
      <c r="K2150" s="2">
        <v>0.3125</v>
      </c>
      <c r="Q2150">
        <v>1</v>
      </c>
    </row>
    <row r="2151" spans="1:30">
      <c r="A2151" t="s">
        <v>1743</v>
      </c>
      <c r="B2151" s="1">
        <v>46057</v>
      </c>
    </row>
    <row r="2152" spans="1:30">
      <c r="A2152" t="s">
        <v>1743</v>
      </c>
      <c r="B2152" s="1">
        <v>46058</v>
      </c>
      <c r="C2152">
        <v>1</v>
      </c>
      <c r="D2152" s="2">
        <v>0.375</v>
      </c>
      <c r="E2152" s="2">
        <v>0.72916666666666663</v>
      </c>
      <c r="F2152" s="2">
        <v>4.1666666666666664E-2</v>
      </c>
      <c r="I2152">
        <v>0</v>
      </c>
      <c r="J2152" s="2">
        <v>0.3125</v>
      </c>
      <c r="K2152" s="2">
        <v>0.3125</v>
      </c>
      <c r="Q2152">
        <v>1</v>
      </c>
    </row>
    <row r="2153" spans="1:30">
      <c r="A2153" t="s">
        <v>1743</v>
      </c>
      <c r="B2153" s="1">
        <v>46059</v>
      </c>
    </row>
    <row r="2154" spans="1:30">
      <c r="A2154" t="s">
        <v>1743</v>
      </c>
      <c r="B2154" s="1">
        <v>46060</v>
      </c>
    </row>
    <row r="2155" spans="1:30">
      <c r="A2155" t="s">
        <v>1743</v>
      </c>
      <c r="B2155" s="1">
        <v>46061</v>
      </c>
    </row>
    <row r="2156" spans="1:30">
      <c r="A2156" t="s">
        <v>1743</v>
      </c>
      <c r="B2156" s="1">
        <v>46062</v>
      </c>
      <c r="C2156">
        <v>1</v>
      </c>
      <c r="D2156" s="2">
        <v>0.375</v>
      </c>
      <c r="E2156" s="2">
        <v>0.72916666666666663</v>
      </c>
      <c r="F2156" s="2">
        <v>4.1666666666666664E-2</v>
      </c>
      <c r="I2156">
        <v>0</v>
      </c>
      <c r="J2156" s="2">
        <v>0.3125</v>
      </c>
      <c r="K2156" s="2">
        <v>0.3125</v>
      </c>
      <c r="Q2156">
        <v>1</v>
      </c>
    </row>
    <row r="2157" spans="1:30">
      <c r="A2157" t="s">
        <v>1743</v>
      </c>
      <c r="B2157" s="1">
        <v>46063</v>
      </c>
      <c r="C2157">
        <v>1</v>
      </c>
      <c r="D2157" s="2">
        <v>0.375</v>
      </c>
      <c r="E2157" s="2">
        <v>0.72916666666666663</v>
      </c>
      <c r="F2157" s="2">
        <v>4.1666666666666664E-2</v>
      </c>
      <c r="I2157">
        <v>0</v>
      </c>
      <c r="J2157" s="2">
        <v>0.3125</v>
      </c>
      <c r="K2157" s="2">
        <v>0.3125</v>
      </c>
      <c r="Q2157">
        <v>1</v>
      </c>
    </row>
    <row r="2158" spans="1:30">
      <c r="A2158" t="s">
        <v>1743</v>
      </c>
      <c r="B2158" s="1">
        <v>46064</v>
      </c>
    </row>
    <row r="2159" spans="1:30">
      <c r="A2159" t="s">
        <v>1743</v>
      </c>
      <c r="B2159" s="1">
        <v>46065</v>
      </c>
      <c r="C2159">
        <v>1</v>
      </c>
      <c r="D2159" s="2">
        <v>0.375</v>
      </c>
      <c r="E2159" s="2">
        <v>0.72916666666666663</v>
      </c>
      <c r="F2159" s="2">
        <v>4.1666666666666664E-2</v>
      </c>
      <c r="I2159">
        <v>0</v>
      </c>
      <c r="J2159" s="2">
        <v>0.3125</v>
      </c>
      <c r="K2159" s="2">
        <v>0.3125</v>
      </c>
      <c r="Q2159">
        <v>1</v>
      </c>
    </row>
    <row r="2160" spans="1:30">
      <c r="A2160" t="s">
        <v>1743</v>
      </c>
      <c r="B2160" s="1">
        <v>46066</v>
      </c>
    </row>
    <row r="2161" spans="1:30">
      <c r="A2161" t="s">
        <v>1743</v>
      </c>
      <c r="B2161" s="1">
        <v>46067</v>
      </c>
    </row>
    <row r="2162" spans="1:30">
      <c r="A2162" t="s">
        <v>1743</v>
      </c>
      <c r="B2162" s="1">
        <v>46068</v>
      </c>
    </row>
    <row r="2163" spans="1:30">
      <c r="A2163" t="s">
        <v>1743</v>
      </c>
      <c r="B2163" s="1">
        <v>46069</v>
      </c>
      <c r="C2163">
        <v>1</v>
      </c>
      <c r="D2163" s="2">
        <v>0.375</v>
      </c>
      <c r="E2163" s="2">
        <v>0.72916666666666663</v>
      </c>
      <c r="F2163" s="2">
        <v>4.1666666666666664E-2</v>
      </c>
      <c r="I2163">
        <v>0</v>
      </c>
      <c r="J2163" s="2">
        <v>0.3125</v>
      </c>
      <c r="K2163" s="2">
        <v>0.3125</v>
      </c>
      <c r="Q2163">
        <v>1</v>
      </c>
    </row>
    <row r="2164" spans="1:30">
      <c r="A2164" t="s">
        <v>1743</v>
      </c>
      <c r="B2164" s="1">
        <v>46070</v>
      </c>
      <c r="C2164">
        <v>1</v>
      </c>
      <c r="D2164" s="2">
        <v>0.375</v>
      </c>
      <c r="E2164" s="2">
        <v>0.8125</v>
      </c>
      <c r="F2164" s="2">
        <v>6.25E-2</v>
      </c>
      <c r="I2164">
        <v>0</v>
      </c>
      <c r="J2164" s="2">
        <v>0.375</v>
      </c>
      <c r="K2164" s="2">
        <v>0.3125</v>
      </c>
      <c r="L2164" s="2">
        <v>2.0833333333333332E-2</v>
      </c>
      <c r="M2164" s="2">
        <v>4.1666666666666664E-2</v>
      </c>
      <c r="Q2164">
        <v>1</v>
      </c>
    </row>
    <row r="2165" spans="1:30">
      <c r="A2165" t="s">
        <v>1743</v>
      </c>
      <c r="B2165" s="1">
        <v>46071</v>
      </c>
    </row>
    <row r="2166" spans="1:30">
      <c r="A2166" t="s">
        <v>1743</v>
      </c>
      <c r="B2166" s="1">
        <v>46072</v>
      </c>
      <c r="C2166">
        <v>2</v>
      </c>
      <c r="I2166">
        <v>0</v>
      </c>
      <c r="P2166" s="2">
        <v>0.3125</v>
      </c>
    </row>
    <row r="2167" spans="1:30">
      <c r="A2167" t="s">
        <v>1743</v>
      </c>
      <c r="B2167" s="1">
        <v>46073</v>
      </c>
    </row>
    <row r="2168" spans="1:30">
      <c r="A2168" t="s">
        <v>1743</v>
      </c>
      <c r="B2168" s="1">
        <v>46074</v>
      </c>
    </row>
    <row r="2169" spans="1:30">
      <c r="A2169" t="s">
        <v>1743</v>
      </c>
      <c r="B2169" s="1">
        <v>46075</v>
      </c>
    </row>
    <row r="2170" spans="1:30">
      <c r="A2170" t="s">
        <v>1743</v>
      </c>
      <c r="B2170" s="1">
        <v>46076</v>
      </c>
    </row>
    <row r="2171" spans="1:30">
      <c r="A2171" t="s">
        <v>1743</v>
      </c>
      <c r="B2171" s="1">
        <v>46077</v>
      </c>
      <c r="C2171">
        <v>1</v>
      </c>
      <c r="D2171" s="2">
        <v>0.375</v>
      </c>
      <c r="E2171" s="2">
        <v>0.72916666666666663</v>
      </c>
      <c r="F2171" s="2">
        <v>4.1666666666666664E-2</v>
      </c>
      <c r="I2171">
        <v>0</v>
      </c>
      <c r="J2171" s="2">
        <v>0.3125</v>
      </c>
      <c r="K2171" s="2">
        <v>0.3125</v>
      </c>
      <c r="Q2171">
        <v>1</v>
      </c>
    </row>
    <row r="2172" spans="1:30">
      <c r="A2172" t="s">
        <v>1743</v>
      </c>
      <c r="B2172" s="1">
        <v>46078</v>
      </c>
    </row>
    <row r="2173" spans="1:30">
      <c r="A2173" t="s">
        <v>1743</v>
      </c>
      <c r="B2173" s="1">
        <v>46079</v>
      </c>
      <c r="C2173">
        <v>1</v>
      </c>
      <c r="D2173" s="2">
        <v>0.375</v>
      </c>
      <c r="E2173" s="2">
        <v>0.72916666666666663</v>
      </c>
      <c r="F2173" s="2">
        <v>4.1666666666666664E-2</v>
      </c>
      <c r="I2173">
        <v>0</v>
      </c>
      <c r="J2173" s="2">
        <v>0.3125</v>
      </c>
      <c r="K2173" s="2">
        <v>0.3125</v>
      </c>
      <c r="Q2173">
        <v>1</v>
      </c>
    </row>
    <row r="2174" spans="1:30">
      <c r="A2174" t="s">
        <v>1743</v>
      </c>
      <c r="B2174" s="1">
        <v>46080</v>
      </c>
    </row>
    <row r="2175" spans="1:30">
      <c r="A2175" t="s">
        <v>1743</v>
      </c>
      <c r="B2175" s="1">
        <v>46081</v>
      </c>
    </row>
    <row r="2176" spans="1:30">
      <c r="A2176" t="s">
        <v>1742</v>
      </c>
      <c r="B2176" t="s">
        <v>2975</v>
      </c>
      <c r="C2176" s="1">
        <v>46023</v>
      </c>
      <c r="D2176" s="1">
        <v>46112</v>
      </c>
      <c r="E2176" t="s">
        <v>425</v>
      </c>
      <c r="F2176" t="s">
        <v>426</v>
      </c>
      <c r="G2176" t="s">
        <v>849</v>
      </c>
      <c r="H2176" t="s">
        <v>879</v>
      </c>
      <c r="I2176" t="s">
        <v>425</v>
      </c>
      <c r="J2176" t="s">
        <v>849</v>
      </c>
      <c r="K2176">
        <v>1</v>
      </c>
      <c r="L2176">
        <v>1</v>
      </c>
      <c r="M2176">
        <v>1</v>
      </c>
      <c r="N2176">
        <v>1</v>
      </c>
      <c r="O2176">
        <v>1</v>
      </c>
      <c r="P2176">
        <v>1</v>
      </c>
      <c r="Q2176">
        <v>1</v>
      </c>
      <c r="R2176">
        <v>1</v>
      </c>
      <c r="S2176">
        <v>1</v>
      </c>
      <c r="T2176" s="2">
        <v>0.3125</v>
      </c>
      <c r="U2176" s="2">
        <v>0.375</v>
      </c>
      <c r="V2176" s="2">
        <v>0.72916666666666663</v>
      </c>
      <c r="W2176" s="2">
        <v>0.5</v>
      </c>
      <c r="X2176">
        <v>60</v>
      </c>
      <c r="AD2176" s="2">
        <v>0</v>
      </c>
    </row>
    <row r="2177" spans="1:17">
      <c r="A2177" t="s">
        <v>1743</v>
      </c>
      <c r="B2177" s="1">
        <v>46054</v>
      </c>
    </row>
    <row r="2178" spans="1:17">
      <c r="A2178" t="s">
        <v>1743</v>
      </c>
      <c r="B2178" s="1">
        <v>46055</v>
      </c>
      <c r="C2178">
        <v>1</v>
      </c>
      <c r="D2178" s="2">
        <v>0.375</v>
      </c>
      <c r="E2178" s="2">
        <v>0.72916666666666663</v>
      </c>
      <c r="F2178" s="2">
        <v>4.1666666666666664E-2</v>
      </c>
      <c r="H2178" t="s">
        <v>1764</v>
      </c>
      <c r="I2178">
        <v>0</v>
      </c>
      <c r="J2178" s="2">
        <v>0.3125</v>
      </c>
      <c r="K2178" s="2">
        <v>0.3125</v>
      </c>
      <c r="Q2178">
        <v>2</v>
      </c>
    </row>
    <row r="2179" spans="1:17">
      <c r="A2179" t="s">
        <v>1743</v>
      </c>
      <c r="B2179" s="1">
        <v>46056</v>
      </c>
      <c r="C2179">
        <v>1</v>
      </c>
      <c r="D2179" s="2">
        <v>0.375</v>
      </c>
      <c r="E2179" s="2">
        <v>0.72916666666666663</v>
      </c>
      <c r="F2179" s="2">
        <v>4.1666666666666664E-2</v>
      </c>
      <c r="H2179" t="s">
        <v>1764</v>
      </c>
      <c r="I2179">
        <v>0</v>
      </c>
      <c r="J2179" s="2">
        <v>0.3125</v>
      </c>
      <c r="K2179" s="2">
        <v>0.3125</v>
      </c>
      <c r="Q2179">
        <v>2</v>
      </c>
    </row>
    <row r="2180" spans="1:17">
      <c r="A2180" t="s">
        <v>1743</v>
      </c>
      <c r="B2180" s="1">
        <v>46057</v>
      </c>
      <c r="C2180">
        <v>1</v>
      </c>
      <c r="D2180" s="2">
        <v>0.375</v>
      </c>
      <c r="E2180" s="2">
        <v>0.72916666666666663</v>
      </c>
      <c r="F2180" s="2">
        <v>4.1666666666666664E-2</v>
      </c>
      <c r="H2180" t="s">
        <v>1765</v>
      </c>
      <c r="I2180">
        <v>0</v>
      </c>
      <c r="J2180" s="2">
        <v>0.3125</v>
      </c>
      <c r="K2180" s="2">
        <v>0.3125</v>
      </c>
      <c r="Q2180">
        <v>1</v>
      </c>
    </row>
    <row r="2181" spans="1:17">
      <c r="A2181" t="s">
        <v>1743</v>
      </c>
      <c r="B2181" s="1">
        <v>46058</v>
      </c>
      <c r="C2181">
        <v>1</v>
      </c>
      <c r="D2181" s="2">
        <v>0.375</v>
      </c>
      <c r="E2181" s="2">
        <v>0.72916666666666663</v>
      </c>
      <c r="F2181" s="2">
        <v>4.1666666666666664E-2</v>
      </c>
      <c r="H2181" t="s">
        <v>1764</v>
      </c>
      <c r="I2181">
        <v>0</v>
      </c>
      <c r="J2181" s="2">
        <v>0.3125</v>
      </c>
      <c r="K2181" s="2">
        <v>0.3125</v>
      </c>
      <c r="Q2181">
        <v>2</v>
      </c>
    </row>
    <row r="2182" spans="1:17">
      <c r="A2182" t="s">
        <v>1743</v>
      </c>
      <c r="B2182" s="1">
        <v>46059</v>
      </c>
      <c r="C2182">
        <v>4</v>
      </c>
      <c r="H2182" t="s">
        <v>3670</v>
      </c>
      <c r="I2182">
        <v>0</v>
      </c>
    </row>
    <row r="2183" spans="1:17">
      <c r="A2183" t="s">
        <v>1743</v>
      </c>
      <c r="B2183" s="1">
        <v>46060</v>
      </c>
      <c r="C2183">
        <v>1</v>
      </c>
      <c r="D2183" s="2">
        <v>0.35416666666666669</v>
      </c>
      <c r="E2183" s="2">
        <v>0.75</v>
      </c>
      <c r="F2183" s="2">
        <v>4.1666666666666664E-2</v>
      </c>
      <c r="H2183" t="s">
        <v>1764</v>
      </c>
      <c r="I2183">
        <v>0</v>
      </c>
      <c r="J2183" s="2">
        <v>0.35416666666666669</v>
      </c>
      <c r="K2183" s="2">
        <v>0.3125</v>
      </c>
      <c r="L2183" s="2">
        <v>2.0833333333333332E-2</v>
      </c>
      <c r="M2183" s="2">
        <v>2.0833333333333332E-2</v>
      </c>
      <c r="Q2183">
        <v>2</v>
      </c>
    </row>
    <row r="2184" spans="1:17">
      <c r="A2184" t="s">
        <v>1743</v>
      </c>
      <c r="B2184" s="1">
        <v>46061</v>
      </c>
    </row>
    <row r="2185" spans="1:17">
      <c r="A2185" t="s">
        <v>1743</v>
      </c>
      <c r="B2185" s="1">
        <v>46062</v>
      </c>
      <c r="C2185">
        <v>1</v>
      </c>
      <c r="D2185" s="2">
        <v>0.375</v>
      </c>
      <c r="E2185" s="2">
        <v>0.72916666666666663</v>
      </c>
      <c r="F2185" s="2">
        <v>4.1666666666666664E-2</v>
      </c>
      <c r="H2185" t="s">
        <v>1764</v>
      </c>
      <c r="I2185">
        <v>0</v>
      </c>
      <c r="J2185" s="2">
        <v>0.3125</v>
      </c>
      <c r="K2185" s="2">
        <v>0.3125</v>
      </c>
      <c r="Q2185">
        <v>2</v>
      </c>
    </row>
    <row r="2186" spans="1:17">
      <c r="A2186" t="s">
        <v>1743</v>
      </c>
      <c r="B2186" s="1">
        <v>46063</v>
      </c>
      <c r="C2186">
        <v>1</v>
      </c>
      <c r="D2186" s="2">
        <v>0.375</v>
      </c>
      <c r="E2186" s="2">
        <v>0.72916666666666663</v>
      </c>
      <c r="F2186" s="2">
        <v>4.1666666666666664E-2</v>
      </c>
      <c r="H2186" t="s">
        <v>1765</v>
      </c>
      <c r="I2186">
        <v>0</v>
      </c>
      <c r="J2186" s="2">
        <v>0.3125</v>
      </c>
      <c r="K2186" s="2">
        <v>0.3125</v>
      </c>
      <c r="Q2186">
        <v>1</v>
      </c>
    </row>
    <row r="2187" spans="1:17">
      <c r="A2187" t="s">
        <v>1743</v>
      </c>
      <c r="B2187" s="1">
        <v>46064</v>
      </c>
    </row>
    <row r="2188" spans="1:17">
      <c r="A2188" t="s">
        <v>1743</v>
      </c>
      <c r="B2188" s="1">
        <v>46065</v>
      </c>
      <c r="C2188">
        <v>1</v>
      </c>
      <c r="D2188" s="2">
        <v>0.375</v>
      </c>
      <c r="E2188" s="2">
        <v>0.72916666666666663</v>
      </c>
      <c r="F2188" s="2">
        <v>4.1666666666666664E-2</v>
      </c>
      <c r="H2188" t="s">
        <v>1764</v>
      </c>
      <c r="I2188">
        <v>0</v>
      </c>
      <c r="J2188" s="2">
        <v>0.3125</v>
      </c>
      <c r="K2188" s="2">
        <v>0.3125</v>
      </c>
      <c r="Q2188">
        <v>2</v>
      </c>
    </row>
    <row r="2189" spans="1:17">
      <c r="A2189" t="s">
        <v>1743</v>
      </c>
      <c r="B2189" s="1">
        <v>46066</v>
      </c>
      <c r="C2189">
        <v>1</v>
      </c>
      <c r="D2189" s="2">
        <v>0.375</v>
      </c>
      <c r="E2189" s="2">
        <v>0.72916666666666663</v>
      </c>
      <c r="F2189" s="2">
        <v>4.1666666666666664E-2</v>
      </c>
      <c r="H2189" t="s">
        <v>1764</v>
      </c>
      <c r="I2189">
        <v>0</v>
      </c>
      <c r="J2189" s="2">
        <v>0.3125</v>
      </c>
      <c r="K2189" s="2">
        <v>0.3125</v>
      </c>
      <c r="Q2189">
        <v>2</v>
      </c>
    </row>
    <row r="2190" spans="1:17">
      <c r="A2190" t="s">
        <v>1743</v>
      </c>
      <c r="B2190" s="1">
        <v>46067</v>
      </c>
    </row>
    <row r="2191" spans="1:17">
      <c r="A2191" t="s">
        <v>1743</v>
      </c>
      <c r="B2191" s="1">
        <v>46068</v>
      </c>
    </row>
    <row r="2192" spans="1:17">
      <c r="A2192" t="s">
        <v>1743</v>
      </c>
      <c r="B2192" s="1">
        <v>46069</v>
      </c>
      <c r="C2192">
        <v>1</v>
      </c>
      <c r="D2192" s="2">
        <v>0.375</v>
      </c>
      <c r="E2192" s="2">
        <v>0.72916666666666663</v>
      </c>
      <c r="F2192" s="2">
        <v>4.1666666666666664E-2</v>
      </c>
      <c r="H2192" t="s">
        <v>1764</v>
      </c>
      <c r="I2192">
        <v>0</v>
      </c>
      <c r="J2192" s="2">
        <v>0.3125</v>
      </c>
      <c r="K2192" s="2">
        <v>0.3125</v>
      </c>
      <c r="Q2192">
        <v>2</v>
      </c>
    </row>
    <row r="2193" spans="1:30">
      <c r="A2193" t="s">
        <v>1743</v>
      </c>
      <c r="B2193" s="1">
        <v>46070</v>
      </c>
      <c r="C2193">
        <v>1</v>
      </c>
      <c r="D2193" s="2">
        <v>0.375</v>
      </c>
      <c r="E2193" s="2">
        <v>0.72916666666666663</v>
      </c>
      <c r="F2193" s="2">
        <v>4.1666666666666664E-2</v>
      </c>
      <c r="H2193" t="s">
        <v>1764</v>
      </c>
      <c r="I2193">
        <v>0</v>
      </c>
      <c r="J2193" s="2">
        <v>0.3125</v>
      </c>
      <c r="K2193" s="2">
        <v>0.3125</v>
      </c>
      <c r="Q2193">
        <v>2</v>
      </c>
    </row>
    <row r="2194" spans="1:30">
      <c r="A2194" t="s">
        <v>1743</v>
      </c>
      <c r="B2194" s="1">
        <v>46071</v>
      </c>
      <c r="C2194">
        <v>1</v>
      </c>
      <c r="D2194" s="2">
        <v>0.375</v>
      </c>
      <c r="E2194" s="2">
        <v>0.72916666666666663</v>
      </c>
      <c r="F2194" s="2">
        <v>4.1666666666666664E-2</v>
      </c>
      <c r="H2194" t="s">
        <v>1765</v>
      </c>
      <c r="I2194">
        <v>0</v>
      </c>
      <c r="J2194" s="2">
        <v>0.3125</v>
      </c>
      <c r="K2194" s="2">
        <v>0.3125</v>
      </c>
      <c r="Q2194">
        <v>1</v>
      </c>
    </row>
    <row r="2195" spans="1:30">
      <c r="A2195" t="s">
        <v>1743</v>
      </c>
      <c r="B2195" s="1">
        <v>46072</v>
      </c>
      <c r="C2195">
        <v>4</v>
      </c>
      <c r="H2195" t="s">
        <v>3671</v>
      </c>
      <c r="I2195">
        <v>0</v>
      </c>
    </row>
    <row r="2196" spans="1:30">
      <c r="A2196" t="s">
        <v>1743</v>
      </c>
      <c r="B2196" s="1">
        <v>46073</v>
      </c>
      <c r="C2196">
        <v>1</v>
      </c>
      <c r="D2196" s="2">
        <v>0.375</v>
      </c>
      <c r="E2196" s="2">
        <v>0.72916666666666663</v>
      </c>
      <c r="F2196" s="2">
        <v>4.1666666666666664E-2</v>
      </c>
      <c r="H2196" t="s">
        <v>1764</v>
      </c>
      <c r="I2196">
        <v>0</v>
      </c>
      <c r="J2196" s="2">
        <v>0.3125</v>
      </c>
      <c r="K2196" s="2">
        <v>0.3125</v>
      </c>
      <c r="Q2196">
        <v>2</v>
      </c>
    </row>
    <row r="2197" spans="1:30">
      <c r="A2197" t="s">
        <v>1743</v>
      </c>
      <c r="B2197" s="1">
        <v>46074</v>
      </c>
      <c r="C2197">
        <v>1</v>
      </c>
      <c r="D2197" s="2">
        <v>0.35416666666666669</v>
      </c>
      <c r="E2197" s="2">
        <v>0.79166666666666663</v>
      </c>
      <c r="F2197" s="2">
        <v>4.1666666666666664E-2</v>
      </c>
      <c r="H2197" t="s">
        <v>3672</v>
      </c>
      <c r="I2197">
        <v>0</v>
      </c>
      <c r="J2197" s="2">
        <v>0.39583333333333331</v>
      </c>
      <c r="K2197" s="2">
        <v>0.3125</v>
      </c>
      <c r="L2197" s="2">
        <v>2.0833333333333332E-2</v>
      </c>
      <c r="M2197" s="2">
        <v>6.25E-2</v>
      </c>
      <c r="Q2197">
        <v>2</v>
      </c>
    </row>
    <row r="2198" spans="1:30">
      <c r="A2198" t="s">
        <v>1743</v>
      </c>
      <c r="B2198" s="1">
        <v>46075</v>
      </c>
    </row>
    <row r="2199" spans="1:30">
      <c r="A2199" t="s">
        <v>1743</v>
      </c>
      <c r="B2199" s="1">
        <v>46076</v>
      </c>
    </row>
    <row r="2200" spans="1:30">
      <c r="A2200" t="s">
        <v>1743</v>
      </c>
      <c r="B2200" s="1">
        <v>46077</v>
      </c>
      <c r="C2200">
        <v>1</v>
      </c>
      <c r="D2200" s="2">
        <v>0.375</v>
      </c>
      <c r="E2200" s="2">
        <v>0.72916666666666663</v>
      </c>
      <c r="F2200" s="2">
        <v>4.1666666666666664E-2</v>
      </c>
      <c r="H2200" t="s">
        <v>3673</v>
      </c>
      <c r="I2200">
        <v>1</v>
      </c>
      <c r="J2200" s="2">
        <v>0.3125</v>
      </c>
      <c r="K2200" s="2">
        <v>0.3125</v>
      </c>
      <c r="Q2200">
        <v>2</v>
      </c>
    </row>
    <row r="2201" spans="1:30">
      <c r="A2201" t="s">
        <v>1743</v>
      </c>
      <c r="B2201" s="1">
        <v>46078</v>
      </c>
      <c r="C2201">
        <v>1</v>
      </c>
      <c r="D2201" s="2">
        <v>0.375</v>
      </c>
      <c r="E2201" s="2">
        <v>0.72916666666666663</v>
      </c>
      <c r="F2201" s="2">
        <v>4.1666666666666664E-2</v>
      </c>
      <c r="H2201" t="s">
        <v>1765</v>
      </c>
      <c r="I2201">
        <v>0</v>
      </c>
      <c r="J2201" s="2">
        <v>0.3125</v>
      </c>
      <c r="K2201" s="2">
        <v>0.3125</v>
      </c>
      <c r="Q2201">
        <v>1</v>
      </c>
    </row>
    <row r="2202" spans="1:30">
      <c r="A2202" t="s">
        <v>1743</v>
      </c>
      <c r="B2202" s="1">
        <v>46079</v>
      </c>
      <c r="C2202">
        <v>1</v>
      </c>
      <c r="D2202" s="2">
        <v>0.375</v>
      </c>
      <c r="E2202" s="2">
        <v>0.72916666666666663</v>
      </c>
      <c r="F2202" s="2">
        <v>4.1666666666666664E-2</v>
      </c>
      <c r="H2202" t="s">
        <v>1764</v>
      </c>
      <c r="I2202">
        <v>0</v>
      </c>
      <c r="J2202" s="2">
        <v>0.3125</v>
      </c>
      <c r="K2202" s="2">
        <v>0.3125</v>
      </c>
      <c r="Q2202">
        <v>2</v>
      </c>
    </row>
    <row r="2203" spans="1:30">
      <c r="A2203" t="s">
        <v>1743</v>
      </c>
      <c r="B2203" s="1">
        <v>46080</v>
      </c>
      <c r="C2203">
        <v>1</v>
      </c>
      <c r="D2203" s="2">
        <v>0.375</v>
      </c>
      <c r="E2203" s="2">
        <v>0.72916666666666663</v>
      </c>
      <c r="F2203" s="2">
        <v>4.1666666666666664E-2</v>
      </c>
      <c r="H2203" t="s">
        <v>1764</v>
      </c>
      <c r="I2203">
        <v>0</v>
      </c>
      <c r="J2203" s="2">
        <v>0.3125</v>
      </c>
      <c r="K2203" s="2">
        <v>0.3125</v>
      </c>
      <c r="Q2203">
        <v>2</v>
      </c>
    </row>
    <row r="2204" spans="1:30">
      <c r="A2204" t="s">
        <v>1743</v>
      </c>
      <c r="B2204" s="1">
        <v>46081</v>
      </c>
    </row>
    <row r="2205" spans="1:30">
      <c r="A2205" t="s">
        <v>1742</v>
      </c>
      <c r="B2205" t="s">
        <v>2976</v>
      </c>
      <c r="C2205" s="1">
        <v>46023</v>
      </c>
      <c r="D2205" s="1">
        <v>46112</v>
      </c>
      <c r="E2205" t="s">
        <v>430</v>
      </c>
      <c r="F2205" t="s">
        <v>431</v>
      </c>
      <c r="G2205" t="s">
        <v>849</v>
      </c>
      <c r="H2205" t="s">
        <v>879</v>
      </c>
      <c r="I2205" t="s">
        <v>430</v>
      </c>
      <c r="J2205" t="s">
        <v>849</v>
      </c>
      <c r="K2205">
        <v>1</v>
      </c>
      <c r="L2205">
        <v>1</v>
      </c>
      <c r="M2205">
        <v>1</v>
      </c>
      <c r="N2205">
        <v>1</v>
      </c>
      <c r="O2205">
        <v>1</v>
      </c>
      <c r="P2205">
        <v>0</v>
      </c>
      <c r="Q2205">
        <v>0</v>
      </c>
      <c r="R2205">
        <v>0</v>
      </c>
      <c r="S2205">
        <v>0</v>
      </c>
      <c r="T2205" s="2">
        <v>0.25</v>
      </c>
      <c r="U2205" s="2">
        <v>0.375</v>
      </c>
      <c r="V2205" s="2">
        <v>0.66666666666666663</v>
      </c>
      <c r="W2205" s="2">
        <v>0.5</v>
      </c>
      <c r="X2205">
        <v>60</v>
      </c>
      <c r="AD2205" s="2">
        <v>0</v>
      </c>
    </row>
    <row r="2206" spans="1:30">
      <c r="A2206" t="s">
        <v>1743</v>
      </c>
      <c r="B2206" s="1">
        <v>46054</v>
      </c>
    </row>
    <row r="2207" spans="1:30">
      <c r="A2207" t="s">
        <v>1743</v>
      </c>
      <c r="B2207" s="1">
        <v>46055</v>
      </c>
      <c r="C2207">
        <v>1</v>
      </c>
      <c r="D2207" s="2">
        <v>0.375</v>
      </c>
      <c r="E2207" s="2">
        <v>0.66666666666666663</v>
      </c>
      <c r="F2207" s="2">
        <v>4.1666666666666664E-2</v>
      </c>
      <c r="H2207" t="s">
        <v>1745</v>
      </c>
      <c r="I2207">
        <v>0</v>
      </c>
      <c r="J2207" s="2">
        <v>0.25</v>
      </c>
      <c r="K2207" s="2">
        <v>0.25</v>
      </c>
      <c r="Q2207">
        <v>2</v>
      </c>
    </row>
    <row r="2208" spans="1:30">
      <c r="A2208" t="s">
        <v>1743</v>
      </c>
      <c r="B2208" s="1">
        <v>46056</v>
      </c>
      <c r="C2208">
        <v>2</v>
      </c>
      <c r="H2208" t="s">
        <v>1746</v>
      </c>
      <c r="I2208">
        <v>0</v>
      </c>
      <c r="P2208" s="2">
        <v>0.25</v>
      </c>
    </row>
    <row r="2209" spans="1:17">
      <c r="A2209" t="s">
        <v>1743</v>
      </c>
      <c r="B2209" s="1">
        <v>46057</v>
      </c>
      <c r="C2209">
        <v>1</v>
      </c>
      <c r="D2209" s="2">
        <v>0.375</v>
      </c>
      <c r="E2209" s="2">
        <v>0.66666666666666663</v>
      </c>
      <c r="F2209" s="2">
        <v>4.1666666666666664E-2</v>
      </c>
      <c r="H2209" t="s">
        <v>1745</v>
      </c>
      <c r="I2209">
        <v>0</v>
      </c>
      <c r="J2209" s="2">
        <v>0.25</v>
      </c>
      <c r="K2209" s="2">
        <v>0.25</v>
      </c>
      <c r="Q2209">
        <v>2</v>
      </c>
    </row>
    <row r="2210" spans="1:17">
      <c r="A2210" t="s">
        <v>1743</v>
      </c>
      <c r="B2210" s="1">
        <v>46058</v>
      </c>
      <c r="C2210">
        <v>2</v>
      </c>
      <c r="H2210" t="s">
        <v>1746</v>
      </c>
      <c r="I2210">
        <v>0</v>
      </c>
      <c r="P2210" s="2">
        <v>0.25</v>
      </c>
    </row>
    <row r="2211" spans="1:17">
      <c r="A2211" t="s">
        <v>1743</v>
      </c>
      <c r="B2211" s="1">
        <v>46059</v>
      </c>
      <c r="C2211">
        <v>1</v>
      </c>
      <c r="D2211" s="2">
        <v>0.375</v>
      </c>
      <c r="E2211" s="2">
        <v>0.66666666666666663</v>
      </c>
      <c r="F2211" s="2">
        <v>4.1666666666666664E-2</v>
      </c>
      <c r="H2211" t="s">
        <v>1745</v>
      </c>
      <c r="I2211">
        <v>0</v>
      </c>
      <c r="J2211" s="2">
        <v>0.25</v>
      </c>
      <c r="K2211" s="2">
        <v>0.25</v>
      </c>
      <c r="Q2211">
        <v>2</v>
      </c>
    </row>
    <row r="2212" spans="1:17">
      <c r="A2212" t="s">
        <v>1743</v>
      </c>
      <c r="B2212" s="1">
        <v>46060</v>
      </c>
    </row>
    <row r="2213" spans="1:17">
      <c r="A2213" t="s">
        <v>1743</v>
      </c>
      <c r="B2213" s="1">
        <v>46061</v>
      </c>
    </row>
    <row r="2214" spans="1:17">
      <c r="A2214" t="s">
        <v>1743</v>
      </c>
      <c r="B2214" s="1">
        <v>46062</v>
      </c>
      <c r="C2214">
        <v>1</v>
      </c>
      <c r="D2214" s="2">
        <v>0.375</v>
      </c>
      <c r="E2214" s="2">
        <v>0.66666666666666663</v>
      </c>
      <c r="F2214" s="2">
        <v>4.1666666666666664E-2</v>
      </c>
      <c r="H2214" t="s">
        <v>1745</v>
      </c>
      <c r="I2214">
        <v>0</v>
      </c>
      <c r="J2214" s="2">
        <v>0.25</v>
      </c>
      <c r="K2214" s="2">
        <v>0.25</v>
      </c>
      <c r="Q2214">
        <v>2</v>
      </c>
    </row>
    <row r="2215" spans="1:17">
      <c r="A2215" t="s">
        <v>1743</v>
      </c>
      <c r="B2215" s="1">
        <v>46063</v>
      </c>
      <c r="C2215">
        <v>1</v>
      </c>
      <c r="D2215" s="2">
        <v>0.375</v>
      </c>
      <c r="E2215" s="2">
        <v>0.66666666666666663</v>
      </c>
      <c r="F2215" s="2">
        <v>4.1666666666666664E-2</v>
      </c>
      <c r="H2215" t="s">
        <v>1745</v>
      </c>
      <c r="I2215">
        <v>0</v>
      </c>
      <c r="J2215" s="2">
        <v>0.25</v>
      </c>
      <c r="K2215" s="2">
        <v>0.25</v>
      </c>
      <c r="Q2215">
        <v>2</v>
      </c>
    </row>
    <row r="2216" spans="1:17">
      <c r="A2216" t="s">
        <v>1743</v>
      </c>
      <c r="B2216" s="1">
        <v>46064</v>
      </c>
    </row>
    <row r="2217" spans="1:17">
      <c r="A2217" t="s">
        <v>1743</v>
      </c>
      <c r="B2217" s="1">
        <v>46065</v>
      </c>
      <c r="C2217">
        <v>2</v>
      </c>
      <c r="H2217" t="s">
        <v>1746</v>
      </c>
      <c r="I2217">
        <v>0</v>
      </c>
      <c r="P2217" s="2">
        <v>0.25</v>
      </c>
    </row>
    <row r="2218" spans="1:17">
      <c r="A2218" t="s">
        <v>1743</v>
      </c>
      <c r="B2218" s="1">
        <v>46066</v>
      </c>
      <c r="C2218">
        <v>2</v>
      </c>
      <c r="H2218" t="s">
        <v>1746</v>
      </c>
      <c r="I2218">
        <v>0</v>
      </c>
      <c r="P2218" s="2">
        <v>0.25</v>
      </c>
    </row>
    <row r="2219" spans="1:17">
      <c r="A2219" t="s">
        <v>1743</v>
      </c>
      <c r="B2219" s="1">
        <v>46067</v>
      </c>
    </row>
    <row r="2220" spans="1:17">
      <c r="A2220" t="s">
        <v>1743</v>
      </c>
      <c r="B2220" s="1">
        <v>46068</v>
      </c>
    </row>
    <row r="2221" spans="1:17">
      <c r="A2221" t="s">
        <v>1743</v>
      </c>
      <c r="B2221" s="1">
        <v>46069</v>
      </c>
      <c r="C2221">
        <v>2</v>
      </c>
      <c r="H2221" t="s">
        <v>1746</v>
      </c>
      <c r="I2221">
        <v>0</v>
      </c>
      <c r="P2221" s="2">
        <v>0.25</v>
      </c>
    </row>
    <row r="2222" spans="1:17">
      <c r="A2222" t="s">
        <v>1743</v>
      </c>
      <c r="B2222" s="1">
        <v>46070</v>
      </c>
      <c r="C2222">
        <v>2</v>
      </c>
      <c r="H2222" t="s">
        <v>1746</v>
      </c>
      <c r="I2222">
        <v>0</v>
      </c>
      <c r="P2222" s="2">
        <v>0.25</v>
      </c>
    </row>
    <row r="2223" spans="1:17">
      <c r="A2223" t="s">
        <v>1743</v>
      </c>
      <c r="B2223" s="1">
        <v>46071</v>
      </c>
      <c r="C2223">
        <v>2</v>
      </c>
      <c r="H2223" t="s">
        <v>1746</v>
      </c>
      <c r="I2223">
        <v>0</v>
      </c>
      <c r="P2223" s="2">
        <v>0.25</v>
      </c>
    </row>
    <row r="2224" spans="1:17">
      <c r="A2224" t="s">
        <v>1743</v>
      </c>
      <c r="B2224" s="1">
        <v>46072</v>
      </c>
      <c r="C2224">
        <v>2</v>
      </c>
      <c r="H2224" t="s">
        <v>1746</v>
      </c>
      <c r="I2224">
        <v>0</v>
      </c>
      <c r="P2224" s="2">
        <v>0.25</v>
      </c>
    </row>
    <row r="2225" spans="1:30">
      <c r="A2225" t="s">
        <v>1743</v>
      </c>
      <c r="B2225" s="1">
        <v>46073</v>
      </c>
      <c r="C2225">
        <v>2</v>
      </c>
      <c r="H2225" t="s">
        <v>1746</v>
      </c>
      <c r="I2225">
        <v>0</v>
      </c>
      <c r="P2225" s="2">
        <v>0.25</v>
      </c>
    </row>
    <row r="2226" spans="1:30">
      <c r="A2226" t="s">
        <v>1743</v>
      </c>
      <c r="B2226" s="1">
        <v>46074</v>
      </c>
    </row>
    <row r="2227" spans="1:30">
      <c r="A2227" t="s">
        <v>1743</v>
      </c>
      <c r="B2227" s="1">
        <v>46075</v>
      </c>
    </row>
    <row r="2228" spans="1:30">
      <c r="A2228" t="s">
        <v>1743</v>
      </c>
      <c r="B2228" s="1">
        <v>46076</v>
      </c>
    </row>
    <row r="2229" spans="1:30">
      <c r="A2229" t="s">
        <v>1743</v>
      </c>
      <c r="B2229" s="1">
        <v>46077</v>
      </c>
      <c r="C2229">
        <v>2</v>
      </c>
      <c r="H2229" t="s">
        <v>1746</v>
      </c>
      <c r="I2229">
        <v>0</v>
      </c>
      <c r="P2229" s="2">
        <v>0.25</v>
      </c>
    </row>
    <row r="2230" spans="1:30">
      <c r="A2230" t="s">
        <v>1743</v>
      </c>
      <c r="B2230" s="1">
        <v>46078</v>
      </c>
      <c r="C2230">
        <v>2</v>
      </c>
      <c r="H2230" t="s">
        <v>1746</v>
      </c>
      <c r="I2230">
        <v>0</v>
      </c>
      <c r="P2230" s="2">
        <v>0.25</v>
      </c>
    </row>
    <row r="2231" spans="1:30">
      <c r="A2231" t="s">
        <v>1743</v>
      </c>
      <c r="B2231" s="1">
        <v>46079</v>
      </c>
      <c r="C2231">
        <v>2</v>
      </c>
      <c r="H2231" t="s">
        <v>1746</v>
      </c>
      <c r="I2231">
        <v>0</v>
      </c>
      <c r="P2231" s="2">
        <v>0.25</v>
      </c>
    </row>
    <row r="2232" spans="1:30">
      <c r="A2232" t="s">
        <v>1743</v>
      </c>
      <c r="B2232" s="1">
        <v>46080</v>
      </c>
      <c r="C2232">
        <v>2</v>
      </c>
      <c r="H2232" t="s">
        <v>1746</v>
      </c>
      <c r="I2232">
        <v>0</v>
      </c>
      <c r="P2232" s="2">
        <v>0.25</v>
      </c>
    </row>
    <row r="2233" spans="1:30">
      <c r="A2233" t="s">
        <v>1743</v>
      </c>
      <c r="B2233" s="1">
        <v>46081</v>
      </c>
    </row>
    <row r="2234" spans="1:30">
      <c r="A2234" t="s">
        <v>1742</v>
      </c>
      <c r="B2234" t="s">
        <v>2977</v>
      </c>
      <c r="C2234" s="1">
        <v>46023</v>
      </c>
      <c r="D2234" s="1">
        <v>46112</v>
      </c>
      <c r="E2234" t="s">
        <v>1418</v>
      </c>
      <c r="F2234" t="s">
        <v>565</v>
      </c>
      <c r="G2234" t="s">
        <v>849</v>
      </c>
      <c r="H2234" t="s">
        <v>879</v>
      </c>
      <c r="I2234" t="s">
        <v>1418</v>
      </c>
      <c r="J2234" t="s">
        <v>849</v>
      </c>
      <c r="K2234">
        <v>1</v>
      </c>
      <c r="L2234">
        <v>1</v>
      </c>
      <c r="M2234">
        <v>1</v>
      </c>
      <c r="N2234">
        <v>1</v>
      </c>
      <c r="O2234">
        <v>1</v>
      </c>
      <c r="P2234">
        <v>1</v>
      </c>
      <c r="Q2234">
        <v>1</v>
      </c>
      <c r="R2234">
        <v>1</v>
      </c>
      <c r="S2234">
        <v>1</v>
      </c>
      <c r="T2234" s="2">
        <v>0.3125</v>
      </c>
      <c r="U2234" s="2">
        <v>0.375</v>
      </c>
      <c r="V2234" s="2">
        <v>0.72916666666666663</v>
      </c>
      <c r="W2234" s="2">
        <v>0.5</v>
      </c>
      <c r="X2234">
        <v>60</v>
      </c>
      <c r="AD2234" s="2">
        <v>0</v>
      </c>
    </row>
    <row r="2235" spans="1:30">
      <c r="A2235" t="s">
        <v>1743</v>
      </c>
      <c r="B2235" s="1">
        <v>46054</v>
      </c>
    </row>
    <row r="2236" spans="1:30">
      <c r="A2236" t="s">
        <v>1743</v>
      </c>
      <c r="B2236" s="1">
        <v>46055</v>
      </c>
      <c r="C2236">
        <v>1</v>
      </c>
      <c r="D2236" s="2">
        <v>0.33333333333333331</v>
      </c>
      <c r="E2236" s="2">
        <v>0.72916666666666663</v>
      </c>
      <c r="F2236" s="2">
        <v>4.1666666666666664E-2</v>
      </c>
      <c r="H2236" t="s">
        <v>3674</v>
      </c>
      <c r="I2236">
        <v>0</v>
      </c>
      <c r="J2236" s="2">
        <v>0.35416666666666669</v>
      </c>
      <c r="K2236" s="2">
        <v>0.3125</v>
      </c>
      <c r="L2236" s="2">
        <v>2.0833333333333332E-2</v>
      </c>
      <c r="M2236" s="2">
        <v>2.0833333333333332E-2</v>
      </c>
      <c r="Q2236">
        <v>1</v>
      </c>
    </row>
    <row r="2237" spans="1:30">
      <c r="A2237" t="s">
        <v>1743</v>
      </c>
      <c r="B2237" s="1">
        <v>46056</v>
      </c>
      <c r="C2237">
        <v>1</v>
      </c>
      <c r="D2237" s="2">
        <v>0.33333333333333331</v>
      </c>
      <c r="E2237" s="2">
        <v>0.70833333333333337</v>
      </c>
      <c r="F2237" s="2">
        <v>4.1666666666666664E-2</v>
      </c>
      <c r="H2237" t="s">
        <v>3675</v>
      </c>
      <c r="I2237">
        <v>0</v>
      </c>
      <c r="J2237" s="2">
        <v>0.33333333333333331</v>
      </c>
      <c r="K2237" s="2">
        <v>0.3125</v>
      </c>
      <c r="L2237" s="2">
        <v>2.0833333333333332E-2</v>
      </c>
      <c r="Q2237">
        <v>1</v>
      </c>
    </row>
    <row r="2238" spans="1:30">
      <c r="A2238" t="s">
        <v>1743</v>
      </c>
      <c r="B2238" s="1">
        <v>46057</v>
      </c>
      <c r="C2238">
        <v>1</v>
      </c>
      <c r="D2238" s="2">
        <v>0.33333333333333331</v>
      </c>
      <c r="E2238" s="2">
        <v>0.70833333333333337</v>
      </c>
      <c r="F2238" s="2">
        <v>4.1666666666666664E-2</v>
      </c>
      <c r="H2238" t="s">
        <v>3676</v>
      </c>
      <c r="I2238">
        <v>0</v>
      </c>
      <c r="J2238" s="2">
        <v>0.33333333333333331</v>
      </c>
      <c r="K2238" s="2">
        <v>0.3125</v>
      </c>
      <c r="L2238" s="2">
        <v>2.0833333333333332E-2</v>
      </c>
      <c r="Q2238">
        <v>1</v>
      </c>
    </row>
    <row r="2239" spans="1:30">
      <c r="A2239" t="s">
        <v>1743</v>
      </c>
      <c r="B2239" s="1">
        <v>46058</v>
      </c>
      <c r="C2239">
        <v>1</v>
      </c>
      <c r="D2239" s="2">
        <v>0.33333333333333331</v>
      </c>
      <c r="E2239" s="2">
        <v>0.72916666666666663</v>
      </c>
      <c r="F2239" s="2">
        <v>4.1666666666666664E-2</v>
      </c>
      <c r="H2239" t="s">
        <v>3677</v>
      </c>
      <c r="I2239">
        <v>0</v>
      </c>
      <c r="J2239" s="2">
        <v>0.35416666666666669</v>
      </c>
      <c r="K2239" s="2">
        <v>0.3125</v>
      </c>
      <c r="L2239" s="2">
        <v>2.0833333333333332E-2</v>
      </c>
      <c r="M2239" s="2">
        <v>2.0833333333333332E-2</v>
      </c>
      <c r="Q2239">
        <v>1</v>
      </c>
    </row>
    <row r="2240" spans="1:30">
      <c r="A2240" t="s">
        <v>1743</v>
      </c>
      <c r="B2240" s="1">
        <v>46059</v>
      </c>
      <c r="C2240">
        <v>1</v>
      </c>
      <c r="D2240" s="2">
        <v>0.33333333333333331</v>
      </c>
      <c r="E2240" s="2">
        <v>0.77083333333333337</v>
      </c>
      <c r="F2240" s="2">
        <v>4.1666666666666664E-2</v>
      </c>
      <c r="H2240" t="s">
        <v>3678</v>
      </c>
      <c r="I2240">
        <v>0</v>
      </c>
      <c r="J2240" s="2">
        <v>0.39583333333333331</v>
      </c>
      <c r="K2240" s="2">
        <v>0.3125</v>
      </c>
      <c r="L2240" s="2">
        <v>2.0833333333333332E-2</v>
      </c>
      <c r="M2240" s="2">
        <v>6.25E-2</v>
      </c>
      <c r="Q2240">
        <v>1</v>
      </c>
    </row>
    <row r="2241" spans="1:17">
      <c r="A2241" t="s">
        <v>1743</v>
      </c>
      <c r="B2241" s="1">
        <v>46060</v>
      </c>
    </row>
    <row r="2242" spans="1:17">
      <c r="A2242" t="s">
        <v>1743</v>
      </c>
      <c r="B2242" s="1">
        <v>46061</v>
      </c>
    </row>
    <row r="2243" spans="1:17">
      <c r="A2243" t="s">
        <v>1743</v>
      </c>
      <c r="B2243" s="1">
        <v>46062</v>
      </c>
      <c r="C2243">
        <v>1</v>
      </c>
      <c r="D2243" s="2">
        <v>0.33333333333333331</v>
      </c>
      <c r="E2243" s="2">
        <v>0.70833333333333337</v>
      </c>
      <c r="F2243" s="2">
        <v>4.1666666666666664E-2</v>
      </c>
      <c r="H2243" t="s">
        <v>3679</v>
      </c>
      <c r="I2243">
        <v>0</v>
      </c>
      <c r="J2243" s="2">
        <v>0.33333333333333331</v>
      </c>
      <c r="K2243" s="2">
        <v>0.3125</v>
      </c>
      <c r="L2243" s="2">
        <v>2.0833333333333332E-2</v>
      </c>
      <c r="Q2243">
        <v>1</v>
      </c>
    </row>
    <row r="2244" spans="1:17">
      <c r="A2244" t="s">
        <v>1743</v>
      </c>
      <c r="B2244" s="1">
        <v>46063</v>
      </c>
      <c r="C2244">
        <v>1</v>
      </c>
      <c r="D2244" s="2">
        <v>0.33333333333333331</v>
      </c>
      <c r="E2244" s="2">
        <v>0.75</v>
      </c>
      <c r="F2244" s="2">
        <v>4.1666666666666664E-2</v>
      </c>
      <c r="H2244" t="s">
        <v>3680</v>
      </c>
      <c r="I2244">
        <v>0</v>
      </c>
      <c r="J2244" s="2">
        <v>0.375</v>
      </c>
      <c r="K2244" s="2">
        <v>0.3125</v>
      </c>
      <c r="L2244" s="2">
        <v>2.0833333333333332E-2</v>
      </c>
      <c r="M2244" s="2">
        <v>4.1666666666666664E-2</v>
      </c>
      <c r="Q2244">
        <v>1</v>
      </c>
    </row>
    <row r="2245" spans="1:17">
      <c r="A2245" t="s">
        <v>1743</v>
      </c>
      <c r="B2245" s="1">
        <v>46064</v>
      </c>
    </row>
    <row r="2246" spans="1:17">
      <c r="A2246" t="s">
        <v>1743</v>
      </c>
      <c r="B2246" s="1">
        <v>46065</v>
      </c>
      <c r="C2246">
        <v>1</v>
      </c>
      <c r="D2246" s="2">
        <v>0.33333333333333331</v>
      </c>
      <c r="E2246" s="2">
        <v>0.75</v>
      </c>
      <c r="F2246" s="2">
        <v>4.1666666666666664E-2</v>
      </c>
      <c r="H2246" t="s">
        <v>3681</v>
      </c>
      <c r="I2246">
        <v>0</v>
      </c>
      <c r="J2246" s="2">
        <v>0.375</v>
      </c>
      <c r="K2246" s="2">
        <v>0.3125</v>
      </c>
      <c r="L2246" s="2">
        <v>2.0833333333333332E-2</v>
      </c>
      <c r="M2246" s="2">
        <v>4.1666666666666664E-2</v>
      </c>
      <c r="Q2246">
        <v>1</v>
      </c>
    </row>
    <row r="2247" spans="1:17">
      <c r="A2247" t="s">
        <v>1743</v>
      </c>
      <c r="B2247" s="1">
        <v>46066</v>
      </c>
      <c r="C2247">
        <v>1</v>
      </c>
      <c r="D2247" s="2">
        <v>0.33333333333333331</v>
      </c>
      <c r="E2247" s="2">
        <v>0.75</v>
      </c>
      <c r="F2247" s="2">
        <v>4.1666666666666664E-2</v>
      </c>
      <c r="H2247" t="s">
        <v>3682</v>
      </c>
      <c r="I2247">
        <v>0</v>
      </c>
      <c r="J2247" s="2">
        <v>0.375</v>
      </c>
      <c r="K2247" s="2">
        <v>0.3125</v>
      </c>
      <c r="L2247" s="2">
        <v>2.0833333333333332E-2</v>
      </c>
      <c r="M2247" s="2">
        <v>4.1666666666666664E-2</v>
      </c>
      <c r="Q2247">
        <v>1</v>
      </c>
    </row>
    <row r="2248" spans="1:17">
      <c r="A2248" t="s">
        <v>1743</v>
      </c>
      <c r="B2248" s="1">
        <v>46067</v>
      </c>
    </row>
    <row r="2249" spans="1:17">
      <c r="A2249" t="s">
        <v>1743</v>
      </c>
      <c r="B2249" s="1">
        <v>46068</v>
      </c>
    </row>
    <row r="2250" spans="1:17">
      <c r="A2250" t="s">
        <v>1743</v>
      </c>
      <c r="B2250" s="1">
        <v>46069</v>
      </c>
      <c r="C2250">
        <v>1</v>
      </c>
      <c r="D2250" s="2">
        <v>0.33333333333333331</v>
      </c>
      <c r="E2250" s="2">
        <v>0.70833333333333337</v>
      </c>
      <c r="F2250" s="2">
        <v>4.1666666666666664E-2</v>
      </c>
      <c r="H2250" t="s">
        <v>3683</v>
      </c>
      <c r="I2250">
        <v>0</v>
      </c>
      <c r="J2250" s="2">
        <v>0.33333333333333331</v>
      </c>
      <c r="K2250" s="2">
        <v>0.3125</v>
      </c>
      <c r="L2250" s="2">
        <v>2.0833333333333332E-2</v>
      </c>
      <c r="Q2250">
        <v>1</v>
      </c>
    </row>
    <row r="2251" spans="1:17">
      <c r="A2251" t="s">
        <v>1743</v>
      </c>
      <c r="B2251" s="1">
        <v>46070</v>
      </c>
      <c r="C2251">
        <v>1</v>
      </c>
      <c r="D2251" s="2">
        <v>0.33333333333333331</v>
      </c>
      <c r="E2251" s="2">
        <v>0.72916666666666663</v>
      </c>
      <c r="F2251" s="2">
        <v>4.1666666666666664E-2</v>
      </c>
      <c r="H2251" t="s">
        <v>3684</v>
      </c>
      <c r="I2251">
        <v>0</v>
      </c>
      <c r="J2251" s="2">
        <v>0.35416666666666669</v>
      </c>
      <c r="K2251" s="2">
        <v>0.3125</v>
      </c>
      <c r="L2251" s="2">
        <v>2.0833333333333332E-2</v>
      </c>
      <c r="M2251" s="2">
        <v>2.0833333333333332E-2</v>
      </c>
      <c r="Q2251">
        <v>1</v>
      </c>
    </row>
    <row r="2252" spans="1:17">
      <c r="A2252" t="s">
        <v>1743</v>
      </c>
      <c r="B2252" s="1">
        <v>46071</v>
      </c>
      <c r="C2252">
        <v>1</v>
      </c>
      <c r="D2252" s="2">
        <v>0.375</v>
      </c>
      <c r="E2252" s="2">
        <v>0.72916666666666663</v>
      </c>
      <c r="F2252" s="2">
        <v>4.1666666666666664E-2</v>
      </c>
      <c r="H2252" t="s">
        <v>3685</v>
      </c>
      <c r="I2252">
        <v>0</v>
      </c>
      <c r="J2252" s="2">
        <v>0.3125</v>
      </c>
      <c r="K2252" s="2">
        <v>0.3125</v>
      </c>
      <c r="Q2252">
        <v>1</v>
      </c>
    </row>
    <row r="2253" spans="1:17">
      <c r="A2253" t="s">
        <v>1743</v>
      </c>
      <c r="B2253" s="1">
        <v>46072</v>
      </c>
      <c r="C2253">
        <v>1</v>
      </c>
      <c r="D2253" s="2">
        <v>0.33333333333333331</v>
      </c>
      <c r="E2253" s="2">
        <v>0.70833333333333337</v>
      </c>
      <c r="F2253" s="2">
        <v>4.1666666666666664E-2</v>
      </c>
      <c r="H2253" t="s">
        <v>3686</v>
      </c>
      <c r="I2253">
        <v>0</v>
      </c>
      <c r="J2253" s="2">
        <v>0.33333333333333331</v>
      </c>
      <c r="K2253" s="2">
        <v>0.3125</v>
      </c>
      <c r="L2253" s="2">
        <v>2.0833333333333332E-2</v>
      </c>
      <c r="Q2253">
        <v>1</v>
      </c>
    </row>
    <row r="2254" spans="1:17">
      <c r="A2254" t="s">
        <v>1743</v>
      </c>
      <c r="B2254" s="1">
        <v>46073</v>
      </c>
      <c r="C2254">
        <v>1</v>
      </c>
      <c r="D2254" s="2">
        <v>0.33333333333333331</v>
      </c>
      <c r="E2254" s="2">
        <v>0.75</v>
      </c>
      <c r="F2254" s="2">
        <v>4.1666666666666664E-2</v>
      </c>
      <c r="H2254" t="s">
        <v>3687</v>
      </c>
      <c r="I2254">
        <v>0</v>
      </c>
      <c r="J2254" s="2">
        <v>0.375</v>
      </c>
      <c r="K2254" s="2">
        <v>0.3125</v>
      </c>
      <c r="L2254" s="2">
        <v>2.0833333333333332E-2</v>
      </c>
      <c r="M2254" s="2">
        <v>4.1666666666666664E-2</v>
      </c>
      <c r="Q2254">
        <v>1</v>
      </c>
    </row>
    <row r="2255" spans="1:17">
      <c r="A2255" t="s">
        <v>1743</v>
      </c>
      <c r="B2255" s="1">
        <v>46074</v>
      </c>
    </row>
    <row r="2256" spans="1:17">
      <c r="A2256" t="s">
        <v>1743</v>
      </c>
      <c r="B2256" s="1">
        <v>46075</v>
      </c>
    </row>
    <row r="2257" spans="1:30">
      <c r="A2257" t="s">
        <v>1743</v>
      </c>
      <c r="B2257" s="1">
        <v>46076</v>
      </c>
    </row>
    <row r="2258" spans="1:30">
      <c r="A2258" t="s">
        <v>1743</v>
      </c>
      <c r="B2258" s="1">
        <v>46077</v>
      </c>
      <c r="C2258">
        <v>1</v>
      </c>
      <c r="D2258" s="2">
        <v>0.33333333333333331</v>
      </c>
      <c r="E2258" s="2">
        <v>0.70833333333333337</v>
      </c>
      <c r="F2258" s="2">
        <v>4.1666666666666664E-2</v>
      </c>
      <c r="H2258" t="s">
        <v>3688</v>
      </c>
      <c r="I2258">
        <v>0</v>
      </c>
      <c r="J2258" s="2">
        <v>0.33333333333333331</v>
      </c>
      <c r="K2258" s="2">
        <v>0.3125</v>
      </c>
      <c r="L2258" s="2">
        <v>2.0833333333333332E-2</v>
      </c>
      <c r="Q2258">
        <v>1</v>
      </c>
    </row>
    <row r="2259" spans="1:30">
      <c r="A2259" t="s">
        <v>1743</v>
      </c>
      <c r="B2259" s="1">
        <v>46078</v>
      </c>
      <c r="C2259">
        <v>1</v>
      </c>
      <c r="D2259" s="2">
        <v>0.33333333333333331</v>
      </c>
      <c r="E2259" s="2">
        <v>0.77083333333333337</v>
      </c>
      <c r="F2259" s="2">
        <v>4.1666666666666664E-2</v>
      </c>
      <c r="H2259" t="s">
        <v>3689</v>
      </c>
      <c r="I2259">
        <v>0</v>
      </c>
      <c r="J2259" s="2">
        <v>0.39583333333333331</v>
      </c>
      <c r="K2259" s="2">
        <v>0.3125</v>
      </c>
      <c r="L2259" s="2">
        <v>2.0833333333333332E-2</v>
      </c>
      <c r="M2259" s="2">
        <v>6.25E-2</v>
      </c>
      <c r="Q2259">
        <v>1</v>
      </c>
    </row>
    <row r="2260" spans="1:30">
      <c r="A2260" t="s">
        <v>1743</v>
      </c>
      <c r="B2260" s="1">
        <v>46079</v>
      </c>
      <c r="C2260">
        <v>1</v>
      </c>
      <c r="D2260" s="2">
        <v>0.33333333333333331</v>
      </c>
      <c r="E2260" s="2">
        <v>0.75</v>
      </c>
      <c r="F2260" s="2">
        <v>4.1666666666666664E-2</v>
      </c>
      <c r="H2260" t="s">
        <v>3690</v>
      </c>
      <c r="I2260">
        <v>0</v>
      </c>
      <c r="J2260" s="2">
        <v>0.375</v>
      </c>
      <c r="K2260" s="2">
        <v>0.3125</v>
      </c>
      <c r="L2260" s="2">
        <v>2.0833333333333332E-2</v>
      </c>
      <c r="M2260" s="2">
        <v>4.1666666666666664E-2</v>
      </c>
      <c r="Q2260">
        <v>1</v>
      </c>
    </row>
    <row r="2261" spans="1:30">
      <c r="A2261" t="s">
        <v>1743</v>
      </c>
      <c r="B2261" s="1">
        <v>46080</v>
      </c>
      <c r="C2261">
        <v>1</v>
      </c>
      <c r="D2261" s="2">
        <v>0.33333333333333331</v>
      </c>
      <c r="E2261" s="2">
        <v>0.77083333333333337</v>
      </c>
      <c r="F2261" s="2">
        <v>4.1666666666666664E-2</v>
      </c>
      <c r="H2261" t="s">
        <v>3691</v>
      </c>
      <c r="I2261">
        <v>0</v>
      </c>
      <c r="J2261" s="2">
        <v>0.39583333333333331</v>
      </c>
      <c r="K2261" s="2">
        <v>0.3125</v>
      </c>
      <c r="L2261" s="2">
        <v>2.0833333333333332E-2</v>
      </c>
      <c r="M2261" s="2">
        <v>6.25E-2</v>
      </c>
      <c r="Q2261">
        <v>1</v>
      </c>
    </row>
    <row r="2262" spans="1:30">
      <c r="A2262" t="s">
        <v>1743</v>
      </c>
      <c r="B2262" s="1">
        <v>46081</v>
      </c>
    </row>
    <row r="2263" spans="1:30">
      <c r="A2263" t="s">
        <v>1742</v>
      </c>
      <c r="B2263" t="s">
        <v>2978</v>
      </c>
      <c r="C2263" s="1">
        <v>46023</v>
      </c>
      <c r="D2263" s="1">
        <v>46112</v>
      </c>
      <c r="E2263" t="s">
        <v>1083</v>
      </c>
      <c r="F2263" t="s">
        <v>543</v>
      </c>
      <c r="G2263" t="s">
        <v>849</v>
      </c>
      <c r="H2263" t="s">
        <v>879</v>
      </c>
      <c r="I2263" t="s">
        <v>1083</v>
      </c>
      <c r="J2263" t="s">
        <v>849</v>
      </c>
      <c r="K2263">
        <v>1</v>
      </c>
      <c r="L2263">
        <v>1</v>
      </c>
      <c r="M2263">
        <v>1</v>
      </c>
      <c r="N2263">
        <v>1</v>
      </c>
      <c r="O2263">
        <v>1</v>
      </c>
      <c r="P2263">
        <v>0</v>
      </c>
      <c r="Q2263">
        <v>0</v>
      </c>
      <c r="R2263">
        <v>0</v>
      </c>
      <c r="S2263">
        <v>0</v>
      </c>
      <c r="T2263" s="2">
        <v>0.3125</v>
      </c>
      <c r="U2263" s="2">
        <v>0.375</v>
      </c>
      <c r="V2263" s="2">
        <v>0.72916666666666663</v>
      </c>
      <c r="W2263" s="2">
        <v>0.5</v>
      </c>
      <c r="X2263">
        <v>60</v>
      </c>
      <c r="AD2263" s="2">
        <v>0</v>
      </c>
    </row>
    <row r="2264" spans="1:30">
      <c r="A2264" t="s">
        <v>1743</v>
      </c>
      <c r="B2264" s="1">
        <v>46054</v>
      </c>
    </row>
    <row r="2265" spans="1:30">
      <c r="A2265" t="s">
        <v>1743</v>
      </c>
      <c r="B2265" s="1">
        <v>46055</v>
      </c>
      <c r="C2265">
        <v>1</v>
      </c>
      <c r="D2265" s="2">
        <v>0.375</v>
      </c>
      <c r="E2265" s="2">
        <v>0.72916666666666663</v>
      </c>
      <c r="F2265" s="2">
        <v>4.1666666666666664E-2</v>
      </c>
      <c r="H2265" t="s">
        <v>2702</v>
      </c>
      <c r="I2265">
        <v>0</v>
      </c>
      <c r="J2265" s="2">
        <v>0.3125</v>
      </c>
      <c r="K2265" s="2">
        <v>0.3125</v>
      </c>
      <c r="Q2265">
        <v>2</v>
      </c>
    </row>
    <row r="2266" spans="1:30">
      <c r="A2266" t="s">
        <v>1743</v>
      </c>
      <c r="B2266" s="1">
        <v>46056</v>
      </c>
      <c r="C2266">
        <v>1</v>
      </c>
      <c r="D2266" s="2">
        <v>0.375</v>
      </c>
      <c r="E2266" s="2">
        <v>0.72916666666666663</v>
      </c>
      <c r="F2266" s="2">
        <v>4.1666666666666664E-2</v>
      </c>
      <c r="H2266" t="s">
        <v>2702</v>
      </c>
      <c r="I2266">
        <v>0</v>
      </c>
      <c r="J2266" s="2">
        <v>0.3125</v>
      </c>
      <c r="K2266" s="2">
        <v>0.3125</v>
      </c>
      <c r="Q2266">
        <v>2</v>
      </c>
    </row>
    <row r="2267" spans="1:30">
      <c r="A2267" t="s">
        <v>1743</v>
      </c>
      <c r="B2267" s="1">
        <v>46057</v>
      </c>
      <c r="C2267">
        <v>1</v>
      </c>
      <c r="D2267" s="2">
        <v>0.375</v>
      </c>
      <c r="E2267" s="2">
        <v>0.72916666666666663</v>
      </c>
      <c r="F2267" s="2">
        <v>4.1666666666666664E-2</v>
      </c>
      <c r="H2267" t="s">
        <v>2702</v>
      </c>
      <c r="I2267">
        <v>0</v>
      </c>
      <c r="J2267" s="2">
        <v>0.3125</v>
      </c>
      <c r="K2267" s="2">
        <v>0.3125</v>
      </c>
      <c r="Q2267">
        <v>2</v>
      </c>
    </row>
    <row r="2268" spans="1:30">
      <c r="A2268" t="s">
        <v>1743</v>
      </c>
      <c r="B2268" s="1">
        <v>46058</v>
      </c>
      <c r="C2268">
        <v>1</v>
      </c>
      <c r="D2268" s="2">
        <v>0.39583333333333331</v>
      </c>
      <c r="E2268" s="2">
        <v>0.79166666666666663</v>
      </c>
      <c r="F2268" s="2">
        <v>4.1666666666666664E-2</v>
      </c>
      <c r="H2268" t="s">
        <v>2773</v>
      </c>
      <c r="I2268">
        <v>1</v>
      </c>
      <c r="J2268" s="2">
        <v>0.35416666666666669</v>
      </c>
      <c r="K2268" s="2">
        <v>0.3125</v>
      </c>
      <c r="L2268" s="2">
        <v>2.0833333333333332E-2</v>
      </c>
      <c r="M2268" s="2">
        <v>2.0833333333333332E-2</v>
      </c>
      <c r="Q2268">
        <v>1</v>
      </c>
    </row>
    <row r="2269" spans="1:30">
      <c r="A2269" t="s">
        <v>1743</v>
      </c>
      <c r="B2269" s="1">
        <v>46059</v>
      </c>
      <c r="C2269">
        <v>1</v>
      </c>
      <c r="D2269" s="2">
        <v>0.39583333333333331</v>
      </c>
      <c r="E2269" s="2">
        <v>0.8125</v>
      </c>
      <c r="F2269" s="2">
        <v>4.1666666666666664E-2</v>
      </c>
      <c r="H2269" t="s">
        <v>3692</v>
      </c>
      <c r="I2269">
        <v>1</v>
      </c>
      <c r="J2269" s="2">
        <v>0.375</v>
      </c>
      <c r="K2269" s="2">
        <v>0.3125</v>
      </c>
      <c r="L2269" s="2">
        <v>2.0833333333333332E-2</v>
      </c>
      <c r="M2269" s="2">
        <v>4.1666666666666664E-2</v>
      </c>
      <c r="Q2269">
        <v>1</v>
      </c>
    </row>
    <row r="2270" spans="1:30">
      <c r="A2270" t="s">
        <v>1743</v>
      </c>
      <c r="B2270" s="1">
        <v>46060</v>
      </c>
    </row>
    <row r="2271" spans="1:30">
      <c r="A2271" t="s">
        <v>1743</v>
      </c>
      <c r="B2271" s="1">
        <v>46061</v>
      </c>
    </row>
    <row r="2272" spans="1:30">
      <c r="A2272" t="s">
        <v>1743</v>
      </c>
      <c r="B2272" s="1">
        <v>46062</v>
      </c>
      <c r="C2272">
        <v>1</v>
      </c>
      <c r="D2272" s="2">
        <v>0.41666666666666669</v>
      </c>
      <c r="E2272" s="2">
        <v>0.8125</v>
      </c>
      <c r="F2272" s="2">
        <v>4.1666666666666664E-2</v>
      </c>
      <c r="H2272" t="s">
        <v>2773</v>
      </c>
      <c r="I2272">
        <v>1</v>
      </c>
      <c r="J2272" s="2">
        <v>0.35416666666666669</v>
      </c>
      <c r="K2272" s="2">
        <v>0.3125</v>
      </c>
      <c r="L2272" s="2">
        <v>2.0833333333333332E-2</v>
      </c>
      <c r="M2272" s="2">
        <v>2.0833333333333332E-2</v>
      </c>
      <c r="Q2272">
        <v>1</v>
      </c>
    </row>
    <row r="2273" spans="1:17">
      <c r="A2273" t="s">
        <v>1743</v>
      </c>
      <c r="B2273" s="1">
        <v>46063</v>
      </c>
      <c r="C2273">
        <v>1</v>
      </c>
      <c r="D2273" s="2">
        <v>0.39583333333333331</v>
      </c>
      <c r="E2273" s="2">
        <v>0.8125</v>
      </c>
      <c r="F2273" s="2">
        <v>4.1666666666666664E-2</v>
      </c>
      <c r="H2273" t="s">
        <v>2773</v>
      </c>
      <c r="I2273">
        <v>1</v>
      </c>
      <c r="J2273" s="2">
        <v>0.375</v>
      </c>
      <c r="K2273" s="2">
        <v>0.3125</v>
      </c>
      <c r="L2273" s="2">
        <v>2.0833333333333332E-2</v>
      </c>
      <c r="M2273" s="2">
        <v>4.1666666666666664E-2</v>
      </c>
      <c r="Q2273">
        <v>1</v>
      </c>
    </row>
    <row r="2274" spans="1:17">
      <c r="A2274" t="s">
        <v>1743</v>
      </c>
      <c r="B2274" s="1">
        <v>46064</v>
      </c>
    </row>
    <row r="2275" spans="1:17">
      <c r="A2275" t="s">
        <v>1743</v>
      </c>
      <c r="B2275" s="1">
        <v>46065</v>
      </c>
      <c r="C2275">
        <v>1</v>
      </c>
      <c r="D2275" s="2">
        <v>0.39583333333333331</v>
      </c>
      <c r="E2275" s="2">
        <v>0.77083333333333337</v>
      </c>
      <c r="F2275" s="2">
        <v>4.1666666666666664E-2</v>
      </c>
      <c r="H2275" t="s">
        <v>2773</v>
      </c>
      <c r="I2275">
        <v>1</v>
      </c>
      <c r="J2275" s="2">
        <v>0.33333333333333331</v>
      </c>
      <c r="K2275" s="2">
        <v>0.3125</v>
      </c>
      <c r="L2275" s="2">
        <v>2.0833333333333332E-2</v>
      </c>
      <c r="Q2275">
        <v>1</v>
      </c>
    </row>
    <row r="2276" spans="1:17">
      <c r="A2276" t="s">
        <v>1743</v>
      </c>
      <c r="B2276" s="1">
        <v>46066</v>
      </c>
      <c r="C2276">
        <v>1</v>
      </c>
      <c r="D2276" s="2">
        <v>0.41666666666666669</v>
      </c>
      <c r="E2276" s="2">
        <v>0.83333333333333337</v>
      </c>
      <c r="F2276" s="2">
        <v>4.1666666666666664E-2</v>
      </c>
      <c r="H2276" t="s">
        <v>2773</v>
      </c>
      <c r="I2276">
        <v>1</v>
      </c>
      <c r="J2276" s="2">
        <v>0.375</v>
      </c>
      <c r="K2276" s="2">
        <v>0.3125</v>
      </c>
      <c r="L2276" s="2">
        <v>2.0833333333333332E-2</v>
      </c>
      <c r="M2276" s="2">
        <v>4.1666666666666664E-2</v>
      </c>
      <c r="Q2276">
        <v>1</v>
      </c>
    </row>
    <row r="2277" spans="1:17">
      <c r="A2277" t="s">
        <v>1743</v>
      </c>
      <c r="B2277" s="1">
        <v>46067</v>
      </c>
    </row>
    <row r="2278" spans="1:17">
      <c r="A2278" t="s">
        <v>1743</v>
      </c>
      <c r="B2278" s="1">
        <v>46068</v>
      </c>
    </row>
    <row r="2279" spans="1:17">
      <c r="A2279" t="s">
        <v>1743</v>
      </c>
      <c r="B2279" s="1">
        <v>46069</v>
      </c>
      <c r="C2279">
        <v>1</v>
      </c>
      <c r="D2279" s="2">
        <v>0.39583333333333331</v>
      </c>
      <c r="E2279" s="2">
        <v>0.79166666666666663</v>
      </c>
      <c r="F2279" s="2">
        <v>4.1666666666666664E-2</v>
      </c>
      <c r="H2279" t="s">
        <v>2773</v>
      </c>
      <c r="I2279">
        <v>1</v>
      </c>
      <c r="J2279" s="2">
        <v>0.35416666666666669</v>
      </c>
      <c r="K2279" s="2">
        <v>0.3125</v>
      </c>
      <c r="L2279" s="2">
        <v>2.0833333333333332E-2</v>
      </c>
      <c r="M2279" s="2">
        <v>2.0833333333333332E-2</v>
      </c>
      <c r="Q2279">
        <v>1</v>
      </c>
    </row>
    <row r="2280" spans="1:17">
      <c r="A2280" t="s">
        <v>1743</v>
      </c>
      <c r="B2280" s="1">
        <v>46070</v>
      </c>
      <c r="C2280">
        <v>1</v>
      </c>
      <c r="D2280" s="2">
        <v>0.39583333333333331</v>
      </c>
      <c r="E2280" s="2">
        <v>0.85416666666666663</v>
      </c>
      <c r="F2280" s="2">
        <v>4.1666666666666664E-2</v>
      </c>
      <c r="H2280" t="s">
        <v>2773</v>
      </c>
      <c r="I2280">
        <v>1</v>
      </c>
      <c r="J2280" s="2">
        <v>0.41666666666666669</v>
      </c>
      <c r="K2280" s="2">
        <v>0.3125</v>
      </c>
      <c r="L2280" s="2">
        <v>2.0833333333333332E-2</v>
      </c>
      <c r="M2280" s="2">
        <v>8.3333333333333329E-2</v>
      </c>
      <c r="Q2280">
        <v>1</v>
      </c>
    </row>
    <row r="2281" spans="1:17">
      <c r="A2281" t="s">
        <v>1743</v>
      </c>
      <c r="B2281" s="1">
        <v>46071</v>
      </c>
      <c r="C2281">
        <v>1</v>
      </c>
      <c r="D2281" s="2">
        <v>0.39583333333333331</v>
      </c>
      <c r="E2281" s="2">
        <v>0.8125</v>
      </c>
      <c r="F2281" s="2">
        <v>4.1666666666666664E-2</v>
      </c>
      <c r="H2281" t="s">
        <v>2773</v>
      </c>
      <c r="I2281">
        <v>1</v>
      </c>
      <c r="J2281" s="2">
        <v>0.375</v>
      </c>
      <c r="K2281" s="2">
        <v>0.3125</v>
      </c>
      <c r="L2281" s="2">
        <v>2.0833333333333332E-2</v>
      </c>
      <c r="M2281" s="2">
        <v>4.1666666666666664E-2</v>
      </c>
      <c r="Q2281">
        <v>1</v>
      </c>
    </row>
    <row r="2282" spans="1:17">
      <c r="A2282" t="s">
        <v>1743</v>
      </c>
      <c r="B2282" s="1">
        <v>46072</v>
      </c>
      <c r="C2282">
        <v>1</v>
      </c>
      <c r="D2282" s="2">
        <v>0.41666666666666669</v>
      </c>
      <c r="E2282" s="2">
        <v>0.875</v>
      </c>
      <c r="F2282" s="2">
        <v>4.1666666666666664E-2</v>
      </c>
      <c r="H2282" t="s">
        <v>2773</v>
      </c>
      <c r="I2282">
        <v>1</v>
      </c>
      <c r="J2282" s="2">
        <v>0.41666666666666669</v>
      </c>
      <c r="K2282" s="2">
        <v>0.3125</v>
      </c>
      <c r="L2282" s="2">
        <v>2.0833333333333332E-2</v>
      </c>
      <c r="M2282" s="2">
        <v>8.3333333333333329E-2</v>
      </c>
      <c r="Q2282">
        <v>1</v>
      </c>
    </row>
    <row r="2283" spans="1:17">
      <c r="A2283" t="s">
        <v>1743</v>
      </c>
      <c r="B2283" s="1">
        <v>46073</v>
      </c>
      <c r="C2283">
        <v>2</v>
      </c>
      <c r="I2283">
        <v>0</v>
      </c>
      <c r="P2283" s="2">
        <v>0.3125</v>
      </c>
    </row>
    <row r="2284" spans="1:17">
      <c r="A2284" t="s">
        <v>1743</v>
      </c>
      <c r="B2284" s="1">
        <v>46074</v>
      </c>
    </row>
    <row r="2285" spans="1:17">
      <c r="A2285" t="s">
        <v>1743</v>
      </c>
      <c r="B2285" s="1">
        <v>46075</v>
      </c>
    </row>
    <row r="2286" spans="1:17">
      <c r="A2286" t="s">
        <v>1743</v>
      </c>
      <c r="B2286" s="1">
        <v>46076</v>
      </c>
    </row>
    <row r="2287" spans="1:17">
      <c r="A2287" t="s">
        <v>1743</v>
      </c>
      <c r="B2287" s="1">
        <v>46077</v>
      </c>
      <c r="C2287">
        <v>1</v>
      </c>
      <c r="D2287" s="2">
        <v>0.375</v>
      </c>
      <c r="E2287" s="2">
        <v>0.77083333333333337</v>
      </c>
      <c r="F2287" s="2">
        <v>4.1666666666666664E-2</v>
      </c>
      <c r="H2287" t="s">
        <v>2774</v>
      </c>
      <c r="I2287">
        <v>1</v>
      </c>
      <c r="J2287" s="2">
        <v>0.35416666666666669</v>
      </c>
      <c r="K2287" s="2">
        <v>0.3125</v>
      </c>
      <c r="L2287" s="2">
        <v>2.0833333333333332E-2</v>
      </c>
      <c r="M2287" s="2">
        <v>2.0833333333333332E-2</v>
      </c>
      <c r="Q2287">
        <v>1</v>
      </c>
    </row>
    <row r="2288" spans="1:17">
      <c r="A2288" t="s">
        <v>1743</v>
      </c>
      <c r="B2288" s="1">
        <v>46078</v>
      </c>
      <c r="C2288">
        <v>1</v>
      </c>
      <c r="D2288" s="2">
        <v>0.41666666666666669</v>
      </c>
      <c r="E2288" s="2">
        <v>0.77083333333333337</v>
      </c>
      <c r="F2288" s="2">
        <v>4.1666666666666664E-2</v>
      </c>
      <c r="H2288" t="s">
        <v>2773</v>
      </c>
      <c r="I2288">
        <v>1</v>
      </c>
      <c r="J2288" s="2">
        <v>0.3125</v>
      </c>
      <c r="K2288" s="2">
        <v>0.3125</v>
      </c>
      <c r="Q2288">
        <v>1</v>
      </c>
    </row>
    <row r="2289" spans="1:30">
      <c r="A2289" t="s">
        <v>1743</v>
      </c>
      <c r="B2289" s="1">
        <v>46079</v>
      </c>
      <c r="C2289">
        <v>1</v>
      </c>
      <c r="D2289" s="2">
        <v>0.375</v>
      </c>
      <c r="E2289" s="2">
        <v>0.79166666666666663</v>
      </c>
      <c r="F2289" s="2">
        <v>4.1666666666666664E-2</v>
      </c>
      <c r="H2289" t="s">
        <v>3693</v>
      </c>
      <c r="I2289">
        <v>1</v>
      </c>
      <c r="J2289" s="2">
        <v>0.375</v>
      </c>
      <c r="K2289" s="2">
        <v>0.3125</v>
      </c>
      <c r="L2289" s="2">
        <v>2.0833333333333332E-2</v>
      </c>
      <c r="M2289" s="2">
        <v>4.1666666666666664E-2</v>
      </c>
      <c r="Q2289">
        <v>1</v>
      </c>
    </row>
    <row r="2290" spans="1:30">
      <c r="A2290" t="s">
        <v>1743</v>
      </c>
      <c r="B2290" s="1">
        <v>46080</v>
      </c>
      <c r="C2290">
        <v>1</v>
      </c>
      <c r="D2290" s="2">
        <v>0.41666666666666669</v>
      </c>
      <c r="E2290" s="2">
        <v>0.8125</v>
      </c>
      <c r="F2290" s="2">
        <v>4.1666666666666664E-2</v>
      </c>
      <c r="H2290" t="s">
        <v>3694</v>
      </c>
      <c r="I2290">
        <v>1</v>
      </c>
      <c r="J2290" s="2">
        <v>0.35416666666666669</v>
      </c>
      <c r="K2290" s="2">
        <v>0.3125</v>
      </c>
      <c r="L2290" s="2">
        <v>2.0833333333333332E-2</v>
      </c>
      <c r="M2290" s="2">
        <v>2.0833333333333332E-2</v>
      </c>
      <c r="Q2290">
        <v>1</v>
      </c>
    </row>
    <row r="2291" spans="1:30">
      <c r="A2291" t="s">
        <v>1743</v>
      </c>
      <c r="B2291" s="1">
        <v>46081</v>
      </c>
    </row>
    <row r="2292" spans="1:30">
      <c r="A2292" t="s">
        <v>1742</v>
      </c>
      <c r="B2292" t="s">
        <v>2979</v>
      </c>
      <c r="C2292" s="1">
        <v>46023</v>
      </c>
      <c r="D2292" s="1">
        <v>46112</v>
      </c>
      <c r="E2292" t="s">
        <v>1367</v>
      </c>
      <c r="F2292" t="s">
        <v>438</v>
      </c>
      <c r="G2292" t="s">
        <v>849</v>
      </c>
      <c r="H2292" t="s">
        <v>879</v>
      </c>
      <c r="I2292" t="s">
        <v>1367</v>
      </c>
      <c r="J2292" t="s">
        <v>849</v>
      </c>
      <c r="K2292">
        <v>1</v>
      </c>
      <c r="L2292">
        <v>1</v>
      </c>
      <c r="M2292">
        <v>1</v>
      </c>
      <c r="N2292">
        <v>1</v>
      </c>
      <c r="O2292">
        <v>1</v>
      </c>
      <c r="P2292">
        <v>0</v>
      </c>
      <c r="Q2292">
        <v>0</v>
      </c>
      <c r="R2292">
        <v>0</v>
      </c>
      <c r="S2292">
        <v>0</v>
      </c>
      <c r="T2292" s="2">
        <v>0.3125</v>
      </c>
      <c r="U2292" s="2">
        <v>0.375</v>
      </c>
      <c r="V2292" s="2">
        <v>0.72916666666666663</v>
      </c>
      <c r="W2292" s="2">
        <v>0.5</v>
      </c>
      <c r="X2292">
        <v>60</v>
      </c>
      <c r="AD2292" s="2">
        <v>0</v>
      </c>
    </row>
    <row r="2293" spans="1:30">
      <c r="A2293" t="s">
        <v>1743</v>
      </c>
      <c r="B2293" s="1">
        <v>46054</v>
      </c>
    </row>
    <row r="2294" spans="1:30">
      <c r="A2294" t="s">
        <v>1743</v>
      </c>
      <c r="B2294" s="1">
        <v>46055</v>
      </c>
      <c r="C2294">
        <v>1</v>
      </c>
      <c r="D2294" s="2">
        <v>0.375</v>
      </c>
      <c r="E2294" s="2">
        <v>0.72916666666666663</v>
      </c>
      <c r="F2294" s="2">
        <v>4.1666666666666664E-2</v>
      </c>
      <c r="H2294" t="s">
        <v>2980</v>
      </c>
      <c r="I2294">
        <v>0</v>
      </c>
      <c r="J2294" s="2">
        <v>0.3125</v>
      </c>
      <c r="K2294" s="2">
        <v>0.3125</v>
      </c>
      <c r="Q2294">
        <v>2</v>
      </c>
    </row>
    <row r="2295" spans="1:30">
      <c r="A2295" t="s">
        <v>1743</v>
      </c>
      <c r="B2295" s="1">
        <v>46056</v>
      </c>
      <c r="C2295">
        <v>1</v>
      </c>
      <c r="D2295" s="2">
        <v>0.375</v>
      </c>
      <c r="E2295" s="2">
        <v>0.72916666666666663</v>
      </c>
      <c r="F2295" s="2">
        <v>4.1666666666666664E-2</v>
      </c>
      <c r="H2295" t="s">
        <v>2830</v>
      </c>
      <c r="I2295">
        <v>1</v>
      </c>
      <c r="J2295" s="2">
        <v>0.3125</v>
      </c>
      <c r="K2295" s="2">
        <v>0.3125</v>
      </c>
      <c r="Q2295">
        <v>1</v>
      </c>
    </row>
    <row r="2296" spans="1:30">
      <c r="A2296" t="s">
        <v>1743</v>
      </c>
      <c r="B2296" s="1">
        <v>46057</v>
      </c>
      <c r="C2296">
        <v>1</v>
      </c>
      <c r="D2296" s="2">
        <v>0.375</v>
      </c>
      <c r="E2296" s="2">
        <v>0.72916666666666663</v>
      </c>
      <c r="F2296" s="2">
        <v>4.1666666666666664E-2</v>
      </c>
      <c r="H2296" t="s">
        <v>2830</v>
      </c>
      <c r="I2296">
        <v>1</v>
      </c>
      <c r="J2296" s="2">
        <v>0.3125</v>
      </c>
      <c r="K2296" s="2">
        <v>0.3125</v>
      </c>
      <c r="Q2296">
        <v>1</v>
      </c>
    </row>
    <row r="2297" spans="1:30">
      <c r="A2297" t="s">
        <v>1743</v>
      </c>
      <c r="B2297" s="1">
        <v>46058</v>
      </c>
      <c r="C2297">
        <v>1</v>
      </c>
      <c r="D2297" s="2">
        <v>0.375</v>
      </c>
      <c r="E2297" s="2">
        <v>0.77083333333333337</v>
      </c>
      <c r="F2297" s="2">
        <v>4.1666666666666664E-2</v>
      </c>
      <c r="H2297" t="s">
        <v>3695</v>
      </c>
      <c r="I2297">
        <v>1</v>
      </c>
      <c r="J2297" s="2">
        <v>0.35416666666666669</v>
      </c>
      <c r="K2297" s="2">
        <v>0.3125</v>
      </c>
      <c r="L2297" s="2">
        <v>2.0833333333333332E-2</v>
      </c>
      <c r="M2297" s="2">
        <v>2.0833333333333332E-2</v>
      </c>
      <c r="Q2297">
        <v>1</v>
      </c>
    </row>
    <row r="2298" spans="1:30">
      <c r="A2298" t="s">
        <v>1743</v>
      </c>
      <c r="B2298" s="1">
        <v>46059</v>
      </c>
      <c r="C2298">
        <v>1</v>
      </c>
      <c r="D2298" s="2">
        <v>0.375</v>
      </c>
      <c r="E2298" s="2">
        <v>0.72916666666666663</v>
      </c>
      <c r="F2298" s="2">
        <v>4.1666666666666664E-2</v>
      </c>
      <c r="H2298" t="s">
        <v>2775</v>
      </c>
      <c r="I2298">
        <v>0</v>
      </c>
      <c r="J2298" s="2">
        <v>0.3125</v>
      </c>
      <c r="K2298" s="2">
        <v>0.3125</v>
      </c>
      <c r="Q2298">
        <v>2</v>
      </c>
    </row>
    <row r="2299" spans="1:30">
      <c r="A2299" t="s">
        <v>1743</v>
      </c>
      <c r="B2299" s="1">
        <v>46060</v>
      </c>
    </row>
    <row r="2300" spans="1:30">
      <c r="A2300" t="s">
        <v>1743</v>
      </c>
      <c r="B2300" s="1">
        <v>46061</v>
      </c>
    </row>
    <row r="2301" spans="1:30">
      <c r="A2301" t="s">
        <v>1743</v>
      </c>
      <c r="B2301" s="1">
        <v>46062</v>
      </c>
      <c r="C2301">
        <v>1</v>
      </c>
      <c r="D2301" s="2">
        <v>0.375</v>
      </c>
      <c r="E2301" s="2">
        <v>0.72916666666666663</v>
      </c>
      <c r="F2301" s="2">
        <v>4.1666666666666664E-2</v>
      </c>
      <c r="H2301" t="s">
        <v>3696</v>
      </c>
      <c r="I2301">
        <v>0</v>
      </c>
      <c r="J2301" s="2">
        <v>0.3125</v>
      </c>
      <c r="K2301" s="2">
        <v>0.3125</v>
      </c>
      <c r="Q2301">
        <v>2</v>
      </c>
    </row>
    <row r="2302" spans="1:30">
      <c r="A2302" t="s">
        <v>1743</v>
      </c>
      <c r="B2302" s="1">
        <v>46063</v>
      </c>
      <c r="C2302">
        <v>1</v>
      </c>
      <c r="D2302" s="2">
        <v>0.375</v>
      </c>
      <c r="E2302" s="2">
        <v>0.79166666666666663</v>
      </c>
      <c r="F2302" s="2">
        <v>4.1666666666666664E-2</v>
      </c>
      <c r="H2302" t="s">
        <v>3697</v>
      </c>
      <c r="I2302">
        <v>1</v>
      </c>
      <c r="J2302" s="2">
        <v>0.375</v>
      </c>
      <c r="K2302" s="2">
        <v>0.3125</v>
      </c>
      <c r="L2302" s="2">
        <v>2.0833333333333332E-2</v>
      </c>
      <c r="M2302" s="2">
        <v>4.1666666666666664E-2</v>
      </c>
      <c r="Q2302">
        <v>1</v>
      </c>
    </row>
    <row r="2303" spans="1:30">
      <c r="A2303" t="s">
        <v>1743</v>
      </c>
      <c r="B2303" s="1">
        <v>46064</v>
      </c>
    </row>
    <row r="2304" spans="1:30">
      <c r="A2304" t="s">
        <v>1743</v>
      </c>
      <c r="B2304" s="1">
        <v>46065</v>
      </c>
      <c r="C2304">
        <v>1</v>
      </c>
      <c r="D2304" s="2">
        <v>0.375</v>
      </c>
      <c r="E2304" s="2">
        <v>0.79166666666666663</v>
      </c>
      <c r="F2304" s="2">
        <v>4.1666666666666664E-2</v>
      </c>
      <c r="H2304" t="s">
        <v>3695</v>
      </c>
      <c r="I2304">
        <v>1</v>
      </c>
      <c r="J2304" s="2">
        <v>0.375</v>
      </c>
      <c r="K2304" s="2">
        <v>0.3125</v>
      </c>
      <c r="L2304" s="2">
        <v>2.0833333333333332E-2</v>
      </c>
      <c r="M2304" s="2">
        <v>4.1666666666666664E-2</v>
      </c>
      <c r="Q2304">
        <v>1</v>
      </c>
    </row>
    <row r="2305" spans="1:17">
      <c r="A2305" t="s">
        <v>1743</v>
      </c>
      <c r="B2305" s="1">
        <v>46066</v>
      </c>
      <c r="C2305">
        <v>1</v>
      </c>
      <c r="D2305" s="2">
        <v>0.375</v>
      </c>
      <c r="E2305" s="2">
        <v>0.72916666666666663</v>
      </c>
      <c r="F2305" s="2">
        <v>4.1666666666666664E-2</v>
      </c>
      <c r="H2305" t="s">
        <v>2775</v>
      </c>
      <c r="I2305">
        <v>0</v>
      </c>
      <c r="J2305" s="2">
        <v>0.3125</v>
      </c>
      <c r="K2305" s="2">
        <v>0.3125</v>
      </c>
      <c r="Q2305">
        <v>2</v>
      </c>
    </row>
    <row r="2306" spans="1:17">
      <c r="A2306" t="s">
        <v>1743</v>
      </c>
      <c r="B2306" s="1">
        <v>46067</v>
      </c>
    </row>
    <row r="2307" spans="1:17">
      <c r="A2307" t="s">
        <v>1743</v>
      </c>
      <c r="B2307" s="1">
        <v>46068</v>
      </c>
    </row>
    <row r="2308" spans="1:17">
      <c r="A2308" t="s">
        <v>1743</v>
      </c>
      <c r="B2308" s="1">
        <v>46069</v>
      </c>
      <c r="C2308">
        <v>1</v>
      </c>
      <c r="D2308" s="2">
        <v>0.375</v>
      </c>
      <c r="E2308" s="2">
        <v>0.72916666666666663</v>
      </c>
      <c r="F2308" s="2">
        <v>4.1666666666666664E-2</v>
      </c>
      <c r="H2308" t="s">
        <v>2775</v>
      </c>
      <c r="I2308">
        <v>0</v>
      </c>
      <c r="J2308" s="2">
        <v>0.3125</v>
      </c>
      <c r="K2308" s="2">
        <v>0.3125</v>
      </c>
      <c r="Q2308">
        <v>2</v>
      </c>
    </row>
    <row r="2309" spans="1:17">
      <c r="A2309" t="s">
        <v>1743</v>
      </c>
      <c r="B2309" s="1">
        <v>46070</v>
      </c>
      <c r="C2309">
        <v>1</v>
      </c>
      <c r="D2309" s="2">
        <v>0.375</v>
      </c>
      <c r="E2309" s="2">
        <v>0.8125</v>
      </c>
      <c r="F2309" s="2">
        <v>4.1666666666666664E-2</v>
      </c>
      <c r="H2309" t="s">
        <v>3695</v>
      </c>
      <c r="I2309">
        <v>1</v>
      </c>
      <c r="J2309" s="2">
        <v>0.39583333333333331</v>
      </c>
      <c r="K2309" s="2">
        <v>0.3125</v>
      </c>
      <c r="L2309" s="2">
        <v>2.0833333333333332E-2</v>
      </c>
      <c r="M2309" s="2">
        <v>6.25E-2</v>
      </c>
      <c r="Q2309">
        <v>1</v>
      </c>
    </row>
    <row r="2310" spans="1:17">
      <c r="A2310" t="s">
        <v>1743</v>
      </c>
      <c r="B2310" s="1">
        <v>46071</v>
      </c>
      <c r="C2310">
        <v>1</v>
      </c>
      <c r="D2310" s="2">
        <v>0.375</v>
      </c>
      <c r="E2310" s="2">
        <v>0.79166666666666663</v>
      </c>
      <c r="F2310" s="2">
        <v>4.1666666666666664E-2</v>
      </c>
      <c r="H2310" t="s">
        <v>3695</v>
      </c>
      <c r="I2310">
        <v>1</v>
      </c>
      <c r="J2310" s="2">
        <v>0.375</v>
      </c>
      <c r="K2310" s="2">
        <v>0.3125</v>
      </c>
      <c r="L2310" s="2">
        <v>2.0833333333333332E-2</v>
      </c>
      <c r="M2310" s="2">
        <v>4.1666666666666664E-2</v>
      </c>
      <c r="Q2310">
        <v>1</v>
      </c>
    </row>
    <row r="2311" spans="1:17">
      <c r="A2311" t="s">
        <v>1743</v>
      </c>
      <c r="B2311" s="1">
        <v>46072</v>
      </c>
      <c r="C2311">
        <v>1</v>
      </c>
      <c r="D2311" s="2">
        <v>0.375</v>
      </c>
      <c r="E2311" s="2">
        <v>0.79166666666666663</v>
      </c>
      <c r="F2311" s="2">
        <v>4.1666666666666664E-2</v>
      </c>
      <c r="H2311" t="s">
        <v>3697</v>
      </c>
      <c r="I2311">
        <v>1</v>
      </c>
      <c r="J2311" s="2">
        <v>0.375</v>
      </c>
      <c r="K2311" s="2">
        <v>0.3125</v>
      </c>
      <c r="L2311" s="2">
        <v>2.0833333333333332E-2</v>
      </c>
      <c r="M2311" s="2">
        <v>4.1666666666666664E-2</v>
      </c>
      <c r="Q2311">
        <v>1</v>
      </c>
    </row>
    <row r="2312" spans="1:17">
      <c r="A2312" t="s">
        <v>1743</v>
      </c>
      <c r="B2312" s="1">
        <v>46073</v>
      </c>
      <c r="C2312">
        <v>1</v>
      </c>
      <c r="D2312" s="2">
        <v>0.375</v>
      </c>
      <c r="E2312" s="2">
        <v>0.72916666666666663</v>
      </c>
      <c r="F2312" s="2">
        <v>4.1666666666666664E-2</v>
      </c>
      <c r="H2312" t="s">
        <v>2981</v>
      </c>
      <c r="I2312">
        <v>1</v>
      </c>
      <c r="J2312" s="2">
        <v>0.3125</v>
      </c>
      <c r="K2312" s="2">
        <v>0.3125</v>
      </c>
      <c r="Q2312">
        <v>1</v>
      </c>
    </row>
    <row r="2313" spans="1:17">
      <c r="A2313" t="s">
        <v>1743</v>
      </c>
      <c r="B2313" s="1">
        <v>46074</v>
      </c>
    </row>
    <row r="2314" spans="1:17">
      <c r="A2314" t="s">
        <v>1743</v>
      </c>
      <c r="B2314" s="1">
        <v>46075</v>
      </c>
    </row>
    <row r="2315" spans="1:17">
      <c r="A2315" t="s">
        <v>1743</v>
      </c>
      <c r="B2315" s="1">
        <v>46076</v>
      </c>
    </row>
    <row r="2316" spans="1:17">
      <c r="A2316" t="s">
        <v>1743</v>
      </c>
      <c r="B2316" s="1">
        <v>46077</v>
      </c>
      <c r="C2316">
        <v>1</v>
      </c>
      <c r="D2316" s="2">
        <v>0.54166666666666663</v>
      </c>
      <c r="E2316" s="2">
        <v>0.75</v>
      </c>
      <c r="H2316" t="s">
        <v>3698</v>
      </c>
      <c r="I2316">
        <v>0</v>
      </c>
      <c r="J2316" s="2">
        <v>0.20833333333333334</v>
      </c>
      <c r="K2316" s="2">
        <v>0.20833333333333334</v>
      </c>
      <c r="Q2316">
        <v>2</v>
      </c>
    </row>
    <row r="2317" spans="1:17">
      <c r="A2317" t="s">
        <v>1743</v>
      </c>
      <c r="B2317" s="1">
        <v>46078</v>
      </c>
      <c r="C2317">
        <v>1</v>
      </c>
      <c r="D2317" s="2">
        <v>0.375</v>
      </c>
      <c r="E2317" s="2">
        <v>0.72916666666666663</v>
      </c>
      <c r="F2317" s="2">
        <v>4.1666666666666664E-2</v>
      </c>
      <c r="H2317" t="s">
        <v>2775</v>
      </c>
      <c r="I2317">
        <v>0</v>
      </c>
      <c r="J2317" s="2">
        <v>0.3125</v>
      </c>
      <c r="K2317" s="2">
        <v>0.3125</v>
      </c>
      <c r="Q2317">
        <v>2</v>
      </c>
    </row>
    <row r="2318" spans="1:17">
      <c r="A2318" t="s">
        <v>1743</v>
      </c>
      <c r="B2318" s="1">
        <v>46079</v>
      </c>
      <c r="C2318">
        <v>1</v>
      </c>
      <c r="D2318" s="2">
        <v>0.375</v>
      </c>
      <c r="E2318" s="2">
        <v>0.72916666666666663</v>
      </c>
      <c r="F2318" s="2">
        <v>4.1666666666666664E-2</v>
      </c>
      <c r="H2318" t="s">
        <v>2775</v>
      </c>
      <c r="I2318">
        <v>0</v>
      </c>
      <c r="J2318" s="2">
        <v>0.3125</v>
      </c>
      <c r="K2318" s="2">
        <v>0.3125</v>
      </c>
      <c r="Q2318">
        <v>2</v>
      </c>
    </row>
    <row r="2319" spans="1:17">
      <c r="A2319" t="s">
        <v>1743</v>
      </c>
      <c r="B2319" s="1">
        <v>46080</v>
      </c>
      <c r="C2319">
        <v>1</v>
      </c>
      <c r="D2319" s="2">
        <v>0.375</v>
      </c>
      <c r="E2319" s="2">
        <v>0.72916666666666663</v>
      </c>
      <c r="F2319" s="2">
        <v>4.1666666666666664E-2</v>
      </c>
      <c r="H2319" t="s">
        <v>2830</v>
      </c>
      <c r="I2319">
        <v>1</v>
      </c>
      <c r="J2319" s="2">
        <v>0.3125</v>
      </c>
      <c r="K2319" s="2">
        <v>0.3125</v>
      </c>
      <c r="Q2319">
        <v>1</v>
      </c>
    </row>
    <row r="2320" spans="1:17">
      <c r="A2320" t="s">
        <v>1743</v>
      </c>
      <c r="B2320" s="1">
        <v>46081</v>
      </c>
    </row>
    <row r="2321" spans="1:30">
      <c r="A2321" t="s">
        <v>1742</v>
      </c>
      <c r="B2321" t="s">
        <v>2982</v>
      </c>
      <c r="C2321" s="1">
        <v>46023</v>
      </c>
      <c r="D2321" s="1">
        <v>46112</v>
      </c>
      <c r="E2321" t="s">
        <v>992</v>
      </c>
      <c r="F2321" t="s">
        <v>995</v>
      </c>
      <c r="G2321" t="s">
        <v>849</v>
      </c>
      <c r="H2321" t="s">
        <v>879</v>
      </c>
      <c r="I2321" t="s">
        <v>992</v>
      </c>
      <c r="J2321" t="s">
        <v>849</v>
      </c>
      <c r="K2321">
        <v>1</v>
      </c>
      <c r="L2321">
        <v>1</v>
      </c>
      <c r="M2321">
        <v>1</v>
      </c>
      <c r="N2321">
        <v>1</v>
      </c>
      <c r="O2321">
        <v>0</v>
      </c>
      <c r="P2321">
        <v>0</v>
      </c>
      <c r="Q2321">
        <v>0</v>
      </c>
      <c r="R2321">
        <v>0</v>
      </c>
      <c r="S2321">
        <v>0</v>
      </c>
      <c r="T2321" s="2">
        <v>0.3125</v>
      </c>
      <c r="U2321" s="2">
        <v>0.375</v>
      </c>
      <c r="V2321" s="2">
        <v>0.72916666666666663</v>
      </c>
      <c r="W2321" s="2">
        <v>0.5</v>
      </c>
      <c r="X2321">
        <v>60</v>
      </c>
      <c r="AD2321" s="2">
        <v>0</v>
      </c>
    </row>
    <row r="2322" spans="1:30">
      <c r="A2322" t="s">
        <v>1743</v>
      </c>
      <c r="B2322" s="1">
        <v>46054</v>
      </c>
      <c r="C2322">
        <v>1</v>
      </c>
      <c r="D2322" s="2">
        <v>0.39583333333333331</v>
      </c>
      <c r="E2322" s="2">
        <v>0.75</v>
      </c>
      <c r="F2322" s="2">
        <v>4.1666666666666664E-2</v>
      </c>
      <c r="H2322" t="s">
        <v>3699</v>
      </c>
      <c r="I2322">
        <v>1</v>
      </c>
      <c r="J2322" s="2">
        <v>0.3125</v>
      </c>
      <c r="K2322" s="2">
        <v>0.3125</v>
      </c>
      <c r="Q2322">
        <v>1</v>
      </c>
    </row>
    <row r="2323" spans="1:30">
      <c r="A2323" t="s">
        <v>1743</v>
      </c>
      <c r="B2323" s="1">
        <v>46055</v>
      </c>
      <c r="C2323">
        <v>1</v>
      </c>
      <c r="D2323" s="2">
        <v>0.39583333333333331</v>
      </c>
      <c r="E2323" s="2">
        <v>0.64583333333333337</v>
      </c>
      <c r="F2323" s="2">
        <v>4.1666666666666664E-2</v>
      </c>
      <c r="H2323" t="s">
        <v>3700</v>
      </c>
      <c r="I2323">
        <v>1</v>
      </c>
      <c r="J2323" s="2">
        <v>0.20833333333333334</v>
      </c>
      <c r="K2323" s="2">
        <v>0.20833333333333334</v>
      </c>
      <c r="Q2323">
        <v>1</v>
      </c>
    </row>
    <row r="2324" spans="1:30">
      <c r="A2324" t="s">
        <v>1743</v>
      </c>
      <c r="B2324" s="1">
        <v>46056</v>
      </c>
      <c r="C2324">
        <v>4</v>
      </c>
      <c r="H2324" t="s">
        <v>3701</v>
      </c>
      <c r="I2324">
        <v>0</v>
      </c>
    </row>
    <row r="2325" spans="1:30">
      <c r="A2325" t="s">
        <v>1743</v>
      </c>
      <c r="B2325" s="1">
        <v>46057</v>
      </c>
      <c r="C2325">
        <v>1</v>
      </c>
      <c r="D2325" s="2">
        <v>0.375</v>
      </c>
      <c r="E2325" s="2">
        <v>0.72916666666666663</v>
      </c>
      <c r="F2325" s="2">
        <v>4.1666666666666664E-2</v>
      </c>
      <c r="H2325" t="s">
        <v>1745</v>
      </c>
      <c r="I2325">
        <v>0</v>
      </c>
      <c r="J2325" s="2">
        <v>0.3125</v>
      </c>
      <c r="K2325" s="2">
        <v>0.3125</v>
      </c>
      <c r="Q2325">
        <v>2</v>
      </c>
    </row>
    <row r="2326" spans="1:30">
      <c r="A2326" t="s">
        <v>1743</v>
      </c>
      <c r="B2326" s="1">
        <v>46058</v>
      </c>
      <c r="C2326">
        <v>1</v>
      </c>
      <c r="D2326" s="2">
        <v>0.375</v>
      </c>
      <c r="E2326" s="2">
        <v>0.72916666666666663</v>
      </c>
      <c r="F2326" s="2">
        <v>4.1666666666666664E-2</v>
      </c>
      <c r="H2326" t="s">
        <v>1745</v>
      </c>
      <c r="I2326">
        <v>0</v>
      </c>
      <c r="J2326" s="2">
        <v>0.3125</v>
      </c>
      <c r="K2326" s="2">
        <v>0.3125</v>
      </c>
      <c r="Q2326">
        <v>1</v>
      </c>
    </row>
    <row r="2327" spans="1:30">
      <c r="A2327" t="s">
        <v>1743</v>
      </c>
      <c r="B2327" s="1">
        <v>46059</v>
      </c>
    </row>
    <row r="2328" spans="1:30">
      <c r="A2328" t="s">
        <v>1743</v>
      </c>
      <c r="B2328" s="1">
        <v>46060</v>
      </c>
    </row>
    <row r="2329" spans="1:30">
      <c r="A2329" t="s">
        <v>1743</v>
      </c>
      <c r="B2329" s="1">
        <v>46061</v>
      </c>
      <c r="C2329">
        <v>1</v>
      </c>
      <c r="D2329" s="2">
        <v>0.39583333333333331</v>
      </c>
      <c r="E2329" s="2">
        <v>0.97916666666666663</v>
      </c>
      <c r="F2329" s="2">
        <v>4.1666666666666664E-2</v>
      </c>
      <c r="H2329" t="s">
        <v>2983</v>
      </c>
      <c r="I2329">
        <v>1</v>
      </c>
      <c r="J2329" s="2">
        <v>0.54166666666666663</v>
      </c>
      <c r="K2329" s="2">
        <v>0.3125</v>
      </c>
      <c r="L2329" s="2">
        <v>2.0833333333333332E-2</v>
      </c>
      <c r="M2329" s="2">
        <v>0.20833333333333334</v>
      </c>
      <c r="N2329" s="2">
        <v>6.25E-2</v>
      </c>
      <c r="Q2329">
        <v>1</v>
      </c>
    </row>
    <row r="2330" spans="1:30">
      <c r="A2330" t="s">
        <v>1743</v>
      </c>
      <c r="B2330" s="1">
        <v>46062</v>
      </c>
      <c r="C2330">
        <v>4</v>
      </c>
      <c r="H2330" t="s">
        <v>3702</v>
      </c>
      <c r="I2330">
        <v>0</v>
      </c>
    </row>
    <row r="2331" spans="1:30">
      <c r="A2331" t="s">
        <v>1743</v>
      </c>
      <c r="B2331" s="1">
        <v>46063</v>
      </c>
      <c r="C2331">
        <v>1</v>
      </c>
      <c r="D2331" s="2">
        <v>0.375</v>
      </c>
      <c r="E2331" s="2">
        <v>0.72916666666666663</v>
      </c>
      <c r="F2331" s="2">
        <v>4.1666666666666664E-2</v>
      </c>
      <c r="H2331" t="s">
        <v>1745</v>
      </c>
      <c r="I2331">
        <v>0</v>
      </c>
      <c r="J2331" s="2">
        <v>0.3125</v>
      </c>
      <c r="K2331" s="2">
        <v>0.3125</v>
      </c>
      <c r="Q2331">
        <v>2</v>
      </c>
    </row>
    <row r="2332" spans="1:30">
      <c r="A2332" t="s">
        <v>1743</v>
      </c>
      <c r="B2332" s="1">
        <v>46064</v>
      </c>
    </row>
    <row r="2333" spans="1:30">
      <c r="A2333" t="s">
        <v>1743</v>
      </c>
      <c r="B2333" s="1">
        <v>46065</v>
      </c>
      <c r="C2333">
        <v>1</v>
      </c>
      <c r="D2333" s="2">
        <v>0.375</v>
      </c>
      <c r="E2333" s="2">
        <v>0.72916666666666663</v>
      </c>
      <c r="F2333" s="2">
        <v>4.1666666666666664E-2</v>
      </c>
      <c r="H2333" t="s">
        <v>1745</v>
      </c>
      <c r="I2333">
        <v>0</v>
      </c>
      <c r="J2333" s="2">
        <v>0.3125</v>
      </c>
      <c r="K2333" s="2">
        <v>0.3125</v>
      </c>
      <c r="Q2333">
        <v>2</v>
      </c>
    </row>
    <row r="2334" spans="1:30">
      <c r="A2334" t="s">
        <v>1743</v>
      </c>
      <c r="B2334" s="1">
        <v>46066</v>
      </c>
      <c r="C2334">
        <v>3</v>
      </c>
      <c r="D2334" s="2">
        <v>0.375</v>
      </c>
      <c r="E2334" s="2">
        <v>0.72916666666666663</v>
      </c>
      <c r="F2334" s="2">
        <v>4.1666666666666664E-2</v>
      </c>
      <c r="H2334" t="s">
        <v>3703</v>
      </c>
      <c r="I2334">
        <v>0</v>
      </c>
      <c r="J2334" s="2">
        <v>0.3125</v>
      </c>
      <c r="O2334" s="2">
        <v>0.3125</v>
      </c>
      <c r="Q2334">
        <v>2</v>
      </c>
    </row>
    <row r="2335" spans="1:30">
      <c r="A2335" t="s">
        <v>1743</v>
      </c>
      <c r="B2335" s="1">
        <v>46067</v>
      </c>
    </row>
    <row r="2336" spans="1:30">
      <c r="A2336" t="s">
        <v>1743</v>
      </c>
      <c r="B2336" s="1">
        <v>46068</v>
      </c>
    </row>
    <row r="2337" spans="1:30">
      <c r="A2337" t="s">
        <v>1743</v>
      </c>
      <c r="B2337" s="1">
        <v>46069</v>
      </c>
      <c r="C2337">
        <v>1</v>
      </c>
      <c r="D2337" s="2">
        <v>0.375</v>
      </c>
      <c r="E2337" s="2">
        <v>0.72916666666666663</v>
      </c>
      <c r="F2337" s="2">
        <v>4.1666666666666664E-2</v>
      </c>
      <c r="H2337" t="s">
        <v>1745</v>
      </c>
      <c r="I2337">
        <v>0</v>
      </c>
      <c r="J2337" s="2">
        <v>0.3125</v>
      </c>
      <c r="K2337" s="2">
        <v>0.3125</v>
      </c>
      <c r="Q2337">
        <v>2</v>
      </c>
    </row>
    <row r="2338" spans="1:30">
      <c r="A2338" t="s">
        <v>1743</v>
      </c>
      <c r="B2338" s="1">
        <v>46070</v>
      </c>
      <c r="C2338">
        <v>1</v>
      </c>
      <c r="D2338" s="2">
        <v>0.375</v>
      </c>
      <c r="E2338" s="2">
        <v>0.72916666666666663</v>
      </c>
      <c r="F2338" s="2">
        <v>4.1666666666666664E-2</v>
      </c>
      <c r="H2338" t="s">
        <v>1745</v>
      </c>
      <c r="I2338">
        <v>0</v>
      </c>
      <c r="J2338" s="2">
        <v>0.3125</v>
      </c>
      <c r="K2338" s="2">
        <v>0.3125</v>
      </c>
      <c r="Q2338">
        <v>2</v>
      </c>
    </row>
    <row r="2339" spans="1:30">
      <c r="A2339" t="s">
        <v>1743</v>
      </c>
      <c r="B2339" s="1">
        <v>46071</v>
      </c>
      <c r="C2339">
        <v>1</v>
      </c>
      <c r="D2339" s="2">
        <v>0.375</v>
      </c>
      <c r="E2339" s="2">
        <v>0.72916666666666663</v>
      </c>
      <c r="F2339" s="2">
        <v>4.1666666666666664E-2</v>
      </c>
      <c r="H2339" t="s">
        <v>1745</v>
      </c>
      <c r="I2339">
        <v>0</v>
      </c>
      <c r="J2339" s="2">
        <v>0.3125</v>
      </c>
      <c r="K2339" s="2">
        <v>0.3125</v>
      </c>
      <c r="Q2339">
        <v>2</v>
      </c>
    </row>
    <row r="2340" spans="1:30">
      <c r="A2340" t="s">
        <v>1743</v>
      </c>
      <c r="B2340" s="1">
        <v>46072</v>
      </c>
      <c r="C2340">
        <v>1</v>
      </c>
      <c r="D2340" s="2">
        <v>0.375</v>
      </c>
      <c r="E2340" s="2">
        <v>0.60416666666666663</v>
      </c>
      <c r="F2340" s="2">
        <v>4.1666666666666664E-2</v>
      </c>
      <c r="H2340" t="s">
        <v>3704</v>
      </c>
      <c r="I2340">
        <v>0</v>
      </c>
      <c r="J2340" s="2">
        <v>0.1875</v>
      </c>
      <c r="K2340" s="2">
        <v>0.1875</v>
      </c>
      <c r="Q2340">
        <v>2</v>
      </c>
    </row>
    <row r="2341" spans="1:30">
      <c r="A2341" t="s">
        <v>1743</v>
      </c>
      <c r="B2341" s="1">
        <v>46073</v>
      </c>
    </row>
    <row r="2342" spans="1:30">
      <c r="A2342" t="s">
        <v>1743</v>
      </c>
      <c r="B2342" s="1">
        <v>46074</v>
      </c>
    </row>
    <row r="2343" spans="1:30">
      <c r="A2343" t="s">
        <v>1743</v>
      </c>
      <c r="B2343" s="1">
        <v>46075</v>
      </c>
    </row>
    <row r="2344" spans="1:30">
      <c r="A2344" t="s">
        <v>1743</v>
      </c>
      <c r="B2344" s="1">
        <v>46076</v>
      </c>
    </row>
    <row r="2345" spans="1:30">
      <c r="A2345" t="s">
        <v>1743</v>
      </c>
      <c r="B2345" s="1">
        <v>46077</v>
      </c>
      <c r="C2345">
        <v>1</v>
      </c>
      <c r="D2345" s="2">
        <v>0.375</v>
      </c>
      <c r="E2345" s="2">
        <v>0.5</v>
      </c>
      <c r="H2345" t="s">
        <v>3705</v>
      </c>
      <c r="I2345">
        <v>0</v>
      </c>
      <c r="J2345" s="2">
        <v>0.125</v>
      </c>
      <c r="K2345" s="2">
        <v>0.125</v>
      </c>
      <c r="Q2345">
        <v>2</v>
      </c>
    </row>
    <row r="2346" spans="1:30">
      <c r="A2346" t="s">
        <v>1743</v>
      </c>
      <c r="B2346" s="1">
        <v>46078</v>
      </c>
      <c r="C2346">
        <v>1</v>
      </c>
      <c r="D2346" s="2">
        <v>0.375</v>
      </c>
      <c r="E2346" s="2">
        <v>0.77083333333333337</v>
      </c>
      <c r="F2346" s="2">
        <v>4.1666666666666664E-2</v>
      </c>
      <c r="H2346" t="s">
        <v>2831</v>
      </c>
      <c r="I2346">
        <v>1</v>
      </c>
      <c r="J2346" s="2">
        <v>0.35416666666666669</v>
      </c>
      <c r="K2346" s="2">
        <v>0.3125</v>
      </c>
      <c r="L2346" s="2">
        <v>2.0833333333333332E-2</v>
      </c>
      <c r="M2346" s="2">
        <v>2.0833333333333332E-2</v>
      </c>
      <c r="Q2346">
        <v>1</v>
      </c>
    </row>
    <row r="2347" spans="1:30">
      <c r="A2347" t="s">
        <v>1743</v>
      </c>
      <c r="B2347" s="1">
        <v>46079</v>
      </c>
      <c r="C2347">
        <v>1</v>
      </c>
      <c r="D2347" s="2">
        <v>0.375</v>
      </c>
      <c r="E2347" s="2">
        <v>0.60416666666666663</v>
      </c>
      <c r="F2347" s="2">
        <v>4.1666666666666664E-2</v>
      </c>
      <c r="H2347" t="s">
        <v>3706</v>
      </c>
      <c r="I2347">
        <v>0</v>
      </c>
      <c r="J2347" s="2">
        <v>0.1875</v>
      </c>
      <c r="K2347" s="2">
        <v>0.1875</v>
      </c>
      <c r="Q2347">
        <v>2</v>
      </c>
    </row>
    <row r="2348" spans="1:30">
      <c r="A2348" t="s">
        <v>1743</v>
      </c>
      <c r="B2348" s="1">
        <v>46080</v>
      </c>
      <c r="C2348">
        <v>3</v>
      </c>
      <c r="D2348" s="2">
        <v>0.39583333333333331</v>
      </c>
      <c r="E2348" s="2">
        <v>0.64583333333333337</v>
      </c>
      <c r="F2348" s="2">
        <v>4.1666666666666664E-2</v>
      </c>
      <c r="H2348" t="s">
        <v>3707</v>
      </c>
      <c r="I2348">
        <v>1</v>
      </c>
      <c r="J2348" s="2">
        <v>0.20833333333333334</v>
      </c>
      <c r="O2348" s="2">
        <v>0.20833333333333334</v>
      </c>
      <c r="Q2348">
        <v>1</v>
      </c>
    </row>
    <row r="2349" spans="1:30">
      <c r="A2349" t="s">
        <v>1743</v>
      </c>
      <c r="B2349" s="1">
        <v>46081</v>
      </c>
    </row>
    <row r="2350" spans="1:30">
      <c r="A2350" t="s">
        <v>1742</v>
      </c>
      <c r="B2350" t="s">
        <v>2984</v>
      </c>
      <c r="C2350" s="1">
        <v>46023</v>
      </c>
      <c r="D2350" s="1">
        <v>46112</v>
      </c>
      <c r="E2350" t="s">
        <v>935</v>
      </c>
      <c r="F2350" t="s">
        <v>310</v>
      </c>
      <c r="G2350" t="s">
        <v>849</v>
      </c>
      <c r="H2350" t="s">
        <v>879</v>
      </c>
      <c r="I2350" t="s">
        <v>935</v>
      </c>
      <c r="J2350" t="s">
        <v>849</v>
      </c>
      <c r="K2350">
        <v>1</v>
      </c>
      <c r="L2350">
        <v>1</v>
      </c>
      <c r="M2350">
        <v>1</v>
      </c>
      <c r="N2350">
        <v>1</v>
      </c>
      <c r="O2350">
        <v>1</v>
      </c>
      <c r="P2350">
        <v>0</v>
      </c>
      <c r="Q2350">
        <v>0</v>
      </c>
      <c r="R2350">
        <v>0</v>
      </c>
      <c r="S2350">
        <v>0</v>
      </c>
      <c r="T2350" s="2">
        <v>0.3125</v>
      </c>
      <c r="U2350" s="2">
        <v>0.375</v>
      </c>
      <c r="V2350" s="2">
        <v>0.72916666666666663</v>
      </c>
      <c r="W2350" s="2">
        <v>0.5</v>
      </c>
      <c r="X2350">
        <v>60</v>
      </c>
      <c r="AD2350" s="2">
        <v>0</v>
      </c>
    </row>
    <row r="2351" spans="1:30">
      <c r="A2351" t="s">
        <v>1743</v>
      </c>
      <c r="B2351" s="1">
        <v>46054</v>
      </c>
    </row>
    <row r="2352" spans="1:30">
      <c r="A2352" t="s">
        <v>1743</v>
      </c>
      <c r="B2352" s="1">
        <v>46055</v>
      </c>
      <c r="C2352">
        <v>1</v>
      </c>
      <c r="D2352" s="2">
        <v>0.375</v>
      </c>
      <c r="E2352" s="2">
        <v>0.72916666666666663</v>
      </c>
      <c r="F2352" s="2">
        <v>4.1666666666666664E-2</v>
      </c>
      <c r="H2352" t="s">
        <v>1767</v>
      </c>
      <c r="I2352">
        <v>0</v>
      </c>
      <c r="J2352" s="2">
        <v>0.3125</v>
      </c>
      <c r="K2352" s="2">
        <v>0.3125</v>
      </c>
      <c r="Q2352">
        <v>2</v>
      </c>
    </row>
    <row r="2353" spans="1:17">
      <c r="A2353" t="s">
        <v>1743</v>
      </c>
      <c r="B2353" s="1">
        <v>46056</v>
      </c>
      <c r="C2353">
        <v>1</v>
      </c>
      <c r="D2353" s="2">
        <v>0.375</v>
      </c>
      <c r="E2353" s="2">
        <v>0.72916666666666663</v>
      </c>
      <c r="F2353" s="2">
        <v>4.1666666666666664E-2</v>
      </c>
      <c r="H2353" t="s">
        <v>1767</v>
      </c>
      <c r="I2353">
        <v>1</v>
      </c>
      <c r="J2353" s="2">
        <v>0.3125</v>
      </c>
      <c r="K2353" s="2">
        <v>0.3125</v>
      </c>
      <c r="Q2353">
        <v>2</v>
      </c>
    </row>
    <row r="2354" spans="1:17">
      <c r="A2354" t="s">
        <v>1743</v>
      </c>
      <c r="B2354" s="1">
        <v>46057</v>
      </c>
      <c r="C2354">
        <v>2</v>
      </c>
      <c r="I2354">
        <v>0</v>
      </c>
      <c r="P2354" s="2">
        <v>0.3125</v>
      </c>
    </row>
    <row r="2355" spans="1:17">
      <c r="A2355" t="s">
        <v>1743</v>
      </c>
      <c r="B2355" s="1">
        <v>46058</v>
      </c>
      <c r="C2355">
        <v>1</v>
      </c>
      <c r="D2355" s="2">
        <v>0.375</v>
      </c>
      <c r="E2355" s="2">
        <v>0.75</v>
      </c>
      <c r="F2355" s="2">
        <v>4.1666666666666664E-2</v>
      </c>
      <c r="H2355" t="s">
        <v>1755</v>
      </c>
      <c r="I2355">
        <v>0</v>
      </c>
      <c r="J2355" s="2">
        <v>0.33333333333333331</v>
      </c>
      <c r="K2355" s="2">
        <v>0.3125</v>
      </c>
      <c r="L2355" s="2">
        <v>2.0833333333333332E-2</v>
      </c>
      <c r="Q2355">
        <v>2</v>
      </c>
    </row>
    <row r="2356" spans="1:17">
      <c r="A2356" t="s">
        <v>1743</v>
      </c>
      <c r="B2356" s="1">
        <v>46059</v>
      </c>
      <c r="C2356">
        <v>1</v>
      </c>
      <c r="D2356" s="2">
        <v>0.375</v>
      </c>
      <c r="E2356" s="2">
        <v>0.72916666666666663</v>
      </c>
      <c r="F2356" s="2">
        <v>4.1666666666666664E-2</v>
      </c>
      <c r="H2356" t="s">
        <v>1767</v>
      </c>
      <c r="I2356">
        <v>0</v>
      </c>
      <c r="J2356" s="2">
        <v>0.3125</v>
      </c>
      <c r="K2356" s="2">
        <v>0.3125</v>
      </c>
      <c r="Q2356">
        <v>2</v>
      </c>
    </row>
    <row r="2357" spans="1:17">
      <c r="A2357" t="s">
        <v>1743</v>
      </c>
      <c r="B2357" s="1">
        <v>46060</v>
      </c>
    </row>
    <row r="2358" spans="1:17">
      <c r="A2358" t="s">
        <v>1743</v>
      </c>
      <c r="B2358" s="1">
        <v>46061</v>
      </c>
    </row>
    <row r="2359" spans="1:17">
      <c r="A2359" t="s">
        <v>1743</v>
      </c>
      <c r="B2359" s="1">
        <v>46062</v>
      </c>
      <c r="C2359">
        <v>1</v>
      </c>
      <c r="D2359" s="2">
        <v>0.375</v>
      </c>
      <c r="E2359" s="2">
        <v>0.72916666666666663</v>
      </c>
      <c r="F2359" s="2">
        <v>4.1666666666666664E-2</v>
      </c>
      <c r="H2359" t="s">
        <v>1767</v>
      </c>
      <c r="I2359">
        <v>0</v>
      </c>
      <c r="J2359" s="2">
        <v>0.3125</v>
      </c>
      <c r="K2359" s="2">
        <v>0.3125</v>
      </c>
      <c r="Q2359">
        <v>2</v>
      </c>
    </row>
    <row r="2360" spans="1:17">
      <c r="A2360" t="s">
        <v>1743</v>
      </c>
      <c r="B2360" s="1">
        <v>46063</v>
      </c>
      <c r="C2360">
        <v>1</v>
      </c>
      <c r="D2360" s="2">
        <v>0.375</v>
      </c>
      <c r="E2360" s="2">
        <v>0.72916666666666663</v>
      </c>
      <c r="F2360" s="2">
        <v>4.1666666666666664E-2</v>
      </c>
      <c r="H2360" t="s">
        <v>1767</v>
      </c>
      <c r="I2360">
        <v>0</v>
      </c>
      <c r="J2360" s="2">
        <v>0.3125</v>
      </c>
      <c r="K2360" s="2">
        <v>0.3125</v>
      </c>
      <c r="Q2360">
        <v>2</v>
      </c>
    </row>
    <row r="2361" spans="1:17">
      <c r="A2361" t="s">
        <v>1743</v>
      </c>
      <c r="B2361" s="1">
        <v>46064</v>
      </c>
    </row>
    <row r="2362" spans="1:17">
      <c r="A2362" t="s">
        <v>1743</v>
      </c>
      <c r="B2362" s="1">
        <v>46065</v>
      </c>
      <c r="C2362">
        <v>1</v>
      </c>
      <c r="D2362" s="2">
        <v>0.375</v>
      </c>
      <c r="E2362" s="2">
        <v>0.72916666666666663</v>
      </c>
      <c r="F2362" s="2">
        <v>4.1666666666666664E-2</v>
      </c>
      <c r="H2362" t="s">
        <v>1767</v>
      </c>
      <c r="I2362">
        <v>0</v>
      </c>
      <c r="J2362" s="2">
        <v>0.3125</v>
      </c>
      <c r="K2362" s="2">
        <v>0.3125</v>
      </c>
      <c r="Q2362">
        <v>2</v>
      </c>
    </row>
    <row r="2363" spans="1:17">
      <c r="A2363" t="s">
        <v>1743</v>
      </c>
      <c r="B2363" s="1">
        <v>46066</v>
      </c>
      <c r="C2363">
        <v>1</v>
      </c>
      <c r="D2363" s="2">
        <v>0.375</v>
      </c>
      <c r="E2363" s="2">
        <v>0.72916666666666663</v>
      </c>
      <c r="F2363" s="2">
        <v>4.1666666666666664E-2</v>
      </c>
      <c r="H2363" t="s">
        <v>1767</v>
      </c>
      <c r="I2363">
        <v>0</v>
      </c>
      <c r="J2363" s="2">
        <v>0.3125</v>
      </c>
      <c r="K2363" s="2">
        <v>0.3125</v>
      </c>
      <c r="Q2363">
        <v>2</v>
      </c>
    </row>
    <row r="2364" spans="1:17">
      <c r="A2364" t="s">
        <v>1743</v>
      </c>
      <c r="B2364" s="1">
        <v>46067</v>
      </c>
    </row>
    <row r="2365" spans="1:17">
      <c r="A2365" t="s">
        <v>1743</v>
      </c>
      <c r="B2365" s="1">
        <v>46068</v>
      </c>
    </row>
    <row r="2366" spans="1:17">
      <c r="A2366" t="s">
        <v>1743</v>
      </c>
      <c r="B2366" s="1">
        <v>46069</v>
      </c>
      <c r="C2366">
        <v>1</v>
      </c>
      <c r="D2366" s="2">
        <v>0.375</v>
      </c>
      <c r="E2366" s="2">
        <v>0.72916666666666663</v>
      </c>
      <c r="F2366" s="2">
        <v>4.1666666666666664E-2</v>
      </c>
      <c r="H2366" t="s">
        <v>1767</v>
      </c>
      <c r="I2366">
        <v>0</v>
      </c>
      <c r="J2366" s="2">
        <v>0.3125</v>
      </c>
      <c r="K2366" s="2">
        <v>0.3125</v>
      </c>
      <c r="Q2366">
        <v>2</v>
      </c>
    </row>
    <row r="2367" spans="1:17">
      <c r="A2367" t="s">
        <v>1743</v>
      </c>
      <c r="B2367" s="1">
        <v>46070</v>
      </c>
      <c r="C2367">
        <v>1</v>
      </c>
      <c r="D2367" s="2">
        <v>0.375</v>
      </c>
      <c r="E2367" s="2">
        <v>0.72916666666666663</v>
      </c>
      <c r="F2367" s="2">
        <v>4.1666666666666664E-2</v>
      </c>
      <c r="H2367" t="s">
        <v>1767</v>
      </c>
      <c r="I2367">
        <v>0</v>
      </c>
      <c r="J2367" s="2">
        <v>0.3125</v>
      </c>
      <c r="K2367" s="2">
        <v>0.3125</v>
      </c>
      <c r="Q2367">
        <v>2</v>
      </c>
    </row>
    <row r="2368" spans="1:17">
      <c r="A2368" t="s">
        <v>1743</v>
      </c>
      <c r="B2368" s="1">
        <v>46071</v>
      </c>
      <c r="C2368">
        <v>1</v>
      </c>
      <c r="D2368" s="2">
        <v>0.375</v>
      </c>
      <c r="E2368" s="2">
        <v>0.72916666666666663</v>
      </c>
      <c r="F2368" s="2">
        <v>4.1666666666666664E-2</v>
      </c>
      <c r="H2368" t="s">
        <v>1767</v>
      </c>
      <c r="I2368">
        <v>0</v>
      </c>
      <c r="J2368" s="2">
        <v>0.3125</v>
      </c>
      <c r="K2368" s="2">
        <v>0.3125</v>
      </c>
      <c r="Q2368">
        <v>2</v>
      </c>
    </row>
    <row r="2369" spans="1:30">
      <c r="A2369" t="s">
        <v>1743</v>
      </c>
      <c r="B2369" s="1">
        <v>46072</v>
      </c>
      <c r="C2369">
        <v>1</v>
      </c>
      <c r="D2369" s="2">
        <v>0.375</v>
      </c>
      <c r="E2369" s="2">
        <v>0.75</v>
      </c>
      <c r="F2369" s="2">
        <v>4.1666666666666664E-2</v>
      </c>
      <c r="H2369" t="s">
        <v>1755</v>
      </c>
      <c r="I2369">
        <v>1</v>
      </c>
      <c r="J2369" s="2">
        <v>0.33333333333333331</v>
      </c>
      <c r="K2369" s="2">
        <v>0.3125</v>
      </c>
      <c r="L2369" s="2">
        <v>2.0833333333333332E-2</v>
      </c>
      <c r="Q2369">
        <v>2</v>
      </c>
    </row>
    <row r="2370" spans="1:30">
      <c r="A2370" t="s">
        <v>1743</v>
      </c>
      <c r="B2370" s="1">
        <v>46073</v>
      </c>
      <c r="C2370">
        <v>1</v>
      </c>
      <c r="D2370" s="2">
        <v>0.375</v>
      </c>
      <c r="E2370" s="2">
        <v>0.72916666666666663</v>
      </c>
      <c r="F2370" s="2">
        <v>4.1666666666666664E-2</v>
      </c>
      <c r="H2370" t="s">
        <v>1767</v>
      </c>
      <c r="I2370">
        <v>0</v>
      </c>
      <c r="J2370" s="2">
        <v>0.3125</v>
      </c>
      <c r="K2370" s="2">
        <v>0.3125</v>
      </c>
      <c r="Q2370">
        <v>2</v>
      </c>
    </row>
    <row r="2371" spans="1:30">
      <c r="A2371" t="s">
        <v>1743</v>
      </c>
      <c r="B2371" s="1">
        <v>46074</v>
      </c>
    </row>
    <row r="2372" spans="1:30">
      <c r="A2372" t="s">
        <v>1743</v>
      </c>
      <c r="B2372" s="1">
        <v>46075</v>
      </c>
    </row>
    <row r="2373" spans="1:30">
      <c r="A2373" t="s">
        <v>1743</v>
      </c>
      <c r="B2373" s="1">
        <v>46076</v>
      </c>
    </row>
    <row r="2374" spans="1:30">
      <c r="A2374" t="s">
        <v>1743</v>
      </c>
      <c r="B2374" s="1">
        <v>46077</v>
      </c>
      <c r="C2374">
        <v>1</v>
      </c>
      <c r="D2374" s="2">
        <v>0.375</v>
      </c>
      <c r="E2374" s="2">
        <v>0.72916666666666663</v>
      </c>
      <c r="F2374" s="2">
        <v>4.1666666666666664E-2</v>
      </c>
      <c r="H2374" t="s">
        <v>1767</v>
      </c>
      <c r="I2374">
        <v>1</v>
      </c>
      <c r="J2374" s="2">
        <v>0.3125</v>
      </c>
      <c r="K2374" s="2">
        <v>0.3125</v>
      </c>
      <c r="Q2374">
        <v>2</v>
      </c>
    </row>
    <row r="2375" spans="1:30">
      <c r="A2375" t="s">
        <v>1743</v>
      </c>
      <c r="B2375" s="1">
        <v>46078</v>
      </c>
      <c r="C2375">
        <v>1</v>
      </c>
      <c r="D2375" s="2">
        <v>0.375</v>
      </c>
      <c r="E2375" s="2">
        <v>0.75</v>
      </c>
      <c r="F2375" s="2">
        <v>4.1666666666666664E-2</v>
      </c>
      <c r="H2375" t="s">
        <v>1755</v>
      </c>
      <c r="I2375">
        <v>0</v>
      </c>
      <c r="J2375" s="2">
        <v>0.33333333333333331</v>
      </c>
      <c r="K2375" s="2">
        <v>0.3125</v>
      </c>
      <c r="L2375" s="2">
        <v>2.0833333333333332E-2</v>
      </c>
      <c r="Q2375">
        <v>2</v>
      </c>
    </row>
    <row r="2376" spans="1:30">
      <c r="A2376" t="s">
        <v>1743</v>
      </c>
      <c r="B2376" s="1">
        <v>46079</v>
      </c>
      <c r="C2376">
        <v>1</v>
      </c>
      <c r="D2376" s="2">
        <v>0.375</v>
      </c>
      <c r="E2376" s="2">
        <v>0.72916666666666663</v>
      </c>
      <c r="F2376" s="2">
        <v>4.1666666666666664E-2</v>
      </c>
      <c r="H2376" t="s">
        <v>1767</v>
      </c>
      <c r="I2376">
        <v>0</v>
      </c>
      <c r="J2376" s="2">
        <v>0.3125</v>
      </c>
      <c r="K2376" s="2">
        <v>0.3125</v>
      </c>
      <c r="Q2376">
        <v>2</v>
      </c>
    </row>
    <row r="2377" spans="1:30">
      <c r="A2377" t="s">
        <v>1743</v>
      </c>
      <c r="B2377" s="1">
        <v>46080</v>
      </c>
      <c r="C2377">
        <v>1</v>
      </c>
      <c r="D2377" s="2">
        <v>0.375</v>
      </c>
      <c r="E2377" s="2">
        <v>0.72916666666666663</v>
      </c>
      <c r="F2377" s="2">
        <v>4.1666666666666664E-2</v>
      </c>
      <c r="H2377" t="s">
        <v>1767</v>
      </c>
      <c r="I2377">
        <v>0</v>
      </c>
      <c r="J2377" s="2">
        <v>0.3125</v>
      </c>
      <c r="K2377" s="2">
        <v>0.3125</v>
      </c>
      <c r="Q2377">
        <v>2</v>
      </c>
    </row>
    <row r="2378" spans="1:30">
      <c r="A2378" t="s">
        <v>1743</v>
      </c>
      <c r="B2378" s="1">
        <v>46081</v>
      </c>
    </row>
    <row r="2379" spans="1:30">
      <c r="A2379" t="s">
        <v>1742</v>
      </c>
      <c r="B2379" t="s">
        <v>2985</v>
      </c>
      <c r="C2379" s="1">
        <v>46023</v>
      </c>
      <c r="D2379" s="1">
        <v>46112</v>
      </c>
      <c r="E2379" t="s">
        <v>907</v>
      </c>
      <c r="F2379" t="s">
        <v>317</v>
      </c>
      <c r="G2379" t="s">
        <v>849</v>
      </c>
      <c r="H2379" t="s">
        <v>879</v>
      </c>
      <c r="I2379" t="s">
        <v>907</v>
      </c>
      <c r="J2379" t="s">
        <v>849</v>
      </c>
      <c r="K2379">
        <v>1</v>
      </c>
      <c r="L2379">
        <v>1</v>
      </c>
      <c r="M2379">
        <v>1</v>
      </c>
      <c r="N2379">
        <v>1</v>
      </c>
      <c r="O2379">
        <v>1</v>
      </c>
      <c r="P2379">
        <v>0</v>
      </c>
      <c r="Q2379">
        <v>0</v>
      </c>
      <c r="R2379">
        <v>0</v>
      </c>
      <c r="S2379">
        <v>0</v>
      </c>
      <c r="T2379" s="2">
        <v>0.3125</v>
      </c>
      <c r="U2379" s="2">
        <v>0.375</v>
      </c>
      <c r="V2379" s="2">
        <v>0.72916666666666663</v>
      </c>
      <c r="W2379" s="2">
        <v>0.5</v>
      </c>
      <c r="X2379">
        <v>60</v>
      </c>
      <c r="AD2379" s="2">
        <v>0</v>
      </c>
    </row>
    <row r="2380" spans="1:30">
      <c r="A2380" t="s">
        <v>1743</v>
      </c>
      <c r="B2380" s="1">
        <v>46054</v>
      </c>
    </row>
    <row r="2381" spans="1:30">
      <c r="A2381" t="s">
        <v>1743</v>
      </c>
      <c r="B2381" s="1">
        <v>46055</v>
      </c>
      <c r="C2381">
        <v>1</v>
      </c>
      <c r="D2381" s="2">
        <v>0.375</v>
      </c>
      <c r="E2381" s="2">
        <v>0.72916666666666663</v>
      </c>
      <c r="F2381" s="2">
        <v>4.1666666666666664E-2</v>
      </c>
      <c r="H2381" t="s">
        <v>2278</v>
      </c>
      <c r="I2381">
        <v>0</v>
      </c>
      <c r="J2381" s="2">
        <v>0.3125</v>
      </c>
      <c r="K2381" s="2">
        <v>0.3125</v>
      </c>
      <c r="Q2381">
        <v>2</v>
      </c>
    </row>
    <row r="2382" spans="1:30">
      <c r="A2382" t="s">
        <v>1743</v>
      </c>
      <c r="B2382" s="1">
        <v>46056</v>
      </c>
      <c r="C2382">
        <v>1</v>
      </c>
      <c r="D2382" s="2">
        <v>0.375</v>
      </c>
      <c r="E2382" s="2">
        <v>0.72916666666666663</v>
      </c>
      <c r="F2382" s="2">
        <v>4.1666666666666664E-2</v>
      </c>
      <c r="H2382" t="s">
        <v>2278</v>
      </c>
      <c r="I2382">
        <v>0</v>
      </c>
      <c r="J2382" s="2">
        <v>0.3125</v>
      </c>
      <c r="K2382" s="2">
        <v>0.3125</v>
      </c>
      <c r="Q2382">
        <v>2</v>
      </c>
    </row>
    <row r="2383" spans="1:30">
      <c r="A2383" t="s">
        <v>1743</v>
      </c>
      <c r="B2383" s="1">
        <v>46057</v>
      </c>
      <c r="C2383">
        <v>1</v>
      </c>
      <c r="D2383" s="2">
        <v>0.375</v>
      </c>
      <c r="E2383" s="2">
        <v>0.72916666666666663</v>
      </c>
      <c r="F2383" s="2">
        <v>4.1666666666666664E-2</v>
      </c>
      <c r="H2383" t="s">
        <v>2278</v>
      </c>
      <c r="I2383">
        <v>0</v>
      </c>
      <c r="J2383" s="2">
        <v>0.3125</v>
      </c>
      <c r="K2383" s="2">
        <v>0.3125</v>
      </c>
      <c r="Q2383">
        <v>2</v>
      </c>
    </row>
    <row r="2384" spans="1:30">
      <c r="A2384" t="s">
        <v>1743</v>
      </c>
      <c r="B2384" s="1">
        <v>46058</v>
      </c>
      <c r="C2384">
        <v>2</v>
      </c>
      <c r="I2384">
        <v>0</v>
      </c>
      <c r="P2384" s="2">
        <v>0.3125</v>
      </c>
    </row>
    <row r="2385" spans="1:17">
      <c r="A2385" t="s">
        <v>1743</v>
      </c>
      <c r="B2385" s="1">
        <v>46059</v>
      </c>
      <c r="C2385">
        <v>2</v>
      </c>
      <c r="I2385">
        <v>0</v>
      </c>
      <c r="P2385" s="2">
        <v>0.3125</v>
      </c>
    </row>
    <row r="2386" spans="1:17">
      <c r="A2386" t="s">
        <v>1743</v>
      </c>
      <c r="B2386" s="1">
        <v>46060</v>
      </c>
    </row>
    <row r="2387" spans="1:17">
      <c r="A2387" t="s">
        <v>1743</v>
      </c>
      <c r="B2387" s="1">
        <v>46061</v>
      </c>
    </row>
    <row r="2388" spans="1:17">
      <c r="A2388" t="s">
        <v>1743</v>
      </c>
      <c r="B2388" s="1">
        <v>46062</v>
      </c>
      <c r="C2388">
        <v>1</v>
      </c>
      <c r="D2388" s="2">
        <v>0.375</v>
      </c>
      <c r="E2388" s="2">
        <v>0.72916666666666663</v>
      </c>
      <c r="F2388" s="2">
        <v>4.1666666666666664E-2</v>
      </c>
      <c r="H2388" t="s">
        <v>2278</v>
      </c>
      <c r="I2388">
        <v>0</v>
      </c>
      <c r="J2388" s="2">
        <v>0.3125</v>
      </c>
      <c r="K2388" s="2">
        <v>0.3125</v>
      </c>
      <c r="Q2388">
        <v>2</v>
      </c>
    </row>
    <row r="2389" spans="1:17">
      <c r="A2389" t="s">
        <v>1743</v>
      </c>
      <c r="B2389" s="1">
        <v>46063</v>
      </c>
      <c r="C2389">
        <v>1</v>
      </c>
      <c r="D2389" s="2">
        <v>0.375</v>
      </c>
      <c r="E2389" s="2">
        <v>0.72916666666666663</v>
      </c>
      <c r="F2389" s="2">
        <v>4.1666666666666664E-2</v>
      </c>
      <c r="H2389" t="s">
        <v>2278</v>
      </c>
      <c r="I2389">
        <v>0</v>
      </c>
      <c r="J2389" s="2">
        <v>0.3125</v>
      </c>
      <c r="K2389" s="2">
        <v>0.3125</v>
      </c>
      <c r="Q2389">
        <v>2</v>
      </c>
    </row>
    <row r="2390" spans="1:17">
      <c r="A2390" t="s">
        <v>1743</v>
      </c>
      <c r="B2390" s="1">
        <v>46064</v>
      </c>
    </row>
    <row r="2391" spans="1:17">
      <c r="A2391" t="s">
        <v>1743</v>
      </c>
      <c r="B2391" s="1">
        <v>46065</v>
      </c>
      <c r="C2391">
        <v>1</v>
      </c>
      <c r="D2391" s="2">
        <v>0.375</v>
      </c>
      <c r="E2391" s="2">
        <v>0.72916666666666663</v>
      </c>
      <c r="F2391" s="2">
        <v>4.1666666666666664E-2</v>
      </c>
      <c r="H2391" t="s">
        <v>2278</v>
      </c>
      <c r="I2391">
        <v>0</v>
      </c>
      <c r="J2391" s="2">
        <v>0.3125</v>
      </c>
      <c r="K2391" s="2">
        <v>0.3125</v>
      </c>
      <c r="Q2391">
        <v>2</v>
      </c>
    </row>
    <row r="2392" spans="1:17">
      <c r="A2392" t="s">
        <v>1743</v>
      </c>
      <c r="B2392" s="1">
        <v>46066</v>
      </c>
      <c r="C2392">
        <v>2</v>
      </c>
      <c r="I2392">
        <v>0</v>
      </c>
      <c r="P2392" s="2">
        <v>0.3125</v>
      </c>
    </row>
    <row r="2393" spans="1:17">
      <c r="A2393" t="s">
        <v>1743</v>
      </c>
      <c r="B2393" s="1">
        <v>46067</v>
      </c>
    </row>
    <row r="2394" spans="1:17">
      <c r="A2394" t="s">
        <v>1743</v>
      </c>
      <c r="B2394" s="1">
        <v>46068</v>
      </c>
    </row>
    <row r="2395" spans="1:17">
      <c r="A2395" t="s">
        <v>1743</v>
      </c>
      <c r="B2395" s="1">
        <v>46069</v>
      </c>
      <c r="C2395">
        <v>1</v>
      </c>
      <c r="D2395" s="2">
        <v>0.375</v>
      </c>
      <c r="E2395" s="2">
        <v>0.72916666666666663</v>
      </c>
      <c r="F2395" s="2">
        <v>4.1666666666666664E-2</v>
      </c>
      <c r="H2395" t="s">
        <v>2278</v>
      </c>
      <c r="I2395">
        <v>0</v>
      </c>
      <c r="J2395" s="2">
        <v>0.3125</v>
      </c>
      <c r="K2395" s="2">
        <v>0.3125</v>
      </c>
      <c r="Q2395">
        <v>2</v>
      </c>
    </row>
    <row r="2396" spans="1:17">
      <c r="A2396" t="s">
        <v>1743</v>
      </c>
      <c r="B2396" s="1">
        <v>46070</v>
      </c>
      <c r="C2396">
        <v>1</v>
      </c>
      <c r="D2396" s="2">
        <v>0.375</v>
      </c>
      <c r="E2396" s="2">
        <v>0.72916666666666663</v>
      </c>
      <c r="F2396" s="2">
        <v>4.1666666666666664E-2</v>
      </c>
      <c r="H2396" t="s">
        <v>2278</v>
      </c>
      <c r="I2396">
        <v>0</v>
      </c>
      <c r="J2396" s="2">
        <v>0.3125</v>
      </c>
      <c r="K2396" s="2">
        <v>0.3125</v>
      </c>
      <c r="Q2396">
        <v>2</v>
      </c>
    </row>
    <row r="2397" spans="1:17">
      <c r="A2397" t="s">
        <v>1743</v>
      </c>
      <c r="B2397" s="1">
        <v>46071</v>
      </c>
      <c r="C2397">
        <v>1</v>
      </c>
      <c r="D2397" s="2">
        <v>0.375</v>
      </c>
      <c r="E2397" s="2">
        <v>0.72916666666666663</v>
      </c>
      <c r="F2397" s="2">
        <v>4.1666666666666664E-2</v>
      </c>
      <c r="H2397" t="s">
        <v>2278</v>
      </c>
      <c r="I2397">
        <v>0</v>
      </c>
      <c r="J2397" s="2">
        <v>0.3125</v>
      </c>
      <c r="K2397" s="2">
        <v>0.3125</v>
      </c>
      <c r="Q2397">
        <v>2</v>
      </c>
    </row>
    <row r="2398" spans="1:17">
      <c r="A2398" t="s">
        <v>1743</v>
      </c>
      <c r="B2398" s="1">
        <v>46072</v>
      </c>
      <c r="C2398">
        <v>1</v>
      </c>
      <c r="D2398" s="2">
        <v>0.375</v>
      </c>
      <c r="E2398" s="2">
        <v>0.72916666666666663</v>
      </c>
      <c r="F2398" s="2">
        <v>4.1666666666666664E-2</v>
      </c>
      <c r="H2398" t="s">
        <v>2278</v>
      </c>
      <c r="I2398">
        <v>0</v>
      </c>
      <c r="J2398" s="2">
        <v>0.3125</v>
      </c>
      <c r="K2398" s="2">
        <v>0.3125</v>
      </c>
      <c r="Q2398">
        <v>2</v>
      </c>
    </row>
    <row r="2399" spans="1:17">
      <c r="A2399" t="s">
        <v>1743</v>
      </c>
      <c r="B2399" s="1">
        <v>46073</v>
      </c>
      <c r="C2399">
        <v>1</v>
      </c>
      <c r="D2399" s="2">
        <v>0.375</v>
      </c>
      <c r="E2399" s="2">
        <v>0.72916666666666663</v>
      </c>
      <c r="F2399" s="2">
        <v>4.1666666666666664E-2</v>
      </c>
      <c r="H2399" t="s">
        <v>2278</v>
      </c>
      <c r="I2399">
        <v>0</v>
      </c>
      <c r="J2399" s="2">
        <v>0.3125</v>
      </c>
      <c r="K2399" s="2">
        <v>0.3125</v>
      </c>
      <c r="Q2399">
        <v>2</v>
      </c>
    </row>
    <row r="2400" spans="1:17">
      <c r="A2400" t="s">
        <v>1743</v>
      </c>
      <c r="B2400" s="1">
        <v>46074</v>
      </c>
    </row>
    <row r="2401" spans="1:30">
      <c r="A2401" t="s">
        <v>1743</v>
      </c>
      <c r="B2401" s="1">
        <v>46075</v>
      </c>
    </row>
    <row r="2402" spans="1:30">
      <c r="A2402" t="s">
        <v>1743</v>
      </c>
      <c r="B2402" s="1">
        <v>46076</v>
      </c>
    </row>
    <row r="2403" spans="1:30">
      <c r="A2403" t="s">
        <v>1743</v>
      </c>
      <c r="B2403" s="1">
        <v>46077</v>
      </c>
      <c r="C2403">
        <v>1</v>
      </c>
      <c r="D2403" s="2">
        <v>0.375</v>
      </c>
      <c r="E2403" s="2">
        <v>0.72916666666666663</v>
      </c>
      <c r="F2403" s="2">
        <v>4.1666666666666664E-2</v>
      </c>
      <c r="H2403" t="s">
        <v>2278</v>
      </c>
      <c r="I2403">
        <v>0</v>
      </c>
      <c r="J2403" s="2">
        <v>0.3125</v>
      </c>
      <c r="K2403" s="2">
        <v>0.3125</v>
      </c>
      <c r="Q2403">
        <v>2</v>
      </c>
    </row>
    <row r="2404" spans="1:30">
      <c r="A2404" t="s">
        <v>1743</v>
      </c>
      <c r="B2404" s="1">
        <v>46078</v>
      </c>
      <c r="C2404">
        <v>1</v>
      </c>
      <c r="D2404" s="2">
        <v>0.375</v>
      </c>
      <c r="E2404" s="2">
        <v>0.72916666666666663</v>
      </c>
      <c r="F2404" s="2">
        <v>4.1666666666666664E-2</v>
      </c>
      <c r="H2404" t="s">
        <v>2278</v>
      </c>
      <c r="I2404">
        <v>0</v>
      </c>
      <c r="J2404" s="2">
        <v>0.3125</v>
      </c>
      <c r="K2404" s="2">
        <v>0.3125</v>
      </c>
      <c r="Q2404">
        <v>2</v>
      </c>
    </row>
    <row r="2405" spans="1:30">
      <c r="A2405" t="s">
        <v>1743</v>
      </c>
      <c r="B2405" s="1">
        <v>46079</v>
      </c>
      <c r="C2405">
        <v>1</v>
      </c>
      <c r="D2405" s="2">
        <v>0.375</v>
      </c>
      <c r="E2405" s="2">
        <v>0.72916666666666663</v>
      </c>
      <c r="F2405" s="2">
        <v>4.1666666666666664E-2</v>
      </c>
      <c r="H2405" t="s">
        <v>2278</v>
      </c>
      <c r="I2405">
        <v>0</v>
      </c>
      <c r="J2405" s="2">
        <v>0.3125</v>
      </c>
      <c r="K2405" s="2">
        <v>0.3125</v>
      </c>
      <c r="Q2405">
        <v>2</v>
      </c>
    </row>
    <row r="2406" spans="1:30">
      <c r="A2406" t="s">
        <v>1743</v>
      </c>
      <c r="B2406" s="1">
        <v>46080</v>
      </c>
      <c r="C2406">
        <v>1</v>
      </c>
      <c r="D2406" s="2">
        <v>0.375</v>
      </c>
      <c r="E2406" s="2">
        <v>0.72916666666666663</v>
      </c>
      <c r="F2406" s="2">
        <v>4.1666666666666664E-2</v>
      </c>
      <c r="H2406" t="s">
        <v>2278</v>
      </c>
      <c r="I2406">
        <v>0</v>
      </c>
      <c r="J2406" s="2">
        <v>0.3125</v>
      </c>
      <c r="K2406" s="2">
        <v>0.3125</v>
      </c>
      <c r="Q2406">
        <v>2</v>
      </c>
    </row>
    <row r="2407" spans="1:30">
      <c r="A2407" t="s">
        <v>1743</v>
      </c>
      <c r="B2407" s="1">
        <v>46081</v>
      </c>
    </row>
    <row r="2408" spans="1:30">
      <c r="A2408" t="s">
        <v>1742</v>
      </c>
      <c r="B2408" t="s">
        <v>2986</v>
      </c>
      <c r="C2408" s="1">
        <v>46023</v>
      </c>
      <c r="D2408" s="1">
        <v>46112</v>
      </c>
      <c r="E2408" t="s">
        <v>439</v>
      </c>
      <c r="F2408" t="s">
        <v>440</v>
      </c>
      <c r="G2408" t="s">
        <v>849</v>
      </c>
      <c r="H2408" t="s">
        <v>879</v>
      </c>
      <c r="I2408" t="s">
        <v>439</v>
      </c>
      <c r="J2408" t="s">
        <v>849</v>
      </c>
      <c r="K2408">
        <v>1</v>
      </c>
      <c r="L2408">
        <v>1</v>
      </c>
      <c r="M2408">
        <v>1</v>
      </c>
      <c r="N2408">
        <v>1</v>
      </c>
      <c r="O2408">
        <v>1</v>
      </c>
      <c r="P2408">
        <v>0</v>
      </c>
      <c r="Q2408">
        <v>0</v>
      </c>
      <c r="R2408">
        <v>0</v>
      </c>
      <c r="S2408">
        <v>0</v>
      </c>
      <c r="T2408" s="2">
        <v>0.3125</v>
      </c>
      <c r="U2408" s="2">
        <v>0.375</v>
      </c>
      <c r="V2408" s="2">
        <v>0.72916666666666663</v>
      </c>
      <c r="W2408" s="2">
        <v>0.5</v>
      </c>
      <c r="X2408">
        <v>60</v>
      </c>
      <c r="AD2408" s="2">
        <v>0</v>
      </c>
    </row>
    <row r="2409" spans="1:30">
      <c r="A2409" t="s">
        <v>1743</v>
      </c>
      <c r="B2409" s="1">
        <v>46054</v>
      </c>
    </row>
    <row r="2410" spans="1:30">
      <c r="A2410" t="s">
        <v>1743</v>
      </c>
      <c r="B2410" s="1">
        <v>46055</v>
      </c>
      <c r="C2410">
        <v>1</v>
      </c>
      <c r="D2410" s="2">
        <v>0.375</v>
      </c>
      <c r="E2410" s="2">
        <v>0.72916666666666663</v>
      </c>
      <c r="F2410" s="2">
        <v>4.1666666666666664E-2</v>
      </c>
      <c r="H2410" t="s">
        <v>1750</v>
      </c>
      <c r="I2410">
        <v>0</v>
      </c>
      <c r="J2410" s="2">
        <v>0.3125</v>
      </c>
      <c r="K2410" s="2">
        <v>0.3125</v>
      </c>
      <c r="Q2410">
        <v>2</v>
      </c>
    </row>
    <row r="2411" spans="1:30">
      <c r="A2411" t="s">
        <v>1743</v>
      </c>
      <c r="B2411" s="1">
        <v>46056</v>
      </c>
      <c r="C2411">
        <v>1</v>
      </c>
      <c r="D2411" s="2">
        <v>0.375</v>
      </c>
      <c r="E2411" s="2">
        <v>0.72916666666666663</v>
      </c>
      <c r="F2411" s="2">
        <v>4.1666666666666664E-2</v>
      </c>
      <c r="H2411" t="s">
        <v>1750</v>
      </c>
      <c r="I2411">
        <v>0</v>
      </c>
      <c r="J2411" s="2">
        <v>0.3125</v>
      </c>
      <c r="K2411" s="2">
        <v>0.3125</v>
      </c>
      <c r="Q2411">
        <v>2</v>
      </c>
    </row>
    <row r="2412" spans="1:30">
      <c r="A2412" t="s">
        <v>1743</v>
      </c>
      <c r="B2412" s="1">
        <v>46057</v>
      </c>
      <c r="C2412">
        <v>1</v>
      </c>
      <c r="D2412" s="2">
        <v>0.375</v>
      </c>
      <c r="E2412" s="2">
        <v>0.72916666666666663</v>
      </c>
      <c r="F2412" s="2">
        <v>4.1666666666666664E-2</v>
      </c>
      <c r="H2412" t="s">
        <v>1750</v>
      </c>
      <c r="I2412">
        <v>0</v>
      </c>
      <c r="J2412" s="2">
        <v>0.3125</v>
      </c>
      <c r="K2412" s="2">
        <v>0.3125</v>
      </c>
      <c r="Q2412">
        <v>2</v>
      </c>
    </row>
    <row r="2413" spans="1:30">
      <c r="A2413" t="s">
        <v>1743</v>
      </c>
      <c r="B2413" s="1">
        <v>46058</v>
      </c>
      <c r="C2413">
        <v>1</v>
      </c>
      <c r="D2413" s="2">
        <v>0.375</v>
      </c>
      <c r="E2413" s="2">
        <v>0.72916666666666663</v>
      </c>
      <c r="F2413" s="2">
        <v>4.1666666666666664E-2</v>
      </c>
      <c r="H2413" t="s">
        <v>1750</v>
      </c>
      <c r="I2413">
        <v>0</v>
      </c>
      <c r="J2413" s="2">
        <v>0.3125</v>
      </c>
      <c r="K2413" s="2">
        <v>0.3125</v>
      </c>
      <c r="Q2413">
        <v>2</v>
      </c>
    </row>
    <row r="2414" spans="1:30">
      <c r="A2414" t="s">
        <v>1743</v>
      </c>
      <c r="B2414" s="1">
        <v>46059</v>
      </c>
      <c r="C2414">
        <v>1</v>
      </c>
      <c r="D2414" s="2">
        <v>0.375</v>
      </c>
      <c r="E2414" s="2">
        <v>0.72916666666666663</v>
      </c>
      <c r="F2414" s="2">
        <v>4.1666666666666664E-2</v>
      </c>
      <c r="H2414" t="s">
        <v>2776</v>
      </c>
      <c r="I2414">
        <v>0</v>
      </c>
      <c r="J2414" s="2">
        <v>0.3125</v>
      </c>
      <c r="K2414" s="2">
        <v>0.3125</v>
      </c>
      <c r="Q2414">
        <v>1</v>
      </c>
    </row>
    <row r="2415" spans="1:30">
      <c r="A2415" t="s">
        <v>1743</v>
      </c>
      <c r="B2415" s="1">
        <v>46060</v>
      </c>
    </row>
    <row r="2416" spans="1:30">
      <c r="A2416" t="s">
        <v>1743</v>
      </c>
      <c r="B2416" s="1">
        <v>46061</v>
      </c>
    </row>
    <row r="2417" spans="1:17">
      <c r="A2417" t="s">
        <v>1743</v>
      </c>
      <c r="B2417" s="1">
        <v>46062</v>
      </c>
      <c r="C2417">
        <v>1</v>
      </c>
      <c r="D2417" s="2">
        <v>0.375</v>
      </c>
      <c r="E2417" s="2">
        <v>0.72916666666666663</v>
      </c>
      <c r="F2417" s="2">
        <v>4.1666666666666664E-2</v>
      </c>
      <c r="H2417" t="s">
        <v>2776</v>
      </c>
      <c r="I2417">
        <v>0</v>
      </c>
      <c r="J2417" s="2">
        <v>0.3125</v>
      </c>
      <c r="K2417" s="2">
        <v>0.3125</v>
      </c>
      <c r="Q2417">
        <v>1</v>
      </c>
    </row>
    <row r="2418" spans="1:17">
      <c r="A2418" t="s">
        <v>1743</v>
      </c>
      <c r="B2418" s="1">
        <v>46063</v>
      </c>
      <c r="C2418">
        <v>1</v>
      </c>
      <c r="D2418" s="2">
        <v>0.375</v>
      </c>
      <c r="E2418" s="2">
        <v>0.79166666666666663</v>
      </c>
      <c r="F2418" s="2">
        <v>4.1666666666666664E-2</v>
      </c>
      <c r="H2418" t="s">
        <v>1750</v>
      </c>
      <c r="I2418">
        <v>0</v>
      </c>
      <c r="J2418" s="2">
        <v>0.375</v>
      </c>
      <c r="K2418" s="2">
        <v>0.3125</v>
      </c>
      <c r="L2418" s="2">
        <v>2.0833333333333332E-2</v>
      </c>
      <c r="M2418" s="2">
        <v>4.1666666666666664E-2</v>
      </c>
      <c r="Q2418">
        <v>2</v>
      </c>
    </row>
    <row r="2419" spans="1:17">
      <c r="A2419" t="s">
        <v>1743</v>
      </c>
      <c r="B2419" s="1">
        <v>46064</v>
      </c>
    </row>
    <row r="2420" spans="1:17">
      <c r="A2420" t="s">
        <v>1743</v>
      </c>
      <c r="B2420" s="1">
        <v>46065</v>
      </c>
      <c r="C2420">
        <v>1</v>
      </c>
      <c r="D2420" s="2">
        <v>0.375</v>
      </c>
      <c r="E2420" s="2">
        <v>0.72916666666666663</v>
      </c>
      <c r="F2420" s="2">
        <v>4.1666666666666664E-2</v>
      </c>
      <c r="H2420" t="s">
        <v>2776</v>
      </c>
      <c r="I2420">
        <v>0</v>
      </c>
      <c r="J2420" s="2">
        <v>0.3125</v>
      </c>
      <c r="K2420" s="2">
        <v>0.3125</v>
      </c>
      <c r="Q2420">
        <v>1</v>
      </c>
    </row>
    <row r="2421" spans="1:17">
      <c r="A2421" t="s">
        <v>1743</v>
      </c>
      <c r="B2421" s="1">
        <v>46066</v>
      </c>
      <c r="C2421">
        <v>1</v>
      </c>
      <c r="D2421" s="2">
        <v>0.375</v>
      </c>
      <c r="E2421" s="2">
        <v>0.72916666666666663</v>
      </c>
      <c r="F2421" s="2">
        <v>4.1666666666666664E-2</v>
      </c>
      <c r="H2421" t="s">
        <v>1750</v>
      </c>
      <c r="I2421">
        <v>0</v>
      </c>
      <c r="J2421" s="2">
        <v>0.3125</v>
      </c>
      <c r="K2421" s="2">
        <v>0.3125</v>
      </c>
      <c r="Q2421">
        <v>2</v>
      </c>
    </row>
    <row r="2422" spans="1:17">
      <c r="A2422" t="s">
        <v>1743</v>
      </c>
      <c r="B2422" s="1">
        <v>46067</v>
      </c>
    </row>
    <row r="2423" spans="1:17">
      <c r="A2423" t="s">
        <v>1743</v>
      </c>
      <c r="B2423" s="1">
        <v>46068</v>
      </c>
    </row>
    <row r="2424" spans="1:17">
      <c r="A2424" t="s">
        <v>1743</v>
      </c>
      <c r="B2424" s="1">
        <v>46069</v>
      </c>
      <c r="C2424">
        <v>1</v>
      </c>
      <c r="D2424" s="2">
        <v>0.375</v>
      </c>
      <c r="E2424" s="2">
        <v>0.72916666666666663</v>
      </c>
      <c r="F2424" s="2">
        <v>4.1666666666666664E-2</v>
      </c>
      <c r="H2424" t="s">
        <v>1750</v>
      </c>
      <c r="I2424">
        <v>0</v>
      </c>
      <c r="J2424" s="2">
        <v>0.3125</v>
      </c>
      <c r="K2424" s="2">
        <v>0.3125</v>
      </c>
      <c r="Q2424">
        <v>2</v>
      </c>
    </row>
    <row r="2425" spans="1:17">
      <c r="A2425" t="s">
        <v>1743</v>
      </c>
      <c r="B2425" s="1">
        <v>46070</v>
      </c>
      <c r="C2425">
        <v>2</v>
      </c>
      <c r="I2425">
        <v>0</v>
      </c>
      <c r="P2425" s="2">
        <v>0.3125</v>
      </c>
    </row>
    <row r="2426" spans="1:17">
      <c r="A2426" t="s">
        <v>1743</v>
      </c>
      <c r="B2426" s="1">
        <v>46071</v>
      </c>
      <c r="C2426">
        <v>1</v>
      </c>
      <c r="D2426" s="2">
        <v>0.375</v>
      </c>
      <c r="E2426" s="2">
        <v>0.875</v>
      </c>
      <c r="F2426" s="2">
        <v>4.1666666666666664E-2</v>
      </c>
      <c r="H2426" t="s">
        <v>1750</v>
      </c>
      <c r="I2426">
        <v>0</v>
      </c>
      <c r="J2426" s="2">
        <v>0.45833333333333331</v>
      </c>
      <c r="K2426" s="2">
        <v>0.3125</v>
      </c>
      <c r="L2426" s="2">
        <v>2.0833333333333332E-2</v>
      </c>
      <c r="M2426" s="2">
        <v>0.125</v>
      </c>
      <c r="Q2426">
        <v>2</v>
      </c>
    </row>
    <row r="2427" spans="1:17">
      <c r="A2427" t="s">
        <v>1743</v>
      </c>
      <c r="B2427" s="1">
        <v>46072</v>
      </c>
      <c r="C2427">
        <v>1</v>
      </c>
      <c r="D2427" s="2">
        <v>0.375</v>
      </c>
      <c r="E2427" s="2">
        <v>0.72916666666666663</v>
      </c>
      <c r="F2427" s="2">
        <v>4.1666666666666664E-2</v>
      </c>
      <c r="H2427" t="s">
        <v>2776</v>
      </c>
      <c r="I2427">
        <v>0</v>
      </c>
      <c r="J2427" s="2">
        <v>0.3125</v>
      </c>
      <c r="K2427" s="2">
        <v>0.3125</v>
      </c>
      <c r="Q2427">
        <v>1</v>
      </c>
    </row>
    <row r="2428" spans="1:17">
      <c r="A2428" t="s">
        <v>1743</v>
      </c>
      <c r="B2428" s="1">
        <v>46073</v>
      </c>
      <c r="C2428">
        <v>1</v>
      </c>
      <c r="D2428" s="2">
        <v>0.375</v>
      </c>
      <c r="E2428" s="2">
        <v>0.72916666666666663</v>
      </c>
      <c r="F2428" s="2">
        <v>4.1666666666666664E-2</v>
      </c>
      <c r="H2428" t="s">
        <v>2776</v>
      </c>
      <c r="I2428">
        <v>0</v>
      </c>
      <c r="J2428" s="2">
        <v>0.3125</v>
      </c>
      <c r="K2428" s="2">
        <v>0.3125</v>
      </c>
      <c r="Q2428">
        <v>1</v>
      </c>
    </row>
    <row r="2429" spans="1:17">
      <c r="A2429" t="s">
        <v>1743</v>
      </c>
      <c r="B2429" s="1">
        <v>46074</v>
      </c>
    </row>
    <row r="2430" spans="1:17">
      <c r="A2430" t="s">
        <v>1743</v>
      </c>
      <c r="B2430" s="1">
        <v>46075</v>
      </c>
    </row>
    <row r="2431" spans="1:17">
      <c r="A2431" t="s">
        <v>1743</v>
      </c>
      <c r="B2431" s="1">
        <v>46076</v>
      </c>
    </row>
    <row r="2432" spans="1:17">
      <c r="A2432" t="s">
        <v>1743</v>
      </c>
      <c r="B2432" s="1">
        <v>46077</v>
      </c>
      <c r="C2432">
        <v>1</v>
      </c>
      <c r="D2432" s="2">
        <v>0.375</v>
      </c>
      <c r="E2432" s="2">
        <v>0.79166666666666663</v>
      </c>
      <c r="F2432" s="2">
        <v>4.1666666666666664E-2</v>
      </c>
      <c r="H2432" t="s">
        <v>1750</v>
      </c>
      <c r="I2432">
        <v>0</v>
      </c>
      <c r="J2432" s="2">
        <v>0.375</v>
      </c>
      <c r="K2432" s="2">
        <v>0.3125</v>
      </c>
      <c r="L2432" s="2">
        <v>2.0833333333333332E-2</v>
      </c>
      <c r="M2432" s="2">
        <v>4.1666666666666664E-2</v>
      </c>
      <c r="Q2432">
        <v>2</v>
      </c>
    </row>
    <row r="2433" spans="1:30">
      <c r="A2433" t="s">
        <v>1743</v>
      </c>
      <c r="B2433" s="1">
        <v>46078</v>
      </c>
      <c r="C2433">
        <v>1</v>
      </c>
      <c r="D2433" s="2">
        <v>0.375</v>
      </c>
      <c r="E2433" s="2">
        <v>0.72916666666666663</v>
      </c>
      <c r="F2433" s="2">
        <v>4.1666666666666664E-2</v>
      </c>
      <c r="H2433" t="s">
        <v>2776</v>
      </c>
      <c r="I2433">
        <v>0</v>
      </c>
      <c r="J2433" s="2">
        <v>0.3125</v>
      </c>
      <c r="K2433" s="2">
        <v>0.3125</v>
      </c>
      <c r="Q2433">
        <v>1</v>
      </c>
    </row>
    <row r="2434" spans="1:30">
      <c r="A2434" t="s">
        <v>1743</v>
      </c>
      <c r="B2434" s="1">
        <v>46079</v>
      </c>
      <c r="C2434">
        <v>1</v>
      </c>
      <c r="D2434" s="2">
        <v>0.375</v>
      </c>
      <c r="E2434" s="2">
        <v>0.72916666666666663</v>
      </c>
      <c r="F2434" s="2">
        <v>4.1666666666666664E-2</v>
      </c>
      <c r="H2434" t="s">
        <v>1750</v>
      </c>
      <c r="I2434">
        <v>0</v>
      </c>
      <c r="J2434" s="2">
        <v>0.3125</v>
      </c>
      <c r="K2434" s="2">
        <v>0.3125</v>
      </c>
      <c r="Q2434">
        <v>1</v>
      </c>
    </row>
    <row r="2435" spans="1:30">
      <c r="A2435" t="s">
        <v>1743</v>
      </c>
      <c r="B2435" s="1">
        <v>46080</v>
      </c>
      <c r="C2435">
        <v>1</v>
      </c>
      <c r="D2435" s="2">
        <v>0.375</v>
      </c>
      <c r="E2435" s="2">
        <v>0.72916666666666663</v>
      </c>
      <c r="F2435" s="2">
        <v>4.1666666666666664E-2</v>
      </c>
      <c r="H2435" t="s">
        <v>1750</v>
      </c>
      <c r="I2435">
        <v>0</v>
      </c>
      <c r="J2435" s="2">
        <v>0.3125</v>
      </c>
      <c r="K2435" s="2">
        <v>0.3125</v>
      </c>
      <c r="Q2435">
        <v>2</v>
      </c>
    </row>
    <row r="2436" spans="1:30">
      <c r="A2436" t="s">
        <v>1743</v>
      </c>
      <c r="B2436" s="1">
        <v>46081</v>
      </c>
    </row>
    <row r="2437" spans="1:30">
      <c r="A2437" t="s">
        <v>1742</v>
      </c>
      <c r="B2437" t="s">
        <v>2987</v>
      </c>
      <c r="C2437" s="1">
        <v>46023</v>
      </c>
      <c r="D2437" s="1">
        <v>46112</v>
      </c>
      <c r="E2437" t="s">
        <v>1247</v>
      </c>
      <c r="F2437" t="s">
        <v>621</v>
      </c>
      <c r="G2437" t="s">
        <v>849</v>
      </c>
      <c r="H2437" t="s">
        <v>879</v>
      </c>
      <c r="I2437" t="s">
        <v>1247</v>
      </c>
      <c r="J2437" t="s">
        <v>849</v>
      </c>
      <c r="K2437">
        <v>1</v>
      </c>
      <c r="L2437">
        <v>1</v>
      </c>
      <c r="M2437">
        <v>1</v>
      </c>
      <c r="N2437">
        <v>1</v>
      </c>
      <c r="O2437">
        <v>1</v>
      </c>
      <c r="P2437">
        <v>0</v>
      </c>
      <c r="Q2437">
        <v>0</v>
      </c>
      <c r="R2437">
        <v>0</v>
      </c>
      <c r="S2437">
        <v>0</v>
      </c>
      <c r="T2437" s="2">
        <v>0.3125</v>
      </c>
      <c r="U2437" s="2">
        <v>0.375</v>
      </c>
      <c r="V2437" s="2">
        <v>0.72916666666666663</v>
      </c>
      <c r="W2437" s="2">
        <v>0.5</v>
      </c>
      <c r="X2437">
        <v>60</v>
      </c>
      <c r="AD2437" s="2">
        <v>0</v>
      </c>
    </row>
    <row r="2438" spans="1:30">
      <c r="A2438" t="s">
        <v>1743</v>
      </c>
      <c r="B2438" s="1">
        <v>46054</v>
      </c>
    </row>
    <row r="2439" spans="1:30">
      <c r="A2439" t="s">
        <v>1743</v>
      </c>
      <c r="B2439" s="1">
        <v>46055</v>
      </c>
      <c r="C2439">
        <v>1</v>
      </c>
      <c r="D2439" s="2">
        <v>0.375</v>
      </c>
      <c r="E2439" s="2">
        <v>0.72916666666666663</v>
      </c>
      <c r="F2439" s="2">
        <v>4.1666666666666664E-2</v>
      </c>
      <c r="H2439" t="s">
        <v>2448</v>
      </c>
      <c r="I2439">
        <v>0</v>
      </c>
      <c r="J2439" s="2">
        <v>0.3125</v>
      </c>
      <c r="K2439" s="2">
        <v>0.3125</v>
      </c>
      <c r="Q2439">
        <v>2</v>
      </c>
    </row>
    <row r="2440" spans="1:30">
      <c r="A2440" t="s">
        <v>1743</v>
      </c>
      <c r="B2440" s="1">
        <v>46056</v>
      </c>
      <c r="C2440">
        <v>1</v>
      </c>
      <c r="D2440" s="2">
        <v>0.375</v>
      </c>
      <c r="E2440" s="2">
        <v>0.72916666666666663</v>
      </c>
      <c r="F2440" s="2">
        <v>4.1666666666666664E-2</v>
      </c>
      <c r="H2440" t="s">
        <v>2448</v>
      </c>
      <c r="I2440">
        <v>0</v>
      </c>
      <c r="J2440" s="2">
        <v>0.3125</v>
      </c>
      <c r="K2440" s="2">
        <v>0.3125</v>
      </c>
      <c r="Q2440">
        <v>2</v>
      </c>
    </row>
    <row r="2441" spans="1:30">
      <c r="A2441" t="s">
        <v>1743</v>
      </c>
      <c r="B2441" s="1">
        <v>46057</v>
      </c>
      <c r="C2441">
        <v>1</v>
      </c>
      <c r="D2441" s="2">
        <v>0.375</v>
      </c>
      <c r="E2441" s="2">
        <v>0.72916666666666663</v>
      </c>
      <c r="F2441" s="2">
        <v>4.1666666666666664E-2</v>
      </c>
      <c r="H2441" t="s">
        <v>2448</v>
      </c>
      <c r="I2441">
        <v>0</v>
      </c>
      <c r="J2441" s="2">
        <v>0.3125</v>
      </c>
      <c r="K2441" s="2">
        <v>0.3125</v>
      </c>
      <c r="Q2441">
        <v>2</v>
      </c>
    </row>
    <row r="2442" spans="1:30">
      <c r="A2442" t="s">
        <v>1743</v>
      </c>
      <c r="B2442" s="1">
        <v>46058</v>
      </c>
      <c r="C2442">
        <v>1</v>
      </c>
      <c r="D2442" s="2">
        <v>0.375</v>
      </c>
      <c r="E2442" s="2">
        <v>0.72916666666666663</v>
      </c>
      <c r="F2442" s="2">
        <v>4.1666666666666664E-2</v>
      </c>
      <c r="H2442" t="s">
        <v>2448</v>
      </c>
      <c r="I2442">
        <v>0</v>
      </c>
      <c r="J2442" s="2">
        <v>0.3125</v>
      </c>
      <c r="K2442" s="2">
        <v>0.3125</v>
      </c>
      <c r="Q2442">
        <v>2</v>
      </c>
    </row>
    <row r="2443" spans="1:30">
      <c r="A2443" t="s">
        <v>1743</v>
      </c>
      <c r="B2443" s="1">
        <v>46059</v>
      </c>
      <c r="C2443">
        <v>1</v>
      </c>
      <c r="D2443" s="2">
        <v>0.375</v>
      </c>
      <c r="E2443" s="2">
        <v>0.72916666666666663</v>
      </c>
      <c r="F2443" s="2">
        <v>4.1666666666666664E-2</v>
      </c>
      <c r="H2443" t="s">
        <v>2448</v>
      </c>
      <c r="I2443">
        <v>0</v>
      </c>
      <c r="J2443" s="2">
        <v>0.3125</v>
      </c>
      <c r="K2443" s="2">
        <v>0.3125</v>
      </c>
      <c r="Q2443">
        <v>2</v>
      </c>
    </row>
    <row r="2444" spans="1:30">
      <c r="A2444" t="s">
        <v>1743</v>
      </c>
      <c r="B2444" s="1">
        <v>46060</v>
      </c>
    </row>
    <row r="2445" spans="1:30">
      <c r="A2445" t="s">
        <v>1743</v>
      </c>
      <c r="B2445" s="1">
        <v>46061</v>
      </c>
    </row>
    <row r="2446" spans="1:30">
      <c r="A2446" t="s">
        <v>1743</v>
      </c>
      <c r="B2446" s="1">
        <v>46062</v>
      </c>
      <c r="C2446">
        <v>1</v>
      </c>
      <c r="D2446" s="2">
        <v>0.375</v>
      </c>
      <c r="E2446" s="2">
        <v>0.72916666666666663</v>
      </c>
      <c r="F2446" s="2">
        <v>4.1666666666666664E-2</v>
      </c>
      <c r="H2446" t="s">
        <v>2448</v>
      </c>
      <c r="I2446">
        <v>0</v>
      </c>
      <c r="J2446" s="2">
        <v>0.3125</v>
      </c>
      <c r="K2446" s="2">
        <v>0.3125</v>
      </c>
      <c r="Q2446">
        <v>2</v>
      </c>
    </row>
    <row r="2447" spans="1:30">
      <c r="A2447" t="s">
        <v>1743</v>
      </c>
      <c r="B2447" s="1">
        <v>46063</v>
      </c>
      <c r="C2447">
        <v>1</v>
      </c>
      <c r="D2447" s="2">
        <v>0.375</v>
      </c>
      <c r="E2447" s="2">
        <v>0.72916666666666663</v>
      </c>
      <c r="F2447" s="2">
        <v>4.1666666666666664E-2</v>
      </c>
      <c r="H2447" t="s">
        <v>2448</v>
      </c>
      <c r="I2447">
        <v>0</v>
      </c>
      <c r="J2447" s="2">
        <v>0.3125</v>
      </c>
      <c r="K2447" s="2">
        <v>0.3125</v>
      </c>
      <c r="Q2447">
        <v>2</v>
      </c>
    </row>
    <row r="2448" spans="1:30">
      <c r="A2448" t="s">
        <v>1743</v>
      </c>
      <c r="B2448" s="1">
        <v>46064</v>
      </c>
    </row>
    <row r="2449" spans="1:17">
      <c r="A2449" t="s">
        <v>1743</v>
      </c>
      <c r="B2449" s="1">
        <v>46065</v>
      </c>
      <c r="C2449">
        <v>1</v>
      </c>
      <c r="D2449" s="2">
        <v>0.375</v>
      </c>
      <c r="E2449" s="2">
        <v>0.72916666666666663</v>
      </c>
      <c r="F2449" s="2">
        <v>4.1666666666666664E-2</v>
      </c>
      <c r="H2449" t="s">
        <v>2448</v>
      </c>
      <c r="I2449">
        <v>0</v>
      </c>
      <c r="J2449" s="2">
        <v>0.3125</v>
      </c>
      <c r="K2449" s="2">
        <v>0.3125</v>
      </c>
      <c r="Q2449">
        <v>2</v>
      </c>
    </row>
    <row r="2450" spans="1:17">
      <c r="A2450" t="s">
        <v>1743</v>
      </c>
      <c r="B2450" s="1">
        <v>46066</v>
      </c>
      <c r="C2450">
        <v>1</v>
      </c>
      <c r="D2450" s="2">
        <v>0.375</v>
      </c>
      <c r="E2450" s="2">
        <v>0.5</v>
      </c>
      <c r="H2450" t="s">
        <v>3708</v>
      </c>
      <c r="I2450">
        <v>0</v>
      </c>
      <c r="J2450" s="2">
        <v>0.125</v>
      </c>
      <c r="K2450" s="2">
        <v>0.125</v>
      </c>
      <c r="Q2450">
        <v>2</v>
      </c>
    </row>
    <row r="2451" spans="1:17">
      <c r="A2451" t="s">
        <v>1743</v>
      </c>
      <c r="B2451" s="1">
        <v>46067</v>
      </c>
    </row>
    <row r="2452" spans="1:17">
      <c r="A2452" t="s">
        <v>1743</v>
      </c>
      <c r="B2452" s="1">
        <v>46068</v>
      </c>
    </row>
    <row r="2453" spans="1:17">
      <c r="A2453" t="s">
        <v>1743</v>
      </c>
      <c r="B2453" s="1">
        <v>46069</v>
      </c>
      <c r="C2453">
        <v>1</v>
      </c>
      <c r="D2453" s="2">
        <v>0.375</v>
      </c>
      <c r="E2453" s="2">
        <v>0.72916666666666663</v>
      </c>
      <c r="F2453" s="2">
        <v>4.1666666666666664E-2</v>
      </c>
      <c r="H2453" t="s">
        <v>2448</v>
      </c>
      <c r="I2453">
        <v>0</v>
      </c>
      <c r="J2453" s="2">
        <v>0.3125</v>
      </c>
      <c r="K2453" s="2">
        <v>0.3125</v>
      </c>
      <c r="Q2453">
        <v>2</v>
      </c>
    </row>
    <row r="2454" spans="1:17">
      <c r="A2454" t="s">
        <v>1743</v>
      </c>
      <c r="B2454" s="1">
        <v>46070</v>
      </c>
      <c r="C2454">
        <v>1</v>
      </c>
      <c r="D2454" s="2">
        <v>0.375</v>
      </c>
      <c r="E2454" s="2">
        <v>0.72916666666666663</v>
      </c>
      <c r="F2454" s="2">
        <v>4.1666666666666664E-2</v>
      </c>
      <c r="H2454" t="s">
        <v>3709</v>
      </c>
      <c r="I2454">
        <v>0</v>
      </c>
      <c r="J2454" s="2">
        <v>0.3125</v>
      </c>
      <c r="K2454" s="2">
        <v>0.3125</v>
      </c>
      <c r="Q2454">
        <v>2</v>
      </c>
    </row>
    <row r="2455" spans="1:17">
      <c r="A2455" t="s">
        <v>1743</v>
      </c>
      <c r="B2455" s="1">
        <v>46071</v>
      </c>
      <c r="C2455">
        <v>1</v>
      </c>
      <c r="D2455" s="2">
        <v>0.375</v>
      </c>
      <c r="E2455" s="2">
        <v>0.72916666666666663</v>
      </c>
      <c r="F2455" s="2">
        <v>4.1666666666666664E-2</v>
      </c>
      <c r="H2455" t="s">
        <v>2448</v>
      </c>
      <c r="I2455">
        <v>0</v>
      </c>
      <c r="J2455" s="2">
        <v>0.3125</v>
      </c>
      <c r="K2455" s="2">
        <v>0.3125</v>
      </c>
      <c r="Q2455">
        <v>2</v>
      </c>
    </row>
    <row r="2456" spans="1:17">
      <c r="A2456" t="s">
        <v>1743</v>
      </c>
      <c r="B2456" s="1">
        <v>46072</v>
      </c>
      <c r="C2456">
        <v>1</v>
      </c>
      <c r="D2456" s="2">
        <v>0.375</v>
      </c>
      <c r="E2456" s="2">
        <v>0.72916666666666663</v>
      </c>
      <c r="F2456" s="2">
        <v>4.1666666666666664E-2</v>
      </c>
      <c r="H2456" t="s">
        <v>2448</v>
      </c>
      <c r="I2456">
        <v>0</v>
      </c>
      <c r="J2456" s="2">
        <v>0.3125</v>
      </c>
      <c r="K2456" s="2">
        <v>0.3125</v>
      </c>
      <c r="Q2456">
        <v>2</v>
      </c>
    </row>
    <row r="2457" spans="1:17">
      <c r="A2457" t="s">
        <v>1743</v>
      </c>
      <c r="B2457" s="1">
        <v>46073</v>
      </c>
      <c r="C2457">
        <v>1</v>
      </c>
      <c r="D2457" s="2">
        <v>0.375</v>
      </c>
      <c r="E2457" s="2">
        <v>0.72916666666666663</v>
      </c>
      <c r="F2457" s="2">
        <v>4.1666666666666664E-2</v>
      </c>
      <c r="H2457" t="s">
        <v>2448</v>
      </c>
      <c r="I2457">
        <v>0</v>
      </c>
      <c r="J2457" s="2">
        <v>0.3125</v>
      </c>
      <c r="K2457" s="2">
        <v>0.3125</v>
      </c>
      <c r="Q2457">
        <v>2</v>
      </c>
    </row>
    <row r="2458" spans="1:17">
      <c r="A2458" t="s">
        <v>1743</v>
      </c>
      <c r="B2458" s="1">
        <v>46074</v>
      </c>
    </row>
    <row r="2459" spans="1:17">
      <c r="A2459" t="s">
        <v>1743</v>
      </c>
      <c r="B2459" s="1">
        <v>46075</v>
      </c>
    </row>
    <row r="2460" spans="1:17">
      <c r="A2460" t="s">
        <v>1743</v>
      </c>
      <c r="B2460" s="1">
        <v>46076</v>
      </c>
    </row>
    <row r="2461" spans="1:17">
      <c r="A2461" t="s">
        <v>1743</v>
      </c>
      <c r="B2461" s="1">
        <v>46077</v>
      </c>
      <c r="C2461">
        <v>1</v>
      </c>
      <c r="D2461" s="2">
        <v>0.375</v>
      </c>
      <c r="E2461" s="2">
        <v>0.72916666666666663</v>
      </c>
      <c r="F2461" s="2">
        <v>4.1666666666666664E-2</v>
      </c>
      <c r="H2461" t="s">
        <v>2448</v>
      </c>
      <c r="I2461">
        <v>0</v>
      </c>
      <c r="J2461" s="2">
        <v>0.3125</v>
      </c>
      <c r="K2461" s="2">
        <v>0.3125</v>
      </c>
      <c r="Q2461">
        <v>2</v>
      </c>
    </row>
    <row r="2462" spans="1:17">
      <c r="A2462" t="s">
        <v>1743</v>
      </c>
      <c r="B2462" s="1">
        <v>46078</v>
      </c>
      <c r="C2462">
        <v>1</v>
      </c>
      <c r="D2462" s="2">
        <v>0.375</v>
      </c>
      <c r="E2462" s="2">
        <v>0.72916666666666663</v>
      </c>
      <c r="F2462" s="2">
        <v>4.1666666666666664E-2</v>
      </c>
      <c r="H2462" t="s">
        <v>2448</v>
      </c>
      <c r="I2462">
        <v>0</v>
      </c>
      <c r="J2462" s="2">
        <v>0.3125</v>
      </c>
      <c r="K2462" s="2">
        <v>0.3125</v>
      </c>
      <c r="Q2462">
        <v>2</v>
      </c>
    </row>
    <row r="2463" spans="1:17">
      <c r="A2463" t="s">
        <v>1743</v>
      </c>
      <c r="B2463" s="1">
        <v>46079</v>
      </c>
      <c r="C2463">
        <v>1</v>
      </c>
      <c r="D2463" s="2">
        <v>0.375</v>
      </c>
      <c r="E2463" s="2">
        <v>0.72916666666666663</v>
      </c>
      <c r="F2463" s="2">
        <v>4.1666666666666664E-2</v>
      </c>
      <c r="H2463" t="s">
        <v>2448</v>
      </c>
      <c r="I2463">
        <v>0</v>
      </c>
      <c r="J2463" s="2">
        <v>0.3125</v>
      </c>
      <c r="K2463" s="2">
        <v>0.3125</v>
      </c>
      <c r="Q2463">
        <v>2</v>
      </c>
    </row>
    <row r="2464" spans="1:17">
      <c r="A2464" t="s">
        <v>1743</v>
      </c>
      <c r="B2464" s="1">
        <v>46080</v>
      </c>
      <c r="C2464">
        <v>1</v>
      </c>
      <c r="D2464" s="2">
        <v>0.375</v>
      </c>
      <c r="E2464" s="2">
        <v>0.72916666666666663</v>
      </c>
      <c r="F2464" s="2">
        <v>4.1666666666666664E-2</v>
      </c>
      <c r="H2464" t="s">
        <v>2448</v>
      </c>
      <c r="I2464">
        <v>0</v>
      </c>
      <c r="J2464" s="2">
        <v>0.3125</v>
      </c>
      <c r="K2464" s="2">
        <v>0.3125</v>
      </c>
      <c r="Q2464">
        <v>2</v>
      </c>
    </row>
    <row r="2465" spans="1:30">
      <c r="A2465" t="s">
        <v>1743</v>
      </c>
      <c r="B2465" s="1">
        <v>46081</v>
      </c>
    </row>
    <row r="2466" spans="1:30">
      <c r="A2466" t="s">
        <v>1742</v>
      </c>
      <c r="B2466" t="s">
        <v>2988</v>
      </c>
      <c r="C2466" s="1">
        <v>46023</v>
      </c>
      <c r="D2466" s="1">
        <v>46112</v>
      </c>
      <c r="E2466" t="s">
        <v>1383</v>
      </c>
      <c r="F2466" t="s">
        <v>587</v>
      </c>
      <c r="G2466" t="s">
        <v>849</v>
      </c>
      <c r="H2466" t="s">
        <v>879</v>
      </c>
      <c r="I2466" t="s">
        <v>1383</v>
      </c>
      <c r="J2466" t="s">
        <v>849</v>
      </c>
      <c r="K2466">
        <v>1</v>
      </c>
      <c r="L2466">
        <v>1</v>
      </c>
      <c r="M2466">
        <v>1</v>
      </c>
      <c r="N2466">
        <v>1</v>
      </c>
      <c r="O2466">
        <v>1</v>
      </c>
      <c r="P2466">
        <v>0</v>
      </c>
      <c r="Q2466">
        <v>0</v>
      </c>
      <c r="R2466">
        <v>0</v>
      </c>
      <c r="S2466">
        <v>0</v>
      </c>
      <c r="T2466" s="2">
        <v>0.3125</v>
      </c>
      <c r="U2466" s="2">
        <v>0.375</v>
      </c>
      <c r="V2466" s="2">
        <v>0.72916666666666663</v>
      </c>
      <c r="W2466" s="2">
        <v>0.5</v>
      </c>
      <c r="X2466">
        <v>60</v>
      </c>
      <c r="AD2466" s="2">
        <v>0</v>
      </c>
    </row>
    <row r="2467" spans="1:30">
      <c r="A2467" t="s">
        <v>1743</v>
      </c>
      <c r="B2467" s="1">
        <v>46054</v>
      </c>
    </row>
    <row r="2468" spans="1:30">
      <c r="A2468" t="s">
        <v>1743</v>
      </c>
      <c r="B2468" s="1">
        <v>46055</v>
      </c>
      <c r="C2468">
        <v>1</v>
      </c>
      <c r="D2468" s="2">
        <v>0.375</v>
      </c>
      <c r="E2468" s="2">
        <v>0.77083333333333337</v>
      </c>
      <c r="F2468" s="2">
        <v>4.1666666666666664E-2</v>
      </c>
      <c r="H2468" t="s">
        <v>3710</v>
      </c>
      <c r="I2468">
        <v>0</v>
      </c>
      <c r="J2468" s="2">
        <v>0.35416666666666669</v>
      </c>
      <c r="K2468" s="2">
        <v>0.3125</v>
      </c>
      <c r="L2468" s="2">
        <v>2.0833333333333332E-2</v>
      </c>
      <c r="M2468" s="2">
        <v>2.0833333333333332E-2</v>
      </c>
      <c r="Q2468">
        <v>1</v>
      </c>
    </row>
    <row r="2469" spans="1:30">
      <c r="A2469" t="s">
        <v>1743</v>
      </c>
      <c r="B2469" s="1">
        <v>46056</v>
      </c>
      <c r="C2469">
        <v>1</v>
      </c>
      <c r="D2469" s="2">
        <v>0.375</v>
      </c>
      <c r="E2469" s="2">
        <v>0.79166666666666663</v>
      </c>
      <c r="F2469" s="2">
        <v>4.1666666666666664E-2</v>
      </c>
      <c r="H2469" t="s">
        <v>3711</v>
      </c>
      <c r="I2469">
        <v>0</v>
      </c>
      <c r="J2469" s="2">
        <v>0.375</v>
      </c>
      <c r="K2469" s="2">
        <v>0.3125</v>
      </c>
      <c r="L2469" s="2">
        <v>2.0833333333333332E-2</v>
      </c>
      <c r="M2469" s="2">
        <v>4.1666666666666664E-2</v>
      </c>
      <c r="Q2469">
        <v>1</v>
      </c>
    </row>
    <row r="2470" spans="1:30">
      <c r="A2470" t="s">
        <v>1743</v>
      </c>
      <c r="B2470" s="1">
        <v>46057</v>
      </c>
      <c r="C2470">
        <v>1</v>
      </c>
      <c r="D2470" s="2">
        <v>0.375</v>
      </c>
      <c r="E2470" s="2">
        <v>0.75</v>
      </c>
      <c r="F2470" s="2">
        <v>4.1666666666666664E-2</v>
      </c>
      <c r="H2470" t="s">
        <v>2989</v>
      </c>
      <c r="I2470">
        <v>0</v>
      </c>
      <c r="J2470" s="2">
        <v>0.33333333333333331</v>
      </c>
      <c r="K2470" s="2">
        <v>0.3125</v>
      </c>
      <c r="L2470" s="2">
        <v>2.0833333333333332E-2</v>
      </c>
      <c r="Q2470">
        <v>2</v>
      </c>
    </row>
    <row r="2471" spans="1:30">
      <c r="A2471" t="s">
        <v>1743</v>
      </c>
      <c r="B2471" s="1">
        <v>46058</v>
      </c>
      <c r="C2471">
        <v>1</v>
      </c>
      <c r="D2471" s="2">
        <v>0.375</v>
      </c>
      <c r="E2471" s="2">
        <v>0.77083333333333337</v>
      </c>
      <c r="F2471" s="2">
        <v>4.1666666666666664E-2</v>
      </c>
      <c r="H2471" t="s">
        <v>2325</v>
      </c>
      <c r="I2471">
        <v>0</v>
      </c>
      <c r="J2471" s="2">
        <v>0.35416666666666669</v>
      </c>
      <c r="K2471" s="2">
        <v>0.3125</v>
      </c>
      <c r="L2471" s="2">
        <v>2.0833333333333332E-2</v>
      </c>
      <c r="M2471" s="2">
        <v>2.0833333333333332E-2</v>
      </c>
      <c r="Q2471">
        <v>1</v>
      </c>
    </row>
    <row r="2472" spans="1:30">
      <c r="A2472" t="s">
        <v>1743</v>
      </c>
      <c r="B2472" s="1">
        <v>46059</v>
      </c>
      <c r="C2472">
        <v>1</v>
      </c>
      <c r="D2472" s="2">
        <v>0.375</v>
      </c>
      <c r="E2472" s="2">
        <v>0.72916666666666663</v>
      </c>
      <c r="F2472" s="2">
        <v>4.1666666666666664E-2</v>
      </c>
      <c r="I2472">
        <v>0</v>
      </c>
      <c r="J2472" s="2">
        <v>0.3125</v>
      </c>
      <c r="K2472" s="2">
        <v>0.3125</v>
      </c>
      <c r="Q2472">
        <v>1</v>
      </c>
    </row>
    <row r="2473" spans="1:30">
      <c r="A2473" t="s">
        <v>1743</v>
      </c>
      <c r="B2473" s="1">
        <v>46060</v>
      </c>
    </row>
    <row r="2474" spans="1:30">
      <c r="A2474" t="s">
        <v>1743</v>
      </c>
      <c r="B2474" s="1">
        <v>46061</v>
      </c>
    </row>
    <row r="2475" spans="1:30">
      <c r="A2475" t="s">
        <v>1743</v>
      </c>
      <c r="B2475" s="1">
        <v>46062</v>
      </c>
      <c r="C2475">
        <v>1</v>
      </c>
      <c r="D2475" s="2">
        <v>0.375</v>
      </c>
      <c r="E2475" s="2">
        <v>0.77083333333333337</v>
      </c>
      <c r="F2475" s="2">
        <v>4.1666666666666664E-2</v>
      </c>
      <c r="H2475" t="s">
        <v>3712</v>
      </c>
      <c r="I2475">
        <v>0</v>
      </c>
      <c r="J2475" s="2">
        <v>0.35416666666666669</v>
      </c>
      <c r="K2475" s="2">
        <v>0.3125</v>
      </c>
      <c r="L2475" s="2">
        <v>2.0833333333333332E-2</v>
      </c>
      <c r="M2475" s="2">
        <v>2.0833333333333332E-2</v>
      </c>
      <c r="Q2475">
        <v>1</v>
      </c>
    </row>
    <row r="2476" spans="1:30">
      <c r="A2476" t="s">
        <v>1743</v>
      </c>
      <c r="B2476" s="1">
        <v>46063</v>
      </c>
      <c r="C2476">
        <v>1</v>
      </c>
      <c r="D2476" s="2">
        <v>0.375</v>
      </c>
      <c r="E2476" s="2">
        <v>0.75</v>
      </c>
      <c r="F2476" s="2">
        <v>4.1666666666666664E-2</v>
      </c>
      <c r="H2476" t="s">
        <v>3713</v>
      </c>
      <c r="I2476">
        <v>0</v>
      </c>
      <c r="J2476" s="2">
        <v>0.33333333333333331</v>
      </c>
      <c r="K2476" s="2">
        <v>0.3125</v>
      </c>
      <c r="L2476" s="2">
        <v>2.0833333333333332E-2</v>
      </c>
      <c r="Q2476">
        <v>1</v>
      </c>
    </row>
    <row r="2477" spans="1:30">
      <c r="A2477" t="s">
        <v>1743</v>
      </c>
      <c r="B2477" s="1">
        <v>46064</v>
      </c>
    </row>
    <row r="2478" spans="1:30">
      <c r="A2478" t="s">
        <v>1743</v>
      </c>
      <c r="B2478" s="1">
        <v>46065</v>
      </c>
      <c r="C2478">
        <v>1</v>
      </c>
      <c r="D2478" s="2">
        <v>0.375</v>
      </c>
      <c r="E2478" s="2">
        <v>0.75</v>
      </c>
      <c r="F2478" s="2">
        <v>4.1666666666666664E-2</v>
      </c>
      <c r="H2478" t="s">
        <v>2990</v>
      </c>
      <c r="I2478">
        <v>0</v>
      </c>
      <c r="J2478" s="2">
        <v>0.33333333333333331</v>
      </c>
      <c r="K2478" s="2">
        <v>0.3125</v>
      </c>
      <c r="L2478" s="2">
        <v>2.0833333333333332E-2</v>
      </c>
      <c r="Q2478">
        <v>1</v>
      </c>
    </row>
    <row r="2479" spans="1:30">
      <c r="A2479" t="s">
        <v>1743</v>
      </c>
      <c r="B2479" s="1">
        <v>46066</v>
      </c>
      <c r="C2479">
        <v>1</v>
      </c>
      <c r="D2479" s="2">
        <v>0.375</v>
      </c>
      <c r="E2479" s="2">
        <v>0.77083333333333337</v>
      </c>
      <c r="F2479" s="2">
        <v>4.1666666666666664E-2</v>
      </c>
      <c r="H2479" t="s">
        <v>3714</v>
      </c>
      <c r="I2479">
        <v>0</v>
      </c>
      <c r="J2479" s="2">
        <v>0.35416666666666669</v>
      </c>
      <c r="K2479" s="2">
        <v>0.3125</v>
      </c>
      <c r="L2479" s="2">
        <v>2.0833333333333332E-2</v>
      </c>
      <c r="M2479" s="2">
        <v>2.0833333333333332E-2</v>
      </c>
      <c r="Q2479">
        <v>1</v>
      </c>
    </row>
    <row r="2480" spans="1:30">
      <c r="A2480" t="s">
        <v>1743</v>
      </c>
      <c r="B2480" s="1">
        <v>46067</v>
      </c>
    </row>
    <row r="2481" spans="1:30">
      <c r="A2481" t="s">
        <v>1743</v>
      </c>
      <c r="B2481" s="1">
        <v>46068</v>
      </c>
    </row>
    <row r="2482" spans="1:30">
      <c r="A2482" t="s">
        <v>1743</v>
      </c>
      <c r="B2482" s="1">
        <v>46069</v>
      </c>
      <c r="C2482">
        <v>1</v>
      </c>
      <c r="D2482" s="2">
        <v>0.375</v>
      </c>
      <c r="E2482" s="2">
        <v>0.77083333333333337</v>
      </c>
      <c r="F2482" s="2">
        <v>4.1666666666666664E-2</v>
      </c>
      <c r="H2482" t="s">
        <v>3715</v>
      </c>
      <c r="I2482">
        <v>0</v>
      </c>
      <c r="J2482" s="2">
        <v>0.35416666666666669</v>
      </c>
      <c r="K2482" s="2">
        <v>0.3125</v>
      </c>
      <c r="L2482" s="2">
        <v>2.0833333333333332E-2</v>
      </c>
      <c r="M2482" s="2">
        <v>2.0833333333333332E-2</v>
      </c>
      <c r="Q2482">
        <v>1</v>
      </c>
    </row>
    <row r="2483" spans="1:30">
      <c r="A2483" t="s">
        <v>1743</v>
      </c>
      <c r="B2483" s="1">
        <v>46070</v>
      </c>
      <c r="C2483">
        <v>1</v>
      </c>
      <c r="D2483" s="2">
        <v>0.375</v>
      </c>
      <c r="E2483" s="2">
        <v>0.8125</v>
      </c>
      <c r="F2483" s="2">
        <v>4.1666666666666664E-2</v>
      </c>
      <c r="H2483" t="s">
        <v>3716</v>
      </c>
      <c r="I2483">
        <v>0</v>
      </c>
      <c r="J2483" s="2">
        <v>0.39583333333333331</v>
      </c>
      <c r="K2483" s="2">
        <v>0.3125</v>
      </c>
      <c r="L2483" s="2">
        <v>2.0833333333333332E-2</v>
      </c>
      <c r="M2483" s="2">
        <v>6.25E-2</v>
      </c>
      <c r="Q2483">
        <v>1</v>
      </c>
    </row>
    <row r="2484" spans="1:30">
      <c r="A2484" t="s">
        <v>1743</v>
      </c>
      <c r="B2484" s="1">
        <v>46071</v>
      </c>
      <c r="C2484">
        <v>2</v>
      </c>
      <c r="I2484">
        <v>0</v>
      </c>
      <c r="P2484" s="2">
        <v>0.3125</v>
      </c>
    </row>
    <row r="2485" spans="1:30">
      <c r="A2485" t="s">
        <v>1743</v>
      </c>
      <c r="B2485" s="1">
        <v>46072</v>
      </c>
      <c r="C2485">
        <v>1</v>
      </c>
      <c r="D2485" s="2">
        <v>0.375</v>
      </c>
      <c r="E2485" s="2">
        <v>0.75</v>
      </c>
      <c r="F2485" s="2">
        <v>4.1666666666666664E-2</v>
      </c>
      <c r="H2485" t="s">
        <v>2990</v>
      </c>
      <c r="I2485">
        <v>0</v>
      </c>
      <c r="J2485" s="2">
        <v>0.33333333333333331</v>
      </c>
      <c r="K2485" s="2">
        <v>0.3125</v>
      </c>
      <c r="L2485" s="2">
        <v>2.0833333333333332E-2</v>
      </c>
      <c r="Q2485">
        <v>1</v>
      </c>
    </row>
    <row r="2486" spans="1:30">
      <c r="A2486" t="s">
        <v>1743</v>
      </c>
      <c r="B2486" s="1">
        <v>46073</v>
      </c>
      <c r="C2486">
        <v>1</v>
      </c>
      <c r="D2486" s="2">
        <v>0.375</v>
      </c>
      <c r="E2486" s="2">
        <v>0.79166666666666663</v>
      </c>
      <c r="F2486" s="2">
        <v>4.1666666666666664E-2</v>
      </c>
      <c r="H2486" t="s">
        <v>2325</v>
      </c>
      <c r="I2486">
        <v>0</v>
      </c>
      <c r="J2486" s="2">
        <v>0.375</v>
      </c>
      <c r="K2486" s="2">
        <v>0.3125</v>
      </c>
      <c r="L2486" s="2">
        <v>2.0833333333333332E-2</v>
      </c>
      <c r="M2486" s="2">
        <v>4.1666666666666664E-2</v>
      </c>
      <c r="Q2486">
        <v>1</v>
      </c>
    </row>
    <row r="2487" spans="1:30">
      <c r="A2487" t="s">
        <v>1743</v>
      </c>
      <c r="B2487" s="1">
        <v>46074</v>
      </c>
    </row>
    <row r="2488" spans="1:30">
      <c r="A2488" t="s">
        <v>1743</v>
      </c>
      <c r="B2488" s="1">
        <v>46075</v>
      </c>
    </row>
    <row r="2489" spans="1:30">
      <c r="A2489" t="s">
        <v>1743</v>
      </c>
      <c r="B2489" s="1">
        <v>46076</v>
      </c>
    </row>
    <row r="2490" spans="1:30">
      <c r="A2490" t="s">
        <v>1743</v>
      </c>
      <c r="B2490" s="1">
        <v>46077</v>
      </c>
      <c r="C2490">
        <v>1</v>
      </c>
      <c r="D2490" s="2">
        <v>0.375</v>
      </c>
      <c r="E2490" s="2">
        <v>0.72916666666666663</v>
      </c>
      <c r="F2490" s="2">
        <v>4.1666666666666664E-2</v>
      </c>
      <c r="I2490">
        <v>0</v>
      </c>
      <c r="J2490" s="2">
        <v>0.3125</v>
      </c>
      <c r="K2490" s="2">
        <v>0.3125</v>
      </c>
      <c r="Q2490">
        <v>1</v>
      </c>
    </row>
    <row r="2491" spans="1:30">
      <c r="A2491" t="s">
        <v>1743</v>
      </c>
      <c r="B2491" s="1">
        <v>46078</v>
      </c>
      <c r="C2491">
        <v>1</v>
      </c>
      <c r="D2491" s="2">
        <v>0.375</v>
      </c>
      <c r="E2491" s="2">
        <v>0.75</v>
      </c>
      <c r="F2491" s="2">
        <v>4.1666666666666664E-2</v>
      </c>
      <c r="H2491" t="s">
        <v>3717</v>
      </c>
      <c r="I2491">
        <v>0</v>
      </c>
      <c r="J2491" s="2">
        <v>0.33333333333333331</v>
      </c>
      <c r="K2491" s="2">
        <v>0.3125</v>
      </c>
      <c r="L2491" s="2">
        <v>2.0833333333333332E-2</v>
      </c>
      <c r="Q2491">
        <v>2</v>
      </c>
    </row>
    <row r="2492" spans="1:30">
      <c r="A2492" t="s">
        <v>1743</v>
      </c>
      <c r="B2492" s="1">
        <v>46079</v>
      </c>
      <c r="C2492">
        <v>1</v>
      </c>
      <c r="D2492" s="2">
        <v>0.375</v>
      </c>
      <c r="E2492" s="2">
        <v>0.77083333333333337</v>
      </c>
      <c r="F2492" s="2">
        <v>4.1666666666666664E-2</v>
      </c>
      <c r="H2492" t="s">
        <v>2325</v>
      </c>
      <c r="I2492">
        <v>0</v>
      </c>
      <c r="J2492" s="2">
        <v>0.35416666666666669</v>
      </c>
      <c r="K2492" s="2">
        <v>0.3125</v>
      </c>
      <c r="L2492" s="2">
        <v>2.0833333333333332E-2</v>
      </c>
      <c r="M2492" s="2">
        <v>2.0833333333333332E-2</v>
      </c>
      <c r="Q2492">
        <v>1</v>
      </c>
    </row>
    <row r="2493" spans="1:30">
      <c r="A2493" t="s">
        <v>1743</v>
      </c>
      <c r="B2493" s="1">
        <v>46080</v>
      </c>
      <c r="C2493">
        <v>1</v>
      </c>
      <c r="D2493" s="2">
        <v>0.375</v>
      </c>
      <c r="E2493" s="2">
        <v>0.72916666666666663</v>
      </c>
      <c r="F2493" s="2">
        <v>4.1666666666666664E-2</v>
      </c>
      <c r="I2493">
        <v>0</v>
      </c>
      <c r="J2493" s="2">
        <v>0.3125</v>
      </c>
      <c r="K2493" s="2">
        <v>0.3125</v>
      </c>
      <c r="Q2493">
        <v>1</v>
      </c>
    </row>
    <row r="2494" spans="1:30">
      <c r="A2494" t="s">
        <v>1743</v>
      </c>
      <c r="B2494" s="1">
        <v>46081</v>
      </c>
    </row>
    <row r="2495" spans="1:30">
      <c r="A2495" t="s">
        <v>1742</v>
      </c>
      <c r="B2495" t="s">
        <v>2991</v>
      </c>
      <c r="C2495" s="1">
        <v>46023</v>
      </c>
      <c r="D2495" s="1">
        <v>46112</v>
      </c>
      <c r="E2495" t="s">
        <v>441</v>
      </c>
      <c r="F2495" t="s">
        <v>442</v>
      </c>
      <c r="G2495" t="s">
        <v>849</v>
      </c>
      <c r="H2495" t="s">
        <v>879</v>
      </c>
      <c r="I2495" t="s">
        <v>441</v>
      </c>
      <c r="J2495" t="s">
        <v>849</v>
      </c>
      <c r="K2495">
        <v>1</v>
      </c>
      <c r="L2495">
        <v>1</v>
      </c>
      <c r="M2495">
        <v>1</v>
      </c>
      <c r="N2495">
        <v>1</v>
      </c>
      <c r="O2495">
        <v>1</v>
      </c>
      <c r="P2495">
        <v>0</v>
      </c>
      <c r="Q2495">
        <v>0</v>
      </c>
      <c r="R2495">
        <v>0</v>
      </c>
      <c r="S2495">
        <v>1</v>
      </c>
      <c r="T2495" s="2">
        <v>0.3125</v>
      </c>
      <c r="U2495" s="2">
        <v>0.375</v>
      </c>
      <c r="V2495" s="2">
        <v>0.72916666666666663</v>
      </c>
      <c r="W2495" s="2">
        <v>0.5</v>
      </c>
      <c r="X2495">
        <v>60</v>
      </c>
      <c r="Z2495">
        <v>30</v>
      </c>
      <c r="AD2495" s="2">
        <v>0</v>
      </c>
    </row>
    <row r="2496" spans="1:30">
      <c r="A2496" t="s">
        <v>1743</v>
      </c>
      <c r="B2496" s="1">
        <v>46054</v>
      </c>
    </row>
    <row r="2497" spans="1:17">
      <c r="A2497" t="s">
        <v>1743</v>
      </c>
      <c r="B2497" s="1">
        <v>46055</v>
      </c>
      <c r="C2497">
        <v>1</v>
      </c>
      <c r="D2497" s="2">
        <v>0.33333333333333331</v>
      </c>
      <c r="E2497" s="2">
        <v>0.6875</v>
      </c>
      <c r="F2497" s="2">
        <v>4.1666666666666664E-2</v>
      </c>
      <c r="H2497" t="s">
        <v>1744</v>
      </c>
      <c r="I2497">
        <v>0</v>
      </c>
      <c r="J2497" s="2">
        <v>0.3125</v>
      </c>
      <c r="K2497" s="2">
        <v>0.3125</v>
      </c>
      <c r="Q2497">
        <v>2</v>
      </c>
    </row>
    <row r="2498" spans="1:17">
      <c r="A2498" t="s">
        <v>1743</v>
      </c>
      <c r="B2498" s="1">
        <v>46056</v>
      </c>
      <c r="C2498">
        <v>1</v>
      </c>
      <c r="D2498" s="2">
        <v>0.33333333333333331</v>
      </c>
      <c r="E2498" s="2">
        <v>0.6875</v>
      </c>
      <c r="F2498" s="2">
        <v>4.1666666666666664E-2</v>
      </c>
      <c r="H2498" t="s">
        <v>1744</v>
      </c>
      <c r="I2498">
        <v>0</v>
      </c>
      <c r="J2498" s="2">
        <v>0.3125</v>
      </c>
      <c r="K2498" s="2">
        <v>0.3125</v>
      </c>
      <c r="Q2498">
        <v>2</v>
      </c>
    </row>
    <row r="2499" spans="1:17">
      <c r="A2499" t="s">
        <v>1743</v>
      </c>
      <c r="B2499" s="1">
        <v>46057</v>
      </c>
      <c r="C2499">
        <v>1</v>
      </c>
      <c r="D2499" s="2">
        <v>0.33333333333333331</v>
      </c>
      <c r="E2499" s="2">
        <v>0.6875</v>
      </c>
      <c r="F2499" s="2">
        <v>4.1666666666666664E-2</v>
      </c>
      <c r="H2499" t="s">
        <v>1745</v>
      </c>
      <c r="I2499">
        <v>0</v>
      </c>
      <c r="J2499" s="2">
        <v>0.3125</v>
      </c>
      <c r="K2499" s="2">
        <v>0.3125</v>
      </c>
      <c r="Q2499">
        <v>2</v>
      </c>
    </row>
    <row r="2500" spans="1:17">
      <c r="A2500" t="s">
        <v>1743</v>
      </c>
      <c r="B2500" s="1">
        <v>46058</v>
      </c>
      <c r="C2500">
        <v>2</v>
      </c>
      <c r="H2500" t="s">
        <v>2832</v>
      </c>
      <c r="I2500">
        <v>0</v>
      </c>
      <c r="P2500" s="2">
        <v>0.3125</v>
      </c>
    </row>
    <row r="2501" spans="1:17">
      <c r="A2501" t="s">
        <v>1743</v>
      </c>
      <c r="B2501" s="1">
        <v>46059</v>
      </c>
      <c r="C2501">
        <v>1</v>
      </c>
      <c r="D2501" s="2">
        <v>0.33333333333333331</v>
      </c>
      <c r="E2501" s="2">
        <v>0.6875</v>
      </c>
      <c r="F2501" s="2">
        <v>4.1666666666666664E-2</v>
      </c>
      <c r="H2501" t="s">
        <v>1744</v>
      </c>
      <c r="I2501">
        <v>0</v>
      </c>
      <c r="J2501" s="2">
        <v>0.3125</v>
      </c>
      <c r="K2501" s="2">
        <v>0.3125</v>
      </c>
      <c r="Q2501">
        <v>2</v>
      </c>
    </row>
    <row r="2502" spans="1:17">
      <c r="A2502" t="s">
        <v>1743</v>
      </c>
      <c r="B2502" s="1">
        <v>46060</v>
      </c>
    </row>
    <row r="2503" spans="1:17">
      <c r="A2503" t="s">
        <v>1743</v>
      </c>
      <c r="B2503" s="1">
        <v>46061</v>
      </c>
    </row>
    <row r="2504" spans="1:17">
      <c r="A2504" t="s">
        <v>1743</v>
      </c>
      <c r="B2504" s="1">
        <v>46062</v>
      </c>
      <c r="C2504">
        <v>1</v>
      </c>
      <c r="D2504" s="2">
        <v>0.375</v>
      </c>
      <c r="E2504" s="2">
        <v>0.72916666666666663</v>
      </c>
      <c r="F2504" s="2">
        <v>4.1666666666666664E-2</v>
      </c>
      <c r="H2504" t="s">
        <v>1744</v>
      </c>
      <c r="I2504">
        <v>0</v>
      </c>
      <c r="J2504" s="2">
        <v>0.3125</v>
      </c>
      <c r="K2504" s="2">
        <v>0.3125</v>
      </c>
      <c r="Q2504">
        <v>2</v>
      </c>
    </row>
    <row r="2505" spans="1:17">
      <c r="A2505" t="s">
        <v>1743</v>
      </c>
      <c r="B2505" s="1">
        <v>46063</v>
      </c>
      <c r="C2505">
        <v>2</v>
      </c>
      <c r="H2505" t="s">
        <v>2832</v>
      </c>
      <c r="I2505">
        <v>0</v>
      </c>
      <c r="P2505" s="2">
        <v>0.3125</v>
      </c>
    </row>
    <row r="2506" spans="1:17">
      <c r="A2506" t="s">
        <v>1743</v>
      </c>
      <c r="B2506" s="1">
        <v>46064</v>
      </c>
    </row>
    <row r="2507" spans="1:17">
      <c r="A2507" t="s">
        <v>1743</v>
      </c>
      <c r="B2507" s="1">
        <v>46065</v>
      </c>
      <c r="C2507">
        <v>1</v>
      </c>
      <c r="D2507" s="2">
        <v>0.375</v>
      </c>
      <c r="E2507" s="2">
        <v>0.72916666666666663</v>
      </c>
      <c r="F2507" s="2">
        <v>4.1666666666666664E-2</v>
      </c>
      <c r="H2507" t="s">
        <v>3718</v>
      </c>
      <c r="I2507">
        <v>1</v>
      </c>
      <c r="J2507" s="2">
        <v>0.3125</v>
      </c>
      <c r="K2507" s="2">
        <v>0.3125</v>
      </c>
      <c r="Q2507">
        <v>1</v>
      </c>
    </row>
    <row r="2508" spans="1:17">
      <c r="A2508" t="s">
        <v>1743</v>
      </c>
      <c r="B2508" s="1">
        <v>46066</v>
      </c>
      <c r="C2508">
        <v>1</v>
      </c>
      <c r="D2508" s="2">
        <v>0.375</v>
      </c>
      <c r="E2508" s="2">
        <v>0.72916666666666663</v>
      </c>
      <c r="F2508" s="2">
        <v>4.1666666666666664E-2</v>
      </c>
      <c r="H2508" t="s">
        <v>1744</v>
      </c>
      <c r="I2508">
        <v>0</v>
      </c>
      <c r="J2508" s="2">
        <v>0.3125</v>
      </c>
      <c r="K2508" s="2">
        <v>0.3125</v>
      </c>
      <c r="Q2508">
        <v>2</v>
      </c>
    </row>
    <row r="2509" spans="1:17">
      <c r="A2509" t="s">
        <v>1743</v>
      </c>
      <c r="B2509" s="1">
        <v>46067</v>
      </c>
    </row>
    <row r="2510" spans="1:17">
      <c r="A2510" t="s">
        <v>1743</v>
      </c>
      <c r="B2510" s="1">
        <v>46068</v>
      </c>
    </row>
    <row r="2511" spans="1:17">
      <c r="A2511" t="s">
        <v>1743</v>
      </c>
      <c r="B2511" s="1">
        <v>46069</v>
      </c>
      <c r="C2511">
        <v>1</v>
      </c>
      <c r="D2511" s="2">
        <v>0.47916666666666669</v>
      </c>
      <c r="E2511" s="2">
        <v>0.83333333333333337</v>
      </c>
      <c r="F2511" s="2">
        <v>4.1666666666666664E-2</v>
      </c>
      <c r="H2511" t="s">
        <v>1744</v>
      </c>
      <c r="I2511">
        <v>0</v>
      </c>
      <c r="J2511" s="2">
        <v>0.3125</v>
      </c>
      <c r="K2511" s="2">
        <v>0.3125</v>
      </c>
      <c r="Q2511">
        <v>2</v>
      </c>
    </row>
    <row r="2512" spans="1:17">
      <c r="A2512" t="s">
        <v>1743</v>
      </c>
      <c r="B2512" s="1">
        <v>46070</v>
      </c>
      <c r="C2512">
        <v>1</v>
      </c>
      <c r="D2512" s="2">
        <v>0.47916666666666669</v>
      </c>
      <c r="E2512" s="2">
        <v>0.83333333333333337</v>
      </c>
      <c r="F2512" s="2">
        <v>4.1666666666666664E-2</v>
      </c>
      <c r="H2512" t="s">
        <v>1744</v>
      </c>
      <c r="I2512">
        <v>0</v>
      </c>
      <c r="J2512" s="2">
        <v>0.3125</v>
      </c>
      <c r="K2512" s="2">
        <v>0.3125</v>
      </c>
      <c r="Q2512">
        <v>2</v>
      </c>
    </row>
    <row r="2513" spans="1:30">
      <c r="A2513" t="s">
        <v>1743</v>
      </c>
      <c r="B2513" s="1">
        <v>46071</v>
      </c>
      <c r="C2513">
        <v>1</v>
      </c>
      <c r="D2513" s="2">
        <v>0.47916666666666669</v>
      </c>
      <c r="E2513" s="2">
        <v>0.83333333333333337</v>
      </c>
      <c r="F2513" s="2">
        <v>4.1666666666666664E-2</v>
      </c>
      <c r="H2513" t="s">
        <v>1744</v>
      </c>
      <c r="I2513">
        <v>0</v>
      </c>
      <c r="J2513" s="2">
        <v>0.3125</v>
      </c>
      <c r="K2513" s="2">
        <v>0.3125</v>
      </c>
      <c r="Q2513">
        <v>2</v>
      </c>
    </row>
    <row r="2514" spans="1:30">
      <c r="A2514" t="s">
        <v>1743</v>
      </c>
      <c r="B2514" s="1">
        <v>46072</v>
      </c>
      <c r="C2514">
        <v>1</v>
      </c>
      <c r="D2514" s="2">
        <v>0.375</v>
      </c>
      <c r="E2514" s="2">
        <v>0.72916666666666663</v>
      </c>
      <c r="F2514" s="2">
        <v>4.1666666666666664E-2</v>
      </c>
      <c r="H2514" t="s">
        <v>3719</v>
      </c>
      <c r="I2514">
        <v>1</v>
      </c>
      <c r="J2514" s="2">
        <v>0.3125</v>
      </c>
      <c r="K2514" s="2">
        <v>0.3125</v>
      </c>
      <c r="Q2514">
        <v>1</v>
      </c>
    </row>
    <row r="2515" spans="1:30">
      <c r="A2515" t="s">
        <v>1743</v>
      </c>
      <c r="B2515" s="1">
        <v>46073</v>
      </c>
      <c r="C2515">
        <v>1</v>
      </c>
      <c r="D2515" s="2">
        <v>0.47916666666666669</v>
      </c>
      <c r="E2515" s="2">
        <v>0.83333333333333337</v>
      </c>
      <c r="F2515" s="2">
        <v>4.1666666666666664E-2</v>
      </c>
      <c r="H2515" t="s">
        <v>1744</v>
      </c>
      <c r="I2515">
        <v>0</v>
      </c>
      <c r="J2515" s="2">
        <v>0.3125</v>
      </c>
      <c r="K2515" s="2">
        <v>0.3125</v>
      </c>
      <c r="Q2515">
        <v>2</v>
      </c>
    </row>
    <row r="2516" spans="1:30">
      <c r="A2516" t="s">
        <v>1743</v>
      </c>
      <c r="B2516" s="1">
        <v>46074</v>
      </c>
    </row>
    <row r="2517" spans="1:30">
      <c r="A2517" t="s">
        <v>1743</v>
      </c>
      <c r="B2517" s="1">
        <v>46075</v>
      </c>
    </row>
    <row r="2518" spans="1:30">
      <c r="A2518" t="s">
        <v>1743</v>
      </c>
      <c r="B2518" s="1">
        <v>46076</v>
      </c>
    </row>
    <row r="2519" spans="1:30">
      <c r="A2519" t="s">
        <v>1743</v>
      </c>
      <c r="B2519" s="1">
        <v>46077</v>
      </c>
      <c r="C2519">
        <v>1</v>
      </c>
      <c r="D2519" s="2">
        <v>0.47916666666666669</v>
      </c>
      <c r="E2519" s="2">
        <v>0.83333333333333337</v>
      </c>
      <c r="F2519" s="2">
        <v>4.1666666666666664E-2</v>
      </c>
      <c r="H2519" t="s">
        <v>1744</v>
      </c>
      <c r="I2519">
        <v>0</v>
      </c>
      <c r="J2519" s="2">
        <v>0.3125</v>
      </c>
      <c r="K2519" s="2">
        <v>0.3125</v>
      </c>
      <c r="Q2519">
        <v>2</v>
      </c>
    </row>
    <row r="2520" spans="1:30">
      <c r="A2520" t="s">
        <v>1743</v>
      </c>
      <c r="B2520" s="1">
        <v>46078</v>
      </c>
      <c r="C2520">
        <v>1</v>
      </c>
      <c r="D2520" s="2">
        <v>0.47916666666666669</v>
      </c>
      <c r="E2520" s="2">
        <v>0.83333333333333337</v>
      </c>
      <c r="F2520" s="2">
        <v>4.1666666666666664E-2</v>
      </c>
      <c r="I2520">
        <v>1</v>
      </c>
      <c r="J2520" s="2">
        <v>0.3125</v>
      </c>
      <c r="K2520" s="2">
        <v>0.3125</v>
      </c>
      <c r="Q2520">
        <v>1</v>
      </c>
    </row>
    <row r="2521" spans="1:30">
      <c r="A2521" t="s">
        <v>1743</v>
      </c>
      <c r="B2521" s="1">
        <v>46079</v>
      </c>
      <c r="C2521">
        <v>1</v>
      </c>
      <c r="D2521" s="2">
        <v>0.375</v>
      </c>
      <c r="E2521" s="2">
        <v>0.72916666666666663</v>
      </c>
      <c r="F2521" s="2">
        <v>4.1666666666666664E-2</v>
      </c>
      <c r="H2521" t="s">
        <v>3719</v>
      </c>
      <c r="I2521">
        <v>1</v>
      </c>
      <c r="J2521" s="2">
        <v>0.3125</v>
      </c>
      <c r="K2521" s="2">
        <v>0.3125</v>
      </c>
      <c r="Q2521">
        <v>1</v>
      </c>
    </row>
    <row r="2522" spans="1:30">
      <c r="A2522" t="s">
        <v>1743</v>
      </c>
      <c r="B2522" s="1">
        <v>46080</v>
      </c>
      <c r="C2522">
        <v>1</v>
      </c>
      <c r="D2522" s="2">
        <v>0.47916666666666669</v>
      </c>
      <c r="E2522" s="2">
        <v>0.83333333333333337</v>
      </c>
      <c r="F2522" s="2">
        <v>4.1666666666666664E-2</v>
      </c>
      <c r="H2522" t="s">
        <v>1744</v>
      </c>
      <c r="I2522">
        <v>0</v>
      </c>
      <c r="J2522" s="2">
        <v>0.3125</v>
      </c>
      <c r="K2522" s="2">
        <v>0.3125</v>
      </c>
      <c r="Q2522">
        <v>2</v>
      </c>
    </row>
    <row r="2523" spans="1:30">
      <c r="A2523" t="s">
        <v>1743</v>
      </c>
      <c r="B2523" s="1">
        <v>46081</v>
      </c>
      <c r="C2523">
        <v>3</v>
      </c>
      <c r="D2523" s="2">
        <v>0.375</v>
      </c>
      <c r="E2523" s="2">
        <v>0.72916666666666663</v>
      </c>
      <c r="F2523" s="2">
        <v>4.1666666666666664E-2</v>
      </c>
      <c r="H2523" t="s">
        <v>3720</v>
      </c>
      <c r="I2523">
        <v>1</v>
      </c>
      <c r="J2523" s="2">
        <v>0.3125</v>
      </c>
      <c r="O2523" s="2">
        <v>0.3125</v>
      </c>
      <c r="Q2523">
        <v>1</v>
      </c>
    </row>
    <row r="2524" spans="1:30">
      <c r="A2524" t="s">
        <v>1742</v>
      </c>
      <c r="B2524" t="s">
        <v>2992</v>
      </c>
      <c r="C2524" s="1">
        <v>46023</v>
      </c>
      <c r="D2524" s="1">
        <v>46112</v>
      </c>
      <c r="E2524" t="s">
        <v>448</v>
      </c>
      <c r="F2524" t="s">
        <v>449</v>
      </c>
      <c r="G2524" t="s">
        <v>849</v>
      </c>
      <c r="H2524" t="s">
        <v>879</v>
      </c>
      <c r="I2524" t="s">
        <v>448</v>
      </c>
      <c r="J2524" t="s">
        <v>849</v>
      </c>
      <c r="K2524">
        <v>1</v>
      </c>
      <c r="L2524">
        <v>1</v>
      </c>
      <c r="M2524">
        <v>1</v>
      </c>
      <c r="N2524">
        <v>1</v>
      </c>
      <c r="O2524">
        <v>1</v>
      </c>
      <c r="P2524">
        <v>0</v>
      </c>
      <c r="Q2524">
        <v>0</v>
      </c>
      <c r="R2524">
        <v>0</v>
      </c>
      <c r="S2524">
        <v>0</v>
      </c>
      <c r="T2524" s="2">
        <v>0.3125</v>
      </c>
      <c r="U2524" s="2">
        <v>0.375</v>
      </c>
      <c r="V2524" s="2">
        <v>0.72916666666666663</v>
      </c>
      <c r="W2524" s="2">
        <v>0.5</v>
      </c>
      <c r="X2524">
        <v>60</v>
      </c>
      <c r="AD2524" s="2">
        <v>0</v>
      </c>
    </row>
    <row r="2525" spans="1:30">
      <c r="A2525" t="s">
        <v>1743</v>
      </c>
      <c r="B2525" s="1">
        <v>46054</v>
      </c>
    </row>
    <row r="2526" spans="1:30">
      <c r="A2526" t="s">
        <v>1743</v>
      </c>
      <c r="B2526" s="1">
        <v>46055</v>
      </c>
      <c r="C2526">
        <v>1</v>
      </c>
      <c r="D2526" s="2">
        <v>0.375</v>
      </c>
      <c r="E2526" s="2">
        <v>0.75</v>
      </c>
      <c r="F2526" s="2">
        <v>4.1666666666666664E-2</v>
      </c>
      <c r="H2526" t="s">
        <v>1755</v>
      </c>
      <c r="I2526">
        <v>1</v>
      </c>
      <c r="J2526" s="2">
        <v>0.33333333333333331</v>
      </c>
      <c r="K2526" s="2">
        <v>0.3125</v>
      </c>
      <c r="L2526" s="2">
        <v>2.0833333333333332E-2</v>
      </c>
      <c r="Q2526">
        <v>2</v>
      </c>
    </row>
    <row r="2527" spans="1:30">
      <c r="A2527" t="s">
        <v>1743</v>
      </c>
      <c r="B2527" s="1">
        <v>46056</v>
      </c>
      <c r="C2527">
        <v>1</v>
      </c>
      <c r="D2527" s="2">
        <v>0.375</v>
      </c>
      <c r="E2527" s="2">
        <v>0.72916666666666663</v>
      </c>
      <c r="F2527" s="2">
        <v>4.1666666666666664E-2</v>
      </c>
      <c r="H2527" t="s">
        <v>1767</v>
      </c>
      <c r="I2527">
        <v>0</v>
      </c>
      <c r="J2527" s="2">
        <v>0.3125</v>
      </c>
      <c r="K2527" s="2">
        <v>0.3125</v>
      </c>
      <c r="Q2527">
        <v>2</v>
      </c>
    </row>
    <row r="2528" spans="1:30">
      <c r="A2528" t="s">
        <v>1743</v>
      </c>
      <c r="B2528" s="1">
        <v>46057</v>
      </c>
      <c r="C2528">
        <v>1</v>
      </c>
      <c r="D2528" s="2">
        <v>0.375</v>
      </c>
      <c r="E2528" s="2">
        <v>0.75</v>
      </c>
      <c r="F2528" s="2">
        <v>4.1666666666666664E-2</v>
      </c>
      <c r="H2528" t="s">
        <v>1755</v>
      </c>
      <c r="I2528">
        <v>1</v>
      </c>
      <c r="J2528" s="2">
        <v>0.33333333333333331</v>
      </c>
      <c r="K2528" s="2">
        <v>0.3125</v>
      </c>
      <c r="L2528" s="2">
        <v>2.0833333333333332E-2</v>
      </c>
      <c r="Q2528">
        <v>2</v>
      </c>
    </row>
    <row r="2529" spans="1:17">
      <c r="A2529" t="s">
        <v>1743</v>
      </c>
      <c r="B2529" s="1">
        <v>46058</v>
      </c>
      <c r="C2529">
        <v>1</v>
      </c>
      <c r="D2529" s="2">
        <v>0.375</v>
      </c>
      <c r="E2529" s="2">
        <v>0.79166666666666663</v>
      </c>
      <c r="F2529" s="2">
        <v>6.25E-2</v>
      </c>
      <c r="H2529" t="s">
        <v>1755</v>
      </c>
      <c r="I2529">
        <v>0</v>
      </c>
      <c r="J2529" s="2">
        <v>0.35416666666666669</v>
      </c>
      <c r="K2529" s="2">
        <v>0.3125</v>
      </c>
      <c r="L2529" s="2">
        <v>2.0833333333333332E-2</v>
      </c>
      <c r="M2529" s="2">
        <v>2.0833333333333332E-2</v>
      </c>
      <c r="Q2529">
        <v>2</v>
      </c>
    </row>
    <row r="2530" spans="1:17">
      <c r="A2530" t="s">
        <v>1743</v>
      </c>
      <c r="B2530" s="1">
        <v>46059</v>
      </c>
      <c r="C2530">
        <v>1</v>
      </c>
      <c r="D2530" s="2">
        <v>0.47916666666666669</v>
      </c>
      <c r="E2530" s="2">
        <v>0.75</v>
      </c>
      <c r="F2530" s="2">
        <v>4.1666666666666664E-2</v>
      </c>
      <c r="H2530" t="s">
        <v>3721</v>
      </c>
      <c r="I2530">
        <v>0</v>
      </c>
      <c r="J2530" s="2">
        <v>0.22916666666666666</v>
      </c>
      <c r="K2530" s="2">
        <v>0.22916666666666666</v>
      </c>
      <c r="Q2530">
        <v>2</v>
      </c>
    </row>
    <row r="2531" spans="1:17">
      <c r="A2531" t="s">
        <v>1743</v>
      </c>
      <c r="B2531" s="1">
        <v>46060</v>
      </c>
    </row>
    <row r="2532" spans="1:17">
      <c r="A2532" t="s">
        <v>1743</v>
      </c>
      <c r="B2532" s="1">
        <v>46061</v>
      </c>
    </row>
    <row r="2533" spans="1:17">
      <c r="A2533" t="s">
        <v>1743</v>
      </c>
      <c r="B2533" s="1">
        <v>46062</v>
      </c>
      <c r="C2533">
        <v>1</v>
      </c>
      <c r="D2533" s="2">
        <v>0.375</v>
      </c>
      <c r="E2533" s="2">
        <v>0.72916666666666663</v>
      </c>
      <c r="F2533" s="2">
        <v>4.1666666666666664E-2</v>
      </c>
      <c r="H2533" t="s">
        <v>1767</v>
      </c>
      <c r="I2533">
        <v>1</v>
      </c>
      <c r="J2533" s="2">
        <v>0.3125</v>
      </c>
      <c r="K2533" s="2">
        <v>0.3125</v>
      </c>
      <c r="Q2533">
        <v>2</v>
      </c>
    </row>
    <row r="2534" spans="1:17">
      <c r="A2534" t="s">
        <v>1743</v>
      </c>
      <c r="B2534" s="1">
        <v>46063</v>
      </c>
      <c r="C2534">
        <v>1</v>
      </c>
      <c r="D2534" s="2">
        <v>0.375</v>
      </c>
      <c r="E2534" s="2">
        <v>0.72916666666666663</v>
      </c>
      <c r="F2534" s="2">
        <v>4.1666666666666664E-2</v>
      </c>
      <c r="H2534" t="s">
        <v>1767</v>
      </c>
      <c r="I2534">
        <v>0</v>
      </c>
      <c r="J2534" s="2">
        <v>0.3125</v>
      </c>
      <c r="K2534" s="2">
        <v>0.3125</v>
      </c>
      <c r="Q2534">
        <v>2</v>
      </c>
    </row>
    <row r="2535" spans="1:17">
      <c r="A2535" t="s">
        <v>1743</v>
      </c>
      <c r="B2535" s="1">
        <v>46064</v>
      </c>
    </row>
    <row r="2536" spans="1:17">
      <c r="A2536" t="s">
        <v>1743</v>
      </c>
      <c r="B2536" s="1">
        <v>46065</v>
      </c>
      <c r="C2536">
        <v>1</v>
      </c>
      <c r="D2536" s="2">
        <v>0.375</v>
      </c>
      <c r="E2536" s="2">
        <v>0.77083333333333337</v>
      </c>
      <c r="F2536" s="2">
        <v>6.25E-2</v>
      </c>
      <c r="H2536" t="s">
        <v>1755</v>
      </c>
      <c r="I2536">
        <v>1</v>
      </c>
      <c r="J2536" s="2">
        <v>0.33333333333333331</v>
      </c>
      <c r="K2536" s="2">
        <v>0.3125</v>
      </c>
      <c r="L2536" s="2">
        <v>2.0833333333333332E-2</v>
      </c>
      <c r="Q2536">
        <v>2</v>
      </c>
    </row>
    <row r="2537" spans="1:17">
      <c r="A2537" t="s">
        <v>1743</v>
      </c>
      <c r="B2537" s="1">
        <v>46066</v>
      </c>
      <c r="C2537">
        <v>1</v>
      </c>
      <c r="D2537" s="2">
        <v>0.375</v>
      </c>
      <c r="E2537" s="2">
        <v>0.72916666666666663</v>
      </c>
      <c r="F2537" s="2">
        <v>4.1666666666666664E-2</v>
      </c>
      <c r="H2537" t="s">
        <v>1767</v>
      </c>
      <c r="I2537">
        <v>0</v>
      </c>
      <c r="J2537" s="2">
        <v>0.3125</v>
      </c>
      <c r="K2537" s="2">
        <v>0.3125</v>
      </c>
      <c r="Q2537">
        <v>2</v>
      </c>
    </row>
    <row r="2538" spans="1:17">
      <c r="A2538" t="s">
        <v>1743</v>
      </c>
      <c r="B2538" s="1">
        <v>46067</v>
      </c>
    </row>
    <row r="2539" spans="1:17">
      <c r="A2539" t="s">
        <v>1743</v>
      </c>
      <c r="B2539" s="1">
        <v>46068</v>
      </c>
    </row>
    <row r="2540" spans="1:17">
      <c r="A2540" t="s">
        <v>1743</v>
      </c>
      <c r="B2540" s="1">
        <v>46069</v>
      </c>
      <c r="C2540">
        <v>1</v>
      </c>
      <c r="D2540" s="2">
        <v>0.375</v>
      </c>
      <c r="E2540" s="2">
        <v>0.72916666666666663</v>
      </c>
      <c r="F2540" s="2">
        <v>4.1666666666666664E-2</v>
      </c>
      <c r="H2540" t="s">
        <v>1767</v>
      </c>
      <c r="I2540">
        <v>1</v>
      </c>
      <c r="J2540" s="2">
        <v>0.3125</v>
      </c>
      <c r="K2540" s="2">
        <v>0.3125</v>
      </c>
      <c r="Q2540">
        <v>2</v>
      </c>
    </row>
    <row r="2541" spans="1:17">
      <c r="A2541" t="s">
        <v>1743</v>
      </c>
      <c r="B2541" s="1">
        <v>46070</v>
      </c>
      <c r="C2541">
        <v>1</v>
      </c>
      <c r="D2541" s="2">
        <v>0.375</v>
      </c>
      <c r="E2541" s="2">
        <v>0.72916666666666663</v>
      </c>
      <c r="F2541" s="2">
        <v>4.1666666666666664E-2</v>
      </c>
      <c r="H2541" t="s">
        <v>1767</v>
      </c>
      <c r="I2541">
        <v>0</v>
      </c>
      <c r="J2541" s="2">
        <v>0.3125</v>
      </c>
      <c r="K2541" s="2">
        <v>0.3125</v>
      </c>
      <c r="Q2541">
        <v>2</v>
      </c>
    </row>
    <row r="2542" spans="1:17">
      <c r="A2542" t="s">
        <v>1743</v>
      </c>
      <c r="B2542" s="1">
        <v>46071</v>
      </c>
      <c r="C2542">
        <v>1</v>
      </c>
      <c r="D2542" s="2">
        <v>0.375</v>
      </c>
      <c r="E2542" s="2">
        <v>0.8125</v>
      </c>
      <c r="F2542" s="2">
        <v>6.25E-2</v>
      </c>
      <c r="H2542" t="s">
        <v>1755</v>
      </c>
      <c r="I2542">
        <v>1</v>
      </c>
      <c r="J2542" s="2">
        <v>0.375</v>
      </c>
      <c r="K2542" s="2">
        <v>0.3125</v>
      </c>
      <c r="L2542" s="2">
        <v>2.0833333333333332E-2</v>
      </c>
      <c r="M2542" s="2">
        <v>4.1666666666666664E-2</v>
      </c>
      <c r="Q2542">
        <v>2</v>
      </c>
    </row>
    <row r="2543" spans="1:17">
      <c r="A2543" t="s">
        <v>1743</v>
      </c>
      <c r="B2543" s="1">
        <v>46072</v>
      </c>
      <c r="C2543">
        <v>1</v>
      </c>
      <c r="D2543" s="2">
        <v>0.375</v>
      </c>
      <c r="E2543" s="2">
        <v>0.75</v>
      </c>
      <c r="F2543" s="2">
        <v>4.1666666666666664E-2</v>
      </c>
      <c r="H2543" t="s">
        <v>1755</v>
      </c>
      <c r="I2543">
        <v>0</v>
      </c>
      <c r="J2543" s="2">
        <v>0.33333333333333331</v>
      </c>
      <c r="K2543" s="2">
        <v>0.3125</v>
      </c>
      <c r="L2543" s="2">
        <v>2.0833333333333332E-2</v>
      </c>
      <c r="Q2543">
        <v>2</v>
      </c>
    </row>
    <row r="2544" spans="1:17">
      <c r="A2544" t="s">
        <v>1743</v>
      </c>
      <c r="B2544" s="1">
        <v>46073</v>
      </c>
      <c r="C2544">
        <v>1</v>
      </c>
      <c r="D2544" s="2">
        <v>0.375</v>
      </c>
      <c r="E2544" s="2">
        <v>0.75</v>
      </c>
      <c r="F2544" s="2">
        <v>4.1666666666666664E-2</v>
      </c>
      <c r="H2544" t="s">
        <v>1755</v>
      </c>
      <c r="I2544">
        <v>0</v>
      </c>
      <c r="J2544" s="2">
        <v>0.33333333333333331</v>
      </c>
      <c r="K2544" s="2">
        <v>0.3125</v>
      </c>
      <c r="L2544" s="2">
        <v>2.0833333333333332E-2</v>
      </c>
      <c r="Q2544">
        <v>2</v>
      </c>
    </row>
    <row r="2545" spans="1:30">
      <c r="A2545" t="s">
        <v>1743</v>
      </c>
      <c r="B2545" s="1">
        <v>46074</v>
      </c>
    </row>
    <row r="2546" spans="1:30">
      <c r="A2546" t="s">
        <v>1743</v>
      </c>
      <c r="B2546" s="1">
        <v>46075</v>
      </c>
    </row>
    <row r="2547" spans="1:30">
      <c r="A2547" t="s">
        <v>1743</v>
      </c>
      <c r="B2547" s="1">
        <v>46076</v>
      </c>
    </row>
    <row r="2548" spans="1:30">
      <c r="A2548" t="s">
        <v>1743</v>
      </c>
      <c r="B2548" s="1">
        <v>46077</v>
      </c>
      <c r="C2548">
        <v>1</v>
      </c>
      <c r="D2548" s="2">
        <v>0.375</v>
      </c>
      <c r="E2548" s="2">
        <v>0.72916666666666663</v>
      </c>
      <c r="F2548" s="2">
        <v>4.1666666666666664E-2</v>
      </c>
      <c r="H2548" t="s">
        <v>1767</v>
      </c>
      <c r="I2548">
        <v>0</v>
      </c>
      <c r="J2548" s="2">
        <v>0.3125</v>
      </c>
      <c r="K2548" s="2">
        <v>0.3125</v>
      </c>
      <c r="Q2548">
        <v>2</v>
      </c>
    </row>
    <row r="2549" spans="1:30">
      <c r="A2549" t="s">
        <v>1743</v>
      </c>
      <c r="B2549" s="1">
        <v>46078</v>
      </c>
      <c r="C2549">
        <v>1</v>
      </c>
      <c r="D2549" s="2">
        <v>0.375</v>
      </c>
      <c r="E2549" s="2">
        <v>0.8125</v>
      </c>
      <c r="F2549" s="2">
        <v>6.25E-2</v>
      </c>
      <c r="H2549" t="s">
        <v>1755</v>
      </c>
      <c r="I2549">
        <v>0</v>
      </c>
      <c r="J2549" s="2">
        <v>0.375</v>
      </c>
      <c r="K2549" s="2">
        <v>0.3125</v>
      </c>
      <c r="L2549" s="2">
        <v>2.0833333333333332E-2</v>
      </c>
      <c r="M2549" s="2">
        <v>4.1666666666666664E-2</v>
      </c>
      <c r="Q2549">
        <v>2</v>
      </c>
    </row>
    <row r="2550" spans="1:30">
      <c r="A2550" t="s">
        <v>1743</v>
      </c>
      <c r="B2550" s="1">
        <v>46079</v>
      </c>
      <c r="C2550">
        <v>1</v>
      </c>
      <c r="D2550" s="2">
        <v>0.52083333333333337</v>
      </c>
      <c r="E2550" s="2">
        <v>0.91666666666666663</v>
      </c>
      <c r="F2550" s="2">
        <v>4.1666666666666664E-2</v>
      </c>
      <c r="H2550" t="s">
        <v>3722</v>
      </c>
      <c r="I2550">
        <v>1</v>
      </c>
      <c r="J2550" s="2">
        <v>0.35416666666666669</v>
      </c>
      <c r="K2550" s="2">
        <v>0.3125</v>
      </c>
      <c r="L2550" s="2">
        <v>2.0833333333333332E-2</v>
      </c>
      <c r="M2550" s="2">
        <v>2.0833333333333332E-2</v>
      </c>
      <c r="Q2550">
        <v>2</v>
      </c>
    </row>
    <row r="2551" spans="1:30">
      <c r="A2551" t="s">
        <v>1743</v>
      </c>
      <c r="B2551" s="1">
        <v>46080</v>
      </c>
      <c r="C2551">
        <v>1</v>
      </c>
      <c r="D2551" s="2">
        <v>0.375</v>
      </c>
      <c r="E2551" s="2">
        <v>0.54166666666666663</v>
      </c>
      <c r="H2551" t="s">
        <v>3723</v>
      </c>
      <c r="I2551">
        <v>0</v>
      </c>
      <c r="J2551" s="2">
        <v>0.16666666666666666</v>
      </c>
      <c r="K2551" s="2">
        <v>0.16666666666666666</v>
      </c>
      <c r="Q2551">
        <v>2</v>
      </c>
    </row>
    <row r="2552" spans="1:30">
      <c r="A2552" t="s">
        <v>1743</v>
      </c>
      <c r="B2552" s="1">
        <v>46081</v>
      </c>
    </row>
    <row r="2553" spans="1:30">
      <c r="A2553" t="s">
        <v>1742</v>
      </c>
      <c r="B2553" t="s">
        <v>2993</v>
      </c>
      <c r="C2553" s="1">
        <v>46023</v>
      </c>
      <c r="D2553" s="1">
        <v>46112</v>
      </c>
      <c r="E2553" t="s">
        <v>979</v>
      </c>
      <c r="F2553" t="s">
        <v>463</v>
      </c>
      <c r="G2553" t="s">
        <v>849</v>
      </c>
      <c r="H2553" t="s">
        <v>879</v>
      </c>
      <c r="I2553" t="s">
        <v>979</v>
      </c>
      <c r="J2553" t="s">
        <v>849</v>
      </c>
      <c r="K2553">
        <v>1</v>
      </c>
      <c r="L2553">
        <v>1</v>
      </c>
      <c r="M2553">
        <v>1</v>
      </c>
      <c r="N2553">
        <v>1</v>
      </c>
      <c r="O2553">
        <v>1</v>
      </c>
      <c r="P2553">
        <v>0</v>
      </c>
      <c r="Q2553">
        <v>0</v>
      </c>
      <c r="R2553">
        <v>0</v>
      </c>
      <c r="S2553">
        <v>0</v>
      </c>
      <c r="T2553" s="2">
        <v>0.3125</v>
      </c>
      <c r="U2553" s="2">
        <v>0.375</v>
      </c>
      <c r="V2553" s="2">
        <v>0.72916666666666663</v>
      </c>
      <c r="W2553" s="2">
        <v>0.5</v>
      </c>
      <c r="X2553">
        <v>60</v>
      </c>
      <c r="AD2553" s="2">
        <v>0</v>
      </c>
    </row>
    <row r="2554" spans="1:30">
      <c r="A2554" t="s">
        <v>1743</v>
      </c>
      <c r="B2554" s="1">
        <v>46054</v>
      </c>
    </row>
    <row r="2555" spans="1:30">
      <c r="A2555" t="s">
        <v>1743</v>
      </c>
      <c r="B2555" s="1">
        <v>46055</v>
      </c>
      <c r="C2555">
        <v>1</v>
      </c>
      <c r="D2555" s="2">
        <v>0.375</v>
      </c>
      <c r="E2555" s="2">
        <v>0.75</v>
      </c>
      <c r="F2555" s="2">
        <v>4.1666666666666664E-2</v>
      </c>
      <c r="H2555" t="s">
        <v>1769</v>
      </c>
      <c r="I2555">
        <v>0</v>
      </c>
      <c r="J2555" s="2">
        <v>0.33333333333333331</v>
      </c>
      <c r="K2555" s="2">
        <v>0.3125</v>
      </c>
      <c r="L2555" s="2">
        <v>2.0833333333333332E-2</v>
      </c>
      <c r="Q2555">
        <v>1</v>
      </c>
    </row>
    <row r="2556" spans="1:30">
      <c r="A2556" t="s">
        <v>1743</v>
      </c>
      <c r="B2556" s="1">
        <v>46056</v>
      </c>
      <c r="C2556">
        <v>1</v>
      </c>
      <c r="D2556" s="2">
        <v>0.375</v>
      </c>
      <c r="E2556" s="2">
        <v>0.72916666666666663</v>
      </c>
      <c r="F2556" s="2">
        <v>4.1666666666666664E-2</v>
      </c>
      <c r="H2556" t="s">
        <v>1769</v>
      </c>
      <c r="I2556">
        <v>0</v>
      </c>
      <c r="J2556" s="2">
        <v>0.3125</v>
      </c>
      <c r="K2556" s="2">
        <v>0.3125</v>
      </c>
      <c r="Q2556">
        <v>1</v>
      </c>
    </row>
    <row r="2557" spans="1:30">
      <c r="A2557" t="s">
        <v>1743</v>
      </c>
      <c r="B2557" s="1">
        <v>46057</v>
      </c>
      <c r="C2557">
        <v>1</v>
      </c>
      <c r="D2557" s="2">
        <v>0.375</v>
      </c>
      <c r="E2557" s="2">
        <v>0.72916666666666663</v>
      </c>
      <c r="F2557" s="2">
        <v>4.1666666666666664E-2</v>
      </c>
      <c r="H2557" t="s">
        <v>1769</v>
      </c>
      <c r="I2557">
        <v>0</v>
      </c>
      <c r="J2557" s="2">
        <v>0.3125</v>
      </c>
      <c r="K2557" s="2">
        <v>0.3125</v>
      </c>
      <c r="Q2557">
        <v>1</v>
      </c>
    </row>
    <row r="2558" spans="1:30">
      <c r="A2558" t="s">
        <v>1743</v>
      </c>
      <c r="B2558" s="1">
        <v>46058</v>
      </c>
      <c r="C2558">
        <v>2</v>
      </c>
      <c r="I2558">
        <v>0</v>
      </c>
      <c r="P2558" s="2">
        <v>0.3125</v>
      </c>
    </row>
    <row r="2559" spans="1:30">
      <c r="A2559" t="s">
        <v>1743</v>
      </c>
      <c r="B2559" s="1">
        <v>46059</v>
      </c>
      <c r="C2559">
        <v>1</v>
      </c>
      <c r="D2559" s="2">
        <v>0.375</v>
      </c>
      <c r="E2559" s="2">
        <v>0.72916666666666663</v>
      </c>
      <c r="F2559" s="2">
        <v>4.1666666666666664E-2</v>
      </c>
      <c r="H2559" t="s">
        <v>1769</v>
      </c>
      <c r="I2559">
        <v>0</v>
      </c>
      <c r="J2559" s="2">
        <v>0.3125</v>
      </c>
      <c r="K2559" s="2">
        <v>0.3125</v>
      </c>
      <c r="Q2559">
        <v>1</v>
      </c>
    </row>
    <row r="2560" spans="1:30">
      <c r="A2560" t="s">
        <v>1743</v>
      </c>
      <c r="B2560" s="1">
        <v>46060</v>
      </c>
    </row>
    <row r="2561" spans="1:17">
      <c r="A2561" t="s">
        <v>1743</v>
      </c>
      <c r="B2561" s="1">
        <v>46061</v>
      </c>
    </row>
    <row r="2562" spans="1:17">
      <c r="A2562" t="s">
        <v>1743</v>
      </c>
      <c r="B2562" s="1">
        <v>46062</v>
      </c>
      <c r="C2562">
        <v>1</v>
      </c>
      <c r="D2562" s="2">
        <v>0.375</v>
      </c>
      <c r="E2562" s="2">
        <v>0.72916666666666663</v>
      </c>
      <c r="F2562" s="2">
        <v>4.1666666666666664E-2</v>
      </c>
      <c r="H2562" t="s">
        <v>1769</v>
      </c>
      <c r="I2562">
        <v>0</v>
      </c>
      <c r="J2562" s="2">
        <v>0.3125</v>
      </c>
      <c r="K2562" s="2">
        <v>0.3125</v>
      </c>
      <c r="Q2562">
        <v>1</v>
      </c>
    </row>
    <row r="2563" spans="1:17">
      <c r="A2563" t="s">
        <v>1743</v>
      </c>
      <c r="B2563" s="1">
        <v>46063</v>
      </c>
      <c r="C2563">
        <v>1</v>
      </c>
      <c r="D2563" s="2">
        <v>0.375</v>
      </c>
      <c r="E2563" s="2">
        <v>0.625</v>
      </c>
      <c r="F2563" s="2">
        <v>4.1666666666666664E-2</v>
      </c>
      <c r="H2563" t="s">
        <v>3724</v>
      </c>
      <c r="I2563">
        <v>0</v>
      </c>
      <c r="J2563" s="2">
        <v>0.20833333333333334</v>
      </c>
      <c r="K2563" s="2">
        <v>0.20833333333333334</v>
      </c>
      <c r="Q2563">
        <v>1</v>
      </c>
    </row>
    <row r="2564" spans="1:17">
      <c r="A2564" t="s">
        <v>1743</v>
      </c>
      <c r="B2564" s="1">
        <v>46064</v>
      </c>
    </row>
    <row r="2565" spans="1:17">
      <c r="A2565" t="s">
        <v>1743</v>
      </c>
      <c r="B2565" s="1">
        <v>46065</v>
      </c>
      <c r="C2565">
        <v>1</v>
      </c>
      <c r="D2565" s="2">
        <v>0.375</v>
      </c>
      <c r="E2565" s="2">
        <v>0.75</v>
      </c>
      <c r="F2565" s="2">
        <v>4.1666666666666664E-2</v>
      </c>
      <c r="H2565" t="s">
        <v>1769</v>
      </c>
      <c r="I2565">
        <v>0</v>
      </c>
      <c r="J2565" s="2">
        <v>0.33333333333333331</v>
      </c>
      <c r="K2565" s="2">
        <v>0.3125</v>
      </c>
      <c r="L2565" s="2">
        <v>2.0833333333333332E-2</v>
      </c>
      <c r="Q2565">
        <v>1</v>
      </c>
    </row>
    <row r="2566" spans="1:17">
      <c r="A2566" t="s">
        <v>1743</v>
      </c>
      <c r="B2566" s="1">
        <v>46066</v>
      </c>
      <c r="C2566">
        <v>1</v>
      </c>
      <c r="D2566" s="2">
        <v>0.375</v>
      </c>
      <c r="E2566" s="2">
        <v>0.72916666666666663</v>
      </c>
      <c r="F2566" s="2">
        <v>4.1666666666666664E-2</v>
      </c>
      <c r="H2566" t="s">
        <v>1769</v>
      </c>
      <c r="I2566">
        <v>0</v>
      </c>
      <c r="J2566" s="2">
        <v>0.3125</v>
      </c>
      <c r="K2566" s="2">
        <v>0.3125</v>
      </c>
      <c r="Q2566">
        <v>1</v>
      </c>
    </row>
    <row r="2567" spans="1:17">
      <c r="A2567" t="s">
        <v>1743</v>
      </c>
      <c r="B2567" s="1">
        <v>46067</v>
      </c>
    </row>
    <row r="2568" spans="1:17">
      <c r="A2568" t="s">
        <v>1743</v>
      </c>
      <c r="B2568" s="1">
        <v>46068</v>
      </c>
    </row>
    <row r="2569" spans="1:17">
      <c r="A2569" t="s">
        <v>1743</v>
      </c>
      <c r="B2569" s="1">
        <v>46069</v>
      </c>
      <c r="C2569">
        <v>1</v>
      </c>
      <c r="D2569" s="2">
        <v>0.375</v>
      </c>
      <c r="E2569" s="2">
        <v>0.72916666666666663</v>
      </c>
      <c r="F2569" s="2">
        <v>4.1666666666666664E-2</v>
      </c>
      <c r="H2569" t="s">
        <v>1769</v>
      </c>
      <c r="I2569">
        <v>0</v>
      </c>
      <c r="J2569" s="2">
        <v>0.3125</v>
      </c>
      <c r="K2569" s="2">
        <v>0.3125</v>
      </c>
      <c r="Q2569">
        <v>1</v>
      </c>
    </row>
    <row r="2570" spans="1:17">
      <c r="A2570" t="s">
        <v>1743</v>
      </c>
      <c r="B2570" s="1">
        <v>46070</v>
      </c>
      <c r="C2570">
        <v>1</v>
      </c>
      <c r="D2570" s="2">
        <v>0.375</v>
      </c>
      <c r="E2570" s="2">
        <v>0.72916666666666663</v>
      </c>
      <c r="F2570" s="2">
        <v>4.1666666666666664E-2</v>
      </c>
      <c r="H2570" t="s">
        <v>1769</v>
      </c>
      <c r="I2570">
        <v>0</v>
      </c>
      <c r="J2570" s="2">
        <v>0.3125</v>
      </c>
      <c r="K2570" s="2">
        <v>0.3125</v>
      </c>
      <c r="Q2570">
        <v>1</v>
      </c>
    </row>
    <row r="2571" spans="1:17">
      <c r="A2571" t="s">
        <v>1743</v>
      </c>
      <c r="B2571" s="1">
        <v>46071</v>
      </c>
      <c r="C2571">
        <v>1</v>
      </c>
      <c r="D2571" s="2">
        <v>0.375</v>
      </c>
      <c r="E2571" s="2">
        <v>0.75</v>
      </c>
      <c r="F2571" s="2">
        <v>4.1666666666666664E-2</v>
      </c>
      <c r="H2571" t="s">
        <v>1769</v>
      </c>
      <c r="I2571">
        <v>0</v>
      </c>
      <c r="J2571" s="2">
        <v>0.33333333333333331</v>
      </c>
      <c r="K2571" s="2">
        <v>0.3125</v>
      </c>
      <c r="L2571" s="2">
        <v>2.0833333333333332E-2</v>
      </c>
      <c r="Q2571">
        <v>1</v>
      </c>
    </row>
    <row r="2572" spans="1:17">
      <c r="A2572" t="s">
        <v>1743</v>
      </c>
      <c r="B2572" s="1">
        <v>46072</v>
      </c>
      <c r="C2572">
        <v>1</v>
      </c>
      <c r="D2572" s="2">
        <v>0.375</v>
      </c>
      <c r="E2572" s="2">
        <v>0.72916666666666663</v>
      </c>
      <c r="F2572" s="2">
        <v>4.1666666666666664E-2</v>
      </c>
      <c r="H2572" t="s">
        <v>1769</v>
      </c>
      <c r="I2572">
        <v>0</v>
      </c>
      <c r="J2572" s="2">
        <v>0.3125</v>
      </c>
      <c r="K2572" s="2">
        <v>0.3125</v>
      </c>
      <c r="Q2572">
        <v>1</v>
      </c>
    </row>
    <row r="2573" spans="1:17">
      <c r="A2573" t="s">
        <v>1743</v>
      </c>
      <c r="B2573" s="1">
        <v>46073</v>
      </c>
      <c r="C2573">
        <v>1</v>
      </c>
      <c r="D2573" s="2">
        <v>0.375</v>
      </c>
      <c r="E2573" s="2">
        <v>0.75</v>
      </c>
      <c r="F2573" s="2">
        <v>4.1666666666666664E-2</v>
      </c>
      <c r="H2573" t="s">
        <v>1769</v>
      </c>
      <c r="I2573">
        <v>0</v>
      </c>
      <c r="J2573" s="2">
        <v>0.33333333333333331</v>
      </c>
      <c r="K2573" s="2">
        <v>0.3125</v>
      </c>
      <c r="L2573" s="2">
        <v>2.0833333333333332E-2</v>
      </c>
      <c r="Q2573">
        <v>1</v>
      </c>
    </row>
    <row r="2574" spans="1:17">
      <c r="A2574" t="s">
        <v>1743</v>
      </c>
      <c r="B2574" s="1">
        <v>46074</v>
      </c>
    </row>
    <row r="2575" spans="1:17">
      <c r="A2575" t="s">
        <v>1743</v>
      </c>
      <c r="B2575" s="1">
        <v>46075</v>
      </c>
    </row>
    <row r="2576" spans="1:17">
      <c r="A2576" t="s">
        <v>1743</v>
      </c>
      <c r="B2576" s="1">
        <v>46076</v>
      </c>
    </row>
    <row r="2577" spans="1:30">
      <c r="A2577" t="s">
        <v>1743</v>
      </c>
      <c r="B2577" s="1">
        <v>46077</v>
      </c>
      <c r="C2577">
        <v>1</v>
      </c>
      <c r="D2577" s="2">
        <v>0.375</v>
      </c>
      <c r="E2577" s="2">
        <v>0.72916666666666663</v>
      </c>
      <c r="F2577" s="2">
        <v>4.1666666666666664E-2</v>
      </c>
      <c r="H2577" t="s">
        <v>1769</v>
      </c>
      <c r="I2577">
        <v>0</v>
      </c>
      <c r="J2577" s="2">
        <v>0.3125</v>
      </c>
      <c r="K2577" s="2">
        <v>0.3125</v>
      </c>
      <c r="Q2577">
        <v>1</v>
      </c>
    </row>
    <row r="2578" spans="1:30">
      <c r="A2578" t="s">
        <v>1743</v>
      </c>
      <c r="B2578" s="1">
        <v>46078</v>
      </c>
      <c r="C2578">
        <v>1</v>
      </c>
      <c r="D2578" s="2">
        <v>0.375</v>
      </c>
      <c r="E2578" s="2">
        <v>0.72916666666666663</v>
      </c>
      <c r="F2578" s="2">
        <v>4.1666666666666664E-2</v>
      </c>
      <c r="H2578" t="s">
        <v>1769</v>
      </c>
      <c r="I2578">
        <v>0</v>
      </c>
      <c r="J2578" s="2">
        <v>0.3125</v>
      </c>
      <c r="K2578" s="2">
        <v>0.3125</v>
      </c>
      <c r="Q2578">
        <v>1</v>
      </c>
    </row>
    <row r="2579" spans="1:30">
      <c r="A2579" t="s">
        <v>1743</v>
      </c>
      <c r="B2579" s="1">
        <v>46079</v>
      </c>
      <c r="C2579">
        <v>1</v>
      </c>
      <c r="D2579" s="2">
        <v>0.375</v>
      </c>
      <c r="E2579" s="2">
        <v>0.64583333333333337</v>
      </c>
      <c r="F2579" s="2">
        <v>4.1666666666666664E-2</v>
      </c>
      <c r="H2579" t="s">
        <v>3725</v>
      </c>
      <c r="I2579">
        <v>0</v>
      </c>
      <c r="J2579" s="2">
        <v>0.22916666666666666</v>
      </c>
      <c r="K2579" s="2">
        <v>0.22916666666666666</v>
      </c>
      <c r="Q2579">
        <v>1</v>
      </c>
    </row>
    <row r="2580" spans="1:30">
      <c r="A2580" t="s">
        <v>1743</v>
      </c>
      <c r="B2580" s="1">
        <v>46080</v>
      </c>
      <c r="C2580">
        <v>1</v>
      </c>
      <c r="D2580" s="2">
        <v>0.375</v>
      </c>
      <c r="E2580" s="2">
        <v>0.72916666666666663</v>
      </c>
      <c r="F2580" s="2">
        <v>4.1666666666666664E-2</v>
      </c>
      <c r="H2580" t="s">
        <v>3726</v>
      </c>
      <c r="I2580">
        <v>0</v>
      </c>
      <c r="J2580" s="2">
        <v>0.3125</v>
      </c>
      <c r="K2580" s="2">
        <v>0.3125</v>
      </c>
      <c r="Q2580">
        <v>4</v>
      </c>
    </row>
    <row r="2581" spans="1:30">
      <c r="A2581" t="s">
        <v>1743</v>
      </c>
      <c r="B2581" s="1">
        <v>46081</v>
      </c>
    </row>
    <row r="2582" spans="1:30">
      <c r="A2582" t="s">
        <v>1742</v>
      </c>
      <c r="B2582" t="s">
        <v>2994</v>
      </c>
      <c r="C2582" s="1">
        <v>46023</v>
      </c>
      <c r="D2582" s="1">
        <v>46112</v>
      </c>
      <c r="E2582" t="s">
        <v>892</v>
      </c>
      <c r="F2582" t="s">
        <v>525</v>
      </c>
      <c r="G2582" t="s">
        <v>849</v>
      </c>
      <c r="H2582" t="s">
        <v>879</v>
      </c>
      <c r="I2582" t="s">
        <v>892</v>
      </c>
      <c r="J2582" t="s">
        <v>849</v>
      </c>
      <c r="K2582">
        <v>1</v>
      </c>
      <c r="L2582">
        <v>1</v>
      </c>
      <c r="M2582">
        <v>1</v>
      </c>
      <c r="N2582">
        <v>1</v>
      </c>
      <c r="O2582">
        <v>1</v>
      </c>
      <c r="P2582">
        <v>0</v>
      </c>
      <c r="Q2582">
        <v>0</v>
      </c>
      <c r="R2582">
        <v>0</v>
      </c>
      <c r="S2582">
        <v>0</v>
      </c>
      <c r="T2582" s="2">
        <v>0.33333333333333331</v>
      </c>
      <c r="U2582" s="2">
        <v>0.35416666666666669</v>
      </c>
      <c r="V2582" s="2">
        <v>0.72916666666666663</v>
      </c>
      <c r="W2582" s="2">
        <v>0.5</v>
      </c>
      <c r="X2582">
        <v>60</v>
      </c>
      <c r="AD2582" s="2">
        <v>0</v>
      </c>
    </row>
    <row r="2583" spans="1:30">
      <c r="A2583" t="s">
        <v>1743</v>
      </c>
      <c r="B2583" s="1">
        <v>46054</v>
      </c>
    </row>
    <row r="2584" spans="1:30">
      <c r="A2584" t="s">
        <v>1743</v>
      </c>
      <c r="B2584" s="1">
        <v>46055</v>
      </c>
      <c r="C2584">
        <v>1</v>
      </c>
      <c r="D2584" s="2">
        <v>0.35416666666666669</v>
      </c>
      <c r="E2584" s="2">
        <v>0.72916666666666663</v>
      </c>
      <c r="F2584" s="2">
        <v>4.1666666666666664E-2</v>
      </c>
      <c r="I2584">
        <v>0</v>
      </c>
      <c r="J2584" s="2">
        <v>0.33333333333333331</v>
      </c>
      <c r="K2584" s="2">
        <v>0.33333333333333331</v>
      </c>
      <c r="Q2584">
        <v>1</v>
      </c>
    </row>
    <row r="2585" spans="1:30">
      <c r="A2585" t="s">
        <v>1743</v>
      </c>
      <c r="B2585" s="1">
        <v>46056</v>
      </c>
      <c r="C2585">
        <v>1</v>
      </c>
      <c r="D2585" s="2">
        <v>0.35416666666666669</v>
      </c>
      <c r="E2585" s="2">
        <v>0.72916666666666663</v>
      </c>
      <c r="F2585" s="2">
        <v>4.1666666666666664E-2</v>
      </c>
      <c r="I2585">
        <v>0</v>
      </c>
      <c r="J2585" s="2">
        <v>0.33333333333333331</v>
      </c>
      <c r="K2585" s="2">
        <v>0.33333333333333331</v>
      </c>
      <c r="Q2585">
        <v>1</v>
      </c>
    </row>
    <row r="2586" spans="1:30">
      <c r="A2586" t="s">
        <v>1743</v>
      </c>
      <c r="B2586" s="1">
        <v>46057</v>
      </c>
      <c r="C2586">
        <v>1</v>
      </c>
      <c r="D2586" s="2">
        <v>0.35416666666666669</v>
      </c>
      <c r="E2586" s="2">
        <v>0.72916666666666663</v>
      </c>
      <c r="F2586" s="2">
        <v>4.1666666666666664E-2</v>
      </c>
      <c r="I2586">
        <v>0</v>
      </c>
      <c r="J2586" s="2">
        <v>0.33333333333333331</v>
      </c>
      <c r="K2586" s="2">
        <v>0.33333333333333331</v>
      </c>
      <c r="Q2586">
        <v>1</v>
      </c>
    </row>
    <row r="2587" spans="1:30">
      <c r="A2587" t="s">
        <v>1743</v>
      </c>
      <c r="B2587" s="1">
        <v>46058</v>
      </c>
      <c r="C2587">
        <v>1</v>
      </c>
      <c r="D2587" s="2">
        <v>0.35416666666666669</v>
      </c>
      <c r="E2587" s="2">
        <v>0.72916666666666663</v>
      </c>
      <c r="F2587" s="2">
        <v>4.1666666666666664E-2</v>
      </c>
      <c r="I2587">
        <v>0</v>
      </c>
      <c r="J2587" s="2">
        <v>0.33333333333333331</v>
      </c>
      <c r="K2587" s="2">
        <v>0.33333333333333331</v>
      </c>
      <c r="Q2587">
        <v>1</v>
      </c>
    </row>
    <row r="2588" spans="1:30">
      <c r="A2588" t="s">
        <v>1743</v>
      </c>
      <c r="B2588" s="1">
        <v>46059</v>
      </c>
      <c r="C2588">
        <v>1</v>
      </c>
      <c r="D2588" s="2">
        <v>0.35416666666666669</v>
      </c>
      <c r="E2588" s="2">
        <v>0.72916666666666663</v>
      </c>
      <c r="F2588" s="2">
        <v>4.1666666666666664E-2</v>
      </c>
      <c r="I2588">
        <v>0</v>
      </c>
      <c r="J2588" s="2">
        <v>0.33333333333333331</v>
      </c>
      <c r="K2588" s="2">
        <v>0.33333333333333331</v>
      </c>
      <c r="Q2588">
        <v>1</v>
      </c>
    </row>
    <row r="2589" spans="1:30">
      <c r="A2589" t="s">
        <v>1743</v>
      </c>
      <c r="B2589" s="1">
        <v>46060</v>
      </c>
    </row>
    <row r="2590" spans="1:30">
      <c r="A2590" t="s">
        <v>1743</v>
      </c>
      <c r="B2590" s="1">
        <v>46061</v>
      </c>
    </row>
    <row r="2591" spans="1:30">
      <c r="A2591" t="s">
        <v>1743</v>
      </c>
      <c r="B2591" s="1">
        <v>46062</v>
      </c>
      <c r="C2591">
        <v>2</v>
      </c>
      <c r="I2591">
        <v>0</v>
      </c>
      <c r="P2591" s="2">
        <v>0.33333333333333331</v>
      </c>
    </row>
    <row r="2592" spans="1:30">
      <c r="A2592" t="s">
        <v>1743</v>
      </c>
      <c r="B2592" s="1">
        <v>46063</v>
      </c>
      <c r="C2592">
        <v>1</v>
      </c>
      <c r="D2592" s="2">
        <v>0.35416666666666669</v>
      </c>
      <c r="E2592" s="2">
        <v>0.72916666666666663</v>
      </c>
      <c r="F2592" s="2">
        <v>4.1666666666666664E-2</v>
      </c>
      <c r="I2592">
        <v>0</v>
      </c>
      <c r="J2592" s="2">
        <v>0.33333333333333331</v>
      </c>
      <c r="K2592" s="2">
        <v>0.33333333333333331</v>
      </c>
      <c r="Q2592">
        <v>1</v>
      </c>
    </row>
    <row r="2593" spans="1:17">
      <c r="A2593" t="s">
        <v>1743</v>
      </c>
      <c r="B2593" s="1">
        <v>46064</v>
      </c>
      <c r="C2593">
        <v>1</v>
      </c>
      <c r="D2593" s="2">
        <v>0.35416666666666669</v>
      </c>
      <c r="E2593" s="2">
        <v>0.72916666666666663</v>
      </c>
      <c r="F2593" s="2">
        <v>4.1666666666666664E-2</v>
      </c>
      <c r="I2593">
        <v>0</v>
      </c>
      <c r="J2593" s="2">
        <v>0.33333333333333331</v>
      </c>
      <c r="K2593" s="2">
        <v>0.33333333333333331</v>
      </c>
      <c r="Q2593">
        <v>1</v>
      </c>
    </row>
    <row r="2594" spans="1:17">
      <c r="A2594" t="s">
        <v>1743</v>
      </c>
      <c r="B2594" s="1">
        <v>46065</v>
      </c>
      <c r="C2594">
        <v>1</v>
      </c>
      <c r="D2594" s="2">
        <v>0.35416666666666669</v>
      </c>
      <c r="E2594" s="2">
        <v>0.72916666666666663</v>
      </c>
      <c r="F2594" s="2">
        <v>4.1666666666666664E-2</v>
      </c>
      <c r="I2594">
        <v>0</v>
      </c>
      <c r="J2594" s="2">
        <v>0.33333333333333331</v>
      </c>
      <c r="K2594" s="2">
        <v>0.33333333333333331</v>
      </c>
      <c r="Q2594">
        <v>1</v>
      </c>
    </row>
    <row r="2595" spans="1:17">
      <c r="A2595" t="s">
        <v>1743</v>
      </c>
      <c r="B2595" s="1">
        <v>46066</v>
      </c>
      <c r="C2595">
        <v>1</v>
      </c>
      <c r="D2595" s="2">
        <v>0.35416666666666669</v>
      </c>
      <c r="E2595" s="2">
        <v>0.72916666666666663</v>
      </c>
      <c r="F2595" s="2">
        <v>4.1666666666666664E-2</v>
      </c>
      <c r="I2595">
        <v>0</v>
      </c>
      <c r="J2595" s="2">
        <v>0.33333333333333331</v>
      </c>
      <c r="K2595" s="2">
        <v>0.33333333333333331</v>
      </c>
      <c r="Q2595">
        <v>1</v>
      </c>
    </row>
    <row r="2596" spans="1:17">
      <c r="A2596" t="s">
        <v>1743</v>
      </c>
      <c r="B2596" s="1">
        <v>46067</v>
      </c>
    </row>
    <row r="2597" spans="1:17">
      <c r="A2597" t="s">
        <v>1743</v>
      </c>
      <c r="B2597" s="1">
        <v>46068</v>
      </c>
    </row>
    <row r="2598" spans="1:17">
      <c r="A2598" t="s">
        <v>1743</v>
      </c>
      <c r="B2598" s="1">
        <v>46069</v>
      </c>
      <c r="C2598">
        <v>1</v>
      </c>
      <c r="D2598" s="2">
        <v>0.35416666666666669</v>
      </c>
      <c r="E2598" s="2">
        <v>0.72916666666666663</v>
      </c>
      <c r="F2598" s="2">
        <v>4.1666666666666664E-2</v>
      </c>
      <c r="I2598">
        <v>0</v>
      </c>
      <c r="J2598" s="2">
        <v>0.33333333333333331</v>
      </c>
      <c r="K2598" s="2">
        <v>0.33333333333333331</v>
      </c>
      <c r="Q2598">
        <v>1</v>
      </c>
    </row>
    <row r="2599" spans="1:17">
      <c r="A2599" t="s">
        <v>1743</v>
      </c>
      <c r="B2599" s="1">
        <v>46070</v>
      </c>
      <c r="C2599">
        <v>1</v>
      </c>
      <c r="D2599" s="2">
        <v>0.35416666666666669</v>
      </c>
      <c r="E2599" s="2">
        <v>0.72916666666666663</v>
      </c>
      <c r="F2599" s="2">
        <v>4.1666666666666664E-2</v>
      </c>
      <c r="I2599">
        <v>0</v>
      </c>
      <c r="J2599" s="2">
        <v>0.33333333333333331</v>
      </c>
      <c r="K2599" s="2">
        <v>0.33333333333333331</v>
      </c>
      <c r="Q2599">
        <v>1</v>
      </c>
    </row>
    <row r="2600" spans="1:17">
      <c r="A2600" t="s">
        <v>1743</v>
      </c>
      <c r="B2600" s="1">
        <v>46071</v>
      </c>
      <c r="C2600">
        <v>1</v>
      </c>
      <c r="D2600" s="2">
        <v>0.35416666666666669</v>
      </c>
      <c r="E2600" s="2">
        <v>0.72916666666666663</v>
      </c>
      <c r="F2600" s="2">
        <v>4.1666666666666664E-2</v>
      </c>
      <c r="I2600">
        <v>0</v>
      </c>
      <c r="J2600" s="2">
        <v>0.33333333333333331</v>
      </c>
      <c r="K2600" s="2">
        <v>0.33333333333333331</v>
      </c>
      <c r="Q2600">
        <v>1</v>
      </c>
    </row>
    <row r="2601" spans="1:17">
      <c r="A2601" t="s">
        <v>1743</v>
      </c>
      <c r="B2601" s="1">
        <v>46072</v>
      </c>
      <c r="C2601">
        <v>1</v>
      </c>
      <c r="D2601" s="2">
        <v>0.35416666666666669</v>
      </c>
      <c r="E2601" s="2">
        <v>0.72916666666666663</v>
      </c>
      <c r="F2601" s="2">
        <v>4.1666666666666664E-2</v>
      </c>
      <c r="I2601">
        <v>0</v>
      </c>
      <c r="J2601" s="2">
        <v>0.33333333333333331</v>
      </c>
      <c r="K2601" s="2">
        <v>0.33333333333333331</v>
      </c>
      <c r="Q2601">
        <v>1</v>
      </c>
    </row>
    <row r="2602" spans="1:17">
      <c r="A2602" t="s">
        <v>1743</v>
      </c>
      <c r="B2602" s="1">
        <v>46073</v>
      </c>
      <c r="C2602">
        <v>1</v>
      </c>
      <c r="D2602" s="2">
        <v>0.35416666666666669</v>
      </c>
      <c r="E2602" s="2">
        <v>0.72916666666666663</v>
      </c>
      <c r="F2602" s="2">
        <v>4.1666666666666664E-2</v>
      </c>
      <c r="I2602">
        <v>0</v>
      </c>
      <c r="J2602" s="2">
        <v>0.33333333333333331</v>
      </c>
      <c r="K2602" s="2">
        <v>0.33333333333333331</v>
      </c>
      <c r="Q2602">
        <v>1</v>
      </c>
    </row>
    <row r="2603" spans="1:17">
      <c r="A2603" t="s">
        <v>1743</v>
      </c>
      <c r="B2603" s="1">
        <v>46074</v>
      </c>
    </row>
    <row r="2604" spans="1:17">
      <c r="A2604" t="s">
        <v>1743</v>
      </c>
      <c r="B2604" s="1">
        <v>46075</v>
      </c>
    </row>
    <row r="2605" spans="1:17">
      <c r="A2605" t="s">
        <v>1743</v>
      </c>
      <c r="B2605" s="1">
        <v>46076</v>
      </c>
      <c r="C2605">
        <v>1</v>
      </c>
      <c r="D2605" s="2">
        <v>0.35416666666666669</v>
      </c>
      <c r="E2605" s="2">
        <v>0.72916666666666663</v>
      </c>
      <c r="F2605" s="2">
        <v>4.1666666666666664E-2</v>
      </c>
      <c r="I2605">
        <v>0</v>
      </c>
      <c r="J2605" s="2">
        <v>0.33333333333333331</v>
      </c>
      <c r="K2605" s="2">
        <v>0.33333333333333331</v>
      </c>
      <c r="Q2605">
        <v>1</v>
      </c>
    </row>
    <row r="2606" spans="1:17">
      <c r="A2606" t="s">
        <v>1743</v>
      </c>
      <c r="B2606" s="1">
        <v>46077</v>
      </c>
      <c r="C2606">
        <v>1</v>
      </c>
      <c r="D2606" s="2">
        <v>0.35416666666666669</v>
      </c>
      <c r="E2606" s="2">
        <v>0.72916666666666663</v>
      </c>
      <c r="F2606" s="2">
        <v>4.1666666666666664E-2</v>
      </c>
      <c r="I2606">
        <v>0</v>
      </c>
      <c r="J2606" s="2">
        <v>0.33333333333333331</v>
      </c>
      <c r="K2606" s="2">
        <v>0.33333333333333331</v>
      </c>
      <c r="Q2606">
        <v>1</v>
      </c>
    </row>
    <row r="2607" spans="1:17">
      <c r="A2607" t="s">
        <v>1743</v>
      </c>
      <c r="B2607" s="1">
        <v>46078</v>
      </c>
      <c r="C2607">
        <v>1</v>
      </c>
      <c r="D2607" s="2">
        <v>0.35416666666666669</v>
      </c>
      <c r="E2607" s="2">
        <v>0.72916666666666663</v>
      </c>
      <c r="F2607" s="2">
        <v>4.1666666666666664E-2</v>
      </c>
      <c r="I2607">
        <v>0</v>
      </c>
      <c r="J2607" s="2">
        <v>0.33333333333333331</v>
      </c>
      <c r="K2607" s="2">
        <v>0.33333333333333331</v>
      </c>
      <c r="Q2607">
        <v>1</v>
      </c>
    </row>
    <row r="2608" spans="1:17">
      <c r="A2608" t="s">
        <v>1743</v>
      </c>
      <c r="B2608" s="1">
        <v>46079</v>
      </c>
      <c r="C2608">
        <v>1</v>
      </c>
      <c r="D2608" s="2">
        <v>0.35416666666666669</v>
      </c>
      <c r="E2608" s="2">
        <v>0.72916666666666663</v>
      </c>
      <c r="F2608" s="2">
        <v>4.1666666666666664E-2</v>
      </c>
      <c r="I2608">
        <v>0</v>
      </c>
      <c r="J2608" s="2">
        <v>0.33333333333333331</v>
      </c>
      <c r="K2608" s="2">
        <v>0.33333333333333331</v>
      </c>
      <c r="Q2608">
        <v>1</v>
      </c>
    </row>
    <row r="2609" spans="1:30">
      <c r="A2609" t="s">
        <v>1743</v>
      </c>
      <c r="B2609" s="1">
        <v>46080</v>
      </c>
      <c r="C2609">
        <v>1</v>
      </c>
      <c r="D2609" s="2">
        <v>0.35416666666666669</v>
      </c>
      <c r="E2609" s="2">
        <v>0.72916666666666663</v>
      </c>
      <c r="F2609" s="2">
        <v>4.1666666666666664E-2</v>
      </c>
      <c r="I2609">
        <v>0</v>
      </c>
      <c r="J2609" s="2">
        <v>0.33333333333333331</v>
      </c>
      <c r="K2609" s="2">
        <v>0.33333333333333331</v>
      </c>
      <c r="Q2609">
        <v>1</v>
      </c>
    </row>
    <row r="2610" spans="1:30">
      <c r="A2610" t="s">
        <v>1743</v>
      </c>
      <c r="B2610" s="1">
        <v>46081</v>
      </c>
    </row>
    <row r="2611" spans="1:30">
      <c r="A2611" t="s">
        <v>1742</v>
      </c>
      <c r="B2611" t="s">
        <v>2995</v>
      </c>
      <c r="C2611" s="1">
        <v>46023</v>
      </c>
      <c r="D2611" s="1">
        <v>46112</v>
      </c>
      <c r="E2611" t="s">
        <v>453</v>
      </c>
      <c r="F2611" t="s">
        <v>454</v>
      </c>
      <c r="G2611" t="s">
        <v>849</v>
      </c>
      <c r="H2611" t="s">
        <v>879</v>
      </c>
      <c r="I2611" t="s">
        <v>453</v>
      </c>
      <c r="J2611" t="s">
        <v>849</v>
      </c>
      <c r="K2611">
        <v>1</v>
      </c>
      <c r="L2611">
        <v>1</v>
      </c>
      <c r="M2611">
        <v>1</v>
      </c>
      <c r="N2611">
        <v>1</v>
      </c>
      <c r="O2611">
        <v>1</v>
      </c>
      <c r="P2611">
        <v>1</v>
      </c>
      <c r="Q2611">
        <v>1</v>
      </c>
      <c r="R2611">
        <v>1</v>
      </c>
      <c r="S2611">
        <v>1</v>
      </c>
      <c r="T2611" s="2">
        <v>0.3125</v>
      </c>
      <c r="U2611" s="2">
        <v>0.375</v>
      </c>
      <c r="V2611" s="2">
        <v>0.72916666666666663</v>
      </c>
      <c r="W2611" s="2">
        <v>0.5</v>
      </c>
      <c r="X2611">
        <v>60</v>
      </c>
      <c r="AD2611" s="2">
        <v>0</v>
      </c>
    </row>
    <row r="2612" spans="1:30">
      <c r="A2612" t="s">
        <v>1743</v>
      </c>
      <c r="B2612" s="1">
        <v>46054</v>
      </c>
    </row>
    <row r="2613" spans="1:30">
      <c r="A2613" t="s">
        <v>1743</v>
      </c>
      <c r="B2613" s="1">
        <v>46055</v>
      </c>
      <c r="C2613">
        <v>1</v>
      </c>
      <c r="D2613" s="2">
        <v>0.375</v>
      </c>
      <c r="E2613" s="2">
        <v>0.72916666666666663</v>
      </c>
      <c r="F2613" s="2">
        <v>4.1666666666666664E-2</v>
      </c>
      <c r="H2613" t="s">
        <v>1745</v>
      </c>
      <c r="I2613">
        <v>0</v>
      </c>
      <c r="J2613" s="2">
        <v>0.3125</v>
      </c>
      <c r="K2613" s="2">
        <v>0.3125</v>
      </c>
      <c r="Q2613">
        <v>2</v>
      </c>
    </row>
    <row r="2614" spans="1:30">
      <c r="A2614" t="s">
        <v>1743</v>
      </c>
      <c r="B2614" s="1">
        <v>46056</v>
      </c>
      <c r="C2614">
        <v>1</v>
      </c>
      <c r="D2614" s="2">
        <v>0.375</v>
      </c>
      <c r="E2614" s="2">
        <v>0.72916666666666663</v>
      </c>
      <c r="F2614" s="2">
        <v>4.1666666666666664E-2</v>
      </c>
      <c r="H2614" t="s">
        <v>1745</v>
      </c>
      <c r="I2614">
        <v>0</v>
      </c>
      <c r="J2614" s="2">
        <v>0.3125</v>
      </c>
      <c r="K2614" s="2">
        <v>0.3125</v>
      </c>
      <c r="Q2614">
        <v>2</v>
      </c>
    </row>
    <row r="2615" spans="1:30">
      <c r="A2615" t="s">
        <v>1743</v>
      </c>
      <c r="B2615" s="1">
        <v>46057</v>
      </c>
      <c r="C2615">
        <v>1</v>
      </c>
      <c r="D2615" s="2">
        <v>0.375</v>
      </c>
      <c r="E2615" s="2">
        <v>0.72916666666666663</v>
      </c>
      <c r="F2615" s="2">
        <v>4.1666666666666664E-2</v>
      </c>
      <c r="H2615" t="s">
        <v>1768</v>
      </c>
      <c r="I2615">
        <v>0</v>
      </c>
      <c r="J2615" s="2">
        <v>0.3125</v>
      </c>
      <c r="K2615" s="2">
        <v>0.3125</v>
      </c>
      <c r="Q2615">
        <v>1</v>
      </c>
    </row>
    <row r="2616" spans="1:30">
      <c r="A2616" t="s">
        <v>1743</v>
      </c>
      <c r="B2616" s="1">
        <v>46058</v>
      </c>
      <c r="C2616">
        <v>1</v>
      </c>
      <c r="D2616" s="2">
        <v>0.375</v>
      </c>
      <c r="E2616" s="2">
        <v>0.72916666666666663</v>
      </c>
      <c r="F2616" s="2">
        <v>4.1666666666666664E-2</v>
      </c>
      <c r="H2616" t="s">
        <v>1745</v>
      </c>
      <c r="I2616">
        <v>0</v>
      </c>
      <c r="J2616" s="2">
        <v>0.3125</v>
      </c>
      <c r="K2616" s="2">
        <v>0.3125</v>
      </c>
      <c r="Q2616">
        <v>2</v>
      </c>
    </row>
    <row r="2617" spans="1:30">
      <c r="A2617" t="s">
        <v>1743</v>
      </c>
      <c r="B2617" s="1">
        <v>46059</v>
      </c>
      <c r="C2617">
        <v>1</v>
      </c>
      <c r="D2617" s="2">
        <v>0.375</v>
      </c>
      <c r="E2617" s="2">
        <v>0.72916666666666663</v>
      </c>
      <c r="F2617" s="2">
        <v>4.1666666666666664E-2</v>
      </c>
      <c r="H2617" t="s">
        <v>1745</v>
      </c>
      <c r="I2617">
        <v>0</v>
      </c>
      <c r="J2617" s="2">
        <v>0.3125</v>
      </c>
      <c r="K2617" s="2">
        <v>0.3125</v>
      </c>
      <c r="Q2617">
        <v>2</v>
      </c>
    </row>
    <row r="2618" spans="1:30">
      <c r="A2618" t="s">
        <v>1743</v>
      </c>
      <c r="B2618" s="1">
        <v>46060</v>
      </c>
    </row>
    <row r="2619" spans="1:30">
      <c r="A2619" t="s">
        <v>1743</v>
      </c>
      <c r="B2619" s="1">
        <v>46061</v>
      </c>
    </row>
    <row r="2620" spans="1:30">
      <c r="A2620" t="s">
        <v>1743</v>
      </c>
      <c r="B2620" s="1">
        <v>46062</v>
      </c>
      <c r="C2620">
        <v>1</v>
      </c>
      <c r="D2620" s="2">
        <v>0.375</v>
      </c>
      <c r="E2620" s="2">
        <v>0.72916666666666663</v>
      </c>
      <c r="F2620" s="2">
        <v>4.1666666666666664E-2</v>
      </c>
      <c r="H2620" t="s">
        <v>1745</v>
      </c>
      <c r="I2620">
        <v>0</v>
      </c>
      <c r="J2620" s="2">
        <v>0.3125</v>
      </c>
      <c r="K2620" s="2">
        <v>0.3125</v>
      </c>
      <c r="Q2620">
        <v>2</v>
      </c>
    </row>
    <row r="2621" spans="1:30">
      <c r="A2621" t="s">
        <v>1743</v>
      </c>
      <c r="B2621" s="1">
        <v>46063</v>
      </c>
      <c r="C2621">
        <v>1</v>
      </c>
      <c r="D2621" s="2">
        <v>0.375</v>
      </c>
      <c r="E2621" s="2">
        <v>0.72916666666666663</v>
      </c>
      <c r="F2621" s="2">
        <v>4.1666666666666664E-2</v>
      </c>
      <c r="H2621" t="s">
        <v>1768</v>
      </c>
      <c r="I2621">
        <v>0</v>
      </c>
      <c r="J2621" s="2">
        <v>0.3125</v>
      </c>
      <c r="K2621" s="2">
        <v>0.3125</v>
      </c>
      <c r="Q2621">
        <v>1</v>
      </c>
    </row>
    <row r="2622" spans="1:30">
      <c r="A2622" t="s">
        <v>1743</v>
      </c>
      <c r="B2622" s="1">
        <v>46064</v>
      </c>
    </row>
    <row r="2623" spans="1:30">
      <c r="A2623" t="s">
        <v>1743</v>
      </c>
      <c r="B2623" s="1">
        <v>46065</v>
      </c>
      <c r="C2623">
        <v>1</v>
      </c>
      <c r="D2623" s="2">
        <v>0.375</v>
      </c>
      <c r="E2623" s="2">
        <v>0.72916666666666663</v>
      </c>
      <c r="F2623" s="2">
        <v>4.1666666666666664E-2</v>
      </c>
      <c r="H2623" t="s">
        <v>1745</v>
      </c>
      <c r="I2623">
        <v>0</v>
      </c>
      <c r="J2623" s="2">
        <v>0.3125</v>
      </c>
      <c r="K2623" s="2">
        <v>0.3125</v>
      </c>
      <c r="Q2623">
        <v>2</v>
      </c>
    </row>
    <row r="2624" spans="1:30">
      <c r="A2624" t="s">
        <v>1743</v>
      </c>
      <c r="B2624" s="1">
        <v>46066</v>
      </c>
      <c r="C2624">
        <v>1</v>
      </c>
      <c r="D2624" s="2">
        <v>0.375</v>
      </c>
      <c r="E2624" s="2">
        <v>0.72916666666666663</v>
      </c>
      <c r="F2624" s="2">
        <v>4.1666666666666664E-2</v>
      </c>
      <c r="H2624" t="s">
        <v>1745</v>
      </c>
      <c r="I2624">
        <v>0</v>
      </c>
      <c r="J2624" s="2">
        <v>0.3125</v>
      </c>
      <c r="K2624" s="2">
        <v>0.3125</v>
      </c>
      <c r="Q2624">
        <v>2</v>
      </c>
    </row>
    <row r="2625" spans="1:30">
      <c r="A2625" t="s">
        <v>1743</v>
      </c>
      <c r="B2625" s="1">
        <v>46067</v>
      </c>
    </row>
    <row r="2626" spans="1:30">
      <c r="A2626" t="s">
        <v>1743</v>
      </c>
      <c r="B2626" s="1">
        <v>46068</v>
      </c>
    </row>
    <row r="2627" spans="1:30">
      <c r="A2627" t="s">
        <v>1743</v>
      </c>
      <c r="B2627" s="1">
        <v>46069</v>
      </c>
      <c r="C2627">
        <v>1</v>
      </c>
      <c r="D2627" s="2">
        <v>0.375</v>
      </c>
      <c r="E2627" s="2">
        <v>0.72916666666666663</v>
      </c>
      <c r="F2627" s="2">
        <v>4.1666666666666664E-2</v>
      </c>
      <c r="H2627" t="s">
        <v>1745</v>
      </c>
      <c r="I2627">
        <v>0</v>
      </c>
      <c r="J2627" s="2">
        <v>0.3125</v>
      </c>
      <c r="K2627" s="2">
        <v>0.3125</v>
      </c>
      <c r="Q2627">
        <v>2</v>
      </c>
    </row>
    <row r="2628" spans="1:30">
      <c r="A2628" t="s">
        <v>1743</v>
      </c>
      <c r="B2628" s="1">
        <v>46070</v>
      </c>
      <c r="C2628">
        <v>1</v>
      </c>
      <c r="D2628" s="2">
        <v>0.375</v>
      </c>
      <c r="E2628" s="2">
        <v>0.72916666666666663</v>
      </c>
      <c r="F2628" s="2">
        <v>4.1666666666666664E-2</v>
      </c>
      <c r="H2628" t="s">
        <v>1745</v>
      </c>
      <c r="I2628">
        <v>0</v>
      </c>
      <c r="J2628" s="2">
        <v>0.3125</v>
      </c>
      <c r="K2628" s="2">
        <v>0.3125</v>
      </c>
      <c r="Q2628">
        <v>2</v>
      </c>
    </row>
    <row r="2629" spans="1:30">
      <c r="A2629" t="s">
        <v>1743</v>
      </c>
      <c r="B2629" s="1">
        <v>46071</v>
      </c>
      <c r="C2629">
        <v>1</v>
      </c>
      <c r="D2629" s="2">
        <v>0.375</v>
      </c>
      <c r="E2629" s="2">
        <v>0.72916666666666663</v>
      </c>
      <c r="F2629" s="2">
        <v>4.1666666666666664E-2</v>
      </c>
      <c r="H2629" t="s">
        <v>1768</v>
      </c>
      <c r="I2629">
        <v>0</v>
      </c>
      <c r="J2629" s="2">
        <v>0.3125</v>
      </c>
      <c r="K2629" s="2">
        <v>0.3125</v>
      </c>
      <c r="Q2629">
        <v>1</v>
      </c>
    </row>
    <row r="2630" spans="1:30">
      <c r="A2630" t="s">
        <v>1743</v>
      </c>
      <c r="B2630" s="1">
        <v>46072</v>
      </c>
      <c r="C2630">
        <v>1</v>
      </c>
      <c r="D2630" s="2">
        <v>0.375</v>
      </c>
      <c r="E2630" s="2">
        <v>0.75</v>
      </c>
      <c r="F2630" s="2">
        <v>4.1666666666666664E-2</v>
      </c>
      <c r="H2630" t="s">
        <v>3727</v>
      </c>
      <c r="I2630">
        <v>0</v>
      </c>
      <c r="J2630" s="2">
        <v>0.33333333333333331</v>
      </c>
      <c r="K2630" s="2">
        <v>0.3125</v>
      </c>
      <c r="L2630" s="2">
        <v>2.0833333333333332E-2</v>
      </c>
      <c r="Q2630">
        <v>2</v>
      </c>
    </row>
    <row r="2631" spans="1:30">
      <c r="A2631" t="s">
        <v>1743</v>
      </c>
      <c r="B2631" s="1">
        <v>46073</v>
      </c>
      <c r="C2631">
        <v>1</v>
      </c>
      <c r="D2631" s="2">
        <v>0.375</v>
      </c>
      <c r="E2631" s="2">
        <v>0.72916666666666663</v>
      </c>
      <c r="F2631" s="2">
        <v>4.1666666666666664E-2</v>
      </c>
      <c r="H2631" t="s">
        <v>1745</v>
      </c>
      <c r="I2631">
        <v>0</v>
      </c>
      <c r="J2631" s="2">
        <v>0.3125</v>
      </c>
      <c r="K2631" s="2">
        <v>0.3125</v>
      </c>
      <c r="Q2631">
        <v>2</v>
      </c>
    </row>
    <row r="2632" spans="1:30">
      <c r="A2632" t="s">
        <v>1743</v>
      </c>
      <c r="B2632" s="1">
        <v>46074</v>
      </c>
    </row>
    <row r="2633" spans="1:30">
      <c r="A2633" t="s">
        <v>1743</v>
      </c>
      <c r="B2633" s="1">
        <v>46075</v>
      </c>
    </row>
    <row r="2634" spans="1:30">
      <c r="A2634" t="s">
        <v>1743</v>
      </c>
      <c r="B2634" s="1">
        <v>46076</v>
      </c>
    </row>
    <row r="2635" spans="1:30">
      <c r="A2635" t="s">
        <v>1743</v>
      </c>
      <c r="B2635" s="1">
        <v>46077</v>
      </c>
      <c r="C2635">
        <v>1</v>
      </c>
      <c r="D2635" s="2">
        <v>0.375</v>
      </c>
      <c r="E2635" s="2">
        <v>0.72916666666666663</v>
      </c>
      <c r="F2635" s="2">
        <v>4.1666666666666664E-2</v>
      </c>
      <c r="H2635" t="s">
        <v>1745</v>
      </c>
      <c r="I2635">
        <v>0</v>
      </c>
      <c r="J2635" s="2">
        <v>0.3125</v>
      </c>
      <c r="K2635" s="2">
        <v>0.3125</v>
      </c>
      <c r="Q2635">
        <v>2</v>
      </c>
    </row>
    <row r="2636" spans="1:30">
      <c r="A2636" t="s">
        <v>1743</v>
      </c>
      <c r="B2636" s="1">
        <v>46078</v>
      </c>
      <c r="C2636">
        <v>1</v>
      </c>
      <c r="D2636" s="2">
        <v>0.375</v>
      </c>
      <c r="E2636" s="2">
        <v>0.72916666666666663</v>
      </c>
      <c r="F2636" s="2">
        <v>4.1666666666666664E-2</v>
      </c>
      <c r="H2636" t="s">
        <v>1768</v>
      </c>
      <c r="I2636">
        <v>0</v>
      </c>
      <c r="J2636" s="2">
        <v>0.3125</v>
      </c>
      <c r="K2636" s="2">
        <v>0.3125</v>
      </c>
      <c r="Q2636">
        <v>1</v>
      </c>
    </row>
    <row r="2637" spans="1:30">
      <c r="A2637" t="s">
        <v>1743</v>
      </c>
      <c r="B2637" s="1">
        <v>46079</v>
      </c>
      <c r="C2637">
        <v>1</v>
      </c>
      <c r="D2637" s="2">
        <v>0.375</v>
      </c>
      <c r="E2637" s="2">
        <v>0.72916666666666663</v>
      </c>
      <c r="F2637" s="2">
        <v>4.1666666666666664E-2</v>
      </c>
      <c r="H2637" t="s">
        <v>1745</v>
      </c>
      <c r="I2637">
        <v>0</v>
      </c>
      <c r="J2637" s="2">
        <v>0.3125</v>
      </c>
      <c r="K2637" s="2">
        <v>0.3125</v>
      </c>
      <c r="Q2637">
        <v>2</v>
      </c>
    </row>
    <row r="2638" spans="1:30">
      <c r="A2638" t="s">
        <v>1743</v>
      </c>
      <c r="B2638" s="1">
        <v>46080</v>
      </c>
      <c r="C2638">
        <v>1</v>
      </c>
      <c r="D2638" s="2">
        <v>0.375</v>
      </c>
      <c r="E2638" s="2">
        <v>0.75</v>
      </c>
      <c r="F2638" s="2">
        <v>4.1666666666666664E-2</v>
      </c>
      <c r="H2638" t="s">
        <v>3728</v>
      </c>
      <c r="I2638">
        <v>0</v>
      </c>
      <c r="J2638" s="2">
        <v>0.33333333333333331</v>
      </c>
      <c r="K2638" s="2">
        <v>0.3125</v>
      </c>
      <c r="L2638" s="2">
        <v>2.0833333333333332E-2</v>
      </c>
      <c r="Q2638">
        <v>2</v>
      </c>
    </row>
    <row r="2639" spans="1:30">
      <c r="A2639" t="s">
        <v>1743</v>
      </c>
      <c r="B2639" s="1">
        <v>46081</v>
      </c>
    </row>
    <row r="2640" spans="1:30">
      <c r="A2640" t="s">
        <v>1742</v>
      </c>
      <c r="B2640" t="s">
        <v>2996</v>
      </c>
      <c r="C2640" s="1">
        <v>46023</v>
      </c>
      <c r="D2640" s="1">
        <v>46112</v>
      </c>
      <c r="E2640" t="s">
        <v>2997</v>
      </c>
      <c r="F2640" t="s">
        <v>536</v>
      </c>
      <c r="G2640" t="s">
        <v>849</v>
      </c>
      <c r="H2640" t="s">
        <v>879</v>
      </c>
      <c r="I2640" t="s">
        <v>2997</v>
      </c>
      <c r="J2640" t="s">
        <v>849</v>
      </c>
      <c r="K2640">
        <v>1</v>
      </c>
      <c r="L2640">
        <v>1</v>
      </c>
      <c r="M2640">
        <v>1</v>
      </c>
      <c r="N2640">
        <v>1</v>
      </c>
      <c r="O2640">
        <v>1</v>
      </c>
      <c r="P2640">
        <v>0</v>
      </c>
      <c r="Q2640">
        <v>0</v>
      </c>
      <c r="R2640">
        <v>0</v>
      </c>
      <c r="S2640">
        <v>0</v>
      </c>
      <c r="T2640" s="2">
        <v>0.32291666666666669</v>
      </c>
      <c r="U2640" s="2">
        <v>0.36458333333333331</v>
      </c>
      <c r="V2640" s="2">
        <v>0.72916666666666663</v>
      </c>
      <c r="W2640" s="2">
        <v>0.5</v>
      </c>
      <c r="X2640">
        <v>60</v>
      </c>
      <c r="AD2640" s="2">
        <v>0</v>
      </c>
    </row>
    <row r="2641" spans="1:17">
      <c r="A2641" t="s">
        <v>1743</v>
      </c>
      <c r="B2641" s="1">
        <v>46054</v>
      </c>
    </row>
    <row r="2642" spans="1:17">
      <c r="A2642" t="s">
        <v>1743</v>
      </c>
      <c r="B2642" s="1">
        <v>46055</v>
      </c>
      <c r="C2642">
        <v>1</v>
      </c>
      <c r="D2642" s="2">
        <v>0.36458333333333331</v>
      </c>
      <c r="E2642" s="2">
        <v>0.8125</v>
      </c>
      <c r="F2642" s="2">
        <v>4.1666666666666664E-2</v>
      </c>
      <c r="I2642">
        <v>0</v>
      </c>
      <c r="J2642" s="2">
        <v>0.40625</v>
      </c>
      <c r="K2642" s="2">
        <v>0.32291666666666669</v>
      </c>
      <c r="L2642" s="2">
        <v>1.0416666666666666E-2</v>
      </c>
      <c r="M2642" s="2">
        <v>7.2916666666666671E-2</v>
      </c>
      <c r="Q2642">
        <v>1</v>
      </c>
    </row>
    <row r="2643" spans="1:17">
      <c r="A2643" t="s">
        <v>1743</v>
      </c>
      <c r="B2643" s="1">
        <v>46056</v>
      </c>
      <c r="C2643">
        <v>1</v>
      </c>
      <c r="D2643" s="2">
        <v>0.36458333333333331</v>
      </c>
      <c r="E2643" s="2">
        <v>0.77083333333333337</v>
      </c>
      <c r="F2643" s="2">
        <v>4.1666666666666664E-2</v>
      </c>
      <c r="I2643">
        <v>1</v>
      </c>
      <c r="J2643" s="2">
        <v>0.36458333333333331</v>
      </c>
      <c r="K2643" s="2">
        <v>0.32291666666666669</v>
      </c>
      <c r="L2643" s="2">
        <v>1.0416666666666666E-2</v>
      </c>
      <c r="M2643" s="2">
        <v>3.125E-2</v>
      </c>
      <c r="Q2643">
        <v>1</v>
      </c>
    </row>
    <row r="2644" spans="1:17">
      <c r="A2644" t="s">
        <v>1743</v>
      </c>
      <c r="B2644" s="1">
        <v>46057</v>
      </c>
      <c r="C2644">
        <v>1</v>
      </c>
      <c r="D2644" s="2">
        <v>0.36458333333333331</v>
      </c>
      <c r="E2644" s="2">
        <v>0.77083333333333337</v>
      </c>
      <c r="F2644" s="2">
        <v>4.1666666666666664E-2</v>
      </c>
      <c r="I2644">
        <v>0</v>
      </c>
      <c r="J2644" s="2">
        <v>0.36458333333333331</v>
      </c>
      <c r="K2644" s="2">
        <v>0.32291666666666669</v>
      </c>
      <c r="L2644" s="2">
        <v>1.0416666666666666E-2</v>
      </c>
      <c r="M2644" s="2">
        <v>3.125E-2</v>
      </c>
      <c r="Q2644">
        <v>1</v>
      </c>
    </row>
    <row r="2645" spans="1:17">
      <c r="A2645" t="s">
        <v>1743</v>
      </c>
      <c r="B2645" s="1">
        <v>46058</v>
      </c>
      <c r="C2645">
        <v>1</v>
      </c>
      <c r="D2645" s="2">
        <v>0.36458333333333331</v>
      </c>
      <c r="E2645" s="2">
        <v>0.79166666666666663</v>
      </c>
      <c r="F2645" s="2">
        <v>4.1666666666666664E-2</v>
      </c>
      <c r="I2645">
        <v>0</v>
      </c>
      <c r="J2645" s="2">
        <v>0.38541666666666669</v>
      </c>
      <c r="K2645" s="2">
        <v>0.32291666666666669</v>
      </c>
      <c r="L2645" s="2">
        <v>1.0416666666666666E-2</v>
      </c>
      <c r="M2645" s="2">
        <v>5.2083333333333336E-2</v>
      </c>
      <c r="Q2645">
        <v>1</v>
      </c>
    </row>
    <row r="2646" spans="1:17">
      <c r="A2646" t="s">
        <v>1743</v>
      </c>
      <c r="B2646" s="1">
        <v>46059</v>
      </c>
      <c r="C2646">
        <v>1</v>
      </c>
      <c r="D2646" s="2">
        <v>0.36458333333333331</v>
      </c>
      <c r="E2646" s="2">
        <v>0.85416666666666663</v>
      </c>
      <c r="F2646" s="2">
        <v>4.1666666666666664E-2</v>
      </c>
      <c r="I2646">
        <v>1</v>
      </c>
      <c r="J2646" s="2">
        <v>0.44791666666666669</v>
      </c>
      <c r="K2646" s="2">
        <v>0.32291666666666669</v>
      </c>
      <c r="L2646" s="2">
        <v>1.0416666666666666E-2</v>
      </c>
      <c r="M2646" s="2">
        <v>0.11458333333333333</v>
      </c>
      <c r="Q2646">
        <v>1</v>
      </c>
    </row>
    <row r="2647" spans="1:17">
      <c r="A2647" t="s">
        <v>1743</v>
      </c>
      <c r="B2647" s="1">
        <v>46060</v>
      </c>
    </row>
    <row r="2648" spans="1:17">
      <c r="A2648" t="s">
        <v>1743</v>
      </c>
      <c r="B2648" s="1">
        <v>46061</v>
      </c>
    </row>
    <row r="2649" spans="1:17">
      <c r="A2649" t="s">
        <v>1743</v>
      </c>
      <c r="B2649" s="1">
        <v>46062</v>
      </c>
      <c r="C2649">
        <v>1</v>
      </c>
      <c r="D2649" s="2">
        <v>0.36458333333333331</v>
      </c>
      <c r="E2649" s="2">
        <v>0.8125</v>
      </c>
      <c r="F2649" s="2">
        <v>4.1666666666666664E-2</v>
      </c>
      <c r="I2649">
        <v>1</v>
      </c>
      <c r="J2649" s="2">
        <v>0.40625</v>
      </c>
      <c r="K2649" s="2">
        <v>0.32291666666666669</v>
      </c>
      <c r="L2649" s="2">
        <v>1.0416666666666666E-2</v>
      </c>
      <c r="M2649" s="2">
        <v>7.2916666666666671E-2</v>
      </c>
      <c r="Q2649">
        <v>1</v>
      </c>
    </row>
    <row r="2650" spans="1:17">
      <c r="A2650" t="s">
        <v>1743</v>
      </c>
      <c r="B2650" s="1">
        <v>46063</v>
      </c>
      <c r="C2650">
        <v>1</v>
      </c>
      <c r="D2650" s="2">
        <v>0.36458333333333331</v>
      </c>
      <c r="E2650" s="2">
        <v>0.8125</v>
      </c>
      <c r="F2650" s="2">
        <v>4.1666666666666664E-2</v>
      </c>
      <c r="I2650">
        <v>0</v>
      </c>
      <c r="J2650" s="2">
        <v>0.40625</v>
      </c>
      <c r="K2650" s="2">
        <v>0.32291666666666669</v>
      </c>
      <c r="L2650" s="2">
        <v>1.0416666666666666E-2</v>
      </c>
      <c r="M2650" s="2">
        <v>7.2916666666666671E-2</v>
      </c>
      <c r="Q2650">
        <v>1</v>
      </c>
    </row>
    <row r="2651" spans="1:17">
      <c r="A2651" t="s">
        <v>1743</v>
      </c>
      <c r="B2651" s="1">
        <v>46064</v>
      </c>
      <c r="C2651">
        <v>3</v>
      </c>
      <c r="D2651" s="2">
        <v>0.4375</v>
      </c>
      <c r="E2651" s="2">
        <v>0.58680555555555558</v>
      </c>
      <c r="I2651">
        <v>1</v>
      </c>
      <c r="J2651" s="2">
        <v>0.14930555555555555</v>
      </c>
      <c r="O2651" s="2">
        <v>0.14930555555555555</v>
      </c>
      <c r="Q2651">
        <v>1</v>
      </c>
    </row>
    <row r="2652" spans="1:17">
      <c r="A2652" t="s">
        <v>1743</v>
      </c>
      <c r="B2652" s="1">
        <v>46065</v>
      </c>
      <c r="C2652">
        <v>1</v>
      </c>
      <c r="D2652" s="2">
        <v>0.36458333333333331</v>
      </c>
      <c r="E2652" s="2">
        <v>0.8125</v>
      </c>
      <c r="F2652" s="2">
        <v>4.1666666666666664E-2</v>
      </c>
      <c r="I2652">
        <v>1</v>
      </c>
      <c r="J2652" s="2">
        <v>0.40625</v>
      </c>
      <c r="K2652" s="2">
        <v>0.32291666666666669</v>
      </c>
      <c r="L2652" s="2">
        <v>1.0416666666666666E-2</v>
      </c>
      <c r="M2652" s="2">
        <v>7.2916666666666671E-2</v>
      </c>
      <c r="Q2652">
        <v>1</v>
      </c>
    </row>
    <row r="2653" spans="1:17">
      <c r="A2653" t="s">
        <v>1743</v>
      </c>
      <c r="B2653" s="1">
        <v>46066</v>
      </c>
      <c r="C2653">
        <v>1</v>
      </c>
      <c r="D2653" s="2">
        <v>0.36458333333333331</v>
      </c>
      <c r="E2653" s="2">
        <v>0.84375</v>
      </c>
      <c r="F2653" s="2">
        <v>4.1666666666666664E-2</v>
      </c>
      <c r="I2653">
        <v>0</v>
      </c>
      <c r="J2653" s="2">
        <v>0.4375</v>
      </c>
      <c r="K2653" s="2">
        <v>0.32291666666666669</v>
      </c>
      <c r="L2653" s="2">
        <v>1.0416666666666666E-2</v>
      </c>
      <c r="M2653" s="2">
        <v>0.10416666666666667</v>
      </c>
      <c r="Q2653">
        <v>1</v>
      </c>
    </row>
    <row r="2654" spans="1:17">
      <c r="A2654" t="s">
        <v>1743</v>
      </c>
      <c r="B2654" s="1">
        <v>46067</v>
      </c>
    </row>
    <row r="2655" spans="1:17">
      <c r="A2655" t="s">
        <v>1743</v>
      </c>
      <c r="B2655" s="1">
        <v>46068</v>
      </c>
    </row>
    <row r="2656" spans="1:17">
      <c r="A2656" t="s">
        <v>1743</v>
      </c>
      <c r="B2656" s="1">
        <v>46069</v>
      </c>
      <c r="C2656">
        <v>1</v>
      </c>
      <c r="D2656" s="2">
        <v>0.36458333333333331</v>
      </c>
      <c r="E2656" s="2">
        <v>0.75347222222222221</v>
      </c>
      <c r="F2656" s="2">
        <v>4.1666666666666664E-2</v>
      </c>
      <c r="I2656">
        <v>1</v>
      </c>
      <c r="J2656" s="2">
        <v>0.34722222222222221</v>
      </c>
      <c r="K2656" s="2">
        <v>0.32291666666666669</v>
      </c>
      <c r="L2656" s="2">
        <v>1.0416666666666666E-2</v>
      </c>
      <c r="M2656" s="2">
        <v>1.3888888888888888E-2</v>
      </c>
      <c r="Q2656">
        <v>1</v>
      </c>
    </row>
    <row r="2657" spans="1:30">
      <c r="A2657" t="s">
        <v>1743</v>
      </c>
      <c r="B2657" s="1">
        <v>46070</v>
      </c>
      <c r="C2657">
        <v>1</v>
      </c>
      <c r="D2657" s="2">
        <v>0.36458333333333331</v>
      </c>
      <c r="E2657" s="2">
        <v>0.82291666666666663</v>
      </c>
      <c r="F2657" s="2">
        <v>4.1666666666666664E-2</v>
      </c>
      <c r="I2657">
        <v>0</v>
      </c>
      <c r="J2657" s="2">
        <v>0.41666666666666669</v>
      </c>
      <c r="K2657" s="2">
        <v>0.32291666666666669</v>
      </c>
      <c r="L2657" s="2">
        <v>1.0416666666666666E-2</v>
      </c>
      <c r="M2657" s="2">
        <v>8.3333333333333329E-2</v>
      </c>
      <c r="Q2657">
        <v>1</v>
      </c>
    </row>
    <row r="2658" spans="1:30">
      <c r="A2658" t="s">
        <v>1743</v>
      </c>
      <c r="B2658" s="1">
        <v>46071</v>
      </c>
      <c r="C2658">
        <v>1</v>
      </c>
      <c r="D2658" s="2">
        <v>0.36458333333333331</v>
      </c>
      <c r="E2658" s="2">
        <v>0.78472222222222221</v>
      </c>
      <c r="F2658" s="2">
        <v>4.1666666666666664E-2</v>
      </c>
      <c r="I2658">
        <v>1</v>
      </c>
      <c r="J2658" s="2">
        <v>0.37847222222222221</v>
      </c>
      <c r="K2658" s="2">
        <v>0.32291666666666669</v>
      </c>
      <c r="L2658" s="2">
        <v>1.0416666666666666E-2</v>
      </c>
      <c r="M2658" s="2">
        <v>4.5138888888888888E-2</v>
      </c>
      <c r="Q2658">
        <v>1</v>
      </c>
    </row>
    <row r="2659" spans="1:30">
      <c r="A2659" t="s">
        <v>1743</v>
      </c>
      <c r="B2659" s="1">
        <v>46072</v>
      </c>
      <c r="C2659">
        <v>1</v>
      </c>
      <c r="D2659" s="2">
        <v>0.36458333333333331</v>
      </c>
      <c r="E2659" s="2">
        <v>0.77083333333333337</v>
      </c>
      <c r="F2659" s="2">
        <v>4.1666666666666664E-2</v>
      </c>
      <c r="I2659">
        <v>0</v>
      </c>
      <c r="J2659" s="2">
        <v>0.36458333333333331</v>
      </c>
      <c r="K2659" s="2">
        <v>0.32291666666666669</v>
      </c>
      <c r="L2659" s="2">
        <v>1.0416666666666666E-2</v>
      </c>
      <c r="M2659" s="2">
        <v>3.125E-2</v>
      </c>
      <c r="Q2659">
        <v>1</v>
      </c>
    </row>
    <row r="2660" spans="1:30">
      <c r="A2660" t="s">
        <v>1743</v>
      </c>
      <c r="B2660" s="1">
        <v>46073</v>
      </c>
      <c r="C2660">
        <v>1</v>
      </c>
      <c r="D2660" s="2">
        <v>0.36458333333333331</v>
      </c>
      <c r="E2660" s="2">
        <v>0.79166666666666663</v>
      </c>
      <c r="F2660" s="2">
        <v>4.1666666666666664E-2</v>
      </c>
      <c r="I2660">
        <v>1</v>
      </c>
      <c r="J2660" s="2">
        <v>0.38541666666666669</v>
      </c>
      <c r="K2660" s="2">
        <v>0.32291666666666669</v>
      </c>
      <c r="L2660" s="2">
        <v>1.0416666666666666E-2</v>
      </c>
      <c r="M2660" s="2">
        <v>5.2083333333333336E-2</v>
      </c>
      <c r="Q2660">
        <v>1</v>
      </c>
    </row>
    <row r="2661" spans="1:30">
      <c r="A2661" t="s">
        <v>1743</v>
      </c>
      <c r="B2661" s="1">
        <v>46074</v>
      </c>
    </row>
    <row r="2662" spans="1:30">
      <c r="A2662" t="s">
        <v>1743</v>
      </c>
      <c r="B2662" s="1">
        <v>46075</v>
      </c>
    </row>
    <row r="2663" spans="1:30">
      <c r="A2663" t="s">
        <v>1743</v>
      </c>
      <c r="B2663" s="1">
        <v>46076</v>
      </c>
    </row>
    <row r="2664" spans="1:30">
      <c r="A2664" t="s">
        <v>1743</v>
      </c>
      <c r="B2664" s="1">
        <v>46077</v>
      </c>
      <c r="C2664">
        <v>1</v>
      </c>
      <c r="D2664" s="2">
        <v>0.36458333333333331</v>
      </c>
      <c r="E2664" s="2">
        <v>0.80208333333333337</v>
      </c>
      <c r="F2664" s="2">
        <v>4.1666666666666664E-2</v>
      </c>
      <c r="I2664">
        <v>1</v>
      </c>
      <c r="J2664" s="2">
        <v>0.39583333333333331</v>
      </c>
      <c r="K2664" s="2">
        <v>0.32291666666666669</v>
      </c>
      <c r="L2664" s="2">
        <v>1.0416666666666666E-2</v>
      </c>
      <c r="M2664" s="2">
        <v>6.25E-2</v>
      </c>
      <c r="Q2664">
        <v>1</v>
      </c>
    </row>
    <row r="2665" spans="1:30">
      <c r="A2665" t="s">
        <v>1743</v>
      </c>
      <c r="B2665" s="1">
        <v>46078</v>
      </c>
      <c r="C2665">
        <v>1</v>
      </c>
      <c r="D2665" s="2">
        <v>0.36458333333333331</v>
      </c>
      <c r="E2665" s="2">
        <v>0.80208333333333337</v>
      </c>
      <c r="F2665" s="2">
        <v>4.1666666666666664E-2</v>
      </c>
      <c r="I2665">
        <v>0</v>
      </c>
      <c r="J2665" s="2">
        <v>0.39583333333333331</v>
      </c>
      <c r="K2665" s="2">
        <v>0.32291666666666669</v>
      </c>
      <c r="L2665" s="2">
        <v>1.0416666666666666E-2</v>
      </c>
      <c r="M2665" s="2">
        <v>6.25E-2</v>
      </c>
      <c r="Q2665">
        <v>1</v>
      </c>
    </row>
    <row r="2666" spans="1:30">
      <c r="A2666" t="s">
        <v>1743</v>
      </c>
      <c r="B2666" s="1">
        <v>46079</v>
      </c>
      <c r="C2666">
        <v>1</v>
      </c>
      <c r="D2666" s="2">
        <v>0.36458333333333331</v>
      </c>
      <c r="E2666" s="2">
        <v>0.76041666666666663</v>
      </c>
      <c r="F2666" s="2">
        <v>4.1666666666666664E-2</v>
      </c>
      <c r="I2666">
        <v>0</v>
      </c>
      <c r="J2666" s="2">
        <v>0.35416666666666669</v>
      </c>
      <c r="K2666" s="2">
        <v>0.32291666666666669</v>
      </c>
      <c r="L2666" s="2">
        <v>1.0416666666666666E-2</v>
      </c>
      <c r="M2666" s="2">
        <v>2.0833333333333332E-2</v>
      </c>
      <c r="Q2666">
        <v>1</v>
      </c>
    </row>
    <row r="2667" spans="1:30">
      <c r="A2667" t="s">
        <v>1743</v>
      </c>
      <c r="B2667" s="1">
        <v>46080</v>
      </c>
      <c r="C2667">
        <v>1</v>
      </c>
      <c r="D2667" s="2">
        <v>0.36458333333333331</v>
      </c>
      <c r="E2667" s="2">
        <v>0.84375</v>
      </c>
      <c r="F2667" s="2">
        <v>4.1666666666666664E-2</v>
      </c>
      <c r="I2667">
        <v>1</v>
      </c>
      <c r="J2667" s="2">
        <v>0.4375</v>
      </c>
      <c r="K2667" s="2">
        <v>0.32291666666666669</v>
      </c>
      <c r="L2667" s="2">
        <v>1.0416666666666666E-2</v>
      </c>
      <c r="M2667" s="2">
        <v>0.10416666666666667</v>
      </c>
      <c r="Q2667">
        <v>1</v>
      </c>
    </row>
    <row r="2668" spans="1:30">
      <c r="A2668" t="s">
        <v>1743</v>
      </c>
      <c r="B2668" s="1">
        <v>46081</v>
      </c>
    </row>
    <row r="2669" spans="1:30">
      <c r="A2669" t="s">
        <v>1742</v>
      </c>
      <c r="B2669" t="s">
        <v>2998</v>
      </c>
      <c r="C2669" s="1">
        <v>46023</v>
      </c>
      <c r="D2669" s="1">
        <v>46112</v>
      </c>
      <c r="E2669" t="s">
        <v>2999</v>
      </c>
      <c r="F2669" t="s">
        <v>529</v>
      </c>
      <c r="G2669" t="s">
        <v>849</v>
      </c>
      <c r="H2669" t="s">
        <v>879</v>
      </c>
      <c r="I2669" t="s">
        <v>2999</v>
      </c>
      <c r="J2669" t="s">
        <v>849</v>
      </c>
      <c r="K2669">
        <v>1</v>
      </c>
      <c r="L2669">
        <v>1</v>
      </c>
      <c r="M2669">
        <v>1</v>
      </c>
      <c r="N2669">
        <v>1</v>
      </c>
      <c r="O2669">
        <v>1</v>
      </c>
      <c r="P2669">
        <v>0</v>
      </c>
      <c r="Q2669">
        <v>0</v>
      </c>
      <c r="R2669">
        <v>0</v>
      </c>
      <c r="S2669">
        <v>0</v>
      </c>
      <c r="T2669" s="2">
        <v>0.3125</v>
      </c>
      <c r="U2669" s="2">
        <v>0.375</v>
      </c>
      <c r="V2669" s="2">
        <v>0.72916666666666663</v>
      </c>
      <c r="W2669" s="2">
        <v>0.5</v>
      </c>
      <c r="X2669">
        <v>60</v>
      </c>
      <c r="AD2669" s="2">
        <v>0</v>
      </c>
    </row>
    <row r="2670" spans="1:30">
      <c r="A2670" t="s">
        <v>1743</v>
      </c>
      <c r="B2670" s="1">
        <v>46054</v>
      </c>
    </row>
    <row r="2671" spans="1:30">
      <c r="A2671" t="s">
        <v>1743</v>
      </c>
      <c r="B2671" s="1">
        <v>46055</v>
      </c>
      <c r="C2671">
        <v>1</v>
      </c>
      <c r="D2671" s="2">
        <v>0.375</v>
      </c>
      <c r="E2671" s="2">
        <v>0.72916666666666663</v>
      </c>
      <c r="F2671" s="2">
        <v>4.1666666666666664E-2</v>
      </c>
      <c r="H2671" t="s">
        <v>3001</v>
      </c>
      <c r="I2671">
        <v>0</v>
      </c>
      <c r="J2671" s="2">
        <v>0.3125</v>
      </c>
      <c r="K2671" s="2">
        <v>0.3125</v>
      </c>
      <c r="Q2671">
        <v>2</v>
      </c>
    </row>
    <row r="2672" spans="1:30">
      <c r="A2672" t="s">
        <v>1743</v>
      </c>
      <c r="B2672" s="1">
        <v>46056</v>
      </c>
      <c r="C2672">
        <v>1</v>
      </c>
      <c r="D2672" s="2">
        <v>0.375</v>
      </c>
      <c r="E2672" s="2">
        <v>0.75</v>
      </c>
      <c r="F2672" s="2">
        <v>4.1666666666666664E-2</v>
      </c>
      <c r="H2672" t="s">
        <v>3001</v>
      </c>
      <c r="I2672">
        <v>0</v>
      </c>
      <c r="J2672" s="2">
        <v>0.33333333333333331</v>
      </c>
      <c r="K2672" s="2">
        <v>0.3125</v>
      </c>
      <c r="L2672" s="2">
        <v>2.0833333333333332E-2</v>
      </c>
      <c r="Q2672">
        <v>2</v>
      </c>
    </row>
    <row r="2673" spans="1:17">
      <c r="A2673" t="s">
        <v>1743</v>
      </c>
      <c r="B2673" s="1">
        <v>46057</v>
      </c>
      <c r="C2673">
        <v>1</v>
      </c>
      <c r="D2673" s="2">
        <v>0.375</v>
      </c>
      <c r="E2673" s="2">
        <v>0.75</v>
      </c>
      <c r="F2673" s="2">
        <v>4.1666666666666664E-2</v>
      </c>
      <c r="H2673" t="s">
        <v>3001</v>
      </c>
      <c r="I2673">
        <v>0</v>
      </c>
      <c r="J2673" s="2">
        <v>0.33333333333333331</v>
      </c>
      <c r="K2673" s="2">
        <v>0.3125</v>
      </c>
      <c r="L2673" s="2">
        <v>2.0833333333333332E-2</v>
      </c>
      <c r="Q2673">
        <v>2</v>
      </c>
    </row>
    <row r="2674" spans="1:17">
      <c r="A2674" t="s">
        <v>1743</v>
      </c>
      <c r="B2674" s="1">
        <v>46058</v>
      </c>
      <c r="C2674">
        <v>2</v>
      </c>
      <c r="I2674">
        <v>0</v>
      </c>
      <c r="P2674" s="2">
        <v>0.3125</v>
      </c>
    </row>
    <row r="2675" spans="1:17">
      <c r="A2675" t="s">
        <v>1743</v>
      </c>
      <c r="B2675" s="1">
        <v>46059</v>
      </c>
      <c r="C2675">
        <v>1</v>
      </c>
      <c r="D2675" s="2">
        <v>0.375</v>
      </c>
      <c r="E2675" s="2">
        <v>0.8125</v>
      </c>
      <c r="F2675" s="2">
        <v>4.1666666666666664E-2</v>
      </c>
      <c r="H2675" t="s">
        <v>3000</v>
      </c>
      <c r="I2675">
        <v>0</v>
      </c>
      <c r="J2675" s="2">
        <v>0.39583333333333331</v>
      </c>
      <c r="K2675" s="2">
        <v>0.3125</v>
      </c>
      <c r="L2675" s="2">
        <v>2.0833333333333332E-2</v>
      </c>
      <c r="M2675" s="2">
        <v>6.25E-2</v>
      </c>
      <c r="Q2675">
        <v>1</v>
      </c>
    </row>
    <row r="2676" spans="1:17">
      <c r="A2676" t="s">
        <v>1743</v>
      </c>
      <c r="B2676" s="1">
        <v>46060</v>
      </c>
    </row>
    <row r="2677" spans="1:17">
      <c r="A2677" t="s">
        <v>1743</v>
      </c>
      <c r="B2677" s="1">
        <v>46061</v>
      </c>
    </row>
    <row r="2678" spans="1:17">
      <c r="A2678" t="s">
        <v>1743</v>
      </c>
      <c r="B2678" s="1">
        <v>46062</v>
      </c>
      <c r="C2678">
        <v>1</v>
      </c>
      <c r="D2678" s="2">
        <v>0.375</v>
      </c>
      <c r="E2678" s="2">
        <v>0.79166666666666663</v>
      </c>
      <c r="F2678" s="2">
        <v>4.1666666666666664E-2</v>
      </c>
      <c r="H2678" t="s">
        <v>3000</v>
      </c>
      <c r="I2678">
        <v>0</v>
      </c>
      <c r="J2678" s="2">
        <v>0.375</v>
      </c>
      <c r="K2678" s="2">
        <v>0.3125</v>
      </c>
      <c r="L2678" s="2">
        <v>2.0833333333333332E-2</v>
      </c>
      <c r="M2678" s="2">
        <v>4.1666666666666664E-2</v>
      </c>
      <c r="Q2678">
        <v>1</v>
      </c>
    </row>
    <row r="2679" spans="1:17">
      <c r="A2679" t="s">
        <v>1743</v>
      </c>
      <c r="B2679" s="1">
        <v>46063</v>
      </c>
      <c r="C2679">
        <v>1</v>
      </c>
      <c r="D2679" s="2">
        <v>0.375</v>
      </c>
      <c r="E2679" s="2">
        <v>0.72916666666666663</v>
      </c>
      <c r="F2679" s="2">
        <v>4.1666666666666664E-2</v>
      </c>
      <c r="H2679" t="s">
        <v>3001</v>
      </c>
      <c r="I2679">
        <v>0</v>
      </c>
      <c r="J2679" s="2">
        <v>0.3125</v>
      </c>
      <c r="K2679" s="2">
        <v>0.3125</v>
      </c>
      <c r="Q2679">
        <v>2</v>
      </c>
    </row>
    <row r="2680" spans="1:17">
      <c r="A2680" t="s">
        <v>1743</v>
      </c>
      <c r="B2680" s="1">
        <v>46064</v>
      </c>
    </row>
    <row r="2681" spans="1:17">
      <c r="A2681" t="s">
        <v>1743</v>
      </c>
      <c r="B2681" s="1">
        <v>46065</v>
      </c>
      <c r="C2681">
        <v>1</v>
      </c>
      <c r="D2681" s="2">
        <v>0.375</v>
      </c>
      <c r="E2681" s="2">
        <v>0.79166666666666663</v>
      </c>
      <c r="F2681" s="2">
        <v>4.1666666666666664E-2</v>
      </c>
      <c r="H2681" t="s">
        <v>3000</v>
      </c>
      <c r="I2681">
        <v>0</v>
      </c>
      <c r="J2681" s="2">
        <v>0.375</v>
      </c>
      <c r="K2681" s="2">
        <v>0.3125</v>
      </c>
      <c r="L2681" s="2">
        <v>2.0833333333333332E-2</v>
      </c>
      <c r="M2681" s="2">
        <v>4.1666666666666664E-2</v>
      </c>
      <c r="Q2681">
        <v>1</v>
      </c>
    </row>
    <row r="2682" spans="1:17">
      <c r="A2682" t="s">
        <v>1743</v>
      </c>
      <c r="B2682" s="1">
        <v>46066</v>
      </c>
      <c r="C2682">
        <v>1</v>
      </c>
      <c r="D2682" s="2">
        <v>0.375</v>
      </c>
      <c r="E2682" s="2">
        <v>0.77083333333333337</v>
      </c>
      <c r="F2682" s="2">
        <v>4.1666666666666664E-2</v>
      </c>
      <c r="H2682" t="s">
        <v>3001</v>
      </c>
      <c r="I2682">
        <v>0</v>
      </c>
      <c r="J2682" s="2">
        <v>0.35416666666666669</v>
      </c>
      <c r="K2682" s="2">
        <v>0.3125</v>
      </c>
      <c r="L2682" s="2">
        <v>2.0833333333333332E-2</v>
      </c>
      <c r="M2682" s="2">
        <v>2.0833333333333332E-2</v>
      </c>
      <c r="Q2682">
        <v>2</v>
      </c>
    </row>
    <row r="2683" spans="1:17">
      <c r="A2683" t="s">
        <v>1743</v>
      </c>
      <c r="B2683" s="1">
        <v>46067</v>
      </c>
    </row>
    <row r="2684" spans="1:17">
      <c r="A2684" t="s">
        <v>1743</v>
      </c>
      <c r="B2684" s="1">
        <v>46068</v>
      </c>
    </row>
    <row r="2685" spans="1:17">
      <c r="A2685" t="s">
        <v>1743</v>
      </c>
      <c r="B2685" s="1">
        <v>46069</v>
      </c>
      <c r="C2685">
        <v>1</v>
      </c>
      <c r="D2685" s="2">
        <v>0.375</v>
      </c>
      <c r="E2685" s="2">
        <v>0.77083333333333337</v>
      </c>
      <c r="F2685" s="2">
        <v>4.1666666666666664E-2</v>
      </c>
      <c r="H2685" t="s">
        <v>3000</v>
      </c>
      <c r="I2685">
        <v>0</v>
      </c>
      <c r="J2685" s="2">
        <v>0.35416666666666669</v>
      </c>
      <c r="K2685" s="2">
        <v>0.3125</v>
      </c>
      <c r="L2685" s="2">
        <v>2.0833333333333332E-2</v>
      </c>
      <c r="M2685" s="2">
        <v>2.0833333333333332E-2</v>
      </c>
      <c r="Q2685">
        <v>1</v>
      </c>
    </row>
    <row r="2686" spans="1:17">
      <c r="A2686" t="s">
        <v>1743</v>
      </c>
      <c r="B2686" s="1">
        <v>46070</v>
      </c>
      <c r="C2686">
        <v>1</v>
      </c>
      <c r="D2686" s="2">
        <v>0.375</v>
      </c>
      <c r="E2686" s="2">
        <v>0.79166666666666663</v>
      </c>
      <c r="F2686" s="2">
        <v>4.1666666666666664E-2</v>
      </c>
      <c r="H2686" t="s">
        <v>3001</v>
      </c>
      <c r="I2686">
        <v>0</v>
      </c>
      <c r="J2686" s="2">
        <v>0.375</v>
      </c>
      <c r="K2686" s="2">
        <v>0.3125</v>
      </c>
      <c r="L2686" s="2">
        <v>2.0833333333333332E-2</v>
      </c>
      <c r="M2686" s="2">
        <v>4.1666666666666664E-2</v>
      </c>
      <c r="Q2686">
        <v>2</v>
      </c>
    </row>
    <row r="2687" spans="1:17">
      <c r="A2687" t="s">
        <v>1743</v>
      </c>
      <c r="B2687" s="1">
        <v>46071</v>
      </c>
      <c r="C2687">
        <v>1</v>
      </c>
      <c r="D2687" s="2">
        <v>0.375</v>
      </c>
      <c r="E2687" s="2">
        <v>0.79166666666666663</v>
      </c>
      <c r="F2687" s="2">
        <v>4.1666666666666664E-2</v>
      </c>
      <c r="H2687" t="s">
        <v>3000</v>
      </c>
      <c r="I2687">
        <v>0</v>
      </c>
      <c r="J2687" s="2">
        <v>0.375</v>
      </c>
      <c r="K2687" s="2">
        <v>0.3125</v>
      </c>
      <c r="L2687" s="2">
        <v>2.0833333333333332E-2</v>
      </c>
      <c r="M2687" s="2">
        <v>4.1666666666666664E-2</v>
      </c>
      <c r="Q2687">
        <v>1</v>
      </c>
    </row>
    <row r="2688" spans="1:17">
      <c r="A2688" t="s">
        <v>1743</v>
      </c>
      <c r="B2688" s="1">
        <v>46072</v>
      </c>
      <c r="C2688">
        <v>1</v>
      </c>
      <c r="D2688" s="2">
        <v>0.375</v>
      </c>
      <c r="E2688" s="2">
        <v>0.72916666666666663</v>
      </c>
      <c r="F2688" s="2">
        <v>4.1666666666666664E-2</v>
      </c>
      <c r="H2688" t="s">
        <v>3001</v>
      </c>
      <c r="I2688">
        <v>0</v>
      </c>
      <c r="J2688" s="2">
        <v>0.3125</v>
      </c>
      <c r="K2688" s="2">
        <v>0.3125</v>
      </c>
      <c r="Q2688">
        <v>2</v>
      </c>
    </row>
    <row r="2689" spans="1:30">
      <c r="A2689" t="s">
        <v>1743</v>
      </c>
      <c r="B2689" s="1">
        <v>46073</v>
      </c>
      <c r="C2689">
        <v>1</v>
      </c>
      <c r="D2689" s="2">
        <v>0.375</v>
      </c>
      <c r="E2689" s="2">
        <v>0.72916666666666663</v>
      </c>
      <c r="F2689" s="2">
        <v>4.1666666666666664E-2</v>
      </c>
      <c r="H2689" t="s">
        <v>3001</v>
      </c>
      <c r="I2689">
        <v>0</v>
      </c>
      <c r="J2689" s="2">
        <v>0.3125</v>
      </c>
      <c r="K2689" s="2">
        <v>0.3125</v>
      </c>
      <c r="Q2689">
        <v>2</v>
      </c>
    </row>
    <row r="2690" spans="1:30">
      <c r="A2690" t="s">
        <v>1743</v>
      </c>
      <c r="B2690" s="1">
        <v>46074</v>
      </c>
    </row>
    <row r="2691" spans="1:30">
      <c r="A2691" t="s">
        <v>1743</v>
      </c>
      <c r="B2691" s="1">
        <v>46075</v>
      </c>
    </row>
    <row r="2692" spans="1:30">
      <c r="A2692" t="s">
        <v>1743</v>
      </c>
      <c r="B2692" s="1">
        <v>46076</v>
      </c>
    </row>
    <row r="2693" spans="1:30">
      <c r="A2693" t="s">
        <v>1743</v>
      </c>
      <c r="B2693" s="1">
        <v>46077</v>
      </c>
      <c r="C2693">
        <v>2</v>
      </c>
      <c r="I2693">
        <v>0</v>
      </c>
      <c r="P2693" s="2">
        <v>0.3125</v>
      </c>
    </row>
    <row r="2694" spans="1:30">
      <c r="A2694" t="s">
        <v>1743</v>
      </c>
      <c r="B2694" s="1">
        <v>46078</v>
      </c>
      <c r="C2694">
        <v>1</v>
      </c>
      <c r="D2694" s="2">
        <v>0.375</v>
      </c>
      <c r="E2694" s="2">
        <v>0.72916666666666663</v>
      </c>
      <c r="F2694" s="2">
        <v>4.1666666666666664E-2</v>
      </c>
      <c r="H2694" t="s">
        <v>3001</v>
      </c>
      <c r="I2694">
        <v>0</v>
      </c>
      <c r="J2694" s="2">
        <v>0.3125</v>
      </c>
      <c r="K2694" s="2">
        <v>0.3125</v>
      </c>
      <c r="Q2694">
        <v>2</v>
      </c>
    </row>
    <row r="2695" spans="1:30">
      <c r="A2695" t="s">
        <v>1743</v>
      </c>
      <c r="B2695" s="1">
        <v>46079</v>
      </c>
      <c r="C2695">
        <v>1</v>
      </c>
      <c r="D2695" s="2">
        <v>0.375</v>
      </c>
      <c r="E2695" s="2">
        <v>0.72916666666666663</v>
      </c>
      <c r="F2695" s="2">
        <v>4.1666666666666664E-2</v>
      </c>
      <c r="H2695" t="s">
        <v>3001</v>
      </c>
      <c r="I2695">
        <v>0</v>
      </c>
      <c r="J2695" s="2">
        <v>0.3125</v>
      </c>
      <c r="K2695" s="2">
        <v>0.3125</v>
      </c>
      <c r="Q2695">
        <v>2</v>
      </c>
    </row>
    <row r="2696" spans="1:30">
      <c r="A2696" t="s">
        <v>1743</v>
      </c>
      <c r="B2696" s="1">
        <v>46080</v>
      </c>
      <c r="C2696">
        <v>1</v>
      </c>
      <c r="D2696" s="2">
        <v>0.375</v>
      </c>
      <c r="E2696" s="2">
        <v>0.625</v>
      </c>
      <c r="F2696" s="2">
        <v>4.1666666666666664E-2</v>
      </c>
      <c r="H2696" t="s">
        <v>3729</v>
      </c>
      <c r="I2696">
        <v>0</v>
      </c>
      <c r="J2696" s="2">
        <v>0.20833333333333334</v>
      </c>
      <c r="K2696" s="2">
        <v>0.20833333333333334</v>
      </c>
      <c r="Q2696">
        <v>2</v>
      </c>
    </row>
    <row r="2697" spans="1:30">
      <c r="A2697" t="s">
        <v>1743</v>
      </c>
      <c r="B2697" s="1">
        <v>46081</v>
      </c>
    </row>
    <row r="2698" spans="1:30">
      <c r="A2698" t="s">
        <v>1742</v>
      </c>
      <c r="B2698" t="s">
        <v>3002</v>
      </c>
      <c r="C2698" s="1">
        <v>46023</v>
      </c>
      <c r="D2698" s="1">
        <v>46112</v>
      </c>
      <c r="E2698" t="s">
        <v>1362</v>
      </c>
      <c r="F2698" t="s">
        <v>561</v>
      </c>
      <c r="G2698" t="s">
        <v>849</v>
      </c>
      <c r="H2698" t="s">
        <v>879</v>
      </c>
      <c r="I2698" t="s">
        <v>1362</v>
      </c>
      <c r="J2698" t="s">
        <v>849</v>
      </c>
      <c r="K2698">
        <v>1</v>
      </c>
      <c r="L2698">
        <v>1</v>
      </c>
      <c r="M2698">
        <v>1</v>
      </c>
      <c r="N2698">
        <v>1</v>
      </c>
      <c r="O2698">
        <v>1</v>
      </c>
      <c r="P2698">
        <v>0</v>
      </c>
      <c r="Q2698">
        <v>0</v>
      </c>
      <c r="R2698">
        <v>0</v>
      </c>
      <c r="S2698">
        <v>1</v>
      </c>
      <c r="T2698" s="2">
        <v>0.3125</v>
      </c>
      <c r="U2698" s="2">
        <v>0.3125</v>
      </c>
      <c r="V2698" s="2">
        <v>0.66666666666666663</v>
      </c>
      <c r="W2698" s="2">
        <v>0.47916666666666669</v>
      </c>
      <c r="X2698">
        <v>60</v>
      </c>
      <c r="AD2698" s="2">
        <v>0</v>
      </c>
    </row>
    <row r="2699" spans="1:30">
      <c r="A2699" t="s">
        <v>1743</v>
      </c>
      <c r="B2699" s="1">
        <v>46054</v>
      </c>
    </row>
    <row r="2700" spans="1:30">
      <c r="A2700" t="s">
        <v>1743</v>
      </c>
      <c r="B2700" s="1">
        <v>46055</v>
      </c>
      <c r="C2700">
        <v>1</v>
      </c>
      <c r="D2700" s="2">
        <v>0.3125</v>
      </c>
      <c r="E2700" s="2">
        <v>0.66666666666666663</v>
      </c>
      <c r="F2700" s="2">
        <v>4.1666666666666664E-2</v>
      </c>
      <c r="I2700">
        <v>0</v>
      </c>
      <c r="J2700" s="2">
        <v>0.3125</v>
      </c>
      <c r="K2700" s="2">
        <v>0.3125</v>
      </c>
      <c r="Q2700">
        <v>1</v>
      </c>
    </row>
    <row r="2701" spans="1:30">
      <c r="A2701" t="s">
        <v>1743</v>
      </c>
      <c r="B2701" s="1">
        <v>46056</v>
      </c>
      <c r="C2701">
        <v>1</v>
      </c>
      <c r="D2701" s="2">
        <v>0.3125</v>
      </c>
      <c r="E2701" s="2">
        <v>0.66666666666666663</v>
      </c>
      <c r="F2701" s="2">
        <v>4.1666666666666664E-2</v>
      </c>
      <c r="I2701">
        <v>0</v>
      </c>
      <c r="J2701" s="2">
        <v>0.3125</v>
      </c>
      <c r="K2701" s="2">
        <v>0.3125</v>
      </c>
      <c r="Q2701">
        <v>1</v>
      </c>
    </row>
    <row r="2702" spans="1:30">
      <c r="A2702" t="s">
        <v>1743</v>
      </c>
      <c r="B2702" s="1">
        <v>46057</v>
      </c>
      <c r="C2702">
        <v>1</v>
      </c>
      <c r="D2702" s="2">
        <v>0.3125</v>
      </c>
      <c r="E2702" s="2">
        <v>0.66666666666666663</v>
      </c>
      <c r="F2702" s="2">
        <v>4.1666666666666664E-2</v>
      </c>
      <c r="I2702">
        <v>0</v>
      </c>
      <c r="J2702" s="2">
        <v>0.3125</v>
      </c>
      <c r="K2702" s="2">
        <v>0.3125</v>
      </c>
      <c r="Q2702">
        <v>1</v>
      </c>
    </row>
    <row r="2703" spans="1:30">
      <c r="A2703" t="s">
        <v>1743</v>
      </c>
      <c r="B2703" s="1">
        <v>46058</v>
      </c>
      <c r="C2703">
        <v>1</v>
      </c>
      <c r="D2703" s="2">
        <v>0.3125</v>
      </c>
      <c r="E2703" s="2">
        <v>0.66666666666666663</v>
      </c>
      <c r="F2703" s="2">
        <v>4.1666666666666664E-2</v>
      </c>
      <c r="I2703">
        <v>0</v>
      </c>
      <c r="J2703" s="2">
        <v>0.3125</v>
      </c>
      <c r="K2703" s="2">
        <v>0.3125</v>
      </c>
      <c r="Q2703">
        <v>1</v>
      </c>
    </row>
    <row r="2704" spans="1:30">
      <c r="A2704" t="s">
        <v>1743</v>
      </c>
      <c r="B2704" s="1">
        <v>46059</v>
      </c>
      <c r="C2704">
        <v>1</v>
      </c>
      <c r="D2704" s="2">
        <v>0.3125</v>
      </c>
      <c r="E2704" s="2">
        <v>0.66666666666666663</v>
      </c>
      <c r="F2704" s="2">
        <v>4.1666666666666664E-2</v>
      </c>
      <c r="I2704">
        <v>0</v>
      </c>
      <c r="J2704" s="2">
        <v>0.3125</v>
      </c>
      <c r="K2704" s="2">
        <v>0.3125</v>
      </c>
      <c r="Q2704">
        <v>1</v>
      </c>
    </row>
    <row r="2705" spans="1:17">
      <c r="A2705" t="s">
        <v>1743</v>
      </c>
      <c r="B2705" s="1">
        <v>46060</v>
      </c>
    </row>
    <row r="2706" spans="1:17">
      <c r="A2706" t="s">
        <v>1743</v>
      </c>
      <c r="B2706" s="1">
        <v>46061</v>
      </c>
    </row>
    <row r="2707" spans="1:17">
      <c r="A2707" t="s">
        <v>1743</v>
      </c>
      <c r="B2707" s="1">
        <v>46062</v>
      </c>
      <c r="C2707">
        <v>1</v>
      </c>
      <c r="D2707" s="2">
        <v>0.41666666666666669</v>
      </c>
      <c r="E2707" s="2">
        <v>0.77083333333333337</v>
      </c>
      <c r="F2707" s="2">
        <v>4.1666666666666664E-2</v>
      </c>
      <c r="I2707">
        <v>0</v>
      </c>
      <c r="J2707" s="2">
        <v>0.3125</v>
      </c>
      <c r="K2707" s="2">
        <v>0.3125</v>
      </c>
      <c r="Q2707">
        <v>1</v>
      </c>
    </row>
    <row r="2708" spans="1:17">
      <c r="A2708" t="s">
        <v>1743</v>
      </c>
      <c r="B2708" s="1">
        <v>46063</v>
      </c>
      <c r="C2708">
        <v>1</v>
      </c>
      <c r="D2708" s="2">
        <v>0.41666666666666669</v>
      </c>
      <c r="E2708" s="2">
        <v>0.77083333333333337</v>
      </c>
      <c r="F2708" s="2">
        <v>4.1666666666666664E-2</v>
      </c>
      <c r="I2708">
        <v>0</v>
      </c>
      <c r="J2708" s="2">
        <v>0.3125</v>
      </c>
      <c r="K2708" s="2">
        <v>0.3125</v>
      </c>
      <c r="Q2708">
        <v>1</v>
      </c>
    </row>
    <row r="2709" spans="1:17">
      <c r="A2709" t="s">
        <v>1743</v>
      </c>
      <c r="B2709" s="1">
        <v>46064</v>
      </c>
    </row>
    <row r="2710" spans="1:17">
      <c r="A2710" t="s">
        <v>1743</v>
      </c>
      <c r="B2710" s="1">
        <v>46065</v>
      </c>
      <c r="C2710">
        <v>1</v>
      </c>
      <c r="D2710" s="2">
        <v>0.41666666666666669</v>
      </c>
      <c r="E2710" s="2">
        <v>0.77083333333333337</v>
      </c>
      <c r="F2710" s="2">
        <v>4.1666666666666664E-2</v>
      </c>
      <c r="I2710">
        <v>0</v>
      </c>
      <c r="J2710" s="2">
        <v>0.3125</v>
      </c>
      <c r="K2710" s="2">
        <v>0.3125</v>
      </c>
      <c r="Q2710">
        <v>1</v>
      </c>
    </row>
    <row r="2711" spans="1:17">
      <c r="A2711" t="s">
        <v>1743</v>
      </c>
      <c r="B2711" s="1">
        <v>46066</v>
      </c>
      <c r="C2711">
        <v>1</v>
      </c>
      <c r="D2711" s="2">
        <v>0.41666666666666669</v>
      </c>
      <c r="E2711" s="2">
        <v>0.77083333333333337</v>
      </c>
      <c r="F2711" s="2">
        <v>4.1666666666666664E-2</v>
      </c>
      <c r="I2711">
        <v>0</v>
      </c>
      <c r="J2711" s="2">
        <v>0.3125</v>
      </c>
      <c r="K2711" s="2">
        <v>0.3125</v>
      </c>
      <c r="Q2711">
        <v>1</v>
      </c>
    </row>
    <row r="2712" spans="1:17">
      <c r="A2712" t="s">
        <v>1743</v>
      </c>
      <c r="B2712" s="1">
        <v>46067</v>
      </c>
    </row>
    <row r="2713" spans="1:17">
      <c r="A2713" t="s">
        <v>1743</v>
      </c>
      <c r="B2713" s="1">
        <v>46068</v>
      </c>
    </row>
    <row r="2714" spans="1:17">
      <c r="A2714" t="s">
        <v>1743</v>
      </c>
      <c r="B2714" s="1">
        <v>46069</v>
      </c>
      <c r="C2714">
        <v>1</v>
      </c>
      <c r="D2714" s="2">
        <v>0.3125</v>
      </c>
      <c r="E2714" s="2">
        <v>0.66666666666666663</v>
      </c>
      <c r="F2714" s="2">
        <v>4.1666666666666664E-2</v>
      </c>
      <c r="I2714">
        <v>0</v>
      </c>
      <c r="J2714" s="2">
        <v>0.3125</v>
      </c>
      <c r="K2714" s="2">
        <v>0.3125</v>
      </c>
      <c r="Q2714">
        <v>1</v>
      </c>
    </row>
    <row r="2715" spans="1:17">
      <c r="A2715" t="s">
        <v>1743</v>
      </c>
      <c r="B2715" s="1">
        <v>46070</v>
      </c>
      <c r="C2715">
        <v>1</v>
      </c>
      <c r="D2715" s="2">
        <v>0.3125</v>
      </c>
      <c r="E2715" s="2">
        <v>0.66666666666666663</v>
      </c>
      <c r="F2715" s="2">
        <v>4.1666666666666664E-2</v>
      </c>
      <c r="I2715">
        <v>0</v>
      </c>
      <c r="J2715" s="2">
        <v>0.3125</v>
      </c>
      <c r="K2715" s="2">
        <v>0.3125</v>
      </c>
      <c r="Q2715">
        <v>1</v>
      </c>
    </row>
    <row r="2716" spans="1:17">
      <c r="A2716" t="s">
        <v>1743</v>
      </c>
      <c r="B2716" s="1">
        <v>46071</v>
      </c>
      <c r="C2716">
        <v>1</v>
      </c>
      <c r="D2716" s="2">
        <v>0.3125</v>
      </c>
      <c r="E2716" s="2">
        <v>0.66666666666666663</v>
      </c>
      <c r="F2716" s="2">
        <v>4.1666666666666664E-2</v>
      </c>
      <c r="I2716">
        <v>0</v>
      </c>
      <c r="J2716" s="2">
        <v>0.3125</v>
      </c>
      <c r="K2716" s="2">
        <v>0.3125</v>
      </c>
      <c r="Q2716">
        <v>1</v>
      </c>
    </row>
    <row r="2717" spans="1:17">
      <c r="A2717" t="s">
        <v>1743</v>
      </c>
      <c r="B2717" s="1">
        <v>46072</v>
      </c>
      <c r="C2717">
        <v>1</v>
      </c>
      <c r="D2717" s="2">
        <v>0.3125</v>
      </c>
      <c r="E2717" s="2">
        <v>0.66666666666666663</v>
      </c>
      <c r="F2717" s="2">
        <v>4.1666666666666664E-2</v>
      </c>
      <c r="I2717">
        <v>0</v>
      </c>
      <c r="J2717" s="2">
        <v>0.3125</v>
      </c>
      <c r="K2717" s="2">
        <v>0.3125</v>
      </c>
      <c r="Q2717">
        <v>1</v>
      </c>
    </row>
    <row r="2718" spans="1:17">
      <c r="A2718" t="s">
        <v>1743</v>
      </c>
      <c r="B2718" s="1">
        <v>46073</v>
      </c>
      <c r="C2718">
        <v>1</v>
      </c>
      <c r="D2718" s="2">
        <v>0.3125</v>
      </c>
      <c r="E2718" s="2">
        <v>0.66666666666666663</v>
      </c>
      <c r="F2718" s="2">
        <v>4.1666666666666664E-2</v>
      </c>
      <c r="I2718">
        <v>0</v>
      </c>
      <c r="J2718" s="2">
        <v>0.3125</v>
      </c>
      <c r="K2718" s="2">
        <v>0.3125</v>
      </c>
      <c r="Q2718">
        <v>1</v>
      </c>
    </row>
    <row r="2719" spans="1:17">
      <c r="A2719" t="s">
        <v>1743</v>
      </c>
      <c r="B2719" s="1">
        <v>46074</v>
      </c>
    </row>
    <row r="2720" spans="1:17">
      <c r="A2720" t="s">
        <v>1743</v>
      </c>
      <c r="B2720" s="1">
        <v>46075</v>
      </c>
    </row>
    <row r="2721" spans="1:30">
      <c r="A2721" t="s">
        <v>1743</v>
      </c>
      <c r="B2721" s="1">
        <v>46076</v>
      </c>
    </row>
    <row r="2722" spans="1:30">
      <c r="A2722" t="s">
        <v>1743</v>
      </c>
      <c r="B2722" s="1">
        <v>46077</v>
      </c>
      <c r="C2722">
        <v>1</v>
      </c>
      <c r="D2722" s="2">
        <v>0.41666666666666669</v>
      </c>
      <c r="E2722" s="2">
        <v>0.77083333333333337</v>
      </c>
      <c r="F2722" s="2">
        <v>4.1666666666666664E-2</v>
      </c>
      <c r="I2722">
        <v>0</v>
      </c>
      <c r="J2722" s="2">
        <v>0.3125</v>
      </c>
      <c r="K2722" s="2">
        <v>0.3125</v>
      </c>
      <c r="Q2722">
        <v>1</v>
      </c>
    </row>
    <row r="2723" spans="1:30">
      <c r="A2723" t="s">
        <v>1743</v>
      </c>
      <c r="B2723" s="1">
        <v>46078</v>
      </c>
      <c r="C2723">
        <v>1</v>
      </c>
      <c r="D2723" s="2">
        <v>0.41666666666666669</v>
      </c>
      <c r="E2723" s="2">
        <v>0.77083333333333337</v>
      </c>
      <c r="F2723" s="2">
        <v>4.1666666666666664E-2</v>
      </c>
      <c r="I2723">
        <v>0</v>
      </c>
      <c r="J2723" s="2">
        <v>0.3125</v>
      </c>
      <c r="K2723" s="2">
        <v>0.3125</v>
      </c>
      <c r="Q2723">
        <v>1</v>
      </c>
    </row>
    <row r="2724" spans="1:30">
      <c r="A2724" t="s">
        <v>1743</v>
      </c>
      <c r="B2724" s="1">
        <v>46079</v>
      </c>
      <c r="C2724">
        <v>1</v>
      </c>
      <c r="D2724" s="2">
        <v>0.41666666666666669</v>
      </c>
      <c r="E2724" s="2">
        <v>0.77083333333333337</v>
      </c>
      <c r="F2724" s="2">
        <v>4.1666666666666664E-2</v>
      </c>
      <c r="I2724">
        <v>0</v>
      </c>
      <c r="J2724" s="2">
        <v>0.3125</v>
      </c>
      <c r="K2724" s="2">
        <v>0.3125</v>
      </c>
      <c r="Q2724">
        <v>1</v>
      </c>
    </row>
    <row r="2725" spans="1:30">
      <c r="A2725" t="s">
        <v>1743</v>
      </c>
      <c r="B2725" s="1">
        <v>46080</v>
      </c>
      <c r="C2725">
        <v>1</v>
      </c>
      <c r="D2725" s="2">
        <v>0.41666666666666669</v>
      </c>
      <c r="E2725" s="2">
        <v>0.77083333333333337</v>
      </c>
      <c r="F2725" s="2">
        <v>4.1666666666666664E-2</v>
      </c>
      <c r="I2725">
        <v>0</v>
      </c>
      <c r="J2725" s="2">
        <v>0.3125</v>
      </c>
      <c r="K2725" s="2">
        <v>0.3125</v>
      </c>
      <c r="Q2725">
        <v>1</v>
      </c>
    </row>
    <row r="2726" spans="1:30">
      <c r="A2726" t="s">
        <v>1743</v>
      </c>
      <c r="B2726" s="1">
        <v>46081</v>
      </c>
    </row>
    <row r="2727" spans="1:30">
      <c r="A2727" t="s">
        <v>1742</v>
      </c>
      <c r="B2727" t="s">
        <v>3003</v>
      </c>
      <c r="C2727" s="1">
        <v>46023</v>
      </c>
      <c r="D2727" s="1">
        <v>46112</v>
      </c>
      <c r="E2727" t="s">
        <v>3004</v>
      </c>
      <c r="F2727" t="s">
        <v>613</v>
      </c>
      <c r="G2727" t="s">
        <v>849</v>
      </c>
      <c r="H2727" t="s">
        <v>879</v>
      </c>
      <c r="I2727" t="s">
        <v>3004</v>
      </c>
      <c r="J2727" t="s">
        <v>849</v>
      </c>
      <c r="K2727">
        <v>1</v>
      </c>
      <c r="L2727">
        <v>1</v>
      </c>
      <c r="M2727">
        <v>1</v>
      </c>
      <c r="N2727">
        <v>1</v>
      </c>
      <c r="O2727">
        <v>1</v>
      </c>
      <c r="P2727">
        <v>1</v>
      </c>
      <c r="Q2727">
        <v>1</v>
      </c>
      <c r="R2727">
        <v>1</v>
      </c>
      <c r="S2727">
        <v>1</v>
      </c>
      <c r="T2727" s="2">
        <v>0.3125</v>
      </c>
      <c r="U2727" s="2">
        <v>0.375</v>
      </c>
      <c r="V2727" s="2">
        <v>0.72916666666666663</v>
      </c>
      <c r="W2727" s="2">
        <v>0.5</v>
      </c>
      <c r="X2727">
        <v>60</v>
      </c>
      <c r="AD2727" s="2">
        <v>0</v>
      </c>
    </row>
    <row r="2728" spans="1:30">
      <c r="A2728" t="s">
        <v>1743</v>
      </c>
      <c r="B2728" s="1">
        <v>46054</v>
      </c>
    </row>
    <row r="2729" spans="1:30">
      <c r="A2729" t="s">
        <v>1743</v>
      </c>
      <c r="B2729" s="1">
        <v>46055</v>
      </c>
    </row>
    <row r="2730" spans="1:30">
      <c r="A2730" t="s">
        <v>1743</v>
      </c>
      <c r="B2730" s="1">
        <v>46056</v>
      </c>
      <c r="C2730">
        <v>1</v>
      </c>
      <c r="D2730" s="2">
        <v>0.69791666666666663</v>
      </c>
      <c r="E2730" s="18">
        <v>1</v>
      </c>
      <c r="F2730" s="2">
        <v>3.125E-2</v>
      </c>
      <c r="I2730">
        <v>0</v>
      </c>
      <c r="J2730" s="2">
        <v>0.27083333333333331</v>
      </c>
      <c r="K2730" s="2">
        <v>0.27083333333333331</v>
      </c>
      <c r="N2730" s="2">
        <v>8.3333333333333329E-2</v>
      </c>
      <c r="Q2730">
        <v>1</v>
      </c>
    </row>
    <row r="2731" spans="1:30">
      <c r="A2731" t="s">
        <v>1743</v>
      </c>
      <c r="B2731" s="1">
        <v>46057</v>
      </c>
      <c r="C2731">
        <v>1</v>
      </c>
      <c r="D2731" s="2">
        <v>0</v>
      </c>
      <c r="E2731" s="2">
        <v>0.39583333333333331</v>
      </c>
      <c r="F2731" s="2">
        <v>4.1666666666666664E-2</v>
      </c>
      <c r="I2731">
        <v>0</v>
      </c>
      <c r="J2731" s="2">
        <v>0.35416666666666669</v>
      </c>
      <c r="K2731" s="2">
        <v>0.3125</v>
      </c>
      <c r="L2731" s="2">
        <v>2.0833333333333332E-2</v>
      </c>
      <c r="M2731" s="2">
        <v>2.0833333333333332E-2</v>
      </c>
      <c r="N2731" s="2">
        <v>0.20833333333333334</v>
      </c>
      <c r="Q2731">
        <v>1</v>
      </c>
    </row>
    <row r="2732" spans="1:30">
      <c r="A2732" t="s">
        <v>1743</v>
      </c>
      <c r="B2732" s="1">
        <v>46058</v>
      </c>
      <c r="C2732">
        <v>1</v>
      </c>
      <c r="D2732" s="2">
        <v>0.69791666666666663</v>
      </c>
      <c r="E2732" s="18">
        <v>1</v>
      </c>
      <c r="F2732" s="2">
        <v>3.125E-2</v>
      </c>
      <c r="I2732">
        <v>0</v>
      </c>
      <c r="J2732" s="2">
        <v>0.27083333333333331</v>
      </c>
      <c r="K2732" s="2">
        <v>0.27083333333333331</v>
      </c>
      <c r="N2732" s="2">
        <v>8.3333333333333329E-2</v>
      </c>
      <c r="Q2732">
        <v>1</v>
      </c>
    </row>
    <row r="2733" spans="1:30">
      <c r="A2733" t="s">
        <v>1743</v>
      </c>
      <c r="B2733" s="1">
        <v>46059</v>
      </c>
      <c r="C2733">
        <v>1</v>
      </c>
      <c r="D2733" s="2">
        <v>0</v>
      </c>
      <c r="E2733" s="2">
        <v>0.39583333333333331</v>
      </c>
      <c r="F2733" s="2">
        <v>4.1666666666666664E-2</v>
      </c>
      <c r="I2733">
        <v>0</v>
      </c>
      <c r="J2733" s="2">
        <v>0.35416666666666669</v>
      </c>
      <c r="K2733" s="2">
        <v>0.3125</v>
      </c>
      <c r="L2733" s="2">
        <v>2.0833333333333332E-2</v>
      </c>
      <c r="M2733" s="2">
        <v>2.0833333333333332E-2</v>
      </c>
      <c r="N2733" s="2">
        <v>0.20833333333333334</v>
      </c>
      <c r="Q2733">
        <v>1</v>
      </c>
    </row>
    <row r="2734" spans="1:30">
      <c r="A2734" t="s">
        <v>1743</v>
      </c>
      <c r="B2734" s="1">
        <v>46060</v>
      </c>
    </row>
    <row r="2735" spans="1:30">
      <c r="A2735" t="s">
        <v>1743</v>
      </c>
      <c r="B2735" s="1">
        <v>46061</v>
      </c>
    </row>
    <row r="2736" spans="1:30">
      <c r="A2736" t="s">
        <v>1743</v>
      </c>
      <c r="B2736" s="1">
        <v>46062</v>
      </c>
      <c r="C2736">
        <v>1</v>
      </c>
      <c r="D2736" s="2">
        <v>0.375</v>
      </c>
      <c r="E2736" s="2">
        <v>0.72916666666666663</v>
      </c>
      <c r="F2736" s="2">
        <v>4.1666666666666664E-2</v>
      </c>
      <c r="I2736">
        <v>0</v>
      </c>
      <c r="J2736" s="2">
        <v>0.3125</v>
      </c>
      <c r="K2736" s="2">
        <v>0.3125</v>
      </c>
      <c r="Q2736">
        <v>1</v>
      </c>
    </row>
    <row r="2737" spans="1:17">
      <c r="A2737" t="s">
        <v>1743</v>
      </c>
      <c r="B2737" s="1">
        <v>46063</v>
      </c>
      <c r="C2737">
        <v>1</v>
      </c>
      <c r="D2737" s="2">
        <v>0.375</v>
      </c>
      <c r="E2737" s="2">
        <v>0.72916666666666663</v>
      </c>
      <c r="F2737" s="2">
        <v>4.1666666666666664E-2</v>
      </c>
      <c r="I2737">
        <v>0</v>
      </c>
      <c r="J2737" s="2">
        <v>0.3125</v>
      </c>
      <c r="K2737" s="2">
        <v>0.3125</v>
      </c>
      <c r="Q2737">
        <v>1</v>
      </c>
    </row>
    <row r="2738" spans="1:17">
      <c r="A2738" t="s">
        <v>1743</v>
      </c>
      <c r="B2738" s="1">
        <v>46064</v>
      </c>
      <c r="C2738">
        <v>1</v>
      </c>
      <c r="D2738" s="2">
        <v>0.69791666666666663</v>
      </c>
      <c r="E2738" s="18">
        <v>1</v>
      </c>
      <c r="F2738" s="2">
        <v>3.125E-2</v>
      </c>
      <c r="I2738">
        <v>0</v>
      </c>
      <c r="J2738" s="2">
        <v>0.27083333333333331</v>
      </c>
      <c r="K2738" s="2">
        <v>0.27083333333333331</v>
      </c>
      <c r="N2738" s="2">
        <v>8.3333333333333329E-2</v>
      </c>
      <c r="Q2738">
        <v>1</v>
      </c>
    </row>
    <row r="2739" spans="1:17">
      <c r="A2739" t="s">
        <v>1743</v>
      </c>
      <c r="B2739" s="1">
        <v>46065</v>
      </c>
      <c r="C2739">
        <v>1</v>
      </c>
      <c r="D2739" s="2">
        <v>0</v>
      </c>
      <c r="E2739" s="2">
        <v>0.39583333333333331</v>
      </c>
      <c r="F2739" s="2">
        <v>4.1666666666666664E-2</v>
      </c>
      <c r="I2739">
        <v>0</v>
      </c>
      <c r="J2739" s="2">
        <v>0.35416666666666669</v>
      </c>
      <c r="K2739" s="2">
        <v>0.3125</v>
      </c>
      <c r="L2739" s="2">
        <v>2.0833333333333332E-2</v>
      </c>
      <c r="M2739" s="2">
        <v>2.0833333333333332E-2</v>
      </c>
      <c r="N2739" s="2">
        <v>0.20833333333333334</v>
      </c>
      <c r="Q2739">
        <v>1</v>
      </c>
    </row>
    <row r="2740" spans="1:17">
      <c r="A2740" t="s">
        <v>1743</v>
      </c>
      <c r="B2740" s="1">
        <v>46066</v>
      </c>
    </row>
    <row r="2741" spans="1:17">
      <c r="A2741" t="s">
        <v>1743</v>
      </c>
      <c r="B2741" s="1">
        <v>46067</v>
      </c>
    </row>
    <row r="2742" spans="1:17">
      <c r="A2742" t="s">
        <v>1743</v>
      </c>
      <c r="B2742" s="1">
        <v>46068</v>
      </c>
      <c r="C2742">
        <v>1</v>
      </c>
      <c r="D2742" s="2">
        <v>0.375</v>
      </c>
      <c r="E2742" s="2">
        <v>0.72916666666666663</v>
      </c>
      <c r="F2742" s="2">
        <v>4.1666666666666664E-2</v>
      </c>
      <c r="I2742">
        <v>0</v>
      </c>
      <c r="J2742" s="2">
        <v>0.3125</v>
      </c>
      <c r="K2742" s="2">
        <v>0.3125</v>
      </c>
      <c r="Q2742">
        <v>1</v>
      </c>
    </row>
    <row r="2743" spans="1:17">
      <c r="A2743" t="s">
        <v>1743</v>
      </c>
      <c r="B2743" s="1">
        <v>46069</v>
      </c>
      <c r="C2743">
        <v>1</v>
      </c>
      <c r="D2743" s="2">
        <v>0.375</v>
      </c>
      <c r="E2743" s="2">
        <v>0.72916666666666663</v>
      </c>
      <c r="F2743" s="2">
        <v>4.1666666666666664E-2</v>
      </c>
      <c r="I2743">
        <v>0</v>
      </c>
      <c r="J2743" s="2">
        <v>0.3125</v>
      </c>
      <c r="K2743" s="2">
        <v>0.3125</v>
      </c>
      <c r="Q2743">
        <v>1</v>
      </c>
    </row>
    <row r="2744" spans="1:17">
      <c r="A2744" t="s">
        <v>1743</v>
      </c>
      <c r="B2744" s="1">
        <v>46070</v>
      </c>
      <c r="C2744">
        <v>1</v>
      </c>
      <c r="D2744" s="2">
        <v>0.69791666666666663</v>
      </c>
      <c r="E2744" s="18">
        <v>1</v>
      </c>
      <c r="F2744" s="2">
        <v>3.125E-2</v>
      </c>
      <c r="I2744">
        <v>0</v>
      </c>
      <c r="J2744" s="2">
        <v>0.27083333333333331</v>
      </c>
      <c r="K2744" s="2">
        <v>0.27083333333333331</v>
      </c>
      <c r="N2744" s="2">
        <v>8.3333333333333329E-2</v>
      </c>
      <c r="Q2744">
        <v>1</v>
      </c>
    </row>
    <row r="2745" spans="1:17">
      <c r="A2745" t="s">
        <v>1743</v>
      </c>
      <c r="B2745" s="1">
        <v>46071</v>
      </c>
      <c r="C2745">
        <v>1</v>
      </c>
      <c r="D2745" s="2">
        <v>0</v>
      </c>
      <c r="E2745" s="2">
        <v>0.39583333333333331</v>
      </c>
      <c r="F2745" s="2">
        <v>4.1666666666666664E-2</v>
      </c>
      <c r="I2745">
        <v>0</v>
      </c>
      <c r="J2745" s="2">
        <v>0.35416666666666669</v>
      </c>
      <c r="K2745" s="2">
        <v>0.3125</v>
      </c>
      <c r="L2745" s="2">
        <v>2.0833333333333332E-2</v>
      </c>
      <c r="M2745" s="2">
        <v>2.0833333333333332E-2</v>
      </c>
      <c r="N2745" s="2">
        <v>0.20833333333333334</v>
      </c>
      <c r="Q2745">
        <v>1</v>
      </c>
    </row>
    <row r="2746" spans="1:17">
      <c r="A2746" t="s">
        <v>1743</v>
      </c>
      <c r="B2746" s="1">
        <v>46072</v>
      </c>
      <c r="C2746">
        <v>1</v>
      </c>
      <c r="D2746" s="2">
        <v>0.69791666666666663</v>
      </c>
      <c r="E2746" s="18">
        <v>1</v>
      </c>
      <c r="F2746" s="2">
        <v>3.125E-2</v>
      </c>
      <c r="I2746">
        <v>0</v>
      </c>
      <c r="J2746" s="2">
        <v>0.27083333333333331</v>
      </c>
      <c r="K2746" s="2">
        <v>0.27083333333333331</v>
      </c>
      <c r="N2746" s="2">
        <v>8.3333333333333329E-2</v>
      </c>
      <c r="Q2746">
        <v>1</v>
      </c>
    </row>
    <row r="2747" spans="1:17">
      <c r="A2747" t="s">
        <v>1743</v>
      </c>
      <c r="B2747" s="1">
        <v>46073</v>
      </c>
      <c r="C2747">
        <v>1</v>
      </c>
      <c r="D2747" s="2">
        <v>0</v>
      </c>
      <c r="E2747" s="2">
        <v>0.39583333333333331</v>
      </c>
      <c r="F2747" s="2">
        <v>4.1666666666666664E-2</v>
      </c>
      <c r="I2747">
        <v>0</v>
      </c>
      <c r="J2747" s="2">
        <v>0.35416666666666669</v>
      </c>
      <c r="K2747" s="2">
        <v>0.3125</v>
      </c>
      <c r="L2747" s="2">
        <v>2.0833333333333332E-2</v>
      </c>
      <c r="M2747" s="2">
        <v>2.0833333333333332E-2</v>
      </c>
      <c r="N2747" s="2">
        <v>0.20833333333333334</v>
      </c>
      <c r="Q2747">
        <v>1</v>
      </c>
    </row>
    <row r="2748" spans="1:17">
      <c r="A2748" t="s">
        <v>1743</v>
      </c>
      <c r="B2748" s="1">
        <v>46074</v>
      </c>
    </row>
    <row r="2749" spans="1:17">
      <c r="A2749" t="s">
        <v>1743</v>
      </c>
      <c r="B2749" s="1">
        <v>46075</v>
      </c>
    </row>
    <row r="2750" spans="1:17">
      <c r="A2750" t="s">
        <v>1743</v>
      </c>
      <c r="B2750" s="1">
        <v>46076</v>
      </c>
    </row>
    <row r="2751" spans="1:17">
      <c r="A2751" t="s">
        <v>1743</v>
      </c>
      <c r="B2751" s="1">
        <v>46077</v>
      </c>
      <c r="C2751">
        <v>1</v>
      </c>
      <c r="D2751" s="2">
        <v>0.69791666666666663</v>
      </c>
      <c r="E2751" s="18">
        <v>1</v>
      </c>
      <c r="F2751" s="2">
        <v>3.125E-2</v>
      </c>
      <c r="I2751">
        <v>0</v>
      </c>
      <c r="J2751" s="2">
        <v>0.27083333333333331</v>
      </c>
      <c r="K2751" s="2">
        <v>0.27083333333333331</v>
      </c>
      <c r="N2751" s="2">
        <v>8.3333333333333329E-2</v>
      </c>
      <c r="Q2751">
        <v>1</v>
      </c>
    </row>
    <row r="2752" spans="1:17">
      <c r="A2752" t="s">
        <v>1743</v>
      </c>
      <c r="B2752" s="1">
        <v>46078</v>
      </c>
      <c r="C2752">
        <v>1</v>
      </c>
      <c r="D2752" s="2">
        <v>0</v>
      </c>
      <c r="E2752" s="2">
        <v>0.39583333333333331</v>
      </c>
      <c r="F2752" s="2">
        <v>4.1666666666666664E-2</v>
      </c>
      <c r="I2752">
        <v>0</v>
      </c>
      <c r="J2752" s="2">
        <v>0.35416666666666669</v>
      </c>
      <c r="K2752" s="2">
        <v>0.3125</v>
      </c>
      <c r="L2752" s="2">
        <v>2.0833333333333332E-2</v>
      </c>
      <c r="M2752" s="2">
        <v>2.0833333333333332E-2</v>
      </c>
      <c r="N2752" s="2">
        <v>0.20833333333333334</v>
      </c>
      <c r="Q2752">
        <v>1</v>
      </c>
    </row>
    <row r="2753" spans="1:30">
      <c r="A2753" t="s">
        <v>1743</v>
      </c>
      <c r="B2753" s="1">
        <v>46079</v>
      </c>
    </row>
    <row r="2754" spans="1:30">
      <c r="A2754" t="s">
        <v>1743</v>
      </c>
      <c r="B2754" s="1">
        <v>46080</v>
      </c>
      <c r="C2754">
        <v>1</v>
      </c>
      <c r="D2754" s="2">
        <v>0.375</v>
      </c>
      <c r="E2754" s="2">
        <v>0.72916666666666663</v>
      </c>
      <c r="F2754" s="2">
        <v>4.1666666666666664E-2</v>
      </c>
      <c r="I2754">
        <v>0</v>
      </c>
      <c r="J2754" s="2">
        <v>0.3125</v>
      </c>
      <c r="K2754" s="2">
        <v>0.3125</v>
      </c>
      <c r="Q2754">
        <v>1</v>
      </c>
    </row>
    <row r="2755" spans="1:30">
      <c r="A2755" t="s">
        <v>1743</v>
      </c>
      <c r="B2755" s="1">
        <v>46081</v>
      </c>
      <c r="C2755">
        <v>1</v>
      </c>
      <c r="D2755" s="2">
        <v>0.375</v>
      </c>
      <c r="E2755" s="2">
        <v>0.72916666666666663</v>
      </c>
      <c r="F2755" s="2">
        <v>4.1666666666666664E-2</v>
      </c>
      <c r="I2755">
        <v>0</v>
      </c>
      <c r="J2755" s="2">
        <v>0.3125</v>
      </c>
      <c r="K2755" s="2">
        <v>0.3125</v>
      </c>
      <c r="Q2755">
        <v>1</v>
      </c>
    </row>
    <row r="2756" spans="1:30">
      <c r="A2756" t="s">
        <v>1742</v>
      </c>
      <c r="B2756" t="s">
        <v>3005</v>
      </c>
      <c r="C2756" s="1">
        <v>46023</v>
      </c>
      <c r="D2756" s="1">
        <v>46112</v>
      </c>
      <c r="E2756" t="s">
        <v>953</v>
      </c>
      <c r="F2756" t="s">
        <v>627</v>
      </c>
      <c r="G2756" t="s">
        <v>849</v>
      </c>
      <c r="H2756" t="s">
        <v>879</v>
      </c>
      <c r="I2756" t="s">
        <v>953</v>
      </c>
      <c r="J2756" t="s">
        <v>849</v>
      </c>
      <c r="K2756">
        <v>1</v>
      </c>
      <c r="L2756">
        <v>1</v>
      </c>
      <c r="M2756">
        <v>1</v>
      </c>
      <c r="N2756">
        <v>1</v>
      </c>
      <c r="O2756">
        <v>1</v>
      </c>
      <c r="P2756">
        <v>1</v>
      </c>
      <c r="Q2756">
        <v>1</v>
      </c>
      <c r="R2756">
        <v>1</v>
      </c>
      <c r="S2756">
        <v>1</v>
      </c>
      <c r="T2756" s="2">
        <v>0.3125</v>
      </c>
      <c r="U2756" s="2">
        <v>0.375</v>
      </c>
      <c r="V2756" s="2">
        <v>0.72916666666666663</v>
      </c>
      <c r="W2756" s="2">
        <v>0.5</v>
      </c>
      <c r="X2756">
        <v>60</v>
      </c>
      <c r="AD2756" s="2">
        <v>0</v>
      </c>
    </row>
    <row r="2757" spans="1:30">
      <c r="A2757" t="s">
        <v>1743</v>
      </c>
      <c r="B2757" s="1">
        <v>46054</v>
      </c>
      <c r="C2757">
        <v>1</v>
      </c>
      <c r="D2757" s="2">
        <v>0.375</v>
      </c>
      <c r="E2757" s="2">
        <v>0.72916666666666663</v>
      </c>
      <c r="F2757" s="2">
        <v>4.1666666666666664E-2</v>
      </c>
      <c r="I2757">
        <v>0</v>
      </c>
      <c r="J2757" s="2">
        <v>0.3125</v>
      </c>
      <c r="K2757" s="2">
        <v>0.3125</v>
      </c>
      <c r="Q2757">
        <v>1</v>
      </c>
    </row>
    <row r="2758" spans="1:30">
      <c r="A2758" t="s">
        <v>1743</v>
      </c>
      <c r="B2758" s="1">
        <v>46055</v>
      </c>
      <c r="C2758">
        <v>1</v>
      </c>
      <c r="D2758" s="2">
        <v>0.69791666666666663</v>
      </c>
      <c r="E2758" s="18">
        <v>1</v>
      </c>
      <c r="F2758" s="2">
        <v>3.125E-2</v>
      </c>
      <c r="I2758">
        <v>0</v>
      </c>
      <c r="J2758" s="2">
        <v>0.27083333333333331</v>
      </c>
      <c r="K2758" s="2">
        <v>0.27083333333333331</v>
      </c>
      <c r="N2758" s="2">
        <v>8.3333333333333329E-2</v>
      </c>
      <c r="Q2758">
        <v>1</v>
      </c>
    </row>
    <row r="2759" spans="1:30">
      <c r="A2759" t="s">
        <v>1743</v>
      </c>
      <c r="B2759" s="1">
        <v>46056</v>
      </c>
      <c r="C2759">
        <v>1</v>
      </c>
      <c r="D2759" s="2">
        <v>0</v>
      </c>
      <c r="E2759" s="2">
        <v>0.39583333333333331</v>
      </c>
      <c r="F2759" s="2">
        <v>4.1666666666666664E-2</v>
      </c>
      <c r="I2759">
        <v>0</v>
      </c>
      <c r="J2759" s="2">
        <v>0.35416666666666669</v>
      </c>
      <c r="K2759" s="2">
        <v>0.3125</v>
      </c>
      <c r="L2759" s="2">
        <v>2.0833333333333332E-2</v>
      </c>
      <c r="M2759" s="2">
        <v>2.0833333333333332E-2</v>
      </c>
      <c r="N2759" s="2">
        <v>0.20833333333333334</v>
      </c>
      <c r="Q2759">
        <v>1</v>
      </c>
    </row>
    <row r="2760" spans="1:30">
      <c r="A2760" t="s">
        <v>1743</v>
      </c>
      <c r="B2760" s="1">
        <v>46057</v>
      </c>
    </row>
    <row r="2761" spans="1:30">
      <c r="A2761" t="s">
        <v>1743</v>
      </c>
      <c r="B2761" s="1">
        <v>46058</v>
      </c>
    </row>
    <row r="2762" spans="1:30">
      <c r="A2762" t="s">
        <v>1743</v>
      </c>
      <c r="B2762" s="1">
        <v>46059</v>
      </c>
      <c r="C2762">
        <v>1</v>
      </c>
      <c r="D2762" s="2">
        <v>0.375</v>
      </c>
      <c r="E2762" s="2">
        <v>0.72916666666666663</v>
      </c>
      <c r="F2762" s="2">
        <v>4.1666666666666664E-2</v>
      </c>
      <c r="I2762">
        <v>0</v>
      </c>
      <c r="J2762" s="2">
        <v>0.3125</v>
      </c>
      <c r="K2762" s="2">
        <v>0.3125</v>
      </c>
      <c r="Q2762">
        <v>1</v>
      </c>
    </row>
    <row r="2763" spans="1:30">
      <c r="A2763" t="s">
        <v>1743</v>
      </c>
      <c r="B2763" s="1">
        <v>46060</v>
      </c>
      <c r="C2763">
        <v>1</v>
      </c>
      <c r="D2763" s="2">
        <v>0.69791666666666663</v>
      </c>
      <c r="E2763" s="18">
        <v>1</v>
      </c>
      <c r="F2763" s="2">
        <v>3.125E-2</v>
      </c>
      <c r="I2763">
        <v>0</v>
      </c>
      <c r="J2763" s="2">
        <v>0.27083333333333331</v>
      </c>
      <c r="K2763" s="2">
        <v>0.27083333333333331</v>
      </c>
      <c r="N2763" s="2">
        <v>8.3333333333333329E-2</v>
      </c>
      <c r="Q2763">
        <v>1</v>
      </c>
    </row>
    <row r="2764" spans="1:30">
      <c r="A2764" t="s">
        <v>1743</v>
      </c>
      <c r="B2764" s="1">
        <v>46061</v>
      </c>
      <c r="C2764">
        <v>1</v>
      </c>
      <c r="D2764" s="2">
        <v>0</v>
      </c>
      <c r="E2764" s="2">
        <v>0.39583333333333331</v>
      </c>
      <c r="F2764" s="2">
        <v>4.1666666666666664E-2</v>
      </c>
      <c r="I2764">
        <v>0</v>
      </c>
      <c r="J2764" s="2">
        <v>0.35416666666666669</v>
      </c>
      <c r="K2764" s="2">
        <v>0.3125</v>
      </c>
      <c r="L2764" s="2">
        <v>2.0833333333333332E-2</v>
      </c>
      <c r="M2764" s="2">
        <v>2.0833333333333332E-2</v>
      </c>
      <c r="N2764" s="2">
        <v>0.20833333333333334</v>
      </c>
      <c r="Q2764">
        <v>1</v>
      </c>
    </row>
    <row r="2765" spans="1:30">
      <c r="A2765" t="s">
        <v>1743</v>
      </c>
      <c r="B2765" s="1">
        <v>46062</v>
      </c>
      <c r="C2765">
        <v>1</v>
      </c>
      <c r="D2765" s="2">
        <v>0.69791666666666663</v>
      </c>
      <c r="E2765" s="18">
        <v>1</v>
      </c>
      <c r="F2765" s="2">
        <v>3.125E-2</v>
      </c>
      <c r="I2765">
        <v>0</v>
      </c>
      <c r="J2765" s="2">
        <v>0.27083333333333331</v>
      </c>
      <c r="K2765" s="2">
        <v>0.27083333333333331</v>
      </c>
      <c r="N2765" s="2">
        <v>8.3333333333333329E-2</v>
      </c>
      <c r="Q2765">
        <v>1</v>
      </c>
    </row>
    <row r="2766" spans="1:30">
      <c r="A2766" t="s">
        <v>1743</v>
      </c>
      <c r="B2766" s="1">
        <v>46063</v>
      </c>
      <c r="C2766">
        <v>1</v>
      </c>
      <c r="D2766" s="2">
        <v>0</v>
      </c>
      <c r="E2766" s="2">
        <v>0.39583333333333331</v>
      </c>
      <c r="F2766" s="2">
        <v>4.1666666666666664E-2</v>
      </c>
      <c r="I2766">
        <v>0</v>
      </c>
      <c r="J2766" s="2">
        <v>0.35416666666666669</v>
      </c>
      <c r="K2766" s="2">
        <v>0.3125</v>
      </c>
      <c r="L2766" s="2">
        <v>2.0833333333333332E-2</v>
      </c>
      <c r="M2766" s="2">
        <v>2.0833333333333332E-2</v>
      </c>
      <c r="N2766" s="2">
        <v>0.20833333333333334</v>
      </c>
      <c r="Q2766">
        <v>1</v>
      </c>
    </row>
    <row r="2767" spans="1:30">
      <c r="A2767" t="s">
        <v>1743</v>
      </c>
      <c r="B2767" s="1">
        <v>46064</v>
      </c>
    </row>
    <row r="2768" spans="1:30">
      <c r="A2768" t="s">
        <v>1743</v>
      </c>
      <c r="B2768" s="1">
        <v>46065</v>
      </c>
      <c r="C2768">
        <v>1</v>
      </c>
      <c r="D2768" s="2">
        <v>0.375</v>
      </c>
      <c r="E2768" s="2">
        <v>0.72916666666666663</v>
      </c>
      <c r="F2768" s="2">
        <v>4.1666666666666664E-2</v>
      </c>
      <c r="I2768">
        <v>0</v>
      </c>
      <c r="J2768" s="2">
        <v>0.3125</v>
      </c>
      <c r="K2768" s="2">
        <v>0.3125</v>
      </c>
      <c r="Q2768">
        <v>1</v>
      </c>
    </row>
    <row r="2769" spans="1:17">
      <c r="A2769" t="s">
        <v>1743</v>
      </c>
      <c r="B2769" s="1">
        <v>46066</v>
      </c>
      <c r="C2769">
        <v>1</v>
      </c>
      <c r="D2769" s="2">
        <v>0.69791666666666663</v>
      </c>
      <c r="E2769" s="18">
        <v>1</v>
      </c>
      <c r="F2769" s="2">
        <v>3.125E-2</v>
      </c>
      <c r="I2769">
        <v>0</v>
      </c>
      <c r="J2769" s="2">
        <v>0.27083333333333331</v>
      </c>
      <c r="K2769" s="2">
        <v>0.27083333333333331</v>
      </c>
      <c r="N2769" s="2">
        <v>8.3333333333333329E-2</v>
      </c>
      <c r="Q2769">
        <v>1</v>
      </c>
    </row>
    <row r="2770" spans="1:17">
      <c r="A2770" t="s">
        <v>1743</v>
      </c>
      <c r="B2770" s="1">
        <v>46067</v>
      </c>
      <c r="C2770">
        <v>1</v>
      </c>
      <c r="D2770" s="2">
        <v>0</v>
      </c>
      <c r="E2770" s="2">
        <v>0.39583333333333331</v>
      </c>
      <c r="F2770" s="2">
        <v>4.1666666666666664E-2</v>
      </c>
      <c r="I2770">
        <v>0</v>
      </c>
      <c r="J2770" s="2">
        <v>0.35416666666666669</v>
      </c>
      <c r="K2770" s="2">
        <v>0.3125</v>
      </c>
      <c r="L2770" s="2">
        <v>2.0833333333333332E-2</v>
      </c>
      <c r="M2770" s="2">
        <v>2.0833333333333332E-2</v>
      </c>
      <c r="N2770" s="2">
        <v>0.20833333333333334</v>
      </c>
      <c r="Q2770">
        <v>1</v>
      </c>
    </row>
    <row r="2771" spans="1:17">
      <c r="A2771" t="s">
        <v>1743</v>
      </c>
      <c r="B2771" s="1">
        <v>46068</v>
      </c>
    </row>
    <row r="2772" spans="1:17">
      <c r="A2772" t="s">
        <v>1743</v>
      </c>
      <c r="B2772" s="1">
        <v>46069</v>
      </c>
    </row>
    <row r="2773" spans="1:17">
      <c r="A2773" t="s">
        <v>1743</v>
      </c>
      <c r="B2773" s="1">
        <v>46070</v>
      </c>
      <c r="C2773">
        <v>1</v>
      </c>
      <c r="D2773" s="2">
        <v>0.375</v>
      </c>
      <c r="E2773" s="2">
        <v>0.72916666666666663</v>
      </c>
      <c r="F2773" s="2">
        <v>4.1666666666666664E-2</v>
      </c>
      <c r="I2773">
        <v>0</v>
      </c>
      <c r="J2773" s="2">
        <v>0.3125</v>
      </c>
      <c r="K2773" s="2">
        <v>0.3125</v>
      </c>
      <c r="Q2773">
        <v>1</v>
      </c>
    </row>
    <row r="2774" spans="1:17">
      <c r="A2774" t="s">
        <v>1743</v>
      </c>
      <c r="B2774" s="1">
        <v>46071</v>
      </c>
      <c r="C2774">
        <v>1</v>
      </c>
      <c r="D2774" s="2">
        <v>0.69791666666666663</v>
      </c>
      <c r="E2774" s="18">
        <v>1</v>
      </c>
      <c r="F2774" s="2">
        <v>3.125E-2</v>
      </c>
      <c r="I2774">
        <v>0</v>
      </c>
      <c r="J2774" s="2">
        <v>0.27083333333333331</v>
      </c>
      <c r="K2774" s="2">
        <v>0.27083333333333331</v>
      </c>
      <c r="N2774" s="2">
        <v>8.3333333333333329E-2</v>
      </c>
      <c r="Q2774">
        <v>1</v>
      </c>
    </row>
    <row r="2775" spans="1:17">
      <c r="A2775" t="s">
        <v>1743</v>
      </c>
      <c r="B2775" s="1">
        <v>46072</v>
      </c>
      <c r="C2775">
        <v>1</v>
      </c>
      <c r="D2775" s="2">
        <v>0</v>
      </c>
      <c r="E2775" s="2">
        <v>0.39583333333333331</v>
      </c>
      <c r="F2775" s="2">
        <v>4.1666666666666664E-2</v>
      </c>
      <c r="I2775">
        <v>0</v>
      </c>
      <c r="J2775" s="2">
        <v>0.35416666666666669</v>
      </c>
      <c r="K2775" s="2">
        <v>0.3125</v>
      </c>
      <c r="L2775" s="2">
        <v>2.0833333333333332E-2</v>
      </c>
      <c r="M2775" s="2">
        <v>2.0833333333333332E-2</v>
      </c>
      <c r="N2775" s="2">
        <v>0.20833333333333334</v>
      </c>
      <c r="Q2775">
        <v>1</v>
      </c>
    </row>
    <row r="2776" spans="1:17">
      <c r="A2776" t="s">
        <v>1743</v>
      </c>
      <c r="B2776" s="1">
        <v>46073</v>
      </c>
    </row>
    <row r="2777" spans="1:17">
      <c r="A2777" t="s">
        <v>1743</v>
      </c>
      <c r="B2777" s="1">
        <v>46074</v>
      </c>
    </row>
    <row r="2778" spans="1:17">
      <c r="A2778" t="s">
        <v>1743</v>
      </c>
      <c r="B2778" s="1">
        <v>46075</v>
      </c>
      <c r="C2778">
        <v>1</v>
      </c>
      <c r="D2778" s="2">
        <v>0.375</v>
      </c>
      <c r="E2778" s="2">
        <v>0.72916666666666663</v>
      </c>
      <c r="F2778" s="2">
        <v>4.1666666666666664E-2</v>
      </c>
      <c r="I2778">
        <v>0</v>
      </c>
      <c r="J2778" s="2">
        <v>0.3125</v>
      </c>
      <c r="K2778" s="2">
        <v>0.3125</v>
      </c>
      <c r="Q2778">
        <v>1</v>
      </c>
    </row>
    <row r="2779" spans="1:17">
      <c r="A2779" t="s">
        <v>1743</v>
      </c>
      <c r="B2779" s="1">
        <v>46076</v>
      </c>
      <c r="C2779">
        <v>1</v>
      </c>
      <c r="D2779" s="2">
        <v>0.69791666666666663</v>
      </c>
      <c r="E2779" s="18">
        <v>1</v>
      </c>
      <c r="F2779" s="2">
        <v>3.125E-2</v>
      </c>
      <c r="I2779">
        <v>0</v>
      </c>
      <c r="J2779" s="2">
        <v>0.27083333333333331</v>
      </c>
      <c r="K2779" s="2">
        <v>0.27083333333333331</v>
      </c>
      <c r="N2779" s="2">
        <v>8.3333333333333329E-2</v>
      </c>
      <c r="Q2779">
        <v>1</v>
      </c>
    </row>
    <row r="2780" spans="1:17">
      <c r="A2780" t="s">
        <v>1743</v>
      </c>
      <c r="B2780" s="1">
        <v>46077</v>
      </c>
      <c r="C2780">
        <v>1</v>
      </c>
      <c r="D2780" s="2">
        <v>0</v>
      </c>
      <c r="E2780" s="2">
        <v>0.39583333333333331</v>
      </c>
      <c r="F2780" s="2">
        <v>4.1666666666666664E-2</v>
      </c>
      <c r="I2780">
        <v>0</v>
      </c>
      <c r="J2780" s="2">
        <v>0.35416666666666669</v>
      </c>
      <c r="K2780" s="2">
        <v>0.3125</v>
      </c>
      <c r="L2780" s="2">
        <v>2.0833333333333332E-2</v>
      </c>
      <c r="M2780" s="2">
        <v>2.0833333333333332E-2</v>
      </c>
      <c r="N2780" s="2">
        <v>0.20833333333333334</v>
      </c>
      <c r="Q2780">
        <v>1</v>
      </c>
    </row>
    <row r="2781" spans="1:17">
      <c r="A2781" t="s">
        <v>1743</v>
      </c>
      <c r="B2781" s="1">
        <v>46078</v>
      </c>
    </row>
    <row r="2782" spans="1:17">
      <c r="A2782" t="s">
        <v>1743</v>
      </c>
      <c r="B2782" s="1">
        <v>46079</v>
      </c>
    </row>
    <row r="2783" spans="1:17">
      <c r="A2783" t="s">
        <v>1743</v>
      </c>
      <c r="B2783" s="1">
        <v>46080</v>
      </c>
      <c r="C2783">
        <v>1</v>
      </c>
      <c r="D2783" s="2">
        <v>0.69791666666666663</v>
      </c>
      <c r="E2783" s="18">
        <v>1</v>
      </c>
      <c r="F2783" s="2">
        <v>3.125E-2</v>
      </c>
      <c r="I2783">
        <v>0</v>
      </c>
      <c r="J2783" s="2">
        <v>0.27083333333333331</v>
      </c>
      <c r="K2783" s="2">
        <v>0.27083333333333331</v>
      </c>
      <c r="N2783" s="2">
        <v>8.3333333333333329E-2</v>
      </c>
      <c r="Q2783">
        <v>1</v>
      </c>
    </row>
    <row r="2784" spans="1:17">
      <c r="A2784" t="s">
        <v>1743</v>
      </c>
      <c r="B2784" s="1">
        <v>46081</v>
      </c>
      <c r="C2784">
        <v>1</v>
      </c>
      <c r="D2784" s="2">
        <v>0</v>
      </c>
      <c r="E2784" s="2">
        <v>0.39583333333333331</v>
      </c>
      <c r="F2784" s="2">
        <v>4.1666666666666664E-2</v>
      </c>
      <c r="I2784">
        <v>0</v>
      </c>
      <c r="J2784" s="2">
        <v>0.35416666666666669</v>
      </c>
      <c r="K2784" s="2">
        <v>0.3125</v>
      </c>
      <c r="L2784" s="2">
        <v>2.0833333333333332E-2</v>
      </c>
      <c r="M2784" s="2">
        <v>2.0833333333333332E-2</v>
      </c>
      <c r="N2784" s="2">
        <v>0.20833333333333334</v>
      </c>
      <c r="Q2784">
        <v>1</v>
      </c>
    </row>
    <row r="2785" spans="1:30">
      <c r="A2785" t="s">
        <v>1742</v>
      </c>
      <c r="B2785" t="s">
        <v>3006</v>
      </c>
      <c r="C2785" s="1">
        <v>46023</v>
      </c>
      <c r="D2785" s="1">
        <v>46112</v>
      </c>
      <c r="E2785" t="s">
        <v>1395</v>
      </c>
      <c r="F2785" t="s">
        <v>578</v>
      </c>
      <c r="G2785" t="s">
        <v>849</v>
      </c>
      <c r="H2785" t="s">
        <v>879</v>
      </c>
      <c r="I2785" t="s">
        <v>1395</v>
      </c>
      <c r="J2785" t="s">
        <v>849</v>
      </c>
      <c r="K2785">
        <v>1</v>
      </c>
      <c r="L2785">
        <v>1</v>
      </c>
      <c r="M2785">
        <v>1</v>
      </c>
      <c r="N2785">
        <v>1</v>
      </c>
      <c r="O2785">
        <v>1</v>
      </c>
      <c r="P2785">
        <v>1</v>
      </c>
      <c r="Q2785">
        <v>1</v>
      </c>
      <c r="R2785">
        <v>1</v>
      </c>
      <c r="S2785">
        <v>1</v>
      </c>
      <c r="T2785" s="2">
        <v>0.3125</v>
      </c>
      <c r="U2785" s="2">
        <v>0.375</v>
      </c>
      <c r="V2785" s="2">
        <v>0.72916666666666663</v>
      </c>
      <c r="W2785" s="2">
        <v>0.5</v>
      </c>
      <c r="X2785">
        <v>60</v>
      </c>
      <c r="AD2785" s="2">
        <v>0</v>
      </c>
    </row>
    <row r="2786" spans="1:30">
      <c r="A2786" t="s">
        <v>1743</v>
      </c>
      <c r="B2786" s="1">
        <v>46054</v>
      </c>
      <c r="C2786">
        <v>4</v>
      </c>
      <c r="H2786" t="s">
        <v>1770</v>
      </c>
      <c r="I2786">
        <v>0</v>
      </c>
    </row>
    <row r="2787" spans="1:30">
      <c r="A2787" t="s">
        <v>1743</v>
      </c>
      <c r="B2787" s="1">
        <v>46055</v>
      </c>
      <c r="C2787">
        <v>1</v>
      </c>
      <c r="D2787" s="2">
        <v>0.33333333333333331</v>
      </c>
      <c r="E2787" s="2">
        <v>0.5</v>
      </c>
      <c r="H2787" t="s">
        <v>3007</v>
      </c>
      <c r="I2787">
        <v>1</v>
      </c>
      <c r="J2787" s="2">
        <v>0.16666666666666666</v>
      </c>
      <c r="K2787" s="2">
        <v>0.16666666666666666</v>
      </c>
      <c r="Q2787">
        <v>1</v>
      </c>
    </row>
    <row r="2788" spans="1:30">
      <c r="A2788" t="s">
        <v>1743</v>
      </c>
      <c r="B2788" s="1">
        <v>46056</v>
      </c>
      <c r="C2788">
        <v>1</v>
      </c>
      <c r="D2788" s="2">
        <v>0.375</v>
      </c>
      <c r="E2788" s="2">
        <v>0.72916666666666663</v>
      </c>
      <c r="F2788" s="2">
        <v>4.1666666666666664E-2</v>
      </c>
      <c r="H2788" t="s">
        <v>3730</v>
      </c>
      <c r="I2788">
        <v>0</v>
      </c>
      <c r="J2788" s="2">
        <v>0.3125</v>
      </c>
      <c r="K2788" s="2">
        <v>0.3125</v>
      </c>
      <c r="Q2788">
        <v>1</v>
      </c>
    </row>
    <row r="2789" spans="1:30">
      <c r="A2789" t="s">
        <v>1743</v>
      </c>
      <c r="B2789" s="1">
        <v>46057</v>
      </c>
      <c r="C2789">
        <v>1</v>
      </c>
      <c r="D2789" s="2">
        <v>0.375</v>
      </c>
      <c r="E2789" s="2">
        <v>0.72916666666666663</v>
      </c>
      <c r="F2789" s="2">
        <v>4.1666666666666664E-2</v>
      </c>
      <c r="H2789" t="s">
        <v>3731</v>
      </c>
      <c r="I2789">
        <v>1</v>
      </c>
      <c r="J2789" s="2">
        <v>0.3125</v>
      </c>
      <c r="K2789" s="2">
        <v>0.3125</v>
      </c>
      <c r="Q2789">
        <v>1</v>
      </c>
    </row>
    <row r="2790" spans="1:30">
      <c r="A2790" t="s">
        <v>1743</v>
      </c>
      <c r="B2790" s="1">
        <v>46058</v>
      </c>
      <c r="C2790">
        <v>4</v>
      </c>
      <c r="H2790" t="s">
        <v>1770</v>
      </c>
      <c r="I2790">
        <v>0</v>
      </c>
    </row>
    <row r="2791" spans="1:30">
      <c r="A2791" t="s">
        <v>1743</v>
      </c>
      <c r="B2791" s="1">
        <v>46059</v>
      </c>
      <c r="C2791">
        <v>4</v>
      </c>
      <c r="H2791" t="s">
        <v>1770</v>
      </c>
      <c r="I2791">
        <v>0</v>
      </c>
    </row>
    <row r="2792" spans="1:30">
      <c r="A2792" t="s">
        <v>1743</v>
      </c>
      <c r="B2792" s="1">
        <v>46060</v>
      </c>
      <c r="C2792">
        <v>4</v>
      </c>
      <c r="H2792" t="s">
        <v>1770</v>
      </c>
      <c r="I2792">
        <v>0</v>
      </c>
    </row>
    <row r="2793" spans="1:30">
      <c r="A2793" t="s">
        <v>1743</v>
      </c>
      <c r="B2793" s="1">
        <v>46061</v>
      </c>
      <c r="C2793">
        <v>4</v>
      </c>
      <c r="H2793" t="s">
        <v>1770</v>
      </c>
      <c r="I2793">
        <v>0</v>
      </c>
    </row>
    <row r="2794" spans="1:30">
      <c r="A2794" t="s">
        <v>1743</v>
      </c>
      <c r="B2794" s="1">
        <v>46062</v>
      </c>
      <c r="C2794">
        <v>1</v>
      </c>
      <c r="D2794" s="2">
        <v>0.33333333333333331</v>
      </c>
      <c r="E2794" s="2">
        <v>0.6875</v>
      </c>
      <c r="F2794" s="2">
        <v>4.1666666666666664E-2</v>
      </c>
      <c r="H2794" t="s">
        <v>3007</v>
      </c>
      <c r="I2794">
        <v>1</v>
      </c>
      <c r="J2794" s="2">
        <v>0.3125</v>
      </c>
      <c r="K2794" s="2">
        <v>0.3125</v>
      </c>
      <c r="Q2794">
        <v>1</v>
      </c>
    </row>
    <row r="2795" spans="1:30">
      <c r="A2795" t="s">
        <v>1743</v>
      </c>
      <c r="B2795" s="1">
        <v>46063</v>
      </c>
      <c r="C2795">
        <v>4</v>
      </c>
      <c r="H2795" t="s">
        <v>1770</v>
      </c>
      <c r="I2795">
        <v>0</v>
      </c>
    </row>
    <row r="2796" spans="1:30">
      <c r="A2796" t="s">
        <v>1743</v>
      </c>
      <c r="B2796" s="1">
        <v>46064</v>
      </c>
      <c r="C2796">
        <v>4</v>
      </c>
      <c r="H2796" t="s">
        <v>1770</v>
      </c>
      <c r="I2796">
        <v>0</v>
      </c>
    </row>
    <row r="2797" spans="1:30">
      <c r="A2797" t="s">
        <v>1743</v>
      </c>
      <c r="B2797" s="1">
        <v>46065</v>
      </c>
      <c r="C2797">
        <v>4</v>
      </c>
      <c r="H2797" t="s">
        <v>1770</v>
      </c>
      <c r="I2797">
        <v>0</v>
      </c>
    </row>
    <row r="2798" spans="1:30">
      <c r="A2798" t="s">
        <v>1743</v>
      </c>
      <c r="B2798" s="1">
        <v>46066</v>
      </c>
      <c r="C2798">
        <v>4</v>
      </c>
      <c r="H2798" t="s">
        <v>1770</v>
      </c>
      <c r="I2798">
        <v>0</v>
      </c>
    </row>
    <row r="2799" spans="1:30">
      <c r="A2799" t="s">
        <v>1743</v>
      </c>
      <c r="B2799" s="1">
        <v>46067</v>
      </c>
      <c r="C2799">
        <v>4</v>
      </c>
      <c r="H2799" t="s">
        <v>1770</v>
      </c>
      <c r="I2799">
        <v>0</v>
      </c>
    </row>
    <row r="2800" spans="1:30">
      <c r="A2800" t="s">
        <v>1743</v>
      </c>
      <c r="B2800" s="1">
        <v>46068</v>
      </c>
      <c r="C2800">
        <v>4</v>
      </c>
      <c r="H2800" t="s">
        <v>1770</v>
      </c>
      <c r="I2800">
        <v>0</v>
      </c>
    </row>
    <row r="2801" spans="1:30">
      <c r="A2801" t="s">
        <v>1743</v>
      </c>
      <c r="B2801" s="1">
        <v>46069</v>
      </c>
      <c r="C2801">
        <v>1</v>
      </c>
      <c r="D2801" s="2">
        <v>0.33333333333333331</v>
      </c>
      <c r="E2801" s="2">
        <v>0.6875</v>
      </c>
      <c r="F2801" s="2">
        <v>4.1666666666666664E-2</v>
      </c>
      <c r="H2801" t="s">
        <v>3732</v>
      </c>
      <c r="I2801">
        <v>1</v>
      </c>
      <c r="J2801" s="2">
        <v>0.3125</v>
      </c>
      <c r="K2801" s="2">
        <v>0.3125</v>
      </c>
      <c r="Q2801">
        <v>1</v>
      </c>
    </row>
    <row r="2802" spans="1:30">
      <c r="A2802" t="s">
        <v>1743</v>
      </c>
      <c r="B2802" s="1">
        <v>46070</v>
      </c>
      <c r="C2802">
        <v>1</v>
      </c>
      <c r="D2802" s="2">
        <v>0.375</v>
      </c>
      <c r="E2802" s="2">
        <v>0.72916666666666663</v>
      </c>
      <c r="F2802" s="2">
        <v>4.1666666666666664E-2</v>
      </c>
      <c r="H2802" t="s">
        <v>1759</v>
      </c>
      <c r="I2802">
        <v>0</v>
      </c>
      <c r="J2802" s="2">
        <v>0.3125</v>
      </c>
      <c r="K2802" s="2">
        <v>0.3125</v>
      </c>
      <c r="Q2802">
        <v>1</v>
      </c>
    </row>
    <row r="2803" spans="1:30">
      <c r="A2803" t="s">
        <v>1743</v>
      </c>
      <c r="B2803" s="1">
        <v>46071</v>
      </c>
      <c r="C2803">
        <v>2</v>
      </c>
      <c r="H2803" t="s">
        <v>2828</v>
      </c>
      <c r="I2803">
        <v>0</v>
      </c>
      <c r="P2803" s="2">
        <v>0.3125</v>
      </c>
    </row>
    <row r="2804" spans="1:30">
      <c r="A2804" t="s">
        <v>1743</v>
      </c>
      <c r="B2804" s="1">
        <v>46072</v>
      </c>
      <c r="C2804">
        <v>4</v>
      </c>
      <c r="H2804" t="s">
        <v>1770</v>
      </c>
      <c r="I2804">
        <v>0</v>
      </c>
    </row>
    <row r="2805" spans="1:30">
      <c r="A2805" t="s">
        <v>1743</v>
      </c>
      <c r="B2805" s="1">
        <v>46073</v>
      </c>
      <c r="C2805">
        <v>4</v>
      </c>
      <c r="H2805" t="s">
        <v>1770</v>
      </c>
      <c r="I2805">
        <v>0</v>
      </c>
    </row>
    <row r="2806" spans="1:30">
      <c r="A2806" t="s">
        <v>1743</v>
      </c>
      <c r="B2806" s="1">
        <v>46074</v>
      </c>
      <c r="C2806">
        <v>1</v>
      </c>
      <c r="D2806" s="2">
        <v>0.375</v>
      </c>
      <c r="E2806" s="2">
        <v>0.72916666666666663</v>
      </c>
      <c r="F2806" s="2">
        <v>4.1666666666666664E-2</v>
      </c>
      <c r="H2806" t="s">
        <v>3733</v>
      </c>
      <c r="I2806">
        <v>1</v>
      </c>
      <c r="J2806" s="2">
        <v>0.3125</v>
      </c>
      <c r="K2806" s="2">
        <v>0.3125</v>
      </c>
      <c r="Q2806">
        <v>1</v>
      </c>
    </row>
    <row r="2807" spans="1:30">
      <c r="A2807" t="s">
        <v>1743</v>
      </c>
      <c r="B2807" s="1">
        <v>46075</v>
      </c>
      <c r="C2807">
        <v>4</v>
      </c>
      <c r="H2807" t="s">
        <v>1770</v>
      </c>
      <c r="I2807">
        <v>0</v>
      </c>
    </row>
    <row r="2808" spans="1:30">
      <c r="A2808" t="s">
        <v>1743</v>
      </c>
      <c r="B2808" s="1">
        <v>46076</v>
      </c>
      <c r="C2808">
        <v>4</v>
      </c>
      <c r="H2808" t="s">
        <v>1770</v>
      </c>
      <c r="I2808">
        <v>0</v>
      </c>
    </row>
    <row r="2809" spans="1:30">
      <c r="A2809" t="s">
        <v>1743</v>
      </c>
      <c r="B2809" s="1">
        <v>46077</v>
      </c>
      <c r="C2809">
        <v>1</v>
      </c>
      <c r="D2809" s="2">
        <v>0.33333333333333331</v>
      </c>
      <c r="E2809" s="2">
        <v>0.5</v>
      </c>
      <c r="H2809" t="s">
        <v>3007</v>
      </c>
      <c r="I2809">
        <v>1</v>
      </c>
      <c r="J2809" s="2">
        <v>0.16666666666666666</v>
      </c>
      <c r="K2809" s="2">
        <v>0.16666666666666666</v>
      </c>
      <c r="Q2809">
        <v>1</v>
      </c>
    </row>
    <row r="2810" spans="1:30">
      <c r="A2810" t="s">
        <v>1743</v>
      </c>
      <c r="B2810" s="1">
        <v>46078</v>
      </c>
      <c r="C2810">
        <v>4</v>
      </c>
      <c r="H2810" t="s">
        <v>1770</v>
      </c>
      <c r="I2810">
        <v>0</v>
      </c>
    </row>
    <row r="2811" spans="1:30">
      <c r="A2811" t="s">
        <v>1743</v>
      </c>
      <c r="B2811" s="1">
        <v>46079</v>
      </c>
      <c r="C2811">
        <v>4</v>
      </c>
      <c r="H2811" t="s">
        <v>1770</v>
      </c>
      <c r="I2811">
        <v>0</v>
      </c>
    </row>
    <row r="2812" spans="1:30">
      <c r="A2812" t="s">
        <v>1743</v>
      </c>
      <c r="B2812" s="1">
        <v>46080</v>
      </c>
      <c r="C2812">
        <v>1</v>
      </c>
      <c r="D2812" s="2">
        <v>0.375</v>
      </c>
      <c r="E2812" s="2">
        <v>0.72916666666666663</v>
      </c>
      <c r="F2812" s="2">
        <v>4.1666666666666664E-2</v>
      </c>
      <c r="H2812" t="s">
        <v>1759</v>
      </c>
      <c r="I2812">
        <v>0</v>
      </c>
      <c r="J2812" s="2">
        <v>0.3125</v>
      </c>
      <c r="K2812" s="2">
        <v>0.3125</v>
      </c>
      <c r="Q2812">
        <v>1</v>
      </c>
    </row>
    <row r="2813" spans="1:30">
      <c r="A2813" t="s">
        <v>1743</v>
      </c>
      <c r="B2813" s="1">
        <v>46081</v>
      </c>
      <c r="C2813">
        <v>1</v>
      </c>
      <c r="D2813" s="2">
        <v>0.29166666666666669</v>
      </c>
      <c r="E2813" s="2">
        <v>0.64583333333333337</v>
      </c>
      <c r="F2813" s="2">
        <v>4.1666666666666664E-2</v>
      </c>
      <c r="H2813" t="s">
        <v>3734</v>
      </c>
      <c r="I2813">
        <v>1</v>
      </c>
      <c r="J2813" s="2">
        <v>0.3125</v>
      </c>
      <c r="K2813" s="2">
        <v>0.3125</v>
      </c>
      <c r="Q2813">
        <v>1</v>
      </c>
    </row>
    <row r="2814" spans="1:30">
      <c r="A2814" t="s">
        <v>1742</v>
      </c>
      <c r="B2814" t="s">
        <v>3008</v>
      </c>
      <c r="C2814" s="1">
        <v>46023</v>
      </c>
      <c r="D2814" s="1">
        <v>46112</v>
      </c>
      <c r="E2814" t="s">
        <v>2717</v>
      </c>
      <c r="F2814" t="s">
        <v>2718</v>
      </c>
      <c r="G2814" t="s">
        <v>849</v>
      </c>
      <c r="H2814" t="s">
        <v>879</v>
      </c>
      <c r="I2814" t="s">
        <v>2717</v>
      </c>
      <c r="J2814" t="s">
        <v>849</v>
      </c>
      <c r="K2814">
        <v>1</v>
      </c>
      <c r="L2814">
        <v>1</v>
      </c>
      <c r="M2814">
        <v>1</v>
      </c>
      <c r="N2814">
        <v>1</v>
      </c>
      <c r="O2814">
        <v>1</v>
      </c>
      <c r="P2814">
        <v>1</v>
      </c>
      <c r="Q2814">
        <v>1</v>
      </c>
      <c r="R2814">
        <v>1</v>
      </c>
      <c r="S2814">
        <v>1</v>
      </c>
      <c r="T2814" s="2">
        <v>0.3125</v>
      </c>
      <c r="U2814" s="2">
        <v>0.375</v>
      </c>
      <c r="V2814" s="2">
        <v>0.72916666666666663</v>
      </c>
      <c r="W2814" s="2">
        <v>0.5</v>
      </c>
      <c r="X2814">
        <v>60</v>
      </c>
      <c r="AD2814" s="2">
        <v>0</v>
      </c>
    </row>
    <row r="2815" spans="1:30">
      <c r="A2815" t="s">
        <v>1743</v>
      </c>
      <c r="B2815" s="1">
        <v>46054</v>
      </c>
    </row>
    <row r="2816" spans="1:30">
      <c r="A2816" t="s">
        <v>1743</v>
      </c>
      <c r="B2816" s="1">
        <v>46055</v>
      </c>
    </row>
    <row r="2817" spans="1:17">
      <c r="A2817" t="s">
        <v>1743</v>
      </c>
      <c r="B2817" s="1">
        <v>46056</v>
      </c>
      <c r="C2817">
        <v>1</v>
      </c>
      <c r="D2817" s="2">
        <v>0.375</v>
      </c>
      <c r="E2817" s="2">
        <v>0.72916666666666663</v>
      </c>
      <c r="F2817" s="2">
        <v>4.1666666666666664E-2</v>
      </c>
      <c r="H2817" t="s">
        <v>3735</v>
      </c>
      <c r="I2817">
        <v>0</v>
      </c>
      <c r="J2817" s="2">
        <v>0.3125</v>
      </c>
      <c r="K2817" s="2">
        <v>0.3125</v>
      </c>
      <c r="Q2817">
        <v>1</v>
      </c>
    </row>
    <row r="2818" spans="1:17">
      <c r="A2818" t="s">
        <v>1743</v>
      </c>
      <c r="B2818" s="1">
        <v>46057</v>
      </c>
      <c r="C2818">
        <v>1</v>
      </c>
      <c r="D2818" s="2">
        <v>0.375</v>
      </c>
      <c r="E2818" s="2">
        <v>0.72916666666666663</v>
      </c>
      <c r="F2818" s="2">
        <v>4.1666666666666664E-2</v>
      </c>
      <c r="H2818" t="s">
        <v>3736</v>
      </c>
      <c r="I2818">
        <v>0</v>
      </c>
      <c r="J2818" s="2">
        <v>0.3125</v>
      </c>
      <c r="K2818" s="2">
        <v>0.3125</v>
      </c>
      <c r="Q2818">
        <v>1</v>
      </c>
    </row>
    <row r="2819" spans="1:17">
      <c r="A2819" t="s">
        <v>1743</v>
      </c>
      <c r="B2819" s="1">
        <v>46058</v>
      </c>
      <c r="C2819">
        <v>1</v>
      </c>
      <c r="D2819" s="2">
        <v>0.375</v>
      </c>
      <c r="E2819" s="2">
        <v>0.72916666666666663</v>
      </c>
      <c r="F2819" s="2">
        <v>4.1666666666666664E-2</v>
      </c>
      <c r="H2819" t="s">
        <v>2833</v>
      </c>
      <c r="I2819">
        <v>0</v>
      </c>
      <c r="J2819" s="2">
        <v>0.3125</v>
      </c>
      <c r="K2819" s="2">
        <v>0.3125</v>
      </c>
      <c r="Q2819">
        <v>1</v>
      </c>
    </row>
    <row r="2820" spans="1:17">
      <c r="A2820" t="s">
        <v>1743</v>
      </c>
      <c r="B2820" s="1">
        <v>46059</v>
      </c>
      <c r="C2820">
        <v>1</v>
      </c>
      <c r="D2820" s="2">
        <v>0.375</v>
      </c>
      <c r="E2820" s="2">
        <v>0.72916666666666663</v>
      </c>
      <c r="F2820" s="2">
        <v>4.1666666666666664E-2</v>
      </c>
      <c r="H2820" t="s">
        <v>2833</v>
      </c>
      <c r="I2820">
        <v>0</v>
      </c>
      <c r="J2820" s="2">
        <v>0.3125</v>
      </c>
      <c r="K2820" s="2">
        <v>0.3125</v>
      </c>
      <c r="Q2820">
        <v>1</v>
      </c>
    </row>
    <row r="2821" spans="1:17">
      <c r="A2821" t="s">
        <v>1743</v>
      </c>
      <c r="B2821" s="1">
        <v>46060</v>
      </c>
      <c r="C2821">
        <v>1</v>
      </c>
      <c r="D2821" s="2">
        <v>0.375</v>
      </c>
      <c r="E2821" s="2">
        <v>0.72916666666666663</v>
      </c>
      <c r="F2821" s="2">
        <v>4.1666666666666664E-2</v>
      </c>
      <c r="H2821" t="s">
        <v>2833</v>
      </c>
      <c r="I2821">
        <v>0</v>
      </c>
      <c r="J2821" s="2">
        <v>0.3125</v>
      </c>
      <c r="K2821" s="2">
        <v>0.3125</v>
      </c>
      <c r="Q2821">
        <v>1</v>
      </c>
    </row>
    <row r="2822" spans="1:17">
      <c r="A2822" t="s">
        <v>1743</v>
      </c>
      <c r="B2822" s="1">
        <v>46061</v>
      </c>
    </row>
    <row r="2823" spans="1:17">
      <c r="A2823" t="s">
        <v>1743</v>
      </c>
      <c r="B2823" s="1">
        <v>46062</v>
      </c>
    </row>
    <row r="2824" spans="1:17">
      <c r="A2824" t="s">
        <v>1743</v>
      </c>
      <c r="B2824" s="1">
        <v>46063</v>
      </c>
      <c r="C2824">
        <v>1</v>
      </c>
      <c r="D2824" s="2">
        <v>0.375</v>
      </c>
      <c r="E2824" s="2">
        <v>0.72916666666666663</v>
      </c>
      <c r="F2824" s="2">
        <v>4.1666666666666664E-2</v>
      </c>
      <c r="H2824" t="s">
        <v>2833</v>
      </c>
      <c r="I2824">
        <v>0</v>
      </c>
      <c r="J2824" s="2">
        <v>0.3125</v>
      </c>
      <c r="K2824" s="2">
        <v>0.3125</v>
      </c>
      <c r="Q2824">
        <v>1</v>
      </c>
    </row>
    <row r="2825" spans="1:17">
      <c r="A2825" t="s">
        <v>1743</v>
      </c>
      <c r="B2825" s="1">
        <v>46064</v>
      </c>
      <c r="C2825">
        <v>1</v>
      </c>
      <c r="D2825" s="2">
        <v>0.375</v>
      </c>
      <c r="E2825" s="2">
        <v>0.72916666666666663</v>
      </c>
      <c r="F2825" s="2">
        <v>4.1666666666666664E-2</v>
      </c>
      <c r="H2825" t="s">
        <v>3737</v>
      </c>
      <c r="I2825">
        <v>0</v>
      </c>
      <c r="J2825" s="2">
        <v>0.3125</v>
      </c>
      <c r="K2825" s="2">
        <v>0.3125</v>
      </c>
      <c r="Q2825">
        <v>1</v>
      </c>
    </row>
    <row r="2826" spans="1:17">
      <c r="A2826" t="s">
        <v>1743</v>
      </c>
      <c r="B2826" s="1">
        <v>46065</v>
      </c>
      <c r="C2826">
        <v>1</v>
      </c>
      <c r="D2826" s="2">
        <v>0.375</v>
      </c>
      <c r="E2826" s="2">
        <v>0.72916666666666663</v>
      </c>
      <c r="F2826" s="2">
        <v>4.1666666666666664E-2</v>
      </c>
      <c r="H2826" t="s">
        <v>2833</v>
      </c>
      <c r="I2826">
        <v>0</v>
      </c>
      <c r="J2826" s="2">
        <v>0.3125</v>
      </c>
      <c r="K2826" s="2">
        <v>0.3125</v>
      </c>
      <c r="Q2826">
        <v>1</v>
      </c>
    </row>
    <row r="2827" spans="1:17">
      <c r="A2827" t="s">
        <v>1743</v>
      </c>
      <c r="B2827" s="1">
        <v>46066</v>
      </c>
      <c r="C2827">
        <v>1</v>
      </c>
      <c r="D2827" s="2">
        <v>0.375</v>
      </c>
      <c r="E2827" s="2">
        <v>0.72916666666666663</v>
      </c>
      <c r="F2827" s="2">
        <v>4.1666666666666664E-2</v>
      </c>
      <c r="H2827" t="s">
        <v>2833</v>
      </c>
      <c r="I2827">
        <v>0</v>
      </c>
      <c r="J2827" s="2">
        <v>0.3125</v>
      </c>
      <c r="K2827" s="2">
        <v>0.3125</v>
      </c>
      <c r="Q2827">
        <v>1</v>
      </c>
    </row>
    <row r="2828" spans="1:17">
      <c r="A2828" t="s">
        <v>1743</v>
      </c>
      <c r="B2828" s="1">
        <v>46067</v>
      </c>
      <c r="C2828">
        <v>1</v>
      </c>
      <c r="D2828" s="2">
        <v>0.375</v>
      </c>
      <c r="E2828" s="2">
        <v>0.72916666666666663</v>
      </c>
      <c r="F2828" s="2">
        <v>4.1666666666666664E-2</v>
      </c>
      <c r="H2828" t="s">
        <v>2833</v>
      </c>
      <c r="I2828">
        <v>0</v>
      </c>
      <c r="J2828" s="2">
        <v>0.3125</v>
      </c>
      <c r="K2828" s="2">
        <v>0.3125</v>
      </c>
      <c r="Q2828">
        <v>1</v>
      </c>
    </row>
    <row r="2829" spans="1:17">
      <c r="A2829" t="s">
        <v>1743</v>
      </c>
      <c r="B2829" s="1">
        <v>46068</v>
      </c>
    </row>
    <row r="2830" spans="1:17">
      <c r="A2830" t="s">
        <v>1743</v>
      </c>
      <c r="B2830" s="1">
        <v>46069</v>
      </c>
    </row>
    <row r="2831" spans="1:17">
      <c r="A2831" t="s">
        <v>1743</v>
      </c>
      <c r="B2831" s="1">
        <v>46070</v>
      </c>
      <c r="C2831">
        <v>1</v>
      </c>
      <c r="D2831" s="2">
        <v>0.375</v>
      </c>
      <c r="E2831" s="2">
        <v>0.72916666666666663</v>
      </c>
      <c r="F2831" s="2">
        <v>4.1666666666666664E-2</v>
      </c>
      <c r="H2831" t="s">
        <v>2833</v>
      </c>
      <c r="I2831">
        <v>0</v>
      </c>
      <c r="J2831" s="2">
        <v>0.3125</v>
      </c>
      <c r="K2831" s="2">
        <v>0.3125</v>
      </c>
      <c r="Q2831">
        <v>1</v>
      </c>
    </row>
    <row r="2832" spans="1:17">
      <c r="A2832" t="s">
        <v>1743</v>
      </c>
      <c r="B2832" s="1">
        <v>46071</v>
      </c>
      <c r="C2832">
        <v>1</v>
      </c>
      <c r="D2832" s="2">
        <v>0.375</v>
      </c>
      <c r="E2832" s="2">
        <v>0.72916666666666663</v>
      </c>
      <c r="F2832" s="2">
        <v>4.1666666666666664E-2</v>
      </c>
      <c r="H2832" t="s">
        <v>2833</v>
      </c>
      <c r="I2832">
        <v>0</v>
      </c>
      <c r="J2832" s="2">
        <v>0.3125</v>
      </c>
      <c r="K2832" s="2">
        <v>0.3125</v>
      </c>
      <c r="Q2832">
        <v>1</v>
      </c>
    </row>
    <row r="2833" spans="1:30">
      <c r="A2833" t="s">
        <v>1743</v>
      </c>
      <c r="B2833" s="1">
        <v>46072</v>
      </c>
      <c r="C2833">
        <v>2</v>
      </c>
      <c r="I2833">
        <v>0</v>
      </c>
      <c r="P2833" s="2">
        <v>0.3125</v>
      </c>
    </row>
    <row r="2834" spans="1:30">
      <c r="A2834" t="s">
        <v>1743</v>
      </c>
      <c r="B2834" s="1">
        <v>46073</v>
      </c>
      <c r="C2834">
        <v>2</v>
      </c>
      <c r="I2834">
        <v>0</v>
      </c>
      <c r="P2834" s="2">
        <v>0.3125</v>
      </c>
    </row>
    <row r="2835" spans="1:30">
      <c r="A2835" t="s">
        <v>1743</v>
      </c>
      <c r="B2835" s="1">
        <v>46074</v>
      </c>
    </row>
    <row r="2836" spans="1:30">
      <c r="A2836" t="s">
        <v>1743</v>
      </c>
      <c r="B2836" s="1">
        <v>46075</v>
      </c>
    </row>
    <row r="2837" spans="1:30">
      <c r="A2837" t="s">
        <v>1743</v>
      </c>
      <c r="B2837" s="1">
        <v>46076</v>
      </c>
    </row>
    <row r="2838" spans="1:30">
      <c r="A2838" t="s">
        <v>1743</v>
      </c>
      <c r="B2838" s="1">
        <v>46077</v>
      </c>
      <c r="C2838">
        <v>1</v>
      </c>
      <c r="D2838" s="2">
        <v>0.375</v>
      </c>
      <c r="E2838" s="2">
        <v>0.72916666666666663</v>
      </c>
      <c r="F2838" s="2">
        <v>4.1666666666666664E-2</v>
      </c>
      <c r="H2838" t="s">
        <v>3738</v>
      </c>
      <c r="I2838">
        <v>0</v>
      </c>
      <c r="J2838" s="2">
        <v>0.3125</v>
      </c>
      <c r="K2838" s="2">
        <v>0.3125</v>
      </c>
      <c r="Q2838">
        <v>1</v>
      </c>
    </row>
    <row r="2839" spans="1:30">
      <c r="A2839" t="s">
        <v>1743</v>
      </c>
      <c r="B2839" s="1">
        <v>46078</v>
      </c>
      <c r="C2839">
        <v>1</v>
      </c>
      <c r="D2839" s="2">
        <v>0.375</v>
      </c>
      <c r="E2839" s="2">
        <v>0.72916666666666663</v>
      </c>
      <c r="F2839" s="2">
        <v>4.1666666666666664E-2</v>
      </c>
      <c r="H2839" t="s">
        <v>2833</v>
      </c>
      <c r="I2839">
        <v>0</v>
      </c>
      <c r="J2839" s="2">
        <v>0.3125</v>
      </c>
      <c r="K2839" s="2">
        <v>0.3125</v>
      </c>
      <c r="Q2839">
        <v>1</v>
      </c>
    </row>
    <row r="2840" spans="1:30">
      <c r="A2840" t="s">
        <v>1743</v>
      </c>
      <c r="B2840" s="1">
        <v>46079</v>
      </c>
      <c r="C2840">
        <v>1</v>
      </c>
      <c r="D2840" s="2">
        <v>0.375</v>
      </c>
      <c r="E2840" s="2">
        <v>0.72916666666666663</v>
      </c>
      <c r="F2840" s="2">
        <v>4.1666666666666664E-2</v>
      </c>
      <c r="H2840" t="s">
        <v>2833</v>
      </c>
      <c r="I2840">
        <v>0</v>
      </c>
      <c r="J2840" s="2">
        <v>0.3125</v>
      </c>
      <c r="K2840" s="2">
        <v>0.3125</v>
      </c>
      <c r="Q2840">
        <v>1</v>
      </c>
    </row>
    <row r="2841" spans="1:30">
      <c r="A2841" t="s">
        <v>1743</v>
      </c>
      <c r="B2841" s="1">
        <v>46080</v>
      </c>
    </row>
    <row r="2842" spans="1:30">
      <c r="A2842" t="s">
        <v>1743</v>
      </c>
      <c r="B2842" s="1">
        <v>46081</v>
      </c>
    </row>
    <row r="2843" spans="1:30">
      <c r="A2843" t="s">
        <v>1742</v>
      </c>
      <c r="B2843" t="s">
        <v>3009</v>
      </c>
      <c r="C2843" s="1">
        <v>46023</v>
      </c>
      <c r="D2843" s="1">
        <v>46112</v>
      </c>
      <c r="E2843" t="s">
        <v>2311</v>
      </c>
      <c r="F2843" t="s">
        <v>620</v>
      </c>
      <c r="G2843" t="s">
        <v>849</v>
      </c>
      <c r="H2843" t="s">
        <v>879</v>
      </c>
      <c r="I2843" t="s">
        <v>2311</v>
      </c>
      <c r="J2843" t="s">
        <v>849</v>
      </c>
      <c r="K2843">
        <v>1</v>
      </c>
      <c r="L2843">
        <v>1</v>
      </c>
      <c r="M2843">
        <v>1</v>
      </c>
      <c r="N2843">
        <v>1</v>
      </c>
      <c r="O2843">
        <v>1</v>
      </c>
      <c r="P2843">
        <v>0</v>
      </c>
      <c r="Q2843">
        <v>0</v>
      </c>
      <c r="R2843">
        <v>0</v>
      </c>
      <c r="S2843">
        <v>0</v>
      </c>
      <c r="T2843" s="2">
        <v>0.3125</v>
      </c>
      <c r="U2843" s="2">
        <v>0.375</v>
      </c>
      <c r="V2843" s="2">
        <v>0.72916666666666663</v>
      </c>
      <c r="W2843" s="2">
        <v>0.5</v>
      </c>
      <c r="X2843">
        <v>60</v>
      </c>
      <c r="AD2843" s="2">
        <v>0</v>
      </c>
    </row>
    <row r="2844" spans="1:30">
      <c r="A2844" t="s">
        <v>1743</v>
      </c>
      <c r="B2844" s="1">
        <v>46054</v>
      </c>
    </row>
    <row r="2845" spans="1:30">
      <c r="A2845" t="s">
        <v>1743</v>
      </c>
      <c r="B2845" s="1">
        <v>46055</v>
      </c>
      <c r="C2845">
        <v>1</v>
      </c>
      <c r="D2845" s="2">
        <v>0.375</v>
      </c>
      <c r="E2845" s="2">
        <v>0.83333333333333337</v>
      </c>
      <c r="F2845" s="2">
        <v>4.1666666666666664E-2</v>
      </c>
      <c r="I2845">
        <v>0</v>
      </c>
      <c r="J2845" s="2">
        <v>0.41666666666666669</v>
      </c>
      <c r="K2845" s="2">
        <v>0.3125</v>
      </c>
      <c r="L2845" s="2">
        <v>2.0833333333333332E-2</v>
      </c>
      <c r="M2845" s="2">
        <v>8.3333333333333329E-2</v>
      </c>
      <c r="Q2845">
        <v>1</v>
      </c>
    </row>
    <row r="2846" spans="1:30">
      <c r="A2846" t="s">
        <v>1743</v>
      </c>
      <c r="B2846" s="1">
        <v>46056</v>
      </c>
      <c r="C2846">
        <v>1</v>
      </c>
      <c r="D2846" s="2">
        <v>0.375</v>
      </c>
      <c r="E2846" s="2">
        <v>0.83333333333333337</v>
      </c>
      <c r="F2846" s="2">
        <v>4.1666666666666664E-2</v>
      </c>
      <c r="I2846">
        <v>0</v>
      </c>
      <c r="J2846" s="2">
        <v>0.41666666666666669</v>
      </c>
      <c r="K2846" s="2">
        <v>0.3125</v>
      </c>
      <c r="L2846" s="2">
        <v>2.0833333333333332E-2</v>
      </c>
      <c r="M2846" s="2">
        <v>8.3333333333333329E-2</v>
      </c>
      <c r="Q2846">
        <v>2</v>
      </c>
    </row>
    <row r="2847" spans="1:30">
      <c r="A2847" t="s">
        <v>1743</v>
      </c>
      <c r="B2847" s="1">
        <v>46057</v>
      </c>
      <c r="C2847">
        <v>1</v>
      </c>
      <c r="D2847" s="2">
        <v>0.375</v>
      </c>
      <c r="E2847" s="2">
        <v>0.79166666666666663</v>
      </c>
      <c r="F2847" s="2">
        <v>4.1666666666666664E-2</v>
      </c>
      <c r="I2847">
        <v>0</v>
      </c>
      <c r="J2847" s="2">
        <v>0.375</v>
      </c>
      <c r="K2847" s="2">
        <v>0.3125</v>
      </c>
      <c r="L2847" s="2">
        <v>2.0833333333333332E-2</v>
      </c>
      <c r="M2847" s="2">
        <v>4.1666666666666664E-2</v>
      </c>
      <c r="Q2847">
        <v>2</v>
      </c>
    </row>
    <row r="2848" spans="1:30">
      <c r="A2848" t="s">
        <v>1743</v>
      </c>
      <c r="B2848" s="1">
        <v>46058</v>
      </c>
      <c r="C2848">
        <v>1</v>
      </c>
      <c r="D2848" s="2">
        <v>0.375</v>
      </c>
      <c r="E2848" s="2">
        <v>0.79166666666666663</v>
      </c>
      <c r="F2848" s="2">
        <v>4.1666666666666664E-2</v>
      </c>
      <c r="I2848">
        <v>0</v>
      </c>
      <c r="J2848" s="2">
        <v>0.375</v>
      </c>
      <c r="K2848" s="2">
        <v>0.3125</v>
      </c>
      <c r="L2848" s="2">
        <v>2.0833333333333332E-2</v>
      </c>
      <c r="M2848" s="2">
        <v>4.1666666666666664E-2</v>
      </c>
      <c r="Q2848">
        <v>1</v>
      </c>
    </row>
    <row r="2849" spans="1:17">
      <c r="A2849" t="s">
        <v>1743</v>
      </c>
      <c r="B2849" s="1">
        <v>46059</v>
      </c>
      <c r="C2849">
        <v>1</v>
      </c>
      <c r="D2849" s="2">
        <v>0.375</v>
      </c>
      <c r="E2849" s="2">
        <v>0.77083333333333337</v>
      </c>
      <c r="F2849" s="2">
        <v>4.1666666666666664E-2</v>
      </c>
      <c r="I2849">
        <v>0</v>
      </c>
      <c r="J2849" s="2">
        <v>0.35416666666666669</v>
      </c>
      <c r="K2849" s="2">
        <v>0.3125</v>
      </c>
      <c r="L2849" s="2">
        <v>2.0833333333333332E-2</v>
      </c>
      <c r="M2849" s="2">
        <v>2.0833333333333332E-2</v>
      </c>
      <c r="Q2849">
        <v>1</v>
      </c>
    </row>
    <row r="2850" spans="1:17">
      <c r="A2850" t="s">
        <v>1743</v>
      </c>
      <c r="B2850" s="1">
        <v>46060</v>
      </c>
    </row>
    <row r="2851" spans="1:17">
      <c r="A2851" t="s">
        <v>1743</v>
      </c>
      <c r="B2851" s="1">
        <v>46061</v>
      </c>
    </row>
    <row r="2852" spans="1:17">
      <c r="A2852" t="s">
        <v>1743</v>
      </c>
      <c r="B2852" s="1">
        <v>46062</v>
      </c>
      <c r="C2852">
        <v>1</v>
      </c>
      <c r="D2852" s="2">
        <v>0.375</v>
      </c>
      <c r="E2852" s="2">
        <v>0.77083333333333337</v>
      </c>
      <c r="F2852" s="2">
        <v>4.1666666666666664E-2</v>
      </c>
      <c r="I2852">
        <v>0</v>
      </c>
      <c r="J2852" s="2">
        <v>0.35416666666666669</v>
      </c>
      <c r="K2852" s="2">
        <v>0.3125</v>
      </c>
      <c r="L2852" s="2">
        <v>2.0833333333333332E-2</v>
      </c>
      <c r="M2852" s="2">
        <v>2.0833333333333332E-2</v>
      </c>
      <c r="Q2852">
        <v>2</v>
      </c>
    </row>
    <row r="2853" spans="1:17">
      <c r="A2853" t="s">
        <v>1743</v>
      </c>
      <c r="B2853" s="1">
        <v>46063</v>
      </c>
      <c r="C2853">
        <v>1</v>
      </c>
      <c r="D2853" s="2">
        <v>0.375</v>
      </c>
      <c r="E2853" s="2">
        <v>0.8125</v>
      </c>
      <c r="F2853" s="2">
        <v>4.1666666666666664E-2</v>
      </c>
      <c r="I2853">
        <v>0</v>
      </c>
      <c r="J2853" s="2">
        <v>0.39583333333333331</v>
      </c>
      <c r="K2853" s="2">
        <v>0.3125</v>
      </c>
      <c r="L2853" s="2">
        <v>2.0833333333333332E-2</v>
      </c>
      <c r="M2853" s="2">
        <v>6.25E-2</v>
      </c>
      <c r="Q2853">
        <v>1</v>
      </c>
    </row>
    <row r="2854" spans="1:17">
      <c r="A2854" t="s">
        <v>1743</v>
      </c>
      <c r="B2854" s="1">
        <v>46064</v>
      </c>
    </row>
    <row r="2855" spans="1:17">
      <c r="A2855" t="s">
        <v>1743</v>
      </c>
      <c r="B2855" s="1">
        <v>46065</v>
      </c>
      <c r="C2855">
        <v>1</v>
      </c>
      <c r="D2855" s="2">
        <v>0.375</v>
      </c>
      <c r="E2855" s="2">
        <v>0.72916666666666663</v>
      </c>
      <c r="F2855" s="2">
        <v>4.1666666666666664E-2</v>
      </c>
      <c r="I2855">
        <v>0</v>
      </c>
      <c r="J2855" s="2">
        <v>0.3125</v>
      </c>
      <c r="K2855" s="2">
        <v>0.3125</v>
      </c>
      <c r="Q2855">
        <v>1</v>
      </c>
    </row>
    <row r="2856" spans="1:17">
      <c r="A2856" t="s">
        <v>1743</v>
      </c>
      <c r="B2856" s="1">
        <v>46066</v>
      </c>
      <c r="C2856">
        <v>1</v>
      </c>
      <c r="D2856" s="2">
        <v>0.375</v>
      </c>
      <c r="E2856" s="2">
        <v>0.72916666666666663</v>
      </c>
      <c r="F2856" s="2">
        <v>4.1666666666666664E-2</v>
      </c>
      <c r="I2856">
        <v>0</v>
      </c>
      <c r="J2856" s="2">
        <v>0.3125</v>
      </c>
      <c r="K2856" s="2">
        <v>0.3125</v>
      </c>
      <c r="Q2856">
        <v>1</v>
      </c>
    </row>
    <row r="2857" spans="1:17">
      <c r="A2857" t="s">
        <v>1743</v>
      </c>
      <c r="B2857" s="1">
        <v>46067</v>
      </c>
    </row>
    <row r="2858" spans="1:17">
      <c r="A2858" t="s">
        <v>1743</v>
      </c>
      <c r="B2858" s="1">
        <v>46068</v>
      </c>
    </row>
    <row r="2859" spans="1:17">
      <c r="A2859" t="s">
        <v>1743</v>
      </c>
      <c r="B2859" s="1">
        <v>46069</v>
      </c>
      <c r="C2859">
        <v>1</v>
      </c>
      <c r="D2859" s="2">
        <v>0.375</v>
      </c>
      <c r="E2859" s="2">
        <v>0.72916666666666663</v>
      </c>
      <c r="F2859" s="2">
        <v>4.1666666666666664E-2</v>
      </c>
      <c r="I2859">
        <v>0</v>
      </c>
      <c r="J2859" s="2">
        <v>0.3125</v>
      </c>
      <c r="K2859" s="2">
        <v>0.3125</v>
      </c>
      <c r="Q2859">
        <v>2</v>
      </c>
    </row>
    <row r="2860" spans="1:17">
      <c r="A2860" t="s">
        <v>1743</v>
      </c>
      <c r="B2860" s="1">
        <v>46070</v>
      </c>
      <c r="C2860">
        <v>1</v>
      </c>
      <c r="D2860" s="2">
        <v>0.375</v>
      </c>
      <c r="E2860" s="2">
        <v>0.72916666666666663</v>
      </c>
      <c r="F2860" s="2">
        <v>4.1666666666666664E-2</v>
      </c>
      <c r="I2860">
        <v>0</v>
      </c>
      <c r="J2860" s="2">
        <v>0.3125</v>
      </c>
      <c r="K2860" s="2">
        <v>0.3125</v>
      </c>
      <c r="Q2860">
        <v>1</v>
      </c>
    </row>
    <row r="2861" spans="1:17">
      <c r="A2861" t="s">
        <v>1743</v>
      </c>
      <c r="B2861" s="1">
        <v>46071</v>
      </c>
      <c r="C2861">
        <v>1</v>
      </c>
      <c r="D2861" s="2">
        <v>0.375</v>
      </c>
      <c r="E2861" s="2">
        <v>0.75</v>
      </c>
      <c r="F2861" s="2">
        <v>4.1666666666666664E-2</v>
      </c>
      <c r="I2861">
        <v>0</v>
      </c>
      <c r="J2861" s="2">
        <v>0.33333333333333331</v>
      </c>
      <c r="K2861" s="2">
        <v>0.3125</v>
      </c>
      <c r="L2861" s="2">
        <v>2.0833333333333332E-2</v>
      </c>
      <c r="Q2861">
        <v>2</v>
      </c>
    </row>
    <row r="2862" spans="1:17">
      <c r="A2862" t="s">
        <v>1743</v>
      </c>
      <c r="B2862" s="1">
        <v>46072</v>
      </c>
      <c r="C2862">
        <v>1</v>
      </c>
      <c r="D2862" s="2">
        <v>0.375</v>
      </c>
      <c r="E2862" s="2">
        <v>0.77083333333333337</v>
      </c>
      <c r="F2862" s="2">
        <v>4.1666666666666664E-2</v>
      </c>
      <c r="I2862">
        <v>0</v>
      </c>
      <c r="J2862" s="2">
        <v>0.35416666666666669</v>
      </c>
      <c r="K2862" s="2">
        <v>0.3125</v>
      </c>
      <c r="L2862" s="2">
        <v>2.0833333333333332E-2</v>
      </c>
      <c r="M2862" s="2">
        <v>2.0833333333333332E-2</v>
      </c>
      <c r="Q2862">
        <v>1</v>
      </c>
    </row>
    <row r="2863" spans="1:17">
      <c r="A2863" t="s">
        <v>1743</v>
      </c>
      <c r="B2863" s="1">
        <v>46073</v>
      </c>
      <c r="C2863">
        <v>1</v>
      </c>
      <c r="D2863" s="2">
        <v>0.375</v>
      </c>
      <c r="E2863" s="2">
        <v>0.78125</v>
      </c>
      <c r="F2863" s="2">
        <v>4.1666666666666664E-2</v>
      </c>
      <c r="I2863">
        <v>0</v>
      </c>
      <c r="J2863" s="2">
        <v>0.36458333333333331</v>
      </c>
      <c r="K2863" s="2">
        <v>0.3125</v>
      </c>
      <c r="L2863" s="2">
        <v>2.0833333333333332E-2</v>
      </c>
      <c r="M2863" s="2">
        <v>3.125E-2</v>
      </c>
      <c r="Q2863">
        <v>1</v>
      </c>
    </row>
    <row r="2864" spans="1:17">
      <c r="A2864" t="s">
        <v>1743</v>
      </c>
      <c r="B2864" s="1">
        <v>46074</v>
      </c>
    </row>
    <row r="2865" spans="1:30">
      <c r="A2865" t="s">
        <v>1743</v>
      </c>
      <c r="B2865" s="1">
        <v>46075</v>
      </c>
    </row>
    <row r="2866" spans="1:30">
      <c r="A2866" t="s">
        <v>1743</v>
      </c>
      <c r="B2866" s="1">
        <v>46076</v>
      </c>
    </row>
    <row r="2867" spans="1:30">
      <c r="A2867" t="s">
        <v>1743</v>
      </c>
      <c r="B2867" s="1">
        <v>46077</v>
      </c>
      <c r="C2867">
        <v>1</v>
      </c>
      <c r="D2867" s="2">
        <v>0.375</v>
      </c>
      <c r="E2867" s="2">
        <v>0.79166666666666663</v>
      </c>
      <c r="F2867" s="2">
        <v>4.1666666666666664E-2</v>
      </c>
      <c r="I2867">
        <v>0</v>
      </c>
      <c r="J2867" s="2">
        <v>0.375</v>
      </c>
      <c r="K2867" s="2">
        <v>0.3125</v>
      </c>
      <c r="L2867" s="2">
        <v>2.0833333333333332E-2</v>
      </c>
      <c r="M2867" s="2">
        <v>4.1666666666666664E-2</v>
      </c>
      <c r="Q2867">
        <v>1</v>
      </c>
    </row>
    <row r="2868" spans="1:30">
      <c r="A2868" t="s">
        <v>1743</v>
      </c>
      <c r="B2868" s="1">
        <v>46078</v>
      </c>
      <c r="C2868">
        <v>1</v>
      </c>
      <c r="D2868" s="2">
        <v>0.375</v>
      </c>
      <c r="E2868" s="2">
        <v>0.79166666666666663</v>
      </c>
      <c r="F2868" s="2">
        <v>4.1666666666666664E-2</v>
      </c>
      <c r="I2868">
        <v>0</v>
      </c>
      <c r="J2868" s="2">
        <v>0.375</v>
      </c>
      <c r="K2868" s="2">
        <v>0.3125</v>
      </c>
      <c r="L2868" s="2">
        <v>2.0833333333333332E-2</v>
      </c>
      <c r="M2868" s="2">
        <v>4.1666666666666664E-2</v>
      </c>
      <c r="Q2868">
        <v>2</v>
      </c>
    </row>
    <row r="2869" spans="1:30">
      <c r="A2869" t="s">
        <v>1743</v>
      </c>
      <c r="B2869" s="1">
        <v>46079</v>
      </c>
      <c r="C2869">
        <v>1</v>
      </c>
      <c r="D2869" s="2">
        <v>0.375</v>
      </c>
      <c r="E2869" s="2">
        <v>0.8125</v>
      </c>
      <c r="F2869" s="2">
        <v>4.1666666666666664E-2</v>
      </c>
      <c r="I2869">
        <v>0</v>
      </c>
      <c r="J2869" s="2">
        <v>0.39583333333333331</v>
      </c>
      <c r="K2869" s="2">
        <v>0.3125</v>
      </c>
      <c r="L2869" s="2">
        <v>2.0833333333333332E-2</v>
      </c>
      <c r="M2869" s="2">
        <v>6.25E-2</v>
      </c>
      <c r="Q2869">
        <v>1</v>
      </c>
    </row>
    <row r="2870" spans="1:30">
      <c r="A2870" t="s">
        <v>1743</v>
      </c>
      <c r="B2870" s="1">
        <v>46080</v>
      </c>
      <c r="C2870">
        <v>1</v>
      </c>
      <c r="D2870" s="2">
        <v>0.375</v>
      </c>
      <c r="E2870" s="2">
        <v>0.73958333333333337</v>
      </c>
      <c r="F2870" s="2">
        <v>4.1666666666666664E-2</v>
      </c>
      <c r="I2870">
        <v>0</v>
      </c>
      <c r="J2870" s="2">
        <v>0.32291666666666669</v>
      </c>
      <c r="K2870" s="2">
        <v>0.3125</v>
      </c>
      <c r="L2870" s="2">
        <v>1.0416666666666666E-2</v>
      </c>
      <c r="Q2870">
        <v>1</v>
      </c>
    </row>
    <row r="2871" spans="1:30">
      <c r="A2871" t="s">
        <v>1743</v>
      </c>
      <c r="B2871" s="1">
        <v>46081</v>
      </c>
    </row>
    <row r="2872" spans="1:30">
      <c r="A2872" t="s">
        <v>1742</v>
      </c>
      <c r="B2872" t="s">
        <v>3010</v>
      </c>
      <c r="C2872" s="1">
        <v>46023</v>
      </c>
      <c r="D2872" s="1">
        <v>46112</v>
      </c>
      <c r="E2872" t="s">
        <v>2248</v>
      </c>
      <c r="F2872" t="s">
        <v>597</v>
      </c>
      <c r="G2872" t="s">
        <v>849</v>
      </c>
      <c r="H2872" t="s">
        <v>879</v>
      </c>
      <c r="I2872" t="s">
        <v>2248</v>
      </c>
      <c r="J2872" t="s">
        <v>849</v>
      </c>
      <c r="K2872">
        <v>1</v>
      </c>
      <c r="L2872">
        <v>1</v>
      </c>
      <c r="M2872">
        <v>1</v>
      </c>
      <c r="N2872">
        <v>1</v>
      </c>
      <c r="O2872">
        <v>1</v>
      </c>
      <c r="P2872">
        <v>0</v>
      </c>
      <c r="Q2872">
        <v>0</v>
      </c>
      <c r="R2872">
        <v>0</v>
      </c>
      <c r="S2872">
        <v>0</v>
      </c>
      <c r="T2872" s="2">
        <v>0.3125</v>
      </c>
      <c r="U2872" s="2">
        <v>0.375</v>
      </c>
      <c r="V2872" s="2">
        <v>0.72916666666666663</v>
      </c>
      <c r="W2872" s="2">
        <v>0.5</v>
      </c>
      <c r="X2872">
        <v>60</v>
      </c>
      <c r="AD2872" s="2">
        <v>0</v>
      </c>
    </row>
    <row r="2873" spans="1:30">
      <c r="A2873" t="s">
        <v>1743</v>
      </c>
      <c r="B2873" s="1">
        <v>46054</v>
      </c>
    </row>
    <row r="2874" spans="1:30">
      <c r="A2874" t="s">
        <v>1743</v>
      </c>
      <c r="B2874" s="1">
        <v>46055</v>
      </c>
      <c r="C2874">
        <v>1</v>
      </c>
      <c r="D2874" s="2">
        <v>0.375</v>
      </c>
      <c r="E2874" s="2">
        <v>0.72916666666666663</v>
      </c>
      <c r="F2874" s="2">
        <v>4.1666666666666664E-2</v>
      </c>
      <c r="I2874">
        <v>0</v>
      </c>
      <c r="J2874" s="2">
        <v>0.3125</v>
      </c>
      <c r="K2874" s="2">
        <v>0.3125</v>
      </c>
      <c r="Q2874">
        <v>2</v>
      </c>
    </row>
    <row r="2875" spans="1:30">
      <c r="A2875" t="s">
        <v>1743</v>
      </c>
      <c r="B2875" s="1">
        <v>46056</v>
      </c>
      <c r="C2875">
        <v>1</v>
      </c>
      <c r="D2875" s="2">
        <v>0.375</v>
      </c>
      <c r="E2875" s="2">
        <v>0.72916666666666663</v>
      </c>
      <c r="F2875" s="2">
        <v>4.1666666666666664E-2</v>
      </c>
      <c r="I2875">
        <v>0</v>
      </c>
      <c r="J2875" s="2">
        <v>0.3125</v>
      </c>
      <c r="K2875" s="2">
        <v>0.3125</v>
      </c>
      <c r="Q2875">
        <v>2</v>
      </c>
    </row>
    <row r="2876" spans="1:30">
      <c r="A2876" t="s">
        <v>1743</v>
      </c>
      <c r="B2876" s="1">
        <v>46057</v>
      </c>
      <c r="C2876">
        <v>1</v>
      </c>
      <c r="D2876" s="2">
        <v>0.375</v>
      </c>
      <c r="E2876" s="2">
        <v>0.72916666666666663</v>
      </c>
      <c r="F2876" s="2">
        <v>4.1666666666666664E-2</v>
      </c>
      <c r="I2876">
        <v>0</v>
      </c>
      <c r="J2876" s="2">
        <v>0.3125</v>
      </c>
      <c r="K2876" s="2">
        <v>0.3125</v>
      </c>
      <c r="Q2876">
        <v>2</v>
      </c>
    </row>
    <row r="2877" spans="1:30">
      <c r="A2877" t="s">
        <v>1743</v>
      </c>
      <c r="B2877" s="1">
        <v>46058</v>
      </c>
      <c r="C2877">
        <v>1</v>
      </c>
      <c r="D2877" s="2">
        <v>0.375</v>
      </c>
      <c r="E2877" s="2">
        <v>0.72916666666666663</v>
      </c>
      <c r="F2877" s="2">
        <v>4.1666666666666664E-2</v>
      </c>
      <c r="I2877">
        <v>0</v>
      </c>
      <c r="J2877" s="2">
        <v>0.3125</v>
      </c>
      <c r="K2877" s="2">
        <v>0.3125</v>
      </c>
      <c r="Q2877">
        <v>2</v>
      </c>
    </row>
    <row r="2878" spans="1:30">
      <c r="A2878" t="s">
        <v>1743</v>
      </c>
      <c r="B2878" s="1">
        <v>46059</v>
      </c>
      <c r="C2878">
        <v>1</v>
      </c>
      <c r="D2878" s="2">
        <v>0.375</v>
      </c>
      <c r="E2878" s="2">
        <v>0.72916666666666663</v>
      </c>
      <c r="F2878" s="2">
        <v>4.1666666666666664E-2</v>
      </c>
      <c r="I2878">
        <v>0</v>
      </c>
      <c r="J2878" s="2">
        <v>0.3125</v>
      </c>
      <c r="K2878" s="2">
        <v>0.3125</v>
      </c>
      <c r="Q2878">
        <v>2</v>
      </c>
    </row>
    <row r="2879" spans="1:30">
      <c r="A2879" t="s">
        <v>1743</v>
      </c>
      <c r="B2879" s="1">
        <v>46060</v>
      </c>
    </row>
    <row r="2880" spans="1:30">
      <c r="A2880" t="s">
        <v>1743</v>
      </c>
      <c r="B2880" s="1">
        <v>46061</v>
      </c>
    </row>
    <row r="2881" spans="1:17">
      <c r="A2881" t="s">
        <v>1743</v>
      </c>
      <c r="B2881" s="1">
        <v>46062</v>
      </c>
      <c r="C2881">
        <v>1</v>
      </c>
      <c r="D2881" s="2">
        <v>0.375</v>
      </c>
      <c r="E2881" s="2">
        <v>0.72916666666666663</v>
      </c>
      <c r="F2881" s="2">
        <v>4.1666666666666664E-2</v>
      </c>
      <c r="I2881">
        <v>0</v>
      </c>
      <c r="J2881" s="2">
        <v>0.3125</v>
      </c>
      <c r="K2881" s="2">
        <v>0.3125</v>
      </c>
      <c r="Q2881">
        <v>2</v>
      </c>
    </row>
    <row r="2882" spans="1:17">
      <c r="A2882" t="s">
        <v>1743</v>
      </c>
      <c r="B2882" s="1">
        <v>46063</v>
      </c>
      <c r="C2882">
        <v>1</v>
      </c>
      <c r="D2882" s="2">
        <v>0.375</v>
      </c>
      <c r="E2882" s="2">
        <v>0.72916666666666663</v>
      </c>
      <c r="F2882" s="2">
        <v>4.1666666666666664E-2</v>
      </c>
      <c r="H2882" t="s">
        <v>3011</v>
      </c>
      <c r="I2882">
        <v>0</v>
      </c>
      <c r="J2882" s="2">
        <v>0.3125</v>
      </c>
      <c r="K2882" s="2">
        <v>0.3125</v>
      </c>
      <c r="Q2882">
        <v>1</v>
      </c>
    </row>
    <row r="2883" spans="1:17">
      <c r="A2883" t="s">
        <v>1743</v>
      </c>
      <c r="B2883" s="1">
        <v>46064</v>
      </c>
    </row>
    <row r="2884" spans="1:17">
      <c r="A2884" t="s">
        <v>1743</v>
      </c>
      <c r="B2884" s="1">
        <v>46065</v>
      </c>
      <c r="C2884">
        <v>1</v>
      </c>
      <c r="D2884" s="2">
        <v>0.375</v>
      </c>
      <c r="E2884" s="2">
        <v>0.72916666666666663</v>
      </c>
      <c r="F2884" s="2">
        <v>4.1666666666666664E-2</v>
      </c>
      <c r="I2884">
        <v>0</v>
      </c>
      <c r="J2884" s="2">
        <v>0.3125</v>
      </c>
      <c r="K2884" s="2">
        <v>0.3125</v>
      </c>
      <c r="Q2884">
        <v>2</v>
      </c>
    </row>
    <row r="2885" spans="1:17">
      <c r="A2885" t="s">
        <v>1743</v>
      </c>
      <c r="B2885" s="1">
        <v>46066</v>
      </c>
      <c r="C2885">
        <v>1</v>
      </c>
      <c r="D2885" s="2">
        <v>0.375</v>
      </c>
      <c r="E2885" s="2">
        <v>0.72916666666666663</v>
      </c>
      <c r="F2885" s="2">
        <v>4.1666666666666664E-2</v>
      </c>
      <c r="I2885">
        <v>0</v>
      </c>
      <c r="J2885" s="2">
        <v>0.3125</v>
      </c>
      <c r="K2885" s="2">
        <v>0.3125</v>
      </c>
      <c r="Q2885">
        <v>2</v>
      </c>
    </row>
    <row r="2886" spans="1:17">
      <c r="A2886" t="s">
        <v>1743</v>
      </c>
      <c r="B2886" s="1">
        <v>46067</v>
      </c>
    </row>
    <row r="2887" spans="1:17">
      <c r="A2887" t="s">
        <v>1743</v>
      </c>
      <c r="B2887" s="1">
        <v>46068</v>
      </c>
    </row>
    <row r="2888" spans="1:17">
      <c r="A2888" t="s">
        <v>1743</v>
      </c>
      <c r="B2888" s="1">
        <v>46069</v>
      </c>
      <c r="C2888">
        <v>1</v>
      </c>
      <c r="D2888" s="2">
        <v>0.375</v>
      </c>
      <c r="E2888" s="2">
        <v>0.72916666666666663</v>
      </c>
      <c r="F2888" s="2">
        <v>4.1666666666666664E-2</v>
      </c>
      <c r="I2888">
        <v>0</v>
      </c>
      <c r="J2888" s="2">
        <v>0.3125</v>
      </c>
      <c r="K2888" s="2">
        <v>0.3125</v>
      </c>
      <c r="Q2888">
        <v>2</v>
      </c>
    </row>
    <row r="2889" spans="1:17">
      <c r="A2889" t="s">
        <v>1743</v>
      </c>
      <c r="B2889" s="1">
        <v>46070</v>
      </c>
      <c r="C2889">
        <v>1</v>
      </c>
      <c r="D2889" s="2">
        <v>0.375</v>
      </c>
      <c r="E2889" s="2">
        <v>0.72916666666666663</v>
      </c>
      <c r="F2889" s="2">
        <v>4.1666666666666664E-2</v>
      </c>
      <c r="I2889">
        <v>0</v>
      </c>
      <c r="J2889" s="2">
        <v>0.3125</v>
      </c>
      <c r="K2889" s="2">
        <v>0.3125</v>
      </c>
      <c r="Q2889">
        <v>2</v>
      </c>
    </row>
    <row r="2890" spans="1:17">
      <c r="A2890" t="s">
        <v>1743</v>
      </c>
      <c r="B2890" s="1">
        <v>46071</v>
      </c>
      <c r="C2890">
        <v>1</v>
      </c>
      <c r="D2890" s="2">
        <v>0.375</v>
      </c>
      <c r="E2890" s="2">
        <v>0.72916666666666663</v>
      </c>
      <c r="F2890" s="2">
        <v>4.1666666666666664E-2</v>
      </c>
      <c r="I2890">
        <v>0</v>
      </c>
      <c r="J2890" s="2">
        <v>0.3125</v>
      </c>
      <c r="K2890" s="2">
        <v>0.3125</v>
      </c>
      <c r="Q2890">
        <v>2</v>
      </c>
    </row>
    <row r="2891" spans="1:17">
      <c r="A2891" t="s">
        <v>1743</v>
      </c>
      <c r="B2891" s="1">
        <v>46072</v>
      </c>
      <c r="C2891">
        <v>1</v>
      </c>
      <c r="D2891" s="2">
        <v>0.375</v>
      </c>
      <c r="E2891" s="2">
        <v>0.72916666666666663</v>
      </c>
      <c r="F2891" s="2">
        <v>4.1666666666666664E-2</v>
      </c>
      <c r="H2891" t="s">
        <v>3739</v>
      </c>
      <c r="I2891">
        <v>0</v>
      </c>
      <c r="J2891" s="2">
        <v>0.3125</v>
      </c>
      <c r="K2891" s="2">
        <v>0.3125</v>
      </c>
      <c r="Q2891">
        <v>1</v>
      </c>
    </row>
    <row r="2892" spans="1:17">
      <c r="A2892" t="s">
        <v>1743</v>
      </c>
      <c r="B2892" s="1">
        <v>46073</v>
      </c>
      <c r="C2892">
        <v>1</v>
      </c>
      <c r="D2892" s="2">
        <v>0.375</v>
      </c>
      <c r="E2892" s="2">
        <v>0.72916666666666663</v>
      </c>
      <c r="F2892" s="2">
        <v>4.1666666666666664E-2</v>
      </c>
      <c r="I2892">
        <v>0</v>
      </c>
      <c r="J2892" s="2">
        <v>0.3125</v>
      </c>
      <c r="K2892" s="2">
        <v>0.3125</v>
      </c>
      <c r="Q2892">
        <v>2</v>
      </c>
    </row>
    <row r="2893" spans="1:17">
      <c r="A2893" t="s">
        <v>1743</v>
      </c>
      <c r="B2893" s="1">
        <v>46074</v>
      </c>
    </row>
    <row r="2894" spans="1:17">
      <c r="A2894" t="s">
        <v>1743</v>
      </c>
      <c r="B2894" s="1">
        <v>46075</v>
      </c>
    </row>
    <row r="2895" spans="1:17">
      <c r="A2895" t="s">
        <v>1743</v>
      </c>
      <c r="B2895" s="1">
        <v>46076</v>
      </c>
    </row>
    <row r="2896" spans="1:17">
      <c r="A2896" t="s">
        <v>1743</v>
      </c>
      <c r="B2896" s="1">
        <v>46077</v>
      </c>
      <c r="C2896">
        <v>1</v>
      </c>
      <c r="D2896" s="2">
        <v>0.375</v>
      </c>
      <c r="E2896" s="2">
        <v>0.72916666666666663</v>
      </c>
      <c r="F2896" s="2">
        <v>4.1666666666666664E-2</v>
      </c>
      <c r="I2896">
        <v>0</v>
      </c>
      <c r="J2896" s="2">
        <v>0.3125</v>
      </c>
      <c r="K2896" s="2">
        <v>0.3125</v>
      </c>
      <c r="Q2896">
        <v>2</v>
      </c>
    </row>
    <row r="2897" spans="1:30">
      <c r="A2897" t="s">
        <v>1743</v>
      </c>
      <c r="B2897" s="1">
        <v>46078</v>
      </c>
      <c r="C2897">
        <v>1</v>
      </c>
      <c r="D2897" s="2">
        <v>0.375</v>
      </c>
      <c r="E2897" s="2">
        <v>0.72916666666666663</v>
      </c>
      <c r="F2897" s="2">
        <v>4.1666666666666664E-2</v>
      </c>
      <c r="I2897">
        <v>0</v>
      </c>
      <c r="J2897" s="2">
        <v>0.3125</v>
      </c>
      <c r="K2897" s="2">
        <v>0.3125</v>
      </c>
      <c r="Q2897">
        <v>2</v>
      </c>
    </row>
    <row r="2898" spans="1:30">
      <c r="A2898" t="s">
        <v>1743</v>
      </c>
      <c r="B2898" s="1">
        <v>46079</v>
      </c>
      <c r="C2898">
        <v>1</v>
      </c>
      <c r="D2898" s="2">
        <v>0.375</v>
      </c>
      <c r="E2898" s="2">
        <v>0.72916666666666663</v>
      </c>
      <c r="F2898" s="2">
        <v>4.1666666666666664E-2</v>
      </c>
      <c r="I2898">
        <v>0</v>
      </c>
      <c r="J2898" s="2">
        <v>0.3125</v>
      </c>
      <c r="K2898" s="2">
        <v>0.3125</v>
      </c>
      <c r="Q2898">
        <v>2</v>
      </c>
    </row>
    <row r="2899" spans="1:30">
      <c r="A2899" t="s">
        <v>1743</v>
      </c>
      <c r="B2899" s="1">
        <v>46080</v>
      </c>
      <c r="C2899">
        <v>1</v>
      </c>
      <c r="D2899" s="2">
        <v>0.375</v>
      </c>
      <c r="E2899" s="2">
        <v>0.72916666666666663</v>
      </c>
      <c r="F2899" s="2">
        <v>4.1666666666666664E-2</v>
      </c>
      <c r="I2899">
        <v>0</v>
      </c>
      <c r="J2899" s="2">
        <v>0.3125</v>
      </c>
      <c r="K2899" s="2">
        <v>0.3125</v>
      </c>
      <c r="Q2899">
        <v>2</v>
      </c>
    </row>
    <row r="2900" spans="1:30">
      <c r="A2900" t="s">
        <v>1743</v>
      </c>
      <c r="B2900" s="1">
        <v>46081</v>
      </c>
    </row>
    <row r="2901" spans="1:30">
      <c r="A2901" t="s">
        <v>1742</v>
      </c>
      <c r="B2901" t="s">
        <v>3012</v>
      </c>
      <c r="C2901" s="1">
        <v>46023</v>
      </c>
      <c r="D2901" s="1">
        <v>46112</v>
      </c>
      <c r="E2901" t="s">
        <v>852</v>
      </c>
      <c r="F2901" t="s">
        <v>857</v>
      </c>
      <c r="G2901" t="s">
        <v>849</v>
      </c>
      <c r="H2901" t="s">
        <v>879</v>
      </c>
      <c r="I2901" t="s">
        <v>852</v>
      </c>
      <c r="J2901" t="s">
        <v>849</v>
      </c>
      <c r="K2901">
        <v>1</v>
      </c>
      <c r="L2901">
        <v>1</v>
      </c>
      <c r="M2901">
        <v>1</v>
      </c>
      <c r="N2901">
        <v>1</v>
      </c>
      <c r="O2901">
        <v>1</v>
      </c>
      <c r="P2901">
        <v>0</v>
      </c>
      <c r="Q2901">
        <v>0</v>
      </c>
      <c r="R2901">
        <v>0</v>
      </c>
      <c r="S2901">
        <v>0</v>
      </c>
      <c r="T2901" s="2">
        <v>0.33333333333333331</v>
      </c>
      <c r="U2901" s="2">
        <v>0.35416666666666669</v>
      </c>
      <c r="V2901" s="2">
        <v>0.72916666666666663</v>
      </c>
      <c r="W2901" s="2">
        <v>0.5</v>
      </c>
      <c r="X2901">
        <v>60</v>
      </c>
      <c r="AD2901" s="2">
        <v>0</v>
      </c>
    </row>
    <row r="2902" spans="1:30">
      <c r="A2902" t="s">
        <v>1743</v>
      </c>
      <c r="B2902" s="1">
        <v>46054</v>
      </c>
    </row>
    <row r="2903" spans="1:30">
      <c r="A2903" t="s">
        <v>1743</v>
      </c>
      <c r="B2903" s="1">
        <v>46055</v>
      </c>
      <c r="C2903">
        <v>1</v>
      </c>
      <c r="D2903" s="2">
        <v>0.35416666666666669</v>
      </c>
      <c r="E2903" s="2">
        <v>0.72916666666666663</v>
      </c>
      <c r="F2903" s="2">
        <v>4.1666666666666664E-2</v>
      </c>
      <c r="I2903">
        <v>0</v>
      </c>
      <c r="J2903" s="2">
        <v>0.33333333333333331</v>
      </c>
      <c r="K2903" s="2">
        <v>0.33333333333333331</v>
      </c>
      <c r="Q2903">
        <v>1</v>
      </c>
    </row>
    <row r="2904" spans="1:30">
      <c r="A2904" t="s">
        <v>1743</v>
      </c>
      <c r="B2904" s="1">
        <v>46056</v>
      </c>
      <c r="C2904">
        <v>1</v>
      </c>
      <c r="D2904" s="2">
        <v>0.35416666666666669</v>
      </c>
      <c r="E2904" s="2">
        <v>0.72916666666666663</v>
      </c>
      <c r="F2904" s="2">
        <v>4.1666666666666664E-2</v>
      </c>
      <c r="I2904">
        <v>0</v>
      </c>
      <c r="J2904" s="2">
        <v>0.33333333333333331</v>
      </c>
      <c r="K2904" s="2">
        <v>0.33333333333333331</v>
      </c>
      <c r="Q2904">
        <v>1</v>
      </c>
    </row>
    <row r="2905" spans="1:30">
      <c r="A2905" t="s">
        <v>1743</v>
      </c>
      <c r="B2905" s="1">
        <v>46057</v>
      </c>
      <c r="C2905">
        <v>1</v>
      </c>
      <c r="D2905" s="2">
        <v>0.35416666666666669</v>
      </c>
      <c r="E2905" s="2">
        <v>0.72916666666666663</v>
      </c>
      <c r="F2905" s="2">
        <v>4.1666666666666664E-2</v>
      </c>
      <c r="I2905">
        <v>0</v>
      </c>
      <c r="J2905" s="2">
        <v>0.33333333333333331</v>
      </c>
      <c r="K2905" s="2">
        <v>0.33333333333333331</v>
      </c>
      <c r="Q2905">
        <v>1</v>
      </c>
    </row>
    <row r="2906" spans="1:30">
      <c r="A2906" t="s">
        <v>1743</v>
      </c>
      <c r="B2906" s="1">
        <v>46058</v>
      </c>
      <c r="C2906">
        <v>1</v>
      </c>
      <c r="D2906" s="2">
        <v>0.35416666666666669</v>
      </c>
      <c r="E2906" s="2">
        <v>0.72916666666666663</v>
      </c>
      <c r="F2906" s="2">
        <v>4.1666666666666664E-2</v>
      </c>
      <c r="I2906">
        <v>0</v>
      </c>
      <c r="J2906" s="2">
        <v>0.33333333333333331</v>
      </c>
      <c r="K2906" s="2">
        <v>0.33333333333333331</v>
      </c>
      <c r="Q2906">
        <v>1</v>
      </c>
    </row>
    <row r="2907" spans="1:30">
      <c r="A2907" t="s">
        <v>1743</v>
      </c>
      <c r="B2907" s="1">
        <v>46059</v>
      </c>
      <c r="C2907">
        <v>1</v>
      </c>
      <c r="D2907" s="2">
        <v>0.35416666666666669</v>
      </c>
      <c r="E2907" s="2">
        <v>0.72916666666666663</v>
      </c>
      <c r="F2907" s="2">
        <v>4.1666666666666664E-2</v>
      </c>
      <c r="I2907">
        <v>0</v>
      </c>
      <c r="J2907" s="2">
        <v>0.33333333333333331</v>
      </c>
      <c r="K2907" s="2">
        <v>0.33333333333333331</v>
      </c>
      <c r="Q2907">
        <v>1</v>
      </c>
    </row>
    <row r="2908" spans="1:30">
      <c r="A2908" t="s">
        <v>1743</v>
      </c>
      <c r="B2908" s="1">
        <v>46060</v>
      </c>
    </row>
    <row r="2909" spans="1:30">
      <c r="A2909" t="s">
        <v>1743</v>
      </c>
      <c r="B2909" s="1">
        <v>46061</v>
      </c>
    </row>
    <row r="2910" spans="1:30">
      <c r="A2910" t="s">
        <v>1743</v>
      </c>
      <c r="B2910" s="1">
        <v>46062</v>
      </c>
      <c r="C2910">
        <v>1</v>
      </c>
      <c r="D2910" s="2">
        <v>0.35416666666666669</v>
      </c>
      <c r="E2910" s="2">
        <v>0.72916666666666663</v>
      </c>
      <c r="F2910" s="2">
        <v>4.1666666666666664E-2</v>
      </c>
      <c r="I2910">
        <v>0</v>
      </c>
      <c r="J2910" s="2">
        <v>0.33333333333333331</v>
      </c>
      <c r="K2910" s="2">
        <v>0.33333333333333331</v>
      </c>
      <c r="Q2910">
        <v>1</v>
      </c>
    </row>
    <row r="2911" spans="1:30">
      <c r="A2911" t="s">
        <v>1743</v>
      </c>
      <c r="B2911" s="1">
        <v>46063</v>
      </c>
      <c r="C2911">
        <v>1</v>
      </c>
      <c r="D2911" s="2">
        <v>0.35416666666666669</v>
      </c>
      <c r="E2911" s="2">
        <v>0.75</v>
      </c>
      <c r="F2911" s="2">
        <v>4.1666666666666664E-2</v>
      </c>
      <c r="H2911" t="s">
        <v>3740</v>
      </c>
      <c r="I2911">
        <v>0</v>
      </c>
      <c r="J2911" s="2">
        <v>0.35416666666666669</v>
      </c>
      <c r="K2911" s="2">
        <v>0.33333333333333331</v>
      </c>
      <c r="M2911" s="2">
        <v>2.0833333333333332E-2</v>
      </c>
      <c r="Q2911">
        <v>1</v>
      </c>
    </row>
    <row r="2912" spans="1:30">
      <c r="A2912" t="s">
        <v>1743</v>
      </c>
      <c r="B2912" s="1">
        <v>46064</v>
      </c>
    </row>
    <row r="2913" spans="1:17">
      <c r="A2913" t="s">
        <v>1743</v>
      </c>
      <c r="B2913" s="1">
        <v>46065</v>
      </c>
      <c r="C2913">
        <v>1</v>
      </c>
      <c r="D2913" s="2">
        <v>0.35416666666666669</v>
      </c>
      <c r="E2913" s="2">
        <v>0.72916666666666663</v>
      </c>
      <c r="F2913" s="2">
        <v>4.1666666666666664E-2</v>
      </c>
      <c r="I2913">
        <v>0</v>
      </c>
      <c r="J2913" s="2">
        <v>0.33333333333333331</v>
      </c>
      <c r="K2913" s="2">
        <v>0.33333333333333331</v>
      </c>
      <c r="Q2913">
        <v>1</v>
      </c>
    </row>
    <row r="2914" spans="1:17">
      <c r="A2914" t="s">
        <v>1743</v>
      </c>
      <c r="B2914" s="1">
        <v>46066</v>
      </c>
      <c r="C2914">
        <v>1</v>
      </c>
      <c r="D2914" s="2">
        <v>0.35416666666666669</v>
      </c>
      <c r="E2914" s="2">
        <v>0.72916666666666663</v>
      </c>
      <c r="F2914" s="2">
        <v>4.1666666666666664E-2</v>
      </c>
      <c r="I2914">
        <v>0</v>
      </c>
      <c r="J2914" s="2">
        <v>0.33333333333333331</v>
      </c>
      <c r="K2914" s="2">
        <v>0.33333333333333331</v>
      </c>
      <c r="Q2914">
        <v>1</v>
      </c>
    </row>
    <row r="2915" spans="1:17">
      <c r="A2915" t="s">
        <v>1743</v>
      </c>
      <c r="B2915" s="1">
        <v>46067</v>
      </c>
    </row>
    <row r="2916" spans="1:17">
      <c r="A2916" t="s">
        <v>1743</v>
      </c>
      <c r="B2916" s="1">
        <v>46068</v>
      </c>
    </row>
    <row r="2917" spans="1:17">
      <c r="A2917" t="s">
        <v>1743</v>
      </c>
      <c r="B2917" s="1">
        <v>46069</v>
      </c>
      <c r="C2917">
        <v>1</v>
      </c>
      <c r="D2917" s="2">
        <v>0.35416666666666669</v>
      </c>
      <c r="E2917" s="2">
        <v>0.72916666666666663</v>
      </c>
      <c r="F2917" s="2">
        <v>4.1666666666666664E-2</v>
      </c>
      <c r="I2917">
        <v>0</v>
      </c>
      <c r="J2917" s="2">
        <v>0.33333333333333331</v>
      </c>
      <c r="K2917" s="2">
        <v>0.33333333333333331</v>
      </c>
      <c r="Q2917">
        <v>1</v>
      </c>
    </row>
    <row r="2918" spans="1:17">
      <c r="A2918" t="s">
        <v>1743</v>
      </c>
      <c r="B2918" s="1">
        <v>46070</v>
      </c>
      <c r="C2918">
        <v>1</v>
      </c>
      <c r="D2918" s="2">
        <v>0.35416666666666669</v>
      </c>
      <c r="E2918" s="2">
        <v>0.72916666666666663</v>
      </c>
      <c r="F2918" s="2">
        <v>4.1666666666666664E-2</v>
      </c>
      <c r="I2918">
        <v>0</v>
      </c>
      <c r="J2918" s="2">
        <v>0.33333333333333331</v>
      </c>
      <c r="K2918" s="2">
        <v>0.33333333333333331</v>
      </c>
      <c r="Q2918">
        <v>1</v>
      </c>
    </row>
    <row r="2919" spans="1:17">
      <c r="A2919" t="s">
        <v>1743</v>
      </c>
      <c r="B2919" s="1">
        <v>46071</v>
      </c>
      <c r="C2919">
        <v>1</v>
      </c>
      <c r="D2919" s="2">
        <v>0.35416666666666669</v>
      </c>
      <c r="E2919" s="2">
        <v>0.72916666666666663</v>
      </c>
      <c r="F2919" s="2">
        <v>4.1666666666666664E-2</v>
      </c>
      <c r="H2919" t="s">
        <v>3741</v>
      </c>
      <c r="I2919">
        <v>0</v>
      </c>
      <c r="J2919" s="2">
        <v>0.33333333333333331</v>
      </c>
      <c r="K2919" s="2">
        <v>0.33333333333333331</v>
      </c>
      <c r="Q2919">
        <v>1</v>
      </c>
    </row>
    <row r="2920" spans="1:17">
      <c r="A2920" t="s">
        <v>1743</v>
      </c>
      <c r="B2920" s="1">
        <v>46072</v>
      </c>
      <c r="C2920">
        <v>1</v>
      </c>
      <c r="D2920" s="2">
        <v>0.35416666666666669</v>
      </c>
      <c r="E2920" s="2">
        <v>0.72916666666666663</v>
      </c>
      <c r="F2920" s="2">
        <v>4.1666666666666664E-2</v>
      </c>
      <c r="I2920">
        <v>0</v>
      </c>
      <c r="J2920" s="2">
        <v>0.33333333333333331</v>
      </c>
      <c r="K2920" s="2">
        <v>0.33333333333333331</v>
      </c>
      <c r="Q2920">
        <v>1</v>
      </c>
    </row>
    <row r="2921" spans="1:17">
      <c r="A2921" t="s">
        <v>1743</v>
      </c>
      <c r="B2921" s="1">
        <v>46073</v>
      </c>
      <c r="C2921">
        <v>1</v>
      </c>
      <c r="D2921" s="2">
        <v>0.35416666666666669</v>
      </c>
      <c r="E2921" s="2">
        <v>0.72916666666666663</v>
      </c>
      <c r="F2921" s="2">
        <v>4.1666666666666664E-2</v>
      </c>
      <c r="I2921">
        <v>0</v>
      </c>
      <c r="J2921" s="2">
        <v>0.33333333333333331</v>
      </c>
      <c r="K2921" s="2">
        <v>0.33333333333333331</v>
      </c>
      <c r="Q2921">
        <v>1</v>
      </c>
    </row>
    <row r="2922" spans="1:17">
      <c r="A2922" t="s">
        <v>1743</v>
      </c>
      <c r="B2922" s="1">
        <v>46074</v>
      </c>
    </row>
    <row r="2923" spans="1:17">
      <c r="A2923" t="s">
        <v>1743</v>
      </c>
      <c r="B2923" s="1">
        <v>46075</v>
      </c>
    </row>
    <row r="2924" spans="1:17">
      <c r="A2924" t="s">
        <v>1743</v>
      </c>
      <c r="B2924" s="1">
        <v>46076</v>
      </c>
    </row>
    <row r="2925" spans="1:17">
      <c r="A2925" t="s">
        <v>1743</v>
      </c>
      <c r="B2925" s="1">
        <v>46077</v>
      </c>
      <c r="C2925">
        <v>1</v>
      </c>
      <c r="D2925" s="2">
        <v>0.35416666666666669</v>
      </c>
      <c r="E2925" s="2">
        <v>0.72916666666666663</v>
      </c>
      <c r="F2925" s="2">
        <v>4.1666666666666664E-2</v>
      </c>
      <c r="I2925">
        <v>0</v>
      </c>
      <c r="J2925" s="2">
        <v>0.33333333333333331</v>
      </c>
      <c r="K2925" s="2">
        <v>0.33333333333333331</v>
      </c>
      <c r="Q2925">
        <v>1</v>
      </c>
    </row>
    <row r="2926" spans="1:17">
      <c r="A2926" t="s">
        <v>1743</v>
      </c>
      <c r="B2926" s="1">
        <v>46078</v>
      </c>
      <c r="C2926">
        <v>1</v>
      </c>
      <c r="D2926" s="2">
        <v>0.35416666666666669</v>
      </c>
      <c r="E2926" s="2">
        <v>0.72916666666666663</v>
      </c>
      <c r="F2926" s="2">
        <v>4.1666666666666664E-2</v>
      </c>
      <c r="I2926">
        <v>0</v>
      </c>
      <c r="J2926" s="2">
        <v>0.33333333333333331</v>
      </c>
      <c r="K2926" s="2">
        <v>0.33333333333333331</v>
      </c>
      <c r="Q2926">
        <v>1</v>
      </c>
    </row>
    <row r="2927" spans="1:17">
      <c r="A2927" t="s">
        <v>1743</v>
      </c>
      <c r="B2927" s="1">
        <v>46079</v>
      </c>
      <c r="C2927">
        <v>1</v>
      </c>
      <c r="D2927" s="2">
        <v>0.35416666666666669</v>
      </c>
      <c r="E2927" s="2">
        <v>0.72916666666666663</v>
      </c>
      <c r="F2927" s="2">
        <v>4.1666666666666664E-2</v>
      </c>
      <c r="I2927">
        <v>0</v>
      </c>
      <c r="J2927" s="2">
        <v>0.33333333333333331</v>
      </c>
      <c r="K2927" s="2">
        <v>0.33333333333333331</v>
      </c>
      <c r="Q2927">
        <v>1</v>
      </c>
    </row>
    <row r="2928" spans="1:17">
      <c r="A2928" t="s">
        <v>1743</v>
      </c>
      <c r="B2928" s="1">
        <v>46080</v>
      </c>
      <c r="C2928">
        <v>1</v>
      </c>
      <c r="D2928" s="2">
        <v>0.35416666666666669</v>
      </c>
      <c r="E2928" s="2">
        <v>0.72916666666666663</v>
      </c>
      <c r="F2928" s="2">
        <v>4.1666666666666664E-2</v>
      </c>
      <c r="I2928">
        <v>0</v>
      </c>
      <c r="J2928" s="2">
        <v>0.33333333333333331</v>
      </c>
      <c r="K2928" s="2">
        <v>0.33333333333333331</v>
      </c>
      <c r="Q2928">
        <v>1</v>
      </c>
    </row>
    <row r="2929" spans="1:30">
      <c r="A2929" t="s">
        <v>1743</v>
      </c>
      <c r="B2929" s="1">
        <v>46081</v>
      </c>
    </row>
    <row r="2930" spans="1:30">
      <c r="A2930" t="s">
        <v>1742</v>
      </c>
      <c r="B2930" t="s">
        <v>3013</v>
      </c>
      <c r="C2930" s="1">
        <v>46023</v>
      </c>
      <c r="D2930" s="1">
        <v>46112</v>
      </c>
      <c r="E2930" t="s">
        <v>1313</v>
      </c>
      <c r="F2930" t="s">
        <v>610</v>
      </c>
      <c r="G2930" t="s">
        <v>849</v>
      </c>
      <c r="H2930" t="s">
        <v>879</v>
      </c>
      <c r="I2930" t="s">
        <v>1313</v>
      </c>
      <c r="J2930" t="s">
        <v>849</v>
      </c>
      <c r="K2930">
        <v>1</v>
      </c>
      <c r="L2930">
        <v>1</v>
      </c>
      <c r="M2930">
        <v>1</v>
      </c>
      <c r="N2930">
        <v>1</v>
      </c>
      <c r="O2930">
        <v>1</v>
      </c>
      <c r="P2930">
        <v>1</v>
      </c>
      <c r="Q2930">
        <v>1</v>
      </c>
      <c r="R2930">
        <v>1</v>
      </c>
      <c r="S2930">
        <v>1</v>
      </c>
      <c r="T2930" s="2">
        <v>0.3125</v>
      </c>
      <c r="U2930" s="2">
        <v>0.375</v>
      </c>
      <c r="V2930" s="2">
        <v>0.72916666666666663</v>
      </c>
      <c r="W2930" s="2">
        <v>0.5</v>
      </c>
      <c r="X2930">
        <v>60</v>
      </c>
      <c r="AD2930" s="2">
        <v>0</v>
      </c>
    </row>
    <row r="2931" spans="1:30">
      <c r="A2931" t="s">
        <v>1743</v>
      </c>
      <c r="B2931" s="1">
        <v>46054</v>
      </c>
    </row>
    <row r="2932" spans="1:30">
      <c r="A2932" t="s">
        <v>1743</v>
      </c>
      <c r="B2932" s="1">
        <v>46055</v>
      </c>
      <c r="C2932">
        <v>1</v>
      </c>
      <c r="D2932" s="2">
        <v>0.375</v>
      </c>
      <c r="E2932" s="2">
        <v>0.72916666666666663</v>
      </c>
      <c r="F2932" s="2">
        <v>4.1666666666666664E-2</v>
      </c>
      <c r="H2932" t="s">
        <v>1766</v>
      </c>
      <c r="I2932">
        <v>0</v>
      </c>
      <c r="J2932" s="2">
        <v>0.3125</v>
      </c>
      <c r="K2932" s="2">
        <v>0.3125</v>
      </c>
      <c r="Q2932">
        <v>2</v>
      </c>
    </row>
    <row r="2933" spans="1:30">
      <c r="A2933" t="s">
        <v>1743</v>
      </c>
      <c r="B2933" s="1">
        <v>46056</v>
      </c>
      <c r="C2933">
        <v>1</v>
      </c>
      <c r="D2933" s="2">
        <v>0.375</v>
      </c>
      <c r="E2933" s="2">
        <v>0.72916666666666663</v>
      </c>
      <c r="F2933" s="2">
        <v>4.1666666666666664E-2</v>
      </c>
      <c r="H2933" t="s">
        <v>1766</v>
      </c>
      <c r="I2933">
        <v>0</v>
      </c>
      <c r="J2933" s="2">
        <v>0.3125</v>
      </c>
      <c r="K2933" s="2">
        <v>0.3125</v>
      </c>
      <c r="Q2933">
        <v>2</v>
      </c>
    </row>
    <row r="2934" spans="1:30">
      <c r="A2934" t="s">
        <v>1743</v>
      </c>
      <c r="B2934" s="1">
        <v>46057</v>
      </c>
    </row>
    <row r="2935" spans="1:30">
      <c r="A2935" t="s">
        <v>1743</v>
      </c>
      <c r="B2935" s="1">
        <v>46058</v>
      </c>
      <c r="C2935">
        <v>1</v>
      </c>
      <c r="D2935" s="2">
        <v>0.375</v>
      </c>
      <c r="E2935" s="2">
        <v>0.72916666666666663</v>
      </c>
      <c r="F2935" s="2">
        <v>4.1666666666666664E-2</v>
      </c>
      <c r="H2935" t="s">
        <v>1766</v>
      </c>
      <c r="I2935">
        <v>0</v>
      </c>
      <c r="J2935" s="2">
        <v>0.3125</v>
      </c>
      <c r="K2935" s="2">
        <v>0.3125</v>
      </c>
      <c r="Q2935">
        <v>2</v>
      </c>
    </row>
    <row r="2936" spans="1:30">
      <c r="A2936" t="s">
        <v>1743</v>
      </c>
      <c r="B2936" s="1">
        <v>46059</v>
      </c>
      <c r="C2936">
        <v>1</v>
      </c>
      <c r="D2936" s="2">
        <v>0.375</v>
      </c>
      <c r="E2936" s="2">
        <v>0.625</v>
      </c>
      <c r="F2936" s="2">
        <v>4.1666666666666664E-2</v>
      </c>
      <c r="H2936" t="s">
        <v>1766</v>
      </c>
      <c r="I2936">
        <v>0</v>
      </c>
      <c r="J2936" s="2">
        <v>0.20833333333333334</v>
      </c>
      <c r="K2936" s="2">
        <v>0.20833333333333334</v>
      </c>
      <c r="Q2936">
        <v>2</v>
      </c>
    </row>
    <row r="2937" spans="1:30">
      <c r="A2937" t="s">
        <v>1743</v>
      </c>
      <c r="B2937" s="1">
        <v>46060</v>
      </c>
    </row>
    <row r="2938" spans="1:30">
      <c r="A2938" t="s">
        <v>1743</v>
      </c>
      <c r="B2938" s="1">
        <v>46061</v>
      </c>
    </row>
    <row r="2939" spans="1:30">
      <c r="A2939" t="s">
        <v>1743</v>
      </c>
      <c r="B2939" s="1">
        <v>46062</v>
      </c>
    </row>
    <row r="2940" spans="1:30">
      <c r="A2940" t="s">
        <v>1743</v>
      </c>
      <c r="B2940" s="1">
        <v>46063</v>
      </c>
    </row>
    <row r="2941" spans="1:30">
      <c r="A2941" t="s">
        <v>1743</v>
      </c>
      <c r="B2941" s="1">
        <v>46064</v>
      </c>
    </row>
    <row r="2942" spans="1:30">
      <c r="A2942" t="s">
        <v>1743</v>
      </c>
      <c r="B2942" s="1">
        <v>46065</v>
      </c>
      <c r="C2942">
        <v>1</v>
      </c>
      <c r="D2942" s="2">
        <v>0.375</v>
      </c>
      <c r="E2942" s="2">
        <v>0.72916666666666663</v>
      </c>
      <c r="F2942" s="2">
        <v>4.1666666666666664E-2</v>
      </c>
      <c r="H2942" t="s">
        <v>1766</v>
      </c>
      <c r="I2942">
        <v>0</v>
      </c>
      <c r="J2942" s="2">
        <v>0.3125</v>
      </c>
      <c r="K2942" s="2">
        <v>0.3125</v>
      </c>
      <c r="Q2942">
        <v>2</v>
      </c>
    </row>
    <row r="2943" spans="1:30">
      <c r="A2943" t="s">
        <v>1743</v>
      </c>
      <c r="B2943" s="1">
        <v>46066</v>
      </c>
      <c r="C2943">
        <v>1</v>
      </c>
      <c r="D2943" s="2">
        <v>0.375</v>
      </c>
      <c r="E2943" s="2">
        <v>0.625</v>
      </c>
      <c r="F2943" s="2">
        <v>4.1666666666666664E-2</v>
      </c>
      <c r="H2943" t="s">
        <v>1766</v>
      </c>
      <c r="I2943">
        <v>0</v>
      </c>
      <c r="J2943" s="2">
        <v>0.20833333333333334</v>
      </c>
      <c r="K2943" s="2">
        <v>0.20833333333333334</v>
      </c>
      <c r="Q2943">
        <v>2</v>
      </c>
    </row>
    <row r="2944" spans="1:30">
      <c r="A2944" t="s">
        <v>1743</v>
      </c>
      <c r="B2944" s="1">
        <v>46067</v>
      </c>
    </row>
    <row r="2945" spans="1:30">
      <c r="A2945" t="s">
        <v>1743</v>
      </c>
      <c r="B2945" s="1">
        <v>46068</v>
      </c>
    </row>
    <row r="2946" spans="1:30">
      <c r="A2946" t="s">
        <v>1743</v>
      </c>
      <c r="B2946" s="1">
        <v>46069</v>
      </c>
    </row>
    <row r="2947" spans="1:30">
      <c r="A2947" t="s">
        <v>1743</v>
      </c>
      <c r="B2947" s="1">
        <v>46070</v>
      </c>
      <c r="C2947">
        <v>1</v>
      </c>
      <c r="D2947" s="2">
        <v>0.375</v>
      </c>
      <c r="E2947" s="2">
        <v>0.72916666666666663</v>
      </c>
      <c r="F2947" s="2">
        <v>4.1666666666666664E-2</v>
      </c>
      <c r="H2947" t="s">
        <v>1766</v>
      </c>
      <c r="I2947">
        <v>0</v>
      </c>
      <c r="J2947" s="2">
        <v>0.3125</v>
      </c>
      <c r="K2947" s="2">
        <v>0.3125</v>
      </c>
      <c r="Q2947">
        <v>2</v>
      </c>
    </row>
    <row r="2948" spans="1:30">
      <c r="A2948" t="s">
        <v>1743</v>
      </c>
      <c r="B2948" s="1">
        <v>46071</v>
      </c>
      <c r="C2948">
        <v>1</v>
      </c>
      <c r="D2948" s="2">
        <v>0.375</v>
      </c>
      <c r="E2948" s="2">
        <v>0.72916666666666663</v>
      </c>
      <c r="F2948" s="2">
        <v>4.1666666666666664E-2</v>
      </c>
      <c r="H2948" t="s">
        <v>1766</v>
      </c>
      <c r="I2948">
        <v>0</v>
      </c>
      <c r="J2948" s="2">
        <v>0.3125</v>
      </c>
      <c r="K2948" s="2">
        <v>0.3125</v>
      </c>
      <c r="Q2948">
        <v>2</v>
      </c>
    </row>
    <row r="2949" spans="1:30">
      <c r="A2949" t="s">
        <v>1743</v>
      </c>
      <c r="B2949" s="1">
        <v>46072</v>
      </c>
      <c r="C2949">
        <v>1</v>
      </c>
      <c r="D2949" s="2">
        <v>0.375</v>
      </c>
      <c r="E2949" s="2">
        <v>0.625</v>
      </c>
      <c r="F2949" s="2">
        <v>4.1666666666666664E-2</v>
      </c>
      <c r="H2949" t="s">
        <v>1766</v>
      </c>
      <c r="I2949">
        <v>0</v>
      </c>
      <c r="J2949" s="2">
        <v>0.20833333333333334</v>
      </c>
      <c r="K2949" s="2">
        <v>0.20833333333333334</v>
      </c>
      <c r="Q2949">
        <v>2</v>
      </c>
    </row>
    <row r="2950" spans="1:30">
      <c r="A2950" t="s">
        <v>1743</v>
      </c>
      <c r="B2950" s="1">
        <v>46073</v>
      </c>
      <c r="C2950">
        <v>2</v>
      </c>
      <c r="H2950" t="s">
        <v>3742</v>
      </c>
      <c r="I2950">
        <v>0</v>
      </c>
      <c r="P2950" s="2">
        <v>0.3125</v>
      </c>
    </row>
    <row r="2951" spans="1:30">
      <c r="A2951" t="s">
        <v>1743</v>
      </c>
      <c r="B2951" s="1">
        <v>46074</v>
      </c>
    </row>
    <row r="2952" spans="1:30">
      <c r="A2952" t="s">
        <v>1743</v>
      </c>
      <c r="B2952" s="1">
        <v>46075</v>
      </c>
    </row>
    <row r="2953" spans="1:30">
      <c r="A2953" t="s">
        <v>1743</v>
      </c>
      <c r="B2953" s="1">
        <v>46076</v>
      </c>
    </row>
    <row r="2954" spans="1:30">
      <c r="A2954" t="s">
        <v>1743</v>
      </c>
      <c r="B2954" s="1">
        <v>46077</v>
      </c>
    </row>
    <row r="2955" spans="1:30">
      <c r="A2955" t="s">
        <v>1743</v>
      </c>
      <c r="B2955" s="1">
        <v>46078</v>
      </c>
    </row>
    <row r="2956" spans="1:30">
      <c r="A2956" t="s">
        <v>1743</v>
      </c>
      <c r="B2956" s="1">
        <v>46079</v>
      </c>
      <c r="C2956">
        <v>1</v>
      </c>
      <c r="D2956" s="2">
        <v>0.375</v>
      </c>
      <c r="E2956" s="2">
        <v>0.72916666666666663</v>
      </c>
      <c r="F2956" s="2">
        <v>4.1666666666666664E-2</v>
      </c>
      <c r="H2956" t="s">
        <v>1766</v>
      </c>
      <c r="I2956">
        <v>0</v>
      </c>
      <c r="J2956" s="2">
        <v>0.3125</v>
      </c>
      <c r="K2956" s="2">
        <v>0.3125</v>
      </c>
      <c r="Q2956">
        <v>2</v>
      </c>
    </row>
    <row r="2957" spans="1:30">
      <c r="A2957" t="s">
        <v>1743</v>
      </c>
      <c r="B2957" s="1">
        <v>46080</v>
      </c>
      <c r="C2957">
        <v>1</v>
      </c>
      <c r="D2957" s="2">
        <v>0.375</v>
      </c>
      <c r="E2957" s="2">
        <v>0.60416666666666663</v>
      </c>
      <c r="F2957" s="2">
        <v>4.1666666666666664E-2</v>
      </c>
      <c r="H2957" t="s">
        <v>1766</v>
      </c>
      <c r="I2957">
        <v>0</v>
      </c>
      <c r="J2957" s="2">
        <v>0.1875</v>
      </c>
      <c r="K2957" s="2">
        <v>0.1875</v>
      </c>
      <c r="Q2957">
        <v>2</v>
      </c>
    </row>
    <row r="2958" spans="1:30">
      <c r="A2958" t="s">
        <v>1743</v>
      </c>
      <c r="B2958" s="1">
        <v>46081</v>
      </c>
    </row>
    <row r="2959" spans="1:30">
      <c r="A2959" t="s">
        <v>1742</v>
      </c>
      <c r="B2959" t="s">
        <v>3014</v>
      </c>
      <c r="C2959" s="1">
        <v>46023</v>
      </c>
      <c r="D2959" s="1">
        <v>46112</v>
      </c>
      <c r="E2959" t="s">
        <v>464</v>
      </c>
      <c r="F2959" t="s">
        <v>465</v>
      </c>
      <c r="G2959" t="s">
        <v>849</v>
      </c>
      <c r="H2959" t="s">
        <v>879</v>
      </c>
      <c r="I2959" t="s">
        <v>464</v>
      </c>
      <c r="J2959" t="s">
        <v>849</v>
      </c>
      <c r="K2959">
        <v>1</v>
      </c>
      <c r="L2959">
        <v>1</v>
      </c>
      <c r="M2959">
        <v>1</v>
      </c>
      <c r="N2959">
        <v>1</v>
      </c>
      <c r="O2959">
        <v>1</v>
      </c>
      <c r="P2959">
        <v>0</v>
      </c>
      <c r="Q2959">
        <v>0</v>
      </c>
      <c r="R2959">
        <v>0</v>
      </c>
      <c r="S2959">
        <v>0</v>
      </c>
      <c r="T2959" s="2">
        <v>0.3125</v>
      </c>
      <c r="U2959" s="2">
        <v>0.375</v>
      </c>
      <c r="V2959" s="2">
        <v>0.72916666666666663</v>
      </c>
      <c r="W2959" s="2">
        <v>0.5</v>
      </c>
      <c r="X2959">
        <v>60</v>
      </c>
      <c r="AD2959" s="2">
        <v>0</v>
      </c>
    </row>
    <row r="2960" spans="1:30">
      <c r="A2960" t="s">
        <v>1743</v>
      </c>
      <c r="B2960" s="1">
        <v>46054</v>
      </c>
    </row>
    <row r="2961" spans="1:17">
      <c r="A2961" t="s">
        <v>1743</v>
      </c>
      <c r="B2961" s="1">
        <v>46055</v>
      </c>
      <c r="C2961">
        <v>1</v>
      </c>
      <c r="D2961" s="2">
        <v>0.375</v>
      </c>
      <c r="E2961" s="2">
        <v>0.72916666666666663</v>
      </c>
      <c r="F2961" s="2">
        <v>4.1666666666666664E-2</v>
      </c>
      <c r="H2961" t="s">
        <v>1747</v>
      </c>
      <c r="I2961">
        <v>0</v>
      </c>
      <c r="J2961" s="2">
        <v>0.3125</v>
      </c>
      <c r="K2961" s="2">
        <v>0.3125</v>
      </c>
      <c r="Q2961">
        <v>2</v>
      </c>
    </row>
    <row r="2962" spans="1:17">
      <c r="A2962" t="s">
        <v>1743</v>
      </c>
      <c r="B2962" s="1">
        <v>46056</v>
      </c>
      <c r="C2962">
        <v>1</v>
      </c>
      <c r="D2962" s="2">
        <v>0.375</v>
      </c>
      <c r="E2962" s="2">
        <v>0.72916666666666663</v>
      </c>
      <c r="F2962" s="2">
        <v>4.1666666666666664E-2</v>
      </c>
      <c r="H2962" t="s">
        <v>2703</v>
      </c>
      <c r="I2962">
        <v>0</v>
      </c>
      <c r="J2962" s="2">
        <v>0.3125</v>
      </c>
      <c r="K2962" s="2">
        <v>0.3125</v>
      </c>
      <c r="Q2962">
        <v>2</v>
      </c>
    </row>
    <row r="2963" spans="1:17">
      <c r="A2963" t="s">
        <v>1743</v>
      </c>
      <c r="B2963" s="1">
        <v>46057</v>
      </c>
      <c r="C2963">
        <v>1</v>
      </c>
      <c r="D2963" s="2">
        <v>0.375</v>
      </c>
      <c r="E2963" s="2">
        <v>0.72916666666666663</v>
      </c>
      <c r="F2963" s="2">
        <v>4.1666666666666664E-2</v>
      </c>
      <c r="H2963" t="s">
        <v>2703</v>
      </c>
      <c r="I2963">
        <v>0</v>
      </c>
      <c r="J2963" s="2">
        <v>0.3125</v>
      </c>
      <c r="K2963" s="2">
        <v>0.3125</v>
      </c>
      <c r="Q2963">
        <v>2</v>
      </c>
    </row>
    <row r="2964" spans="1:17">
      <c r="A2964" t="s">
        <v>1743</v>
      </c>
      <c r="B2964" s="1">
        <v>46058</v>
      </c>
      <c r="C2964">
        <v>1</v>
      </c>
      <c r="D2964" s="2">
        <v>0.375</v>
      </c>
      <c r="E2964" s="2">
        <v>0.72916666666666663</v>
      </c>
      <c r="F2964" s="2">
        <v>4.1666666666666664E-2</v>
      </c>
      <c r="H2964" t="s">
        <v>1747</v>
      </c>
      <c r="I2964">
        <v>0</v>
      </c>
      <c r="J2964" s="2">
        <v>0.3125</v>
      </c>
      <c r="K2964" s="2">
        <v>0.3125</v>
      </c>
      <c r="Q2964">
        <v>2</v>
      </c>
    </row>
    <row r="2965" spans="1:17">
      <c r="A2965" t="s">
        <v>1743</v>
      </c>
      <c r="B2965" s="1">
        <v>46059</v>
      </c>
      <c r="C2965">
        <v>1</v>
      </c>
      <c r="D2965" s="2">
        <v>0.375</v>
      </c>
      <c r="E2965" s="2">
        <v>0.77083333333333337</v>
      </c>
      <c r="F2965" s="2">
        <v>4.1666666666666664E-2</v>
      </c>
      <c r="H2965" t="s">
        <v>2703</v>
      </c>
      <c r="I2965">
        <v>0</v>
      </c>
      <c r="J2965" s="2">
        <v>0.35416666666666669</v>
      </c>
      <c r="K2965" s="2">
        <v>0.3125</v>
      </c>
      <c r="L2965" s="2">
        <v>2.0833333333333332E-2</v>
      </c>
      <c r="M2965" s="2">
        <v>2.0833333333333332E-2</v>
      </c>
      <c r="Q2965">
        <v>2</v>
      </c>
    </row>
    <row r="2966" spans="1:17">
      <c r="A2966" t="s">
        <v>1743</v>
      </c>
      <c r="B2966" s="1">
        <v>46060</v>
      </c>
    </row>
    <row r="2967" spans="1:17">
      <c r="A2967" t="s">
        <v>1743</v>
      </c>
      <c r="B2967" s="1">
        <v>46061</v>
      </c>
    </row>
    <row r="2968" spans="1:17">
      <c r="A2968" t="s">
        <v>1743</v>
      </c>
      <c r="B2968" s="1">
        <v>46062</v>
      </c>
      <c r="C2968">
        <v>1</v>
      </c>
      <c r="D2968" s="2">
        <v>0.41666666666666669</v>
      </c>
      <c r="E2968" s="2">
        <v>0.89583333333333337</v>
      </c>
      <c r="F2968" s="2">
        <v>4.1666666666666664E-2</v>
      </c>
      <c r="H2968" t="s">
        <v>2858</v>
      </c>
      <c r="I2968">
        <v>0</v>
      </c>
      <c r="J2968" s="2">
        <v>0.4375</v>
      </c>
      <c r="K2968" s="2">
        <v>0.3125</v>
      </c>
      <c r="L2968" s="2">
        <v>2.0833333333333332E-2</v>
      </c>
      <c r="M2968" s="2">
        <v>0.10416666666666667</v>
      </c>
      <c r="Q2968">
        <v>1</v>
      </c>
    </row>
    <row r="2969" spans="1:17">
      <c r="A2969" t="s">
        <v>1743</v>
      </c>
      <c r="B2969" s="1">
        <v>46063</v>
      </c>
      <c r="C2969">
        <v>1</v>
      </c>
      <c r="D2969" s="2">
        <v>0.375</v>
      </c>
      <c r="E2969" s="2">
        <v>0.72916666666666663</v>
      </c>
      <c r="F2969" s="2">
        <v>4.1666666666666664E-2</v>
      </c>
      <c r="H2969" t="s">
        <v>3743</v>
      </c>
      <c r="I2969">
        <v>1</v>
      </c>
      <c r="J2969" s="2">
        <v>0.3125</v>
      </c>
      <c r="K2969" s="2">
        <v>0.3125</v>
      </c>
      <c r="Q2969">
        <v>4</v>
      </c>
    </row>
    <row r="2970" spans="1:17">
      <c r="A2970" t="s">
        <v>1743</v>
      </c>
      <c r="B2970" s="1">
        <v>46064</v>
      </c>
    </row>
    <row r="2971" spans="1:17">
      <c r="A2971" t="s">
        <v>1743</v>
      </c>
      <c r="B2971" s="1">
        <v>46065</v>
      </c>
      <c r="C2971">
        <v>1</v>
      </c>
      <c r="D2971" s="2">
        <v>0.375</v>
      </c>
      <c r="E2971" s="2">
        <v>0.79166666666666663</v>
      </c>
      <c r="F2971" s="2">
        <v>4.1666666666666664E-2</v>
      </c>
      <c r="H2971" t="s">
        <v>3015</v>
      </c>
      <c r="I2971">
        <v>0</v>
      </c>
      <c r="J2971" s="2">
        <v>0.375</v>
      </c>
      <c r="K2971" s="2">
        <v>0.3125</v>
      </c>
      <c r="L2971" s="2">
        <v>2.0833333333333332E-2</v>
      </c>
      <c r="M2971" s="2">
        <v>4.1666666666666664E-2</v>
      </c>
      <c r="Q2971">
        <v>1</v>
      </c>
    </row>
    <row r="2972" spans="1:17">
      <c r="A2972" t="s">
        <v>1743</v>
      </c>
      <c r="B2972" s="1">
        <v>46066</v>
      </c>
      <c r="C2972">
        <v>1</v>
      </c>
      <c r="D2972" s="2">
        <v>0.41666666666666669</v>
      </c>
      <c r="E2972" s="2">
        <v>0.77083333333333337</v>
      </c>
      <c r="F2972" s="2">
        <v>4.1666666666666664E-2</v>
      </c>
      <c r="H2972" t="s">
        <v>2777</v>
      </c>
      <c r="I2972">
        <v>0</v>
      </c>
      <c r="J2972" s="2">
        <v>0.3125</v>
      </c>
      <c r="K2972" s="2">
        <v>0.3125</v>
      </c>
      <c r="Q2972">
        <v>1</v>
      </c>
    </row>
    <row r="2973" spans="1:17">
      <c r="A2973" t="s">
        <v>1743</v>
      </c>
      <c r="B2973" s="1">
        <v>46067</v>
      </c>
    </row>
    <row r="2974" spans="1:17">
      <c r="A2974" t="s">
        <v>1743</v>
      </c>
      <c r="B2974" s="1">
        <v>46068</v>
      </c>
    </row>
    <row r="2975" spans="1:17">
      <c r="A2975" t="s">
        <v>1743</v>
      </c>
      <c r="B2975" s="1">
        <v>46069</v>
      </c>
      <c r="C2975">
        <v>1</v>
      </c>
      <c r="D2975" s="2">
        <v>0.375</v>
      </c>
      <c r="E2975" s="2">
        <v>0.77083333333333337</v>
      </c>
      <c r="F2975" s="2">
        <v>4.1666666666666664E-2</v>
      </c>
      <c r="H2975" t="s">
        <v>1747</v>
      </c>
      <c r="I2975">
        <v>0</v>
      </c>
      <c r="J2975" s="2">
        <v>0.35416666666666669</v>
      </c>
      <c r="K2975" s="2">
        <v>0.3125</v>
      </c>
      <c r="L2975" s="2">
        <v>2.0833333333333332E-2</v>
      </c>
      <c r="M2975" s="2">
        <v>2.0833333333333332E-2</v>
      </c>
      <c r="Q2975">
        <v>2</v>
      </c>
    </row>
    <row r="2976" spans="1:17">
      <c r="A2976" t="s">
        <v>1743</v>
      </c>
      <c r="B2976" s="1">
        <v>46070</v>
      </c>
      <c r="C2976">
        <v>1</v>
      </c>
      <c r="D2976" s="2">
        <v>0.375</v>
      </c>
      <c r="E2976" s="2">
        <v>0.72916666666666663</v>
      </c>
      <c r="F2976" s="2">
        <v>4.1666666666666664E-2</v>
      </c>
      <c r="H2976" t="s">
        <v>1747</v>
      </c>
      <c r="I2976">
        <v>0</v>
      </c>
      <c r="J2976" s="2">
        <v>0.3125</v>
      </c>
      <c r="K2976" s="2">
        <v>0.3125</v>
      </c>
      <c r="Q2976">
        <v>2</v>
      </c>
    </row>
    <row r="2977" spans="1:30">
      <c r="A2977" t="s">
        <v>1743</v>
      </c>
      <c r="B2977" s="1">
        <v>46071</v>
      </c>
      <c r="C2977">
        <v>1</v>
      </c>
      <c r="D2977" s="2">
        <v>0.375</v>
      </c>
      <c r="E2977" s="2">
        <v>0.72916666666666663</v>
      </c>
      <c r="F2977" s="2">
        <v>4.1666666666666664E-2</v>
      </c>
      <c r="H2977" t="s">
        <v>3744</v>
      </c>
      <c r="I2977">
        <v>1</v>
      </c>
      <c r="J2977" s="2">
        <v>0.3125</v>
      </c>
      <c r="K2977" s="2">
        <v>0.3125</v>
      </c>
      <c r="Q2977">
        <v>1</v>
      </c>
    </row>
    <row r="2978" spans="1:30">
      <c r="A2978" t="s">
        <v>1743</v>
      </c>
      <c r="B2978" s="1">
        <v>46072</v>
      </c>
      <c r="C2978">
        <v>1</v>
      </c>
      <c r="D2978" s="2">
        <v>0.41666666666666669</v>
      </c>
      <c r="E2978" s="2">
        <v>0.79166666666666663</v>
      </c>
      <c r="F2978" s="2">
        <v>4.1666666666666664E-2</v>
      </c>
      <c r="H2978" t="s">
        <v>2777</v>
      </c>
      <c r="I2978">
        <v>0</v>
      </c>
      <c r="J2978" s="2">
        <v>0.33333333333333331</v>
      </c>
      <c r="K2978" s="2">
        <v>0.3125</v>
      </c>
      <c r="L2978" s="2">
        <v>2.0833333333333332E-2</v>
      </c>
      <c r="Q2978">
        <v>1</v>
      </c>
    </row>
    <row r="2979" spans="1:30">
      <c r="A2979" t="s">
        <v>1743</v>
      </c>
      <c r="B2979" s="1">
        <v>46073</v>
      </c>
      <c r="C2979">
        <v>1</v>
      </c>
      <c r="D2979" s="2">
        <v>0.375</v>
      </c>
      <c r="E2979" s="2">
        <v>0.77083333333333337</v>
      </c>
      <c r="F2979" s="2">
        <v>4.1666666666666664E-2</v>
      </c>
      <c r="H2979" t="s">
        <v>2703</v>
      </c>
      <c r="I2979">
        <v>0</v>
      </c>
      <c r="J2979" s="2">
        <v>0.35416666666666669</v>
      </c>
      <c r="K2979" s="2">
        <v>0.3125</v>
      </c>
      <c r="L2979" s="2">
        <v>2.0833333333333332E-2</v>
      </c>
      <c r="M2979" s="2">
        <v>2.0833333333333332E-2</v>
      </c>
      <c r="Q2979">
        <v>2</v>
      </c>
    </row>
    <row r="2980" spans="1:30">
      <c r="A2980" t="s">
        <v>1743</v>
      </c>
      <c r="B2980" s="1">
        <v>46074</v>
      </c>
    </row>
    <row r="2981" spans="1:30">
      <c r="A2981" t="s">
        <v>1743</v>
      </c>
      <c r="B2981" s="1">
        <v>46075</v>
      </c>
    </row>
    <row r="2982" spans="1:30">
      <c r="A2982" t="s">
        <v>1743</v>
      </c>
      <c r="B2982" s="1">
        <v>46076</v>
      </c>
    </row>
    <row r="2983" spans="1:30">
      <c r="A2983" t="s">
        <v>1743</v>
      </c>
      <c r="B2983" s="1">
        <v>46077</v>
      </c>
      <c r="C2983">
        <v>1</v>
      </c>
      <c r="D2983" s="2">
        <v>0.375</v>
      </c>
      <c r="E2983" s="2">
        <v>0.875</v>
      </c>
      <c r="F2983" s="2">
        <v>4.1666666666666664E-2</v>
      </c>
      <c r="H2983" t="s">
        <v>3745</v>
      </c>
      <c r="I2983">
        <v>1</v>
      </c>
      <c r="J2983" s="2">
        <v>0.45833333333333331</v>
      </c>
      <c r="K2983" s="2">
        <v>0.3125</v>
      </c>
      <c r="L2983" s="2">
        <v>2.0833333333333332E-2</v>
      </c>
      <c r="M2983" s="2">
        <v>0.125</v>
      </c>
      <c r="Q2983">
        <v>4</v>
      </c>
    </row>
    <row r="2984" spans="1:30">
      <c r="A2984" t="s">
        <v>1743</v>
      </c>
      <c r="B2984" s="1">
        <v>46078</v>
      </c>
      <c r="C2984">
        <v>1</v>
      </c>
      <c r="D2984" s="2">
        <v>0.375</v>
      </c>
      <c r="E2984" s="2">
        <v>0.79166666666666663</v>
      </c>
      <c r="F2984" s="2">
        <v>4.1666666666666664E-2</v>
      </c>
      <c r="H2984" t="s">
        <v>2703</v>
      </c>
      <c r="I2984">
        <v>0</v>
      </c>
      <c r="J2984" s="2">
        <v>0.375</v>
      </c>
      <c r="K2984" s="2">
        <v>0.3125</v>
      </c>
      <c r="L2984" s="2">
        <v>2.0833333333333332E-2</v>
      </c>
      <c r="M2984" s="2">
        <v>4.1666666666666664E-2</v>
      </c>
      <c r="Q2984">
        <v>2</v>
      </c>
    </row>
    <row r="2985" spans="1:30">
      <c r="A2985" t="s">
        <v>1743</v>
      </c>
      <c r="B2985" s="1">
        <v>46079</v>
      </c>
      <c r="C2985">
        <v>1</v>
      </c>
      <c r="D2985" s="2">
        <v>0.375</v>
      </c>
      <c r="E2985" s="2">
        <v>0.72916666666666663</v>
      </c>
      <c r="F2985" s="2">
        <v>4.1666666666666664E-2</v>
      </c>
      <c r="H2985" t="s">
        <v>2703</v>
      </c>
      <c r="I2985">
        <v>0</v>
      </c>
      <c r="J2985" s="2">
        <v>0.3125</v>
      </c>
      <c r="K2985" s="2">
        <v>0.3125</v>
      </c>
      <c r="Q2985">
        <v>2</v>
      </c>
    </row>
    <row r="2986" spans="1:30">
      <c r="A2986" t="s">
        <v>1743</v>
      </c>
      <c r="B2986" s="1">
        <v>46080</v>
      </c>
      <c r="C2986">
        <v>1</v>
      </c>
      <c r="D2986" s="2">
        <v>0.375</v>
      </c>
      <c r="E2986" s="2">
        <v>0.72916666666666663</v>
      </c>
      <c r="F2986" s="2">
        <v>4.1666666666666664E-2</v>
      </c>
      <c r="H2986" t="s">
        <v>1747</v>
      </c>
      <c r="I2986">
        <v>0</v>
      </c>
      <c r="J2986" s="2">
        <v>0.3125</v>
      </c>
      <c r="K2986" s="2">
        <v>0.3125</v>
      </c>
      <c r="Q2986">
        <v>2</v>
      </c>
    </row>
    <row r="2987" spans="1:30">
      <c r="A2987" t="s">
        <v>1743</v>
      </c>
      <c r="B2987" s="1">
        <v>46081</v>
      </c>
    </row>
    <row r="2988" spans="1:30">
      <c r="A2988" t="s">
        <v>1742</v>
      </c>
      <c r="B2988" t="s">
        <v>3016</v>
      </c>
      <c r="C2988" s="1">
        <v>46023</v>
      </c>
      <c r="D2988" s="1">
        <v>46112</v>
      </c>
      <c r="E2988" t="s">
        <v>1220</v>
      </c>
      <c r="F2988" t="s">
        <v>594</v>
      </c>
      <c r="G2988" t="s">
        <v>849</v>
      </c>
      <c r="H2988" t="s">
        <v>879</v>
      </c>
      <c r="I2988" t="s">
        <v>1220</v>
      </c>
      <c r="J2988" t="s">
        <v>849</v>
      </c>
      <c r="K2988">
        <v>1</v>
      </c>
      <c r="L2988">
        <v>1</v>
      </c>
      <c r="M2988">
        <v>1</v>
      </c>
      <c r="N2988">
        <v>1</v>
      </c>
      <c r="O2988">
        <v>1</v>
      </c>
      <c r="P2988">
        <v>0</v>
      </c>
      <c r="Q2988">
        <v>0</v>
      </c>
      <c r="R2988">
        <v>0</v>
      </c>
      <c r="S2988">
        <v>0</v>
      </c>
      <c r="T2988" s="2">
        <v>0.3125</v>
      </c>
      <c r="U2988" s="2">
        <v>0.375</v>
      </c>
      <c r="V2988" s="2">
        <v>0.72916666666666663</v>
      </c>
      <c r="W2988" s="2">
        <v>0.5</v>
      </c>
      <c r="X2988">
        <v>60</v>
      </c>
      <c r="AD2988" s="2">
        <v>0</v>
      </c>
    </row>
    <row r="2989" spans="1:30">
      <c r="A2989" t="s">
        <v>1743</v>
      </c>
      <c r="B2989" s="1">
        <v>46054</v>
      </c>
    </row>
    <row r="2990" spans="1:30">
      <c r="A2990" t="s">
        <v>1743</v>
      </c>
      <c r="B2990" s="1">
        <v>46055</v>
      </c>
      <c r="C2990">
        <v>1</v>
      </c>
      <c r="D2990" s="2">
        <v>0.375</v>
      </c>
      <c r="E2990" s="2">
        <v>0.72916666666666663</v>
      </c>
      <c r="F2990" s="2">
        <v>4.1666666666666664E-2</v>
      </c>
      <c r="I2990">
        <v>0</v>
      </c>
      <c r="J2990" s="2">
        <v>0.3125</v>
      </c>
      <c r="K2990" s="2">
        <v>0.3125</v>
      </c>
      <c r="Q2990">
        <v>1</v>
      </c>
    </row>
    <row r="2991" spans="1:30">
      <c r="A2991" t="s">
        <v>1743</v>
      </c>
      <c r="B2991" s="1">
        <v>46056</v>
      </c>
      <c r="C2991">
        <v>1</v>
      </c>
      <c r="D2991" s="2">
        <v>0.375</v>
      </c>
      <c r="E2991" s="2">
        <v>0.72916666666666663</v>
      </c>
      <c r="F2991" s="2">
        <v>4.1666666666666664E-2</v>
      </c>
      <c r="I2991">
        <v>0</v>
      </c>
      <c r="J2991" s="2">
        <v>0.3125</v>
      </c>
      <c r="K2991" s="2">
        <v>0.3125</v>
      </c>
      <c r="Q2991">
        <v>1</v>
      </c>
    </row>
    <row r="2992" spans="1:30">
      <c r="A2992" t="s">
        <v>1743</v>
      </c>
      <c r="B2992" s="1">
        <v>46057</v>
      </c>
      <c r="C2992">
        <v>1</v>
      </c>
      <c r="D2992" s="2">
        <v>0.375</v>
      </c>
      <c r="E2992" s="2">
        <v>0.72916666666666663</v>
      </c>
      <c r="F2992" s="2">
        <v>4.1666666666666664E-2</v>
      </c>
      <c r="I2992">
        <v>0</v>
      </c>
      <c r="J2992" s="2">
        <v>0.3125</v>
      </c>
      <c r="K2992" s="2">
        <v>0.3125</v>
      </c>
      <c r="Q2992">
        <v>1</v>
      </c>
    </row>
    <row r="2993" spans="1:17">
      <c r="A2993" t="s">
        <v>1743</v>
      </c>
      <c r="B2993" s="1">
        <v>46058</v>
      </c>
      <c r="C2993">
        <v>1</v>
      </c>
      <c r="D2993" s="2">
        <v>0.375</v>
      </c>
      <c r="E2993" s="2">
        <v>0.72916666666666663</v>
      </c>
      <c r="F2993" s="2">
        <v>4.1666666666666664E-2</v>
      </c>
      <c r="I2993">
        <v>0</v>
      </c>
      <c r="J2993" s="2">
        <v>0.3125</v>
      </c>
      <c r="K2993" s="2">
        <v>0.3125</v>
      </c>
      <c r="Q2993">
        <v>1</v>
      </c>
    </row>
    <row r="2994" spans="1:17">
      <c r="A2994" t="s">
        <v>1743</v>
      </c>
      <c r="B2994" s="1">
        <v>46059</v>
      </c>
      <c r="C2994">
        <v>1</v>
      </c>
      <c r="D2994" s="2">
        <v>0.375</v>
      </c>
      <c r="E2994" s="2">
        <v>0.72916666666666663</v>
      </c>
      <c r="F2994" s="2">
        <v>4.1666666666666664E-2</v>
      </c>
      <c r="I2994">
        <v>0</v>
      </c>
      <c r="J2994" s="2">
        <v>0.3125</v>
      </c>
      <c r="K2994" s="2">
        <v>0.3125</v>
      </c>
      <c r="Q2994">
        <v>1</v>
      </c>
    </row>
    <row r="2995" spans="1:17">
      <c r="A2995" t="s">
        <v>1743</v>
      </c>
      <c r="B2995" s="1">
        <v>46060</v>
      </c>
    </row>
    <row r="2996" spans="1:17">
      <c r="A2996" t="s">
        <v>1743</v>
      </c>
      <c r="B2996" s="1">
        <v>46061</v>
      </c>
    </row>
    <row r="2997" spans="1:17">
      <c r="A2997" t="s">
        <v>1743</v>
      </c>
      <c r="B2997" s="1">
        <v>46062</v>
      </c>
      <c r="C2997">
        <v>1</v>
      </c>
      <c r="D2997" s="2">
        <v>0.375</v>
      </c>
      <c r="E2997" s="2">
        <v>0.72916666666666663</v>
      </c>
      <c r="F2997" s="2">
        <v>4.1666666666666664E-2</v>
      </c>
      <c r="I2997">
        <v>0</v>
      </c>
      <c r="J2997" s="2">
        <v>0.3125</v>
      </c>
      <c r="K2997" s="2">
        <v>0.3125</v>
      </c>
      <c r="Q2997">
        <v>1</v>
      </c>
    </row>
    <row r="2998" spans="1:17">
      <c r="A2998" t="s">
        <v>1743</v>
      </c>
      <c r="B2998" s="1">
        <v>46063</v>
      </c>
      <c r="C2998">
        <v>1</v>
      </c>
      <c r="D2998" s="2">
        <v>0.375</v>
      </c>
      <c r="E2998" s="2">
        <v>0.72916666666666663</v>
      </c>
      <c r="F2998" s="2">
        <v>4.1666666666666664E-2</v>
      </c>
      <c r="I2998">
        <v>0</v>
      </c>
      <c r="J2998" s="2">
        <v>0.3125</v>
      </c>
      <c r="K2998" s="2">
        <v>0.3125</v>
      </c>
      <c r="Q2998">
        <v>1</v>
      </c>
    </row>
    <row r="2999" spans="1:17">
      <c r="A2999" t="s">
        <v>1743</v>
      </c>
      <c r="B2999" s="1">
        <v>46064</v>
      </c>
    </row>
    <row r="3000" spans="1:17">
      <c r="A3000" t="s">
        <v>1743</v>
      </c>
      <c r="B3000" s="1">
        <v>46065</v>
      </c>
      <c r="C3000">
        <v>1</v>
      </c>
      <c r="D3000" s="2">
        <v>0.375</v>
      </c>
      <c r="E3000" s="2">
        <v>0.72916666666666663</v>
      </c>
      <c r="F3000" s="2">
        <v>4.1666666666666664E-2</v>
      </c>
      <c r="I3000">
        <v>0</v>
      </c>
      <c r="J3000" s="2">
        <v>0.3125</v>
      </c>
      <c r="K3000" s="2">
        <v>0.3125</v>
      </c>
      <c r="Q3000">
        <v>1</v>
      </c>
    </row>
    <row r="3001" spans="1:17">
      <c r="A3001" t="s">
        <v>1743</v>
      </c>
      <c r="B3001" s="1">
        <v>46066</v>
      </c>
      <c r="C3001">
        <v>1</v>
      </c>
      <c r="D3001" s="2">
        <v>0.375</v>
      </c>
      <c r="E3001" s="2">
        <v>0.72916666666666663</v>
      </c>
      <c r="F3001" s="2">
        <v>4.1666666666666664E-2</v>
      </c>
      <c r="I3001">
        <v>0</v>
      </c>
      <c r="J3001" s="2">
        <v>0.3125</v>
      </c>
      <c r="K3001" s="2">
        <v>0.3125</v>
      </c>
      <c r="Q3001">
        <v>1</v>
      </c>
    </row>
    <row r="3002" spans="1:17">
      <c r="A3002" t="s">
        <v>1743</v>
      </c>
      <c r="B3002" s="1">
        <v>46067</v>
      </c>
    </row>
    <row r="3003" spans="1:17">
      <c r="A3003" t="s">
        <v>1743</v>
      </c>
      <c r="B3003" s="1">
        <v>46068</v>
      </c>
    </row>
    <row r="3004" spans="1:17">
      <c r="A3004" t="s">
        <v>1743</v>
      </c>
      <c r="B3004" s="1">
        <v>46069</v>
      </c>
      <c r="C3004">
        <v>1</v>
      </c>
      <c r="D3004" s="2">
        <v>0.375</v>
      </c>
      <c r="E3004" s="2">
        <v>0.72916666666666663</v>
      </c>
      <c r="F3004" s="2">
        <v>4.1666666666666664E-2</v>
      </c>
      <c r="I3004">
        <v>0</v>
      </c>
      <c r="J3004" s="2">
        <v>0.3125</v>
      </c>
      <c r="K3004" s="2">
        <v>0.3125</v>
      </c>
      <c r="Q3004">
        <v>1</v>
      </c>
    </row>
    <row r="3005" spans="1:17">
      <c r="A3005" t="s">
        <v>1743</v>
      </c>
      <c r="B3005" s="1">
        <v>46070</v>
      </c>
      <c r="C3005">
        <v>1</v>
      </c>
      <c r="D3005" s="2">
        <v>0.375</v>
      </c>
      <c r="E3005" s="2">
        <v>0.72916666666666663</v>
      </c>
      <c r="F3005" s="2">
        <v>4.1666666666666664E-2</v>
      </c>
      <c r="I3005">
        <v>0</v>
      </c>
      <c r="J3005" s="2">
        <v>0.3125</v>
      </c>
      <c r="K3005" s="2">
        <v>0.3125</v>
      </c>
      <c r="Q3005">
        <v>1</v>
      </c>
    </row>
    <row r="3006" spans="1:17">
      <c r="A3006" t="s">
        <v>1743</v>
      </c>
      <c r="B3006" s="1">
        <v>46071</v>
      </c>
      <c r="C3006">
        <v>1</v>
      </c>
      <c r="D3006" s="2">
        <v>0.375</v>
      </c>
      <c r="E3006" s="2">
        <v>0.72916666666666663</v>
      </c>
      <c r="F3006" s="2">
        <v>4.1666666666666664E-2</v>
      </c>
      <c r="I3006">
        <v>0</v>
      </c>
      <c r="J3006" s="2">
        <v>0.3125</v>
      </c>
      <c r="K3006" s="2">
        <v>0.3125</v>
      </c>
      <c r="Q3006">
        <v>1</v>
      </c>
    </row>
    <row r="3007" spans="1:17">
      <c r="A3007" t="s">
        <v>1743</v>
      </c>
      <c r="B3007" s="1">
        <v>46072</v>
      </c>
      <c r="C3007">
        <v>1</v>
      </c>
      <c r="D3007" s="2">
        <v>0.375</v>
      </c>
      <c r="E3007" s="2">
        <v>0.72916666666666663</v>
      </c>
      <c r="F3007" s="2">
        <v>4.1666666666666664E-2</v>
      </c>
      <c r="I3007">
        <v>0</v>
      </c>
      <c r="J3007" s="2">
        <v>0.3125</v>
      </c>
      <c r="K3007" s="2">
        <v>0.3125</v>
      </c>
      <c r="Q3007">
        <v>1</v>
      </c>
    </row>
    <row r="3008" spans="1:17">
      <c r="A3008" t="s">
        <v>1743</v>
      </c>
      <c r="B3008" s="1">
        <v>46073</v>
      </c>
      <c r="C3008">
        <v>2</v>
      </c>
      <c r="I3008">
        <v>0</v>
      </c>
      <c r="P3008" s="2">
        <v>0.3125</v>
      </c>
    </row>
    <row r="3009" spans="1:30">
      <c r="A3009" t="s">
        <v>1743</v>
      </c>
      <c r="B3009" s="1">
        <v>46074</v>
      </c>
    </row>
    <row r="3010" spans="1:30">
      <c r="A3010" t="s">
        <v>1743</v>
      </c>
      <c r="B3010" s="1">
        <v>46075</v>
      </c>
    </row>
    <row r="3011" spans="1:30">
      <c r="A3011" t="s">
        <v>1743</v>
      </c>
      <c r="B3011" s="1">
        <v>46076</v>
      </c>
    </row>
    <row r="3012" spans="1:30">
      <c r="A3012" t="s">
        <v>1743</v>
      </c>
      <c r="B3012" s="1">
        <v>46077</v>
      </c>
      <c r="C3012">
        <v>1</v>
      </c>
      <c r="D3012" s="2">
        <v>0.375</v>
      </c>
      <c r="E3012" s="2">
        <v>0.72916666666666663</v>
      </c>
      <c r="F3012" s="2">
        <v>4.1666666666666664E-2</v>
      </c>
      <c r="I3012">
        <v>0</v>
      </c>
      <c r="J3012" s="2">
        <v>0.3125</v>
      </c>
      <c r="K3012" s="2">
        <v>0.3125</v>
      </c>
      <c r="Q3012">
        <v>1</v>
      </c>
    </row>
    <row r="3013" spans="1:30">
      <c r="A3013" t="s">
        <v>1743</v>
      </c>
      <c r="B3013" s="1">
        <v>46078</v>
      </c>
      <c r="C3013">
        <v>1</v>
      </c>
      <c r="D3013" s="2">
        <v>0.375</v>
      </c>
      <c r="E3013" s="2">
        <v>0.72916666666666663</v>
      </c>
      <c r="F3013" s="2">
        <v>4.1666666666666664E-2</v>
      </c>
      <c r="I3013">
        <v>0</v>
      </c>
      <c r="J3013" s="2">
        <v>0.3125</v>
      </c>
      <c r="K3013" s="2">
        <v>0.3125</v>
      </c>
      <c r="Q3013">
        <v>1</v>
      </c>
    </row>
    <row r="3014" spans="1:30">
      <c r="A3014" t="s">
        <v>1743</v>
      </c>
      <c r="B3014" s="1">
        <v>46079</v>
      </c>
      <c r="C3014">
        <v>1</v>
      </c>
      <c r="D3014" s="2">
        <v>0.375</v>
      </c>
      <c r="E3014" s="2">
        <v>0.72916666666666663</v>
      </c>
      <c r="F3014" s="2">
        <v>4.1666666666666664E-2</v>
      </c>
      <c r="I3014">
        <v>0</v>
      </c>
      <c r="J3014" s="2">
        <v>0.3125</v>
      </c>
      <c r="K3014" s="2">
        <v>0.3125</v>
      </c>
      <c r="Q3014">
        <v>1</v>
      </c>
    </row>
    <row r="3015" spans="1:30">
      <c r="A3015" t="s">
        <v>1743</v>
      </c>
      <c r="B3015" s="1">
        <v>46080</v>
      </c>
      <c r="C3015">
        <v>1</v>
      </c>
      <c r="D3015" s="2">
        <v>0.375</v>
      </c>
      <c r="E3015" s="2">
        <v>0.72916666666666663</v>
      </c>
      <c r="F3015" s="2">
        <v>4.1666666666666664E-2</v>
      </c>
      <c r="I3015">
        <v>0</v>
      </c>
      <c r="J3015" s="2">
        <v>0.3125</v>
      </c>
      <c r="K3015" s="2">
        <v>0.3125</v>
      </c>
      <c r="Q3015">
        <v>1</v>
      </c>
    </row>
    <row r="3016" spans="1:30">
      <c r="A3016" t="s">
        <v>1743</v>
      </c>
      <c r="B3016" s="1">
        <v>46081</v>
      </c>
    </row>
    <row r="3017" spans="1:30">
      <c r="A3017" t="s">
        <v>1742</v>
      </c>
      <c r="B3017" t="s">
        <v>3017</v>
      </c>
      <c r="C3017" s="1">
        <v>46023</v>
      </c>
      <c r="D3017" s="1">
        <v>46112</v>
      </c>
      <c r="E3017" t="s">
        <v>469</v>
      </c>
      <c r="F3017" t="s">
        <v>470</v>
      </c>
      <c r="G3017" t="s">
        <v>849</v>
      </c>
      <c r="H3017" t="s">
        <v>879</v>
      </c>
      <c r="I3017" t="s">
        <v>469</v>
      </c>
      <c r="J3017" t="s">
        <v>849</v>
      </c>
      <c r="K3017">
        <v>1</v>
      </c>
      <c r="L3017">
        <v>1</v>
      </c>
      <c r="M3017">
        <v>1</v>
      </c>
      <c r="N3017">
        <v>1</v>
      </c>
      <c r="O3017">
        <v>1</v>
      </c>
      <c r="P3017">
        <v>1</v>
      </c>
      <c r="Q3017">
        <v>1</v>
      </c>
      <c r="R3017">
        <v>1</v>
      </c>
      <c r="S3017">
        <v>1</v>
      </c>
      <c r="T3017" s="2">
        <v>0.3125</v>
      </c>
      <c r="U3017" s="2">
        <v>0.375</v>
      </c>
      <c r="V3017" s="2">
        <v>0.72916666666666663</v>
      </c>
      <c r="W3017" s="2">
        <v>0.5</v>
      </c>
      <c r="X3017">
        <v>60</v>
      </c>
      <c r="AD3017" s="2">
        <v>0</v>
      </c>
    </row>
    <row r="3018" spans="1:30">
      <c r="A3018" t="s">
        <v>1743</v>
      </c>
      <c r="B3018" s="1">
        <v>46054</v>
      </c>
      <c r="C3018">
        <v>1</v>
      </c>
      <c r="D3018" s="2">
        <v>6.25E-2</v>
      </c>
      <c r="E3018" s="2">
        <v>0.4375</v>
      </c>
      <c r="G3018" s="2">
        <v>4.1666666666666664E-2</v>
      </c>
      <c r="H3018" t="s">
        <v>2859</v>
      </c>
      <c r="I3018">
        <v>0</v>
      </c>
      <c r="J3018" s="2">
        <v>0.33333333333333331</v>
      </c>
      <c r="K3018" s="2">
        <v>0.3125</v>
      </c>
      <c r="L3018" s="2">
        <v>2.0833333333333332E-2</v>
      </c>
      <c r="N3018" s="2">
        <v>0.10416666666666667</v>
      </c>
      <c r="Q3018">
        <v>1</v>
      </c>
    </row>
    <row r="3019" spans="1:30">
      <c r="A3019" t="s">
        <v>1743</v>
      </c>
      <c r="B3019" s="1">
        <v>46055</v>
      </c>
    </row>
    <row r="3020" spans="1:30">
      <c r="A3020" t="s">
        <v>1743</v>
      </c>
      <c r="B3020" s="1">
        <v>46056</v>
      </c>
      <c r="C3020">
        <v>1</v>
      </c>
      <c r="D3020" s="2">
        <v>0.6875</v>
      </c>
      <c r="E3020" s="18">
        <v>1.0625</v>
      </c>
      <c r="F3020" s="2">
        <v>4.1666666666666664E-2</v>
      </c>
      <c r="H3020" t="s">
        <v>1771</v>
      </c>
      <c r="I3020">
        <v>0</v>
      </c>
      <c r="J3020" s="2">
        <v>0.33333333333333331</v>
      </c>
      <c r="K3020" s="2">
        <v>0.3125</v>
      </c>
      <c r="L3020" s="2">
        <v>2.0833333333333332E-2</v>
      </c>
      <c r="N3020" s="2">
        <v>0.14583333333333334</v>
      </c>
      <c r="Q3020">
        <v>1</v>
      </c>
    </row>
    <row r="3021" spans="1:30">
      <c r="A3021" t="s">
        <v>1743</v>
      </c>
      <c r="B3021" s="1">
        <v>46057</v>
      </c>
      <c r="C3021">
        <v>1</v>
      </c>
      <c r="D3021" s="2">
        <v>6.25E-2</v>
      </c>
      <c r="E3021" s="2">
        <v>0.41666666666666669</v>
      </c>
      <c r="G3021" s="2">
        <v>4.1666666666666664E-2</v>
      </c>
      <c r="H3021" t="s">
        <v>1771</v>
      </c>
      <c r="I3021">
        <v>0</v>
      </c>
      <c r="J3021" s="2">
        <v>0.3125</v>
      </c>
      <c r="K3021" s="2">
        <v>0.3125</v>
      </c>
      <c r="N3021" s="2">
        <v>0.10416666666666667</v>
      </c>
      <c r="Q3021">
        <v>1</v>
      </c>
    </row>
    <row r="3022" spans="1:30">
      <c r="A3022" t="s">
        <v>1743</v>
      </c>
      <c r="B3022" s="1">
        <v>46058</v>
      </c>
      <c r="C3022">
        <v>1</v>
      </c>
      <c r="D3022" s="2">
        <v>0.6875</v>
      </c>
      <c r="E3022" s="18">
        <v>1.0625</v>
      </c>
      <c r="F3022" s="2">
        <v>4.1666666666666664E-2</v>
      </c>
      <c r="H3022" t="s">
        <v>1771</v>
      </c>
      <c r="I3022">
        <v>0</v>
      </c>
      <c r="J3022" s="2">
        <v>0.33333333333333331</v>
      </c>
      <c r="K3022" s="2">
        <v>0.3125</v>
      </c>
      <c r="L3022" s="2">
        <v>2.0833333333333332E-2</v>
      </c>
      <c r="N3022" s="2">
        <v>0.14583333333333334</v>
      </c>
      <c r="Q3022">
        <v>1</v>
      </c>
    </row>
    <row r="3023" spans="1:30">
      <c r="A3023" t="s">
        <v>1743</v>
      </c>
      <c r="B3023" s="1">
        <v>46059</v>
      </c>
      <c r="C3023">
        <v>1</v>
      </c>
      <c r="D3023" s="2">
        <v>6.25E-2</v>
      </c>
      <c r="E3023" s="2">
        <v>0.41666666666666669</v>
      </c>
      <c r="G3023" s="2">
        <v>4.1666666666666664E-2</v>
      </c>
      <c r="H3023" t="s">
        <v>1771</v>
      </c>
      <c r="I3023">
        <v>0</v>
      </c>
      <c r="J3023" s="2">
        <v>0.3125</v>
      </c>
      <c r="K3023" s="2">
        <v>0.3125</v>
      </c>
      <c r="N3023" s="2">
        <v>0.10416666666666667</v>
      </c>
      <c r="Q3023">
        <v>1</v>
      </c>
    </row>
    <row r="3024" spans="1:30">
      <c r="A3024" t="s">
        <v>1743</v>
      </c>
      <c r="B3024" s="1">
        <v>46060</v>
      </c>
    </row>
    <row r="3025" spans="1:17">
      <c r="A3025" t="s">
        <v>1743</v>
      </c>
      <c r="B3025" s="1">
        <v>46061</v>
      </c>
    </row>
    <row r="3026" spans="1:17">
      <c r="A3026" t="s">
        <v>1743</v>
      </c>
      <c r="B3026" s="1">
        <v>46062</v>
      </c>
      <c r="C3026">
        <v>1</v>
      </c>
      <c r="D3026" s="2">
        <v>0.6875</v>
      </c>
      <c r="E3026" s="18">
        <v>1.0625</v>
      </c>
      <c r="F3026" s="2">
        <v>4.1666666666666664E-2</v>
      </c>
      <c r="H3026" t="s">
        <v>1771</v>
      </c>
      <c r="I3026">
        <v>0</v>
      </c>
      <c r="J3026" s="2">
        <v>0.33333333333333331</v>
      </c>
      <c r="K3026" s="2">
        <v>0.3125</v>
      </c>
      <c r="L3026" s="2">
        <v>2.0833333333333332E-2</v>
      </c>
      <c r="N3026" s="2">
        <v>0.14583333333333334</v>
      </c>
      <c r="Q3026">
        <v>1</v>
      </c>
    </row>
    <row r="3027" spans="1:17">
      <c r="A3027" t="s">
        <v>1743</v>
      </c>
      <c r="B3027" s="1">
        <v>46063</v>
      </c>
      <c r="C3027">
        <v>1</v>
      </c>
      <c r="D3027" s="2">
        <v>6.25E-2</v>
      </c>
      <c r="E3027" s="2">
        <v>0.4375</v>
      </c>
      <c r="G3027" s="2">
        <v>4.1666666666666664E-2</v>
      </c>
      <c r="H3027" t="s">
        <v>3746</v>
      </c>
      <c r="I3027">
        <v>0</v>
      </c>
      <c r="J3027" s="2">
        <v>0.33333333333333331</v>
      </c>
      <c r="K3027" s="2">
        <v>0.3125</v>
      </c>
      <c r="L3027" s="2">
        <v>2.0833333333333332E-2</v>
      </c>
      <c r="N3027" s="2">
        <v>0.10416666666666667</v>
      </c>
      <c r="Q3027">
        <v>1</v>
      </c>
    </row>
    <row r="3028" spans="1:17">
      <c r="A3028" t="s">
        <v>1743</v>
      </c>
      <c r="B3028" s="1">
        <v>46064</v>
      </c>
    </row>
    <row r="3029" spans="1:17">
      <c r="A3029" t="s">
        <v>1743</v>
      </c>
      <c r="B3029" s="1">
        <v>46065</v>
      </c>
    </row>
    <row r="3030" spans="1:17">
      <c r="A3030" t="s">
        <v>1743</v>
      </c>
      <c r="B3030" s="1">
        <v>46066</v>
      </c>
      <c r="C3030">
        <v>1</v>
      </c>
      <c r="D3030" s="2">
        <v>0.6875</v>
      </c>
      <c r="E3030" s="18">
        <v>1.0625</v>
      </c>
      <c r="F3030" s="2">
        <v>4.1666666666666664E-2</v>
      </c>
      <c r="H3030" t="s">
        <v>3747</v>
      </c>
      <c r="I3030">
        <v>0</v>
      </c>
      <c r="J3030" s="2">
        <v>0.33333333333333331</v>
      </c>
      <c r="K3030" s="2">
        <v>0.3125</v>
      </c>
      <c r="L3030" s="2">
        <v>2.0833333333333332E-2</v>
      </c>
      <c r="N3030" s="2">
        <v>0.14583333333333334</v>
      </c>
      <c r="Q3030">
        <v>1</v>
      </c>
    </row>
    <row r="3031" spans="1:17">
      <c r="A3031" t="s">
        <v>1743</v>
      </c>
      <c r="B3031" s="1">
        <v>46067</v>
      </c>
      <c r="C3031">
        <v>1</v>
      </c>
      <c r="D3031" s="2">
        <v>6.25E-2</v>
      </c>
      <c r="E3031" s="2">
        <v>0.41666666666666669</v>
      </c>
      <c r="G3031" s="2">
        <v>4.1666666666666664E-2</v>
      </c>
      <c r="H3031" t="s">
        <v>1771</v>
      </c>
      <c r="I3031">
        <v>0</v>
      </c>
      <c r="J3031" s="2">
        <v>0.3125</v>
      </c>
      <c r="K3031" s="2">
        <v>0.3125</v>
      </c>
      <c r="N3031" s="2">
        <v>0.10416666666666667</v>
      </c>
      <c r="Q3031">
        <v>1</v>
      </c>
    </row>
    <row r="3032" spans="1:17">
      <c r="A3032" t="s">
        <v>1743</v>
      </c>
      <c r="B3032" s="1">
        <v>46068</v>
      </c>
      <c r="C3032">
        <v>1</v>
      </c>
      <c r="D3032" s="2">
        <v>0.6875</v>
      </c>
      <c r="E3032" s="18">
        <v>1.0625</v>
      </c>
      <c r="F3032" s="2">
        <v>4.1666666666666664E-2</v>
      </c>
      <c r="H3032" t="s">
        <v>3748</v>
      </c>
      <c r="I3032">
        <v>0</v>
      </c>
      <c r="J3032" s="2">
        <v>0.33333333333333331</v>
      </c>
      <c r="K3032" s="2">
        <v>0.3125</v>
      </c>
      <c r="L3032" s="2">
        <v>2.0833333333333332E-2</v>
      </c>
      <c r="N3032" s="2">
        <v>0.14583333333333334</v>
      </c>
      <c r="Q3032">
        <v>1</v>
      </c>
    </row>
    <row r="3033" spans="1:17">
      <c r="A3033" t="s">
        <v>1743</v>
      </c>
      <c r="B3033" s="1">
        <v>46069</v>
      </c>
      <c r="C3033">
        <v>1</v>
      </c>
      <c r="D3033" s="2">
        <v>6.25E-2</v>
      </c>
      <c r="E3033" s="2">
        <v>0.41666666666666669</v>
      </c>
      <c r="G3033" s="2">
        <v>4.1666666666666664E-2</v>
      </c>
      <c r="H3033" t="s">
        <v>3748</v>
      </c>
      <c r="I3033">
        <v>0</v>
      </c>
      <c r="J3033" s="2">
        <v>0.3125</v>
      </c>
      <c r="K3033" s="2">
        <v>0.3125</v>
      </c>
      <c r="N3033" s="2">
        <v>0.10416666666666667</v>
      </c>
      <c r="Q3033">
        <v>1</v>
      </c>
    </row>
    <row r="3034" spans="1:17">
      <c r="A3034" t="s">
        <v>1743</v>
      </c>
      <c r="B3034" s="1">
        <v>46070</v>
      </c>
    </row>
    <row r="3035" spans="1:17">
      <c r="A3035" t="s">
        <v>1743</v>
      </c>
      <c r="B3035" s="1">
        <v>46071</v>
      </c>
    </row>
    <row r="3036" spans="1:17">
      <c r="A3036" t="s">
        <v>1743</v>
      </c>
      <c r="B3036" s="1">
        <v>46072</v>
      </c>
    </row>
    <row r="3037" spans="1:17">
      <c r="A3037" t="s">
        <v>1743</v>
      </c>
      <c r="B3037" s="1">
        <v>46073</v>
      </c>
      <c r="C3037">
        <v>1</v>
      </c>
      <c r="D3037" s="2">
        <v>0.6875</v>
      </c>
      <c r="E3037" s="18">
        <v>1.0625</v>
      </c>
      <c r="F3037" s="2">
        <v>4.1666666666666664E-2</v>
      </c>
      <c r="H3037" t="s">
        <v>1771</v>
      </c>
      <c r="I3037">
        <v>0</v>
      </c>
      <c r="J3037" s="2">
        <v>0.33333333333333331</v>
      </c>
      <c r="K3037" s="2">
        <v>0.3125</v>
      </c>
      <c r="L3037" s="2">
        <v>2.0833333333333332E-2</v>
      </c>
      <c r="N3037" s="2">
        <v>0.14583333333333334</v>
      </c>
      <c r="Q3037">
        <v>1</v>
      </c>
    </row>
    <row r="3038" spans="1:17">
      <c r="A3038" t="s">
        <v>1743</v>
      </c>
      <c r="B3038" s="1">
        <v>46074</v>
      </c>
      <c r="C3038">
        <v>1</v>
      </c>
      <c r="D3038" s="2">
        <v>6.25E-2</v>
      </c>
      <c r="E3038" s="2">
        <v>0.41666666666666669</v>
      </c>
      <c r="G3038" s="2">
        <v>4.1666666666666664E-2</v>
      </c>
      <c r="H3038" t="s">
        <v>1771</v>
      </c>
      <c r="I3038">
        <v>0</v>
      </c>
      <c r="J3038" s="2">
        <v>0.3125</v>
      </c>
      <c r="K3038" s="2">
        <v>0.3125</v>
      </c>
      <c r="N3038" s="2">
        <v>0.10416666666666667</v>
      </c>
      <c r="Q3038">
        <v>1</v>
      </c>
    </row>
    <row r="3039" spans="1:17">
      <c r="A3039" t="s">
        <v>1743</v>
      </c>
      <c r="B3039" s="1">
        <v>46075</v>
      </c>
    </row>
    <row r="3040" spans="1:17">
      <c r="A3040" t="s">
        <v>1743</v>
      </c>
      <c r="B3040" s="1">
        <v>46076</v>
      </c>
    </row>
    <row r="3041" spans="1:30">
      <c r="A3041" t="s">
        <v>1743</v>
      </c>
      <c r="B3041" s="1">
        <v>46077</v>
      </c>
      <c r="C3041">
        <v>1</v>
      </c>
      <c r="D3041" s="2">
        <v>0.6875</v>
      </c>
      <c r="E3041" s="18">
        <v>1.0625</v>
      </c>
      <c r="F3041" s="2">
        <v>4.1666666666666664E-2</v>
      </c>
      <c r="H3041" t="s">
        <v>1771</v>
      </c>
      <c r="I3041">
        <v>0</v>
      </c>
      <c r="J3041" s="2">
        <v>0.33333333333333331</v>
      </c>
      <c r="K3041" s="2">
        <v>0.3125</v>
      </c>
      <c r="L3041" s="2">
        <v>2.0833333333333332E-2</v>
      </c>
      <c r="N3041" s="2">
        <v>0.14583333333333334</v>
      </c>
      <c r="Q3041">
        <v>1</v>
      </c>
    </row>
    <row r="3042" spans="1:30">
      <c r="A3042" t="s">
        <v>1743</v>
      </c>
      <c r="B3042" s="1">
        <v>46078</v>
      </c>
      <c r="C3042">
        <v>1</v>
      </c>
      <c r="D3042" s="2">
        <v>6.25E-2</v>
      </c>
      <c r="E3042" s="2">
        <v>0.41666666666666669</v>
      </c>
      <c r="G3042" s="2">
        <v>4.1666666666666664E-2</v>
      </c>
      <c r="H3042" t="s">
        <v>1771</v>
      </c>
      <c r="I3042">
        <v>0</v>
      </c>
      <c r="J3042" s="2">
        <v>0.3125</v>
      </c>
      <c r="K3042" s="2">
        <v>0.3125</v>
      </c>
      <c r="N3042" s="2">
        <v>0.10416666666666667</v>
      </c>
      <c r="Q3042">
        <v>1</v>
      </c>
    </row>
    <row r="3043" spans="1:30">
      <c r="A3043" t="s">
        <v>1743</v>
      </c>
      <c r="B3043" s="1">
        <v>46079</v>
      </c>
      <c r="C3043">
        <v>1</v>
      </c>
      <c r="D3043" s="2">
        <v>0.6875</v>
      </c>
      <c r="E3043" s="18">
        <v>1.0625</v>
      </c>
      <c r="F3043" s="2">
        <v>4.1666666666666664E-2</v>
      </c>
      <c r="H3043" t="s">
        <v>1771</v>
      </c>
      <c r="I3043">
        <v>0</v>
      </c>
      <c r="J3043" s="2">
        <v>0.33333333333333331</v>
      </c>
      <c r="K3043" s="2">
        <v>0.3125</v>
      </c>
      <c r="L3043" s="2">
        <v>2.0833333333333332E-2</v>
      </c>
      <c r="N3043" s="2">
        <v>0.14583333333333334</v>
      </c>
      <c r="Q3043">
        <v>1</v>
      </c>
    </row>
    <row r="3044" spans="1:30">
      <c r="A3044" t="s">
        <v>1743</v>
      </c>
      <c r="B3044" s="1">
        <v>46080</v>
      </c>
      <c r="C3044">
        <v>1</v>
      </c>
      <c r="D3044" s="2">
        <v>6.25E-2</v>
      </c>
      <c r="E3044" s="2">
        <v>0.41666666666666669</v>
      </c>
      <c r="G3044" s="2">
        <v>4.1666666666666664E-2</v>
      </c>
      <c r="H3044" t="s">
        <v>1771</v>
      </c>
      <c r="I3044">
        <v>0</v>
      </c>
      <c r="J3044" s="2">
        <v>0.3125</v>
      </c>
      <c r="K3044" s="2">
        <v>0.3125</v>
      </c>
      <c r="N3044" s="2">
        <v>0.10416666666666667</v>
      </c>
      <c r="Q3044">
        <v>1</v>
      </c>
    </row>
    <row r="3045" spans="1:30">
      <c r="A3045" t="s">
        <v>1743</v>
      </c>
      <c r="B3045" s="1">
        <v>46081</v>
      </c>
      <c r="C3045">
        <v>2</v>
      </c>
      <c r="H3045" t="s">
        <v>2828</v>
      </c>
      <c r="I3045">
        <v>0</v>
      </c>
      <c r="P3045" s="2">
        <v>0.3125</v>
      </c>
    </row>
    <row r="3046" spans="1:30">
      <c r="A3046" t="s">
        <v>1742</v>
      </c>
      <c r="B3046" t="s">
        <v>3018</v>
      </c>
      <c r="C3046" s="1">
        <v>46023</v>
      </c>
      <c r="D3046" s="1">
        <v>46112</v>
      </c>
      <c r="E3046" t="s">
        <v>3019</v>
      </c>
      <c r="F3046" t="s">
        <v>3020</v>
      </c>
      <c r="G3046" t="s">
        <v>849</v>
      </c>
      <c r="H3046" t="s">
        <v>879</v>
      </c>
      <c r="I3046" t="s">
        <v>3019</v>
      </c>
      <c r="J3046" t="s">
        <v>849</v>
      </c>
      <c r="K3046">
        <v>1</v>
      </c>
      <c r="L3046">
        <v>1</v>
      </c>
      <c r="M3046">
        <v>1</v>
      </c>
      <c r="N3046">
        <v>1</v>
      </c>
      <c r="O3046">
        <v>1</v>
      </c>
      <c r="P3046">
        <v>0</v>
      </c>
      <c r="Q3046">
        <v>0</v>
      </c>
      <c r="R3046">
        <v>0</v>
      </c>
      <c r="S3046">
        <v>0</v>
      </c>
      <c r="T3046" s="2">
        <v>0.3125</v>
      </c>
      <c r="U3046" s="2">
        <v>0.375</v>
      </c>
      <c r="V3046" s="2">
        <v>0.72916666666666663</v>
      </c>
      <c r="W3046" s="2">
        <v>0.5</v>
      </c>
      <c r="X3046">
        <v>60</v>
      </c>
      <c r="AD3046" s="2">
        <v>0</v>
      </c>
    </row>
    <row r="3047" spans="1:30">
      <c r="A3047" t="s">
        <v>1743</v>
      </c>
      <c r="B3047" s="1">
        <v>46054</v>
      </c>
    </row>
    <row r="3048" spans="1:30">
      <c r="A3048" t="s">
        <v>1743</v>
      </c>
      <c r="B3048" s="1">
        <v>46055</v>
      </c>
      <c r="C3048">
        <v>1</v>
      </c>
      <c r="D3048" s="2">
        <v>0.375</v>
      </c>
      <c r="E3048" s="2">
        <v>0.72916666666666663</v>
      </c>
      <c r="F3048" s="2">
        <v>4.1666666666666664E-2</v>
      </c>
      <c r="I3048">
        <v>0</v>
      </c>
      <c r="J3048" s="2">
        <v>0.3125</v>
      </c>
      <c r="K3048" s="2">
        <v>0.3125</v>
      </c>
      <c r="Q3048">
        <v>1</v>
      </c>
    </row>
    <row r="3049" spans="1:30">
      <c r="A3049" t="s">
        <v>1743</v>
      </c>
      <c r="B3049" s="1">
        <v>46056</v>
      </c>
      <c r="C3049">
        <v>1</v>
      </c>
      <c r="D3049" s="2">
        <v>0.375</v>
      </c>
      <c r="E3049" s="2">
        <v>0.72916666666666663</v>
      </c>
      <c r="F3049" s="2">
        <v>4.1666666666666664E-2</v>
      </c>
      <c r="I3049">
        <v>0</v>
      </c>
      <c r="J3049" s="2">
        <v>0.3125</v>
      </c>
      <c r="K3049" s="2">
        <v>0.3125</v>
      </c>
      <c r="Q3049">
        <v>1</v>
      </c>
    </row>
    <row r="3050" spans="1:30">
      <c r="A3050" t="s">
        <v>1743</v>
      </c>
      <c r="B3050" s="1">
        <v>46057</v>
      </c>
      <c r="C3050">
        <v>1</v>
      </c>
      <c r="D3050" s="2">
        <v>0.375</v>
      </c>
      <c r="E3050" s="2">
        <v>0.72916666666666663</v>
      </c>
      <c r="F3050" s="2">
        <v>4.1666666666666664E-2</v>
      </c>
      <c r="I3050">
        <v>0</v>
      </c>
      <c r="J3050" s="2">
        <v>0.3125</v>
      </c>
      <c r="K3050" s="2">
        <v>0.3125</v>
      </c>
      <c r="Q3050">
        <v>1</v>
      </c>
    </row>
    <row r="3051" spans="1:30">
      <c r="A3051" t="s">
        <v>1743</v>
      </c>
      <c r="B3051" s="1">
        <v>46058</v>
      </c>
      <c r="C3051">
        <v>1</v>
      </c>
      <c r="D3051" s="2">
        <v>0.375</v>
      </c>
      <c r="E3051" s="2">
        <v>0.72916666666666663</v>
      </c>
      <c r="F3051" s="2">
        <v>4.1666666666666664E-2</v>
      </c>
      <c r="I3051">
        <v>0</v>
      </c>
      <c r="J3051" s="2">
        <v>0.3125</v>
      </c>
      <c r="K3051" s="2">
        <v>0.3125</v>
      </c>
      <c r="Q3051">
        <v>1</v>
      </c>
    </row>
    <row r="3052" spans="1:30">
      <c r="A3052" t="s">
        <v>1743</v>
      </c>
      <c r="B3052" s="1">
        <v>46059</v>
      </c>
      <c r="C3052">
        <v>1</v>
      </c>
      <c r="D3052" s="2">
        <v>0.375</v>
      </c>
      <c r="E3052" s="2">
        <v>0.72916666666666663</v>
      </c>
      <c r="F3052" s="2">
        <v>4.1666666666666664E-2</v>
      </c>
      <c r="I3052">
        <v>0</v>
      </c>
      <c r="J3052" s="2">
        <v>0.3125</v>
      </c>
      <c r="K3052" s="2">
        <v>0.3125</v>
      </c>
      <c r="Q3052">
        <v>1</v>
      </c>
    </row>
    <row r="3053" spans="1:30">
      <c r="A3053" t="s">
        <v>1743</v>
      </c>
      <c r="B3053" s="1">
        <v>46060</v>
      </c>
    </row>
    <row r="3054" spans="1:30">
      <c r="A3054" t="s">
        <v>1743</v>
      </c>
      <c r="B3054" s="1">
        <v>46061</v>
      </c>
    </row>
    <row r="3055" spans="1:30">
      <c r="A3055" t="s">
        <v>1743</v>
      </c>
      <c r="B3055" s="1">
        <v>46062</v>
      </c>
      <c r="C3055">
        <v>1</v>
      </c>
      <c r="D3055" s="2">
        <v>0.375</v>
      </c>
      <c r="E3055" s="2">
        <v>0.72916666666666663</v>
      </c>
      <c r="F3055" s="2">
        <v>4.1666666666666664E-2</v>
      </c>
      <c r="I3055">
        <v>0</v>
      </c>
      <c r="J3055" s="2">
        <v>0.3125</v>
      </c>
      <c r="K3055" s="2">
        <v>0.3125</v>
      </c>
      <c r="Q3055">
        <v>1</v>
      </c>
    </row>
    <row r="3056" spans="1:30">
      <c r="A3056" t="s">
        <v>1743</v>
      </c>
      <c r="B3056" s="1">
        <v>46063</v>
      </c>
      <c r="C3056">
        <v>1</v>
      </c>
      <c r="D3056" s="2">
        <v>0.375</v>
      </c>
      <c r="E3056" s="2">
        <v>0.72916666666666663</v>
      </c>
      <c r="F3056" s="2">
        <v>4.1666666666666664E-2</v>
      </c>
      <c r="I3056">
        <v>0</v>
      </c>
      <c r="J3056" s="2">
        <v>0.3125</v>
      </c>
      <c r="K3056" s="2">
        <v>0.3125</v>
      </c>
      <c r="Q3056">
        <v>1</v>
      </c>
    </row>
    <row r="3057" spans="1:17">
      <c r="A3057" t="s">
        <v>1743</v>
      </c>
      <c r="B3057" s="1">
        <v>46064</v>
      </c>
    </row>
    <row r="3058" spans="1:17">
      <c r="A3058" t="s">
        <v>1743</v>
      </c>
      <c r="B3058" s="1">
        <v>46065</v>
      </c>
      <c r="C3058">
        <v>1</v>
      </c>
      <c r="D3058" s="2">
        <v>0.375</v>
      </c>
      <c r="E3058" s="2">
        <v>0.72916666666666663</v>
      </c>
      <c r="F3058" s="2">
        <v>4.1666666666666664E-2</v>
      </c>
      <c r="I3058">
        <v>0</v>
      </c>
      <c r="J3058" s="2">
        <v>0.3125</v>
      </c>
      <c r="K3058" s="2">
        <v>0.3125</v>
      </c>
      <c r="Q3058">
        <v>1</v>
      </c>
    </row>
    <row r="3059" spans="1:17">
      <c r="A3059" t="s">
        <v>1743</v>
      </c>
      <c r="B3059" s="1">
        <v>46066</v>
      </c>
      <c r="C3059">
        <v>1</v>
      </c>
      <c r="D3059" s="2">
        <v>0.375</v>
      </c>
      <c r="E3059" s="2">
        <v>0.72916666666666663</v>
      </c>
      <c r="F3059" s="2">
        <v>4.1666666666666664E-2</v>
      </c>
      <c r="I3059">
        <v>0</v>
      </c>
      <c r="J3059" s="2">
        <v>0.3125</v>
      </c>
      <c r="K3059" s="2">
        <v>0.3125</v>
      </c>
      <c r="Q3059">
        <v>1</v>
      </c>
    </row>
    <row r="3060" spans="1:17">
      <c r="A3060" t="s">
        <v>1743</v>
      </c>
      <c r="B3060" s="1">
        <v>46067</v>
      </c>
    </row>
    <row r="3061" spans="1:17">
      <c r="A3061" t="s">
        <v>1743</v>
      </c>
      <c r="B3061" s="1">
        <v>46068</v>
      </c>
    </row>
    <row r="3062" spans="1:17">
      <c r="A3062" t="s">
        <v>1743</v>
      </c>
      <c r="B3062" s="1">
        <v>46069</v>
      </c>
      <c r="C3062">
        <v>1</v>
      </c>
      <c r="D3062" s="2">
        <v>0.375</v>
      </c>
      <c r="E3062" s="2">
        <v>0.72916666666666663</v>
      </c>
      <c r="F3062" s="2">
        <v>4.1666666666666664E-2</v>
      </c>
      <c r="I3062">
        <v>0</v>
      </c>
      <c r="J3062" s="2">
        <v>0.3125</v>
      </c>
      <c r="K3062" s="2">
        <v>0.3125</v>
      </c>
      <c r="Q3062">
        <v>1</v>
      </c>
    </row>
    <row r="3063" spans="1:17">
      <c r="A3063" t="s">
        <v>1743</v>
      </c>
      <c r="B3063" s="1">
        <v>46070</v>
      </c>
      <c r="C3063">
        <v>1</v>
      </c>
      <c r="D3063" s="2">
        <v>0.375</v>
      </c>
      <c r="E3063" s="2">
        <v>0.72916666666666663</v>
      </c>
      <c r="F3063" s="2">
        <v>4.1666666666666664E-2</v>
      </c>
      <c r="I3063">
        <v>0</v>
      </c>
      <c r="J3063" s="2">
        <v>0.3125</v>
      </c>
      <c r="K3063" s="2">
        <v>0.3125</v>
      </c>
      <c r="Q3063">
        <v>1</v>
      </c>
    </row>
    <row r="3064" spans="1:17">
      <c r="A3064" t="s">
        <v>1743</v>
      </c>
      <c r="B3064" s="1">
        <v>46071</v>
      </c>
      <c r="C3064">
        <v>1</v>
      </c>
      <c r="D3064" s="2">
        <v>0.375</v>
      </c>
      <c r="E3064" s="2">
        <v>0.72916666666666663</v>
      </c>
      <c r="F3064" s="2">
        <v>4.1666666666666664E-2</v>
      </c>
      <c r="I3064">
        <v>0</v>
      </c>
      <c r="J3064" s="2">
        <v>0.3125</v>
      </c>
      <c r="K3064" s="2">
        <v>0.3125</v>
      </c>
      <c r="Q3064">
        <v>1</v>
      </c>
    </row>
    <row r="3065" spans="1:17">
      <c r="A3065" t="s">
        <v>1743</v>
      </c>
      <c r="B3065" s="1">
        <v>46072</v>
      </c>
      <c r="C3065">
        <v>1</v>
      </c>
      <c r="D3065" s="2">
        <v>0.375</v>
      </c>
      <c r="E3065" s="2">
        <v>0.72916666666666663</v>
      </c>
      <c r="F3065" s="2">
        <v>4.1666666666666664E-2</v>
      </c>
      <c r="I3065">
        <v>0</v>
      </c>
      <c r="J3065" s="2">
        <v>0.3125</v>
      </c>
      <c r="K3065" s="2">
        <v>0.3125</v>
      </c>
      <c r="Q3065">
        <v>1</v>
      </c>
    </row>
    <row r="3066" spans="1:17">
      <c r="A3066" t="s">
        <v>1743</v>
      </c>
      <c r="B3066" s="1">
        <v>46073</v>
      </c>
      <c r="C3066">
        <v>1</v>
      </c>
      <c r="D3066" s="2">
        <v>0.375</v>
      </c>
      <c r="E3066" s="2">
        <v>0.72916666666666663</v>
      </c>
      <c r="F3066" s="2">
        <v>4.1666666666666664E-2</v>
      </c>
      <c r="I3066">
        <v>0</v>
      </c>
      <c r="J3066" s="2">
        <v>0.3125</v>
      </c>
      <c r="K3066" s="2">
        <v>0.3125</v>
      </c>
      <c r="Q3066">
        <v>1</v>
      </c>
    </row>
    <row r="3067" spans="1:17">
      <c r="A3067" t="s">
        <v>1743</v>
      </c>
      <c r="B3067" s="1">
        <v>46074</v>
      </c>
    </row>
    <row r="3068" spans="1:17">
      <c r="A3068" t="s">
        <v>1743</v>
      </c>
      <c r="B3068" s="1">
        <v>46075</v>
      </c>
    </row>
    <row r="3069" spans="1:17">
      <c r="A3069" t="s">
        <v>1743</v>
      </c>
      <c r="B3069" s="1">
        <v>46076</v>
      </c>
    </row>
    <row r="3070" spans="1:17">
      <c r="A3070" t="s">
        <v>1743</v>
      </c>
      <c r="B3070" s="1">
        <v>46077</v>
      </c>
      <c r="C3070">
        <v>1</v>
      </c>
      <c r="D3070" s="2">
        <v>0.375</v>
      </c>
      <c r="E3070" s="2">
        <v>0.72916666666666663</v>
      </c>
      <c r="F3070" s="2">
        <v>4.1666666666666664E-2</v>
      </c>
      <c r="I3070">
        <v>0</v>
      </c>
      <c r="J3070" s="2">
        <v>0.3125</v>
      </c>
      <c r="K3070" s="2">
        <v>0.3125</v>
      </c>
      <c r="Q3070">
        <v>1</v>
      </c>
    </row>
    <row r="3071" spans="1:17">
      <c r="A3071" t="s">
        <v>1743</v>
      </c>
      <c r="B3071" s="1">
        <v>46078</v>
      </c>
      <c r="C3071">
        <v>1</v>
      </c>
      <c r="D3071" s="2">
        <v>0.375</v>
      </c>
      <c r="E3071" s="2">
        <v>0.72916666666666663</v>
      </c>
      <c r="F3071" s="2">
        <v>4.1666666666666664E-2</v>
      </c>
      <c r="I3071">
        <v>0</v>
      </c>
      <c r="J3071" s="2">
        <v>0.3125</v>
      </c>
      <c r="K3071" s="2">
        <v>0.3125</v>
      </c>
      <c r="Q3071">
        <v>1</v>
      </c>
    </row>
    <row r="3072" spans="1:17">
      <c r="A3072" t="s">
        <v>1743</v>
      </c>
      <c r="B3072" s="1">
        <v>46079</v>
      </c>
      <c r="C3072">
        <v>1</v>
      </c>
      <c r="D3072" s="2">
        <v>0.375</v>
      </c>
      <c r="E3072" s="2">
        <v>0.72916666666666663</v>
      </c>
      <c r="F3072" s="2">
        <v>4.1666666666666664E-2</v>
      </c>
      <c r="I3072">
        <v>0</v>
      </c>
      <c r="J3072" s="2">
        <v>0.3125</v>
      </c>
      <c r="K3072" s="2">
        <v>0.3125</v>
      </c>
      <c r="Q3072">
        <v>1</v>
      </c>
    </row>
    <row r="3073" spans="1:30">
      <c r="A3073" t="s">
        <v>1743</v>
      </c>
      <c r="B3073" s="1">
        <v>46080</v>
      </c>
      <c r="C3073">
        <v>1</v>
      </c>
      <c r="D3073" s="2">
        <v>0.375</v>
      </c>
      <c r="E3073" s="2">
        <v>0.72916666666666663</v>
      </c>
      <c r="F3073" s="2">
        <v>4.1666666666666664E-2</v>
      </c>
      <c r="I3073">
        <v>0</v>
      </c>
      <c r="J3073" s="2">
        <v>0.3125</v>
      </c>
      <c r="K3073" s="2">
        <v>0.3125</v>
      </c>
      <c r="Q3073">
        <v>1</v>
      </c>
    </row>
    <row r="3074" spans="1:30">
      <c r="A3074" t="s">
        <v>1743</v>
      </c>
      <c r="B3074" s="1">
        <v>46081</v>
      </c>
    </row>
    <row r="3075" spans="1:30">
      <c r="A3075" t="s">
        <v>1742</v>
      </c>
      <c r="B3075" t="s">
        <v>3021</v>
      </c>
      <c r="C3075" s="1">
        <v>46023</v>
      </c>
      <c r="D3075" s="1">
        <v>46112</v>
      </c>
      <c r="E3075" t="s">
        <v>473</v>
      </c>
      <c r="F3075" t="s">
        <v>474</v>
      </c>
      <c r="G3075" t="s">
        <v>849</v>
      </c>
      <c r="H3075" t="s">
        <v>879</v>
      </c>
      <c r="I3075" t="s">
        <v>473</v>
      </c>
      <c r="J3075" t="s">
        <v>849</v>
      </c>
      <c r="K3075">
        <v>1</v>
      </c>
      <c r="L3075">
        <v>1</v>
      </c>
      <c r="M3075">
        <v>1</v>
      </c>
      <c r="N3075">
        <v>1</v>
      </c>
      <c r="O3075">
        <v>1</v>
      </c>
      <c r="P3075">
        <v>1</v>
      </c>
      <c r="Q3075">
        <v>1</v>
      </c>
      <c r="R3075">
        <v>1</v>
      </c>
      <c r="S3075">
        <v>1</v>
      </c>
      <c r="T3075" s="2">
        <v>0.3125</v>
      </c>
      <c r="U3075" s="2">
        <v>0.375</v>
      </c>
      <c r="V3075" s="2">
        <v>0.72916666666666663</v>
      </c>
      <c r="W3075" s="2">
        <v>0.5</v>
      </c>
      <c r="X3075">
        <v>60</v>
      </c>
      <c r="AD3075" s="2">
        <v>0</v>
      </c>
    </row>
    <row r="3076" spans="1:30">
      <c r="A3076" t="s">
        <v>1743</v>
      </c>
      <c r="B3076" s="1">
        <v>46054</v>
      </c>
      <c r="C3076">
        <v>1</v>
      </c>
      <c r="D3076" s="2">
        <v>0.375</v>
      </c>
      <c r="E3076" s="2">
        <v>0.75</v>
      </c>
      <c r="F3076" s="2">
        <v>4.1666666666666664E-2</v>
      </c>
      <c r="H3076" t="s">
        <v>3749</v>
      </c>
      <c r="I3076">
        <v>0</v>
      </c>
      <c r="J3076" s="2">
        <v>0.33333333333333331</v>
      </c>
      <c r="K3076" s="2">
        <v>0.3125</v>
      </c>
      <c r="L3076" s="2">
        <v>2.0833333333333332E-2</v>
      </c>
      <c r="Q3076">
        <v>1</v>
      </c>
    </row>
    <row r="3077" spans="1:30">
      <c r="A3077" t="s">
        <v>1743</v>
      </c>
      <c r="B3077" s="1">
        <v>46055</v>
      </c>
      <c r="C3077">
        <v>1</v>
      </c>
      <c r="D3077" s="2">
        <v>0.375</v>
      </c>
      <c r="E3077" s="2">
        <v>0.72916666666666663</v>
      </c>
      <c r="F3077" s="2">
        <v>4.1666666666666664E-2</v>
      </c>
      <c r="H3077" t="s">
        <v>1760</v>
      </c>
      <c r="I3077">
        <v>0</v>
      </c>
      <c r="J3077" s="2">
        <v>0.3125</v>
      </c>
      <c r="K3077" s="2">
        <v>0.3125</v>
      </c>
      <c r="Q3077">
        <v>1</v>
      </c>
    </row>
    <row r="3078" spans="1:30">
      <c r="A3078" t="s">
        <v>1743</v>
      </c>
      <c r="B3078" s="1">
        <v>46056</v>
      </c>
      <c r="C3078">
        <v>1</v>
      </c>
      <c r="D3078" s="2">
        <v>0.375</v>
      </c>
      <c r="E3078" s="2">
        <v>0.72916666666666663</v>
      </c>
      <c r="F3078" s="2">
        <v>4.1666666666666664E-2</v>
      </c>
      <c r="H3078" t="s">
        <v>1760</v>
      </c>
      <c r="I3078">
        <v>0</v>
      </c>
      <c r="J3078" s="2">
        <v>0.3125</v>
      </c>
      <c r="K3078" s="2">
        <v>0.3125</v>
      </c>
      <c r="Q3078">
        <v>1</v>
      </c>
    </row>
    <row r="3079" spans="1:30">
      <c r="A3079" t="s">
        <v>1743</v>
      </c>
      <c r="B3079" s="1">
        <v>46057</v>
      </c>
      <c r="C3079">
        <v>1</v>
      </c>
      <c r="D3079" s="2">
        <v>0.375</v>
      </c>
      <c r="E3079" s="2">
        <v>0.72916666666666663</v>
      </c>
      <c r="F3079" s="2">
        <v>4.1666666666666664E-2</v>
      </c>
      <c r="H3079" t="s">
        <v>2373</v>
      </c>
      <c r="I3079">
        <v>0</v>
      </c>
      <c r="J3079" s="2">
        <v>0.3125</v>
      </c>
      <c r="K3079" s="2">
        <v>0.3125</v>
      </c>
      <c r="Q3079">
        <v>1</v>
      </c>
    </row>
    <row r="3080" spans="1:30">
      <c r="A3080" t="s">
        <v>1743</v>
      </c>
      <c r="B3080" s="1">
        <v>46058</v>
      </c>
    </row>
    <row r="3081" spans="1:30">
      <c r="A3081" t="s">
        <v>1743</v>
      </c>
      <c r="B3081" s="1">
        <v>46059</v>
      </c>
    </row>
    <row r="3082" spans="1:30">
      <c r="A3082" t="s">
        <v>1743</v>
      </c>
      <c r="B3082" s="1">
        <v>46060</v>
      </c>
      <c r="C3082">
        <v>1</v>
      </c>
      <c r="D3082" s="2">
        <v>0.375</v>
      </c>
      <c r="E3082" s="2">
        <v>0.72916666666666663</v>
      </c>
      <c r="F3082" s="2">
        <v>4.1666666666666664E-2</v>
      </c>
      <c r="H3082" t="s">
        <v>1760</v>
      </c>
      <c r="I3082">
        <v>0</v>
      </c>
      <c r="J3082" s="2">
        <v>0.3125</v>
      </c>
      <c r="K3082" s="2">
        <v>0.3125</v>
      </c>
      <c r="Q3082">
        <v>1</v>
      </c>
    </row>
    <row r="3083" spans="1:30">
      <c r="A3083" t="s">
        <v>1743</v>
      </c>
      <c r="B3083" s="1">
        <v>46061</v>
      </c>
      <c r="C3083">
        <v>1</v>
      </c>
      <c r="D3083" s="2">
        <v>0.375</v>
      </c>
      <c r="E3083" s="2">
        <v>0.72916666666666663</v>
      </c>
      <c r="F3083" s="2">
        <v>4.1666666666666664E-2</v>
      </c>
      <c r="H3083" t="s">
        <v>1772</v>
      </c>
      <c r="I3083">
        <v>0</v>
      </c>
      <c r="J3083" s="2">
        <v>0.3125</v>
      </c>
      <c r="K3083" s="2">
        <v>0.3125</v>
      </c>
      <c r="Q3083">
        <v>1</v>
      </c>
    </row>
    <row r="3084" spans="1:30">
      <c r="A3084" t="s">
        <v>1743</v>
      </c>
      <c r="B3084" s="1">
        <v>46062</v>
      </c>
      <c r="C3084">
        <v>1</v>
      </c>
      <c r="D3084" s="2">
        <v>0.375</v>
      </c>
      <c r="E3084" s="2">
        <v>0.72916666666666663</v>
      </c>
      <c r="F3084" s="2">
        <v>4.1666666666666664E-2</v>
      </c>
      <c r="H3084" t="s">
        <v>1760</v>
      </c>
      <c r="I3084">
        <v>0</v>
      </c>
      <c r="J3084" s="2">
        <v>0.3125</v>
      </c>
      <c r="K3084" s="2">
        <v>0.3125</v>
      </c>
      <c r="Q3084">
        <v>1</v>
      </c>
    </row>
    <row r="3085" spans="1:30">
      <c r="A3085" t="s">
        <v>1743</v>
      </c>
      <c r="B3085" s="1">
        <v>46063</v>
      </c>
      <c r="C3085">
        <v>1</v>
      </c>
      <c r="D3085" s="2">
        <v>0.375</v>
      </c>
      <c r="E3085" s="2">
        <v>0.75</v>
      </c>
      <c r="F3085" s="2">
        <v>4.1666666666666664E-2</v>
      </c>
      <c r="H3085" t="s">
        <v>3749</v>
      </c>
      <c r="I3085">
        <v>0</v>
      </c>
      <c r="J3085" s="2">
        <v>0.33333333333333331</v>
      </c>
      <c r="K3085" s="2">
        <v>0.3125</v>
      </c>
      <c r="L3085" s="2">
        <v>2.0833333333333332E-2</v>
      </c>
      <c r="Q3085">
        <v>1</v>
      </c>
    </row>
    <row r="3086" spans="1:30">
      <c r="A3086" t="s">
        <v>1743</v>
      </c>
      <c r="B3086" s="1">
        <v>46064</v>
      </c>
    </row>
    <row r="3087" spans="1:30">
      <c r="A3087" t="s">
        <v>1743</v>
      </c>
      <c r="B3087" s="1">
        <v>46065</v>
      </c>
    </row>
    <row r="3088" spans="1:30">
      <c r="A3088" t="s">
        <v>1743</v>
      </c>
      <c r="B3088" s="1">
        <v>46066</v>
      </c>
    </row>
    <row r="3089" spans="1:30">
      <c r="A3089" t="s">
        <v>1743</v>
      </c>
      <c r="B3089" s="1">
        <v>46067</v>
      </c>
      <c r="C3089">
        <v>1</v>
      </c>
      <c r="D3089" s="2">
        <v>0.375</v>
      </c>
      <c r="E3089" s="2">
        <v>0.72916666666666663</v>
      </c>
      <c r="F3089" s="2">
        <v>4.1666666666666664E-2</v>
      </c>
      <c r="H3089" t="s">
        <v>1760</v>
      </c>
      <c r="I3089">
        <v>0</v>
      </c>
      <c r="J3089" s="2">
        <v>0.3125</v>
      </c>
      <c r="K3089" s="2">
        <v>0.3125</v>
      </c>
      <c r="Q3089">
        <v>1</v>
      </c>
    </row>
    <row r="3090" spans="1:30">
      <c r="A3090" t="s">
        <v>1743</v>
      </c>
      <c r="B3090" s="1">
        <v>46068</v>
      </c>
      <c r="C3090">
        <v>1</v>
      </c>
      <c r="D3090" s="2">
        <v>0.375</v>
      </c>
      <c r="E3090" s="2">
        <v>0.72916666666666663</v>
      </c>
      <c r="F3090" s="2">
        <v>4.1666666666666664E-2</v>
      </c>
      <c r="H3090" t="s">
        <v>1760</v>
      </c>
      <c r="I3090">
        <v>0</v>
      </c>
      <c r="J3090" s="2">
        <v>0.3125</v>
      </c>
      <c r="K3090" s="2">
        <v>0.3125</v>
      </c>
      <c r="Q3090">
        <v>1</v>
      </c>
    </row>
    <row r="3091" spans="1:30">
      <c r="A3091" t="s">
        <v>1743</v>
      </c>
      <c r="B3091" s="1">
        <v>46069</v>
      </c>
      <c r="C3091">
        <v>1</v>
      </c>
      <c r="D3091" s="2">
        <v>0.375</v>
      </c>
      <c r="E3091" s="2">
        <v>0.72916666666666663</v>
      </c>
      <c r="F3091" s="2">
        <v>4.1666666666666664E-2</v>
      </c>
      <c r="H3091" t="s">
        <v>1760</v>
      </c>
      <c r="I3091">
        <v>0</v>
      </c>
      <c r="J3091" s="2">
        <v>0.3125</v>
      </c>
      <c r="K3091" s="2">
        <v>0.3125</v>
      </c>
      <c r="Q3091">
        <v>1</v>
      </c>
    </row>
    <row r="3092" spans="1:30">
      <c r="A3092" t="s">
        <v>1743</v>
      </c>
      <c r="B3092" s="1">
        <v>46070</v>
      </c>
      <c r="C3092">
        <v>1</v>
      </c>
      <c r="D3092" s="2">
        <v>0.375</v>
      </c>
      <c r="E3092" s="2">
        <v>0.72916666666666663</v>
      </c>
      <c r="F3092" s="2">
        <v>4.1666666666666664E-2</v>
      </c>
      <c r="H3092" t="s">
        <v>1760</v>
      </c>
      <c r="I3092">
        <v>0</v>
      </c>
      <c r="J3092" s="2">
        <v>0.3125</v>
      </c>
      <c r="K3092" s="2">
        <v>0.3125</v>
      </c>
      <c r="Q3092">
        <v>1</v>
      </c>
    </row>
    <row r="3093" spans="1:30">
      <c r="A3093" t="s">
        <v>1743</v>
      </c>
      <c r="B3093" s="1">
        <v>46071</v>
      </c>
    </row>
    <row r="3094" spans="1:30">
      <c r="A3094" t="s">
        <v>1743</v>
      </c>
      <c r="B3094" s="1">
        <v>46072</v>
      </c>
    </row>
    <row r="3095" spans="1:30">
      <c r="A3095" t="s">
        <v>1743</v>
      </c>
      <c r="B3095" s="1">
        <v>46073</v>
      </c>
    </row>
    <row r="3096" spans="1:30">
      <c r="A3096" t="s">
        <v>1743</v>
      </c>
      <c r="B3096" s="1">
        <v>46074</v>
      </c>
      <c r="C3096">
        <v>1</v>
      </c>
      <c r="D3096" s="2">
        <v>0.375</v>
      </c>
      <c r="E3096" s="2">
        <v>0.72916666666666663</v>
      </c>
      <c r="F3096" s="2">
        <v>4.1666666666666664E-2</v>
      </c>
      <c r="H3096" t="s">
        <v>1760</v>
      </c>
      <c r="I3096">
        <v>0</v>
      </c>
      <c r="J3096" s="2">
        <v>0.3125</v>
      </c>
      <c r="K3096" s="2">
        <v>0.3125</v>
      </c>
      <c r="Q3096">
        <v>1</v>
      </c>
    </row>
    <row r="3097" spans="1:30">
      <c r="A3097" t="s">
        <v>1743</v>
      </c>
      <c r="B3097" s="1">
        <v>46075</v>
      </c>
      <c r="C3097">
        <v>1</v>
      </c>
      <c r="D3097" s="2">
        <v>0.375</v>
      </c>
      <c r="E3097" s="2">
        <v>0.72916666666666663</v>
      </c>
      <c r="F3097" s="2">
        <v>4.1666666666666664E-2</v>
      </c>
      <c r="H3097" t="s">
        <v>1760</v>
      </c>
      <c r="I3097">
        <v>0</v>
      </c>
      <c r="J3097" s="2">
        <v>0.3125</v>
      </c>
      <c r="K3097" s="2">
        <v>0.3125</v>
      </c>
      <c r="Q3097">
        <v>1</v>
      </c>
    </row>
    <row r="3098" spans="1:30">
      <c r="A3098" t="s">
        <v>1743</v>
      </c>
      <c r="B3098" s="1">
        <v>46076</v>
      </c>
      <c r="C3098">
        <v>1</v>
      </c>
      <c r="D3098" s="2">
        <v>0.375</v>
      </c>
      <c r="E3098" s="2">
        <v>0.72916666666666663</v>
      </c>
      <c r="F3098" s="2">
        <v>4.1666666666666664E-2</v>
      </c>
      <c r="H3098" t="s">
        <v>1760</v>
      </c>
      <c r="I3098">
        <v>0</v>
      </c>
      <c r="J3098" s="2">
        <v>0.3125</v>
      </c>
      <c r="K3098" s="2">
        <v>0.3125</v>
      </c>
      <c r="Q3098">
        <v>1</v>
      </c>
    </row>
    <row r="3099" spans="1:30">
      <c r="A3099" t="s">
        <v>1743</v>
      </c>
      <c r="B3099" s="1">
        <v>46077</v>
      </c>
      <c r="C3099">
        <v>1</v>
      </c>
      <c r="D3099" s="2">
        <v>0.375</v>
      </c>
      <c r="E3099" s="2">
        <v>0.72916666666666663</v>
      </c>
      <c r="F3099" s="2">
        <v>4.1666666666666664E-2</v>
      </c>
      <c r="H3099" t="s">
        <v>2373</v>
      </c>
      <c r="I3099">
        <v>0</v>
      </c>
      <c r="J3099" s="2">
        <v>0.3125</v>
      </c>
      <c r="K3099" s="2">
        <v>0.3125</v>
      </c>
      <c r="Q3099">
        <v>1</v>
      </c>
    </row>
    <row r="3100" spans="1:30">
      <c r="A3100" t="s">
        <v>1743</v>
      </c>
      <c r="B3100" s="1">
        <v>46078</v>
      </c>
      <c r="C3100">
        <v>1</v>
      </c>
      <c r="D3100" s="2">
        <v>0.375</v>
      </c>
      <c r="E3100" s="2">
        <v>0.72916666666666663</v>
      </c>
      <c r="F3100" s="2">
        <v>4.1666666666666664E-2</v>
      </c>
      <c r="H3100" t="s">
        <v>1760</v>
      </c>
      <c r="I3100">
        <v>0</v>
      </c>
      <c r="J3100" s="2">
        <v>0.3125</v>
      </c>
      <c r="K3100" s="2">
        <v>0.3125</v>
      </c>
      <c r="Q3100">
        <v>1</v>
      </c>
    </row>
    <row r="3101" spans="1:30">
      <c r="A3101" t="s">
        <v>1743</v>
      </c>
      <c r="B3101" s="1">
        <v>46079</v>
      </c>
    </row>
    <row r="3102" spans="1:30">
      <c r="A3102" t="s">
        <v>1743</v>
      </c>
      <c r="B3102" s="1">
        <v>46080</v>
      </c>
    </row>
    <row r="3103" spans="1:30">
      <c r="A3103" t="s">
        <v>1743</v>
      </c>
      <c r="B3103" s="1">
        <v>46081</v>
      </c>
      <c r="C3103">
        <v>1</v>
      </c>
      <c r="D3103" s="2">
        <v>0.375</v>
      </c>
      <c r="E3103" s="2">
        <v>0.72916666666666663</v>
      </c>
      <c r="F3103" s="2">
        <v>4.1666666666666664E-2</v>
      </c>
      <c r="H3103" t="s">
        <v>1760</v>
      </c>
      <c r="I3103">
        <v>0</v>
      </c>
      <c r="J3103" s="2">
        <v>0.3125</v>
      </c>
      <c r="K3103" s="2">
        <v>0.3125</v>
      </c>
      <c r="Q3103">
        <v>1</v>
      </c>
    </row>
    <row r="3104" spans="1:30">
      <c r="A3104" t="s">
        <v>1742</v>
      </c>
      <c r="B3104" t="s">
        <v>3022</v>
      </c>
      <c r="C3104" s="1">
        <v>46023</v>
      </c>
      <c r="D3104" s="1">
        <v>46112</v>
      </c>
      <c r="E3104" t="s">
        <v>1031</v>
      </c>
      <c r="F3104" t="s">
        <v>1036</v>
      </c>
      <c r="G3104" t="s">
        <v>849</v>
      </c>
      <c r="H3104" t="s">
        <v>879</v>
      </c>
      <c r="I3104" t="s">
        <v>1031</v>
      </c>
      <c r="J3104" t="s">
        <v>849</v>
      </c>
      <c r="K3104">
        <v>1</v>
      </c>
      <c r="L3104">
        <v>1</v>
      </c>
      <c r="M3104">
        <v>1</v>
      </c>
      <c r="N3104">
        <v>1</v>
      </c>
      <c r="O3104">
        <v>1</v>
      </c>
      <c r="P3104">
        <v>0</v>
      </c>
      <c r="Q3104">
        <v>0</v>
      </c>
      <c r="R3104">
        <v>0</v>
      </c>
      <c r="S3104">
        <v>0</v>
      </c>
      <c r="T3104" s="2">
        <v>0.3125</v>
      </c>
      <c r="U3104" s="2">
        <v>0.375</v>
      </c>
      <c r="V3104" s="2">
        <v>0.72916666666666663</v>
      </c>
      <c r="W3104" s="2">
        <v>0.5</v>
      </c>
      <c r="X3104">
        <v>60</v>
      </c>
      <c r="AD3104" s="2">
        <v>0</v>
      </c>
    </row>
    <row r="3105" spans="1:17">
      <c r="A3105" t="s">
        <v>1743</v>
      </c>
      <c r="B3105" s="1">
        <v>46054</v>
      </c>
    </row>
    <row r="3106" spans="1:17">
      <c r="A3106" t="s">
        <v>1743</v>
      </c>
      <c r="B3106" s="1">
        <v>46055</v>
      </c>
      <c r="C3106">
        <v>1</v>
      </c>
      <c r="D3106" s="2">
        <v>0.375</v>
      </c>
      <c r="E3106" s="2">
        <v>0.72916666666666663</v>
      </c>
      <c r="F3106" s="2">
        <v>4.1666666666666664E-2</v>
      </c>
      <c r="I3106">
        <v>0</v>
      </c>
      <c r="J3106" s="2">
        <v>0.3125</v>
      </c>
      <c r="K3106" s="2">
        <v>0.3125</v>
      </c>
      <c r="Q3106">
        <v>1</v>
      </c>
    </row>
    <row r="3107" spans="1:17">
      <c r="A3107" t="s">
        <v>1743</v>
      </c>
      <c r="B3107" s="1">
        <v>46056</v>
      </c>
      <c r="C3107">
        <v>1</v>
      </c>
      <c r="D3107" s="2">
        <v>0.375</v>
      </c>
      <c r="E3107" s="2">
        <v>0.72916666666666663</v>
      </c>
      <c r="F3107" s="2">
        <v>4.1666666666666664E-2</v>
      </c>
      <c r="I3107">
        <v>0</v>
      </c>
      <c r="J3107" s="2">
        <v>0.3125</v>
      </c>
      <c r="K3107" s="2">
        <v>0.3125</v>
      </c>
      <c r="Q3107">
        <v>1</v>
      </c>
    </row>
    <row r="3108" spans="1:17">
      <c r="A3108" t="s">
        <v>1743</v>
      </c>
      <c r="B3108" s="1">
        <v>46057</v>
      </c>
      <c r="C3108">
        <v>1</v>
      </c>
      <c r="D3108" s="2">
        <v>0.375</v>
      </c>
      <c r="E3108" s="2">
        <v>0.85416666666666663</v>
      </c>
      <c r="F3108" s="2">
        <v>4.1666666666666664E-2</v>
      </c>
      <c r="H3108" t="s">
        <v>3750</v>
      </c>
      <c r="I3108">
        <v>1</v>
      </c>
      <c r="J3108" s="2">
        <v>0.4375</v>
      </c>
      <c r="K3108" s="2">
        <v>0.3125</v>
      </c>
      <c r="L3108" s="2">
        <v>2.0833333333333332E-2</v>
      </c>
      <c r="M3108" s="2">
        <v>0.10416666666666667</v>
      </c>
      <c r="Q3108">
        <v>8</v>
      </c>
    </row>
    <row r="3109" spans="1:17">
      <c r="A3109" t="s">
        <v>1743</v>
      </c>
      <c r="B3109" s="1">
        <v>46058</v>
      </c>
      <c r="C3109">
        <v>1</v>
      </c>
      <c r="D3109" s="2">
        <v>0.375</v>
      </c>
      <c r="E3109" s="2">
        <v>0.72916666666666663</v>
      </c>
      <c r="F3109" s="2">
        <v>4.1666666666666664E-2</v>
      </c>
      <c r="H3109" t="s">
        <v>3751</v>
      </c>
      <c r="I3109">
        <v>1</v>
      </c>
      <c r="J3109" s="2">
        <v>0.3125</v>
      </c>
      <c r="K3109" s="2">
        <v>0.3125</v>
      </c>
      <c r="Q3109">
        <v>1</v>
      </c>
    </row>
    <row r="3110" spans="1:17">
      <c r="A3110" t="s">
        <v>1743</v>
      </c>
      <c r="B3110" s="1">
        <v>46059</v>
      </c>
      <c r="C3110">
        <v>1</v>
      </c>
      <c r="D3110" s="2">
        <v>0.375</v>
      </c>
      <c r="E3110" s="2">
        <v>0.72916666666666663</v>
      </c>
      <c r="F3110" s="2">
        <v>4.1666666666666664E-2</v>
      </c>
      <c r="I3110">
        <v>0</v>
      </c>
      <c r="J3110" s="2">
        <v>0.3125</v>
      </c>
      <c r="K3110" s="2">
        <v>0.3125</v>
      </c>
      <c r="Q3110">
        <v>1</v>
      </c>
    </row>
    <row r="3111" spans="1:17">
      <c r="A3111" t="s">
        <v>1743</v>
      </c>
      <c r="B3111" s="1">
        <v>46060</v>
      </c>
    </row>
    <row r="3112" spans="1:17">
      <c r="A3112" t="s">
        <v>1743</v>
      </c>
      <c r="B3112" s="1">
        <v>46061</v>
      </c>
    </row>
    <row r="3113" spans="1:17">
      <c r="A3113" t="s">
        <v>1743</v>
      </c>
      <c r="B3113" s="1">
        <v>46062</v>
      </c>
      <c r="C3113">
        <v>1</v>
      </c>
      <c r="D3113" s="2">
        <v>0.375</v>
      </c>
      <c r="E3113" s="2">
        <v>0.72916666666666663</v>
      </c>
      <c r="F3113" s="2">
        <v>4.1666666666666664E-2</v>
      </c>
      <c r="I3113">
        <v>0</v>
      </c>
      <c r="J3113" s="2">
        <v>0.3125</v>
      </c>
      <c r="K3113" s="2">
        <v>0.3125</v>
      </c>
      <c r="Q3113">
        <v>1</v>
      </c>
    </row>
    <row r="3114" spans="1:17">
      <c r="A3114" t="s">
        <v>1743</v>
      </c>
      <c r="B3114" s="1">
        <v>46063</v>
      </c>
      <c r="C3114">
        <v>1</v>
      </c>
      <c r="D3114" s="2">
        <v>0.375</v>
      </c>
      <c r="E3114" s="2">
        <v>0.72916666666666663</v>
      </c>
      <c r="F3114" s="2">
        <v>4.1666666666666664E-2</v>
      </c>
      <c r="I3114">
        <v>0</v>
      </c>
      <c r="J3114" s="2">
        <v>0.3125</v>
      </c>
      <c r="K3114" s="2">
        <v>0.3125</v>
      </c>
      <c r="Q3114">
        <v>1</v>
      </c>
    </row>
    <row r="3115" spans="1:17">
      <c r="A3115" t="s">
        <v>1743</v>
      </c>
      <c r="B3115" s="1">
        <v>46064</v>
      </c>
    </row>
    <row r="3116" spans="1:17">
      <c r="A3116" t="s">
        <v>1743</v>
      </c>
      <c r="B3116" s="1">
        <v>46065</v>
      </c>
      <c r="C3116">
        <v>1</v>
      </c>
      <c r="D3116" s="2">
        <v>0.375</v>
      </c>
      <c r="E3116" s="2">
        <v>0.72916666666666663</v>
      </c>
      <c r="F3116" s="2">
        <v>4.1666666666666664E-2</v>
      </c>
      <c r="I3116">
        <v>0</v>
      </c>
      <c r="J3116" s="2">
        <v>0.3125</v>
      </c>
      <c r="K3116" s="2">
        <v>0.3125</v>
      </c>
      <c r="Q3116">
        <v>1</v>
      </c>
    </row>
    <row r="3117" spans="1:17">
      <c r="A3117" t="s">
        <v>1743</v>
      </c>
      <c r="B3117" s="1">
        <v>46066</v>
      </c>
      <c r="C3117">
        <v>1</v>
      </c>
      <c r="D3117" s="2">
        <v>0.375</v>
      </c>
      <c r="E3117" s="2">
        <v>0.72916666666666663</v>
      </c>
      <c r="F3117" s="2">
        <v>4.1666666666666664E-2</v>
      </c>
      <c r="I3117">
        <v>0</v>
      </c>
      <c r="J3117" s="2">
        <v>0.3125</v>
      </c>
      <c r="K3117" s="2">
        <v>0.3125</v>
      </c>
      <c r="Q3117">
        <v>1</v>
      </c>
    </row>
    <row r="3118" spans="1:17">
      <c r="A3118" t="s">
        <v>1743</v>
      </c>
      <c r="B3118" s="1">
        <v>46067</v>
      </c>
    </row>
    <row r="3119" spans="1:17">
      <c r="A3119" t="s">
        <v>1743</v>
      </c>
      <c r="B3119" s="1">
        <v>46068</v>
      </c>
      <c r="C3119">
        <v>4</v>
      </c>
      <c r="I3119">
        <v>1</v>
      </c>
    </row>
    <row r="3120" spans="1:17">
      <c r="A3120" t="s">
        <v>1743</v>
      </c>
      <c r="B3120" s="1">
        <v>46069</v>
      </c>
      <c r="C3120">
        <v>1</v>
      </c>
      <c r="D3120" s="2">
        <v>0.375</v>
      </c>
      <c r="E3120" s="2">
        <v>0.79166666666666663</v>
      </c>
      <c r="F3120" s="2">
        <v>4.1666666666666664E-2</v>
      </c>
      <c r="H3120" t="s">
        <v>3752</v>
      </c>
      <c r="I3120">
        <v>1</v>
      </c>
      <c r="J3120" s="2">
        <v>0.375</v>
      </c>
      <c r="K3120" s="2">
        <v>0.3125</v>
      </c>
      <c r="L3120" s="2">
        <v>2.0833333333333332E-2</v>
      </c>
      <c r="M3120" s="2">
        <v>4.1666666666666664E-2</v>
      </c>
      <c r="Q3120">
        <v>8</v>
      </c>
    </row>
    <row r="3121" spans="1:30">
      <c r="A3121" t="s">
        <v>1743</v>
      </c>
      <c r="B3121" s="1">
        <v>46070</v>
      </c>
      <c r="C3121">
        <v>1</v>
      </c>
      <c r="D3121" s="2">
        <v>0.375</v>
      </c>
      <c r="E3121" s="2">
        <v>0.79166666666666663</v>
      </c>
      <c r="F3121" s="2">
        <v>4.1666666666666664E-2</v>
      </c>
      <c r="H3121" t="s">
        <v>3752</v>
      </c>
      <c r="I3121">
        <v>1</v>
      </c>
      <c r="J3121" s="2">
        <v>0.375</v>
      </c>
      <c r="K3121" s="2">
        <v>0.3125</v>
      </c>
      <c r="L3121" s="2">
        <v>2.0833333333333332E-2</v>
      </c>
      <c r="M3121" s="2">
        <v>4.1666666666666664E-2</v>
      </c>
      <c r="Q3121">
        <v>8</v>
      </c>
    </row>
    <row r="3122" spans="1:30">
      <c r="A3122" t="s">
        <v>1743</v>
      </c>
      <c r="B3122" s="1">
        <v>46071</v>
      </c>
      <c r="C3122">
        <v>1</v>
      </c>
      <c r="D3122" s="2">
        <v>0.375</v>
      </c>
      <c r="E3122" s="2">
        <v>0.72916666666666663</v>
      </c>
      <c r="F3122" s="2">
        <v>4.1666666666666664E-2</v>
      </c>
      <c r="H3122" t="s">
        <v>3752</v>
      </c>
      <c r="I3122">
        <v>1</v>
      </c>
      <c r="J3122" s="2">
        <v>0.3125</v>
      </c>
      <c r="K3122" s="2">
        <v>0.3125</v>
      </c>
      <c r="Q3122">
        <v>8</v>
      </c>
    </row>
    <row r="3123" spans="1:30">
      <c r="A3123" t="s">
        <v>1743</v>
      </c>
      <c r="B3123" s="1">
        <v>46072</v>
      </c>
      <c r="C3123">
        <v>1</v>
      </c>
      <c r="D3123" s="2">
        <v>0.375</v>
      </c>
      <c r="E3123" s="2">
        <v>0.72916666666666663</v>
      </c>
      <c r="F3123" s="2">
        <v>4.1666666666666664E-2</v>
      </c>
      <c r="I3123">
        <v>0</v>
      </c>
      <c r="J3123" s="2">
        <v>0.3125</v>
      </c>
      <c r="K3123" s="2">
        <v>0.3125</v>
      </c>
      <c r="Q3123">
        <v>1</v>
      </c>
    </row>
    <row r="3124" spans="1:30">
      <c r="A3124" t="s">
        <v>1743</v>
      </c>
      <c r="B3124" s="1">
        <v>46073</v>
      </c>
      <c r="C3124">
        <v>1</v>
      </c>
      <c r="D3124" s="2">
        <v>0.375</v>
      </c>
      <c r="E3124" s="2">
        <v>0.72916666666666663</v>
      </c>
      <c r="F3124" s="2">
        <v>4.1666666666666664E-2</v>
      </c>
      <c r="I3124">
        <v>0</v>
      </c>
      <c r="J3124" s="2">
        <v>0.3125</v>
      </c>
      <c r="K3124" s="2">
        <v>0.3125</v>
      </c>
      <c r="Q3124">
        <v>1</v>
      </c>
    </row>
    <row r="3125" spans="1:30">
      <c r="A3125" t="s">
        <v>1743</v>
      </c>
      <c r="B3125" s="1">
        <v>46074</v>
      </c>
    </row>
    <row r="3126" spans="1:30">
      <c r="A3126" t="s">
        <v>1743</v>
      </c>
      <c r="B3126" s="1">
        <v>46075</v>
      </c>
    </row>
    <row r="3127" spans="1:30">
      <c r="A3127" t="s">
        <v>1743</v>
      </c>
      <c r="B3127" s="1">
        <v>46076</v>
      </c>
    </row>
    <row r="3128" spans="1:30">
      <c r="A3128" t="s">
        <v>1743</v>
      </c>
      <c r="B3128" s="1">
        <v>46077</v>
      </c>
      <c r="C3128">
        <v>1</v>
      </c>
      <c r="D3128" s="2">
        <v>0.375</v>
      </c>
      <c r="E3128" s="2">
        <v>0.72916666666666663</v>
      </c>
      <c r="F3128" s="2">
        <v>4.1666666666666664E-2</v>
      </c>
      <c r="I3128">
        <v>0</v>
      </c>
      <c r="J3128" s="2">
        <v>0.3125</v>
      </c>
      <c r="K3128" s="2">
        <v>0.3125</v>
      </c>
      <c r="Q3128">
        <v>1</v>
      </c>
    </row>
    <row r="3129" spans="1:30">
      <c r="A3129" t="s">
        <v>1743</v>
      </c>
      <c r="B3129" s="1">
        <v>46078</v>
      </c>
      <c r="C3129">
        <v>1</v>
      </c>
      <c r="D3129" s="2">
        <v>0.375</v>
      </c>
      <c r="E3129" s="2">
        <v>0.8125</v>
      </c>
      <c r="F3129" s="2">
        <v>4.1666666666666664E-2</v>
      </c>
      <c r="H3129" t="s">
        <v>3753</v>
      </c>
      <c r="I3129">
        <v>0</v>
      </c>
      <c r="J3129" s="2">
        <v>0.39583333333333331</v>
      </c>
      <c r="K3129" s="2">
        <v>0.3125</v>
      </c>
      <c r="L3129" s="2">
        <v>2.0833333333333332E-2</v>
      </c>
      <c r="M3129" s="2">
        <v>6.25E-2</v>
      </c>
      <c r="Q3129">
        <v>1</v>
      </c>
    </row>
    <row r="3130" spans="1:30">
      <c r="A3130" t="s">
        <v>1743</v>
      </c>
      <c r="B3130" s="1">
        <v>46079</v>
      </c>
      <c r="C3130">
        <v>1</v>
      </c>
      <c r="D3130" s="2">
        <v>0.375</v>
      </c>
      <c r="E3130" s="2">
        <v>0.79166666666666663</v>
      </c>
      <c r="F3130" s="2">
        <v>4.1666666666666664E-2</v>
      </c>
      <c r="H3130" t="s">
        <v>3754</v>
      </c>
      <c r="I3130">
        <v>0</v>
      </c>
      <c r="J3130" s="2">
        <v>0.375</v>
      </c>
      <c r="K3130" s="2">
        <v>0.3125</v>
      </c>
      <c r="L3130" s="2">
        <v>2.0833333333333332E-2</v>
      </c>
      <c r="M3130" s="2">
        <v>4.1666666666666664E-2</v>
      </c>
      <c r="Q3130">
        <v>1</v>
      </c>
    </row>
    <row r="3131" spans="1:30">
      <c r="A3131" t="s">
        <v>1743</v>
      </c>
      <c r="B3131" s="1">
        <v>46080</v>
      </c>
      <c r="C3131">
        <v>1</v>
      </c>
      <c r="D3131" s="2">
        <v>0.375</v>
      </c>
      <c r="E3131" s="2">
        <v>0.72916666666666663</v>
      </c>
      <c r="F3131" s="2">
        <v>4.1666666666666664E-2</v>
      </c>
      <c r="I3131">
        <v>0</v>
      </c>
      <c r="J3131" s="2">
        <v>0.3125</v>
      </c>
      <c r="K3131" s="2">
        <v>0.3125</v>
      </c>
      <c r="Q3131">
        <v>1</v>
      </c>
    </row>
    <row r="3132" spans="1:30">
      <c r="A3132" t="s">
        <v>1743</v>
      </c>
      <c r="B3132" s="1">
        <v>46081</v>
      </c>
    </row>
    <row r="3133" spans="1:30">
      <c r="A3133" t="s">
        <v>1742</v>
      </c>
      <c r="B3133" t="s">
        <v>3023</v>
      </c>
      <c r="C3133" s="1">
        <v>46023</v>
      </c>
      <c r="D3133" s="1">
        <v>46112</v>
      </c>
      <c r="E3133" t="s">
        <v>475</v>
      </c>
      <c r="F3133" t="s">
        <v>476</v>
      </c>
      <c r="G3133" t="s">
        <v>849</v>
      </c>
      <c r="H3133" t="s">
        <v>879</v>
      </c>
      <c r="I3133" t="s">
        <v>475</v>
      </c>
      <c r="J3133" t="s">
        <v>849</v>
      </c>
      <c r="K3133">
        <v>1</v>
      </c>
      <c r="L3133">
        <v>1</v>
      </c>
      <c r="M3133">
        <v>1</v>
      </c>
      <c r="N3133">
        <v>1</v>
      </c>
      <c r="O3133">
        <v>1</v>
      </c>
      <c r="P3133">
        <v>0</v>
      </c>
      <c r="Q3133">
        <v>0</v>
      </c>
      <c r="R3133">
        <v>0</v>
      </c>
      <c r="S3133">
        <v>0</v>
      </c>
      <c r="T3133" s="2">
        <v>0.3125</v>
      </c>
      <c r="U3133" s="2">
        <v>0.375</v>
      </c>
      <c r="V3133" s="2">
        <v>0.72916666666666663</v>
      </c>
      <c r="W3133" s="2">
        <v>0.5</v>
      </c>
      <c r="X3133">
        <v>60</v>
      </c>
      <c r="AD3133" s="2">
        <v>0</v>
      </c>
    </row>
    <row r="3134" spans="1:30">
      <c r="A3134" t="s">
        <v>1743</v>
      </c>
      <c r="B3134" s="1">
        <v>46054</v>
      </c>
    </row>
    <row r="3135" spans="1:30">
      <c r="A3135" t="s">
        <v>1743</v>
      </c>
      <c r="B3135" s="1">
        <v>46055</v>
      </c>
      <c r="C3135">
        <v>1</v>
      </c>
      <c r="D3135" s="2">
        <v>0.375</v>
      </c>
      <c r="E3135" s="2">
        <v>0.72916666666666663</v>
      </c>
      <c r="F3135" s="2">
        <v>4.1666666666666664E-2</v>
      </c>
      <c r="I3135">
        <v>0</v>
      </c>
      <c r="J3135" s="2">
        <v>0.3125</v>
      </c>
      <c r="K3135" s="2">
        <v>0.3125</v>
      </c>
      <c r="Q3135">
        <v>2</v>
      </c>
    </row>
    <row r="3136" spans="1:30">
      <c r="A3136" t="s">
        <v>1743</v>
      </c>
      <c r="B3136" s="1">
        <v>46056</v>
      </c>
      <c r="C3136">
        <v>1</v>
      </c>
      <c r="D3136" s="2">
        <v>0.375</v>
      </c>
      <c r="E3136" s="2">
        <v>0.72916666666666663</v>
      </c>
      <c r="F3136" s="2">
        <v>4.1666666666666664E-2</v>
      </c>
      <c r="I3136">
        <v>0</v>
      </c>
      <c r="J3136" s="2">
        <v>0.3125</v>
      </c>
      <c r="K3136" s="2">
        <v>0.3125</v>
      </c>
      <c r="Q3136">
        <v>2</v>
      </c>
    </row>
    <row r="3137" spans="1:17">
      <c r="A3137" t="s">
        <v>1743</v>
      </c>
      <c r="B3137" s="1">
        <v>46057</v>
      </c>
      <c r="C3137">
        <v>1</v>
      </c>
      <c r="D3137" s="2">
        <v>0.375</v>
      </c>
      <c r="E3137" s="2">
        <v>0.72916666666666663</v>
      </c>
      <c r="F3137" s="2">
        <v>4.1666666666666664E-2</v>
      </c>
      <c r="I3137">
        <v>0</v>
      </c>
      <c r="J3137" s="2">
        <v>0.3125</v>
      </c>
      <c r="K3137" s="2">
        <v>0.3125</v>
      </c>
      <c r="Q3137">
        <v>2</v>
      </c>
    </row>
    <row r="3138" spans="1:17">
      <c r="A3138" t="s">
        <v>1743</v>
      </c>
      <c r="B3138" s="1">
        <v>46058</v>
      </c>
      <c r="C3138">
        <v>1</v>
      </c>
      <c r="D3138" s="2">
        <v>0.375</v>
      </c>
      <c r="E3138" s="2">
        <v>0.72916666666666663</v>
      </c>
      <c r="F3138" s="2">
        <v>4.1666666666666664E-2</v>
      </c>
      <c r="I3138">
        <v>0</v>
      </c>
      <c r="J3138" s="2">
        <v>0.3125</v>
      </c>
      <c r="K3138" s="2">
        <v>0.3125</v>
      </c>
      <c r="Q3138">
        <v>1</v>
      </c>
    </row>
    <row r="3139" spans="1:17">
      <c r="A3139" t="s">
        <v>1743</v>
      </c>
      <c r="B3139" s="1">
        <v>46059</v>
      </c>
      <c r="C3139">
        <v>1</v>
      </c>
      <c r="D3139" s="2">
        <v>0.375</v>
      </c>
      <c r="E3139" s="2">
        <v>0.72916666666666663</v>
      </c>
      <c r="F3139" s="2">
        <v>4.1666666666666664E-2</v>
      </c>
      <c r="I3139">
        <v>0</v>
      </c>
      <c r="J3139" s="2">
        <v>0.3125</v>
      </c>
      <c r="K3139" s="2">
        <v>0.3125</v>
      </c>
      <c r="Q3139">
        <v>2</v>
      </c>
    </row>
    <row r="3140" spans="1:17">
      <c r="A3140" t="s">
        <v>1743</v>
      </c>
      <c r="B3140" s="1">
        <v>46060</v>
      </c>
    </row>
    <row r="3141" spans="1:17">
      <c r="A3141" t="s">
        <v>1743</v>
      </c>
      <c r="B3141" s="1">
        <v>46061</v>
      </c>
    </row>
    <row r="3142" spans="1:17">
      <c r="A3142" t="s">
        <v>1743</v>
      </c>
      <c r="B3142" s="1">
        <v>46062</v>
      </c>
      <c r="C3142">
        <v>2</v>
      </c>
      <c r="I3142">
        <v>0</v>
      </c>
      <c r="P3142" s="2">
        <v>0.3125</v>
      </c>
    </row>
    <row r="3143" spans="1:17">
      <c r="A3143" t="s">
        <v>1743</v>
      </c>
      <c r="B3143" s="1">
        <v>46063</v>
      </c>
      <c r="C3143">
        <v>1</v>
      </c>
      <c r="D3143" s="2">
        <v>0.375</v>
      </c>
      <c r="E3143" s="2">
        <v>0.72916666666666663</v>
      </c>
      <c r="F3143" s="2">
        <v>4.1666666666666664E-2</v>
      </c>
      <c r="I3143">
        <v>0</v>
      </c>
      <c r="J3143" s="2">
        <v>0.3125</v>
      </c>
      <c r="K3143" s="2">
        <v>0.3125</v>
      </c>
      <c r="Q3143">
        <v>2</v>
      </c>
    </row>
    <row r="3144" spans="1:17">
      <c r="A3144" t="s">
        <v>1743</v>
      </c>
      <c r="B3144" s="1">
        <v>46064</v>
      </c>
    </row>
    <row r="3145" spans="1:17">
      <c r="A3145" t="s">
        <v>1743</v>
      </c>
      <c r="B3145" s="1">
        <v>46065</v>
      </c>
      <c r="C3145">
        <v>1</v>
      </c>
      <c r="D3145" s="2">
        <v>0.375</v>
      </c>
      <c r="E3145" s="2">
        <v>0.72916666666666663</v>
      </c>
      <c r="F3145" s="2">
        <v>4.1666666666666664E-2</v>
      </c>
      <c r="I3145">
        <v>0</v>
      </c>
      <c r="J3145" s="2">
        <v>0.3125</v>
      </c>
      <c r="K3145" s="2">
        <v>0.3125</v>
      </c>
      <c r="Q3145">
        <v>2</v>
      </c>
    </row>
    <row r="3146" spans="1:17">
      <c r="A3146" t="s">
        <v>1743</v>
      </c>
      <c r="B3146" s="1">
        <v>46066</v>
      </c>
      <c r="C3146">
        <v>1</v>
      </c>
      <c r="D3146" s="2">
        <v>0.375</v>
      </c>
      <c r="E3146" s="2">
        <v>0.72916666666666663</v>
      </c>
      <c r="F3146" s="2">
        <v>4.1666666666666664E-2</v>
      </c>
      <c r="I3146">
        <v>0</v>
      </c>
      <c r="J3146" s="2">
        <v>0.3125</v>
      </c>
      <c r="K3146" s="2">
        <v>0.3125</v>
      </c>
      <c r="Q3146">
        <v>1</v>
      </c>
    </row>
    <row r="3147" spans="1:17">
      <c r="A3147" t="s">
        <v>1743</v>
      </c>
      <c r="B3147" s="1">
        <v>46067</v>
      </c>
    </row>
    <row r="3148" spans="1:17">
      <c r="A3148" t="s">
        <v>1743</v>
      </c>
      <c r="B3148" s="1">
        <v>46068</v>
      </c>
    </row>
    <row r="3149" spans="1:17">
      <c r="A3149" t="s">
        <v>1743</v>
      </c>
      <c r="B3149" s="1">
        <v>46069</v>
      </c>
      <c r="C3149">
        <v>1</v>
      </c>
      <c r="D3149" s="2">
        <v>0.375</v>
      </c>
      <c r="E3149" s="2">
        <v>0.72916666666666663</v>
      </c>
      <c r="F3149" s="2">
        <v>4.1666666666666664E-2</v>
      </c>
      <c r="I3149">
        <v>0</v>
      </c>
      <c r="J3149" s="2">
        <v>0.3125</v>
      </c>
      <c r="K3149" s="2">
        <v>0.3125</v>
      </c>
      <c r="Q3149">
        <v>2</v>
      </c>
    </row>
    <row r="3150" spans="1:17">
      <c r="A3150" t="s">
        <v>1743</v>
      </c>
      <c r="B3150" s="1">
        <v>46070</v>
      </c>
      <c r="C3150">
        <v>1</v>
      </c>
      <c r="D3150" s="2">
        <v>0.375</v>
      </c>
      <c r="E3150" s="2">
        <v>0.72916666666666663</v>
      </c>
      <c r="F3150" s="2">
        <v>4.1666666666666664E-2</v>
      </c>
      <c r="I3150">
        <v>0</v>
      </c>
      <c r="J3150" s="2">
        <v>0.3125</v>
      </c>
      <c r="K3150" s="2">
        <v>0.3125</v>
      </c>
      <c r="Q3150">
        <v>2</v>
      </c>
    </row>
    <row r="3151" spans="1:17">
      <c r="A3151" t="s">
        <v>1743</v>
      </c>
      <c r="B3151" s="1">
        <v>46071</v>
      </c>
      <c r="C3151">
        <v>1</v>
      </c>
      <c r="D3151" s="2">
        <v>0.375</v>
      </c>
      <c r="E3151" s="2">
        <v>0.72916666666666663</v>
      </c>
      <c r="F3151" s="2">
        <v>4.1666666666666664E-2</v>
      </c>
      <c r="I3151">
        <v>0</v>
      </c>
      <c r="J3151" s="2">
        <v>0.3125</v>
      </c>
      <c r="K3151" s="2">
        <v>0.3125</v>
      </c>
      <c r="Q3151">
        <v>2</v>
      </c>
    </row>
    <row r="3152" spans="1:17">
      <c r="A3152" t="s">
        <v>1743</v>
      </c>
      <c r="B3152" s="1">
        <v>46072</v>
      </c>
      <c r="C3152">
        <v>1</v>
      </c>
      <c r="D3152" s="2">
        <v>0.375</v>
      </c>
      <c r="E3152" s="2">
        <v>0.72916666666666663</v>
      </c>
      <c r="F3152" s="2">
        <v>4.1666666666666664E-2</v>
      </c>
      <c r="I3152">
        <v>0</v>
      </c>
      <c r="J3152" s="2">
        <v>0.3125</v>
      </c>
      <c r="K3152" s="2">
        <v>0.3125</v>
      </c>
      <c r="Q3152">
        <v>1</v>
      </c>
    </row>
    <row r="3153" spans="1:30">
      <c r="A3153" t="s">
        <v>1743</v>
      </c>
      <c r="B3153" s="1">
        <v>46073</v>
      </c>
      <c r="C3153">
        <v>1</v>
      </c>
      <c r="D3153" s="2">
        <v>0.375</v>
      </c>
      <c r="E3153" s="2">
        <v>0.83333333333333337</v>
      </c>
      <c r="F3153" s="2">
        <v>4.1666666666666664E-2</v>
      </c>
      <c r="I3153">
        <v>0</v>
      </c>
      <c r="J3153" s="2">
        <v>0.41666666666666669</v>
      </c>
      <c r="K3153" s="2">
        <v>0.3125</v>
      </c>
      <c r="L3153" s="2">
        <v>2.0833333333333332E-2</v>
      </c>
      <c r="M3153" s="2">
        <v>8.3333333333333329E-2</v>
      </c>
      <c r="Q3153">
        <v>2</v>
      </c>
    </row>
    <row r="3154" spans="1:30">
      <c r="A3154" t="s">
        <v>1743</v>
      </c>
      <c r="B3154" s="1">
        <v>46074</v>
      </c>
    </row>
    <row r="3155" spans="1:30">
      <c r="A3155" t="s">
        <v>1743</v>
      </c>
      <c r="B3155" s="1">
        <v>46075</v>
      </c>
    </row>
    <row r="3156" spans="1:30">
      <c r="A3156" t="s">
        <v>1743</v>
      </c>
      <c r="B3156" s="1">
        <v>46076</v>
      </c>
    </row>
    <row r="3157" spans="1:30">
      <c r="A3157" t="s">
        <v>1743</v>
      </c>
      <c r="B3157" s="1">
        <v>46077</v>
      </c>
      <c r="C3157">
        <v>1</v>
      </c>
      <c r="D3157" s="2">
        <v>0.375</v>
      </c>
      <c r="E3157" s="2">
        <v>0.72916666666666663</v>
      </c>
      <c r="F3157" s="2">
        <v>4.1666666666666664E-2</v>
      </c>
      <c r="I3157">
        <v>0</v>
      </c>
      <c r="J3157" s="2">
        <v>0.3125</v>
      </c>
      <c r="K3157" s="2">
        <v>0.3125</v>
      </c>
      <c r="Q3157">
        <v>2</v>
      </c>
    </row>
    <row r="3158" spans="1:30">
      <c r="A3158" t="s">
        <v>1743</v>
      </c>
      <c r="B3158" s="1">
        <v>46078</v>
      </c>
      <c r="C3158">
        <v>1</v>
      </c>
      <c r="D3158" s="2">
        <v>0.375</v>
      </c>
      <c r="E3158" s="2">
        <v>0.89583333333333337</v>
      </c>
      <c r="F3158" s="2">
        <v>4.1666666666666664E-2</v>
      </c>
      <c r="I3158">
        <v>0</v>
      </c>
      <c r="J3158" s="2">
        <v>0.47916666666666669</v>
      </c>
      <c r="K3158" s="2">
        <v>0.3125</v>
      </c>
      <c r="L3158" s="2">
        <v>2.0833333333333332E-2</v>
      </c>
      <c r="M3158" s="2">
        <v>0.14583333333333334</v>
      </c>
      <c r="Q3158">
        <v>2</v>
      </c>
    </row>
    <row r="3159" spans="1:30">
      <c r="A3159" t="s">
        <v>1743</v>
      </c>
      <c r="B3159" s="1">
        <v>46079</v>
      </c>
      <c r="C3159">
        <v>1</v>
      </c>
      <c r="D3159" s="2">
        <v>0.375</v>
      </c>
      <c r="E3159" s="2">
        <v>0.77083333333333337</v>
      </c>
      <c r="F3159" s="2">
        <v>4.1666666666666664E-2</v>
      </c>
      <c r="I3159">
        <v>0</v>
      </c>
      <c r="J3159" s="2">
        <v>0.35416666666666669</v>
      </c>
      <c r="K3159" s="2">
        <v>0.3125</v>
      </c>
      <c r="L3159" s="2">
        <v>2.0833333333333332E-2</v>
      </c>
      <c r="M3159" s="2">
        <v>2.0833333333333332E-2</v>
      </c>
      <c r="Q3159">
        <v>1</v>
      </c>
    </row>
    <row r="3160" spans="1:30">
      <c r="A3160" t="s">
        <v>1743</v>
      </c>
      <c r="B3160" s="1">
        <v>46080</v>
      </c>
      <c r="C3160">
        <v>1</v>
      </c>
      <c r="D3160" s="2">
        <v>0.375</v>
      </c>
      <c r="E3160" s="2">
        <v>0.72916666666666663</v>
      </c>
      <c r="F3160" s="2">
        <v>4.1666666666666664E-2</v>
      </c>
      <c r="I3160">
        <v>0</v>
      </c>
      <c r="J3160" s="2">
        <v>0.3125</v>
      </c>
      <c r="K3160" s="2">
        <v>0.3125</v>
      </c>
      <c r="Q3160">
        <v>2</v>
      </c>
    </row>
    <row r="3161" spans="1:30">
      <c r="A3161" t="s">
        <v>1743</v>
      </c>
      <c r="B3161" s="1">
        <v>46081</v>
      </c>
    </row>
    <row r="3162" spans="1:30">
      <c r="A3162" t="s">
        <v>1742</v>
      </c>
      <c r="B3162" t="s">
        <v>3024</v>
      </c>
      <c r="C3162" s="1">
        <v>46023</v>
      </c>
      <c r="D3162" s="1">
        <v>46112</v>
      </c>
      <c r="E3162" t="s">
        <v>481</v>
      </c>
      <c r="F3162" t="s">
        <v>482</v>
      </c>
      <c r="G3162" t="s">
        <v>849</v>
      </c>
      <c r="H3162" t="s">
        <v>879</v>
      </c>
      <c r="I3162" t="s">
        <v>481</v>
      </c>
      <c r="J3162" t="s">
        <v>849</v>
      </c>
      <c r="K3162">
        <v>1</v>
      </c>
      <c r="L3162">
        <v>1</v>
      </c>
      <c r="M3162">
        <v>1</v>
      </c>
      <c r="N3162">
        <v>1</v>
      </c>
      <c r="O3162">
        <v>1</v>
      </c>
      <c r="P3162">
        <v>0</v>
      </c>
      <c r="Q3162">
        <v>0</v>
      </c>
      <c r="R3162">
        <v>0</v>
      </c>
      <c r="S3162">
        <v>0</v>
      </c>
      <c r="T3162" s="2">
        <v>0.3125</v>
      </c>
      <c r="U3162" s="2">
        <v>0.375</v>
      </c>
      <c r="V3162" s="2">
        <v>0.72916666666666663</v>
      </c>
      <c r="W3162" s="2">
        <v>0.5</v>
      </c>
      <c r="X3162">
        <v>60</v>
      </c>
      <c r="AD3162" s="2">
        <v>0</v>
      </c>
    </row>
    <row r="3163" spans="1:30">
      <c r="A3163" t="s">
        <v>1743</v>
      </c>
      <c r="B3163" s="1">
        <v>46054</v>
      </c>
    </row>
    <row r="3164" spans="1:30">
      <c r="A3164" t="s">
        <v>1743</v>
      </c>
      <c r="B3164" s="1">
        <v>46055</v>
      </c>
      <c r="C3164">
        <v>1</v>
      </c>
      <c r="D3164" s="2">
        <v>0.375</v>
      </c>
      <c r="E3164" s="2">
        <v>0.72916666666666663</v>
      </c>
      <c r="F3164" s="2">
        <v>4.1666666666666664E-2</v>
      </c>
      <c r="I3164">
        <v>0</v>
      </c>
      <c r="J3164" s="2">
        <v>0.3125</v>
      </c>
      <c r="K3164" s="2">
        <v>0.3125</v>
      </c>
      <c r="Q3164">
        <v>2</v>
      </c>
    </row>
    <row r="3165" spans="1:30">
      <c r="A3165" t="s">
        <v>1743</v>
      </c>
      <c r="B3165" s="1">
        <v>46056</v>
      </c>
      <c r="C3165">
        <v>1</v>
      </c>
      <c r="D3165" s="2">
        <v>0.375</v>
      </c>
      <c r="E3165" s="2">
        <v>0.72916666666666663</v>
      </c>
      <c r="F3165" s="2">
        <v>4.1666666666666664E-2</v>
      </c>
      <c r="I3165">
        <v>0</v>
      </c>
      <c r="J3165" s="2">
        <v>0.3125</v>
      </c>
      <c r="K3165" s="2">
        <v>0.3125</v>
      </c>
      <c r="Q3165">
        <v>1</v>
      </c>
    </row>
    <row r="3166" spans="1:30">
      <c r="A3166" t="s">
        <v>1743</v>
      </c>
      <c r="B3166" s="1">
        <v>46057</v>
      </c>
      <c r="C3166">
        <v>1</v>
      </c>
      <c r="D3166" s="2">
        <v>0.375</v>
      </c>
      <c r="E3166" s="2">
        <v>0.72916666666666663</v>
      </c>
      <c r="F3166" s="2">
        <v>4.1666666666666664E-2</v>
      </c>
      <c r="I3166">
        <v>0</v>
      </c>
      <c r="J3166" s="2">
        <v>0.3125</v>
      </c>
      <c r="K3166" s="2">
        <v>0.3125</v>
      </c>
      <c r="Q3166">
        <v>2</v>
      </c>
    </row>
    <row r="3167" spans="1:30">
      <c r="A3167" t="s">
        <v>1743</v>
      </c>
      <c r="B3167" s="1">
        <v>46058</v>
      </c>
      <c r="C3167">
        <v>1</v>
      </c>
      <c r="D3167" s="2">
        <v>0.375</v>
      </c>
      <c r="E3167" s="2">
        <v>0.72916666666666663</v>
      </c>
      <c r="F3167" s="2">
        <v>4.1666666666666664E-2</v>
      </c>
      <c r="I3167">
        <v>0</v>
      </c>
      <c r="J3167" s="2">
        <v>0.3125</v>
      </c>
      <c r="K3167" s="2">
        <v>0.3125</v>
      </c>
      <c r="Q3167">
        <v>1</v>
      </c>
    </row>
    <row r="3168" spans="1:30">
      <c r="A3168" t="s">
        <v>1743</v>
      </c>
      <c r="B3168" s="1">
        <v>46059</v>
      </c>
      <c r="C3168">
        <v>1</v>
      </c>
      <c r="D3168" s="2">
        <v>0.375</v>
      </c>
      <c r="E3168" s="2">
        <v>0.72916666666666663</v>
      </c>
      <c r="F3168" s="2">
        <v>4.1666666666666664E-2</v>
      </c>
      <c r="I3168">
        <v>0</v>
      </c>
      <c r="J3168" s="2">
        <v>0.3125</v>
      </c>
      <c r="K3168" s="2">
        <v>0.3125</v>
      </c>
      <c r="Q3168">
        <v>2</v>
      </c>
    </row>
    <row r="3169" spans="1:17">
      <c r="A3169" t="s">
        <v>1743</v>
      </c>
      <c r="B3169" s="1">
        <v>46060</v>
      </c>
    </row>
    <row r="3170" spans="1:17">
      <c r="A3170" t="s">
        <v>1743</v>
      </c>
      <c r="B3170" s="1">
        <v>46061</v>
      </c>
    </row>
    <row r="3171" spans="1:17">
      <c r="A3171" t="s">
        <v>1743</v>
      </c>
      <c r="B3171" s="1">
        <v>46062</v>
      </c>
      <c r="C3171">
        <v>1</v>
      </c>
      <c r="D3171" s="2">
        <v>0.375</v>
      </c>
      <c r="E3171" s="2">
        <v>0.72916666666666663</v>
      </c>
      <c r="F3171" s="2">
        <v>4.1666666666666664E-2</v>
      </c>
      <c r="I3171">
        <v>0</v>
      </c>
      <c r="J3171" s="2">
        <v>0.3125</v>
      </c>
      <c r="K3171" s="2">
        <v>0.3125</v>
      </c>
      <c r="Q3171">
        <v>2</v>
      </c>
    </row>
    <row r="3172" spans="1:17">
      <c r="A3172" t="s">
        <v>1743</v>
      </c>
      <c r="B3172" s="1">
        <v>46063</v>
      </c>
      <c r="C3172">
        <v>1</v>
      </c>
      <c r="D3172" s="2">
        <v>0.375</v>
      </c>
      <c r="E3172" s="2">
        <v>0.72916666666666663</v>
      </c>
      <c r="F3172" s="2">
        <v>4.1666666666666664E-2</v>
      </c>
      <c r="H3172" t="s">
        <v>2834</v>
      </c>
      <c r="I3172">
        <v>0</v>
      </c>
      <c r="J3172" s="2">
        <v>0.3125</v>
      </c>
      <c r="K3172" s="2">
        <v>0.3125</v>
      </c>
      <c r="Q3172">
        <v>4</v>
      </c>
    </row>
    <row r="3173" spans="1:17">
      <c r="A3173" t="s">
        <v>1743</v>
      </c>
      <c r="B3173" s="1">
        <v>46064</v>
      </c>
    </row>
    <row r="3174" spans="1:17">
      <c r="A3174" t="s">
        <v>1743</v>
      </c>
      <c r="B3174" s="1">
        <v>46065</v>
      </c>
      <c r="C3174">
        <v>1</v>
      </c>
      <c r="D3174" s="2">
        <v>0.375</v>
      </c>
      <c r="E3174" s="2">
        <v>0.72916666666666663</v>
      </c>
      <c r="F3174" s="2">
        <v>4.1666666666666664E-2</v>
      </c>
      <c r="I3174">
        <v>0</v>
      </c>
      <c r="J3174" s="2">
        <v>0.3125</v>
      </c>
      <c r="K3174" s="2">
        <v>0.3125</v>
      </c>
      <c r="Q3174">
        <v>1</v>
      </c>
    </row>
    <row r="3175" spans="1:17">
      <c r="A3175" t="s">
        <v>1743</v>
      </c>
      <c r="B3175" s="1">
        <v>46066</v>
      </c>
      <c r="C3175">
        <v>1</v>
      </c>
      <c r="D3175" s="2">
        <v>0.375</v>
      </c>
      <c r="E3175" s="2">
        <v>0.72916666666666663</v>
      </c>
      <c r="F3175" s="2">
        <v>4.1666666666666664E-2</v>
      </c>
      <c r="I3175">
        <v>0</v>
      </c>
      <c r="J3175" s="2">
        <v>0.3125</v>
      </c>
      <c r="K3175" s="2">
        <v>0.3125</v>
      </c>
      <c r="Q3175">
        <v>2</v>
      </c>
    </row>
    <row r="3176" spans="1:17">
      <c r="A3176" t="s">
        <v>1743</v>
      </c>
      <c r="B3176" s="1">
        <v>46067</v>
      </c>
    </row>
    <row r="3177" spans="1:17">
      <c r="A3177" t="s">
        <v>1743</v>
      </c>
      <c r="B3177" s="1">
        <v>46068</v>
      </c>
    </row>
    <row r="3178" spans="1:17">
      <c r="A3178" t="s">
        <v>1743</v>
      </c>
      <c r="B3178" s="1">
        <v>46069</v>
      </c>
      <c r="C3178">
        <v>1</v>
      </c>
      <c r="D3178" s="2">
        <v>0.375</v>
      </c>
      <c r="E3178" s="2">
        <v>0.72916666666666663</v>
      </c>
      <c r="F3178" s="2">
        <v>4.1666666666666664E-2</v>
      </c>
      <c r="I3178">
        <v>0</v>
      </c>
      <c r="J3178" s="2">
        <v>0.3125</v>
      </c>
      <c r="K3178" s="2">
        <v>0.3125</v>
      </c>
      <c r="Q3178">
        <v>2</v>
      </c>
    </row>
    <row r="3179" spans="1:17">
      <c r="A3179" t="s">
        <v>1743</v>
      </c>
      <c r="B3179" s="1">
        <v>46070</v>
      </c>
      <c r="C3179">
        <v>1</v>
      </c>
      <c r="D3179" s="2">
        <v>0.375</v>
      </c>
      <c r="E3179" s="2">
        <v>0.72916666666666663</v>
      </c>
      <c r="F3179" s="2">
        <v>4.1666666666666664E-2</v>
      </c>
      <c r="I3179">
        <v>0</v>
      </c>
      <c r="J3179" s="2">
        <v>0.3125</v>
      </c>
      <c r="K3179" s="2">
        <v>0.3125</v>
      </c>
      <c r="Q3179">
        <v>1</v>
      </c>
    </row>
    <row r="3180" spans="1:17">
      <c r="A3180" t="s">
        <v>1743</v>
      </c>
      <c r="B3180" s="1">
        <v>46071</v>
      </c>
      <c r="C3180">
        <v>1</v>
      </c>
      <c r="D3180" s="2">
        <v>0.375</v>
      </c>
      <c r="E3180" s="2">
        <v>0.72916666666666663</v>
      </c>
      <c r="F3180" s="2">
        <v>4.1666666666666664E-2</v>
      </c>
      <c r="I3180">
        <v>0</v>
      </c>
      <c r="J3180" s="2">
        <v>0.3125</v>
      </c>
      <c r="K3180" s="2">
        <v>0.3125</v>
      </c>
      <c r="Q3180">
        <v>2</v>
      </c>
    </row>
    <row r="3181" spans="1:17">
      <c r="A3181" t="s">
        <v>1743</v>
      </c>
      <c r="B3181" s="1">
        <v>46072</v>
      </c>
      <c r="C3181">
        <v>1</v>
      </c>
      <c r="D3181" s="2">
        <v>0.375</v>
      </c>
      <c r="E3181" s="2">
        <v>0.72916666666666663</v>
      </c>
      <c r="F3181" s="2">
        <v>4.1666666666666664E-2</v>
      </c>
      <c r="I3181">
        <v>0</v>
      </c>
      <c r="J3181" s="2">
        <v>0.3125</v>
      </c>
      <c r="K3181" s="2">
        <v>0.3125</v>
      </c>
      <c r="Q3181">
        <v>1</v>
      </c>
    </row>
    <row r="3182" spans="1:17">
      <c r="A3182" t="s">
        <v>1743</v>
      </c>
      <c r="B3182" s="1">
        <v>46073</v>
      </c>
      <c r="C3182">
        <v>1</v>
      </c>
      <c r="D3182" s="2">
        <v>0.375</v>
      </c>
      <c r="E3182" s="2">
        <v>0.72916666666666663</v>
      </c>
      <c r="F3182" s="2">
        <v>4.1666666666666664E-2</v>
      </c>
      <c r="I3182">
        <v>0</v>
      </c>
      <c r="J3182" s="2">
        <v>0.3125</v>
      </c>
      <c r="K3182" s="2">
        <v>0.3125</v>
      </c>
      <c r="Q3182">
        <v>2</v>
      </c>
    </row>
    <row r="3183" spans="1:17">
      <c r="A3183" t="s">
        <v>1743</v>
      </c>
      <c r="B3183" s="1">
        <v>46074</v>
      </c>
    </row>
    <row r="3184" spans="1:17">
      <c r="A3184" t="s">
        <v>1743</v>
      </c>
      <c r="B3184" s="1">
        <v>46075</v>
      </c>
    </row>
    <row r="3185" spans="1:30">
      <c r="A3185" t="s">
        <v>1743</v>
      </c>
      <c r="B3185" s="1">
        <v>46076</v>
      </c>
    </row>
    <row r="3186" spans="1:30">
      <c r="A3186" t="s">
        <v>1743</v>
      </c>
      <c r="B3186" s="1">
        <v>46077</v>
      </c>
      <c r="C3186">
        <v>1</v>
      </c>
      <c r="D3186" s="2">
        <v>0.375</v>
      </c>
      <c r="E3186" s="2">
        <v>0.72916666666666663</v>
      </c>
      <c r="F3186" s="2">
        <v>4.1666666666666664E-2</v>
      </c>
      <c r="H3186" t="s">
        <v>2834</v>
      </c>
      <c r="I3186">
        <v>0</v>
      </c>
      <c r="J3186" s="2">
        <v>0.3125</v>
      </c>
      <c r="K3186" s="2">
        <v>0.3125</v>
      </c>
      <c r="Q3186">
        <v>4</v>
      </c>
    </row>
    <row r="3187" spans="1:30">
      <c r="A3187" t="s">
        <v>1743</v>
      </c>
      <c r="B3187" s="1">
        <v>46078</v>
      </c>
      <c r="C3187">
        <v>1</v>
      </c>
      <c r="D3187" s="2">
        <v>0.375</v>
      </c>
      <c r="E3187" s="2">
        <v>0.72916666666666663</v>
      </c>
      <c r="F3187" s="2">
        <v>4.1666666666666664E-2</v>
      </c>
      <c r="I3187">
        <v>0</v>
      </c>
      <c r="J3187" s="2">
        <v>0.3125</v>
      </c>
      <c r="K3187" s="2">
        <v>0.3125</v>
      </c>
      <c r="Q3187">
        <v>2</v>
      </c>
    </row>
    <row r="3188" spans="1:30">
      <c r="A3188" t="s">
        <v>1743</v>
      </c>
      <c r="B3188" s="1">
        <v>46079</v>
      </c>
      <c r="C3188">
        <v>1</v>
      </c>
      <c r="D3188" s="2">
        <v>0.375</v>
      </c>
      <c r="E3188" s="2">
        <v>0.72916666666666663</v>
      </c>
      <c r="F3188" s="2">
        <v>4.1666666666666664E-2</v>
      </c>
      <c r="I3188">
        <v>0</v>
      </c>
      <c r="J3188" s="2">
        <v>0.3125</v>
      </c>
      <c r="K3188" s="2">
        <v>0.3125</v>
      </c>
      <c r="Q3188">
        <v>1</v>
      </c>
    </row>
    <row r="3189" spans="1:30">
      <c r="A3189" t="s">
        <v>1743</v>
      </c>
      <c r="B3189" s="1">
        <v>46080</v>
      </c>
      <c r="C3189">
        <v>1</v>
      </c>
      <c r="D3189" s="2">
        <v>0.375</v>
      </c>
      <c r="E3189" s="2">
        <v>0.72916666666666663</v>
      </c>
      <c r="F3189" s="2">
        <v>4.1666666666666664E-2</v>
      </c>
      <c r="I3189">
        <v>0</v>
      </c>
      <c r="J3189" s="2">
        <v>0.3125</v>
      </c>
      <c r="K3189" s="2">
        <v>0.3125</v>
      </c>
      <c r="Q3189">
        <v>2</v>
      </c>
    </row>
    <row r="3190" spans="1:30">
      <c r="A3190" t="s">
        <v>1743</v>
      </c>
      <c r="B3190" s="1">
        <v>46081</v>
      </c>
    </row>
    <row r="3191" spans="1:30">
      <c r="A3191" t="s">
        <v>1742</v>
      </c>
      <c r="B3191" t="s">
        <v>3025</v>
      </c>
      <c r="C3191" s="1">
        <v>46023</v>
      </c>
      <c r="D3191" s="1">
        <v>46112</v>
      </c>
      <c r="E3191" t="s">
        <v>1389</v>
      </c>
      <c r="F3191" t="s">
        <v>582</v>
      </c>
      <c r="G3191" t="s">
        <v>849</v>
      </c>
      <c r="H3191" t="s">
        <v>879</v>
      </c>
      <c r="I3191" t="s">
        <v>1389</v>
      </c>
      <c r="J3191" t="s">
        <v>849</v>
      </c>
      <c r="K3191">
        <v>1</v>
      </c>
      <c r="L3191">
        <v>1</v>
      </c>
      <c r="M3191">
        <v>1</v>
      </c>
      <c r="N3191">
        <v>1</v>
      </c>
      <c r="O3191">
        <v>1</v>
      </c>
      <c r="P3191">
        <v>0</v>
      </c>
      <c r="Q3191">
        <v>0</v>
      </c>
      <c r="R3191">
        <v>0</v>
      </c>
      <c r="S3191">
        <v>0</v>
      </c>
      <c r="T3191" s="2">
        <v>0.3125</v>
      </c>
      <c r="U3191" s="2">
        <v>0.375</v>
      </c>
      <c r="V3191" s="2">
        <v>0.72916666666666663</v>
      </c>
      <c r="W3191" s="2">
        <v>0.5</v>
      </c>
      <c r="X3191">
        <v>60</v>
      </c>
      <c r="AD3191" s="2">
        <v>0</v>
      </c>
    </row>
    <row r="3192" spans="1:30">
      <c r="A3192" t="s">
        <v>1743</v>
      </c>
      <c r="B3192" s="1">
        <v>46054</v>
      </c>
    </row>
    <row r="3193" spans="1:30">
      <c r="A3193" t="s">
        <v>1743</v>
      </c>
      <c r="B3193" s="1">
        <v>46055</v>
      </c>
      <c r="C3193">
        <v>1</v>
      </c>
      <c r="D3193" s="2">
        <v>0.375</v>
      </c>
      <c r="E3193" s="2">
        <v>0.83333333333333337</v>
      </c>
      <c r="F3193" s="2">
        <v>6.25E-2</v>
      </c>
      <c r="H3193" t="s">
        <v>3755</v>
      </c>
      <c r="I3193">
        <v>0</v>
      </c>
      <c r="J3193" s="2">
        <v>0.39583333333333331</v>
      </c>
      <c r="K3193" s="2">
        <v>0.3125</v>
      </c>
      <c r="L3193" s="2">
        <v>2.0833333333333332E-2</v>
      </c>
      <c r="M3193" s="2">
        <v>6.25E-2</v>
      </c>
      <c r="Q3193">
        <v>2</v>
      </c>
    </row>
    <row r="3194" spans="1:30">
      <c r="A3194" t="s">
        <v>1743</v>
      </c>
      <c r="B3194" s="1">
        <v>46056</v>
      </c>
      <c r="C3194">
        <v>1</v>
      </c>
      <c r="D3194" s="2">
        <v>0.375</v>
      </c>
      <c r="E3194" s="2">
        <v>0.875</v>
      </c>
      <c r="F3194" s="2">
        <v>6.25E-2</v>
      </c>
      <c r="H3194" t="s">
        <v>3756</v>
      </c>
      <c r="I3194">
        <v>0</v>
      </c>
      <c r="J3194" s="2">
        <v>0.4375</v>
      </c>
      <c r="K3194" s="2">
        <v>0.3125</v>
      </c>
      <c r="L3194" s="2">
        <v>2.0833333333333332E-2</v>
      </c>
      <c r="M3194" s="2">
        <v>0.10416666666666667</v>
      </c>
      <c r="Q3194">
        <v>2</v>
      </c>
    </row>
    <row r="3195" spans="1:30">
      <c r="A3195" t="s">
        <v>1743</v>
      </c>
      <c r="B3195" s="1">
        <v>46057</v>
      </c>
      <c r="C3195">
        <v>1</v>
      </c>
      <c r="D3195" s="2">
        <v>0.375</v>
      </c>
      <c r="E3195" s="2">
        <v>0.8125</v>
      </c>
      <c r="F3195" s="2">
        <v>6.25E-2</v>
      </c>
      <c r="H3195" t="s">
        <v>3027</v>
      </c>
      <c r="I3195">
        <v>0</v>
      </c>
      <c r="J3195" s="2">
        <v>0.375</v>
      </c>
      <c r="K3195" s="2">
        <v>0.3125</v>
      </c>
      <c r="L3195" s="2">
        <v>2.0833333333333332E-2</v>
      </c>
      <c r="M3195" s="2">
        <v>4.1666666666666664E-2</v>
      </c>
      <c r="Q3195">
        <v>2</v>
      </c>
    </row>
    <row r="3196" spans="1:30">
      <c r="A3196" t="s">
        <v>1743</v>
      </c>
      <c r="B3196" s="1">
        <v>46058</v>
      </c>
      <c r="C3196">
        <v>1</v>
      </c>
      <c r="D3196" s="2">
        <v>0.375</v>
      </c>
      <c r="E3196" s="2">
        <v>0.72916666666666663</v>
      </c>
      <c r="F3196" s="2">
        <v>4.1666666666666664E-2</v>
      </c>
      <c r="H3196" t="s">
        <v>1745</v>
      </c>
      <c r="I3196">
        <v>0</v>
      </c>
      <c r="J3196" s="2">
        <v>0.3125</v>
      </c>
      <c r="K3196" s="2">
        <v>0.3125</v>
      </c>
      <c r="Q3196">
        <v>2</v>
      </c>
    </row>
    <row r="3197" spans="1:30">
      <c r="A3197" t="s">
        <v>1743</v>
      </c>
      <c r="B3197" s="1">
        <v>46059</v>
      </c>
      <c r="C3197">
        <v>1</v>
      </c>
      <c r="D3197" s="2">
        <v>0.375</v>
      </c>
      <c r="E3197" s="2">
        <v>0.72916666666666663</v>
      </c>
      <c r="F3197" s="2">
        <v>4.1666666666666664E-2</v>
      </c>
      <c r="H3197" t="s">
        <v>1745</v>
      </c>
      <c r="I3197">
        <v>0</v>
      </c>
      <c r="J3197" s="2">
        <v>0.3125</v>
      </c>
      <c r="K3197" s="2">
        <v>0.3125</v>
      </c>
      <c r="Q3197">
        <v>2</v>
      </c>
    </row>
    <row r="3198" spans="1:30">
      <c r="A3198" t="s">
        <v>1743</v>
      </c>
      <c r="B3198" s="1">
        <v>46060</v>
      </c>
    </row>
    <row r="3199" spans="1:30">
      <c r="A3199" t="s">
        <v>1743</v>
      </c>
      <c r="B3199" s="1">
        <v>46061</v>
      </c>
    </row>
    <row r="3200" spans="1:30">
      <c r="A3200" t="s">
        <v>1743</v>
      </c>
      <c r="B3200" s="1">
        <v>46062</v>
      </c>
      <c r="C3200">
        <v>1</v>
      </c>
      <c r="D3200" s="2">
        <v>0.375</v>
      </c>
      <c r="E3200" s="2">
        <v>0.79166666666666663</v>
      </c>
      <c r="F3200" s="2">
        <v>6.25E-2</v>
      </c>
      <c r="H3200" t="s">
        <v>3026</v>
      </c>
      <c r="I3200">
        <v>0</v>
      </c>
      <c r="J3200" s="2">
        <v>0.35416666666666669</v>
      </c>
      <c r="K3200" s="2">
        <v>0.3125</v>
      </c>
      <c r="L3200" s="2">
        <v>2.0833333333333332E-2</v>
      </c>
      <c r="M3200" s="2">
        <v>2.0833333333333332E-2</v>
      </c>
      <c r="Q3200">
        <v>2</v>
      </c>
    </row>
    <row r="3201" spans="1:17">
      <c r="A3201" t="s">
        <v>1743</v>
      </c>
      <c r="B3201" s="1">
        <v>46063</v>
      </c>
      <c r="C3201">
        <v>1</v>
      </c>
      <c r="D3201" s="2">
        <v>0.375</v>
      </c>
      <c r="E3201" s="2">
        <v>0.72916666666666663</v>
      </c>
      <c r="F3201" s="2">
        <v>4.1666666666666664E-2</v>
      </c>
      <c r="H3201" t="s">
        <v>1745</v>
      </c>
      <c r="I3201">
        <v>0</v>
      </c>
      <c r="J3201" s="2">
        <v>0.3125</v>
      </c>
      <c r="K3201" s="2">
        <v>0.3125</v>
      </c>
      <c r="Q3201">
        <v>2</v>
      </c>
    </row>
    <row r="3202" spans="1:17">
      <c r="A3202" t="s">
        <v>1743</v>
      </c>
      <c r="B3202" s="1">
        <v>46064</v>
      </c>
    </row>
    <row r="3203" spans="1:17">
      <c r="A3203" t="s">
        <v>1743</v>
      </c>
      <c r="B3203" s="1">
        <v>46065</v>
      </c>
      <c r="C3203">
        <v>1</v>
      </c>
      <c r="D3203" s="2">
        <v>0.375</v>
      </c>
      <c r="E3203" s="2">
        <v>0.79166666666666663</v>
      </c>
      <c r="F3203" s="2">
        <v>6.25E-2</v>
      </c>
      <c r="H3203" t="s">
        <v>3026</v>
      </c>
      <c r="I3203">
        <v>0</v>
      </c>
      <c r="J3203" s="2">
        <v>0.35416666666666669</v>
      </c>
      <c r="K3203" s="2">
        <v>0.3125</v>
      </c>
      <c r="L3203" s="2">
        <v>2.0833333333333332E-2</v>
      </c>
      <c r="M3203" s="2">
        <v>2.0833333333333332E-2</v>
      </c>
      <c r="Q3203">
        <v>2</v>
      </c>
    </row>
    <row r="3204" spans="1:17">
      <c r="A3204" t="s">
        <v>1743</v>
      </c>
      <c r="B3204" s="1">
        <v>46066</v>
      </c>
      <c r="C3204">
        <v>1</v>
      </c>
      <c r="D3204" s="2">
        <v>0.375</v>
      </c>
      <c r="E3204" s="2">
        <v>0.72916666666666663</v>
      </c>
      <c r="F3204" s="2">
        <v>4.1666666666666664E-2</v>
      </c>
      <c r="H3204" t="s">
        <v>1745</v>
      </c>
      <c r="I3204">
        <v>0</v>
      </c>
      <c r="J3204" s="2">
        <v>0.3125</v>
      </c>
      <c r="K3204" s="2">
        <v>0.3125</v>
      </c>
      <c r="Q3204">
        <v>2</v>
      </c>
    </row>
    <row r="3205" spans="1:17">
      <c r="A3205" t="s">
        <v>1743</v>
      </c>
      <c r="B3205" s="1">
        <v>46067</v>
      </c>
    </row>
    <row r="3206" spans="1:17">
      <c r="A3206" t="s">
        <v>1743</v>
      </c>
      <c r="B3206" s="1">
        <v>46068</v>
      </c>
    </row>
    <row r="3207" spans="1:17">
      <c r="A3207" t="s">
        <v>1743</v>
      </c>
      <c r="B3207" s="1">
        <v>46069</v>
      </c>
      <c r="C3207">
        <v>1</v>
      </c>
      <c r="D3207" s="2">
        <v>0.375</v>
      </c>
      <c r="E3207" s="2">
        <v>0.79166666666666663</v>
      </c>
      <c r="F3207" s="2">
        <v>6.25E-2</v>
      </c>
      <c r="H3207" t="s">
        <v>3026</v>
      </c>
      <c r="I3207">
        <v>0</v>
      </c>
      <c r="J3207" s="2">
        <v>0.35416666666666669</v>
      </c>
      <c r="K3207" s="2">
        <v>0.3125</v>
      </c>
      <c r="L3207" s="2">
        <v>2.0833333333333332E-2</v>
      </c>
      <c r="M3207" s="2">
        <v>2.0833333333333332E-2</v>
      </c>
      <c r="Q3207">
        <v>2</v>
      </c>
    </row>
    <row r="3208" spans="1:17">
      <c r="A3208" t="s">
        <v>1743</v>
      </c>
      <c r="B3208" s="1">
        <v>46070</v>
      </c>
      <c r="C3208">
        <v>1</v>
      </c>
      <c r="D3208" s="2">
        <v>0.375</v>
      </c>
      <c r="E3208" s="2">
        <v>0.79166666666666663</v>
      </c>
      <c r="F3208" s="2">
        <v>6.25E-2</v>
      </c>
      <c r="H3208" t="s">
        <v>3026</v>
      </c>
      <c r="I3208">
        <v>0</v>
      </c>
      <c r="J3208" s="2">
        <v>0.35416666666666669</v>
      </c>
      <c r="K3208" s="2">
        <v>0.3125</v>
      </c>
      <c r="L3208" s="2">
        <v>2.0833333333333332E-2</v>
      </c>
      <c r="M3208" s="2">
        <v>2.0833333333333332E-2</v>
      </c>
      <c r="Q3208">
        <v>2</v>
      </c>
    </row>
    <row r="3209" spans="1:17">
      <c r="A3209" t="s">
        <v>1743</v>
      </c>
      <c r="B3209" s="1">
        <v>46071</v>
      </c>
      <c r="C3209">
        <v>1</v>
      </c>
      <c r="D3209" s="2">
        <v>0.375</v>
      </c>
      <c r="E3209" s="2">
        <v>0.72916666666666663</v>
      </c>
      <c r="F3209" s="2">
        <v>4.1666666666666664E-2</v>
      </c>
      <c r="H3209" t="s">
        <v>1745</v>
      </c>
      <c r="I3209">
        <v>0</v>
      </c>
      <c r="J3209" s="2">
        <v>0.3125</v>
      </c>
      <c r="K3209" s="2">
        <v>0.3125</v>
      </c>
      <c r="Q3209">
        <v>2</v>
      </c>
    </row>
    <row r="3210" spans="1:17">
      <c r="A3210" t="s">
        <v>1743</v>
      </c>
      <c r="B3210" s="1">
        <v>46072</v>
      </c>
      <c r="C3210">
        <v>1</v>
      </c>
      <c r="D3210" s="2">
        <v>0.375</v>
      </c>
      <c r="E3210" s="2">
        <v>0.72916666666666663</v>
      </c>
      <c r="F3210" s="2">
        <v>4.1666666666666664E-2</v>
      </c>
      <c r="H3210" t="s">
        <v>1745</v>
      </c>
      <c r="I3210">
        <v>0</v>
      </c>
      <c r="J3210" s="2">
        <v>0.3125</v>
      </c>
      <c r="K3210" s="2">
        <v>0.3125</v>
      </c>
      <c r="Q3210">
        <v>2</v>
      </c>
    </row>
    <row r="3211" spans="1:17">
      <c r="A3211" t="s">
        <v>1743</v>
      </c>
      <c r="B3211" s="1">
        <v>46073</v>
      </c>
      <c r="C3211">
        <v>1</v>
      </c>
      <c r="D3211" s="2">
        <v>0.375</v>
      </c>
      <c r="E3211" s="2">
        <v>0.72916666666666663</v>
      </c>
      <c r="F3211" s="2">
        <v>4.1666666666666664E-2</v>
      </c>
      <c r="H3211" t="s">
        <v>1745</v>
      </c>
      <c r="I3211">
        <v>0</v>
      </c>
      <c r="J3211" s="2">
        <v>0.3125</v>
      </c>
      <c r="K3211" s="2">
        <v>0.3125</v>
      </c>
      <c r="Q3211">
        <v>2</v>
      </c>
    </row>
    <row r="3212" spans="1:17">
      <c r="A3212" t="s">
        <v>1743</v>
      </c>
      <c r="B3212" s="1">
        <v>46074</v>
      </c>
    </row>
    <row r="3213" spans="1:17">
      <c r="A3213" t="s">
        <v>1743</v>
      </c>
      <c r="B3213" s="1">
        <v>46075</v>
      </c>
    </row>
    <row r="3214" spans="1:17">
      <c r="A3214" t="s">
        <v>1743</v>
      </c>
      <c r="B3214" s="1">
        <v>46076</v>
      </c>
    </row>
    <row r="3215" spans="1:17">
      <c r="A3215" t="s">
        <v>1743</v>
      </c>
      <c r="B3215" s="1">
        <v>46077</v>
      </c>
      <c r="C3215">
        <v>1</v>
      </c>
      <c r="D3215" s="2">
        <v>0.375</v>
      </c>
      <c r="E3215" s="2">
        <v>0.79166666666666663</v>
      </c>
      <c r="F3215" s="2">
        <v>6.25E-2</v>
      </c>
      <c r="H3215" t="s">
        <v>3026</v>
      </c>
      <c r="I3215">
        <v>0</v>
      </c>
      <c r="J3215" s="2">
        <v>0.35416666666666669</v>
      </c>
      <c r="K3215" s="2">
        <v>0.3125</v>
      </c>
      <c r="L3215" s="2">
        <v>2.0833333333333332E-2</v>
      </c>
      <c r="M3215" s="2">
        <v>2.0833333333333332E-2</v>
      </c>
      <c r="Q3215">
        <v>2</v>
      </c>
    </row>
    <row r="3216" spans="1:17">
      <c r="A3216" t="s">
        <v>1743</v>
      </c>
      <c r="B3216" s="1">
        <v>46078</v>
      </c>
      <c r="C3216">
        <v>1</v>
      </c>
      <c r="D3216" s="2">
        <v>0.375</v>
      </c>
      <c r="E3216" s="2">
        <v>0.8125</v>
      </c>
      <c r="F3216" s="2">
        <v>6.25E-2</v>
      </c>
      <c r="H3216" t="s">
        <v>3027</v>
      </c>
      <c r="I3216">
        <v>0</v>
      </c>
      <c r="J3216" s="2">
        <v>0.375</v>
      </c>
      <c r="K3216" s="2">
        <v>0.3125</v>
      </c>
      <c r="L3216" s="2">
        <v>2.0833333333333332E-2</v>
      </c>
      <c r="M3216" s="2">
        <v>4.1666666666666664E-2</v>
      </c>
      <c r="Q3216">
        <v>2</v>
      </c>
    </row>
    <row r="3217" spans="1:30">
      <c r="A3217" t="s">
        <v>1743</v>
      </c>
      <c r="B3217" s="1">
        <v>46079</v>
      </c>
      <c r="C3217">
        <v>1</v>
      </c>
      <c r="D3217" s="2">
        <v>0.375</v>
      </c>
      <c r="E3217" s="2">
        <v>0.79166666666666663</v>
      </c>
      <c r="F3217" s="2">
        <v>6.25E-2</v>
      </c>
      <c r="H3217" t="s">
        <v>3026</v>
      </c>
      <c r="I3217">
        <v>0</v>
      </c>
      <c r="J3217" s="2">
        <v>0.35416666666666669</v>
      </c>
      <c r="K3217" s="2">
        <v>0.3125</v>
      </c>
      <c r="L3217" s="2">
        <v>2.0833333333333332E-2</v>
      </c>
      <c r="M3217" s="2">
        <v>2.0833333333333332E-2</v>
      </c>
      <c r="Q3217">
        <v>2</v>
      </c>
    </row>
    <row r="3218" spans="1:30">
      <c r="A3218" t="s">
        <v>1743</v>
      </c>
      <c r="B3218" s="1">
        <v>46080</v>
      </c>
      <c r="C3218">
        <v>1</v>
      </c>
      <c r="D3218" s="2">
        <v>0.375</v>
      </c>
      <c r="E3218" s="2">
        <v>0.72916666666666663</v>
      </c>
      <c r="F3218" s="2">
        <v>4.1666666666666664E-2</v>
      </c>
      <c r="H3218" t="s">
        <v>1745</v>
      </c>
      <c r="I3218">
        <v>0</v>
      </c>
      <c r="J3218" s="2">
        <v>0.3125</v>
      </c>
      <c r="K3218" s="2">
        <v>0.3125</v>
      </c>
      <c r="Q3218">
        <v>2</v>
      </c>
    </row>
    <row r="3219" spans="1:30">
      <c r="A3219" t="s">
        <v>1743</v>
      </c>
      <c r="B3219" s="1">
        <v>46081</v>
      </c>
    </row>
    <row r="3220" spans="1:30">
      <c r="A3220" t="s">
        <v>1742</v>
      </c>
      <c r="B3220" t="s">
        <v>3028</v>
      </c>
      <c r="C3220" s="1">
        <v>46023</v>
      </c>
      <c r="D3220" s="1">
        <v>46112</v>
      </c>
      <c r="E3220" t="s">
        <v>2409</v>
      </c>
      <c r="F3220" t="s">
        <v>2410</v>
      </c>
      <c r="G3220" t="s">
        <v>849</v>
      </c>
      <c r="H3220" t="s">
        <v>879</v>
      </c>
      <c r="I3220" t="s">
        <v>2409</v>
      </c>
      <c r="J3220" t="s">
        <v>849</v>
      </c>
      <c r="K3220">
        <v>1</v>
      </c>
      <c r="L3220">
        <v>1</v>
      </c>
      <c r="M3220">
        <v>1</v>
      </c>
      <c r="N3220">
        <v>1</v>
      </c>
      <c r="O3220">
        <v>1</v>
      </c>
      <c r="P3220">
        <v>0</v>
      </c>
      <c r="Q3220">
        <v>0</v>
      </c>
      <c r="R3220">
        <v>0</v>
      </c>
      <c r="S3220">
        <v>0</v>
      </c>
      <c r="T3220" s="2">
        <v>0.3125</v>
      </c>
      <c r="U3220" s="2">
        <v>0.375</v>
      </c>
      <c r="V3220" s="2">
        <v>0.72916666666666663</v>
      </c>
      <c r="W3220" s="2">
        <v>0.5</v>
      </c>
      <c r="X3220">
        <v>60</v>
      </c>
      <c r="AD3220" s="2">
        <v>0</v>
      </c>
    </row>
    <row r="3221" spans="1:30">
      <c r="A3221" t="s">
        <v>1743</v>
      </c>
      <c r="B3221" s="1">
        <v>46054</v>
      </c>
    </row>
    <row r="3222" spans="1:30">
      <c r="A3222" t="s">
        <v>1743</v>
      </c>
      <c r="B3222" s="1">
        <v>46055</v>
      </c>
      <c r="C3222">
        <v>1</v>
      </c>
      <c r="D3222" s="2">
        <v>0.375</v>
      </c>
      <c r="E3222" s="2">
        <v>0.72916666666666663</v>
      </c>
      <c r="F3222" s="2">
        <v>4.1666666666666664E-2</v>
      </c>
      <c r="I3222">
        <v>0</v>
      </c>
      <c r="J3222" s="2">
        <v>0.3125</v>
      </c>
      <c r="K3222" s="2">
        <v>0.3125</v>
      </c>
      <c r="Q3222">
        <v>2</v>
      </c>
    </row>
    <row r="3223" spans="1:30">
      <c r="A3223" t="s">
        <v>1743</v>
      </c>
      <c r="B3223" s="1">
        <v>46056</v>
      </c>
      <c r="C3223">
        <v>1</v>
      </c>
      <c r="D3223" s="2">
        <v>0.375</v>
      </c>
      <c r="E3223" s="2">
        <v>0.72916666666666663</v>
      </c>
      <c r="F3223" s="2">
        <v>4.1666666666666664E-2</v>
      </c>
      <c r="I3223">
        <v>0</v>
      </c>
      <c r="J3223" s="2">
        <v>0.3125</v>
      </c>
      <c r="K3223" s="2">
        <v>0.3125</v>
      </c>
      <c r="Q3223">
        <v>2</v>
      </c>
    </row>
    <row r="3224" spans="1:30">
      <c r="A3224" t="s">
        <v>1743</v>
      </c>
      <c r="B3224" s="1">
        <v>46057</v>
      </c>
      <c r="C3224">
        <v>1</v>
      </c>
      <c r="D3224" s="2">
        <v>0.375</v>
      </c>
      <c r="E3224" s="2">
        <v>0.72916666666666663</v>
      </c>
      <c r="F3224" s="2">
        <v>4.1666666666666664E-2</v>
      </c>
      <c r="H3224" t="s">
        <v>3029</v>
      </c>
      <c r="I3224">
        <v>1</v>
      </c>
      <c r="J3224" s="2">
        <v>0.3125</v>
      </c>
      <c r="K3224" s="2">
        <v>0.3125</v>
      </c>
      <c r="Q3224">
        <v>8</v>
      </c>
    </row>
    <row r="3225" spans="1:30">
      <c r="A3225" t="s">
        <v>1743</v>
      </c>
      <c r="B3225" s="1">
        <v>46058</v>
      </c>
      <c r="C3225">
        <v>1</v>
      </c>
      <c r="D3225" s="2">
        <v>0.375</v>
      </c>
      <c r="E3225" s="2">
        <v>0.72916666666666663</v>
      </c>
      <c r="F3225" s="2">
        <v>4.1666666666666664E-2</v>
      </c>
      <c r="I3225">
        <v>0</v>
      </c>
      <c r="J3225" s="2">
        <v>0.3125</v>
      </c>
      <c r="K3225" s="2">
        <v>0.3125</v>
      </c>
      <c r="Q3225">
        <v>2</v>
      </c>
    </row>
    <row r="3226" spans="1:30">
      <c r="A3226" t="s">
        <v>1743</v>
      </c>
      <c r="B3226" s="1">
        <v>46059</v>
      </c>
      <c r="C3226">
        <v>1</v>
      </c>
      <c r="D3226" s="2">
        <v>0.375</v>
      </c>
      <c r="E3226" s="2">
        <v>0.72916666666666663</v>
      </c>
      <c r="F3226" s="2">
        <v>4.1666666666666664E-2</v>
      </c>
      <c r="I3226">
        <v>0</v>
      </c>
      <c r="J3226" s="2">
        <v>0.3125</v>
      </c>
      <c r="K3226" s="2">
        <v>0.3125</v>
      </c>
      <c r="Q3226">
        <v>2</v>
      </c>
    </row>
    <row r="3227" spans="1:30">
      <c r="A3227" t="s">
        <v>1743</v>
      </c>
      <c r="B3227" s="1">
        <v>46060</v>
      </c>
      <c r="C3227">
        <v>1</v>
      </c>
      <c r="D3227" s="2">
        <v>0.39583333333333331</v>
      </c>
      <c r="E3227" s="2">
        <v>0.64583333333333337</v>
      </c>
      <c r="F3227" s="2">
        <v>4.1666666666666664E-2</v>
      </c>
      <c r="H3227" t="s">
        <v>3757</v>
      </c>
      <c r="I3227">
        <v>0</v>
      </c>
      <c r="J3227" s="2">
        <v>0.20833333333333334</v>
      </c>
      <c r="K3227" s="2">
        <v>0.20833333333333334</v>
      </c>
      <c r="Q3227">
        <v>2</v>
      </c>
    </row>
    <row r="3228" spans="1:30">
      <c r="A3228" t="s">
        <v>1743</v>
      </c>
      <c r="B3228" s="1">
        <v>46061</v>
      </c>
    </row>
    <row r="3229" spans="1:30">
      <c r="A3229" t="s">
        <v>1743</v>
      </c>
      <c r="B3229" s="1">
        <v>46062</v>
      </c>
      <c r="C3229">
        <v>1</v>
      </c>
      <c r="D3229" s="2">
        <v>0.375</v>
      </c>
      <c r="E3229" s="2">
        <v>0.72916666666666663</v>
      </c>
      <c r="F3229" s="2">
        <v>4.1666666666666664E-2</v>
      </c>
      <c r="I3229">
        <v>0</v>
      </c>
      <c r="J3229" s="2">
        <v>0.3125</v>
      </c>
      <c r="K3229" s="2">
        <v>0.3125</v>
      </c>
      <c r="Q3229">
        <v>2</v>
      </c>
    </row>
    <row r="3230" spans="1:30">
      <c r="A3230" t="s">
        <v>1743</v>
      </c>
      <c r="B3230" s="1">
        <v>46063</v>
      </c>
      <c r="C3230">
        <v>1</v>
      </c>
      <c r="D3230" s="2">
        <v>0.375</v>
      </c>
      <c r="E3230" s="2">
        <v>0.72916666666666663</v>
      </c>
      <c r="F3230" s="2">
        <v>4.1666666666666664E-2</v>
      </c>
      <c r="I3230">
        <v>0</v>
      </c>
      <c r="J3230" s="2">
        <v>0.3125</v>
      </c>
      <c r="K3230" s="2">
        <v>0.3125</v>
      </c>
      <c r="Q3230">
        <v>2</v>
      </c>
    </row>
    <row r="3231" spans="1:30">
      <c r="A3231" t="s">
        <v>1743</v>
      </c>
      <c r="B3231" s="1">
        <v>46064</v>
      </c>
    </row>
    <row r="3232" spans="1:30">
      <c r="A3232" t="s">
        <v>1743</v>
      </c>
      <c r="B3232" s="1">
        <v>46065</v>
      </c>
      <c r="C3232">
        <v>1</v>
      </c>
      <c r="D3232" s="2">
        <v>0.375</v>
      </c>
      <c r="E3232" s="2">
        <v>0.72916666666666663</v>
      </c>
      <c r="F3232" s="2">
        <v>4.1666666666666664E-2</v>
      </c>
      <c r="I3232">
        <v>0</v>
      </c>
      <c r="J3232" s="2">
        <v>0.3125</v>
      </c>
      <c r="K3232" s="2">
        <v>0.3125</v>
      </c>
      <c r="Q3232">
        <v>2</v>
      </c>
    </row>
    <row r="3233" spans="1:17">
      <c r="A3233" t="s">
        <v>1743</v>
      </c>
      <c r="B3233" s="1">
        <v>46066</v>
      </c>
      <c r="C3233">
        <v>1</v>
      </c>
      <c r="D3233" s="2">
        <v>0.375</v>
      </c>
      <c r="E3233" s="2">
        <v>0.72916666666666663</v>
      </c>
      <c r="F3233" s="2">
        <v>4.1666666666666664E-2</v>
      </c>
      <c r="I3233">
        <v>0</v>
      </c>
      <c r="J3233" s="2">
        <v>0.3125</v>
      </c>
      <c r="K3233" s="2">
        <v>0.3125</v>
      </c>
      <c r="Q3233">
        <v>2</v>
      </c>
    </row>
    <row r="3234" spans="1:17">
      <c r="A3234" t="s">
        <v>1743</v>
      </c>
      <c r="B3234" s="1">
        <v>46067</v>
      </c>
    </row>
    <row r="3235" spans="1:17">
      <c r="A3235" t="s">
        <v>1743</v>
      </c>
      <c r="B3235" s="1">
        <v>46068</v>
      </c>
    </row>
    <row r="3236" spans="1:17">
      <c r="A3236" t="s">
        <v>1743</v>
      </c>
      <c r="B3236" s="1">
        <v>46069</v>
      </c>
      <c r="C3236">
        <v>1</v>
      </c>
      <c r="D3236" s="2">
        <v>0.375</v>
      </c>
      <c r="E3236" s="2">
        <v>0.72916666666666663</v>
      </c>
      <c r="F3236" s="2">
        <v>4.1666666666666664E-2</v>
      </c>
      <c r="I3236">
        <v>0</v>
      </c>
      <c r="J3236" s="2">
        <v>0.3125</v>
      </c>
      <c r="K3236" s="2">
        <v>0.3125</v>
      </c>
      <c r="Q3236">
        <v>2</v>
      </c>
    </row>
    <row r="3237" spans="1:17">
      <c r="A3237" t="s">
        <v>1743</v>
      </c>
      <c r="B3237" s="1">
        <v>46070</v>
      </c>
      <c r="C3237">
        <v>1</v>
      </c>
      <c r="D3237" s="2">
        <v>0.375</v>
      </c>
      <c r="E3237" s="2">
        <v>0.72916666666666663</v>
      </c>
      <c r="F3237" s="2">
        <v>4.1666666666666664E-2</v>
      </c>
      <c r="I3237">
        <v>0</v>
      </c>
      <c r="J3237" s="2">
        <v>0.3125</v>
      </c>
      <c r="K3237" s="2">
        <v>0.3125</v>
      </c>
      <c r="Q3237">
        <v>2</v>
      </c>
    </row>
    <row r="3238" spans="1:17">
      <c r="A3238" t="s">
        <v>1743</v>
      </c>
      <c r="B3238" s="1">
        <v>46071</v>
      </c>
      <c r="C3238">
        <v>1</v>
      </c>
      <c r="D3238" s="2">
        <v>0.375</v>
      </c>
      <c r="E3238" s="2">
        <v>0.72916666666666663</v>
      </c>
      <c r="F3238" s="2">
        <v>4.1666666666666664E-2</v>
      </c>
      <c r="I3238">
        <v>0</v>
      </c>
      <c r="J3238" s="2">
        <v>0.3125</v>
      </c>
      <c r="K3238" s="2">
        <v>0.3125</v>
      </c>
      <c r="Q3238">
        <v>2</v>
      </c>
    </row>
    <row r="3239" spans="1:17">
      <c r="A3239" t="s">
        <v>1743</v>
      </c>
      <c r="B3239" s="1">
        <v>46072</v>
      </c>
      <c r="C3239">
        <v>1</v>
      </c>
      <c r="D3239" s="2">
        <v>0.375</v>
      </c>
      <c r="E3239" s="2">
        <v>0.72916666666666663</v>
      </c>
      <c r="F3239" s="2">
        <v>4.1666666666666664E-2</v>
      </c>
      <c r="H3239" t="s">
        <v>2372</v>
      </c>
      <c r="I3239">
        <v>0</v>
      </c>
      <c r="J3239" s="2">
        <v>0.3125</v>
      </c>
      <c r="K3239" s="2">
        <v>0.3125</v>
      </c>
      <c r="Q3239">
        <v>2</v>
      </c>
    </row>
    <row r="3240" spans="1:17">
      <c r="A3240" t="s">
        <v>1743</v>
      </c>
      <c r="B3240" s="1">
        <v>46073</v>
      </c>
      <c r="C3240">
        <v>1</v>
      </c>
      <c r="D3240" s="2">
        <v>0.375</v>
      </c>
      <c r="E3240" s="2">
        <v>0.72916666666666663</v>
      </c>
      <c r="F3240" s="2">
        <v>4.1666666666666664E-2</v>
      </c>
      <c r="I3240">
        <v>0</v>
      </c>
      <c r="J3240" s="2">
        <v>0.3125</v>
      </c>
      <c r="K3240" s="2">
        <v>0.3125</v>
      </c>
      <c r="Q3240">
        <v>2</v>
      </c>
    </row>
    <row r="3241" spans="1:17">
      <c r="A3241" t="s">
        <v>1743</v>
      </c>
      <c r="B3241" s="1">
        <v>46074</v>
      </c>
      <c r="C3241">
        <v>1</v>
      </c>
      <c r="D3241" s="2">
        <v>0.35416666666666669</v>
      </c>
      <c r="E3241" s="2">
        <v>0.77083333333333337</v>
      </c>
      <c r="F3241" s="2">
        <v>6.25E-2</v>
      </c>
      <c r="H3241" t="s">
        <v>3758</v>
      </c>
      <c r="I3241">
        <v>0</v>
      </c>
      <c r="J3241" s="2">
        <v>0.35416666666666669</v>
      </c>
      <c r="K3241" s="2">
        <v>0.3125</v>
      </c>
      <c r="L3241" s="2">
        <v>2.0833333333333332E-2</v>
      </c>
      <c r="M3241" s="2">
        <v>2.0833333333333332E-2</v>
      </c>
      <c r="Q3241">
        <v>2</v>
      </c>
    </row>
    <row r="3242" spans="1:17">
      <c r="A3242" t="s">
        <v>1743</v>
      </c>
      <c r="B3242" s="1">
        <v>46075</v>
      </c>
    </row>
    <row r="3243" spans="1:17">
      <c r="A3243" t="s">
        <v>1743</v>
      </c>
      <c r="B3243" s="1">
        <v>46076</v>
      </c>
    </row>
    <row r="3244" spans="1:17">
      <c r="A3244" t="s">
        <v>1743</v>
      </c>
      <c r="B3244" s="1">
        <v>46077</v>
      </c>
      <c r="C3244">
        <v>1</v>
      </c>
      <c r="D3244" s="2">
        <v>0.375</v>
      </c>
      <c r="E3244" s="2">
        <v>0.72916666666666663</v>
      </c>
      <c r="F3244" s="2">
        <v>4.1666666666666664E-2</v>
      </c>
      <c r="I3244">
        <v>0</v>
      </c>
      <c r="J3244" s="2">
        <v>0.3125</v>
      </c>
      <c r="K3244" s="2">
        <v>0.3125</v>
      </c>
      <c r="Q3244">
        <v>2</v>
      </c>
    </row>
    <row r="3245" spans="1:17">
      <c r="A3245" t="s">
        <v>1743</v>
      </c>
      <c r="B3245" s="1">
        <v>46078</v>
      </c>
      <c r="C3245">
        <v>1</v>
      </c>
      <c r="D3245" s="2">
        <v>0.375</v>
      </c>
      <c r="E3245" s="2">
        <v>0.72916666666666663</v>
      </c>
      <c r="F3245" s="2">
        <v>4.1666666666666664E-2</v>
      </c>
      <c r="I3245">
        <v>0</v>
      </c>
      <c r="J3245" s="2">
        <v>0.3125</v>
      </c>
      <c r="K3245" s="2">
        <v>0.3125</v>
      </c>
      <c r="Q3245">
        <v>2</v>
      </c>
    </row>
    <row r="3246" spans="1:17">
      <c r="A3246" t="s">
        <v>1743</v>
      </c>
      <c r="B3246" s="1">
        <v>46079</v>
      </c>
      <c r="C3246">
        <v>2</v>
      </c>
      <c r="H3246" t="s">
        <v>3759</v>
      </c>
      <c r="I3246">
        <v>0</v>
      </c>
      <c r="P3246" s="2">
        <v>0.3125</v>
      </c>
    </row>
    <row r="3247" spans="1:17">
      <c r="A3247" t="s">
        <v>1743</v>
      </c>
      <c r="B3247" s="1">
        <v>46080</v>
      </c>
      <c r="C3247">
        <v>1</v>
      </c>
      <c r="D3247" s="2">
        <v>0.375</v>
      </c>
      <c r="E3247" s="2">
        <v>0.72916666666666663</v>
      </c>
      <c r="F3247" s="2">
        <v>4.1666666666666664E-2</v>
      </c>
      <c r="I3247">
        <v>0</v>
      </c>
      <c r="J3247" s="2">
        <v>0.3125</v>
      </c>
      <c r="K3247" s="2">
        <v>0.3125</v>
      </c>
      <c r="Q3247">
        <v>2</v>
      </c>
    </row>
    <row r="3248" spans="1:17">
      <c r="A3248" t="s">
        <v>1743</v>
      </c>
      <c r="B3248" s="1">
        <v>46081</v>
      </c>
    </row>
    <row r="3249" spans="1:30">
      <c r="A3249" t="s">
        <v>1742</v>
      </c>
      <c r="B3249" t="s">
        <v>3030</v>
      </c>
      <c r="C3249" s="1">
        <v>46023</v>
      </c>
      <c r="D3249" s="1">
        <v>46112</v>
      </c>
      <c r="E3249" t="s">
        <v>1208</v>
      </c>
      <c r="F3249" t="s">
        <v>629</v>
      </c>
      <c r="G3249" t="s">
        <v>849</v>
      </c>
      <c r="H3249" t="s">
        <v>879</v>
      </c>
      <c r="I3249" t="s">
        <v>1208</v>
      </c>
      <c r="J3249" t="s">
        <v>849</v>
      </c>
      <c r="K3249">
        <v>1</v>
      </c>
      <c r="L3249">
        <v>1</v>
      </c>
      <c r="M3249">
        <v>1</v>
      </c>
      <c r="N3249">
        <v>1</v>
      </c>
      <c r="O3249">
        <v>1</v>
      </c>
      <c r="P3249">
        <v>0</v>
      </c>
      <c r="Q3249">
        <v>0</v>
      </c>
      <c r="R3249">
        <v>0</v>
      </c>
      <c r="S3249">
        <v>0</v>
      </c>
      <c r="T3249" s="2">
        <v>0.3125</v>
      </c>
      <c r="U3249" s="2">
        <v>0.375</v>
      </c>
      <c r="V3249" s="2">
        <v>0.72916666666666663</v>
      </c>
      <c r="W3249" s="2">
        <v>0.5</v>
      </c>
      <c r="X3249">
        <v>60</v>
      </c>
      <c r="AD3249" s="2">
        <v>0</v>
      </c>
    </row>
    <row r="3250" spans="1:30">
      <c r="A3250" t="s">
        <v>1743</v>
      </c>
      <c r="B3250" s="1">
        <v>46054</v>
      </c>
    </row>
    <row r="3251" spans="1:30">
      <c r="A3251" t="s">
        <v>1743</v>
      </c>
      <c r="B3251" s="1">
        <v>46055</v>
      </c>
      <c r="C3251">
        <v>1</v>
      </c>
      <c r="D3251" s="2">
        <v>0.375</v>
      </c>
      <c r="E3251" s="2">
        <v>0.72916666666666663</v>
      </c>
      <c r="F3251" s="2">
        <v>4.1666666666666664E-2</v>
      </c>
      <c r="H3251" t="s">
        <v>1745</v>
      </c>
      <c r="I3251">
        <v>0</v>
      </c>
      <c r="J3251" s="2">
        <v>0.3125</v>
      </c>
      <c r="K3251" s="2">
        <v>0.3125</v>
      </c>
      <c r="Q3251">
        <v>2</v>
      </c>
    </row>
    <row r="3252" spans="1:30">
      <c r="A3252" t="s">
        <v>1743</v>
      </c>
      <c r="B3252" s="1">
        <v>46056</v>
      </c>
      <c r="C3252">
        <v>1</v>
      </c>
      <c r="D3252" s="2">
        <v>0.375</v>
      </c>
      <c r="E3252" s="2">
        <v>0.72916666666666663</v>
      </c>
      <c r="F3252" s="2">
        <v>4.1666666666666664E-2</v>
      </c>
      <c r="H3252" t="s">
        <v>1745</v>
      </c>
      <c r="I3252">
        <v>0</v>
      </c>
      <c r="J3252" s="2">
        <v>0.3125</v>
      </c>
      <c r="K3252" s="2">
        <v>0.3125</v>
      </c>
      <c r="Q3252">
        <v>2</v>
      </c>
    </row>
    <row r="3253" spans="1:30">
      <c r="A3253" t="s">
        <v>1743</v>
      </c>
      <c r="B3253" s="1">
        <v>46057</v>
      </c>
      <c r="C3253">
        <v>1</v>
      </c>
      <c r="D3253" s="2">
        <v>0.375</v>
      </c>
      <c r="E3253" s="2">
        <v>0.72916666666666663</v>
      </c>
      <c r="F3253" s="2">
        <v>4.1666666666666664E-2</v>
      </c>
      <c r="H3253" t="s">
        <v>3760</v>
      </c>
      <c r="I3253">
        <v>0</v>
      </c>
      <c r="J3253" s="2">
        <v>0.3125</v>
      </c>
      <c r="K3253" s="2">
        <v>0.3125</v>
      </c>
      <c r="Q3253">
        <v>1</v>
      </c>
    </row>
    <row r="3254" spans="1:30">
      <c r="A3254" t="s">
        <v>1743</v>
      </c>
      <c r="B3254" s="1">
        <v>46058</v>
      </c>
      <c r="C3254">
        <v>1</v>
      </c>
      <c r="D3254" s="2">
        <v>0.375</v>
      </c>
      <c r="E3254" s="2">
        <v>0.72916666666666663</v>
      </c>
      <c r="F3254" s="2">
        <v>4.1666666666666664E-2</v>
      </c>
      <c r="H3254" t="s">
        <v>1745</v>
      </c>
      <c r="I3254">
        <v>0</v>
      </c>
      <c r="J3254" s="2">
        <v>0.3125</v>
      </c>
      <c r="K3254" s="2">
        <v>0.3125</v>
      </c>
      <c r="Q3254">
        <v>2</v>
      </c>
    </row>
    <row r="3255" spans="1:30">
      <c r="A3255" t="s">
        <v>1743</v>
      </c>
      <c r="B3255" s="1">
        <v>46059</v>
      </c>
      <c r="C3255">
        <v>1</v>
      </c>
      <c r="D3255" s="2">
        <v>0.375</v>
      </c>
      <c r="E3255" s="2">
        <v>0.72916666666666663</v>
      </c>
      <c r="F3255" s="2">
        <v>4.1666666666666664E-2</v>
      </c>
      <c r="H3255" t="s">
        <v>1745</v>
      </c>
      <c r="I3255">
        <v>0</v>
      </c>
      <c r="J3255" s="2">
        <v>0.3125</v>
      </c>
      <c r="K3255" s="2">
        <v>0.3125</v>
      </c>
      <c r="Q3255">
        <v>2</v>
      </c>
    </row>
    <row r="3256" spans="1:30">
      <c r="A3256" t="s">
        <v>1743</v>
      </c>
      <c r="B3256" s="1">
        <v>46060</v>
      </c>
    </row>
    <row r="3257" spans="1:30">
      <c r="A3257" t="s">
        <v>1743</v>
      </c>
      <c r="B3257" s="1">
        <v>46061</v>
      </c>
    </row>
    <row r="3258" spans="1:30">
      <c r="A3258" t="s">
        <v>1743</v>
      </c>
      <c r="B3258" s="1">
        <v>46062</v>
      </c>
      <c r="C3258">
        <v>4</v>
      </c>
      <c r="I3258">
        <v>0</v>
      </c>
    </row>
    <row r="3259" spans="1:30">
      <c r="A3259" t="s">
        <v>1743</v>
      </c>
      <c r="B3259" s="1">
        <v>46063</v>
      </c>
      <c r="C3259">
        <v>1</v>
      </c>
      <c r="D3259" s="2">
        <v>0.375</v>
      </c>
      <c r="E3259" s="2">
        <v>0.91666666666666663</v>
      </c>
      <c r="F3259" s="2">
        <v>6.25E-2</v>
      </c>
      <c r="H3259" t="s">
        <v>3761</v>
      </c>
      <c r="I3259">
        <v>0</v>
      </c>
      <c r="J3259" s="2">
        <v>0.47916666666666669</v>
      </c>
      <c r="K3259" s="2">
        <v>0.3125</v>
      </c>
      <c r="L3259" s="2">
        <v>2.0833333333333332E-2</v>
      </c>
      <c r="M3259" s="2">
        <v>0.14583333333333334</v>
      </c>
      <c r="Q3259">
        <v>2</v>
      </c>
    </row>
    <row r="3260" spans="1:30">
      <c r="A3260" t="s">
        <v>1743</v>
      </c>
      <c r="B3260" s="1">
        <v>46064</v>
      </c>
    </row>
    <row r="3261" spans="1:30">
      <c r="A3261" t="s">
        <v>1743</v>
      </c>
      <c r="B3261" s="1">
        <v>46065</v>
      </c>
      <c r="C3261">
        <v>1</v>
      </c>
      <c r="D3261" s="2">
        <v>0.375</v>
      </c>
      <c r="E3261" s="2">
        <v>0.72916666666666663</v>
      </c>
      <c r="F3261" s="2">
        <v>4.1666666666666664E-2</v>
      </c>
      <c r="H3261" t="s">
        <v>1745</v>
      </c>
      <c r="I3261">
        <v>0</v>
      </c>
      <c r="J3261" s="2">
        <v>0.3125</v>
      </c>
      <c r="K3261" s="2">
        <v>0.3125</v>
      </c>
      <c r="Q3261">
        <v>2</v>
      </c>
    </row>
    <row r="3262" spans="1:30">
      <c r="A3262" t="s">
        <v>1743</v>
      </c>
      <c r="B3262" s="1">
        <v>46066</v>
      </c>
      <c r="C3262">
        <v>1</v>
      </c>
      <c r="D3262" s="2">
        <v>0.375</v>
      </c>
      <c r="E3262" s="2">
        <v>0.72916666666666663</v>
      </c>
      <c r="F3262" s="2">
        <v>4.1666666666666664E-2</v>
      </c>
      <c r="H3262" t="s">
        <v>3760</v>
      </c>
      <c r="I3262">
        <v>0</v>
      </c>
      <c r="J3262" s="2">
        <v>0.3125</v>
      </c>
      <c r="K3262" s="2">
        <v>0.3125</v>
      </c>
      <c r="Q3262">
        <v>1</v>
      </c>
    </row>
    <row r="3263" spans="1:30">
      <c r="A3263" t="s">
        <v>1743</v>
      </c>
      <c r="B3263" s="1">
        <v>46067</v>
      </c>
    </row>
    <row r="3264" spans="1:30">
      <c r="A3264" t="s">
        <v>1743</v>
      </c>
      <c r="B3264" s="1">
        <v>46068</v>
      </c>
    </row>
    <row r="3265" spans="1:30">
      <c r="A3265" t="s">
        <v>1743</v>
      </c>
      <c r="B3265" s="1">
        <v>46069</v>
      </c>
      <c r="C3265">
        <v>1</v>
      </c>
      <c r="D3265" s="2">
        <v>0.375</v>
      </c>
      <c r="E3265" s="2">
        <v>0.54166666666666663</v>
      </c>
      <c r="H3265" t="s">
        <v>3762</v>
      </c>
      <c r="I3265">
        <v>0</v>
      </c>
      <c r="J3265" s="2">
        <v>0.16666666666666666</v>
      </c>
      <c r="K3265" s="2">
        <v>0.16666666666666666</v>
      </c>
      <c r="Q3265">
        <v>2</v>
      </c>
    </row>
    <row r="3266" spans="1:30">
      <c r="A3266" t="s">
        <v>1743</v>
      </c>
      <c r="B3266" s="1">
        <v>46070</v>
      </c>
      <c r="C3266">
        <v>1</v>
      </c>
      <c r="D3266" s="2">
        <v>0.375</v>
      </c>
      <c r="E3266" s="2">
        <v>0.72916666666666663</v>
      </c>
      <c r="F3266" s="2">
        <v>4.1666666666666664E-2</v>
      </c>
      <c r="H3266" t="s">
        <v>1745</v>
      </c>
      <c r="I3266">
        <v>0</v>
      </c>
      <c r="J3266" s="2">
        <v>0.3125</v>
      </c>
      <c r="K3266" s="2">
        <v>0.3125</v>
      </c>
      <c r="Q3266">
        <v>2</v>
      </c>
    </row>
    <row r="3267" spans="1:30">
      <c r="A3267" t="s">
        <v>1743</v>
      </c>
      <c r="B3267" s="1">
        <v>46071</v>
      </c>
      <c r="C3267">
        <v>1</v>
      </c>
      <c r="D3267" s="2">
        <v>0.375</v>
      </c>
      <c r="E3267" s="2">
        <v>0.72916666666666663</v>
      </c>
      <c r="F3267" s="2">
        <v>4.1666666666666664E-2</v>
      </c>
      <c r="H3267" t="s">
        <v>3763</v>
      </c>
      <c r="I3267">
        <v>1</v>
      </c>
      <c r="J3267" s="2">
        <v>0.3125</v>
      </c>
      <c r="K3267" s="2">
        <v>0.3125</v>
      </c>
      <c r="Q3267">
        <v>1</v>
      </c>
    </row>
    <row r="3268" spans="1:30">
      <c r="A3268" t="s">
        <v>1743</v>
      </c>
      <c r="B3268" s="1">
        <v>46072</v>
      </c>
      <c r="C3268">
        <v>1</v>
      </c>
      <c r="D3268" s="2">
        <v>0.375</v>
      </c>
      <c r="E3268" s="2">
        <v>0.95833333333333337</v>
      </c>
      <c r="F3268" s="2">
        <v>8.3333333333333329E-2</v>
      </c>
      <c r="H3268" t="s">
        <v>3764</v>
      </c>
      <c r="I3268">
        <v>0</v>
      </c>
      <c r="J3268" s="2">
        <v>0.5</v>
      </c>
      <c r="K3268" s="2">
        <v>0.3125</v>
      </c>
      <c r="L3268" s="2">
        <v>2.0833333333333332E-2</v>
      </c>
      <c r="M3268" s="2">
        <v>0.16666666666666666</v>
      </c>
      <c r="N3268" s="2">
        <v>4.1666666666666664E-2</v>
      </c>
      <c r="Q3268">
        <v>2</v>
      </c>
    </row>
    <row r="3269" spans="1:30">
      <c r="A3269" t="s">
        <v>1743</v>
      </c>
      <c r="B3269" s="1">
        <v>46073</v>
      </c>
      <c r="C3269">
        <v>4</v>
      </c>
      <c r="I3269">
        <v>0</v>
      </c>
    </row>
    <row r="3270" spans="1:30">
      <c r="A3270" t="s">
        <v>1743</v>
      </c>
      <c r="B3270" s="1">
        <v>46074</v>
      </c>
    </row>
    <row r="3271" spans="1:30">
      <c r="A3271" t="s">
        <v>1743</v>
      </c>
      <c r="B3271" s="1">
        <v>46075</v>
      </c>
    </row>
    <row r="3272" spans="1:30">
      <c r="A3272" t="s">
        <v>1743</v>
      </c>
      <c r="B3272" s="1">
        <v>46076</v>
      </c>
    </row>
    <row r="3273" spans="1:30">
      <c r="A3273" t="s">
        <v>1743</v>
      </c>
      <c r="B3273" s="1">
        <v>46077</v>
      </c>
      <c r="C3273">
        <v>1</v>
      </c>
      <c r="D3273" s="2">
        <v>0.375</v>
      </c>
      <c r="E3273" s="2">
        <v>0.72916666666666663</v>
      </c>
      <c r="F3273" s="2">
        <v>4.1666666666666664E-2</v>
      </c>
      <c r="H3273" t="s">
        <v>1745</v>
      </c>
      <c r="I3273">
        <v>0</v>
      </c>
      <c r="J3273" s="2">
        <v>0.3125</v>
      </c>
      <c r="K3273" s="2">
        <v>0.3125</v>
      </c>
      <c r="Q3273">
        <v>2</v>
      </c>
    </row>
    <row r="3274" spans="1:30">
      <c r="A3274" t="s">
        <v>1743</v>
      </c>
      <c r="B3274" s="1">
        <v>46078</v>
      </c>
      <c r="C3274">
        <v>1</v>
      </c>
      <c r="D3274" s="2">
        <v>0.375</v>
      </c>
      <c r="E3274" s="2">
        <v>0.72916666666666663</v>
      </c>
      <c r="F3274" s="2">
        <v>4.1666666666666664E-2</v>
      </c>
      <c r="H3274" t="s">
        <v>1745</v>
      </c>
      <c r="I3274">
        <v>0</v>
      </c>
      <c r="J3274" s="2">
        <v>0.3125</v>
      </c>
      <c r="K3274" s="2">
        <v>0.3125</v>
      </c>
      <c r="Q3274">
        <v>2</v>
      </c>
    </row>
    <row r="3275" spans="1:30">
      <c r="A3275" t="s">
        <v>1743</v>
      </c>
      <c r="B3275" s="1">
        <v>46079</v>
      </c>
      <c r="C3275">
        <v>1</v>
      </c>
      <c r="D3275" s="2">
        <v>0.375</v>
      </c>
      <c r="E3275" s="2">
        <v>0.72916666666666663</v>
      </c>
      <c r="F3275" s="2">
        <v>4.1666666666666664E-2</v>
      </c>
      <c r="H3275" t="s">
        <v>1745</v>
      </c>
      <c r="I3275">
        <v>0</v>
      </c>
      <c r="J3275" s="2">
        <v>0.3125</v>
      </c>
      <c r="K3275" s="2">
        <v>0.3125</v>
      </c>
      <c r="Q3275">
        <v>2</v>
      </c>
    </row>
    <row r="3276" spans="1:30">
      <c r="A3276" t="s">
        <v>1743</v>
      </c>
      <c r="B3276" s="1">
        <v>46080</v>
      </c>
      <c r="C3276">
        <v>1</v>
      </c>
      <c r="D3276" s="2">
        <v>0.375</v>
      </c>
      <c r="E3276" s="2">
        <v>0.72916666666666663</v>
      </c>
      <c r="F3276" s="2">
        <v>4.1666666666666664E-2</v>
      </c>
      <c r="H3276" t="s">
        <v>1745</v>
      </c>
      <c r="I3276">
        <v>0</v>
      </c>
      <c r="J3276" s="2">
        <v>0.3125</v>
      </c>
      <c r="K3276" s="2">
        <v>0.3125</v>
      </c>
      <c r="Q3276">
        <v>2</v>
      </c>
    </row>
    <row r="3277" spans="1:30">
      <c r="A3277" t="s">
        <v>1743</v>
      </c>
      <c r="B3277" s="1">
        <v>46081</v>
      </c>
    </row>
    <row r="3278" spans="1:30">
      <c r="A3278" t="s">
        <v>1742</v>
      </c>
      <c r="B3278" t="s">
        <v>3031</v>
      </c>
      <c r="C3278" s="1">
        <v>46023</v>
      </c>
      <c r="D3278" s="1">
        <v>46112</v>
      </c>
      <c r="E3278" t="s">
        <v>484</v>
      </c>
      <c r="F3278" t="s">
        <v>485</v>
      </c>
      <c r="G3278" t="s">
        <v>849</v>
      </c>
      <c r="H3278" t="s">
        <v>879</v>
      </c>
      <c r="I3278" t="s">
        <v>484</v>
      </c>
      <c r="J3278" t="s">
        <v>849</v>
      </c>
      <c r="K3278">
        <v>1</v>
      </c>
      <c r="L3278">
        <v>1</v>
      </c>
      <c r="M3278">
        <v>1</v>
      </c>
      <c r="N3278">
        <v>1</v>
      </c>
      <c r="O3278">
        <v>1</v>
      </c>
      <c r="P3278">
        <v>0</v>
      </c>
      <c r="Q3278">
        <v>0</v>
      </c>
      <c r="R3278">
        <v>0</v>
      </c>
      <c r="S3278">
        <v>0</v>
      </c>
      <c r="T3278" s="2">
        <v>0.3125</v>
      </c>
      <c r="U3278" s="2">
        <v>0.375</v>
      </c>
      <c r="V3278" s="2">
        <v>0.72916666666666663</v>
      </c>
      <c r="W3278" s="2">
        <v>0.5</v>
      </c>
      <c r="X3278">
        <v>60</v>
      </c>
      <c r="AD3278" s="2">
        <v>0</v>
      </c>
    </row>
    <row r="3279" spans="1:30">
      <c r="A3279" t="s">
        <v>1743</v>
      </c>
      <c r="B3279" s="1">
        <v>46054</v>
      </c>
    </row>
    <row r="3280" spans="1:30">
      <c r="A3280" t="s">
        <v>1743</v>
      </c>
      <c r="B3280" s="1">
        <v>46055</v>
      </c>
      <c r="C3280">
        <v>1</v>
      </c>
      <c r="D3280" s="2">
        <v>0.375</v>
      </c>
      <c r="E3280" s="2">
        <v>0.79166666666666663</v>
      </c>
      <c r="F3280" s="2">
        <v>4.1666666666666664E-2</v>
      </c>
      <c r="I3280">
        <v>0</v>
      </c>
      <c r="J3280" s="2">
        <v>0.375</v>
      </c>
      <c r="K3280" s="2">
        <v>0.3125</v>
      </c>
      <c r="L3280" s="2">
        <v>2.0833333333333332E-2</v>
      </c>
      <c r="M3280" s="2">
        <v>4.1666666666666664E-2</v>
      </c>
      <c r="Q3280">
        <v>2</v>
      </c>
    </row>
    <row r="3281" spans="1:17">
      <c r="A3281" t="s">
        <v>1743</v>
      </c>
      <c r="B3281" s="1">
        <v>46056</v>
      </c>
      <c r="C3281">
        <v>1</v>
      </c>
      <c r="D3281" s="2">
        <v>0.54166666666666663</v>
      </c>
      <c r="E3281" s="2">
        <v>0.75</v>
      </c>
      <c r="H3281" t="s">
        <v>3765</v>
      </c>
      <c r="I3281">
        <v>0</v>
      </c>
      <c r="J3281" s="2">
        <v>0.20833333333333334</v>
      </c>
      <c r="K3281" s="2">
        <v>0.20833333333333334</v>
      </c>
      <c r="Q3281">
        <v>1</v>
      </c>
    </row>
    <row r="3282" spans="1:17">
      <c r="A3282" t="s">
        <v>1743</v>
      </c>
      <c r="B3282" s="1">
        <v>46057</v>
      </c>
      <c r="C3282">
        <v>1</v>
      </c>
      <c r="D3282" s="2">
        <v>0.375</v>
      </c>
      <c r="E3282" s="2">
        <v>0.82291666666666663</v>
      </c>
      <c r="F3282" s="2">
        <v>4.1666666666666664E-2</v>
      </c>
      <c r="I3282">
        <v>0</v>
      </c>
      <c r="J3282" s="2">
        <v>0.40625</v>
      </c>
      <c r="K3282" s="2">
        <v>0.3125</v>
      </c>
      <c r="L3282" s="2">
        <v>2.0833333333333332E-2</v>
      </c>
      <c r="M3282" s="2">
        <v>7.2916666666666671E-2</v>
      </c>
      <c r="Q3282">
        <v>1</v>
      </c>
    </row>
    <row r="3283" spans="1:17">
      <c r="A3283" t="s">
        <v>1743</v>
      </c>
      <c r="B3283" s="1">
        <v>46058</v>
      </c>
      <c r="C3283">
        <v>2</v>
      </c>
      <c r="I3283">
        <v>0</v>
      </c>
      <c r="P3283" s="2">
        <v>0.3125</v>
      </c>
    </row>
    <row r="3284" spans="1:17">
      <c r="A3284" t="s">
        <v>1743</v>
      </c>
      <c r="B3284" s="1">
        <v>46059</v>
      </c>
      <c r="C3284">
        <v>2</v>
      </c>
      <c r="I3284">
        <v>0</v>
      </c>
      <c r="P3284" s="2">
        <v>0.3125</v>
      </c>
    </row>
    <row r="3285" spans="1:17">
      <c r="A3285" t="s">
        <v>1743</v>
      </c>
      <c r="B3285" s="1">
        <v>46060</v>
      </c>
    </row>
    <row r="3286" spans="1:17">
      <c r="A3286" t="s">
        <v>1743</v>
      </c>
      <c r="B3286" s="1">
        <v>46061</v>
      </c>
    </row>
    <row r="3287" spans="1:17">
      <c r="A3287" t="s">
        <v>1743</v>
      </c>
      <c r="B3287" s="1">
        <v>46062</v>
      </c>
      <c r="C3287">
        <v>1</v>
      </c>
      <c r="D3287" s="2">
        <v>0.375</v>
      </c>
      <c r="E3287" s="2">
        <v>0.84375</v>
      </c>
      <c r="F3287" s="2">
        <v>4.1666666666666664E-2</v>
      </c>
      <c r="I3287">
        <v>0</v>
      </c>
      <c r="J3287" s="2">
        <v>0.42708333333333331</v>
      </c>
      <c r="K3287" s="2">
        <v>0.3125</v>
      </c>
      <c r="L3287" s="2">
        <v>2.0833333333333332E-2</v>
      </c>
      <c r="M3287" s="2">
        <v>9.375E-2</v>
      </c>
      <c r="Q3287">
        <v>1</v>
      </c>
    </row>
    <row r="3288" spans="1:17">
      <c r="A3288" t="s">
        <v>1743</v>
      </c>
      <c r="B3288" s="1">
        <v>46063</v>
      </c>
      <c r="C3288">
        <v>1</v>
      </c>
      <c r="D3288" s="2">
        <v>0.375</v>
      </c>
      <c r="E3288" s="2">
        <v>0.8125</v>
      </c>
      <c r="F3288" s="2">
        <v>4.1666666666666664E-2</v>
      </c>
      <c r="I3288">
        <v>0</v>
      </c>
      <c r="J3288" s="2">
        <v>0.39583333333333331</v>
      </c>
      <c r="K3288" s="2">
        <v>0.3125</v>
      </c>
      <c r="L3288" s="2">
        <v>2.0833333333333332E-2</v>
      </c>
      <c r="M3288" s="2">
        <v>6.25E-2</v>
      </c>
      <c r="Q3288">
        <v>1</v>
      </c>
    </row>
    <row r="3289" spans="1:17">
      <c r="A3289" t="s">
        <v>1743</v>
      </c>
      <c r="B3289" s="1">
        <v>46064</v>
      </c>
    </row>
    <row r="3290" spans="1:17">
      <c r="A3290" t="s">
        <v>1743</v>
      </c>
      <c r="B3290" s="1">
        <v>46065</v>
      </c>
      <c r="C3290">
        <v>2</v>
      </c>
      <c r="I3290">
        <v>0</v>
      </c>
      <c r="P3290" s="2">
        <v>0.3125</v>
      </c>
    </row>
    <row r="3291" spans="1:17">
      <c r="A3291" t="s">
        <v>1743</v>
      </c>
      <c r="B3291" s="1">
        <v>46066</v>
      </c>
      <c r="C3291">
        <v>1</v>
      </c>
      <c r="D3291" s="2">
        <v>0.375</v>
      </c>
      <c r="E3291" s="2">
        <v>0.83333333333333337</v>
      </c>
      <c r="F3291" s="2">
        <v>4.1666666666666664E-2</v>
      </c>
      <c r="I3291">
        <v>0</v>
      </c>
      <c r="J3291" s="2">
        <v>0.41666666666666669</v>
      </c>
      <c r="K3291" s="2">
        <v>0.3125</v>
      </c>
      <c r="L3291" s="2">
        <v>2.0833333333333332E-2</v>
      </c>
      <c r="M3291" s="2">
        <v>8.3333333333333329E-2</v>
      </c>
      <c r="Q3291">
        <v>1</v>
      </c>
    </row>
    <row r="3292" spans="1:17">
      <c r="A3292" t="s">
        <v>1743</v>
      </c>
      <c r="B3292" s="1">
        <v>46067</v>
      </c>
    </row>
    <row r="3293" spans="1:17">
      <c r="A3293" t="s">
        <v>1743</v>
      </c>
      <c r="B3293" s="1">
        <v>46068</v>
      </c>
    </row>
    <row r="3294" spans="1:17">
      <c r="A3294" t="s">
        <v>1743</v>
      </c>
      <c r="B3294" s="1">
        <v>46069</v>
      </c>
      <c r="C3294">
        <v>2</v>
      </c>
      <c r="I3294">
        <v>0</v>
      </c>
      <c r="P3294" s="2">
        <v>0.3125</v>
      </c>
    </row>
    <row r="3295" spans="1:17">
      <c r="A3295" t="s">
        <v>1743</v>
      </c>
      <c r="B3295" s="1">
        <v>46070</v>
      </c>
      <c r="C3295">
        <v>1</v>
      </c>
      <c r="D3295" s="2">
        <v>0.375</v>
      </c>
      <c r="E3295" s="2">
        <v>0.73958333333333337</v>
      </c>
      <c r="F3295" s="2">
        <v>4.1666666666666664E-2</v>
      </c>
      <c r="I3295">
        <v>0</v>
      </c>
      <c r="J3295" s="2">
        <v>0.32291666666666669</v>
      </c>
      <c r="K3295" s="2">
        <v>0.3125</v>
      </c>
      <c r="L3295" s="2">
        <v>1.0416666666666666E-2</v>
      </c>
      <c r="Q3295">
        <v>1</v>
      </c>
    </row>
    <row r="3296" spans="1:17">
      <c r="A3296" t="s">
        <v>1743</v>
      </c>
      <c r="B3296" s="1">
        <v>46071</v>
      </c>
      <c r="C3296">
        <v>1</v>
      </c>
      <c r="D3296" s="2">
        <v>0.375</v>
      </c>
      <c r="E3296" s="2">
        <v>0.84375</v>
      </c>
      <c r="F3296" s="2">
        <v>4.1666666666666664E-2</v>
      </c>
      <c r="I3296">
        <v>0</v>
      </c>
      <c r="J3296" s="2">
        <v>0.42708333333333331</v>
      </c>
      <c r="K3296" s="2">
        <v>0.3125</v>
      </c>
      <c r="L3296" s="2">
        <v>2.0833333333333332E-2</v>
      </c>
      <c r="M3296" s="2">
        <v>9.375E-2</v>
      </c>
      <c r="Q3296">
        <v>1</v>
      </c>
    </row>
    <row r="3297" spans="1:30">
      <c r="A3297" t="s">
        <v>1743</v>
      </c>
      <c r="B3297" s="1">
        <v>46072</v>
      </c>
      <c r="C3297">
        <v>1</v>
      </c>
      <c r="D3297" s="2">
        <v>0.375</v>
      </c>
      <c r="E3297" s="2">
        <v>0.83333333333333337</v>
      </c>
      <c r="F3297" s="2">
        <v>4.1666666666666664E-2</v>
      </c>
      <c r="I3297">
        <v>0</v>
      </c>
      <c r="J3297" s="2">
        <v>0.41666666666666669</v>
      </c>
      <c r="K3297" s="2">
        <v>0.3125</v>
      </c>
      <c r="L3297" s="2">
        <v>2.0833333333333332E-2</v>
      </c>
      <c r="M3297" s="2">
        <v>8.3333333333333329E-2</v>
      </c>
      <c r="Q3297">
        <v>1</v>
      </c>
    </row>
    <row r="3298" spans="1:30">
      <c r="A3298" t="s">
        <v>1743</v>
      </c>
      <c r="B3298" s="1">
        <v>46073</v>
      </c>
      <c r="C3298">
        <v>2</v>
      </c>
      <c r="I3298">
        <v>0</v>
      </c>
      <c r="P3298" s="2">
        <v>0.3125</v>
      </c>
    </row>
    <row r="3299" spans="1:30">
      <c r="A3299" t="s">
        <v>1743</v>
      </c>
      <c r="B3299" s="1">
        <v>46074</v>
      </c>
    </row>
    <row r="3300" spans="1:30">
      <c r="A3300" t="s">
        <v>1743</v>
      </c>
      <c r="B3300" s="1">
        <v>46075</v>
      </c>
    </row>
    <row r="3301" spans="1:30">
      <c r="A3301" t="s">
        <v>1743</v>
      </c>
      <c r="B3301" s="1">
        <v>46076</v>
      </c>
    </row>
    <row r="3302" spans="1:30">
      <c r="A3302" t="s">
        <v>1743</v>
      </c>
      <c r="B3302" s="1">
        <v>46077</v>
      </c>
      <c r="C3302">
        <v>2</v>
      </c>
      <c r="I3302">
        <v>0</v>
      </c>
      <c r="P3302" s="2">
        <v>0.3125</v>
      </c>
    </row>
    <row r="3303" spans="1:30">
      <c r="A3303" t="s">
        <v>1743</v>
      </c>
      <c r="B3303" s="1">
        <v>46078</v>
      </c>
      <c r="C3303">
        <v>2</v>
      </c>
      <c r="I3303">
        <v>0</v>
      </c>
      <c r="P3303" s="2">
        <v>0.3125</v>
      </c>
    </row>
    <row r="3304" spans="1:30">
      <c r="A3304" t="s">
        <v>1743</v>
      </c>
      <c r="B3304" s="1">
        <v>46079</v>
      </c>
      <c r="C3304">
        <v>2</v>
      </c>
      <c r="I3304">
        <v>0</v>
      </c>
      <c r="P3304" s="2">
        <v>0.3125</v>
      </c>
    </row>
    <row r="3305" spans="1:30">
      <c r="A3305" t="s">
        <v>1743</v>
      </c>
      <c r="B3305" s="1">
        <v>46080</v>
      </c>
      <c r="C3305">
        <v>2</v>
      </c>
      <c r="I3305">
        <v>0</v>
      </c>
      <c r="P3305" s="2">
        <v>0.3125</v>
      </c>
    </row>
    <row r="3306" spans="1:30">
      <c r="A3306" t="s">
        <v>1743</v>
      </c>
      <c r="B3306" s="1">
        <v>46081</v>
      </c>
    </row>
    <row r="3307" spans="1:30">
      <c r="A3307" t="s">
        <v>1742</v>
      </c>
      <c r="B3307" t="s">
        <v>3032</v>
      </c>
      <c r="C3307" s="1">
        <v>46023</v>
      </c>
      <c r="D3307" s="1">
        <v>46112</v>
      </c>
      <c r="E3307" t="s">
        <v>486</v>
      </c>
      <c r="F3307" t="s">
        <v>487</v>
      </c>
      <c r="G3307" t="s">
        <v>849</v>
      </c>
      <c r="H3307" t="s">
        <v>879</v>
      </c>
      <c r="I3307" t="s">
        <v>486</v>
      </c>
      <c r="J3307" t="s">
        <v>849</v>
      </c>
      <c r="K3307">
        <v>1</v>
      </c>
      <c r="L3307">
        <v>1</v>
      </c>
      <c r="M3307">
        <v>1</v>
      </c>
      <c r="N3307">
        <v>1</v>
      </c>
      <c r="O3307">
        <v>1</v>
      </c>
      <c r="P3307">
        <v>0</v>
      </c>
      <c r="Q3307">
        <v>0</v>
      </c>
      <c r="R3307">
        <v>0</v>
      </c>
      <c r="S3307">
        <v>1</v>
      </c>
      <c r="T3307" s="2">
        <v>0.3125</v>
      </c>
      <c r="U3307" s="2">
        <v>0.3125</v>
      </c>
      <c r="V3307" s="2">
        <v>0.66666666666666663</v>
      </c>
      <c r="W3307" s="2">
        <v>0.47916666666666669</v>
      </c>
      <c r="X3307">
        <v>60</v>
      </c>
      <c r="AD3307" s="2">
        <v>0</v>
      </c>
    </row>
    <row r="3308" spans="1:30">
      <c r="A3308" t="s">
        <v>1743</v>
      </c>
      <c r="B3308" s="1">
        <v>46054</v>
      </c>
    </row>
    <row r="3309" spans="1:30">
      <c r="A3309" t="s">
        <v>1743</v>
      </c>
      <c r="B3309" s="1">
        <v>46055</v>
      </c>
      <c r="C3309">
        <v>1</v>
      </c>
      <c r="D3309" s="2">
        <v>0.47916666666666669</v>
      </c>
      <c r="E3309" s="2">
        <v>0.83333333333333337</v>
      </c>
      <c r="F3309" s="2">
        <v>4.1666666666666664E-2</v>
      </c>
      <c r="H3309" t="s">
        <v>1745</v>
      </c>
      <c r="I3309">
        <v>0</v>
      </c>
      <c r="J3309" s="2">
        <v>0.3125</v>
      </c>
      <c r="K3309" s="2">
        <v>0.3125</v>
      </c>
      <c r="Q3309">
        <v>2</v>
      </c>
    </row>
    <row r="3310" spans="1:30">
      <c r="A3310" t="s">
        <v>1743</v>
      </c>
      <c r="B3310" s="1">
        <v>46056</v>
      </c>
      <c r="C3310">
        <v>1</v>
      </c>
      <c r="D3310" s="2">
        <v>0.47916666666666669</v>
      </c>
      <c r="E3310" s="2">
        <v>0.83333333333333337</v>
      </c>
      <c r="F3310" s="2">
        <v>4.1666666666666664E-2</v>
      </c>
      <c r="H3310" t="s">
        <v>1745</v>
      </c>
      <c r="I3310">
        <v>0</v>
      </c>
      <c r="J3310" s="2">
        <v>0.3125</v>
      </c>
      <c r="K3310" s="2">
        <v>0.3125</v>
      </c>
      <c r="Q3310">
        <v>2</v>
      </c>
    </row>
    <row r="3311" spans="1:30">
      <c r="A3311" t="s">
        <v>1743</v>
      </c>
      <c r="B3311" s="1">
        <v>46057</v>
      </c>
      <c r="C3311">
        <v>1</v>
      </c>
      <c r="D3311" s="2">
        <v>0.47916666666666669</v>
      </c>
      <c r="E3311" s="2">
        <v>0.83333333333333337</v>
      </c>
      <c r="F3311" s="2">
        <v>4.1666666666666664E-2</v>
      </c>
      <c r="H3311" t="s">
        <v>1745</v>
      </c>
      <c r="I3311">
        <v>0</v>
      </c>
      <c r="J3311" s="2">
        <v>0.3125</v>
      </c>
      <c r="K3311" s="2">
        <v>0.3125</v>
      </c>
      <c r="Q3311">
        <v>2</v>
      </c>
    </row>
    <row r="3312" spans="1:30">
      <c r="A3312" t="s">
        <v>1743</v>
      </c>
      <c r="B3312" s="1">
        <v>46058</v>
      </c>
      <c r="C3312">
        <v>1</v>
      </c>
      <c r="D3312" s="2">
        <v>0.47916666666666669</v>
      </c>
      <c r="E3312" s="2">
        <v>0.83333333333333337</v>
      </c>
      <c r="F3312" s="2">
        <v>4.1666666666666664E-2</v>
      </c>
      <c r="H3312" t="s">
        <v>1745</v>
      </c>
      <c r="I3312">
        <v>0</v>
      </c>
      <c r="J3312" s="2">
        <v>0.3125</v>
      </c>
      <c r="K3312" s="2">
        <v>0.3125</v>
      </c>
      <c r="Q3312">
        <v>2</v>
      </c>
    </row>
    <row r="3313" spans="1:17">
      <c r="A3313" t="s">
        <v>1743</v>
      </c>
      <c r="B3313" s="1">
        <v>46059</v>
      </c>
      <c r="C3313">
        <v>1</v>
      </c>
      <c r="D3313" s="2">
        <v>0.47916666666666669</v>
      </c>
      <c r="E3313" s="2">
        <v>0.83333333333333337</v>
      </c>
      <c r="F3313" s="2">
        <v>4.1666666666666664E-2</v>
      </c>
      <c r="H3313" t="s">
        <v>1745</v>
      </c>
      <c r="I3313">
        <v>0</v>
      </c>
      <c r="J3313" s="2">
        <v>0.3125</v>
      </c>
      <c r="K3313" s="2">
        <v>0.3125</v>
      </c>
      <c r="Q3313">
        <v>2</v>
      </c>
    </row>
    <row r="3314" spans="1:17">
      <c r="A3314" t="s">
        <v>1743</v>
      </c>
      <c r="B3314" s="1">
        <v>46060</v>
      </c>
    </row>
    <row r="3315" spans="1:17">
      <c r="A3315" t="s">
        <v>1743</v>
      </c>
      <c r="B3315" s="1">
        <v>46061</v>
      </c>
    </row>
    <row r="3316" spans="1:17">
      <c r="A3316" t="s">
        <v>1743</v>
      </c>
      <c r="B3316" s="1">
        <v>46062</v>
      </c>
      <c r="C3316">
        <v>1</v>
      </c>
      <c r="D3316" s="2">
        <v>0.33333333333333331</v>
      </c>
      <c r="E3316" s="2">
        <v>0.6875</v>
      </c>
      <c r="F3316" s="2">
        <v>4.1666666666666664E-2</v>
      </c>
      <c r="H3316" t="s">
        <v>1745</v>
      </c>
      <c r="I3316">
        <v>0</v>
      </c>
      <c r="J3316" s="2">
        <v>0.3125</v>
      </c>
      <c r="K3316" s="2">
        <v>0.3125</v>
      </c>
      <c r="Q3316">
        <v>2</v>
      </c>
    </row>
    <row r="3317" spans="1:17">
      <c r="A3317" t="s">
        <v>1743</v>
      </c>
      <c r="B3317" s="1">
        <v>46063</v>
      </c>
      <c r="C3317">
        <v>1</v>
      </c>
      <c r="D3317" s="2">
        <v>0.33333333333333331</v>
      </c>
      <c r="E3317" s="2">
        <v>0.6875</v>
      </c>
      <c r="F3317" s="2">
        <v>4.1666666666666664E-2</v>
      </c>
      <c r="H3317" t="s">
        <v>1745</v>
      </c>
      <c r="I3317">
        <v>0</v>
      </c>
      <c r="J3317" s="2">
        <v>0.3125</v>
      </c>
      <c r="K3317" s="2">
        <v>0.3125</v>
      </c>
      <c r="Q3317">
        <v>2</v>
      </c>
    </row>
    <row r="3318" spans="1:17">
      <c r="A3318" t="s">
        <v>1743</v>
      </c>
      <c r="B3318" s="1">
        <v>46064</v>
      </c>
    </row>
    <row r="3319" spans="1:17">
      <c r="A3319" t="s">
        <v>1743</v>
      </c>
      <c r="B3319" s="1">
        <v>46065</v>
      </c>
      <c r="C3319">
        <v>1</v>
      </c>
      <c r="D3319" s="2">
        <v>0.33333333333333331</v>
      </c>
      <c r="E3319" s="2">
        <v>0.6875</v>
      </c>
      <c r="F3319" s="2">
        <v>4.1666666666666664E-2</v>
      </c>
      <c r="H3319" t="s">
        <v>1745</v>
      </c>
      <c r="I3319">
        <v>0</v>
      </c>
      <c r="J3319" s="2">
        <v>0.3125</v>
      </c>
      <c r="K3319" s="2">
        <v>0.3125</v>
      </c>
      <c r="Q3319">
        <v>2</v>
      </c>
    </row>
    <row r="3320" spans="1:17">
      <c r="A3320" t="s">
        <v>1743</v>
      </c>
      <c r="B3320" s="1">
        <v>46066</v>
      </c>
      <c r="C3320">
        <v>1</v>
      </c>
      <c r="D3320" s="2">
        <v>0.33333333333333331</v>
      </c>
      <c r="E3320" s="2">
        <v>0.6875</v>
      </c>
      <c r="F3320" s="2">
        <v>4.1666666666666664E-2</v>
      </c>
      <c r="H3320" t="s">
        <v>1745</v>
      </c>
      <c r="I3320">
        <v>0</v>
      </c>
      <c r="J3320" s="2">
        <v>0.3125</v>
      </c>
      <c r="K3320" s="2">
        <v>0.3125</v>
      </c>
      <c r="Q3320">
        <v>2</v>
      </c>
    </row>
    <row r="3321" spans="1:17">
      <c r="A3321" t="s">
        <v>1743</v>
      </c>
      <c r="B3321" s="1">
        <v>46067</v>
      </c>
    </row>
    <row r="3322" spans="1:17">
      <c r="A3322" t="s">
        <v>1743</v>
      </c>
      <c r="B3322" s="1">
        <v>46068</v>
      </c>
    </row>
    <row r="3323" spans="1:17">
      <c r="A3323" t="s">
        <v>1743</v>
      </c>
      <c r="B3323" s="1">
        <v>46069</v>
      </c>
      <c r="C3323">
        <v>1</v>
      </c>
      <c r="D3323" s="2">
        <v>0.375</v>
      </c>
      <c r="E3323" s="2">
        <v>0.72916666666666663</v>
      </c>
      <c r="F3323" s="2">
        <v>4.1666666666666664E-2</v>
      </c>
      <c r="H3323" t="s">
        <v>1745</v>
      </c>
      <c r="I3323">
        <v>0</v>
      </c>
      <c r="J3323" s="2">
        <v>0.3125</v>
      </c>
      <c r="K3323" s="2">
        <v>0.3125</v>
      </c>
      <c r="Q3323">
        <v>2</v>
      </c>
    </row>
    <row r="3324" spans="1:17">
      <c r="A3324" t="s">
        <v>1743</v>
      </c>
      <c r="B3324" s="1">
        <v>46070</v>
      </c>
      <c r="C3324">
        <v>1</v>
      </c>
      <c r="D3324" s="2">
        <v>0.33333333333333331</v>
      </c>
      <c r="E3324" s="2">
        <v>0.6875</v>
      </c>
      <c r="F3324" s="2">
        <v>4.1666666666666664E-2</v>
      </c>
      <c r="H3324" t="s">
        <v>1745</v>
      </c>
      <c r="I3324">
        <v>0</v>
      </c>
      <c r="J3324" s="2">
        <v>0.3125</v>
      </c>
      <c r="K3324" s="2">
        <v>0.3125</v>
      </c>
      <c r="Q3324">
        <v>2</v>
      </c>
    </row>
    <row r="3325" spans="1:17">
      <c r="A3325" t="s">
        <v>1743</v>
      </c>
      <c r="B3325" s="1">
        <v>46071</v>
      </c>
      <c r="C3325">
        <v>1</v>
      </c>
      <c r="D3325" s="2">
        <v>0.375</v>
      </c>
      <c r="E3325" s="2">
        <v>0.72916666666666663</v>
      </c>
      <c r="F3325" s="2">
        <v>4.1666666666666664E-2</v>
      </c>
      <c r="H3325" t="s">
        <v>1745</v>
      </c>
      <c r="I3325">
        <v>0</v>
      </c>
      <c r="J3325" s="2">
        <v>0.3125</v>
      </c>
      <c r="K3325" s="2">
        <v>0.3125</v>
      </c>
      <c r="Q3325">
        <v>2</v>
      </c>
    </row>
    <row r="3326" spans="1:17">
      <c r="A3326" t="s">
        <v>1743</v>
      </c>
      <c r="B3326" s="1">
        <v>46072</v>
      </c>
      <c r="C3326">
        <v>1</v>
      </c>
      <c r="D3326" s="2">
        <v>0.41666666666666669</v>
      </c>
      <c r="E3326" s="2">
        <v>0.83333333333333337</v>
      </c>
      <c r="F3326" s="2">
        <v>4.1666666666666664E-2</v>
      </c>
      <c r="H3326" t="s">
        <v>1745</v>
      </c>
      <c r="I3326">
        <v>0</v>
      </c>
      <c r="J3326" s="2">
        <v>0.375</v>
      </c>
      <c r="K3326" s="2">
        <v>0.3125</v>
      </c>
      <c r="L3326" s="2">
        <v>2.0833333333333332E-2</v>
      </c>
      <c r="M3326" s="2">
        <v>4.1666666666666664E-2</v>
      </c>
      <c r="Q3326">
        <v>2</v>
      </c>
    </row>
    <row r="3327" spans="1:17">
      <c r="A3327" t="s">
        <v>1743</v>
      </c>
      <c r="B3327" s="1">
        <v>46073</v>
      </c>
      <c r="C3327">
        <v>1</v>
      </c>
      <c r="D3327" s="2">
        <v>0.375</v>
      </c>
      <c r="E3327" s="2">
        <v>0.72916666666666663</v>
      </c>
      <c r="F3327" s="2">
        <v>4.1666666666666664E-2</v>
      </c>
      <c r="H3327" t="s">
        <v>1745</v>
      </c>
      <c r="I3327">
        <v>0</v>
      </c>
      <c r="J3327" s="2">
        <v>0.3125</v>
      </c>
      <c r="K3327" s="2">
        <v>0.3125</v>
      </c>
      <c r="Q3327">
        <v>2</v>
      </c>
    </row>
    <row r="3328" spans="1:17">
      <c r="A3328" t="s">
        <v>1743</v>
      </c>
      <c r="B3328" s="1">
        <v>46074</v>
      </c>
    </row>
    <row r="3329" spans="1:30">
      <c r="A3329" t="s">
        <v>1743</v>
      </c>
      <c r="B3329" s="1">
        <v>46075</v>
      </c>
    </row>
    <row r="3330" spans="1:30">
      <c r="A3330" t="s">
        <v>1743</v>
      </c>
      <c r="B3330" s="1">
        <v>46076</v>
      </c>
    </row>
    <row r="3331" spans="1:30">
      <c r="A3331" t="s">
        <v>1743</v>
      </c>
      <c r="B3331" s="1">
        <v>46077</v>
      </c>
      <c r="C3331">
        <v>1</v>
      </c>
      <c r="D3331" s="2">
        <v>0.47916666666666669</v>
      </c>
      <c r="E3331" s="2">
        <v>0.83333333333333337</v>
      </c>
      <c r="F3331" s="2">
        <v>4.1666666666666664E-2</v>
      </c>
      <c r="H3331" t="s">
        <v>1745</v>
      </c>
      <c r="I3331">
        <v>0</v>
      </c>
      <c r="J3331" s="2">
        <v>0.3125</v>
      </c>
      <c r="K3331" s="2">
        <v>0.3125</v>
      </c>
      <c r="Q3331">
        <v>2</v>
      </c>
    </row>
    <row r="3332" spans="1:30">
      <c r="A3332" t="s">
        <v>1743</v>
      </c>
      <c r="B3332" s="1">
        <v>46078</v>
      </c>
      <c r="C3332">
        <v>1</v>
      </c>
      <c r="D3332" s="2">
        <v>0.47916666666666669</v>
      </c>
      <c r="E3332" s="2">
        <v>0.83333333333333337</v>
      </c>
      <c r="F3332" s="2">
        <v>4.1666666666666664E-2</v>
      </c>
      <c r="I3332">
        <v>1</v>
      </c>
      <c r="J3332" s="2">
        <v>0.3125</v>
      </c>
      <c r="K3332" s="2">
        <v>0.3125</v>
      </c>
      <c r="Q3332">
        <v>1</v>
      </c>
    </row>
    <row r="3333" spans="1:30">
      <c r="A3333" t="s">
        <v>1743</v>
      </c>
      <c r="B3333" s="1">
        <v>46079</v>
      </c>
      <c r="C3333">
        <v>1</v>
      </c>
      <c r="D3333" s="2">
        <v>0.47916666666666669</v>
      </c>
      <c r="E3333" s="2">
        <v>0.83333333333333337</v>
      </c>
      <c r="F3333" s="2">
        <v>4.1666666666666664E-2</v>
      </c>
      <c r="H3333" t="s">
        <v>1745</v>
      </c>
      <c r="I3333">
        <v>0</v>
      </c>
      <c r="J3333" s="2">
        <v>0.3125</v>
      </c>
      <c r="K3333" s="2">
        <v>0.3125</v>
      </c>
      <c r="Q3333">
        <v>2</v>
      </c>
    </row>
    <row r="3334" spans="1:30">
      <c r="A3334" t="s">
        <v>1743</v>
      </c>
      <c r="B3334" s="1">
        <v>46080</v>
      </c>
      <c r="C3334">
        <v>1</v>
      </c>
      <c r="D3334" s="2">
        <v>0.47916666666666669</v>
      </c>
      <c r="E3334" s="2">
        <v>0.83333333333333337</v>
      </c>
      <c r="F3334" s="2">
        <v>4.1666666666666664E-2</v>
      </c>
      <c r="H3334" t="s">
        <v>1745</v>
      </c>
      <c r="I3334">
        <v>0</v>
      </c>
      <c r="J3334" s="2">
        <v>0.3125</v>
      </c>
      <c r="K3334" s="2">
        <v>0.3125</v>
      </c>
      <c r="Q3334">
        <v>2</v>
      </c>
    </row>
    <row r="3335" spans="1:30">
      <c r="A3335" t="s">
        <v>1743</v>
      </c>
      <c r="B3335" s="1">
        <v>46081</v>
      </c>
    </row>
    <row r="3336" spans="1:30">
      <c r="A3336" t="s">
        <v>1742</v>
      </c>
      <c r="B3336" t="s">
        <v>3033</v>
      </c>
      <c r="C3336" s="1">
        <v>46023</v>
      </c>
      <c r="D3336" s="1">
        <v>46112</v>
      </c>
      <c r="E3336" t="s">
        <v>1104</v>
      </c>
      <c r="F3336" t="s">
        <v>646</v>
      </c>
      <c r="G3336" t="s">
        <v>849</v>
      </c>
      <c r="H3336" t="s">
        <v>879</v>
      </c>
      <c r="I3336" t="s">
        <v>1104</v>
      </c>
      <c r="J3336" t="s">
        <v>849</v>
      </c>
      <c r="K3336">
        <v>1</v>
      </c>
      <c r="L3336">
        <v>1</v>
      </c>
      <c r="M3336">
        <v>1</v>
      </c>
      <c r="N3336">
        <v>1</v>
      </c>
      <c r="O3336">
        <v>1</v>
      </c>
      <c r="P3336">
        <v>0</v>
      </c>
      <c r="Q3336">
        <v>0</v>
      </c>
      <c r="R3336">
        <v>0</v>
      </c>
      <c r="S3336">
        <v>0</v>
      </c>
      <c r="T3336" s="2">
        <v>0.3125</v>
      </c>
      <c r="U3336" s="2">
        <v>0.375</v>
      </c>
      <c r="V3336" s="2">
        <v>0.72916666666666663</v>
      </c>
      <c r="W3336" s="2">
        <v>0.5</v>
      </c>
      <c r="X3336">
        <v>60</v>
      </c>
      <c r="AD3336" s="2">
        <v>0</v>
      </c>
    </row>
    <row r="3337" spans="1:30">
      <c r="A3337" t="s">
        <v>1743</v>
      </c>
      <c r="B3337" s="1">
        <v>46054</v>
      </c>
    </row>
    <row r="3338" spans="1:30">
      <c r="A3338" t="s">
        <v>1743</v>
      </c>
      <c r="B3338" s="1">
        <v>46055</v>
      </c>
      <c r="C3338">
        <v>1</v>
      </c>
      <c r="D3338" s="2">
        <v>0.375</v>
      </c>
      <c r="E3338" s="2">
        <v>0.83333333333333337</v>
      </c>
      <c r="F3338" s="2">
        <v>4.1666666666666664E-2</v>
      </c>
      <c r="H3338" t="s">
        <v>2779</v>
      </c>
      <c r="I3338">
        <v>1</v>
      </c>
      <c r="J3338" s="2">
        <v>0.41666666666666669</v>
      </c>
      <c r="K3338" s="2">
        <v>0.3125</v>
      </c>
      <c r="L3338" s="2">
        <v>2.0833333333333332E-2</v>
      </c>
      <c r="M3338" s="2">
        <v>8.3333333333333329E-2</v>
      </c>
      <c r="Q3338">
        <v>1</v>
      </c>
    </row>
    <row r="3339" spans="1:30">
      <c r="A3339" t="s">
        <v>1743</v>
      </c>
      <c r="B3339" s="1">
        <v>46056</v>
      </c>
      <c r="C3339">
        <v>1</v>
      </c>
      <c r="D3339" s="2">
        <v>0.375</v>
      </c>
      <c r="E3339" s="2">
        <v>0.72916666666666663</v>
      </c>
      <c r="F3339" s="2">
        <v>4.1666666666666664E-2</v>
      </c>
      <c r="H3339" t="s">
        <v>1773</v>
      </c>
      <c r="I3339">
        <v>0</v>
      </c>
      <c r="J3339" s="2">
        <v>0.3125</v>
      </c>
      <c r="K3339" s="2">
        <v>0.3125</v>
      </c>
      <c r="Q3339">
        <v>2</v>
      </c>
    </row>
    <row r="3340" spans="1:30">
      <c r="A3340" t="s">
        <v>1743</v>
      </c>
      <c r="B3340" s="1">
        <v>46057</v>
      </c>
      <c r="C3340">
        <v>1</v>
      </c>
      <c r="D3340" s="2">
        <v>0.375</v>
      </c>
      <c r="E3340" s="2">
        <v>0.83333333333333337</v>
      </c>
      <c r="F3340" s="2">
        <v>4.1666666666666664E-2</v>
      </c>
      <c r="H3340" t="s">
        <v>1773</v>
      </c>
      <c r="I3340">
        <v>0</v>
      </c>
      <c r="J3340" s="2">
        <v>0.41666666666666669</v>
      </c>
      <c r="K3340" s="2">
        <v>0.3125</v>
      </c>
      <c r="L3340" s="2">
        <v>2.0833333333333332E-2</v>
      </c>
      <c r="M3340" s="2">
        <v>8.3333333333333329E-2</v>
      </c>
      <c r="Q3340">
        <v>2</v>
      </c>
    </row>
    <row r="3341" spans="1:30">
      <c r="A3341" t="s">
        <v>1743</v>
      </c>
      <c r="B3341" s="1">
        <v>46058</v>
      </c>
      <c r="C3341">
        <v>1</v>
      </c>
      <c r="D3341" s="2">
        <v>0.375</v>
      </c>
      <c r="E3341" s="2">
        <v>0.91666666666666663</v>
      </c>
      <c r="F3341" s="2">
        <v>4.1666666666666664E-2</v>
      </c>
      <c r="H3341" t="s">
        <v>1773</v>
      </c>
      <c r="I3341">
        <v>0</v>
      </c>
      <c r="J3341" s="2">
        <v>0.5</v>
      </c>
      <c r="K3341" s="2">
        <v>0.3125</v>
      </c>
      <c r="L3341" s="2">
        <v>2.0833333333333332E-2</v>
      </c>
      <c r="M3341" s="2">
        <v>0.16666666666666666</v>
      </c>
      <c r="Q3341">
        <v>2</v>
      </c>
    </row>
    <row r="3342" spans="1:30">
      <c r="A3342" t="s">
        <v>1743</v>
      </c>
      <c r="B3342" s="1">
        <v>46059</v>
      </c>
      <c r="C3342">
        <v>1</v>
      </c>
      <c r="D3342" s="2">
        <v>0.375</v>
      </c>
      <c r="E3342" s="2">
        <v>0.72916666666666663</v>
      </c>
      <c r="F3342" s="2">
        <v>4.1666666666666664E-2</v>
      </c>
      <c r="H3342" t="s">
        <v>1773</v>
      </c>
      <c r="I3342">
        <v>0</v>
      </c>
      <c r="J3342" s="2">
        <v>0.3125</v>
      </c>
      <c r="K3342" s="2">
        <v>0.3125</v>
      </c>
      <c r="Q3342">
        <v>2</v>
      </c>
    </row>
    <row r="3343" spans="1:30">
      <c r="A3343" t="s">
        <v>1743</v>
      </c>
      <c r="B3343" s="1">
        <v>46060</v>
      </c>
    </row>
    <row r="3344" spans="1:30">
      <c r="A3344" t="s">
        <v>1743</v>
      </c>
      <c r="B3344" s="1">
        <v>46061</v>
      </c>
    </row>
    <row r="3345" spans="1:17">
      <c r="A3345" t="s">
        <v>1743</v>
      </c>
      <c r="B3345" s="1">
        <v>46062</v>
      </c>
      <c r="C3345">
        <v>1</v>
      </c>
      <c r="D3345" s="2">
        <v>0.375</v>
      </c>
      <c r="E3345" s="2">
        <v>0.72916666666666663</v>
      </c>
      <c r="F3345" s="2">
        <v>4.1666666666666664E-2</v>
      </c>
      <c r="H3345" t="s">
        <v>2779</v>
      </c>
      <c r="I3345">
        <v>1</v>
      </c>
      <c r="J3345" s="2">
        <v>0.3125</v>
      </c>
      <c r="K3345" s="2">
        <v>0.3125</v>
      </c>
      <c r="Q3345">
        <v>1</v>
      </c>
    </row>
    <row r="3346" spans="1:17">
      <c r="A3346" t="s">
        <v>1743</v>
      </c>
      <c r="B3346" s="1">
        <v>46063</v>
      </c>
      <c r="C3346">
        <v>1</v>
      </c>
      <c r="D3346" s="2">
        <v>0.375</v>
      </c>
      <c r="E3346" s="2">
        <v>0.72916666666666663</v>
      </c>
      <c r="F3346" s="2">
        <v>4.1666666666666664E-2</v>
      </c>
      <c r="H3346" t="s">
        <v>2301</v>
      </c>
      <c r="I3346">
        <v>0</v>
      </c>
      <c r="J3346" s="2">
        <v>0.3125</v>
      </c>
      <c r="K3346" s="2">
        <v>0.3125</v>
      </c>
      <c r="Q3346">
        <v>1</v>
      </c>
    </row>
    <row r="3347" spans="1:17">
      <c r="A3347" t="s">
        <v>1743</v>
      </c>
      <c r="B3347" s="1">
        <v>46064</v>
      </c>
    </row>
    <row r="3348" spans="1:17">
      <c r="A3348" t="s">
        <v>1743</v>
      </c>
      <c r="B3348" s="1">
        <v>46065</v>
      </c>
      <c r="C3348">
        <v>1</v>
      </c>
      <c r="D3348" s="2">
        <v>0.375</v>
      </c>
      <c r="E3348" s="2">
        <v>0.72916666666666663</v>
      </c>
      <c r="F3348" s="2">
        <v>4.1666666666666664E-2</v>
      </c>
      <c r="H3348" t="s">
        <v>1773</v>
      </c>
      <c r="I3348">
        <v>0</v>
      </c>
      <c r="J3348" s="2">
        <v>0.3125</v>
      </c>
      <c r="K3348" s="2">
        <v>0.3125</v>
      </c>
      <c r="Q3348">
        <v>2</v>
      </c>
    </row>
    <row r="3349" spans="1:17">
      <c r="A3349" t="s">
        <v>1743</v>
      </c>
      <c r="B3349" s="1">
        <v>46066</v>
      </c>
      <c r="C3349">
        <v>1</v>
      </c>
      <c r="D3349" s="2">
        <v>0.375</v>
      </c>
      <c r="E3349" s="2">
        <v>0.72916666666666663</v>
      </c>
      <c r="F3349" s="2">
        <v>4.1666666666666664E-2</v>
      </c>
      <c r="H3349" t="s">
        <v>1773</v>
      </c>
      <c r="I3349">
        <v>0</v>
      </c>
      <c r="J3349" s="2">
        <v>0.3125</v>
      </c>
      <c r="K3349" s="2">
        <v>0.3125</v>
      </c>
      <c r="Q3349">
        <v>2</v>
      </c>
    </row>
    <row r="3350" spans="1:17">
      <c r="A3350" t="s">
        <v>1743</v>
      </c>
      <c r="B3350" s="1">
        <v>46067</v>
      </c>
    </row>
    <row r="3351" spans="1:17">
      <c r="A3351" t="s">
        <v>1743</v>
      </c>
      <c r="B3351" s="1">
        <v>46068</v>
      </c>
    </row>
    <row r="3352" spans="1:17">
      <c r="A3352" t="s">
        <v>1743</v>
      </c>
      <c r="B3352" s="1">
        <v>46069</v>
      </c>
      <c r="C3352">
        <v>1</v>
      </c>
      <c r="D3352" s="2">
        <v>0.375</v>
      </c>
      <c r="E3352" s="2">
        <v>0.72916666666666663</v>
      </c>
      <c r="F3352" s="2">
        <v>4.1666666666666664E-2</v>
      </c>
      <c r="H3352" t="s">
        <v>2779</v>
      </c>
      <c r="I3352">
        <v>1</v>
      </c>
      <c r="J3352" s="2">
        <v>0.3125</v>
      </c>
      <c r="K3352" s="2">
        <v>0.3125</v>
      </c>
      <c r="Q3352">
        <v>1</v>
      </c>
    </row>
    <row r="3353" spans="1:17">
      <c r="A3353" t="s">
        <v>1743</v>
      </c>
      <c r="B3353" s="1">
        <v>46070</v>
      </c>
      <c r="C3353">
        <v>1</v>
      </c>
      <c r="D3353" s="2">
        <v>0.375</v>
      </c>
      <c r="E3353" s="2">
        <v>0.72916666666666663</v>
      </c>
      <c r="F3353" s="2">
        <v>4.1666666666666664E-2</v>
      </c>
      <c r="H3353" t="s">
        <v>1773</v>
      </c>
      <c r="I3353">
        <v>0</v>
      </c>
      <c r="J3353" s="2">
        <v>0.3125</v>
      </c>
      <c r="K3353" s="2">
        <v>0.3125</v>
      </c>
      <c r="Q3353">
        <v>2</v>
      </c>
    </row>
    <row r="3354" spans="1:17">
      <c r="A3354" t="s">
        <v>1743</v>
      </c>
      <c r="B3354" s="1">
        <v>46071</v>
      </c>
      <c r="C3354">
        <v>1</v>
      </c>
      <c r="D3354" s="2">
        <v>0.375</v>
      </c>
      <c r="E3354" s="2">
        <v>0.85416666666666663</v>
      </c>
      <c r="F3354" s="2">
        <v>4.1666666666666664E-2</v>
      </c>
      <c r="H3354" t="s">
        <v>1773</v>
      </c>
      <c r="I3354">
        <v>0</v>
      </c>
      <c r="J3354" s="2">
        <v>0.4375</v>
      </c>
      <c r="K3354" s="2">
        <v>0.3125</v>
      </c>
      <c r="L3354" s="2">
        <v>2.0833333333333332E-2</v>
      </c>
      <c r="M3354" s="2">
        <v>0.10416666666666667</v>
      </c>
      <c r="Q3354">
        <v>2</v>
      </c>
    </row>
    <row r="3355" spans="1:17">
      <c r="A3355" t="s">
        <v>1743</v>
      </c>
      <c r="B3355" s="1">
        <v>46072</v>
      </c>
      <c r="C3355">
        <v>1</v>
      </c>
      <c r="D3355" s="2">
        <v>0.375</v>
      </c>
      <c r="E3355" s="2">
        <v>0.79166666666666663</v>
      </c>
      <c r="F3355" s="2">
        <v>4.1666666666666664E-2</v>
      </c>
      <c r="H3355" t="s">
        <v>1773</v>
      </c>
      <c r="I3355">
        <v>0</v>
      </c>
      <c r="J3355" s="2">
        <v>0.375</v>
      </c>
      <c r="K3355" s="2">
        <v>0.3125</v>
      </c>
      <c r="L3355" s="2">
        <v>2.0833333333333332E-2</v>
      </c>
      <c r="M3355" s="2">
        <v>4.1666666666666664E-2</v>
      </c>
      <c r="Q3355">
        <v>2</v>
      </c>
    </row>
    <row r="3356" spans="1:17">
      <c r="A3356" t="s">
        <v>1743</v>
      </c>
      <c r="B3356" s="1">
        <v>46073</v>
      </c>
      <c r="C3356">
        <v>1</v>
      </c>
      <c r="D3356" s="2">
        <v>0.375</v>
      </c>
      <c r="E3356" s="2">
        <v>0.72916666666666663</v>
      </c>
      <c r="F3356" s="2">
        <v>4.1666666666666664E-2</v>
      </c>
      <c r="H3356" t="s">
        <v>1773</v>
      </c>
      <c r="I3356">
        <v>0</v>
      </c>
      <c r="J3356" s="2">
        <v>0.3125</v>
      </c>
      <c r="K3356" s="2">
        <v>0.3125</v>
      </c>
      <c r="Q3356">
        <v>2</v>
      </c>
    </row>
    <row r="3357" spans="1:17">
      <c r="A3357" t="s">
        <v>1743</v>
      </c>
      <c r="B3357" s="1">
        <v>46074</v>
      </c>
    </row>
    <row r="3358" spans="1:17">
      <c r="A3358" t="s">
        <v>1743</v>
      </c>
      <c r="B3358" s="1">
        <v>46075</v>
      </c>
    </row>
    <row r="3359" spans="1:17">
      <c r="A3359" t="s">
        <v>1743</v>
      </c>
      <c r="B3359" s="1">
        <v>46076</v>
      </c>
    </row>
    <row r="3360" spans="1:17">
      <c r="A3360" t="s">
        <v>1743</v>
      </c>
      <c r="B3360" s="1">
        <v>46077</v>
      </c>
      <c r="C3360">
        <v>1</v>
      </c>
      <c r="D3360" s="2">
        <v>0.375</v>
      </c>
      <c r="E3360" s="2">
        <v>0.72916666666666663</v>
      </c>
      <c r="F3360" s="2">
        <v>4.1666666666666664E-2</v>
      </c>
      <c r="H3360" t="s">
        <v>1773</v>
      </c>
      <c r="I3360">
        <v>0</v>
      </c>
      <c r="J3360" s="2">
        <v>0.3125</v>
      </c>
      <c r="K3360" s="2">
        <v>0.3125</v>
      </c>
      <c r="Q3360">
        <v>2</v>
      </c>
    </row>
    <row r="3361" spans="1:30">
      <c r="A3361" t="s">
        <v>1743</v>
      </c>
      <c r="B3361" s="1">
        <v>46078</v>
      </c>
      <c r="C3361">
        <v>1</v>
      </c>
      <c r="D3361" s="2">
        <v>0.375</v>
      </c>
      <c r="E3361" s="2">
        <v>0.79166666666666663</v>
      </c>
      <c r="F3361" s="2">
        <v>4.1666666666666664E-2</v>
      </c>
      <c r="H3361" t="s">
        <v>1773</v>
      </c>
      <c r="I3361">
        <v>0</v>
      </c>
      <c r="J3361" s="2">
        <v>0.375</v>
      </c>
      <c r="K3361" s="2">
        <v>0.3125</v>
      </c>
      <c r="L3361" s="2">
        <v>2.0833333333333332E-2</v>
      </c>
      <c r="M3361" s="2">
        <v>4.1666666666666664E-2</v>
      </c>
      <c r="Q3361">
        <v>2</v>
      </c>
    </row>
    <row r="3362" spans="1:30">
      <c r="A3362" t="s">
        <v>1743</v>
      </c>
      <c r="B3362" s="1">
        <v>46079</v>
      </c>
      <c r="C3362">
        <v>1</v>
      </c>
      <c r="D3362" s="2">
        <v>0.375</v>
      </c>
      <c r="E3362" s="2">
        <v>0.72916666666666663</v>
      </c>
      <c r="F3362" s="2">
        <v>4.1666666666666664E-2</v>
      </c>
      <c r="H3362" t="s">
        <v>3766</v>
      </c>
      <c r="I3362">
        <v>0</v>
      </c>
      <c r="J3362" s="2">
        <v>0.3125</v>
      </c>
      <c r="K3362" s="2">
        <v>0.3125</v>
      </c>
      <c r="Q3362">
        <v>1</v>
      </c>
    </row>
    <row r="3363" spans="1:30">
      <c r="A3363" t="s">
        <v>1743</v>
      </c>
      <c r="B3363" s="1">
        <v>46080</v>
      </c>
      <c r="C3363">
        <v>1</v>
      </c>
      <c r="D3363" s="2">
        <v>0.375</v>
      </c>
      <c r="E3363" s="2">
        <v>0.72916666666666663</v>
      </c>
      <c r="F3363" s="2">
        <v>4.1666666666666664E-2</v>
      </c>
      <c r="H3363" t="s">
        <v>2778</v>
      </c>
      <c r="I3363">
        <v>0</v>
      </c>
      <c r="J3363" s="2">
        <v>0.3125</v>
      </c>
      <c r="K3363" s="2">
        <v>0.3125</v>
      </c>
      <c r="Q3363">
        <v>2</v>
      </c>
    </row>
    <row r="3364" spans="1:30">
      <c r="A3364" t="s">
        <v>1743</v>
      </c>
      <c r="B3364" s="1">
        <v>46081</v>
      </c>
    </row>
    <row r="3365" spans="1:30">
      <c r="A3365" t="s">
        <v>1742</v>
      </c>
      <c r="B3365" t="s">
        <v>3034</v>
      </c>
      <c r="C3365" s="1">
        <v>46023</v>
      </c>
      <c r="D3365" s="1">
        <v>46112</v>
      </c>
      <c r="E3365" t="s">
        <v>1151</v>
      </c>
      <c r="F3365" t="s">
        <v>638</v>
      </c>
      <c r="G3365" t="s">
        <v>849</v>
      </c>
      <c r="H3365" t="s">
        <v>879</v>
      </c>
      <c r="I3365" t="s">
        <v>1151</v>
      </c>
      <c r="J3365" t="s">
        <v>849</v>
      </c>
      <c r="K3365">
        <v>1</v>
      </c>
      <c r="L3365">
        <v>1</v>
      </c>
      <c r="M3365">
        <v>1</v>
      </c>
      <c r="N3365">
        <v>1</v>
      </c>
      <c r="O3365">
        <v>1</v>
      </c>
      <c r="P3365">
        <v>1</v>
      </c>
      <c r="Q3365">
        <v>1</v>
      </c>
      <c r="R3365">
        <v>1</v>
      </c>
      <c r="S3365">
        <v>1</v>
      </c>
      <c r="T3365" s="2">
        <v>0.3125</v>
      </c>
      <c r="U3365" s="2">
        <v>0.375</v>
      </c>
      <c r="V3365" s="2">
        <v>0.72916666666666663</v>
      </c>
      <c r="W3365" s="2">
        <v>0.5</v>
      </c>
      <c r="X3365">
        <v>60</v>
      </c>
      <c r="AD3365" s="2">
        <v>0</v>
      </c>
    </row>
    <row r="3366" spans="1:30">
      <c r="A3366" t="s">
        <v>1743</v>
      </c>
      <c r="B3366" s="1">
        <v>46054</v>
      </c>
      <c r="C3366">
        <v>1</v>
      </c>
      <c r="D3366" s="2">
        <v>0.375</v>
      </c>
      <c r="E3366" s="2">
        <v>0.72916666666666663</v>
      </c>
      <c r="F3366" s="2">
        <v>4.1666666666666664E-2</v>
      </c>
      <c r="H3366" t="s">
        <v>2449</v>
      </c>
      <c r="I3366">
        <v>0</v>
      </c>
      <c r="J3366" s="2">
        <v>0.3125</v>
      </c>
      <c r="K3366" s="2">
        <v>0.3125</v>
      </c>
      <c r="Q3366">
        <v>1</v>
      </c>
    </row>
    <row r="3367" spans="1:30">
      <c r="A3367" t="s">
        <v>1743</v>
      </c>
      <c r="B3367" s="1">
        <v>46055</v>
      </c>
      <c r="C3367">
        <v>1</v>
      </c>
      <c r="D3367" s="2">
        <v>0.375</v>
      </c>
      <c r="E3367" s="2">
        <v>0.72916666666666663</v>
      </c>
      <c r="F3367" s="2">
        <v>4.1666666666666664E-2</v>
      </c>
      <c r="H3367" t="s">
        <v>2449</v>
      </c>
      <c r="I3367">
        <v>0</v>
      </c>
      <c r="J3367" s="2">
        <v>0.3125</v>
      </c>
      <c r="K3367" s="2">
        <v>0.3125</v>
      </c>
      <c r="Q3367">
        <v>1</v>
      </c>
    </row>
    <row r="3368" spans="1:30">
      <c r="A3368" t="s">
        <v>1743</v>
      </c>
      <c r="B3368" s="1">
        <v>46056</v>
      </c>
    </row>
    <row r="3369" spans="1:30">
      <c r="A3369" t="s">
        <v>1743</v>
      </c>
      <c r="B3369" s="1">
        <v>46057</v>
      </c>
    </row>
    <row r="3370" spans="1:30">
      <c r="A3370" t="s">
        <v>1743</v>
      </c>
      <c r="B3370" s="1">
        <v>46058</v>
      </c>
      <c r="C3370">
        <v>1</v>
      </c>
      <c r="D3370" s="2">
        <v>0.375</v>
      </c>
      <c r="E3370" s="2">
        <v>0.72916666666666663</v>
      </c>
      <c r="F3370" s="2">
        <v>4.1666666666666664E-2</v>
      </c>
      <c r="H3370" t="s">
        <v>2449</v>
      </c>
      <c r="I3370">
        <v>0</v>
      </c>
      <c r="J3370" s="2">
        <v>0.3125</v>
      </c>
      <c r="K3370" s="2">
        <v>0.3125</v>
      </c>
      <c r="Q3370">
        <v>1</v>
      </c>
    </row>
    <row r="3371" spans="1:30">
      <c r="A3371" t="s">
        <v>1743</v>
      </c>
      <c r="B3371" s="1">
        <v>46059</v>
      </c>
      <c r="C3371">
        <v>1</v>
      </c>
      <c r="D3371" s="2">
        <v>0.375</v>
      </c>
      <c r="E3371" s="2">
        <v>0.72916666666666663</v>
      </c>
      <c r="F3371" s="2">
        <v>4.1666666666666664E-2</v>
      </c>
      <c r="H3371" t="s">
        <v>2449</v>
      </c>
      <c r="I3371">
        <v>0</v>
      </c>
      <c r="J3371" s="2">
        <v>0.3125</v>
      </c>
      <c r="K3371" s="2">
        <v>0.3125</v>
      </c>
      <c r="Q3371">
        <v>1</v>
      </c>
    </row>
    <row r="3372" spans="1:30">
      <c r="A3372" t="s">
        <v>1743</v>
      </c>
      <c r="B3372" s="1">
        <v>46060</v>
      </c>
      <c r="C3372">
        <v>1</v>
      </c>
      <c r="D3372" s="2">
        <v>0.375</v>
      </c>
      <c r="E3372" s="2">
        <v>0.72916666666666663</v>
      </c>
      <c r="F3372" s="2">
        <v>4.1666666666666664E-2</v>
      </c>
      <c r="H3372" t="s">
        <v>2449</v>
      </c>
      <c r="I3372">
        <v>0</v>
      </c>
      <c r="J3372" s="2">
        <v>0.3125</v>
      </c>
      <c r="K3372" s="2">
        <v>0.3125</v>
      </c>
      <c r="Q3372">
        <v>1</v>
      </c>
    </row>
    <row r="3373" spans="1:30">
      <c r="A3373" t="s">
        <v>1743</v>
      </c>
      <c r="B3373" s="1">
        <v>46061</v>
      </c>
      <c r="C3373">
        <v>1</v>
      </c>
      <c r="D3373" s="2">
        <v>0.375</v>
      </c>
      <c r="E3373" s="2">
        <v>0.72916666666666663</v>
      </c>
      <c r="F3373" s="2">
        <v>4.1666666666666664E-2</v>
      </c>
      <c r="H3373" t="s">
        <v>2449</v>
      </c>
      <c r="I3373">
        <v>0</v>
      </c>
      <c r="J3373" s="2">
        <v>0.3125</v>
      </c>
      <c r="K3373" s="2">
        <v>0.3125</v>
      </c>
      <c r="Q3373">
        <v>1</v>
      </c>
    </row>
    <row r="3374" spans="1:30">
      <c r="A3374" t="s">
        <v>1743</v>
      </c>
      <c r="B3374" s="1">
        <v>46062</v>
      </c>
      <c r="C3374">
        <v>1</v>
      </c>
      <c r="D3374" s="2">
        <v>0.375</v>
      </c>
      <c r="E3374" s="2">
        <v>0.72916666666666663</v>
      </c>
      <c r="F3374" s="2">
        <v>4.1666666666666664E-2</v>
      </c>
      <c r="H3374" t="s">
        <v>2449</v>
      </c>
      <c r="I3374">
        <v>0</v>
      </c>
      <c r="J3374" s="2">
        <v>0.3125</v>
      </c>
      <c r="K3374" s="2">
        <v>0.3125</v>
      </c>
      <c r="Q3374">
        <v>1</v>
      </c>
    </row>
    <row r="3375" spans="1:30">
      <c r="A3375" t="s">
        <v>1743</v>
      </c>
      <c r="B3375" s="1">
        <v>46063</v>
      </c>
    </row>
    <row r="3376" spans="1:30">
      <c r="A3376" t="s">
        <v>1743</v>
      </c>
      <c r="B3376" s="1">
        <v>46064</v>
      </c>
    </row>
    <row r="3377" spans="1:17">
      <c r="A3377" t="s">
        <v>1743</v>
      </c>
      <c r="B3377" s="1">
        <v>46065</v>
      </c>
    </row>
    <row r="3378" spans="1:17">
      <c r="A3378" t="s">
        <v>1743</v>
      </c>
      <c r="B3378" s="1">
        <v>46066</v>
      </c>
    </row>
    <row r="3379" spans="1:17">
      <c r="A3379" t="s">
        <v>1743</v>
      </c>
      <c r="B3379" s="1">
        <v>46067</v>
      </c>
      <c r="C3379">
        <v>1</v>
      </c>
      <c r="D3379" s="2">
        <v>0.375</v>
      </c>
      <c r="E3379" s="2">
        <v>0.72916666666666663</v>
      </c>
      <c r="F3379" s="2">
        <v>4.1666666666666664E-2</v>
      </c>
      <c r="H3379" t="s">
        <v>2449</v>
      </c>
      <c r="I3379">
        <v>0</v>
      </c>
      <c r="J3379" s="2">
        <v>0.3125</v>
      </c>
      <c r="K3379" s="2">
        <v>0.3125</v>
      </c>
      <c r="Q3379">
        <v>1</v>
      </c>
    </row>
    <row r="3380" spans="1:17">
      <c r="A3380" t="s">
        <v>1743</v>
      </c>
      <c r="B3380" s="1">
        <v>46068</v>
      </c>
      <c r="C3380">
        <v>1</v>
      </c>
      <c r="D3380" s="2">
        <v>0.375</v>
      </c>
      <c r="E3380" s="2">
        <v>0.72916666666666663</v>
      </c>
      <c r="F3380" s="2">
        <v>4.1666666666666664E-2</v>
      </c>
      <c r="H3380" t="s">
        <v>2449</v>
      </c>
      <c r="I3380">
        <v>0</v>
      </c>
      <c r="J3380" s="2">
        <v>0.3125</v>
      </c>
      <c r="K3380" s="2">
        <v>0.3125</v>
      </c>
      <c r="Q3380">
        <v>1</v>
      </c>
    </row>
    <row r="3381" spans="1:17">
      <c r="A3381" t="s">
        <v>1743</v>
      </c>
      <c r="B3381" s="1">
        <v>46069</v>
      </c>
      <c r="C3381">
        <v>1</v>
      </c>
      <c r="D3381" s="2">
        <v>0.375</v>
      </c>
      <c r="E3381" s="2">
        <v>0.72916666666666663</v>
      </c>
      <c r="F3381" s="2">
        <v>4.1666666666666664E-2</v>
      </c>
      <c r="H3381" t="s">
        <v>2449</v>
      </c>
      <c r="I3381">
        <v>0</v>
      </c>
      <c r="J3381" s="2">
        <v>0.3125</v>
      </c>
      <c r="K3381" s="2">
        <v>0.3125</v>
      </c>
      <c r="Q3381">
        <v>1</v>
      </c>
    </row>
    <row r="3382" spans="1:17">
      <c r="A3382" t="s">
        <v>1743</v>
      </c>
      <c r="B3382" s="1">
        <v>46070</v>
      </c>
      <c r="C3382">
        <v>1</v>
      </c>
      <c r="D3382" s="2">
        <v>0.375</v>
      </c>
      <c r="E3382" s="2">
        <v>0.72916666666666663</v>
      </c>
      <c r="F3382" s="2">
        <v>4.1666666666666664E-2</v>
      </c>
      <c r="H3382" t="s">
        <v>2449</v>
      </c>
      <c r="I3382">
        <v>0</v>
      </c>
      <c r="J3382" s="2">
        <v>0.3125</v>
      </c>
      <c r="K3382" s="2">
        <v>0.3125</v>
      </c>
      <c r="Q3382">
        <v>1</v>
      </c>
    </row>
    <row r="3383" spans="1:17">
      <c r="A3383" t="s">
        <v>1743</v>
      </c>
      <c r="B3383" s="1">
        <v>46071</v>
      </c>
      <c r="C3383">
        <v>1</v>
      </c>
      <c r="D3383" s="2">
        <v>0.375</v>
      </c>
      <c r="E3383" s="2">
        <v>0.72916666666666663</v>
      </c>
      <c r="F3383" s="2">
        <v>4.1666666666666664E-2</v>
      </c>
      <c r="H3383" t="s">
        <v>2449</v>
      </c>
      <c r="I3383">
        <v>0</v>
      </c>
      <c r="J3383" s="2">
        <v>0.3125</v>
      </c>
      <c r="K3383" s="2">
        <v>0.3125</v>
      </c>
      <c r="Q3383">
        <v>1</v>
      </c>
    </row>
    <row r="3384" spans="1:17">
      <c r="A3384" t="s">
        <v>1743</v>
      </c>
      <c r="B3384" s="1">
        <v>46072</v>
      </c>
    </row>
    <row r="3385" spans="1:17">
      <c r="A3385" t="s">
        <v>1743</v>
      </c>
      <c r="B3385" s="1">
        <v>46073</v>
      </c>
    </row>
    <row r="3386" spans="1:17">
      <c r="A3386" t="s">
        <v>1743</v>
      </c>
      <c r="B3386" s="1">
        <v>46074</v>
      </c>
    </row>
    <row r="3387" spans="1:17">
      <c r="A3387" t="s">
        <v>1743</v>
      </c>
      <c r="B3387" s="1">
        <v>46075</v>
      </c>
      <c r="C3387">
        <v>1</v>
      </c>
      <c r="D3387" s="2">
        <v>0.375</v>
      </c>
      <c r="E3387" s="2">
        <v>0.72916666666666663</v>
      </c>
      <c r="F3387" s="2">
        <v>4.1666666666666664E-2</v>
      </c>
      <c r="H3387" t="s">
        <v>2449</v>
      </c>
      <c r="I3387">
        <v>0</v>
      </c>
      <c r="J3387" s="2">
        <v>0.3125</v>
      </c>
      <c r="K3387" s="2">
        <v>0.3125</v>
      </c>
      <c r="Q3387">
        <v>1</v>
      </c>
    </row>
    <row r="3388" spans="1:17">
      <c r="A3388" t="s">
        <v>1743</v>
      </c>
      <c r="B3388" s="1">
        <v>46076</v>
      </c>
      <c r="C3388">
        <v>1</v>
      </c>
      <c r="D3388" s="2">
        <v>0.375</v>
      </c>
      <c r="E3388" s="2">
        <v>0.72916666666666663</v>
      </c>
      <c r="F3388" s="2">
        <v>4.1666666666666664E-2</v>
      </c>
      <c r="H3388" t="s">
        <v>2449</v>
      </c>
      <c r="I3388">
        <v>0</v>
      </c>
      <c r="J3388" s="2">
        <v>0.3125</v>
      </c>
      <c r="K3388" s="2">
        <v>0.3125</v>
      </c>
      <c r="Q3388">
        <v>1</v>
      </c>
    </row>
    <row r="3389" spans="1:17">
      <c r="A3389" t="s">
        <v>1743</v>
      </c>
      <c r="B3389" s="1">
        <v>46077</v>
      </c>
      <c r="C3389">
        <v>1</v>
      </c>
      <c r="D3389" s="2">
        <v>0.375</v>
      </c>
      <c r="E3389" s="2">
        <v>0.72916666666666663</v>
      </c>
      <c r="F3389" s="2">
        <v>4.1666666666666664E-2</v>
      </c>
      <c r="H3389" t="s">
        <v>2449</v>
      </c>
      <c r="I3389">
        <v>0</v>
      </c>
      <c r="J3389" s="2">
        <v>0.3125</v>
      </c>
      <c r="K3389" s="2">
        <v>0.3125</v>
      </c>
      <c r="Q3389">
        <v>1</v>
      </c>
    </row>
    <row r="3390" spans="1:17">
      <c r="A3390" t="s">
        <v>1743</v>
      </c>
      <c r="B3390" s="1">
        <v>46078</v>
      </c>
    </row>
    <row r="3391" spans="1:17">
      <c r="A3391" t="s">
        <v>1743</v>
      </c>
      <c r="B3391" s="1">
        <v>46079</v>
      </c>
    </row>
    <row r="3392" spans="1:17">
      <c r="A3392" t="s">
        <v>1743</v>
      </c>
      <c r="B3392" s="1">
        <v>46080</v>
      </c>
      <c r="C3392">
        <v>1</v>
      </c>
      <c r="D3392" s="2">
        <v>0.375</v>
      </c>
      <c r="E3392" s="2">
        <v>0.72916666666666663</v>
      </c>
      <c r="F3392" s="2">
        <v>4.1666666666666664E-2</v>
      </c>
      <c r="H3392" t="s">
        <v>2449</v>
      </c>
      <c r="I3392">
        <v>0</v>
      </c>
      <c r="J3392" s="2">
        <v>0.3125</v>
      </c>
      <c r="K3392" s="2">
        <v>0.3125</v>
      </c>
      <c r="Q3392">
        <v>1</v>
      </c>
    </row>
    <row r="3393" spans="1:30">
      <c r="A3393" t="s">
        <v>1743</v>
      </c>
      <c r="B3393" s="1">
        <v>46081</v>
      </c>
      <c r="C3393">
        <v>1</v>
      </c>
      <c r="D3393" s="2">
        <v>0.375</v>
      </c>
      <c r="E3393" s="2">
        <v>0.72916666666666663</v>
      </c>
      <c r="F3393" s="2">
        <v>4.1666666666666664E-2</v>
      </c>
      <c r="H3393" t="s">
        <v>2449</v>
      </c>
      <c r="I3393">
        <v>0</v>
      </c>
      <c r="J3393" s="2">
        <v>0.3125</v>
      </c>
      <c r="K3393" s="2">
        <v>0.3125</v>
      </c>
      <c r="Q3393">
        <v>1</v>
      </c>
    </row>
    <row r="3394" spans="1:30">
      <c r="A3394" t="s">
        <v>1742</v>
      </c>
      <c r="B3394" t="s">
        <v>3035</v>
      </c>
      <c r="C3394" s="1">
        <v>46023</v>
      </c>
      <c r="D3394" s="1">
        <v>46112</v>
      </c>
      <c r="E3394" t="s">
        <v>2395</v>
      </c>
      <c r="F3394" t="s">
        <v>595</v>
      </c>
      <c r="G3394" t="s">
        <v>849</v>
      </c>
      <c r="H3394" t="s">
        <v>879</v>
      </c>
      <c r="I3394" t="s">
        <v>2395</v>
      </c>
      <c r="J3394" t="s">
        <v>849</v>
      </c>
      <c r="K3394">
        <v>1</v>
      </c>
      <c r="L3394">
        <v>1</v>
      </c>
      <c r="M3394">
        <v>1</v>
      </c>
      <c r="N3394">
        <v>1</v>
      </c>
      <c r="O3394">
        <v>1</v>
      </c>
      <c r="P3394">
        <v>0</v>
      </c>
      <c r="Q3394">
        <v>0</v>
      </c>
      <c r="R3394">
        <v>0</v>
      </c>
      <c r="S3394">
        <v>0</v>
      </c>
      <c r="T3394" s="2">
        <v>0.3125</v>
      </c>
      <c r="U3394" s="2">
        <v>0.375</v>
      </c>
      <c r="V3394" s="2">
        <v>0.72916666666666663</v>
      </c>
      <c r="W3394" s="2">
        <v>0.5</v>
      </c>
      <c r="X3394">
        <v>60</v>
      </c>
      <c r="AD3394" s="2">
        <v>0</v>
      </c>
    </row>
    <row r="3395" spans="1:30">
      <c r="A3395" t="s">
        <v>1743</v>
      </c>
      <c r="B3395" s="1">
        <v>46054</v>
      </c>
    </row>
    <row r="3396" spans="1:30">
      <c r="A3396" t="s">
        <v>1743</v>
      </c>
      <c r="B3396" s="1">
        <v>46055</v>
      </c>
      <c r="C3396">
        <v>1</v>
      </c>
      <c r="D3396" s="2">
        <v>0.375</v>
      </c>
      <c r="E3396" s="2">
        <v>0.72916666666666663</v>
      </c>
      <c r="F3396" s="2">
        <v>4.1666666666666664E-2</v>
      </c>
      <c r="H3396" t="s">
        <v>1766</v>
      </c>
      <c r="I3396">
        <v>0</v>
      </c>
      <c r="J3396" s="2">
        <v>0.3125</v>
      </c>
      <c r="K3396" s="2">
        <v>0.3125</v>
      </c>
      <c r="Q3396">
        <v>2</v>
      </c>
    </row>
    <row r="3397" spans="1:30">
      <c r="A3397" t="s">
        <v>1743</v>
      </c>
      <c r="B3397" s="1">
        <v>46056</v>
      </c>
      <c r="C3397">
        <v>1</v>
      </c>
      <c r="D3397" s="2">
        <v>0.375</v>
      </c>
      <c r="E3397" s="2">
        <v>0.72916666666666663</v>
      </c>
      <c r="F3397" s="2">
        <v>4.1666666666666664E-2</v>
      </c>
      <c r="H3397" t="s">
        <v>1766</v>
      </c>
      <c r="I3397">
        <v>0</v>
      </c>
      <c r="J3397" s="2">
        <v>0.3125</v>
      </c>
      <c r="K3397" s="2">
        <v>0.3125</v>
      </c>
      <c r="Q3397">
        <v>2</v>
      </c>
    </row>
    <row r="3398" spans="1:30">
      <c r="A3398" t="s">
        <v>1743</v>
      </c>
      <c r="B3398" s="1">
        <v>46057</v>
      </c>
      <c r="C3398">
        <v>1</v>
      </c>
      <c r="D3398" s="2">
        <v>0.375</v>
      </c>
      <c r="E3398" s="2">
        <v>0.72916666666666663</v>
      </c>
      <c r="F3398" s="2">
        <v>4.1666666666666664E-2</v>
      </c>
      <c r="H3398" t="s">
        <v>1766</v>
      </c>
      <c r="I3398">
        <v>0</v>
      </c>
      <c r="J3398" s="2">
        <v>0.3125</v>
      </c>
      <c r="K3398" s="2">
        <v>0.3125</v>
      </c>
      <c r="Q3398">
        <v>2</v>
      </c>
    </row>
    <row r="3399" spans="1:30">
      <c r="A3399" t="s">
        <v>1743</v>
      </c>
      <c r="B3399" s="1">
        <v>46058</v>
      </c>
      <c r="C3399">
        <v>1</v>
      </c>
      <c r="D3399" s="2">
        <v>0.54166666666666663</v>
      </c>
      <c r="E3399" s="2">
        <v>0.89583333333333337</v>
      </c>
      <c r="F3399" s="2">
        <v>4.1666666666666664E-2</v>
      </c>
      <c r="H3399" t="s">
        <v>3767</v>
      </c>
      <c r="I3399">
        <v>0</v>
      </c>
      <c r="J3399" s="2">
        <v>0.3125</v>
      </c>
      <c r="K3399" s="2">
        <v>0.3125</v>
      </c>
      <c r="Q3399">
        <v>1</v>
      </c>
    </row>
    <row r="3400" spans="1:30">
      <c r="A3400" t="s">
        <v>1743</v>
      </c>
      <c r="B3400" s="1">
        <v>46059</v>
      </c>
      <c r="C3400">
        <v>1</v>
      </c>
      <c r="D3400" s="2">
        <v>0.375</v>
      </c>
      <c r="E3400" s="2">
        <v>0.8125</v>
      </c>
      <c r="F3400" s="2">
        <v>4.1666666666666664E-2</v>
      </c>
      <c r="H3400" t="s">
        <v>3768</v>
      </c>
      <c r="I3400">
        <v>0</v>
      </c>
      <c r="J3400" s="2">
        <v>0.39583333333333331</v>
      </c>
      <c r="K3400" s="2">
        <v>0.3125</v>
      </c>
      <c r="L3400" s="2">
        <v>2.0833333333333332E-2</v>
      </c>
      <c r="M3400" s="2">
        <v>6.25E-2</v>
      </c>
      <c r="Q3400">
        <v>1</v>
      </c>
    </row>
    <row r="3401" spans="1:30">
      <c r="A3401" t="s">
        <v>1743</v>
      </c>
      <c r="B3401" s="1">
        <v>46060</v>
      </c>
    </row>
    <row r="3402" spans="1:30">
      <c r="A3402" t="s">
        <v>1743</v>
      </c>
      <c r="B3402" s="1">
        <v>46061</v>
      </c>
    </row>
    <row r="3403" spans="1:30">
      <c r="A3403" t="s">
        <v>1743</v>
      </c>
      <c r="B3403" s="1">
        <v>46062</v>
      </c>
      <c r="C3403">
        <v>1</v>
      </c>
      <c r="D3403" s="2">
        <v>0.375</v>
      </c>
      <c r="E3403" s="2">
        <v>0.77083333333333337</v>
      </c>
      <c r="F3403" s="2">
        <v>4.1666666666666664E-2</v>
      </c>
      <c r="H3403" t="s">
        <v>3036</v>
      </c>
      <c r="I3403">
        <v>0</v>
      </c>
      <c r="J3403" s="2">
        <v>0.35416666666666669</v>
      </c>
      <c r="K3403" s="2">
        <v>0.3125</v>
      </c>
      <c r="L3403" s="2">
        <v>2.0833333333333332E-2</v>
      </c>
      <c r="M3403" s="2">
        <v>2.0833333333333332E-2</v>
      </c>
      <c r="Q3403">
        <v>1</v>
      </c>
    </row>
    <row r="3404" spans="1:30">
      <c r="A3404" t="s">
        <v>1743</v>
      </c>
      <c r="B3404" s="1">
        <v>46063</v>
      </c>
      <c r="C3404">
        <v>1</v>
      </c>
      <c r="D3404" s="2">
        <v>0.375</v>
      </c>
      <c r="E3404" s="2">
        <v>0.72916666666666663</v>
      </c>
      <c r="F3404" s="2">
        <v>4.1666666666666664E-2</v>
      </c>
      <c r="H3404" t="s">
        <v>3036</v>
      </c>
      <c r="I3404">
        <v>0</v>
      </c>
      <c r="J3404" s="2">
        <v>0.3125</v>
      </c>
      <c r="K3404" s="2">
        <v>0.3125</v>
      </c>
      <c r="Q3404">
        <v>1</v>
      </c>
    </row>
    <row r="3405" spans="1:30">
      <c r="A3405" t="s">
        <v>1743</v>
      </c>
      <c r="B3405" s="1">
        <v>46064</v>
      </c>
    </row>
    <row r="3406" spans="1:30">
      <c r="A3406" t="s">
        <v>1743</v>
      </c>
      <c r="B3406" s="1">
        <v>46065</v>
      </c>
      <c r="C3406">
        <v>1</v>
      </c>
      <c r="D3406" s="2">
        <v>0.375</v>
      </c>
      <c r="E3406" s="2">
        <v>0.72916666666666663</v>
      </c>
      <c r="F3406" s="2">
        <v>4.1666666666666664E-2</v>
      </c>
      <c r="H3406" t="s">
        <v>3036</v>
      </c>
      <c r="I3406">
        <v>0</v>
      </c>
      <c r="J3406" s="2">
        <v>0.3125</v>
      </c>
      <c r="K3406" s="2">
        <v>0.3125</v>
      </c>
      <c r="Q3406">
        <v>1</v>
      </c>
    </row>
    <row r="3407" spans="1:30">
      <c r="A3407" t="s">
        <v>1743</v>
      </c>
      <c r="B3407" s="1">
        <v>46066</v>
      </c>
      <c r="C3407">
        <v>1</v>
      </c>
      <c r="D3407" s="2">
        <v>0.375</v>
      </c>
      <c r="E3407" s="2">
        <v>0.72916666666666663</v>
      </c>
      <c r="F3407" s="2">
        <v>4.1666666666666664E-2</v>
      </c>
      <c r="H3407" t="s">
        <v>3036</v>
      </c>
      <c r="I3407">
        <v>0</v>
      </c>
      <c r="J3407" s="2">
        <v>0.3125</v>
      </c>
      <c r="K3407" s="2">
        <v>0.3125</v>
      </c>
      <c r="Q3407">
        <v>1</v>
      </c>
    </row>
    <row r="3408" spans="1:30">
      <c r="A3408" t="s">
        <v>1743</v>
      </c>
      <c r="B3408" s="1">
        <v>46067</v>
      </c>
    </row>
    <row r="3409" spans="1:30">
      <c r="A3409" t="s">
        <v>1743</v>
      </c>
      <c r="B3409" s="1">
        <v>46068</v>
      </c>
    </row>
    <row r="3410" spans="1:30">
      <c r="A3410" t="s">
        <v>1743</v>
      </c>
      <c r="B3410" s="1">
        <v>46069</v>
      </c>
      <c r="C3410">
        <v>1</v>
      </c>
      <c r="D3410" s="2">
        <v>0.375</v>
      </c>
      <c r="E3410" s="2">
        <v>0.72916666666666663</v>
      </c>
      <c r="F3410" s="2">
        <v>4.1666666666666664E-2</v>
      </c>
      <c r="H3410" t="s">
        <v>1766</v>
      </c>
      <c r="I3410">
        <v>0</v>
      </c>
      <c r="J3410" s="2">
        <v>0.3125</v>
      </c>
      <c r="K3410" s="2">
        <v>0.3125</v>
      </c>
      <c r="Q3410">
        <v>2</v>
      </c>
    </row>
    <row r="3411" spans="1:30">
      <c r="A3411" t="s">
        <v>1743</v>
      </c>
      <c r="B3411" s="1">
        <v>46070</v>
      </c>
      <c r="C3411">
        <v>1</v>
      </c>
      <c r="D3411" s="2">
        <v>0.375</v>
      </c>
      <c r="E3411" s="2">
        <v>0.72916666666666663</v>
      </c>
      <c r="F3411" s="2">
        <v>4.1666666666666664E-2</v>
      </c>
      <c r="H3411" t="s">
        <v>1766</v>
      </c>
      <c r="I3411">
        <v>0</v>
      </c>
      <c r="J3411" s="2">
        <v>0.3125</v>
      </c>
      <c r="K3411" s="2">
        <v>0.3125</v>
      </c>
      <c r="Q3411">
        <v>2</v>
      </c>
    </row>
    <row r="3412" spans="1:30">
      <c r="A3412" t="s">
        <v>1743</v>
      </c>
      <c r="B3412" s="1">
        <v>46071</v>
      </c>
      <c r="C3412">
        <v>1</v>
      </c>
      <c r="D3412" s="2">
        <v>0.375</v>
      </c>
      <c r="E3412" s="2">
        <v>0.72916666666666663</v>
      </c>
      <c r="F3412" s="2">
        <v>4.1666666666666664E-2</v>
      </c>
      <c r="H3412" t="s">
        <v>1766</v>
      </c>
      <c r="I3412">
        <v>0</v>
      </c>
      <c r="J3412" s="2">
        <v>0.3125</v>
      </c>
      <c r="K3412" s="2">
        <v>0.3125</v>
      </c>
      <c r="Q3412">
        <v>2</v>
      </c>
    </row>
    <row r="3413" spans="1:30">
      <c r="A3413" t="s">
        <v>1743</v>
      </c>
      <c r="B3413" s="1">
        <v>46072</v>
      </c>
      <c r="C3413">
        <v>1</v>
      </c>
      <c r="D3413" s="2">
        <v>0.375</v>
      </c>
      <c r="E3413" s="2">
        <v>0.72916666666666663</v>
      </c>
      <c r="F3413" s="2">
        <v>4.1666666666666664E-2</v>
      </c>
      <c r="H3413" t="s">
        <v>3769</v>
      </c>
      <c r="I3413">
        <v>0</v>
      </c>
      <c r="J3413" s="2">
        <v>0.3125</v>
      </c>
      <c r="K3413" s="2">
        <v>0.3125</v>
      </c>
      <c r="Q3413">
        <v>1</v>
      </c>
    </row>
    <row r="3414" spans="1:30">
      <c r="A3414" t="s">
        <v>1743</v>
      </c>
      <c r="B3414" s="1">
        <v>46073</v>
      </c>
      <c r="C3414">
        <v>1</v>
      </c>
      <c r="D3414" s="2">
        <v>0.375</v>
      </c>
      <c r="E3414" s="2">
        <v>0.72916666666666663</v>
      </c>
      <c r="F3414" s="2">
        <v>4.1666666666666664E-2</v>
      </c>
      <c r="H3414" t="s">
        <v>3036</v>
      </c>
      <c r="I3414">
        <v>0</v>
      </c>
      <c r="J3414" s="2">
        <v>0.3125</v>
      </c>
      <c r="K3414" s="2">
        <v>0.3125</v>
      </c>
      <c r="Q3414">
        <v>1</v>
      </c>
    </row>
    <row r="3415" spans="1:30">
      <c r="A3415" t="s">
        <v>1743</v>
      </c>
      <c r="B3415" s="1">
        <v>46074</v>
      </c>
    </row>
    <row r="3416" spans="1:30">
      <c r="A3416" t="s">
        <v>1743</v>
      </c>
      <c r="B3416" s="1">
        <v>46075</v>
      </c>
    </row>
    <row r="3417" spans="1:30">
      <c r="A3417" t="s">
        <v>1743</v>
      </c>
      <c r="B3417" s="1">
        <v>46076</v>
      </c>
    </row>
    <row r="3418" spans="1:30">
      <c r="A3418" t="s">
        <v>1743</v>
      </c>
      <c r="B3418" s="1">
        <v>46077</v>
      </c>
      <c r="C3418">
        <v>1</v>
      </c>
      <c r="D3418" s="2">
        <v>0.375</v>
      </c>
      <c r="E3418" s="2">
        <v>0.72916666666666663</v>
      </c>
      <c r="F3418" s="2">
        <v>4.1666666666666664E-2</v>
      </c>
      <c r="H3418" t="s">
        <v>1766</v>
      </c>
      <c r="I3418">
        <v>0</v>
      </c>
      <c r="J3418" s="2">
        <v>0.3125</v>
      </c>
      <c r="K3418" s="2">
        <v>0.3125</v>
      </c>
      <c r="Q3418">
        <v>2</v>
      </c>
    </row>
    <row r="3419" spans="1:30">
      <c r="A3419" t="s">
        <v>1743</v>
      </c>
      <c r="B3419" s="1">
        <v>46078</v>
      </c>
      <c r="C3419">
        <v>1</v>
      </c>
      <c r="D3419" s="2">
        <v>0.375</v>
      </c>
      <c r="E3419" s="2">
        <v>0.72916666666666663</v>
      </c>
      <c r="F3419" s="2">
        <v>4.1666666666666664E-2</v>
      </c>
      <c r="H3419" t="s">
        <v>1766</v>
      </c>
      <c r="I3419">
        <v>0</v>
      </c>
      <c r="J3419" s="2">
        <v>0.3125</v>
      </c>
      <c r="K3419" s="2">
        <v>0.3125</v>
      </c>
      <c r="Q3419">
        <v>2</v>
      </c>
    </row>
    <row r="3420" spans="1:30">
      <c r="A3420" t="s">
        <v>1743</v>
      </c>
      <c r="B3420" s="1">
        <v>46079</v>
      </c>
      <c r="C3420">
        <v>1</v>
      </c>
      <c r="D3420" s="2">
        <v>0.375</v>
      </c>
      <c r="E3420" s="2">
        <v>0.72916666666666663</v>
      </c>
      <c r="F3420" s="2">
        <v>4.1666666666666664E-2</v>
      </c>
      <c r="H3420" t="s">
        <v>1766</v>
      </c>
      <c r="I3420">
        <v>0</v>
      </c>
      <c r="J3420" s="2">
        <v>0.3125</v>
      </c>
      <c r="K3420" s="2">
        <v>0.3125</v>
      </c>
      <c r="Q3420">
        <v>2</v>
      </c>
    </row>
    <row r="3421" spans="1:30">
      <c r="A3421" t="s">
        <v>1743</v>
      </c>
      <c r="B3421" s="1">
        <v>46080</v>
      </c>
      <c r="C3421">
        <v>1</v>
      </c>
      <c r="D3421" s="2">
        <v>0.375</v>
      </c>
      <c r="E3421" s="2">
        <v>0.72916666666666663</v>
      </c>
      <c r="F3421" s="2">
        <v>4.1666666666666664E-2</v>
      </c>
      <c r="H3421" t="s">
        <v>1766</v>
      </c>
      <c r="I3421">
        <v>0</v>
      </c>
      <c r="J3421" s="2">
        <v>0.3125</v>
      </c>
      <c r="K3421" s="2">
        <v>0.3125</v>
      </c>
      <c r="Q3421">
        <v>2</v>
      </c>
    </row>
    <row r="3422" spans="1:30">
      <c r="A3422" t="s">
        <v>1743</v>
      </c>
      <c r="B3422" s="1">
        <v>46081</v>
      </c>
    </row>
    <row r="3423" spans="1:30">
      <c r="A3423" t="s">
        <v>1742</v>
      </c>
      <c r="B3423" t="s">
        <v>3037</v>
      </c>
      <c r="C3423" s="1">
        <v>46023</v>
      </c>
      <c r="D3423" s="1">
        <v>46112</v>
      </c>
      <c r="E3423" t="s">
        <v>488</v>
      </c>
      <c r="F3423" t="s">
        <v>489</v>
      </c>
      <c r="G3423" t="s">
        <v>849</v>
      </c>
      <c r="H3423" t="s">
        <v>879</v>
      </c>
      <c r="I3423" t="s">
        <v>488</v>
      </c>
      <c r="J3423" t="s">
        <v>849</v>
      </c>
      <c r="K3423">
        <v>1</v>
      </c>
      <c r="L3423">
        <v>1</v>
      </c>
      <c r="M3423">
        <v>1</v>
      </c>
      <c r="N3423">
        <v>1</v>
      </c>
      <c r="O3423">
        <v>1</v>
      </c>
      <c r="P3423">
        <v>1</v>
      </c>
      <c r="Q3423">
        <v>1</v>
      </c>
      <c r="R3423">
        <v>1</v>
      </c>
      <c r="S3423">
        <v>1</v>
      </c>
      <c r="T3423" s="2">
        <v>0.3125</v>
      </c>
      <c r="U3423" s="2">
        <v>0.375</v>
      </c>
      <c r="V3423" s="2">
        <v>0.72916666666666663</v>
      </c>
      <c r="W3423" s="2">
        <v>0.5</v>
      </c>
      <c r="X3423">
        <v>60</v>
      </c>
      <c r="AD3423" s="2">
        <v>0</v>
      </c>
    </row>
    <row r="3424" spans="1:30">
      <c r="A3424" t="s">
        <v>1743</v>
      </c>
      <c r="B3424" s="1">
        <v>46054</v>
      </c>
      <c r="C3424">
        <v>1</v>
      </c>
      <c r="D3424" s="2">
        <v>6.25E-2</v>
      </c>
      <c r="E3424" s="2">
        <v>0.41666666666666669</v>
      </c>
      <c r="G3424" s="2">
        <v>4.1666666666666664E-2</v>
      </c>
      <c r="H3424" t="s">
        <v>1774</v>
      </c>
      <c r="I3424">
        <v>0</v>
      </c>
      <c r="J3424" s="2">
        <v>0.3125</v>
      </c>
      <c r="K3424" s="2">
        <v>0.3125</v>
      </c>
      <c r="N3424" s="2">
        <v>0.10416666666666667</v>
      </c>
      <c r="Q3424">
        <v>1</v>
      </c>
    </row>
    <row r="3425" spans="1:17">
      <c r="A3425" t="s">
        <v>1743</v>
      </c>
      <c r="B3425" s="1">
        <v>46055</v>
      </c>
    </row>
    <row r="3426" spans="1:17">
      <c r="A3426" t="s">
        <v>1743</v>
      </c>
      <c r="B3426" s="1">
        <v>46056</v>
      </c>
    </row>
    <row r="3427" spans="1:17">
      <c r="A3427" t="s">
        <v>1743</v>
      </c>
      <c r="B3427" s="1">
        <v>46057</v>
      </c>
      <c r="C3427">
        <v>1</v>
      </c>
      <c r="D3427" s="2">
        <v>0.6875</v>
      </c>
      <c r="E3427" s="18">
        <v>1.0625</v>
      </c>
      <c r="F3427" s="2">
        <v>4.1666666666666664E-2</v>
      </c>
      <c r="H3427" t="s">
        <v>1774</v>
      </c>
      <c r="I3427">
        <v>0</v>
      </c>
      <c r="J3427" s="2">
        <v>0.33333333333333331</v>
      </c>
      <c r="K3427" s="2">
        <v>0.3125</v>
      </c>
      <c r="L3427" s="2">
        <v>2.0833333333333332E-2</v>
      </c>
      <c r="N3427" s="2">
        <v>0.14583333333333334</v>
      </c>
      <c r="Q3427">
        <v>1</v>
      </c>
    </row>
    <row r="3428" spans="1:17">
      <c r="A3428" t="s">
        <v>1743</v>
      </c>
      <c r="B3428" s="1">
        <v>46058</v>
      </c>
      <c r="C3428">
        <v>1</v>
      </c>
      <c r="D3428" s="2">
        <v>6.25E-2</v>
      </c>
      <c r="E3428" s="2">
        <v>0.41666666666666669</v>
      </c>
      <c r="G3428" s="2">
        <v>4.1666666666666664E-2</v>
      </c>
      <c r="H3428" t="s">
        <v>1774</v>
      </c>
      <c r="I3428">
        <v>0</v>
      </c>
      <c r="J3428" s="2">
        <v>0.3125</v>
      </c>
      <c r="K3428" s="2">
        <v>0.3125</v>
      </c>
      <c r="N3428" s="2">
        <v>0.10416666666666667</v>
      </c>
      <c r="Q3428">
        <v>1</v>
      </c>
    </row>
    <row r="3429" spans="1:17">
      <c r="A3429" t="s">
        <v>1743</v>
      </c>
      <c r="B3429" s="1">
        <v>46059</v>
      </c>
    </row>
    <row r="3430" spans="1:17">
      <c r="A3430" t="s">
        <v>1743</v>
      </c>
      <c r="B3430" s="1">
        <v>46060</v>
      </c>
      <c r="C3430">
        <v>1</v>
      </c>
      <c r="D3430" s="2">
        <v>0.6875</v>
      </c>
      <c r="E3430" s="18">
        <v>1.0625</v>
      </c>
      <c r="F3430" s="2">
        <v>4.1666666666666664E-2</v>
      </c>
      <c r="H3430" t="s">
        <v>3770</v>
      </c>
      <c r="I3430">
        <v>0</v>
      </c>
      <c r="J3430" s="2">
        <v>0.33333333333333331</v>
      </c>
      <c r="K3430" s="2">
        <v>0.3125</v>
      </c>
      <c r="L3430" s="2">
        <v>2.0833333333333332E-2</v>
      </c>
      <c r="N3430" s="2">
        <v>0.14583333333333334</v>
      </c>
      <c r="Q3430">
        <v>1</v>
      </c>
    </row>
    <row r="3431" spans="1:17">
      <c r="A3431" t="s">
        <v>1743</v>
      </c>
      <c r="B3431" s="1">
        <v>46061</v>
      </c>
      <c r="C3431">
        <v>1</v>
      </c>
      <c r="D3431" s="2">
        <v>6.25E-2</v>
      </c>
      <c r="E3431" s="2">
        <v>0.41666666666666669</v>
      </c>
      <c r="G3431" s="2">
        <v>4.1666666666666664E-2</v>
      </c>
      <c r="H3431" t="s">
        <v>3771</v>
      </c>
      <c r="I3431">
        <v>0</v>
      </c>
      <c r="J3431" s="2">
        <v>0.3125</v>
      </c>
      <c r="K3431" s="2">
        <v>0.3125</v>
      </c>
      <c r="N3431" s="2">
        <v>0.10416666666666667</v>
      </c>
      <c r="Q3431">
        <v>1</v>
      </c>
    </row>
    <row r="3432" spans="1:17">
      <c r="A3432" t="s">
        <v>1743</v>
      </c>
      <c r="B3432" s="1">
        <v>46062</v>
      </c>
    </row>
    <row r="3433" spans="1:17">
      <c r="A3433" t="s">
        <v>1743</v>
      </c>
      <c r="B3433" s="1">
        <v>46063</v>
      </c>
      <c r="C3433">
        <v>1</v>
      </c>
      <c r="D3433" s="2">
        <v>0.6875</v>
      </c>
      <c r="E3433" s="18">
        <v>1.0625</v>
      </c>
      <c r="F3433" s="2">
        <v>4.1666666666666664E-2</v>
      </c>
      <c r="H3433" t="s">
        <v>1774</v>
      </c>
      <c r="I3433">
        <v>0</v>
      </c>
      <c r="J3433" s="2">
        <v>0.33333333333333331</v>
      </c>
      <c r="K3433" s="2">
        <v>0.3125</v>
      </c>
      <c r="L3433" s="2">
        <v>2.0833333333333332E-2</v>
      </c>
      <c r="N3433" s="2">
        <v>0.14583333333333334</v>
      </c>
      <c r="Q3433">
        <v>1</v>
      </c>
    </row>
    <row r="3434" spans="1:17">
      <c r="A3434" t="s">
        <v>1743</v>
      </c>
      <c r="B3434" s="1">
        <v>46064</v>
      </c>
      <c r="C3434">
        <v>1</v>
      </c>
      <c r="D3434" s="2">
        <v>6.25E-2</v>
      </c>
      <c r="E3434" s="2">
        <v>0.41666666666666669</v>
      </c>
      <c r="G3434" s="2">
        <v>4.1666666666666664E-2</v>
      </c>
      <c r="H3434" t="s">
        <v>1774</v>
      </c>
      <c r="I3434">
        <v>0</v>
      </c>
      <c r="J3434" s="2">
        <v>0.3125</v>
      </c>
      <c r="K3434" s="2">
        <v>0.3125</v>
      </c>
      <c r="N3434" s="2">
        <v>0.10416666666666667</v>
      </c>
      <c r="Q3434">
        <v>1</v>
      </c>
    </row>
    <row r="3435" spans="1:17">
      <c r="A3435" t="s">
        <v>1743</v>
      </c>
      <c r="B3435" s="1">
        <v>46065</v>
      </c>
      <c r="C3435">
        <v>1</v>
      </c>
      <c r="D3435" s="2">
        <v>0.6875</v>
      </c>
      <c r="E3435" s="18">
        <v>1.0625</v>
      </c>
      <c r="F3435" s="2">
        <v>4.1666666666666664E-2</v>
      </c>
      <c r="H3435" t="s">
        <v>1774</v>
      </c>
      <c r="I3435">
        <v>0</v>
      </c>
      <c r="J3435" s="2">
        <v>0.33333333333333331</v>
      </c>
      <c r="K3435" s="2">
        <v>0.3125</v>
      </c>
      <c r="L3435" s="2">
        <v>2.0833333333333332E-2</v>
      </c>
      <c r="N3435" s="2">
        <v>0.14583333333333334</v>
      </c>
      <c r="Q3435">
        <v>1</v>
      </c>
    </row>
    <row r="3436" spans="1:17">
      <c r="A3436" t="s">
        <v>1743</v>
      </c>
      <c r="B3436" s="1">
        <v>46066</v>
      </c>
      <c r="C3436">
        <v>1</v>
      </c>
      <c r="D3436" s="2">
        <v>6.25E-2</v>
      </c>
      <c r="E3436" s="2">
        <v>0.41666666666666669</v>
      </c>
      <c r="G3436" s="2">
        <v>4.1666666666666664E-2</v>
      </c>
      <c r="H3436" t="s">
        <v>1774</v>
      </c>
      <c r="I3436">
        <v>0</v>
      </c>
      <c r="J3436" s="2">
        <v>0.3125</v>
      </c>
      <c r="K3436" s="2">
        <v>0.3125</v>
      </c>
      <c r="N3436" s="2">
        <v>0.10416666666666667</v>
      </c>
      <c r="Q3436">
        <v>1</v>
      </c>
    </row>
    <row r="3437" spans="1:17">
      <c r="A3437" t="s">
        <v>1743</v>
      </c>
      <c r="B3437" s="1">
        <v>46067</v>
      </c>
    </row>
    <row r="3438" spans="1:17">
      <c r="A3438" t="s">
        <v>1743</v>
      </c>
      <c r="B3438" s="1">
        <v>46068</v>
      </c>
    </row>
    <row r="3439" spans="1:17">
      <c r="A3439" t="s">
        <v>1743</v>
      </c>
      <c r="B3439" s="1">
        <v>46069</v>
      </c>
      <c r="C3439">
        <v>1</v>
      </c>
      <c r="D3439" s="2">
        <v>0.6875</v>
      </c>
      <c r="E3439" s="18">
        <v>1.0625</v>
      </c>
      <c r="F3439" s="2">
        <v>4.1666666666666664E-2</v>
      </c>
      <c r="H3439" t="s">
        <v>1774</v>
      </c>
      <c r="I3439">
        <v>0</v>
      </c>
      <c r="J3439" s="2">
        <v>0.33333333333333331</v>
      </c>
      <c r="K3439" s="2">
        <v>0.3125</v>
      </c>
      <c r="L3439" s="2">
        <v>2.0833333333333332E-2</v>
      </c>
      <c r="N3439" s="2">
        <v>0.14583333333333334</v>
      </c>
      <c r="Q3439">
        <v>1</v>
      </c>
    </row>
    <row r="3440" spans="1:17">
      <c r="A3440" t="s">
        <v>1743</v>
      </c>
      <c r="B3440" s="1">
        <v>46070</v>
      </c>
      <c r="C3440">
        <v>1</v>
      </c>
      <c r="D3440" s="2">
        <v>6.25E-2</v>
      </c>
      <c r="E3440" s="2">
        <v>0.45833333333333331</v>
      </c>
      <c r="G3440" s="2">
        <v>4.1666666666666664E-2</v>
      </c>
      <c r="H3440" t="s">
        <v>3772</v>
      </c>
      <c r="I3440">
        <v>0</v>
      </c>
      <c r="J3440" s="2">
        <v>0.35416666666666669</v>
      </c>
      <c r="K3440" s="2">
        <v>0.3125</v>
      </c>
      <c r="L3440" s="2">
        <v>2.0833333333333332E-2</v>
      </c>
      <c r="M3440" s="2">
        <v>2.0833333333333332E-2</v>
      </c>
      <c r="N3440" s="2">
        <v>0.10416666666666667</v>
      </c>
      <c r="Q3440">
        <v>1</v>
      </c>
    </row>
    <row r="3441" spans="1:30">
      <c r="A3441" t="s">
        <v>1743</v>
      </c>
      <c r="B3441" s="1">
        <v>46071</v>
      </c>
    </row>
    <row r="3442" spans="1:30">
      <c r="A3442" t="s">
        <v>1743</v>
      </c>
      <c r="B3442" s="1">
        <v>46072</v>
      </c>
      <c r="C3442">
        <v>1</v>
      </c>
      <c r="D3442" s="2">
        <v>0.6875</v>
      </c>
      <c r="E3442" s="18">
        <v>1.0625</v>
      </c>
      <c r="F3442" s="2">
        <v>4.1666666666666664E-2</v>
      </c>
      <c r="H3442" t="s">
        <v>1774</v>
      </c>
      <c r="I3442">
        <v>0</v>
      </c>
      <c r="J3442" s="2">
        <v>0.33333333333333331</v>
      </c>
      <c r="K3442" s="2">
        <v>0.3125</v>
      </c>
      <c r="L3442" s="2">
        <v>2.0833333333333332E-2</v>
      </c>
      <c r="N3442" s="2">
        <v>0.14583333333333334</v>
      </c>
      <c r="Q3442">
        <v>1</v>
      </c>
    </row>
    <row r="3443" spans="1:30">
      <c r="A3443" t="s">
        <v>1743</v>
      </c>
      <c r="B3443" s="1">
        <v>46073</v>
      </c>
      <c r="C3443">
        <v>1</v>
      </c>
      <c r="D3443" s="2">
        <v>6.25E-2</v>
      </c>
      <c r="E3443" s="2">
        <v>0.41666666666666669</v>
      </c>
      <c r="G3443" s="2">
        <v>4.1666666666666664E-2</v>
      </c>
      <c r="H3443" t="s">
        <v>1774</v>
      </c>
      <c r="I3443">
        <v>0</v>
      </c>
      <c r="J3443" s="2">
        <v>0.3125</v>
      </c>
      <c r="K3443" s="2">
        <v>0.3125</v>
      </c>
      <c r="N3443" s="2">
        <v>0.10416666666666667</v>
      </c>
      <c r="Q3443">
        <v>1</v>
      </c>
    </row>
    <row r="3444" spans="1:30">
      <c r="A3444" t="s">
        <v>1743</v>
      </c>
      <c r="B3444" s="1">
        <v>46074</v>
      </c>
    </row>
    <row r="3445" spans="1:30">
      <c r="A3445" t="s">
        <v>1743</v>
      </c>
      <c r="B3445" s="1">
        <v>46075</v>
      </c>
      <c r="C3445">
        <v>1</v>
      </c>
      <c r="D3445" s="2">
        <v>0.6875</v>
      </c>
      <c r="E3445" s="18">
        <v>1.0625</v>
      </c>
      <c r="F3445" s="2">
        <v>4.1666666666666664E-2</v>
      </c>
      <c r="H3445" t="s">
        <v>1774</v>
      </c>
      <c r="I3445">
        <v>0</v>
      </c>
      <c r="J3445" s="2">
        <v>0.33333333333333331</v>
      </c>
      <c r="K3445" s="2">
        <v>0.3125</v>
      </c>
      <c r="L3445" s="2">
        <v>2.0833333333333332E-2</v>
      </c>
      <c r="N3445" s="2">
        <v>0.14583333333333334</v>
      </c>
      <c r="Q3445">
        <v>1</v>
      </c>
    </row>
    <row r="3446" spans="1:30">
      <c r="A3446" t="s">
        <v>1743</v>
      </c>
      <c r="B3446" s="1">
        <v>46076</v>
      </c>
      <c r="C3446">
        <v>1</v>
      </c>
      <c r="D3446" s="2">
        <v>6.25E-2</v>
      </c>
      <c r="E3446" s="2">
        <v>0.41666666666666669</v>
      </c>
      <c r="G3446" s="2">
        <v>4.1666666666666664E-2</v>
      </c>
      <c r="H3446" t="s">
        <v>1774</v>
      </c>
      <c r="I3446">
        <v>0</v>
      </c>
      <c r="J3446" s="2">
        <v>0.3125</v>
      </c>
      <c r="K3446" s="2">
        <v>0.3125</v>
      </c>
      <c r="N3446" s="2">
        <v>0.10416666666666667</v>
      </c>
      <c r="Q3446">
        <v>1</v>
      </c>
    </row>
    <row r="3447" spans="1:30">
      <c r="A3447" t="s">
        <v>1743</v>
      </c>
      <c r="B3447" s="1">
        <v>46077</v>
      </c>
    </row>
    <row r="3448" spans="1:30">
      <c r="A3448" t="s">
        <v>1743</v>
      </c>
      <c r="B3448" s="1">
        <v>46078</v>
      </c>
    </row>
    <row r="3449" spans="1:30">
      <c r="A3449" t="s">
        <v>1743</v>
      </c>
      <c r="B3449" s="1">
        <v>46079</v>
      </c>
    </row>
    <row r="3450" spans="1:30">
      <c r="A3450" t="s">
        <v>1743</v>
      </c>
      <c r="B3450" s="1">
        <v>46080</v>
      </c>
      <c r="C3450">
        <v>1</v>
      </c>
      <c r="D3450" s="2">
        <v>0.6875</v>
      </c>
      <c r="E3450" s="18">
        <v>1.0625</v>
      </c>
      <c r="F3450" s="2">
        <v>4.1666666666666664E-2</v>
      </c>
      <c r="H3450" t="s">
        <v>1774</v>
      </c>
      <c r="I3450">
        <v>0</v>
      </c>
      <c r="J3450" s="2">
        <v>0.33333333333333331</v>
      </c>
      <c r="K3450" s="2">
        <v>0.3125</v>
      </c>
      <c r="L3450" s="2">
        <v>2.0833333333333332E-2</v>
      </c>
      <c r="N3450" s="2">
        <v>0.14583333333333334</v>
      </c>
      <c r="Q3450">
        <v>1</v>
      </c>
    </row>
    <row r="3451" spans="1:30">
      <c r="A3451" t="s">
        <v>1743</v>
      </c>
      <c r="B3451" s="1">
        <v>46081</v>
      </c>
      <c r="C3451">
        <v>1</v>
      </c>
      <c r="D3451" s="2">
        <v>6.25E-2</v>
      </c>
      <c r="E3451" s="2">
        <v>0.41666666666666669</v>
      </c>
      <c r="G3451" s="2">
        <v>4.1666666666666664E-2</v>
      </c>
      <c r="H3451" t="s">
        <v>1774</v>
      </c>
      <c r="I3451">
        <v>0</v>
      </c>
      <c r="J3451" s="2">
        <v>0.3125</v>
      </c>
      <c r="K3451" s="2">
        <v>0.3125</v>
      </c>
      <c r="N3451" s="2">
        <v>0.10416666666666667</v>
      </c>
      <c r="Q3451">
        <v>1</v>
      </c>
    </row>
    <row r="3452" spans="1:30">
      <c r="A3452" t="s">
        <v>1742</v>
      </c>
      <c r="B3452" t="s">
        <v>3038</v>
      </c>
      <c r="C3452" s="1">
        <v>46023</v>
      </c>
      <c r="D3452" s="1">
        <v>46112</v>
      </c>
      <c r="E3452" t="s">
        <v>1258</v>
      </c>
      <c r="F3452" t="s">
        <v>326</v>
      </c>
      <c r="G3452" t="s">
        <v>849</v>
      </c>
      <c r="H3452" t="s">
        <v>879</v>
      </c>
      <c r="I3452" t="s">
        <v>1258</v>
      </c>
      <c r="J3452" t="s">
        <v>849</v>
      </c>
      <c r="K3452">
        <v>1</v>
      </c>
      <c r="L3452">
        <v>1</v>
      </c>
      <c r="M3452">
        <v>1</v>
      </c>
      <c r="N3452">
        <v>1</v>
      </c>
      <c r="O3452">
        <v>1</v>
      </c>
      <c r="P3452">
        <v>0</v>
      </c>
      <c r="Q3452">
        <v>0</v>
      </c>
      <c r="R3452">
        <v>0</v>
      </c>
      <c r="S3452">
        <v>0</v>
      </c>
      <c r="T3452" s="2">
        <v>0.3125</v>
      </c>
      <c r="U3452" s="2">
        <v>0.375</v>
      </c>
      <c r="V3452" s="2">
        <v>0.72916666666666663</v>
      </c>
      <c r="W3452" s="2">
        <v>0.5</v>
      </c>
      <c r="X3452">
        <v>60</v>
      </c>
      <c r="AD3452" s="2">
        <v>0</v>
      </c>
    </row>
    <row r="3453" spans="1:30">
      <c r="A3453" t="s">
        <v>1743</v>
      </c>
      <c r="B3453" s="1">
        <v>46054</v>
      </c>
    </row>
    <row r="3454" spans="1:30">
      <c r="A3454" t="s">
        <v>1743</v>
      </c>
      <c r="B3454" s="1">
        <v>46055</v>
      </c>
      <c r="C3454">
        <v>1</v>
      </c>
      <c r="D3454" s="2">
        <v>0.375</v>
      </c>
      <c r="E3454" s="2">
        <v>0.72916666666666663</v>
      </c>
      <c r="F3454" s="2">
        <v>4.1666666666666664E-2</v>
      </c>
      <c r="H3454" t="s">
        <v>2374</v>
      </c>
      <c r="I3454">
        <v>0</v>
      </c>
      <c r="J3454" s="2">
        <v>0.3125</v>
      </c>
      <c r="K3454" s="2">
        <v>0.3125</v>
      </c>
      <c r="Q3454">
        <v>2</v>
      </c>
    </row>
    <row r="3455" spans="1:30">
      <c r="A3455" t="s">
        <v>1743</v>
      </c>
      <c r="B3455" s="1">
        <v>46056</v>
      </c>
      <c r="C3455">
        <v>1</v>
      </c>
      <c r="D3455" s="2">
        <v>0.375</v>
      </c>
      <c r="E3455" s="2">
        <v>0.72916666666666663</v>
      </c>
      <c r="F3455" s="2">
        <v>4.1666666666666664E-2</v>
      </c>
      <c r="H3455" t="s">
        <v>2374</v>
      </c>
      <c r="I3455">
        <v>0</v>
      </c>
      <c r="J3455" s="2">
        <v>0.3125</v>
      </c>
      <c r="K3455" s="2">
        <v>0.3125</v>
      </c>
      <c r="Q3455">
        <v>2</v>
      </c>
    </row>
    <row r="3456" spans="1:30">
      <c r="A3456" t="s">
        <v>1743</v>
      </c>
      <c r="B3456" s="1">
        <v>46057</v>
      </c>
      <c r="C3456">
        <v>1</v>
      </c>
      <c r="D3456" s="2">
        <v>0.375</v>
      </c>
      <c r="E3456" s="2">
        <v>0.72916666666666663</v>
      </c>
      <c r="F3456" s="2">
        <v>4.1666666666666664E-2</v>
      </c>
      <c r="H3456" t="s">
        <v>2374</v>
      </c>
      <c r="I3456">
        <v>0</v>
      </c>
      <c r="J3456" s="2">
        <v>0.3125</v>
      </c>
      <c r="K3456" s="2">
        <v>0.3125</v>
      </c>
      <c r="Q3456">
        <v>2</v>
      </c>
    </row>
    <row r="3457" spans="1:17">
      <c r="A3457" t="s">
        <v>1743</v>
      </c>
      <c r="B3457" s="1">
        <v>46058</v>
      </c>
      <c r="C3457">
        <v>1</v>
      </c>
      <c r="D3457" s="2">
        <v>0.375</v>
      </c>
      <c r="E3457" s="2">
        <v>0.77083333333333337</v>
      </c>
      <c r="F3457" s="2">
        <v>4.1666666666666664E-2</v>
      </c>
      <c r="H3457" t="s">
        <v>1775</v>
      </c>
      <c r="I3457">
        <v>0</v>
      </c>
      <c r="J3457" s="2">
        <v>0.35416666666666669</v>
      </c>
      <c r="K3457" s="2">
        <v>0.3125</v>
      </c>
      <c r="L3457" s="2">
        <v>2.0833333333333332E-2</v>
      </c>
      <c r="M3457" s="2">
        <v>2.0833333333333332E-2</v>
      </c>
      <c r="Q3457">
        <v>2</v>
      </c>
    </row>
    <row r="3458" spans="1:17">
      <c r="A3458" t="s">
        <v>1743</v>
      </c>
      <c r="B3458" s="1">
        <v>46059</v>
      </c>
      <c r="C3458">
        <v>1</v>
      </c>
      <c r="D3458" s="2">
        <v>0.375</v>
      </c>
      <c r="E3458" s="2">
        <v>0.72916666666666663</v>
      </c>
      <c r="F3458" s="2">
        <v>4.1666666666666664E-2</v>
      </c>
      <c r="H3458" t="s">
        <v>2374</v>
      </c>
      <c r="I3458">
        <v>0</v>
      </c>
      <c r="J3458" s="2">
        <v>0.3125</v>
      </c>
      <c r="K3458" s="2">
        <v>0.3125</v>
      </c>
      <c r="Q3458">
        <v>2</v>
      </c>
    </row>
    <row r="3459" spans="1:17">
      <c r="A3459" t="s">
        <v>1743</v>
      </c>
      <c r="B3459" s="1">
        <v>46060</v>
      </c>
    </row>
    <row r="3460" spans="1:17">
      <c r="A3460" t="s">
        <v>1743</v>
      </c>
      <c r="B3460" s="1">
        <v>46061</v>
      </c>
    </row>
    <row r="3461" spans="1:17">
      <c r="A3461" t="s">
        <v>1743</v>
      </c>
      <c r="B3461" s="1">
        <v>46062</v>
      </c>
      <c r="C3461">
        <v>1</v>
      </c>
      <c r="D3461" s="2">
        <v>0.375</v>
      </c>
      <c r="E3461" s="2">
        <v>0.72916666666666663</v>
      </c>
      <c r="F3461" s="2">
        <v>4.1666666666666664E-2</v>
      </c>
      <c r="H3461" t="s">
        <v>2374</v>
      </c>
      <c r="I3461">
        <v>0</v>
      </c>
      <c r="J3461" s="2">
        <v>0.3125</v>
      </c>
      <c r="K3461" s="2">
        <v>0.3125</v>
      </c>
      <c r="Q3461">
        <v>2</v>
      </c>
    </row>
    <row r="3462" spans="1:17">
      <c r="A3462" t="s">
        <v>1743</v>
      </c>
      <c r="B3462" s="1">
        <v>46063</v>
      </c>
      <c r="C3462">
        <v>1</v>
      </c>
      <c r="D3462" s="2">
        <v>0.375</v>
      </c>
      <c r="E3462" s="2">
        <v>0.72916666666666663</v>
      </c>
      <c r="F3462" s="2">
        <v>4.1666666666666664E-2</v>
      </c>
      <c r="H3462" t="s">
        <v>2374</v>
      </c>
      <c r="I3462">
        <v>0</v>
      </c>
      <c r="J3462" s="2">
        <v>0.3125</v>
      </c>
      <c r="K3462" s="2">
        <v>0.3125</v>
      </c>
      <c r="Q3462">
        <v>2</v>
      </c>
    </row>
    <row r="3463" spans="1:17">
      <c r="A3463" t="s">
        <v>1743</v>
      </c>
      <c r="B3463" s="1">
        <v>46064</v>
      </c>
    </row>
    <row r="3464" spans="1:17">
      <c r="A3464" t="s">
        <v>1743</v>
      </c>
      <c r="B3464" s="1">
        <v>46065</v>
      </c>
      <c r="C3464">
        <v>1</v>
      </c>
      <c r="D3464" s="2">
        <v>0.375</v>
      </c>
      <c r="E3464" s="2">
        <v>0.72916666666666663</v>
      </c>
      <c r="F3464" s="2">
        <v>4.1666666666666664E-2</v>
      </c>
      <c r="H3464" t="s">
        <v>2374</v>
      </c>
      <c r="I3464">
        <v>0</v>
      </c>
      <c r="J3464" s="2">
        <v>0.3125</v>
      </c>
      <c r="K3464" s="2">
        <v>0.3125</v>
      </c>
      <c r="Q3464">
        <v>2</v>
      </c>
    </row>
    <row r="3465" spans="1:17">
      <c r="A3465" t="s">
        <v>1743</v>
      </c>
      <c r="B3465" s="1">
        <v>46066</v>
      </c>
      <c r="C3465">
        <v>1</v>
      </c>
      <c r="D3465" s="2">
        <v>0.375</v>
      </c>
      <c r="E3465" s="2">
        <v>0.72916666666666663</v>
      </c>
      <c r="F3465" s="2">
        <v>4.1666666666666664E-2</v>
      </c>
      <c r="H3465" t="s">
        <v>2374</v>
      </c>
      <c r="I3465">
        <v>0</v>
      </c>
      <c r="J3465" s="2">
        <v>0.3125</v>
      </c>
      <c r="K3465" s="2">
        <v>0.3125</v>
      </c>
      <c r="Q3465">
        <v>2</v>
      </c>
    </row>
    <row r="3466" spans="1:17">
      <c r="A3466" t="s">
        <v>1743</v>
      </c>
      <c r="B3466" s="1">
        <v>46067</v>
      </c>
    </row>
    <row r="3467" spans="1:17">
      <c r="A3467" t="s">
        <v>1743</v>
      </c>
      <c r="B3467" s="1">
        <v>46068</v>
      </c>
    </row>
    <row r="3468" spans="1:17">
      <c r="A3468" t="s">
        <v>1743</v>
      </c>
      <c r="B3468" s="1">
        <v>46069</v>
      </c>
      <c r="C3468">
        <v>1</v>
      </c>
      <c r="D3468" s="2">
        <v>0.375</v>
      </c>
      <c r="E3468" s="2">
        <v>0.72916666666666663</v>
      </c>
      <c r="F3468" s="2">
        <v>4.1666666666666664E-2</v>
      </c>
      <c r="H3468" t="s">
        <v>2374</v>
      </c>
      <c r="I3468">
        <v>0</v>
      </c>
      <c r="J3468" s="2">
        <v>0.3125</v>
      </c>
      <c r="K3468" s="2">
        <v>0.3125</v>
      </c>
      <c r="Q3468">
        <v>2</v>
      </c>
    </row>
    <row r="3469" spans="1:17">
      <c r="A3469" t="s">
        <v>1743</v>
      </c>
      <c r="B3469" s="1">
        <v>46070</v>
      </c>
      <c r="C3469">
        <v>1</v>
      </c>
      <c r="D3469" s="2">
        <v>0.375</v>
      </c>
      <c r="E3469" s="2">
        <v>0.72916666666666663</v>
      </c>
      <c r="F3469" s="2">
        <v>4.1666666666666664E-2</v>
      </c>
      <c r="H3469" t="s">
        <v>2374</v>
      </c>
      <c r="I3469">
        <v>0</v>
      </c>
      <c r="J3469" s="2">
        <v>0.3125</v>
      </c>
      <c r="K3469" s="2">
        <v>0.3125</v>
      </c>
      <c r="Q3469">
        <v>2</v>
      </c>
    </row>
    <row r="3470" spans="1:17">
      <c r="A3470" t="s">
        <v>1743</v>
      </c>
      <c r="B3470" s="1">
        <v>46071</v>
      </c>
      <c r="C3470">
        <v>1</v>
      </c>
      <c r="D3470" s="2">
        <v>0.375</v>
      </c>
      <c r="E3470" s="2">
        <v>0.72916666666666663</v>
      </c>
      <c r="F3470" s="2">
        <v>4.1666666666666664E-2</v>
      </c>
      <c r="H3470" t="s">
        <v>1775</v>
      </c>
      <c r="I3470">
        <v>0</v>
      </c>
      <c r="J3470" s="2">
        <v>0.3125</v>
      </c>
      <c r="K3470" s="2">
        <v>0.3125</v>
      </c>
      <c r="Q3470">
        <v>2</v>
      </c>
    </row>
    <row r="3471" spans="1:17">
      <c r="A3471" t="s">
        <v>1743</v>
      </c>
      <c r="B3471" s="1">
        <v>46072</v>
      </c>
      <c r="C3471">
        <v>1</v>
      </c>
      <c r="D3471" s="2">
        <v>0.375</v>
      </c>
      <c r="E3471" s="2">
        <v>0.72916666666666663</v>
      </c>
      <c r="F3471" s="2">
        <v>4.1666666666666664E-2</v>
      </c>
      <c r="H3471" t="s">
        <v>3773</v>
      </c>
      <c r="I3471">
        <v>0</v>
      </c>
      <c r="J3471" s="2">
        <v>0.3125</v>
      </c>
      <c r="K3471" s="2">
        <v>0.3125</v>
      </c>
      <c r="Q3471">
        <v>1</v>
      </c>
    </row>
    <row r="3472" spans="1:17">
      <c r="A3472" t="s">
        <v>1743</v>
      </c>
      <c r="B3472" s="1">
        <v>46073</v>
      </c>
      <c r="C3472">
        <v>1</v>
      </c>
      <c r="D3472" s="2">
        <v>0.375</v>
      </c>
      <c r="E3472" s="2">
        <v>0.72916666666666663</v>
      </c>
      <c r="F3472" s="2">
        <v>4.1666666666666664E-2</v>
      </c>
      <c r="H3472" t="s">
        <v>2374</v>
      </c>
      <c r="I3472">
        <v>0</v>
      </c>
      <c r="J3472" s="2">
        <v>0.3125</v>
      </c>
      <c r="K3472" s="2">
        <v>0.3125</v>
      </c>
      <c r="Q3472">
        <v>2</v>
      </c>
    </row>
    <row r="3473" spans="1:30">
      <c r="A3473" t="s">
        <v>1743</v>
      </c>
      <c r="B3473" s="1">
        <v>46074</v>
      </c>
    </row>
    <row r="3474" spans="1:30">
      <c r="A3474" t="s">
        <v>1743</v>
      </c>
      <c r="B3474" s="1">
        <v>46075</v>
      </c>
    </row>
    <row r="3475" spans="1:30">
      <c r="A3475" t="s">
        <v>1743</v>
      </c>
      <c r="B3475" s="1">
        <v>46076</v>
      </c>
    </row>
    <row r="3476" spans="1:30">
      <c r="A3476" t="s">
        <v>1743</v>
      </c>
      <c r="B3476" s="1">
        <v>46077</v>
      </c>
      <c r="C3476">
        <v>1</v>
      </c>
      <c r="D3476" s="2">
        <v>0.375</v>
      </c>
      <c r="E3476" s="2">
        <v>0.72916666666666663</v>
      </c>
      <c r="F3476" s="2">
        <v>4.1666666666666664E-2</v>
      </c>
      <c r="H3476" t="s">
        <v>2374</v>
      </c>
      <c r="I3476">
        <v>0</v>
      </c>
      <c r="J3476" s="2">
        <v>0.3125</v>
      </c>
      <c r="K3476" s="2">
        <v>0.3125</v>
      </c>
      <c r="Q3476">
        <v>2</v>
      </c>
    </row>
    <row r="3477" spans="1:30">
      <c r="A3477" t="s">
        <v>1743</v>
      </c>
      <c r="B3477" s="1">
        <v>46078</v>
      </c>
      <c r="C3477">
        <v>1</v>
      </c>
      <c r="D3477" s="2">
        <v>0.375</v>
      </c>
      <c r="E3477" s="2">
        <v>0.72916666666666663</v>
      </c>
      <c r="F3477" s="2">
        <v>4.1666666666666664E-2</v>
      </c>
      <c r="H3477" t="s">
        <v>2374</v>
      </c>
      <c r="I3477">
        <v>0</v>
      </c>
      <c r="J3477" s="2">
        <v>0.3125</v>
      </c>
      <c r="K3477" s="2">
        <v>0.3125</v>
      </c>
      <c r="Q3477">
        <v>2</v>
      </c>
    </row>
    <row r="3478" spans="1:30">
      <c r="A3478" t="s">
        <v>1743</v>
      </c>
      <c r="B3478" s="1">
        <v>46079</v>
      </c>
      <c r="C3478">
        <v>1</v>
      </c>
      <c r="D3478" s="2">
        <v>0.375</v>
      </c>
      <c r="E3478" s="2">
        <v>0.72916666666666663</v>
      </c>
      <c r="F3478" s="2">
        <v>4.1666666666666664E-2</v>
      </c>
      <c r="H3478" t="s">
        <v>2374</v>
      </c>
      <c r="I3478">
        <v>0</v>
      </c>
      <c r="J3478" s="2">
        <v>0.3125</v>
      </c>
      <c r="K3478" s="2">
        <v>0.3125</v>
      </c>
      <c r="Q3478">
        <v>2</v>
      </c>
    </row>
    <row r="3479" spans="1:30">
      <c r="A3479" t="s">
        <v>1743</v>
      </c>
      <c r="B3479" s="1">
        <v>46080</v>
      </c>
      <c r="C3479">
        <v>1</v>
      </c>
      <c r="D3479" s="2">
        <v>0.375</v>
      </c>
      <c r="E3479" s="2">
        <v>0.72916666666666663</v>
      </c>
      <c r="F3479" s="2">
        <v>4.1666666666666664E-2</v>
      </c>
      <c r="H3479" t="s">
        <v>2374</v>
      </c>
      <c r="I3479">
        <v>0</v>
      </c>
      <c r="J3479" s="2">
        <v>0.3125</v>
      </c>
      <c r="K3479" s="2">
        <v>0.3125</v>
      </c>
      <c r="Q3479">
        <v>2</v>
      </c>
    </row>
    <row r="3480" spans="1:30">
      <c r="A3480" t="s">
        <v>1743</v>
      </c>
      <c r="B3480" s="1">
        <v>46081</v>
      </c>
    </row>
    <row r="3481" spans="1:30">
      <c r="A3481" t="s">
        <v>1742</v>
      </c>
      <c r="B3481" t="s">
        <v>3039</v>
      </c>
      <c r="C3481" s="1">
        <v>46023</v>
      </c>
      <c r="D3481" s="1">
        <v>46112</v>
      </c>
      <c r="E3481" t="s">
        <v>3040</v>
      </c>
      <c r="F3481" t="s">
        <v>606</v>
      </c>
      <c r="G3481" t="s">
        <v>849</v>
      </c>
      <c r="H3481" t="s">
        <v>879</v>
      </c>
      <c r="I3481" t="s">
        <v>3040</v>
      </c>
      <c r="J3481" t="s">
        <v>849</v>
      </c>
      <c r="K3481">
        <v>1</v>
      </c>
      <c r="L3481">
        <v>1</v>
      </c>
      <c r="M3481">
        <v>1</v>
      </c>
      <c r="N3481">
        <v>1</v>
      </c>
      <c r="O3481">
        <v>1</v>
      </c>
      <c r="P3481">
        <v>0</v>
      </c>
      <c r="Q3481">
        <v>0</v>
      </c>
      <c r="R3481">
        <v>0</v>
      </c>
      <c r="S3481">
        <v>0</v>
      </c>
      <c r="T3481" s="2">
        <v>0.32291666666666669</v>
      </c>
      <c r="U3481" s="2">
        <v>0.36458333333333331</v>
      </c>
      <c r="V3481" s="2">
        <v>0.72916666666666663</v>
      </c>
      <c r="W3481" s="2">
        <v>0.5</v>
      </c>
      <c r="X3481">
        <v>60</v>
      </c>
      <c r="AD3481" s="2">
        <v>0</v>
      </c>
    </row>
    <row r="3482" spans="1:30">
      <c r="A3482" t="s">
        <v>1743</v>
      </c>
      <c r="B3482" s="1">
        <v>46054</v>
      </c>
    </row>
    <row r="3483" spans="1:30">
      <c r="A3483" t="s">
        <v>1743</v>
      </c>
      <c r="B3483" s="1">
        <v>46055</v>
      </c>
      <c r="C3483">
        <v>1</v>
      </c>
      <c r="D3483" s="2">
        <v>0.36458333333333331</v>
      </c>
      <c r="E3483" s="2">
        <v>0.80208333333333337</v>
      </c>
      <c r="F3483" s="2">
        <v>4.1666666666666664E-2</v>
      </c>
      <c r="I3483">
        <v>1</v>
      </c>
      <c r="J3483" s="2">
        <v>0.39583333333333331</v>
      </c>
      <c r="K3483" s="2">
        <v>0.32291666666666669</v>
      </c>
      <c r="L3483" s="2">
        <v>1.0416666666666666E-2</v>
      </c>
      <c r="M3483" s="2">
        <v>6.25E-2</v>
      </c>
      <c r="Q3483">
        <v>1</v>
      </c>
    </row>
    <row r="3484" spans="1:30">
      <c r="A3484" t="s">
        <v>1743</v>
      </c>
      <c r="B3484" s="1">
        <v>46056</v>
      </c>
      <c r="C3484">
        <v>1</v>
      </c>
      <c r="D3484" s="2">
        <v>0.36458333333333331</v>
      </c>
      <c r="E3484" s="2">
        <v>0.72916666666666663</v>
      </c>
      <c r="F3484" s="2">
        <v>3.4722222222222224E-2</v>
      </c>
      <c r="I3484">
        <v>1</v>
      </c>
      <c r="J3484" s="2">
        <v>0.3298611111111111</v>
      </c>
      <c r="K3484" s="2">
        <v>0.32291666666666669</v>
      </c>
      <c r="L3484" s="2">
        <v>6.9444444444444441E-3</v>
      </c>
      <c r="Q3484">
        <v>1</v>
      </c>
    </row>
    <row r="3485" spans="1:30">
      <c r="A3485" t="s">
        <v>1743</v>
      </c>
      <c r="B3485" s="1">
        <v>46057</v>
      </c>
      <c r="C3485">
        <v>1</v>
      </c>
      <c r="D3485" s="2">
        <v>0.36458333333333331</v>
      </c>
      <c r="E3485" s="2">
        <v>0.75</v>
      </c>
      <c r="F3485" s="2">
        <v>4.1666666666666664E-2</v>
      </c>
      <c r="I3485">
        <v>0</v>
      </c>
      <c r="J3485" s="2">
        <v>0.34375</v>
      </c>
      <c r="K3485" s="2">
        <v>0.32291666666666669</v>
      </c>
      <c r="L3485" s="2">
        <v>1.0416666666666666E-2</v>
      </c>
      <c r="M3485" s="2">
        <v>1.0416666666666666E-2</v>
      </c>
      <c r="Q3485">
        <v>1</v>
      </c>
    </row>
    <row r="3486" spans="1:30">
      <c r="A3486" t="s">
        <v>1743</v>
      </c>
      <c r="B3486" s="1">
        <v>46058</v>
      </c>
      <c r="C3486">
        <v>1</v>
      </c>
      <c r="D3486" s="2">
        <v>0.36458333333333331</v>
      </c>
      <c r="E3486" s="2">
        <v>0.76041666666666663</v>
      </c>
      <c r="F3486" s="2">
        <v>4.1666666666666664E-2</v>
      </c>
      <c r="I3486">
        <v>0</v>
      </c>
      <c r="J3486" s="2">
        <v>0.35416666666666669</v>
      </c>
      <c r="K3486" s="2">
        <v>0.32291666666666669</v>
      </c>
      <c r="L3486" s="2">
        <v>1.0416666666666666E-2</v>
      </c>
      <c r="M3486" s="2">
        <v>2.0833333333333332E-2</v>
      </c>
      <c r="Q3486">
        <v>1</v>
      </c>
    </row>
    <row r="3487" spans="1:30">
      <c r="A3487" t="s">
        <v>1743</v>
      </c>
      <c r="B3487" s="1">
        <v>46059</v>
      </c>
      <c r="C3487">
        <v>1</v>
      </c>
      <c r="D3487" s="2">
        <v>0.36458333333333331</v>
      </c>
      <c r="E3487" s="2">
        <v>0.72916666666666663</v>
      </c>
      <c r="F3487" s="2">
        <v>3.4722222222222224E-2</v>
      </c>
      <c r="I3487">
        <v>0</v>
      </c>
      <c r="J3487" s="2">
        <v>0.3298611111111111</v>
      </c>
      <c r="K3487" s="2">
        <v>0.32291666666666669</v>
      </c>
      <c r="L3487" s="2">
        <v>6.9444444444444441E-3</v>
      </c>
      <c r="Q3487">
        <v>1</v>
      </c>
    </row>
    <row r="3488" spans="1:30">
      <c r="A3488" t="s">
        <v>1743</v>
      </c>
      <c r="B3488" s="1">
        <v>46060</v>
      </c>
    </row>
    <row r="3489" spans="1:17">
      <c r="A3489" t="s">
        <v>1743</v>
      </c>
      <c r="B3489" s="1">
        <v>46061</v>
      </c>
    </row>
    <row r="3490" spans="1:17">
      <c r="A3490" t="s">
        <v>1743</v>
      </c>
      <c r="B3490" s="1">
        <v>46062</v>
      </c>
      <c r="C3490">
        <v>1</v>
      </c>
      <c r="D3490" s="2">
        <v>0.36458333333333331</v>
      </c>
      <c r="E3490" s="2">
        <v>0.78125</v>
      </c>
      <c r="F3490" s="2">
        <v>4.1666666666666664E-2</v>
      </c>
      <c r="I3490">
        <v>1</v>
      </c>
      <c r="J3490" s="2">
        <v>0.375</v>
      </c>
      <c r="K3490" s="2">
        <v>0.32291666666666669</v>
      </c>
      <c r="L3490" s="2">
        <v>1.0416666666666666E-2</v>
      </c>
      <c r="M3490" s="2">
        <v>4.1666666666666664E-2</v>
      </c>
      <c r="Q3490">
        <v>1</v>
      </c>
    </row>
    <row r="3491" spans="1:17">
      <c r="A3491" t="s">
        <v>1743</v>
      </c>
      <c r="B3491" s="1">
        <v>46063</v>
      </c>
      <c r="C3491">
        <v>1</v>
      </c>
      <c r="D3491" s="2">
        <v>0.36458333333333331</v>
      </c>
      <c r="E3491" s="2">
        <v>0.77083333333333337</v>
      </c>
      <c r="F3491" s="2">
        <v>4.1666666666666664E-2</v>
      </c>
      <c r="I3491">
        <v>0</v>
      </c>
      <c r="J3491" s="2">
        <v>0.36458333333333331</v>
      </c>
      <c r="K3491" s="2">
        <v>0.32291666666666669</v>
      </c>
      <c r="L3491" s="2">
        <v>1.0416666666666666E-2</v>
      </c>
      <c r="M3491" s="2">
        <v>3.125E-2</v>
      </c>
      <c r="Q3491">
        <v>1</v>
      </c>
    </row>
    <row r="3492" spans="1:17">
      <c r="A3492" t="s">
        <v>1743</v>
      </c>
      <c r="B3492" s="1">
        <v>46064</v>
      </c>
      <c r="C3492">
        <v>1</v>
      </c>
      <c r="D3492" s="2">
        <v>0.4375</v>
      </c>
      <c r="E3492" s="2">
        <v>0.58680555555555558</v>
      </c>
      <c r="I3492">
        <v>1</v>
      </c>
      <c r="J3492" s="2">
        <v>0.14930555555555555</v>
      </c>
      <c r="K3492" s="2">
        <v>0.14930555555555555</v>
      </c>
      <c r="Q3492">
        <v>1</v>
      </c>
    </row>
    <row r="3493" spans="1:17">
      <c r="A3493" t="s">
        <v>1743</v>
      </c>
      <c r="B3493" s="1">
        <v>46065</v>
      </c>
      <c r="C3493">
        <v>1</v>
      </c>
      <c r="D3493" s="2">
        <v>0.36458333333333331</v>
      </c>
      <c r="E3493" s="2">
        <v>0.80208333333333337</v>
      </c>
      <c r="F3493" s="2">
        <v>4.1666666666666664E-2</v>
      </c>
      <c r="I3493">
        <v>0</v>
      </c>
      <c r="J3493" s="2">
        <v>0.39583333333333331</v>
      </c>
      <c r="K3493" s="2">
        <v>0.32291666666666669</v>
      </c>
      <c r="L3493" s="2">
        <v>1.0416666666666666E-2</v>
      </c>
      <c r="M3493" s="2">
        <v>6.25E-2</v>
      </c>
      <c r="Q3493">
        <v>1</v>
      </c>
    </row>
    <row r="3494" spans="1:17">
      <c r="A3494" t="s">
        <v>1743</v>
      </c>
      <c r="B3494" s="1">
        <v>46066</v>
      </c>
      <c r="C3494">
        <v>1</v>
      </c>
      <c r="D3494" s="2">
        <v>0.36458333333333331</v>
      </c>
      <c r="E3494" s="2">
        <v>0.8125</v>
      </c>
      <c r="F3494" s="2">
        <v>4.1666666666666664E-2</v>
      </c>
      <c r="I3494">
        <v>0</v>
      </c>
      <c r="J3494" s="2">
        <v>0.40625</v>
      </c>
      <c r="K3494" s="2">
        <v>0.32291666666666669</v>
      </c>
      <c r="L3494" s="2">
        <v>1.0416666666666666E-2</v>
      </c>
      <c r="M3494" s="2">
        <v>7.2916666666666671E-2</v>
      </c>
      <c r="Q3494">
        <v>1</v>
      </c>
    </row>
    <row r="3495" spans="1:17">
      <c r="A3495" t="s">
        <v>1743</v>
      </c>
      <c r="B3495" s="1">
        <v>46067</v>
      </c>
    </row>
    <row r="3496" spans="1:17">
      <c r="A3496" t="s">
        <v>1743</v>
      </c>
      <c r="B3496" s="1">
        <v>46068</v>
      </c>
    </row>
    <row r="3497" spans="1:17">
      <c r="A3497" t="s">
        <v>1743</v>
      </c>
      <c r="B3497" s="1">
        <v>46069</v>
      </c>
      <c r="C3497">
        <v>1</v>
      </c>
      <c r="D3497" s="2">
        <v>0.36458333333333331</v>
      </c>
      <c r="E3497" s="2">
        <v>0.75</v>
      </c>
      <c r="F3497" s="2">
        <v>4.1666666666666664E-2</v>
      </c>
      <c r="I3497">
        <v>1</v>
      </c>
      <c r="J3497" s="2">
        <v>0.34375</v>
      </c>
      <c r="K3497" s="2">
        <v>0.32291666666666669</v>
      </c>
      <c r="L3497" s="2">
        <v>1.0416666666666666E-2</v>
      </c>
      <c r="M3497" s="2">
        <v>1.0416666666666666E-2</v>
      </c>
      <c r="Q3497">
        <v>1</v>
      </c>
    </row>
    <row r="3498" spans="1:17">
      <c r="A3498" t="s">
        <v>1743</v>
      </c>
      <c r="B3498" s="1">
        <v>46070</v>
      </c>
      <c r="C3498">
        <v>1</v>
      </c>
      <c r="D3498" s="2">
        <v>0.36458333333333331</v>
      </c>
      <c r="E3498" s="2">
        <v>0.72916666666666663</v>
      </c>
      <c r="F3498" s="2">
        <v>3.4722222222222224E-2</v>
      </c>
      <c r="I3498">
        <v>1</v>
      </c>
      <c r="J3498" s="2">
        <v>0.3298611111111111</v>
      </c>
      <c r="K3498" s="2">
        <v>0.32291666666666669</v>
      </c>
      <c r="L3498" s="2">
        <v>6.9444444444444441E-3</v>
      </c>
      <c r="Q3498">
        <v>1</v>
      </c>
    </row>
    <row r="3499" spans="1:17">
      <c r="A3499" t="s">
        <v>1743</v>
      </c>
      <c r="B3499" s="1">
        <v>46071</v>
      </c>
      <c r="C3499">
        <v>1</v>
      </c>
      <c r="D3499" s="2">
        <v>0.36458333333333331</v>
      </c>
      <c r="E3499" s="2">
        <v>0.72916666666666663</v>
      </c>
      <c r="F3499" s="2">
        <v>3.4722222222222224E-2</v>
      </c>
      <c r="I3499">
        <v>0</v>
      </c>
      <c r="J3499" s="2">
        <v>0.3298611111111111</v>
      </c>
      <c r="K3499" s="2">
        <v>0.32291666666666669</v>
      </c>
      <c r="L3499" s="2">
        <v>6.9444444444444441E-3</v>
      </c>
      <c r="Q3499">
        <v>1</v>
      </c>
    </row>
    <row r="3500" spans="1:17">
      <c r="A3500" t="s">
        <v>1743</v>
      </c>
      <c r="B3500" s="1">
        <v>46072</v>
      </c>
      <c r="C3500">
        <v>1</v>
      </c>
      <c r="D3500" s="2">
        <v>0.36458333333333331</v>
      </c>
      <c r="E3500" s="2">
        <v>0.72916666666666663</v>
      </c>
      <c r="F3500" s="2">
        <v>3.4722222222222224E-2</v>
      </c>
      <c r="I3500">
        <v>0</v>
      </c>
      <c r="J3500" s="2">
        <v>0.3298611111111111</v>
      </c>
      <c r="K3500" s="2">
        <v>0.32291666666666669</v>
      </c>
      <c r="L3500" s="2">
        <v>6.9444444444444441E-3</v>
      </c>
      <c r="Q3500">
        <v>1</v>
      </c>
    </row>
    <row r="3501" spans="1:17">
      <c r="A3501" t="s">
        <v>1743</v>
      </c>
      <c r="B3501" s="1">
        <v>46073</v>
      </c>
      <c r="C3501">
        <v>1</v>
      </c>
      <c r="D3501" s="2">
        <v>0.36458333333333331</v>
      </c>
      <c r="E3501" s="2">
        <v>0.76041666666666663</v>
      </c>
      <c r="F3501" s="2">
        <v>4.1666666666666664E-2</v>
      </c>
      <c r="I3501">
        <v>1</v>
      </c>
      <c r="J3501" s="2">
        <v>0.35416666666666669</v>
      </c>
      <c r="K3501" s="2">
        <v>0.32291666666666669</v>
      </c>
      <c r="L3501" s="2">
        <v>1.0416666666666666E-2</v>
      </c>
      <c r="M3501" s="2">
        <v>2.0833333333333332E-2</v>
      </c>
      <c r="Q3501">
        <v>1</v>
      </c>
    </row>
    <row r="3502" spans="1:17">
      <c r="A3502" t="s">
        <v>1743</v>
      </c>
      <c r="B3502" s="1">
        <v>46074</v>
      </c>
    </row>
    <row r="3503" spans="1:17">
      <c r="A3503" t="s">
        <v>1743</v>
      </c>
      <c r="B3503" s="1">
        <v>46075</v>
      </c>
    </row>
    <row r="3504" spans="1:17">
      <c r="A3504" t="s">
        <v>1743</v>
      </c>
      <c r="B3504" s="1">
        <v>46076</v>
      </c>
    </row>
    <row r="3505" spans="1:30">
      <c r="A3505" t="s">
        <v>1743</v>
      </c>
      <c r="B3505" s="1">
        <v>46077</v>
      </c>
      <c r="C3505">
        <v>1</v>
      </c>
      <c r="D3505" s="2">
        <v>0.36458333333333331</v>
      </c>
      <c r="E3505" s="2">
        <v>0.72916666666666663</v>
      </c>
      <c r="F3505" s="2">
        <v>4.1666666666666664E-2</v>
      </c>
      <c r="I3505">
        <v>1</v>
      </c>
      <c r="J3505" s="2">
        <v>0.32291666666666669</v>
      </c>
      <c r="K3505" s="2">
        <v>0.32291666666666669</v>
      </c>
      <c r="Q3505">
        <v>1</v>
      </c>
    </row>
    <row r="3506" spans="1:30">
      <c r="A3506" t="s">
        <v>1743</v>
      </c>
      <c r="B3506" s="1">
        <v>46078</v>
      </c>
      <c r="C3506">
        <v>1</v>
      </c>
      <c r="D3506" s="2">
        <v>0.36458333333333331</v>
      </c>
      <c r="E3506" s="2">
        <v>0.75</v>
      </c>
      <c r="F3506" s="2">
        <v>4.1666666666666664E-2</v>
      </c>
      <c r="I3506">
        <v>0</v>
      </c>
      <c r="J3506" s="2">
        <v>0.34375</v>
      </c>
      <c r="K3506" s="2">
        <v>0.32291666666666669</v>
      </c>
      <c r="L3506" s="2">
        <v>1.0416666666666666E-2</v>
      </c>
      <c r="M3506" s="2">
        <v>1.0416666666666666E-2</v>
      </c>
      <c r="Q3506">
        <v>1</v>
      </c>
    </row>
    <row r="3507" spans="1:30">
      <c r="A3507" t="s">
        <v>1743</v>
      </c>
      <c r="B3507" s="1">
        <v>46079</v>
      </c>
      <c r="C3507">
        <v>1</v>
      </c>
      <c r="D3507" s="2">
        <v>0.36458333333333331</v>
      </c>
      <c r="E3507" s="2">
        <v>0.75694444444444442</v>
      </c>
      <c r="F3507" s="2">
        <v>4.1666666666666664E-2</v>
      </c>
      <c r="I3507">
        <v>1</v>
      </c>
      <c r="J3507" s="2">
        <v>0.35069444444444442</v>
      </c>
      <c r="K3507" s="2">
        <v>0.32291666666666669</v>
      </c>
      <c r="L3507" s="2">
        <v>1.0416666666666666E-2</v>
      </c>
      <c r="M3507" s="2">
        <v>1.7361111111111112E-2</v>
      </c>
      <c r="Q3507">
        <v>1</v>
      </c>
    </row>
    <row r="3508" spans="1:30">
      <c r="A3508" t="s">
        <v>1743</v>
      </c>
      <c r="B3508" s="1">
        <v>46080</v>
      </c>
      <c r="C3508">
        <v>1</v>
      </c>
      <c r="D3508" s="2">
        <v>0.36458333333333331</v>
      </c>
      <c r="E3508" s="2">
        <v>0.75694444444444442</v>
      </c>
      <c r="F3508" s="2">
        <v>4.1666666666666664E-2</v>
      </c>
      <c r="I3508">
        <v>0</v>
      </c>
      <c r="J3508" s="2">
        <v>0.35069444444444442</v>
      </c>
      <c r="K3508" s="2">
        <v>0.32291666666666669</v>
      </c>
      <c r="L3508" s="2">
        <v>1.0416666666666666E-2</v>
      </c>
      <c r="M3508" s="2">
        <v>1.7361111111111112E-2</v>
      </c>
      <c r="Q3508">
        <v>1</v>
      </c>
    </row>
    <row r="3509" spans="1:30">
      <c r="A3509" t="s">
        <v>1743</v>
      </c>
      <c r="B3509" s="1">
        <v>46081</v>
      </c>
    </row>
    <row r="3510" spans="1:30">
      <c r="A3510" t="s">
        <v>1742</v>
      </c>
      <c r="B3510" t="s">
        <v>3041</v>
      </c>
      <c r="C3510" s="1">
        <v>46023</v>
      </c>
      <c r="D3510" s="1">
        <v>46112</v>
      </c>
      <c r="E3510" t="s">
        <v>1115</v>
      </c>
      <c r="F3510" t="s">
        <v>642</v>
      </c>
      <c r="G3510" t="s">
        <v>849</v>
      </c>
      <c r="H3510" t="s">
        <v>879</v>
      </c>
      <c r="I3510" t="s">
        <v>1115</v>
      </c>
      <c r="J3510" t="s">
        <v>849</v>
      </c>
      <c r="K3510">
        <v>1</v>
      </c>
      <c r="L3510">
        <v>1</v>
      </c>
      <c r="M3510">
        <v>1</v>
      </c>
      <c r="N3510">
        <v>1</v>
      </c>
      <c r="O3510">
        <v>1</v>
      </c>
      <c r="P3510">
        <v>0</v>
      </c>
      <c r="Q3510">
        <v>0</v>
      </c>
      <c r="R3510">
        <v>0</v>
      </c>
      <c r="S3510">
        <v>1</v>
      </c>
      <c r="T3510" s="2">
        <v>0.3125</v>
      </c>
      <c r="U3510" s="2">
        <v>0.375</v>
      </c>
      <c r="V3510" s="2">
        <v>0.72916666666666663</v>
      </c>
      <c r="W3510" s="2">
        <v>0.5</v>
      </c>
      <c r="X3510">
        <v>60</v>
      </c>
      <c r="AD3510" s="2">
        <v>0</v>
      </c>
    </row>
    <row r="3511" spans="1:30">
      <c r="A3511" t="s">
        <v>1743</v>
      </c>
      <c r="B3511" s="1">
        <v>46054</v>
      </c>
    </row>
    <row r="3512" spans="1:30">
      <c r="A3512" t="s">
        <v>1743</v>
      </c>
      <c r="B3512" s="1">
        <v>46055</v>
      </c>
      <c r="C3512">
        <v>1</v>
      </c>
      <c r="D3512" s="2">
        <v>0.375</v>
      </c>
      <c r="E3512" s="2">
        <v>0.72916666666666663</v>
      </c>
      <c r="F3512" s="2">
        <v>4.1666666666666664E-2</v>
      </c>
      <c r="H3512" t="s">
        <v>2279</v>
      </c>
      <c r="I3512">
        <v>0</v>
      </c>
      <c r="J3512" s="2">
        <v>0.3125</v>
      </c>
      <c r="K3512" s="2">
        <v>0.3125</v>
      </c>
      <c r="Q3512">
        <v>2</v>
      </c>
    </row>
    <row r="3513" spans="1:30">
      <c r="A3513" t="s">
        <v>1743</v>
      </c>
      <c r="B3513" s="1">
        <v>46056</v>
      </c>
      <c r="C3513">
        <v>1</v>
      </c>
      <c r="D3513" s="2">
        <v>0.41666666666666669</v>
      </c>
      <c r="E3513" s="2">
        <v>0.66666666666666663</v>
      </c>
      <c r="F3513" s="2">
        <v>4.1666666666666664E-2</v>
      </c>
      <c r="I3513">
        <v>0</v>
      </c>
      <c r="J3513" s="2">
        <v>0.20833333333333334</v>
      </c>
      <c r="K3513" s="2">
        <v>0.20833333333333334</v>
      </c>
      <c r="Q3513">
        <v>1</v>
      </c>
    </row>
    <row r="3514" spans="1:30">
      <c r="A3514" t="s">
        <v>1743</v>
      </c>
      <c r="B3514" s="1">
        <v>46057</v>
      </c>
    </row>
    <row r="3515" spans="1:30">
      <c r="A3515" t="s">
        <v>1743</v>
      </c>
      <c r="B3515" s="1">
        <v>46058</v>
      </c>
      <c r="C3515">
        <v>1</v>
      </c>
      <c r="D3515" s="2">
        <v>0.375</v>
      </c>
      <c r="E3515" s="2">
        <v>0.70833333333333337</v>
      </c>
      <c r="F3515" s="2">
        <v>4.1666666666666664E-2</v>
      </c>
      <c r="H3515" t="s">
        <v>2279</v>
      </c>
      <c r="I3515">
        <v>0</v>
      </c>
      <c r="J3515" s="2">
        <v>0.29166666666666669</v>
      </c>
      <c r="K3515" s="2">
        <v>0.29166666666666669</v>
      </c>
      <c r="Q3515">
        <v>2</v>
      </c>
    </row>
    <row r="3516" spans="1:30">
      <c r="A3516" t="s">
        <v>1743</v>
      </c>
      <c r="B3516" s="1">
        <v>46059</v>
      </c>
    </row>
    <row r="3517" spans="1:30">
      <c r="A3517" t="s">
        <v>1743</v>
      </c>
      <c r="B3517" s="1">
        <v>46060</v>
      </c>
    </row>
    <row r="3518" spans="1:30">
      <c r="A3518" t="s">
        <v>1743</v>
      </c>
      <c r="B3518" s="1">
        <v>46061</v>
      </c>
    </row>
    <row r="3519" spans="1:30">
      <c r="A3519" t="s">
        <v>1743</v>
      </c>
      <c r="B3519" s="1">
        <v>46062</v>
      </c>
      <c r="C3519">
        <v>1</v>
      </c>
      <c r="D3519" s="2">
        <v>0.375</v>
      </c>
      <c r="E3519" s="2">
        <v>0.72916666666666663</v>
      </c>
      <c r="F3519" s="2">
        <v>4.1666666666666664E-2</v>
      </c>
      <c r="H3519" t="s">
        <v>2279</v>
      </c>
      <c r="I3519">
        <v>0</v>
      </c>
      <c r="J3519" s="2">
        <v>0.3125</v>
      </c>
      <c r="K3519" s="2">
        <v>0.3125</v>
      </c>
      <c r="Q3519">
        <v>2</v>
      </c>
    </row>
    <row r="3520" spans="1:30">
      <c r="A3520" t="s">
        <v>1743</v>
      </c>
      <c r="B3520" s="1">
        <v>46063</v>
      </c>
      <c r="C3520">
        <v>1</v>
      </c>
      <c r="D3520" s="2">
        <v>0.375</v>
      </c>
      <c r="E3520" s="2">
        <v>0.70833333333333337</v>
      </c>
      <c r="F3520" s="2">
        <v>4.1666666666666664E-2</v>
      </c>
      <c r="H3520" t="s">
        <v>2279</v>
      </c>
      <c r="I3520">
        <v>0</v>
      </c>
      <c r="J3520" s="2">
        <v>0.29166666666666669</v>
      </c>
      <c r="K3520" s="2">
        <v>0.29166666666666669</v>
      </c>
      <c r="Q3520">
        <v>2</v>
      </c>
    </row>
    <row r="3521" spans="1:17">
      <c r="A3521" t="s">
        <v>1743</v>
      </c>
      <c r="B3521" s="1">
        <v>46064</v>
      </c>
    </row>
    <row r="3522" spans="1:17">
      <c r="A3522" t="s">
        <v>1743</v>
      </c>
      <c r="B3522" s="1">
        <v>46065</v>
      </c>
      <c r="C3522">
        <v>1</v>
      </c>
      <c r="D3522" s="2">
        <v>0.41666666666666669</v>
      </c>
      <c r="E3522" s="2">
        <v>0.66666666666666663</v>
      </c>
      <c r="F3522" s="2">
        <v>4.1666666666666664E-2</v>
      </c>
      <c r="I3522">
        <v>0</v>
      </c>
      <c r="J3522" s="2">
        <v>0.20833333333333334</v>
      </c>
      <c r="K3522" s="2">
        <v>0.20833333333333334</v>
      </c>
      <c r="Q3522">
        <v>1</v>
      </c>
    </row>
    <row r="3523" spans="1:17">
      <c r="A3523" t="s">
        <v>1743</v>
      </c>
      <c r="B3523" s="1">
        <v>46066</v>
      </c>
    </row>
    <row r="3524" spans="1:17">
      <c r="A3524" t="s">
        <v>1743</v>
      </c>
      <c r="B3524" s="1">
        <v>46067</v>
      </c>
    </row>
    <row r="3525" spans="1:17">
      <c r="A3525" t="s">
        <v>1743</v>
      </c>
      <c r="B3525" s="1">
        <v>46068</v>
      </c>
    </row>
    <row r="3526" spans="1:17">
      <c r="A3526" t="s">
        <v>1743</v>
      </c>
      <c r="B3526" s="1">
        <v>46069</v>
      </c>
      <c r="C3526">
        <v>1</v>
      </c>
      <c r="D3526" s="2">
        <v>0.35416666666666669</v>
      </c>
      <c r="E3526" s="2">
        <v>0.60416666666666663</v>
      </c>
      <c r="F3526" s="2">
        <v>4.1666666666666664E-2</v>
      </c>
      <c r="H3526" t="s">
        <v>2279</v>
      </c>
      <c r="I3526">
        <v>0</v>
      </c>
      <c r="J3526" s="2">
        <v>0.20833333333333334</v>
      </c>
      <c r="K3526" s="2">
        <v>0.20833333333333334</v>
      </c>
      <c r="Q3526">
        <v>2</v>
      </c>
    </row>
    <row r="3527" spans="1:17">
      <c r="A3527" t="s">
        <v>1743</v>
      </c>
      <c r="B3527" s="1">
        <v>46070</v>
      </c>
      <c r="C3527">
        <v>1</v>
      </c>
      <c r="D3527" s="2">
        <v>0.375</v>
      </c>
      <c r="E3527" s="2">
        <v>0.64583333333333337</v>
      </c>
      <c r="F3527" s="2">
        <v>4.1666666666666664E-2</v>
      </c>
      <c r="H3527" t="s">
        <v>2279</v>
      </c>
      <c r="I3527">
        <v>0</v>
      </c>
      <c r="J3527" s="2">
        <v>0.22916666666666666</v>
      </c>
      <c r="K3527" s="2">
        <v>0.22916666666666666</v>
      </c>
      <c r="Q3527">
        <v>2</v>
      </c>
    </row>
    <row r="3528" spans="1:17">
      <c r="A3528" t="s">
        <v>1743</v>
      </c>
      <c r="B3528" s="1">
        <v>46071</v>
      </c>
      <c r="C3528">
        <v>1</v>
      </c>
      <c r="D3528" s="2">
        <v>0.35416666666666669</v>
      </c>
      <c r="E3528" s="2">
        <v>0.52083333333333337</v>
      </c>
      <c r="H3528" t="s">
        <v>2279</v>
      </c>
      <c r="I3528">
        <v>0</v>
      </c>
      <c r="J3528" s="2">
        <v>0.16666666666666666</v>
      </c>
      <c r="K3528" s="2">
        <v>0.16666666666666666</v>
      </c>
      <c r="Q3528">
        <v>2</v>
      </c>
    </row>
    <row r="3529" spans="1:17">
      <c r="A3529" t="s">
        <v>1743</v>
      </c>
      <c r="B3529" s="1">
        <v>46072</v>
      </c>
      <c r="C3529">
        <v>1</v>
      </c>
      <c r="D3529" s="2">
        <v>0.41666666666666669</v>
      </c>
      <c r="E3529" s="2">
        <v>0.66666666666666663</v>
      </c>
      <c r="F3529" s="2">
        <v>4.1666666666666664E-2</v>
      </c>
      <c r="I3529">
        <v>0</v>
      </c>
      <c r="J3529" s="2">
        <v>0.20833333333333334</v>
      </c>
      <c r="K3529" s="2">
        <v>0.20833333333333334</v>
      </c>
      <c r="Q3529">
        <v>1</v>
      </c>
    </row>
    <row r="3530" spans="1:17">
      <c r="A3530" t="s">
        <v>1743</v>
      </c>
      <c r="B3530" s="1">
        <v>46073</v>
      </c>
    </row>
    <row r="3531" spans="1:17">
      <c r="A3531" t="s">
        <v>1743</v>
      </c>
      <c r="B3531" s="1">
        <v>46074</v>
      </c>
    </row>
    <row r="3532" spans="1:17">
      <c r="A3532" t="s">
        <v>1743</v>
      </c>
      <c r="B3532" s="1">
        <v>46075</v>
      </c>
    </row>
    <row r="3533" spans="1:17">
      <c r="A3533" t="s">
        <v>1743</v>
      </c>
      <c r="B3533" s="1">
        <v>46076</v>
      </c>
    </row>
    <row r="3534" spans="1:17">
      <c r="A3534" t="s">
        <v>1743</v>
      </c>
      <c r="B3534" s="1">
        <v>46077</v>
      </c>
      <c r="C3534">
        <v>1</v>
      </c>
      <c r="D3534" s="2">
        <v>0.375</v>
      </c>
      <c r="E3534" s="2">
        <v>0.72916666666666663</v>
      </c>
      <c r="F3534" s="2">
        <v>4.1666666666666664E-2</v>
      </c>
      <c r="H3534" t="s">
        <v>2279</v>
      </c>
      <c r="I3534">
        <v>0</v>
      </c>
      <c r="J3534" s="2">
        <v>0.3125</v>
      </c>
      <c r="K3534" s="2">
        <v>0.3125</v>
      </c>
      <c r="Q3534">
        <v>2</v>
      </c>
    </row>
    <row r="3535" spans="1:17">
      <c r="A3535" t="s">
        <v>1743</v>
      </c>
      <c r="B3535" s="1">
        <v>46078</v>
      </c>
    </row>
    <row r="3536" spans="1:17">
      <c r="A3536" t="s">
        <v>1743</v>
      </c>
      <c r="B3536" s="1">
        <v>46079</v>
      </c>
      <c r="C3536">
        <v>1</v>
      </c>
      <c r="D3536" s="2">
        <v>0.375</v>
      </c>
      <c r="E3536" s="2">
        <v>0.64583333333333337</v>
      </c>
      <c r="F3536" s="2">
        <v>4.1666666666666664E-2</v>
      </c>
      <c r="H3536" t="s">
        <v>2279</v>
      </c>
      <c r="I3536">
        <v>0</v>
      </c>
      <c r="J3536" s="2">
        <v>0.22916666666666666</v>
      </c>
      <c r="K3536" s="2">
        <v>0.22916666666666666</v>
      </c>
      <c r="Q3536">
        <v>2</v>
      </c>
    </row>
    <row r="3537" spans="1:30">
      <c r="A3537" t="s">
        <v>1743</v>
      </c>
      <c r="B3537" s="1">
        <v>46080</v>
      </c>
      <c r="C3537">
        <v>1</v>
      </c>
      <c r="D3537" s="2">
        <v>0.41666666666666669</v>
      </c>
      <c r="E3537" s="2">
        <v>0.72916666666666663</v>
      </c>
      <c r="F3537" s="2">
        <v>4.1666666666666664E-2</v>
      </c>
      <c r="I3537">
        <v>0</v>
      </c>
      <c r="J3537" s="2">
        <v>0.27083333333333331</v>
      </c>
      <c r="K3537" s="2">
        <v>0.27083333333333331</v>
      </c>
      <c r="Q3537">
        <v>1</v>
      </c>
    </row>
    <row r="3538" spans="1:30">
      <c r="A3538" t="s">
        <v>1743</v>
      </c>
      <c r="B3538" s="1">
        <v>46081</v>
      </c>
    </row>
    <row r="3539" spans="1:30">
      <c r="A3539" t="s">
        <v>1742</v>
      </c>
      <c r="B3539" t="s">
        <v>3042</v>
      </c>
      <c r="C3539" s="1">
        <v>46023</v>
      </c>
      <c r="D3539" s="1">
        <v>46112</v>
      </c>
      <c r="E3539" t="s">
        <v>490</v>
      </c>
      <c r="F3539" t="s">
        <v>491</v>
      </c>
      <c r="G3539" t="s">
        <v>849</v>
      </c>
      <c r="H3539" t="s">
        <v>879</v>
      </c>
      <c r="I3539" t="s">
        <v>490</v>
      </c>
      <c r="J3539" t="s">
        <v>849</v>
      </c>
      <c r="K3539">
        <v>1</v>
      </c>
      <c r="L3539">
        <v>1</v>
      </c>
      <c r="M3539">
        <v>1</v>
      </c>
      <c r="N3539">
        <v>1</v>
      </c>
      <c r="O3539">
        <v>1</v>
      </c>
      <c r="P3539">
        <v>0</v>
      </c>
      <c r="Q3539">
        <v>0</v>
      </c>
      <c r="R3539">
        <v>0</v>
      </c>
      <c r="S3539">
        <v>0</v>
      </c>
      <c r="T3539" s="2">
        <v>0.3125</v>
      </c>
      <c r="U3539" s="2">
        <v>0.375</v>
      </c>
      <c r="V3539" s="2">
        <v>0.72916666666666663</v>
      </c>
      <c r="W3539" s="2">
        <v>0.5</v>
      </c>
      <c r="X3539">
        <v>60</v>
      </c>
      <c r="AD3539" s="2">
        <v>0</v>
      </c>
    </row>
    <row r="3540" spans="1:30">
      <c r="A3540" t="s">
        <v>1743</v>
      </c>
      <c r="B3540" s="1">
        <v>46054</v>
      </c>
    </row>
    <row r="3541" spans="1:30">
      <c r="A3541" t="s">
        <v>1743</v>
      </c>
      <c r="B3541" s="1">
        <v>46055</v>
      </c>
      <c r="C3541">
        <v>1</v>
      </c>
      <c r="D3541" s="2">
        <v>0.375</v>
      </c>
      <c r="E3541" s="2">
        <v>0.77083333333333337</v>
      </c>
      <c r="F3541" s="2">
        <v>4.1666666666666664E-2</v>
      </c>
      <c r="H3541" t="s">
        <v>3774</v>
      </c>
      <c r="I3541">
        <v>0</v>
      </c>
      <c r="J3541" s="2">
        <v>0.35416666666666669</v>
      </c>
      <c r="K3541" s="2">
        <v>0.3125</v>
      </c>
      <c r="L3541" s="2">
        <v>2.0833333333333332E-2</v>
      </c>
      <c r="M3541" s="2">
        <v>2.0833333333333332E-2</v>
      </c>
      <c r="Q3541">
        <v>2</v>
      </c>
    </row>
    <row r="3542" spans="1:30">
      <c r="A3542" t="s">
        <v>1743</v>
      </c>
      <c r="B3542" s="1">
        <v>46056</v>
      </c>
      <c r="C3542">
        <v>1</v>
      </c>
      <c r="D3542" s="2">
        <v>0.375</v>
      </c>
      <c r="E3542" s="2">
        <v>0.72916666666666663</v>
      </c>
      <c r="F3542" s="2">
        <v>4.1666666666666664E-2</v>
      </c>
      <c r="I3542">
        <v>0</v>
      </c>
      <c r="J3542" s="2">
        <v>0.3125</v>
      </c>
      <c r="K3542" s="2">
        <v>0.3125</v>
      </c>
      <c r="Q3542">
        <v>2</v>
      </c>
    </row>
    <row r="3543" spans="1:30">
      <c r="A3543" t="s">
        <v>1743</v>
      </c>
      <c r="B3543" s="1">
        <v>46057</v>
      </c>
      <c r="C3543">
        <v>1</v>
      </c>
      <c r="D3543" s="2">
        <v>0.375</v>
      </c>
      <c r="E3543" s="2">
        <v>0.77083333333333337</v>
      </c>
      <c r="F3543" s="2">
        <v>4.1666666666666664E-2</v>
      </c>
      <c r="H3543" t="s">
        <v>3775</v>
      </c>
      <c r="I3543">
        <v>0</v>
      </c>
      <c r="J3543" s="2">
        <v>0.35416666666666669</v>
      </c>
      <c r="K3543" s="2">
        <v>0.3125</v>
      </c>
      <c r="L3543" s="2">
        <v>2.0833333333333332E-2</v>
      </c>
      <c r="M3543" s="2">
        <v>2.0833333333333332E-2</v>
      </c>
      <c r="Q3543">
        <v>2</v>
      </c>
    </row>
    <row r="3544" spans="1:30">
      <c r="A3544" t="s">
        <v>1743</v>
      </c>
      <c r="B3544" s="1">
        <v>46058</v>
      </c>
      <c r="C3544">
        <v>1</v>
      </c>
      <c r="D3544" s="2">
        <v>0.375</v>
      </c>
      <c r="E3544" s="2">
        <v>0.77083333333333337</v>
      </c>
      <c r="F3544" s="2">
        <v>4.1666666666666664E-2</v>
      </c>
      <c r="H3544" t="s">
        <v>3776</v>
      </c>
      <c r="I3544">
        <v>0</v>
      </c>
      <c r="J3544" s="2">
        <v>0.35416666666666669</v>
      </c>
      <c r="K3544" s="2">
        <v>0.3125</v>
      </c>
      <c r="L3544" s="2">
        <v>2.0833333333333332E-2</v>
      </c>
      <c r="M3544" s="2">
        <v>2.0833333333333332E-2</v>
      </c>
      <c r="Q3544">
        <v>2</v>
      </c>
    </row>
    <row r="3545" spans="1:30">
      <c r="A3545" t="s">
        <v>1743</v>
      </c>
      <c r="B3545" s="1">
        <v>46059</v>
      </c>
      <c r="C3545">
        <v>1</v>
      </c>
      <c r="D3545" s="2">
        <v>0.375</v>
      </c>
      <c r="E3545" s="2">
        <v>0.75</v>
      </c>
      <c r="F3545" s="2">
        <v>4.1666666666666664E-2</v>
      </c>
      <c r="H3545" t="s">
        <v>3777</v>
      </c>
      <c r="I3545">
        <v>0</v>
      </c>
      <c r="J3545" s="2">
        <v>0.33333333333333331</v>
      </c>
      <c r="K3545" s="2">
        <v>0.3125</v>
      </c>
      <c r="L3545" s="2">
        <v>2.0833333333333332E-2</v>
      </c>
      <c r="Q3545">
        <v>1</v>
      </c>
    </row>
    <row r="3546" spans="1:30">
      <c r="A3546" t="s">
        <v>1743</v>
      </c>
      <c r="B3546" s="1">
        <v>46060</v>
      </c>
    </row>
    <row r="3547" spans="1:30">
      <c r="A3547" t="s">
        <v>1743</v>
      </c>
      <c r="B3547" s="1">
        <v>46061</v>
      </c>
    </row>
    <row r="3548" spans="1:30">
      <c r="A3548" t="s">
        <v>1743</v>
      </c>
      <c r="B3548" s="1">
        <v>46062</v>
      </c>
      <c r="C3548">
        <v>1</v>
      </c>
      <c r="D3548" s="2">
        <v>0.375</v>
      </c>
      <c r="E3548" s="2">
        <v>0.75</v>
      </c>
      <c r="F3548" s="2">
        <v>4.1666666666666664E-2</v>
      </c>
      <c r="H3548" t="s">
        <v>3774</v>
      </c>
      <c r="I3548">
        <v>0</v>
      </c>
      <c r="J3548" s="2">
        <v>0.33333333333333331</v>
      </c>
      <c r="K3548" s="2">
        <v>0.3125</v>
      </c>
      <c r="L3548" s="2">
        <v>2.0833333333333332E-2</v>
      </c>
      <c r="Q3548">
        <v>2</v>
      </c>
    </row>
    <row r="3549" spans="1:30">
      <c r="A3549" t="s">
        <v>1743</v>
      </c>
      <c r="B3549" s="1">
        <v>46063</v>
      </c>
      <c r="C3549">
        <v>1</v>
      </c>
      <c r="D3549" s="2">
        <v>0.375</v>
      </c>
      <c r="E3549" s="2">
        <v>0.72916666666666663</v>
      </c>
      <c r="F3549" s="2">
        <v>4.1666666666666664E-2</v>
      </c>
      <c r="I3549">
        <v>0</v>
      </c>
      <c r="J3549" s="2">
        <v>0.3125</v>
      </c>
      <c r="K3549" s="2">
        <v>0.3125</v>
      </c>
      <c r="Q3549">
        <v>2</v>
      </c>
    </row>
    <row r="3550" spans="1:30">
      <c r="A3550" t="s">
        <v>1743</v>
      </c>
      <c r="B3550" s="1">
        <v>46064</v>
      </c>
    </row>
    <row r="3551" spans="1:30">
      <c r="A3551" t="s">
        <v>1743</v>
      </c>
      <c r="B3551" s="1">
        <v>46065</v>
      </c>
      <c r="C3551">
        <v>1</v>
      </c>
      <c r="D3551" s="2">
        <v>0.375</v>
      </c>
      <c r="E3551" s="2">
        <v>0.77083333333333337</v>
      </c>
      <c r="F3551" s="2">
        <v>4.1666666666666664E-2</v>
      </c>
      <c r="H3551" t="s">
        <v>3774</v>
      </c>
      <c r="I3551">
        <v>0</v>
      </c>
      <c r="J3551" s="2">
        <v>0.35416666666666669</v>
      </c>
      <c r="K3551" s="2">
        <v>0.3125</v>
      </c>
      <c r="L3551" s="2">
        <v>2.0833333333333332E-2</v>
      </c>
      <c r="M3551" s="2">
        <v>2.0833333333333332E-2</v>
      </c>
      <c r="Q3551">
        <v>2</v>
      </c>
    </row>
    <row r="3552" spans="1:30">
      <c r="A3552" t="s">
        <v>1743</v>
      </c>
      <c r="B3552" s="1">
        <v>46066</v>
      </c>
      <c r="C3552">
        <v>1</v>
      </c>
      <c r="D3552" s="2">
        <v>0.35416666666666669</v>
      </c>
      <c r="E3552" s="2">
        <v>0.47916666666666669</v>
      </c>
      <c r="H3552" t="s">
        <v>3778</v>
      </c>
      <c r="I3552">
        <v>0</v>
      </c>
      <c r="J3552" s="2">
        <v>0.125</v>
      </c>
      <c r="K3552" s="2">
        <v>0.125</v>
      </c>
      <c r="Q3552">
        <v>2</v>
      </c>
    </row>
    <row r="3553" spans="1:30">
      <c r="A3553" t="s">
        <v>1743</v>
      </c>
      <c r="B3553" s="1">
        <v>46067</v>
      </c>
    </row>
    <row r="3554" spans="1:30">
      <c r="A3554" t="s">
        <v>1743</v>
      </c>
      <c r="B3554" s="1">
        <v>46068</v>
      </c>
    </row>
    <row r="3555" spans="1:30">
      <c r="A3555" t="s">
        <v>1743</v>
      </c>
      <c r="B3555" s="1">
        <v>46069</v>
      </c>
      <c r="C3555">
        <v>1</v>
      </c>
      <c r="D3555" s="2">
        <v>0.375</v>
      </c>
      <c r="E3555" s="2">
        <v>0.72916666666666663</v>
      </c>
      <c r="F3555" s="2">
        <v>4.1666666666666664E-2</v>
      </c>
      <c r="I3555">
        <v>0</v>
      </c>
      <c r="J3555" s="2">
        <v>0.3125</v>
      </c>
      <c r="K3555" s="2">
        <v>0.3125</v>
      </c>
      <c r="Q3555">
        <v>1</v>
      </c>
    </row>
    <row r="3556" spans="1:30">
      <c r="A3556" t="s">
        <v>1743</v>
      </c>
      <c r="B3556" s="1">
        <v>46070</v>
      </c>
      <c r="C3556">
        <v>1</v>
      </c>
      <c r="D3556" s="2">
        <v>0.375</v>
      </c>
      <c r="E3556" s="2">
        <v>0.77083333333333337</v>
      </c>
      <c r="F3556" s="2">
        <v>4.1666666666666664E-2</v>
      </c>
      <c r="H3556" t="s">
        <v>3779</v>
      </c>
      <c r="I3556">
        <v>0</v>
      </c>
      <c r="J3556" s="2">
        <v>0.35416666666666669</v>
      </c>
      <c r="K3556" s="2">
        <v>0.3125</v>
      </c>
      <c r="L3556" s="2">
        <v>2.0833333333333332E-2</v>
      </c>
      <c r="M3556" s="2">
        <v>2.0833333333333332E-2</v>
      </c>
      <c r="Q3556">
        <v>2</v>
      </c>
    </row>
    <row r="3557" spans="1:30">
      <c r="A3557" t="s">
        <v>1743</v>
      </c>
      <c r="B3557" s="1">
        <v>46071</v>
      </c>
      <c r="C3557">
        <v>1</v>
      </c>
      <c r="D3557" s="2">
        <v>0.375</v>
      </c>
      <c r="E3557" s="2">
        <v>0.8125</v>
      </c>
      <c r="F3557" s="2">
        <v>4.1666666666666664E-2</v>
      </c>
      <c r="H3557" t="s">
        <v>3776</v>
      </c>
      <c r="I3557">
        <v>0</v>
      </c>
      <c r="J3557" s="2">
        <v>0.39583333333333331</v>
      </c>
      <c r="K3557" s="2">
        <v>0.3125</v>
      </c>
      <c r="L3557" s="2">
        <v>2.0833333333333332E-2</v>
      </c>
      <c r="M3557" s="2">
        <v>6.25E-2</v>
      </c>
      <c r="Q3557">
        <v>2</v>
      </c>
    </row>
    <row r="3558" spans="1:30">
      <c r="A3558" t="s">
        <v>1743</v>
      </c>
      <c r="B3558" s="1">
        <v>46072</v>
      </c>
      <c r="C3558">
        <v>1</v>
      </c>
      <c r="D3558" s="2">
        <v>0.375</v>
      </c>
      <c r="E3558" s="2">
        <v>0.77083333333333337</v>
      </c>
      <c r="F3558" s="2">
        <v>4.1666666666666664E-2</v>
      </c>
      <c r="H3558" t="s">
        <v>3780</v>
      </c>
      <c r="I3558">
        <v>0</v>
      </c>
      <c r="J3558" s="2">
        <v>0.35416666666666669</v>
      </c>
      <c r="K3558" s="2">
        <v>0.3125</v>
      </c>
      <c r="L3558" s="2">
        <v>2.0833333333333332E-2</v>
      </c>
      <c r="M3558" s="2">
        <v>2.0833333333333332E-2</v>
      </c>
      <c r="Q3558">
        <v>1</v>
      </c>
    </row>
    <row r="3559" spans="1:30">
      <c r="A3559" t="s">
        <v>1743</v>
      </c>
      <c r="B3559" s="1">
        <v>46073</v>
      </c>
      <c r="C3559">
        <v>1</v>
      </c>
      <c r="D3559" s="2">
        <v>0.375</v>
      </c>
      <c r="E3559" s="2">
        <v>0.77083333333333337</v>
      </c>
      <c r="F3559" s="2">
        <v>4.1666666666666664E-2</v>
      </c>
      <c r="H3559" t="s">
        <v>3781</v>
      </c>
      <c r="I3559">
        <v>0</v>
      </c>
      <c r="J3559" s="2">
        <v>0.35416666666666669</v>
      </c>
      <c r="K3559" s="2">
        <v>0.3125</v>
      </c>
      <c r="L3559" s="2">
        <v>2.0833333333333332E-2</v>
      </c>
      <c r="M3559" s="2">
        <v>2.0833333333333332E-2</v>
      </c>
      <c r="Q3559">
        <v>2</v>
      </c>
    </row>
    <row r="3560" spans="1:30">
      <c r="A3560" t="s">
        <v>1743</v>
      </c>
      <c r="B3560" s="1">
        <v>46074</v>
      </c>
    </row>
    <row r="3561" spans="1:30">
      <c r="A3561" t="s">
        <v>1743</v>
      </c>
      <c r="B3561" s="1">
        <v>46075</v>
      </c>
    </row>
    <row r="3562" spans="1:30">
      <c r="A3562" t="s">
        <v>1743</v>
      </c>
      <c r="B3562" s="1">
        <v>46076</v>
      </c>
    </row>
    <row r="3563" spans="1:30">
      <c r="A3563" t="s">
        <v>1743</v>
      </c>
      <c r="B3563" s="1">
        <v>46077</v>
      </c>
      <c r="C3563">
        <v>1</v>
      </c>
      <c r="D3563" s="2">
        <v>0.375</v>
      </c>
      <c r="E3563" s="2">
        <v>0.77083333333333337</v>
      </c>
      <c r="F3563" s="2">
        <v>4.1666666666666664E-2</v>
      </c>
      <c r="H3563" t="s">
        <v>3782</v>
      </c>
      <c r="I3563">
        <v>0</v>
      </c>
      <c r="J3563" s="2">
        <v>0.35416666666666669</v>
      </c>
      <c r="K3563" s="2">
        <v>0.3125</v>
      </c>
      <c r="L3563" s="2">
        <v>2.0833333333333332E-2</v>
      </c>
      <c r="M3563" s="2">
        <v>2.0833333333333332E-2</v>
      </c>
      <c r="Q3563">
        <v>2</v>
      </c>
    </row>
    <row r="3564" spans="1:30">
      <c r="A3564" t="s">
        <v>1743</v>
      </c>
      <c r="B3564" s="1">
        <v>46078</v>
      </c>
      <c r="C3564">
        <v>1</v>
      </c>
      <c r="D3564" s="2">
        <v>0.375</v>
      </c>
      <c r="E3564" s="2">
        <v>0.72916666666666663</v>
      </c>
      <c r="F3564" s="2">
        <v>4.1666666666666664E-2</v>
      </c>
      <c r="I3564">
        <v>0</v>
      </c>
      <c r="J3564" s="2">
        <v>0.3125</v>
      </c>
      <c r="K3564" s="2">
        <v>0.3125</v>
      </c>
      <c r="Q3564">
        <v>2</v>
      </c>
    </row>
    <row r="3565" spans="1:30">
      <c r="A3565" t="s">
        <v>1743</v>
      </c>
      <c r="B3565" s="1">
        <v>46079</v>
      </c>
      <c r="C3565">
        <v>1</v>
      </c>
      <c r="D3565" s="2">
        <v>0.375</v>
      </c>
      <c r="E3565" s="2">
        <v>0.77083333333333337</v>
      </c>
      <c r="F3565" s="2">
        <v>4.1666666666666664E-2</v>
      </c>
      <c r="H3565" t="s">
        <v>3783</v>
      </c>
      <c r="I3565">
        <v>0</v>
      </c>
      <c r="J3565" s="2">
        <v>0.35416666666666669</v>
      </c>
      <c r="K3565" s="2">
        <v>0.3125</v>
      </c>
      <c r="L3565" s="2">
        <v>2.0833333333333332E-2</v>
      </c>
      <c r="M3565" s="2">
        <v>2.0833333333333332E-2</v>
      </c>
      <c r="Q3565">
        <v>2</v>
      </c>
    </row>
    <row r="3566" spans="1:30">
      <c r="A3566" t="s">
        <v>1743</v>
      </c>
      <c r="B3566" s="1">
        <v>46080</v>
      </c>
      <c r="C3566">
        <v>1</v>
      </c>
      <c r="D3566" s="2">
        <v>0.375</v>
      </c>
      <c r="E3566" s="2">
        <v>0.72916666666666663</v>
      </c>
      <c r="F3566" s="2">
        <v>4.1666666666666664E-2</v>
      </c>
      <c r="I3566">
        <v>0</v>
      </c>
      <c r="J3566" s="2">
        <v>0.3125</v>
      </c>
      <c r="K3566" s="2">
        <v>0.3125</v>
      </c>
      <c r="Q3566">
        <v>1</v>
      </c>
    </row>
    <row r="3567" spans="1:30">
      <c r="A3567" t="s">
        <v>1743</v>
      </c>
      <c r="B3567" s="1">
        <v>46081</v>
      </c>
    </row>
    <row r="3568" spans="1:30">
      <c r="A3568" t="s">
        <v>1742</v>
      </c>
      <c r="B3568" t="s">
        <v>3043</v>
      </c>
      <c r="C3568" s="1">
        <v>46023</v>
      </c>
      <c r="D3568" s="1">
        <v>46112</v>
      </c>
      <c r="E3568" t="s">
        <v>2396</v>
      </c>
      <c r="F3568" t="s">
        <v>2399</v>
      </c>
      <c r="G3568" t="s">
        <v>849</v>
      </c>
      <c r="H3568" t="s">
        <v>879</v>
      </c>
      <c r="I3568" t="s">
        <v>2396</v>
      </c>
      <c r="J3568" t="s">
        <v>849</v>
      </c>
      <c r="K3568">
        <v>1</v>
      </c>
      <c r="L3568">
        <v>1</v>
      </c>
      <c r="M3568">
        <v>1</v>
      </c>
      <c r="N3568">
        <v>1</v>
      </c>
      <c r="O3568">
        <v>1</v>
      </c>
      <c r="P3568">
        <v>0</v>
      </c>
      <c r="Q3568">
        <v>0</v>
      </c>
      <c r="R3568">
        <v>0</v>
      </c>
      <c r="S3568">
        <v>0</v>
      </c>
      <c r="T3568" s="2">
        <v>0.3125</v>
      </c>
      <c r="U3568" s="2">
        <v>0.375</v>
      </c>
      <c r="V3568" s="2">
        <v>0.72916666666666663</v>
      </c>
      <c r="W3568" s="2">
        <v>0.5</v>
      </c>
      <c r="X3568">
        <v>60</v>
      </c>
      <c r="AD3568" s="2">
        <v>0</v>
      </c>
    </row>
    <row r="3569" spans="1:17">
      <c r="A3569" t="s">
        <v>1743</v>
      </c>
      <c r="B3569" s="1">
        <v>46054</v>
      </c>
    </row>
    <row r="3570" spans="1:17">
      <c r="A3570" t="s">
        <v>1743</v>
      </c>
      <c r="B3570" s="1">
        <v>46055</v>
      </c>
      <c r="C3570">
        <v>1</v>
      </c>
      <c r="D3570" s="2">
        <v>0.375</v>
      </c>
      <c r="E3570" s="2">
        <v>0.72916666666666663</v>
      </c>
      <c r="F3570" s="2">
        <v>4.1666666666666664E-2</v>
      </c>
      <c r="I3570">
        <v>0</v>
      </c>
      <c r="J3570" s="2">
        <v>0.3125</v>
      </c>
      <c r="K3570" s="2">
        <v>0.3125</v>
      </c>
      <c r="Q3570">
        <v>2</v>
      </c>
    </row>
    <row r="3571" spans="1:17">
      <c r="A3571" t="s">
        <v>1743</v>
      </c>
      <c r="B3571" s="1">
        <v>46056</v>
      </c>
      <c r="C3571">
        <v>1</v>
      </c>
      <c r="D3571" s="2">
        <v>0.375</v>
      </c>
      <c r="E3571" s="2">
        <v>0.72916666666666663</v>
      </c>
      <c r="F3571" s="2">
        <v>4.1666666666666664E-2</v>
      </c>
      <c r="I3571">
        <v>0</v>
      </c>
      <c r="J3571" s="2">
        <v>0.3125</v>
      </c>
      <c r="K3571" s="2">
        <v>0.3125</v>
      </c>
      <c r="Q3571">
        <v>2</v>
      </c>
    </row>
    <row r="3572" spans="1:17">
      <c r="A3572" t="s">
        <v>1743</v>
      </c>
      <c r="B3572" s="1">
        <v>46057</v>
      </c>
      <c r="C3572">
        <v>1</v>
      </c>
      <c r="D3572" s="2">
        <v>0.375</v>
      </c>
      <c r="E3572" s="2">
        <v>0.72916666666666663</v>
      </c>
      <c r="F3572" s="2">
        <v>4.1666666666666664E-2</v>
      </c>
      <c r="I3572">
        <v>0</v>
      </c>
      <c r="J3572" s="2">
        <v>0.3125</v>
      </c>
      <c r="K3572" s="2">
        <v>0.3125</v>
      </c>
      <c r="Q3572">
        <v>2</v>
      </c>
    </row>
    <row r="3573" spans="1:17">
      <c r="A3573" t="s">
        <v>1743</v>
      </c>
      <c r="B3573" s="1">
        <v>46058</v>
      </c>
      <c r="C3573">
        <v>1</v>
      </c>
      <c r="D3573" s="2">
        <v>0.375</v>
      </c>
      <c r="E3573" s="2">
        <v>0.72916666666666663</v>
      </c>
      <c r="F3573" s="2">
        <v>4.1666666666666664E-2</v>
      </c>
      <c r="I3573">
        <v>0</v>
      </c>
      <c r="J3573" s="2">
        <v>0.3125</v>
      </c>
      <c r="K3573" s="2">
        <v>0.3125</v>
      </c>
      <c r="Q3573">
        <v>2</v>
      </c>
    </row>
    <row r="3574" spans="1:17">
      <c r="A3574" t="s">
        <v>1743</v>
      </c>
      <c r="B3574" s="1">
        <v>46059</v>
      </c>
      <c r="C3574">
        <v>1</v>
      </c>
      <c r="D3574" s="2">
        <v>0.375</v>
      </c>
      <c r="E3574" s="2">
        <v>0.72916666666666663</v>
      </c>
      <c r="F3574" s="2">
        <v>4.1666666666666664E-2</v>
      </c>
      <c r="I3574">
        <v>0</v>
      </c>
      <c r="J3574" s="2">
        <v>0.3125</v>
      </c>
      <c r="K3574" s="2">
        <v>0.3125</v>
      </c>
      <c r="Q3574">
        <v>2</v>
      </c>
    </row>
    <row r="3575" spans="1:17">
      <c r="A3575" t="s">
        <v>1743</v>
      </c>
      <c r="B3575" s="1">
        <v>46060</v>
      </c>
    </row>
    <row r="3576" spans="1:17">
      <c r="A3576" t="s">
        <v>1743</v>
      </c>
      <c r="B3576" s="1">
        <v>46061</v>
      </c>
    </row>
    <row r="3577" spans="1:17">
      <c r="A3577" t="s">
        <v>1743</v>
      </c>
      <c r="B3577" s="1">
        <v>46062</v>
      </c>
      <c r="C3577">
        <v>1</v>
      </c>
      <c r="D3577" s="2">
        <v>0.375</v>
      </c>
      <c r="E3577" s="2">
        <v>0.72916666666666663</v>
      </c>
      <c r="F3577" s="2">
        <v>4.1666666666666664E-2</v>
      </c>
      <c r="I3577">
        <v>0</v>
      </c>
      <c r="J3577" s="2">
        <v>0.3125</v>
      </c>
      <c r="K3577" s="2">
        <v>0.3125</v>
      </c>
      <c r="Q3577">
        <v>2</v>
      </c>
    </row>
    <row r="3578" spans="1:17">
      <c r="A3578" t="s">
        <v>1743</v>
      </c>
      <c r="B3578" s="1">
        <v>46063</v>
      </c>
      <c r="C3578">
        <v>1</v>
      </c>
      <c r="D3578" s="2">
        <v>0.375</v>
      </c>
      <c r="E3578" s="2">
        <v>0.72916666666666663</v>
      </c>
      <c r="F3578" s="2">
        <v>4.1666666666666664E-2</v>
      </c>
      <c r="I3578">
        <v>0</v>
      </c>
      <c r="J3578" s="2">
        <v>0.3125</v>
      </c>
      <c r="K3578" s="2">
        <v>0.3125</v>
      </c>
      <c r="Q3578">
        <v>2</v>
      </c>
    </row>
    <row r="3579" spans="1:17">
      <c r="A3579" t="s">
        <v>1743</v>
      </c>
      <c r="B3579" s="1">
        <v>46064</v>
      </c>
    </row>
    <row r="3580" spans="1:17">
      <c r="A3580" t="s">
        <v>1743</v>
      </c>
      <c r="B3580" s="1">
        <v>46065</v>
      </c>
      <c r="C3580">
        <v>1</v>
      </c>
      <c r="D3580" s="2">
        <v>0.375</v>
      </c>
      <c r="E3580" s="2">
        <v>0.72916666666666663</v>
      </c>
      <c r="F3580" s="2">
        <v>4.1666666666666664E-2</v>
      </c>
      <c r="I3580">
        <v>0</v>
      </c>
      <c r="J3580" s="2">
        <v>0.3125</v>
      </c>
      <c r="K3580" s="2">
        <v>0.3125</v>
      </c>
      <c r="Q3580">
        <v>2</v>
      </c>
    </row>
    <row r="3581" spans="1:17">
      <c r="A3581" t="s">
        <v>1743</v>
      </c>
      <c r="B3581" s="1">
        <v>46066</v>
      </c>
      <c r="C3581">
        <v>1</v>
      </c>
      <c r="D3581" s="2">
        <v>0.375</v>
      </c>
      <c r="E3581" s="2">
        <v>0.72916666666666663</v>
      </c>
      <c r="F3581" s="2">
        <v>4.1666666666666664E-2</v>
      </c>
      <c r="I3581">
        <v>0</v>
      </c>
      <c r="J3581" s="2">
        <v>0.3125</v>
      </c>
      <c r="K3581" s="2">
        <v>0.3125</v>
      </c>
      <c r="Q3581">
        <v>2</v>
      </c>
    </row>
    <row r="3582" spans="1:17">
      <c r="A3582" t="s">
        <v>1743</v>
      </c>
      <c r="B3582" s="1">
        <v>46067</v>
      </c>
    </row>
    <row r="3583" spans="1:17">
      <c r="A3583" t="s">
        <v>1743</v>
      </c>
      <c r="B3583" s="1">
        <v>46068</v>
      </c>
    </row>
    <row r="3584" spans="1:17">
      <c r="A3584" t="s">
        <v>1743</v>
      </c>
      <c r="B3584" s="1">
        <v>46069</v>
      </c>
      <c r="C3584">
        <v>1</v>
      </c>
      <c r="D3584" s="2">
        <v>0.375</v>
      </c>
      <c r="E3584" s="2">
        <v>0.72916666666666663</v>
      </c>
      <c r="F3584" s="2">
        <v>4.1666666666666664E-2</v>
      </c>
      <c r="I3584">
        <v>0</v>
      </c>
      <c r="J3584" s="2">
        <v>0.3125</v>
      </c>
      <c r="K3584" s="2">
        <v>0.3125</v>
      </c>
      <c r="Q3584">
        <v>2</v>
      </c>
    </row>
    <row r="3585" spans="1:30">
      <c r="A3585" t="s">
        <v>1743</v>
      </c>
      <c r="B3585" s="1">
        <v>46070</v>
      </c>
      <c r="C3585">
        <v>1</v>
      </c>
      <c r="D3585" s="2">
        <v>0.375</v>
      </c>
      <c r="E3585" s="2">
        <v>0.72916666666666663</v>
      </c>
      <c r="F3585" s="2">
        <v>4.1666666666666664E-2</v>
      </c>
      <c r="I3585">
        <v>0</v>
      </c>
      <c r="J3585" s="2">
        <v>0.3125</v>
      </c>
      <c r="K3585" s="2">
        <v>0.3125</v>
      </c>
      <c r="Q3585">
        <v>2</v>
      </c>
    </row>
    <row r="3586" spans="1:30">
      <c r="A3586" t="s">
        <v>1743</v>
      </c>
      <c r="B3586" s="1">
        <v>46071</v>
      </c>
      <c r="C3586">
        <v>1</v>
      </c>
      <c r="D3586" s="2">
        <v>0.375</v>
      </c>
      <c r="E3586" s="2">
        <v>0.72916666666666663</v>
      </c>
      <c r="F3586" s="2">
        <v>4.1666666666666664E-2</v>
      </c>
      <c r="I3586">
        <v>0</v>
      </c>
      <c r="J3586" s="2">
        <v>0.3125</v>
      </c>
      <c r="K3586" s="2">
        <v>0.3125</v>
      </c>
      <c r="Q3586">
        <v>2</v>
      </c>
    </row>
    <row r="3587" spans="1:30">
      <c r="A3587" t="s">
        <v>1743</v>
      </c>
      <c r="B3587" s="1">
        <v>46072</v>
      </c>
      <c r="C3587">
        <v>1</v>
      </c>
      <c r="D3587" s="2">
        <v>0.375</v>
      </c>
      <c r="E3587" s="2">
        <v>0.72916666666666663</v>
      </c>
      <c r="F3587" s="2">
        <v>4.1666666666666664E-2</v>
      </c>
      <c r="I3587">
        <v>0</v>
      </c>
      <c r="J3587" s="2">
        <v>0.3125</v>
      </c>
      <c r="K3587" s="2">
        <v>0.3125</v>
      </c>
      <c r="Q3587">
        <v>2</v>
      </c>
    </row>
    <row r="3588" spans="1:30">
      <c r="A3588" t="s">
        <v>1743</v>
      </c>
      <c r="B3588" s="1">
        <v>46073</v>
      </c>
      <c r="C3588">
        <v>1</v>
      </c>
      <c r="D3588" s="2">
        <v>0.375</v>
      </c>
      <c r="E3588" s="2">
        <v>0.72916666666666663</v>
      </c>
      <c r="F3588" s="2">
        <v>4.1666666666666664E-2</v>
      </c>
      <c r="I3588">
        <v>0</v>
      </c>
      <c r="J3588" s="2">
        <v>0.3125</v>
      </c>
      <c r="K3588" s="2">
        <v>0.3125</v>
      </c>
      <c r="Q3588">
        <v>2</v>
      </c>
    </row>
    <row r="3589" spans="1:30">
      <c r="A3589" t="s">
        <v>1743</v>
      </c>
      <c r="B3589" s="1">
        <v>46074</v>
      </c>
    </row>
    <row r="3590" spans="1:30">
      <c r="A3590" t="s">
        <v>1743</v>
      </c>
      <c r="B3590" s="1">
        <v>46075</v>
      </c>
    </row>
    <row r="3591" spans="1:30">
      <c r="A3591" t="s">
        <v>1743</v>
      </c>
      <c r="B3591" s="1">
        <v>46076</v>
      </c>
    </row>
    <row r="3592" spans="1:30">
      <c r="A3592" t="s">
        <v>1743</v>
      </c>
      <c r="B3592" s="1">
        <v>46077</v>
      </c>
      <c r="C3592">
        <v>1</v>
      </c>
      <c r="D3592" s="2">
        <v>0.375</v>
      </c>
      <c r="E3592" s="2">
        <v>0.72916666666666663</v>
      </c>
      <c r="F3592" s="2">
        <v>4.1666666666666664E-2</v>
      </c>
      <c r="I3592">
        <v>0</v>
      </c>
      <c r="J3592" s="2">
        <v>0.3125</v>
      </c>
      <c r="K3592" s="2">
        <v>0.3125</v>
      </c>
      <c r="Q3592">
        <v>2</v>
      </c>
    </row>
    <row r="3593" spans="1:30">
      <c r="A3593" t="s">
        <v>1743</v>
      </c>
      <c r="B3593" s="1">
        <v>46078</v>
      </c>
      <c r="C3593">
        <v>1</v>
      </c>
      <c r="D3593" s="2">
        <v>0.375</v>
      </c>
      <c r="E3593" s="2">
        <v>0.72916666666666663</v>
      </c>
      <c r="F3593" s="2">
        <v>4.1666666666666664E-2</v>
      </c>
      <c r="I3593">
        <v>0</v>
      </c>
      <c r="J3593" s="2">
        <v>0.3125</v>
      </c>
      <c r="K3593" s="2">
        <v>0.3125</v>
      </c>
      <c r="Q3593">
        <v>2</v>
      </c>
    </row>
    <row r="3594" spans="1:30">
      <c r="A3594" t="s">
        <v>1743</v>
      </c>
      <c r="B3594" s="1">
        <v>46079</v>
      </c>
      <c r="C3594">
        <v>1</v>
      </c>
      <c r="D3594" s="2">
        <v>0.375</v>
      </c>
      <c r="E3594" s="2">
        <v>0.72916666666666663</v>
      </c>
      <c r="F3594" s="2">
        <v>4.1666666666666664E-2</v>
      </c>
      <c r="I3594">
        <v>0</v>
      </c>
      <c r="J3594" s="2">
        <v>0.3125</v>
      </c>
      <c r="K3594" s="2">
        <v>0.3125</v>
      </c>
      <c r="Q3594">
        <v>2</v>
      </c>
    </row>
    <row r="3595" spans="1:30">
      <c r="A3595" t="s">
        <v>1743</v>
      </c>
      <c r="B3595" s="1">
        <v>46080</v>
      </c>
      <c r="C3595">
        <v>1</v>
      </c>
      <c r="D3595" s="2">
        <v>0.375</v>
      </c>
      <c r="E3595" s="2">
        <v>0.72916666666666663</v>
      </c>
      <c r="F3595" s="2">
        <v>4.1666666666666664E-2</v>
      </c>
      <c r="I3595">
        <v>0</v>
      </c>
      <c r="J3595" s="2">
        <v>0.3125</v>
      </c>
      <c r="K3595" s="2">
        <v>0.3125</v>
      </c>
      <c r="Q3595">
        <v>2</v>
      </c>
    </row>
    <row r="3596" spans="1:30">
      <c r="A3596" t="s">
        <v>1743</v>
      </c>
      <c r="B3596" s="1">
        <v>46081</v>
      </c>
    </row>
    <row r="3597" spans="1:30">
      <c r="A3597" t="s">
        <v>1742</v>
      </c>
      <c r="B3597" t="s">
        <v>3044</v>
      </c>
      <c r="C3597" s="1">
        <v>46023</v>
      </c>
      <c r="D3597" s="1">
        <v>46112</v>
      </c>
      <c r="E3597" t="s">
        <v>1087</v>
      </c>
      <c r="F3597" t="s">
        <v>644</v>
      </c>
      <c r="G3597" t="s">
        <v>849</v>
      </c>
      <c r="H3597" t="s">
        <v>879</v>
      </c>
      <c r="I3597" t="s">
        <v>1087</v>
      </c>
      <c r="J3597" t="s">
        <v>849</v>
      </c>
      <c r="K3597">
        <v>1</v>
      </c>
      <c r="L3597">
        <v>1</v>
      </c>
      <c r="M3597">
        <v>1</v>
      </c>
      <c r="N3597">
        <v>1</v>
      </c>
      <c r="O3597">
        <v>1</v>
      </c>
      <c r="P3597">
        <v>0</v>
      </c>
      <c r="Q3597">
        <v>0</v>
      </c>
      <c r="R3597">
        <v>0</v>
      </c>
      <c r="S3597">
        <v>1</v>
      </c>
      <c r="T3597" s="2">
        <v>0.3125</v>
      </c>
      <c r="U3597" s="2">
        <v>0.375</v>
      </c>
      <c r="V3597" s="2">
        <v>0.72916666666666663</v>
      </c>
      <c r="W3597" s="2">
        <v>0.5</v>
      </c>
      <c r="X3597">
        <v>60</v>
      </c>
      <c r="AD3597" s="2">
        <v>0</v>
      </c>
    </row>
    <row r="3598" spans="1:30">
      <c r="A3598" t="s">
        <v>1743</v>
      </c>
      <c r="B3598" s="1">
        <v>46054</v>
      </c>
    </row>
    <row r="3599" spans="1:30">
      <c r="A3599" t="s">
        <v>1743</v>
      </c>
      <c r="B3599" s="1">
        <v>46055</v>
      </c>
      <c r="C3599">
        <v>2</v>
      </c>
      <c r="I3599">
        <v>0</v>
      </c>
      <c r="P3599" s="2">
        <v>0.3125</v>
      </c>
    </row>
    <row r="3600" spans="1:30">
      <c r="A3600" t="s">
        <v>1743</v>
      </c>
      <c r="B3600" s="1">
        <v>46056</v>
      </c>
    </row>
    <row r="3601" spans="1:17">
      <c r="A3601" t="s">
        <v>1743</v>
      </c>
      <c r="B3601" s="1">
        <v>46057</v>
      </c>
      <c r="C3601">
        <v>1</v>
      </c>
      <c r="D3601" s="2">
        <v>0.33333333333333331</v>
      </c>
      <c r="E3601" s="2">
        <v>0.625</v>
      </c>
      <c r="F3601" s="2">
        <v>4.1666666666666664E-2</v>
      </c>
      <c r="I3601">
        <v>0</v>
      </c>
      <c r="J3601" s="2">
        <v>0.25</v>
      </c>
      <c r="K3601" s="2">
        <v>0.25</v>
      </c>
      <c r="Q3601">
        <v>2</v>
      </c>
    </row>
    <row r="3602" spans="1:17">
      <c r="A3602" t="s">
        <v>1743</v>
      </c>
      <c r="B3602" s="1">
        <v>46058</v>
      </c>
    </row>
    <row r="3603" spans="1:17">
      <c r="A3603" t="s">
        <v>1743</v>
      </c>
      <c r="B3603" s="1">
        <v>46059</v>
      </c>
      <c r="C3603">
        <v>1</v>
      </c>
      <c r="D3603" s="2">
        <v>0.33333333333333331</v>
      </c>
      <c r="E3603" s="2">
        <v>0.625</v>
      </c>
      <c r="F3603" s="2">
        <v>4.1666666666666664E-2</v>
      </c>
      <c r="I3603">
        <v>0</v>
      </c>
      <c r="J3603" s="2">
        <v>0.25</v>
      </c>
      <c r="K3603" s="2">
        <v>0.25</v>
      </c>
      <c r="Q3603">
        <v>2</v>
      </c>
    </row>
    <row r="3604" spans="1:17">
      <c r="A3604" t="s">
        <v>1743</v>
      </c>
      <c r="B3604" s="1">
        <v>46060</v>
      </c>
    </row>
    <row r="3605" spans="1:17">
      <c r="A3605" t="s">
        <v>1743</v>
      </c>
      <c r="B3605" s="1">
        <v>46061</v>
      </c>
    </row>
    <row r="3606" spans="1:17">
      <c r="A3606" t="s">
        <v>1743</v>
      </c>
      <c r="B3606" s="1">
        <v>46062</v>
      </c>
      <c r="C3606">
        <v>1</v>
      </c>
      <c r="D3606" s="2">
        <v>0.33333333333333331</v>
      </c>
      <c r="E3606" s="2">
        <v>0.6875</v>
      </c>
      <c r="F3606" s="2">
        <v>4.1666666666666664E-2</v>
      </c>
      <c r="I3606">
        <v>0</v>
      </c>
      <c r="J3606" s="2">
        <v>0.3125</v>
      </c>
      <c r="K3606" s="2">
        <v>0.3125</v>
      </c>
      <c r="Q3606">
        <v>1</v>
      </c>
    </row>
    <row r="3607" spans="1:17">
      <c r="A3607" t="s">
        <v>1743</v>
      </c>
      <c r="B3607" s="1">
        <v>46063</v>
      </c>
    </row>
    <row r="3608" spans="1:17">
      <c r="A3608" t="s">
        <v>1743</v>
      </c>
      <c r="B3608" s="1">
        <v>46064</v>
      </c>
    </row>
    <row r="3609" spans="1:17">
      <c r="A3609" t="s">
        <v>1743</v>
      </c>
      <c r="B3609" s="1">
        <v>46065</v>
      </c>
      <c r="C3609">
        <v>1</v>
      </c>
      <c r="D3609" s="2">
        <v>0.33333333333333331</v>
      </c>
      <c r="E3609" s="2">
        <v>0.625</v>
      </c>
      <c r="F3609" s="2">
        <v>4.1666666666666664E-2</v>
      </c>
      <c r="I3609">
        <v>0</v>
      </c>
      <c r="J3609" s="2">
        <v>0.25</v>
      </c>
      <c r="K3609" s="2">
        <v>0.25</v>
      </c>
      <c r="Q3609">
        <v>2</v>
      </c>
    </row>
    <row r="3610" spans="1:17">
      <c r="A3610" t="s">
        <v>1743</v>
      </c>
      <c r="B3610" s="1">
        <v>46066</v>
      </c>
      <c r="C3610">
        <v>1</v>
      </c>
      <c r="D3610" s="2">
        <v>0.33333333333333331</v>
      </c>
      <c r="E3610" s="2">
        <v>0.625</v>
      </c>
      <c r="F3610" s="2">
        <v>4.1666666666666664E-2</v>
      </c>
      <c r="I3610">
        <v>0</v>
      </c>
      <c r="J3610" s="2">
        <v>0.25</v>
      </c>
      <c r="K3610" s="2">
        <v>0.25</v>
      </c>
      <c r="Q3610">
        <v>2</v>
      </c>
    </row>
    <row r="3611" spans="1:17">
      <c r="A3611" t="s">
        <v>1743</v>
      </c>
      <c r="B3611" s="1">
        <v>46067</v>
      </c>
    </row>
    <row r="3612" spans="1:17">
      <c r="A3612" t="s">
        <v>1743</v>
      </c>
      <c r="B3612" s="1">
        <v>46068</v>
      </c>
    </row>
    <row r="3613" spans="1:17">
      <c r="A3613" t="s">
        <v>1743</v>
      </c>
      <c r="B3613" s="1">
        <v>46069</v>
      </c>
      <c r="C3613">
        <v>1</v>
      </c>
      <c r="D3613" s="2">
        <v>0.33333333333333331</v>
      </c>
      <c r="E3613" s="2">
        <v>0.6875</v>
      </c>
      <c r="F3613" s="2">
        <v>4.1666666666666664E-2</v>
      </c>
      <c r="I3613">
        <v>0</v>
      </c>
      <c r="J3613" s="2">
        <v>0.3125</v>
      </c>
      <c r="K3613" s="2">
        <v>0.3125</v>
      </c>
      <c r="Q3613">
        <v>1</v>
      </c>
    </row>
    <row r="3614" spans="1:17">
      <c r="A3614" t="s">
        <v>1743</v>
      </c>
      <c r="B3614" s="1">
        <v>46070</v>
      </c>
    </row>
    <row r="3615" spans="1:17">
      <c r="A3615" t="s">
        <v>1743</v>
      </c>
      <c r="B3615" s="1">
        <v>46071</v>
      </c>
      <c r="C3615">
        <v>1</v>
      </c>
      <c r="D3615" s="2">
        <v>0.33333333333333331</v>
      </c>
      <c r="E3615" s="2">
        <v>0.5</v>
      </c>
      <c r="I3615">
        <v>0</v>
      </c>
      <c r="J3615" s="2">
        <v>0.16666666666666666</v>
      </c>
      <c r="K3615" s="2">
        <v>0.16666666666666666</v>
      </c>
      <c r="Q3615">
        <v>2</v>
      </c>
    </row>
    <row r="3616" spans="1:17">
      <c r="A3616" t="s">
        <v>1743</v>
      </c>
      <c r="B3616" s="1">
        <v>46072</v>
      </c>
      <c r="C3616">
        <v>1</v>
      </c>
      <c r="D3616" s="2">
        <v>0.33333333333333331</v>
      </c>
      <c r="E3616" s="2">
        <v>0.5</v>
      </c>
      <c r="I3616">
        <v>0</v>
      </c>
      <c r="J3616" s="2">
        <v>0.16666666666666666</v>
      </c>
      <c r="K3616" s="2">
        <v>0.16666666666666666</v>
      </c>
      <c r="Q3616">
        <v>2</v>
      </c>
    </row>
    <row r="3617" spans="1:30">
      <c r="A3617" t="s">
        <v>1743</v>
      </c>
      <c r="B3617" s="1">
        <v>46073</v>
      </c>
      <c r="C3617">
        <v>1</v>
      </c>
      <c r="D3617" s="2">
        <v>0.33333333333333331</v>
      </c>
      <c r="E3617" s="2">
        <v>0.5</v>
      </c>
      <c r="I3617">
        <v>0</v>
      </c>
      <c r="J3617" s="2">
        <v>0.16666666666666666</v>
      </c>
      <c r="K3617" s="2">
        <v>0.16666666666666666</v>
      </c>
      <c r="Q3617">
        <v>1</v>
      </c>
    </row>
    <row r="3618" spans="1:30">
      <c r="A3618" t="s">
        <v>1743</v>
      </c>
      <c r="B3618" s="1">
        <v>46074</v>
      </c>
    </row>
    <row r="3619" spans="1:30">
      <c r="A3619" t="s">
        <v>1743</v>
      </c>
      <c r="B3619" s="1">
        <v>46075</v>
      </c>
    </row>
    <row r="3620" spans="1:30">
      <c r="A3620" t="s">
        <v>1743</v>
      </c>
      <c r="B3620" s="1">
        <v>46076</v>
      </c>
    </row>
    <row r="3621" spans="1:30">
      <c r="A3621" t="s">
        <v>1743</v>
      </c>
      <c r="B3621" s="1">
        <v>46077</v>
      </c>
    </row>
    <row r="3622" spans="1:30">
      <c r="A3622" t="s">
        <v>1743</v>
      </c>
      <c r="B3622" s="1">
        <v>46078</v>
      </c>
      <c r="C3622">
        <v>1</v>
      </c>
      <c r="D3622" s="2">
        <v>0.54166666666666663</v>
      </c>
      <c r="E3622" s="2">
        <v>0.72916666666666663</v>
      </c>
      <c r="I3622">
        <v>0</v>
      </c>
      <c r="J3622" s="2">
        <v>0.1875</v>
      </c>
      <c r="K3622" s="2">
        <v>0.1875</v>
      </c>
      <c r="Q3622">
        <v>2</v>
      </c>
    </row>
    <row r="3623" spans="1:30">
      <c r="A3623" t="s">
        <v>1743</v>
      </c>
      <c r="B3623" s="1">
        <v>46079</v>
      </c>
      <c r="C3623">
        <v>1</v>
      </c>
      <c r="D3623" s="2">
        <v>0.375</v>
      </c>
      <c r="E3623" s="2">
        <v>0.72916666666666663</v>
      </c>
      <c r="F3623" s="2">
        <v>4.1666666666666664E-2</v>
      </c>
      <c r="I3623">
        <v>0</v>
      </c>
      <c r="J3623" s="2">
        <v>0.3125</v>
      </c>
      <c r="K3623" s="2">
        <v>0.3125</v>
      </c>
      <c r="Q3623">
        <v>1</v>
      </c>
    </row>
    <row r="3624" spans="1:30">
      <c r="A3624" t="s">
        <v>1743</v>
      </c>
      <c r="B3624" s="1">
        <v>46080</v>
      </c>
      <c r="C3624">
        <v>1</v>
      </c>
      <c r="D3624" s="2">
        <v>0.33333333333333331</v>
      </c>
      <c r="E3624" s="2">
        <v>0.6875</v>
      </c>
      <c r="F3624" s="2">
        <v>4.1666666666666664E-2</v>
      </c>
      <c r="I3624">
        <v>0</v>
      </c>
      <c r="J3624" s="2">
        <v>0.3125</v>
      </c>
      <c r="K3624" s="2">
        <v>0.3125</v>
      </c>
      <c r="Q3624">
        <v>2</v>
      </c>
    </row>
    <row r="3625" spans="1:30">
      <c r="A3625" t="s">
        <v>1743</v>
      </c>
      <c r="B3625" s="1">
        <v>46081</v>
      </c>
    </row>
    <row r="3626" spans="1:30">
      <c r="A3626" t="s">
        <v>1742</v>
      </c>
      <c r="B3626" t="s">
        <v>3045</v>
      </c>
      <c r="C3626" s="1">
        <v>46023</v>
      </c>
      <c r="D3626" s="1">
        <v>46112</v>
      </c>
      <c r="E3626" t="s">
        <v>1019</v>
      </c>
      <c r="F3626" t="s">
        <v>641</v>
      </c>
      <c r="G3626" t="s">
        <v>849</v>
      </c>
      <c r="H3626" t="s">
        <v>879</v>
      </c>
      <c r="I3626" t="s">
        <v>1019</v>
      </c>
      <c r="J3626" t="s">
        <v>849</v>
      </c>
      <c r="K3626">
        <v>1</v>
      </c>
      <c r="L3626">
        <v>1</v>
      </c>
      <c r="M3626">
        <v>1</v>
      </c>
      <c r="N3626">
        <v>1</v>
      </c>
      <c r="O3626">
        <v>1</v>
      </c>
      <c r="P3626">
        <v>0</v>
      </c>
      <c r="Q3626">
        <v>0</v>
      </c>
      <c r="R3626">
        <v>0</v>
      </c>
      <c r="S3626">
        <v>1</v>
      </c>
      <c r="T3626" s="2">
        <v>0.3125</v>
      </c>
      <c r="U3626" s="2">
        <v>0.375</v>
      </c>
      <c r="V3626" s="2">
        <v>0.72916666666666663</v>
      </c>
      <c r="W3626" s="2">
        <v>0.5</v>
      </c>
      <c r="X3626">
        <v>60</v>
      </c>
      <c r="AD3626" s="2">
        <v>0</v>
      </c>
    </row>
    <row r="3627" spans="1:30">
      <c r="A3627" t="s">
        <v>1743</v>
      </c>
      <c r="B3627" s="1">
        <v>46054</v>
      </c>
    </row>
    <row r="3628" spans="1:30">
      <c r="A3628" t="s">
        <v>1743</v>
      </c>
      <c r="B3628" s="1">
        <v>46055</v>
      </c>
    </row>
    <row r="3629" spans="1:30">
      <c r="A3629" t="s">
        <v>1743</v>
      </c>
      <c r="B3629" s="1">
        <v>46056</v>
      </c>
      <c r="C3629">
        <v>1</v>
      </c>
      <c r="D3629" s="2">
        <v>0.375</v>
      </c>
      <c r="E3629" s="2">
        <v>0.72916666666666663</v>
      </c>
      <c r="F3629" s="2">
        <v>4.1666666666666664E-2</v>
      </c>
      <c r="I3629">
        <v>0</v>
      </c>
      <c r="J3629" s="2">
        <v>0.3125</v>
      </c>
      <c r="K3629" s="2">
        <v>0.3125</v>
      </c>
      <c r="Q3629">
        <v>2</v>
      </c>
    </row>
    <row r="3630" spans="1:30">
      <c r="A3630" t="s">
        <v>1743</v>
      </c>
      <c r="B3630" s="1">
        <v>46057</v>
      </c>
    </row>
    <row r="3631" spans="1:30">
      <c r="A3631" t="s">
        <v>1743</v>
      </c>
      <c r="B3631" s="1">
        <v>46058</v>
      </c>
    </row>
    <row r="3632" spans="1:30">
      <c r="A3632" t="s">
        <v>1743</v>
      </c>
      <c r="B3632" s="1">
        <v>46059</v>
      </c>
    </row>
    <row r="3633" spans="1:17">
      <c r="A3633" t="s">
        <v>1743</v>
      </c>
      <c r="B3633" s="1">
        <v>46060</v>
      </c>
    </row>
    <row r="3634" spans="1:17">
      <c r="A3634" t="s">
        <v>1743</v>
      </c>
      <c r="B3634" s="1">
        <v>46061</v>
      </c>
    </row>
    <row r="3635" spans="1:17">
      <c r="A3635" t="s">
        <v>1743</v>
      </c>
      <c r="B3635" s="1">
        <v>46062</v>
      </c>
    </row>
    <row r="3636" spans="1:17">
      <c r="A3636" t="s">
        <v>1743</v>
      </c>
      <c r="B3636" s="1">
        <v>46063</v>
      </c>
      <c r="C3636">
        <v>1</v>
      </c>
      <c r="D3636" s="2">
        <v>0.375</v>
      </c>
      <c r="E3636" s="2">
        <v>0.72916666666666663</v>
      </c>
      <c r="F3636" s="2">
        <v>4.1666666666666664E-2</v>
      </c>
      <c r="I3636">
        <v>0</v>
      </c>
      <c r="J3636" s="2">
        <v>0.3125</v>
      </c>
      <c r="K3636" s="2">
        <v>0.3125</v>
      </c>
      <c r="Q3636">
        <v>2</v>
      </c>
    </row>
    <row r="3637" spans="1:17">
      <c r="A3637" t="s">
        <v>1743</v>
      </c>
      <c r="B3637" s="1">
        <v>46064</v>
      </c>
    </row>
    <row r="3638" spans="1:17">
      <c r="A3638" t="s">
        <v>1743</v>
      </c>
      <c r="B3638" s="1">
        <v>46065</v>
      </c>
    </row>
    <row r="3639" spans="1:17">
      <c r="A3639" t="s">
        <v>1743</v>
      </c>
      <c r="B3639" s="1">
        <v>46066</v>
      </c>
    </row>
    <row r="3640" spans="1:17">
      <c r="A3640" t="s">
        <v>1743</v>
      </c>
      <c r="B3640" s="1">
        <v>46067</v>
      </c>
    </row>
    <row r="3641" spans="1:17">
      <c r="A3641" t="s">
        <v>1743</v>
      </c>
      <c r="B3641" s="1">
        <v>46068</v>
      </c>
    </row>
    <row r="3642" spans="1:17">
      <c r="A3642" t="s">
        <v>1743</v>
      </c>
      <c r="B3642" s="1">
        <v>46069</v>
      </c>
    </row>
    <row r="3643" spans="1:17">
      <c r="A3643" t="s">
        <v>1743</v>
      </c>
      <c r="B3643" s="1">
        <v>46070</v>
      </c>
      <c r="C3643">
        <v>1</v>
      </c>
      <c r="D3643" s="2">
        <v>0.375</v>
      </c>
      <c r="E3643" s="2">
        <v>0.72916666666666663</v>
      </c>
      <c r="F3643" s="2">
        <v>4.1666666666666664E-2</v>
      </c>
      <c r="I3643">
        <v>0</v>
      </c>
      <c r="J3643" s="2">
        <v>0.3125</v>
      </c>
      <c r="K3643" s="2">
        <v>0.3125</v>
      </c>
      <c r="Q3643">
        <v>1</v>
      </c>
    </row>
    <row r="3644" spans="1:17">
      <c r="A3644" t="s">
        <v>1743</v>
      </c>
      <c r="B3644" s="1">
        <v>46071</v>
      </c>
    </row>
    <row r="3645" spans="1:17">
      <c r="A3645" t="s">
        <v>1743</v>
      </c>
      <c r="B3645" s="1">
        <v>46072</v>
      </c>
    </row>
    <row r="3646" spans="1:17">
      <c r="A3646" t="s">
        <v>1743</v>
      </c>
      <c r="B3646" s="1">
        <v>46073</v>
      </c>
    </row>
    <row r="3647" spans="1:17">
      <c r="A3647" t="s">
        <v>1743</v>
      </c>
      <c r="B3647" s="1">
        <v>46074</v>
      </c>
    </row>
    <row r="3648" spans="1:17">
      <c r="A3648" t="s">
        <v>1743</v>
      </c>
      <c r="B3648" s="1">
        <v>46075</v>
      </c>
    </row>
    <row r="3649" spans="1:30">
      <c r="A3649" t="s">
        <v>1743</v>
      </c>
      <c r="B3649" s="1">
        <v>46076</v>
      </c>
    </row>
    <row r="3650" spans="1:30">
      <c r="A3650" t="s">
        <v>1743</v>
      </c>
      <c r="B3650" s="1">
        <v>46077</v>
      </c>
      <c r="C3650">
        <v>1</v>
      </c>
      <c r="D3650" s="2">
        <v>0.375</v>
      </c>
      <c r="E3650" s="2">
        <v>0.72916666666666663</v>
      </c>
      <c r="F3650" s="2">
        <v>4.1666666666666664E-2</v>
      </c>
      <c r="I3650">
        <v>0</v>
      </c>
      <c r="J3650" s="2">
        <v>0.3125</v>
      </c>
      <c r="K3650" s="2">
        <v>0.3125</v>
      </c>
      <c r="Q3650">
        <v>2</v>
      </c>
    </row>
    <row r="3651" spans="1:30">
      <c r="A3651" t="s">
        <v>1743</v>
      </c>
      <c r="B3651" s="1">
        <v>46078</v>
      </c>
    </row>
    <row r="3652" spans="1:30">
      <c r="A3652" t="s">
        <v>1743</v>
      </c>
      <c r="B3652" s="1">
        <v>46079</v>
      </c>
    </row>
    <row r="3653" spans="1:30">
      <c r="A3653" t="s">
        <v>1743</v>
      </c>
      <c r="B3653" s="1">
        <v>46080</v>
      </c>
    </row>
    <row r="3654" spans="1:30">
      <c r="A3654" t="s">
        <v>1743</v>
      </c>
      <c r="B3654" s="1">
        <v>46081</v>
      </c>
    </row>
    <row r="3655" spans="1:30">
      <c r="A3655" t="s">
        <v>1742</v>
      </c>
      <c r="B3655" t="s">
        <v>3046</v>
      </c>
      <c r="C3655" s="1">
        <v>46023</v>
      </c>
      <c r="D3655" s="1">
        <v>46112</v>
      </c>
      <c r="E3655" t="s">
        <v>2802</v>
      </c>
      <c r="F3655" t="s">
        <v>572</v>
      </c>
      <c r="G3655" t="s">
        <v>849</v>
      </c>
      <c r="H3655" t="s">
        <v>879</v>
      </c>
      <c r="I3655" t="s">
        <v>2802</v>
      </c>
      <c r="J3655" t="s">
        <v>849</v>
      </c>
      <c r="K3655">
        <v>1</v>
      </c>
      <c r="L3655">
        <v>1</v>
      </c>
      <c r="M3655">
        <v>1</v>
      </c>
      <c r="N3655">
        <v>1</v>
      </c>
      <c r="O3655">
        <v>1</v>
      </c>
      <c r="P3655">
        <v>0</v>
      </c>
      <c r="Q3655">
        <v>0</v>
      </c>
      <c r="R3655">
        <v>0</v>
      </c>
      <c r="S3655">
        <v>0</v>
      </c>
      <c r="T3655" s="2">
        <v>0.32291666666666669</v>
      </c>
      <c r="U3655" s="2">
        <v>0.36458333333333331</v>
      </c>
      <c r="V3655" s="2">
        <v>0.72916666666666663</v>
      </c>
      <c r="W3655" s="2">
        <v>0.5</v>
      </c>
      <c r="X3655">
        <v>60</v>
      </c>
      <c r="AD3655" s="2">
        <v>0</v>
      </c>
    </row>
    <row r="3656" spans="1:30">
      <c r="A3656" t="s">
        <v>1743</v>
      </c>
      <c r="B3656" s="1">
        <v>46054</v>
      </c>
    </row>
    <row r="3657" spans="1:30">
      <c r="A3657" t="s">
        <v>1743</v>
      </c>
      <c r="B3657" s="1">
        <v>46055</v>
      </c>
      <c r="C3657">
        <v>1</v>
      </c>
      <c r="D3657" s="2">
        <v>0.36458333333333331</v>
      </c>
      <c r="E3657" s="2">
        <v>0.79166666666666663</v>
      </c>
      <c r="F3657" s="2">
        <v>4.1666666666666664E-2</v>
      </c>
      <c r="I3657">
        <v>1</v>
      </c>
      <c r="J3657" s="2">
        <v>0.38541666666666669</v>
      </c>
      <c r="K3657" s="2">
        <v>0.32291666666666669</v>
      </c>
      <c r="L3657" s="2">
        <v>1.0416666666666666E-2</v>
      </c>
      <c r="M3657" s="2">
        <v>5.2083333333333336E-2</v>
      </c>
      <c r="Q3657">
        <v>1</v>
      </c>
    </row>
    <row r="3658" spans="1:30">
      <c r="A3658" t="s">
        <v>1743</v>
      </c>
      <c r="B3658" s="1">
        <v>46056</v>
      </c>
      <c r="C3658">
        <v>1</v>
      </c>
      <c r="D3658" s="2">
        <v>0.36458333333333331</v>
      </c>
      <c r="E3658" s="2">
        <v>0.75694444444444442</v>
      </c>
      <c r="F3658" s="2">
        <v>4.1666666666666664E-2</v>
      </c>
      <c r="I3658">
        <v>1</v>
      </c>
      <c r="J3658" s="2">
        <v>0.35069444444444442</v>
      </c>
      <c r="K3658" s="2">
        <v>0.32291666666666669</v>
      </c>
      <c r="L3658" s="2">
        <v>1.0416666666666666E-2</v>
      </c>
      <c r="M3658" s="2">
        <v>1.7361111111111112E-2</v>
      </c>
      <c r="Q3658">
        <v>1</v>
      </c>
    </row>
    <row r="3659" spans="1:30">
      <c r="A3659" t="s">
        <v>1743</v>
      </c>
      <c r="B3659" s="1">
        <v>46057</v>
      </c>
      <c r="C3659">
        <v>1</v>
      </c>
      <c r="D3659" s="2">
        <v>0.36458333333333331</v>
      </c>
      <c r="E3659" s="2">
        <v>0.77777777777777779</v>
      </c>
      <c r="F3659" s="2">
        <v>4.1666666666666664E-2</v>
      </c>
      <c r="I3659">
        <v>1</v>
      </c>
      <c r="J3659" s="2">
        <v>0.37152777777777779</v>
      </c>
      <c r="K3659" s="2">
        <v>0.32291666666666669</v>
      </c>
      <c r="L3659" s="2">
        <v>1.0416666666666666E-2</v>
      </c>
      <c r="M3659" s="2">
        <v>3.8194444444444448E-2</v>
      </c>
      <c r="Q3659">
        <v>1</v>
      </c>
    </row>
    <row r="3660" spans="1:30">
      <c r="A3660" t="s">
        <v>1743</v>
      </c>
      <c r="B3660" s="1">
        <v>46058</v>
      </c>
      <c r="C3660">
        <v>1</v>
      </c>
      <c r="D3660" s="2">
        <v>0.36458333333333331</v>
      </c>
      <c r="E3660" s="2">
        <v>0.77083333333333337</v>
      </c>
      <c r="F3660" s="2">
        <v>4.1666666666666664E-2</v>
      </c>
      <c r="I3660">
        <v>0</v>
      </c>
      <c r="J3660" s="2">
        <v>0.36458333333333331</v>
      </c>
      <c r="K3660" s="2">
        <v>0.32291666666666669</v>
      </c>
      <c r="L3660" s="2">
        <v>1.0416666666666666E-2</v>
      </c>
      <c r="M3660" s="2">
        <v>3.125E-2</v>
      </c>
      <c r="Q3660">
        <v>1</v>
      </c>
    </row>
    <row r="3661" spans="1:30">
      <c r="A3661" t="s">
        <v>1743</v>
      </c>
      <c r="B3661" s="1">
        <v>46059</v>
      </c>
      <c r="C3661">
        <v>1</v>
      </c>
      <c r="D3661" s="2">
        <v>0.36458333333333331</v>
      </c>
      <c r="E3661" s="2">
        <v>0.72916666666666663</v>
      </c>
      <c r="F3661" s="2">
        <v>3.4722222222222224E-2</v>
      </c>
      <c r="I3661">
        <v>0</v>
      </c>
      <c r="J3661" s="2">
        <v>0.3298611111111111</v>
      </c>
      <c r="K3661" s="2">
        <v>0.32291666666666669</v>
      </c>
      <c r="L3661" s="2">
        <v>6.9444444444444441E-3</v>
      </c>
      <c r="Q3661">
        <v>1</v>
      </c>
    </row>
    <row r="3662" spans="1:30">
      <c r="A3662" t="s">
        <v>1743</v>
      </c>
      <c r="B3662" s="1">
        <v>46060</v>
      </c>
    </row>
    <row r="3663" spans="1:30">
      <c r="A3663" t="s">
        <v>1743</v>
      </c>
      <c r="B3663" s="1">
        <v>46061</v>
      </c>
    </row>
    <row r="3664" spans="1:30">
      <c r="A3664" t="s">
        <v>1743</v>
      </c>
      <c r="B3664" s="1">
        <v>46062</v>
      </c>
      <c r="C3664">
        <v>1</v>
      </c>
      <c r="D3664" s="2">
        <v>0.3923611111111111</v>
      </c>
      <c r="E3664" s="2">
        <v>0.8125</v>
      </c>
      <c r="F3664" s="2">
        <v>4.1666666666666664E-2</v>
      </c>
      <c r="H3664" t="s">
        <v>3784</v>
      </c>
      <c r="I3664">
        <v>1</v>
      </c>
      <c r="J3664" s="2">
        <v>0.37847222222222221</v>
      </c>
      <c r="K3664" s="2">
        <v>0.32291666666666669</v>
      </c>
      <c r="L3664" s="2">
        <v>1.0416666666666666E-2</v>
      </c>
      <c r="M3664" s="2">
        <v>4.5138888888888888E-2</v>
      </c>
      <c r="Q3664">
        <v>1</v>
      </c>
    </row>
    <row r="3665" spans="1:17">
      <c r="A3665" t="s">
        <v>1743</v>
      </c>
      <c r="B3665" s="1">
        <v>46063</v>
      </c>
      <c r="C3665">
        <v>1</v>
      </c>
      <c r="D3665" s="2">
        <v>0.36458333333333331</v>
      </c>
      <c r="E3665" s="2">
        <v>0.77083333333333337</v>
      </c>
      <c r="F3665" s="2">
        <v>4.1666666666666664E-2</v>
      </c>
      <c r="I3665">
        <v>1</v>
      </c>
      <c r="J3665" s="2">
        <v>0.36458333333333331</v>
      </c>
      <c r="K3665" s="2">
        <v>0.32291666666666669</v>
      </c>
      <c r="L3665" s="2">
        <v>1.0416666666666666E-2</v>
      </c>
      <c r="M3665" s="2">
        <v>3.125E-2</v>
      </c>
      <c r="Q3665">
        <v>1</v>
      </c>
    </row>
    <row r="3666" spans="1:17">
      <c r="A3666" t="s">
        <v>1743</v>
      </c>
      <c r="B3666" s="1">
        <v>46064</v>
      </c>
      <c r="C3666">
        <v>1</v>
      </c>
      <c r="D3666" s="2">
        <v>0.4375</v>
      </c>
      <c r="E3666" s="2">
        <v>0.58680555555555558</v>
      </c>
      <c r="H3666" t="s">
        <v>3785</v>
      </c>
      <c r="I3666">
        <v>1</v>
      </c>
      <c r="J3666" s="2">
        <v>0.14930555555555555</v>
      </c>
      <c r="K3666" s="2">
        <v>0.14930555555555555</v>
      </c>
      <c r="Q3666">
        <v>8</v>
      </c>
    </row>
    <row r="3667" spans="1:17">
      <c r="A3667" t="s">
        <v>1743</v>
      </c>
      <c r="B3667" s="1">
        <v>46065</v>
      </c>
      <c r="C3667">
        <v>1</v>
      </c>
      <c r="D3667" s="2">
        <v>0.36458333333333331</v>
      </c>
      <c r="E3667" s="2">
        <v>0.79166666666666663</v>
      </c>
      <c r="F3667" s="2">
        <v>4.1666666666666664E-2</v>
      </c>
      <c r="I3667">
        <v>0</v>
      </c>
      <c r="J3667" s="2">
        <v>0.38541666666666669</v>
      </c>
      <c r="K3667" s="2">
        <v>0.32291666666666669</v>
      </c>
      <c r="L3667" s="2">
        <v>1.0416666666666666E-2</v>
      </c>
      <c r="M3667" s="2">
        <v>5.2083333333333336E-2</v>
      </c>
      <c r="Q3667">
        <v>1</v>
      </c>
    </row>
    <row r="3668" spans="1:17">
      <c r="A3668" t="s">
        <v>1743</v>
      </c>
      <c r="B3668" s="1">
        <v>46066</v>
      </c>
      <c r="C3668">
        <v>1</v>
      </c>
      <c r="D3668" s="2">
        <v>0.36458333333333331</v>
      </c>
      <c r="E3668" s="2">
        <v>0.86805555555555558</v>
      </c>
      <c r="F3668" s="2">
        <v>4.1666666666666664E-2</v>
      </c>
      <c r="I3668">
        <v>1</v>
      </c>
      <c r="J3668" s="2">
        <v>0.46180555555555558</v>
      </c>
      <c r="K3668" s="2">
        <v>0.32291666666666669</v>
      </c>
      <c r="L3668" s="2">
        <v>1.0416666666666666E-2</v>
      </c>
      <c r="M3668" s="2">
        <v>0.12847222222222221</v>
      </c>
      <c r="Q3668">
        <v>1</v>
      </c>
    </row>
    <row r="3669" spans="1:17">
      <c r="A3669" t="s">
        <v>1743</v>
      </c>
      <c r="B3669" s="1">
        <v>46067</v>
      </c>
    </row>
    <row r="3670" spans="1:17">
      <c r="A3670" t="s">
        <v>1743</v>
      </c>
      <c r="B3670" s="1">
        <v>46068</v>
      </c>
    </row>
    <row r="3671" spans="1:17">
      <c r="A3671" t="s">
        <v>1743</v>
      </c>
      <c r="B3671" s="1">
        <v>46069</v>
      </c>
      <c r="C3671">
        <v>1</v>
      </c>
      <c r="D3671" s="2">
        <v>0.37152777777777779</v>
      </c>
      <c r="E3671" s="2">
        <v>0.80208333333333337</v>
      </c>
      <c r="F3671" s="2">
        <v>4.1666666666666664E-2</v>
      </c>
      <c r="H3671" t="s">
        <v>3047</v>
      </c>
      <c r="I3671">
        <v>1</v>
      </c>
      <c r="J3671" s="2">
        <v>0.3888888888888889</v>
      </c>
      <c r="K3671" s="2">
        <v>0.32291666666666669</v>
      </c>
      <c r="L3671" s="2">
        <v>1.0416666666666666E-2</v>
      </c>
      <c r="M3671" s="2">
        <v>5.5555555555555552E-2</v>
      </c>
      <c r="Q3671">
        <v>1</v>
      </c>
    </row>
    <row r="3672" spans="1:17">
      <c r="A3672" t="s">
        <v>1743</v>
      </c>
      <c r="B3672" s="1">
        <v>46070</v>
      </c>
    </row>
    <row r="3673" spans="1:17">
      <c r="A3673" t="s">
        <v>1743</v>
      </c>
      <c r="B3673" s="1">
        <v>46071</v>
      </c>
      <c r="C3673">
        <v>1</v>
      </c>
      <c r="D3673" s="2">
        <v>0.36805555555555558</v>
      </c>
      <c r="E3673" s="2">
        <v>0.79166666666666663</v>
      </c>
      <c r="F3673" s="2">
        <v>4.1666666666666664E-2</v>
      </c>
      <c r="H3673" t="s">
        <v>3047</v>
      </c>
      <c r="I3673">
        <v>1</v>
      </c>
      <c r="J3673" s="2">
        <v>0.38194444444444442</v>
      </c>
      <c r="K3673" s="2">
        <v>0.32291666666666669</v>
      </c>
      <c r="L3673" s="2">
        <v>1.0416666666666666E-2</v>
      </c>
      <c r="M3673" s="2">
        <v>4.8611111111111112E-2</v>
      </c>
      <c r="Q3673">
        <v>1</v>
      </c>
    </row>
    <row r="3674" spans="1:17">
      <c r="A3674" t="s">
        <v>1743</v>
      </c>
      <c r="B3674" s="1">
        <v>46072</v>
      </c>
      <c r="C3674">
        <v>1</v>
      </c>
      <c r="D3674" s="2">
        <v>0.36458333333333331</v>
      </c>
      <c r="E3674" s="2">
        <v>0.77083333333333337</v>
      </c>
      <c r="F3674" s="2">
        <v>4.1666666666666664E-2</v>
      </c>
      <c r="I3674">
        <v>1</v>
      </c>
      <c r="J3674" s="2">
        <v>0.36458333333333331</v>
      </c>
      <c r="K3674" s="2">
        <v>0.32291666666666669</v>
      </c>
      <c r="L3674" s="2">
        <v>1.0416666666666666E-2</v>
      </c>
      <c r="M3674" s="2">
        <v>3.125E-2</v>
      </c>
      <c r="Q3674">
        <v>8</v>
      </c>
    </row>
    <row r="3675" spans="1:17">
      <c r="A3675" t="s">
        <v>1743</v>
      </c>
      <c r="B3675" s="1">
        <v>46073</v>
      </c>
      <c r="C3675">
        <v>1</v>
      </c>
      <c r="D3675" s="2">
        <v>0.36458333333333331</v>
      </c>
      <c r="E3675" s="2">
        <v>0.72916666666666663</v>
      </c>
      <c r="F3675" s="2">
        <v>3.4722222222222224E-2</v>
      </c>
      <c r="I3675">
        <v>1</v>
      </c>
      <c r="J3675" s="2">
        <v>0.3298611111111111</v>
      </c>
      <c r="K3675" s="2">
        <v>0.32291666666666669</v>
      </c>
      <c r="L3675" s="2">
        <v>6.9444444444444441E-3</v>
      </c>
      <c r="Q3675">
        <v>8</v>
      </c>
    </row>
    <row r="3676" spans="1:17">
      <c r="A3676" t="s">
        <v>1743</v>
      </c>
      <c r="B3676" s="1">
        <v>46074</v>
      </c>
    </row>
    <row r="3677" spans="1:17">
      <c r="A3677" t="s">
        <v>1743</v>
      </c>
      <c r="B3677" s="1">
        <v>46075</v>
      </c>
    </row>
    <row r="3678" spans="1:17">
      <c r="A3678" t="s">
        <v>1743</v>
      </c>
      <c r="B3678" s="1">
        <v>46076</v>
      </c>
    </row>
    <row r="3679" spans="1:17">
      <c r="A3679" t="s">
        <v>1743</v>
      </c>
      <c r="B3679" s="1">
        <v>46077</v>
      </c>
      <c r="C3679">
        <v>1</v>
      </c>
      <c r="D3679" s="2">
        <v>0.36458333333333331</v>
      </c>
      <c r="E3679" s="2">
        <v>0.8125</v>
      </c>
      <c r="F3679" s="2">
        <v>4.1666666666666664E-2</v>
      </c>
      <c r="I3679">
        <v>1</v>
      </c>
      <c r="J3679" s="2">
        <v>0.40625</v>
      </c>
      <c r="K3679" s="2">
        <v>0.32291666666666669</v>
      </c>
      <c r="L3679" s="2">
        <v>1.0416666666666666E-2</v>
      </c>
      <c r="M3679" s="2">
        <v>7.2916666666666671E-2</v>
      </c>
      <c r="Q3679">
        <v>1</v>
      </c>
    </row>
    <row r="3680" spans="1:17">
      <c r="A3680" t="s">
        <v>1743</v>
      </c>
      <c r="B3680" s="1">
        <v>46078</v>
      </c>
      <c r="C3680">
        <v>1</v>
      </c>
      <c r="D3680" s="2">
        <v>0.36458333333333331</v>
      </c>
      <c r="E3680" s="2">
        <v>0.77430555555555558</v>
      </c>
      <c r="F3680" s="2">
        <v>4.1666666666666664E-2</v>
      </c>
      <c r="I3680">
        <v>1</v>
      </c>
      <c r="J3680" s="2">
        <v>0.36805555555555558</v>
      </c>
      <c r="K3680" s="2">
        <v>0.32291666666666669</v>
      </c>
      <c r="L3680" s="2">
        <v>1.0416666666666666E-2</v>
      </c>
      <c r="M3680" s="2">
        <v>3.4722222222222224E-2</v>
      </c>
      <c r="Q3680">
        <v>1</v>
      </c>
    </row>
    <row r="3681" spans="1:30">
      <c r="A3681" t="s">
        <v>1743</v>
      </c>
      <c r="B3681" s="1">
        <v>46079</v>
      </c>
      <c r="C3681">
        <v>1</v>
      </c>
      <c r="D3681" s="2">
        <v>0.36458333333333331</v>
      </c>
      <c r="E3681" s="2">
        <v>0.74305555555555558</v>
      </c>
      <c r="F3681" s="2">
        <v>4.1666666666666664E-2</v>
      </c>
      <c r="I3681">
        <v>0</v>
      </c>
      <c r="J3681" s="2">
        <v>0.33680555555555558</v>
      </c>
      <c r="K3681" s="2">
        <v>0.32291666666666669</v>
      </c>
      <c r="L3681" s="2">
        <v>1.0416666666666666E-2</v>
      </c>
      <c r="M3681" s="2">
        <v>3.472222222222222E-3</v>
      </c>
      <c r="Q3681">
        <v>1</v>
      </c>
    </row>
    <row r="3682" spans="1:30">
      <c r="A3682" t="s">
        <v>1743</v>
      </c>
      <c r="B3682" s="1">
        <v>46080</v>
      </c>
      <c r="C3682">
        <v>1</v>
      </c>
      <c r="D3682" s="2">
        <v>0.36458333333333331</v>
      </c>
      <c r="E3682" s="2">
        <v>0.72916666666666663</v>
      </c>
      <c r="F3682" s="2">
        <v>3.4722222222222224E-2</v>
      </c>
      <c r="I3682">
        <v>1</v>
      </c>
      <c r="J3682" s="2">
        <v>0.3298611111111111</v>
      </c>
      <c r="K3682" s="2">
        <v>0.32291666666666669</v>
      </c>
      <c r="L3682" s="2">
        <v>6.9444444444444441E-3</v>
      </c>
      <c r="Q3682">
        <v>2</v>
      </c>
    </row>
    <row r="3683" spans="1:30">
      <c r="A3683" t="s">
        <v>1743</v>
      </c>
      <c r="B3683" s="1">
        <v>46081</v>
      </c>
    </row>
    <row r="3684" spans="1:30">
      <c r="A3684" t="s">
        <v>1742</v>
      </c>
      <c r="B3684" t="s">
        <v>3048</v>
      </c>
      <c r="C3684" s="1">
        <v>46023</v>
      </c>
      <c r="D3684" s="1">
        <v>46112</v>
      </c>
      <c r="E3684" t="s">
        <v>2355</v>
      </c>
      <c r="F3684" t="s">
        <v>2356</v>
      </c>
      <c r="G3684" t="s">
        <v>849</v>
      </c>
      <c r="H3684" t="s">
        <v>879</v>
      </c>
      <c r="I3684" t="s">
        <v>2355</v>
      </c>
      <c r="J3684" t="s">
        <v>849</v>
      </c>
      <c r="K3684">
        <v>1</v>
      </c>
      <c r="L3684">
        <v>1</v>
      </c>
      <c r="M3684">
        <v>1</v>
      </c>
      <c r="N3684">
        <v>1</v>
      </c>
      <c r="O3684">
        <v>1</v>
      </c>
      <c r="P3684">
        <v>0</v>
      </c>
      <c r="Q3684">
        <v>0</v>
      </c>
      <c r="R3684">
        <v>0</v>
      </c>
      <c r="S3684">
        <v>0</v>
      </c>
      <c r="T3684" s="2">
        <v>0.3125</v>
      </c>
      <c r="U3684" s="2">
        <v>0.375</v>
      </c>
      <c r="V3684" s="2">
        <v>0.72916666666666663</v>
      </c>
      <c r="W3684" s="2">
        <v>0.5</v>
      </c>
      <c r="X3684">
        <v>60</v>
      </c>
      <c r="AD3684" s="2">
        <v>0</v>
      </c>
    </row>
    <row r="3685" spans="1:30">
      <c r="A3685" t="s">
        <v>1743</v>
      </c>
      <c r="B3685" s="1">
        <v>46054</v>
      </c>
    </row>
    <row r="3686" spans="1:30">
      <c r="A3686" t="s">
        <v>1743</v>
      </c>
      <c r="B3686" s="1">
        <v>46055</v>
      </c>
      <c r="C3686">
        <v>1</v>
      </c>
      <c r="D3686" s="2">
        <v>0.39583333333333331</v>
      </c>
      <c r="E3686" s="2">
        <v>0.75</v>
      </c>
      <c r="F3686" s="2">
        <v>4.1666666666666664E-2</v>
      </c>
      <c r="H3686" t="s">
        <v>1758</v>
      </c>
      <c r="I3686">
        <v>0</v>
      </c>
      <c r="J3686" s="2">
        <v>0.3125</v>
      </c>
      <c r="K3686" s="2">
        <v>0.3125</v>
      </c>
      <c r="Q3686">
        <v>1</v>
      </c>
    </row>
    <row r="3687" spans="1:30">
      <c r="A3687" t="s">
        <v>1743</v>
      </c>
      <c r="B3687" s="1">
        <v>46056</v>
      </c>
      <c r="C3687">
        <v>1</v>
      </c>
      <c r="D3687" s="2">
        <v>0.39583333333333331</v>
      </c>
      <c r="E3687" s="2">
        <v>0.75</v>
      </c>
      <c r="F3687" s="2">
        <v>4.1666666666666664E-2</v>
      </c>
      <c r="H3687" t="s">
        <v>1758</v>
      </c>
      <c r="I3687">
        <v>0</v>
      </c>
      <c r="J3687" s="2">
        <v>0.3125</v>
      </c>
      <c r="K3687" s="2">
        <v>0.3125</v>
      </c>
      <c r="Q3687">
        <v>1</v>
      </c>
    </row>
    <row r="3688" spans="1:30">
      <c r="A3688" t="s">
        <v>1743</v>
      </c>
      <c r="B3688" s="1">
        <v>46057</v>
      </c>
      <c r="C3688">
        <v>1</v>
      </c>
      <c r="D3688" s="2">
        <v>0.39583333333333331</v>
      </c>
      <c r="E3688" s="2">
        <v>0.75</v>
      </c>
      <c r="F3688" s="2">
        <v>4.1666666666666664E-2</v>
      </c>
      <c r="H3688" t="s">
        <v>1758</v>
      </c>
      <c r="I3688">
        <v>0</v>
      </c>
      <c r="J3688" s="2">
        <v>0.3125</v>
      </c>
      <c r="K3688" s="2">
        <v>0.3125</v>
      </c>
      <c r="Q3688">
        <v>1</v>
      </c>
    </row>
    <row r="3689" spans="1:30">
      <c r="A3689" t="s">
        <v>1743</v>
      </c>
      <c r="B3689" s="1">
        <v>46058</v>
      </c>
      <c r="C3689">
        <v>1</v>
      </c>
      <c r="D3689" s="2">
        <v>0.41666666666666669</v>
      </c>
      <c r="E3689" s="2">
        <v>0.77083333333333337</v>
      </c>
      <c r="F3689" s="2">
        <v>4.1666666666666664E-2</v>
      </c>
      <c r="H3689" t="s">
        <v>2827</v>
      </c>
      <c r="I3689">
        <v>0</v>
      </c>
      <c r="J3689" s="2">
        <v>0.3125</v>
      </c>
      <c r="K3689" s="2">
        <v>0.3125</v>
      </c>
      <c r="Q3689">
        <v>1</v>
      </c>
    </row>
    <row r="3690" spans="1:30">
      <c r="A3690" t="s">
        <v>1743</v>
      </c>
      <c r="B3690" s="1">
        <v>46059</v>
      </c>
      <c r="C3690">
        <v>1</v>
      </c>
      <c r="D3690" s="2">
        <v>0.39583333333333331</v>
      </c>
      <c r="E3690" s="2">
        <v>0.75</v>
      </c>
      <c r="F3690" s="2">
        <v>4.1666666666666664E-2</v>
      </c>
      <c r="H3690" t="s">
        <v>1758</v>
      </c>
      <c r="I3690">
        <v>0</v>
      </c>
      <c r="J3690" s="2">
        <v>0.3125</v>
      </c>
      <c r="K3690" s="2">
        <v>0.3125</v>
      </c>
      <c r="Q3690">
        <v>1</v>
      </c>
    </row>
    <row r="3691" spans="1:30">
      <c r="A3691" t="s">
        <v>1743</v>
      </c>
      <c r="B3691" s="1">
        <v>46060</v>
      </c>
    </row>
    <row r="3692" spans="1:30">
      <c r="A3692" t="s">
        <v>1743</v>
      </c>
      <c r="B3692" s="1">
        <v>46061</v>
      </c>
    </row>
    <row r="3693" spans="1:30">
      <c r="A3693" t="s">
        <v>1743</v>
      </c>
      <c r="B3693" s="1">
        <v>46062</v>
      </c>
      <c r="C3693">
        <v>1</v>
      </c>
      <c r="D3693" s="2">
        <v>0.41666666666666669</v>
      </c>
      <c r="E3693" s="2">
        <v>0.8125</v>
      </c>
      <c r="F3693" s="2">
        <v>4.1666666666666664E-2</v>
      </c>
      <c r="H3693" t="s">
        <v>2369</v>
      </c>
      <c r="I3693">
        <v>0</v>
      </c>
      <c r="J3693" s="2">
        <v>0.35416666666666669</v>
      </c>
      <c r="K3693" s="2">
        <v>0.3125</v>
      </c>
      <c r="L3693" s="2">
        <v>2.0833333333333332E-2</v>
      </c>
      <c r="M3693" s="2">
        <v>2.0833333333333332E-2</v>
      </c>
      <c r="Q3693">
        <v>1</v>
      </c>
    </row>
    <row r="3694" spans="1:30">
      <c r="A3694" t="s">
        <v>1743</v>
      </c>
      <c r="B3694" s="1">
        <v>46063</v>
      </c>
      <c r="C3694">
        <v>1</v>
      </c>
      <c r="D3694" s="2">
        <v>0.375</v>
      </c>
      <c r="E3694" s="2">
        <v>0.72916666666666663</v>
      </c>
      <c r="F3694" s="2">
        <v>4.1666666666666664E-2</v>
      </c>
      <c r="H3694" t="s">
        <v>1758</v>
      </c>
      <c r="I3694">
        <v>0</v>
      </c>
      <c r="J3694" s="2">
        <v>0.3125</v>
      </c>
      <c r="K3694" s="2">
        <v>0.3125</v>
      </c>
      <c r="Q3694">
        <v>1</v>
      </c>
    </row>
    <row r="3695" spans="1:30">
      <c r="A3695" t="s">
        <v>1743</v>
      </c>
      <c r="B3695" s="1">
        <v>46064</v>
      </c>
    </row>
    <row r="3696" spans="1:30">
      <c r="A3696" t="s">
        <v>1743</v>
      </c>
      <c r="B3696" s="1">
        <v>46065</v>
      </c>
      <c r="C3696">
        <v>1</v>
      </c>
      <c r="D3696" s="2">
        <v>0.375</v>
      </c>
      <c r="E3696" s="2">
        <v>0.72916666666666663</v>
      </c>
      <c r="F3696" s="2">
        <v>4.1666666666666664E-2</v>
      </c>
      <c r="H3696" t="s">
        <v>1758</v>
      </c>
      <c r="I3696">
        <v>0</v>
      </c>
      <c r="J3696" s="2">
        <v>0.3125</v>
      </c>
      <c r="K3696" s="2">
        <v>0.3125</v>
      </c>
      <c r="Q3696">
        <v>1</v>
      </c>
    </row>
    <row r="3697" spans="1:17">
      <c r="A3697" t="s">
        <v>1743</v>
      </c>
      <c r="B3697" s="1">
        <v>46066</v>
      </c>
      <c r="C3697">
        <v>1</v>
      </c>
      <c r="D3697" s="2">
        <v>0.375</v>
      </c>
      <c r="E3697" s="2">
        <v>0.72916666666666663</v>
      </c>
      <c r="F3697" s="2">
        <v>4.1666666666666664E-2</v>
      </c>
      <c r="H3697" t="s">
        <v>1758</v>
      </c>
      <c r="I3697">
        <v>0</v>
      </c>
      <c r="J3697" s="2">
        <v>0.3125</v>
      </c>
      <c r="K3697" s="2">
        <v>0.3125</v>
      </c>
      <c r="Q3697">
        <v>1</v>
      </c>
    </row>
    <row r="3698" spans="1:17">
      <c r="A3698" t="s">
        <v>1743</v>
      </c>
      <c r="B3698" s="1">
        <v>46067</v>
      </c>
    </row>
    <row r="3699" spans="1:17">
      <c r="A3699" t="s">
        <v>1743</v>
      </c>
      <c r="B3699" s="1">
        <v>46068</v>
      </c>
    </row>
    <row r="3700" spans="1:17">
      <c r="A3700" t="s">
        <v>1743</v>
      </c>
      <c r="B3700" s="1">
        <v>46069</v>
      </c>
      <c r="C3700">
        <v>1</v>
      </c>
      <c r="D3700" s="2">
        <v>0.39583333333333331</v>
      </c>
      <c r="E3700" s="2">
        <v>0.75</v>
      </c>
      <c r="F3700" s="2">
        <v>4.1666666666666664E-2</v>
      </c>
      <c r="H3700" t="s">
        <v>1758</v>
      </c>
      <c r="I3700">
        <v>0</v>
      </c>
      <c r="J3700" s="2">
        <v>0.3125</v>
      </c>
      <c r="K3700" s="2">
        <v>0.3125</v>
      </c>
      <c r="Q3700">
        <v>1</v>
      </c>
    </row>
    <row r="3701" spans="1:17">
      <c r="A3701" t="s">
        <v>1743</v>
      </c>
      <c r="B3701" s="1">
        <v>46070</v>
      </c>
      <c r="C3701">
        <v>1</v>
      </c>
      <c r="D3701" s="2">
        <v>0.39583333333333331</v>
      </c>
      <c r="E3701" s="2">
        <v>0.75</v>
      </c>
      <c r="F3701" s="2">
        <v>4.1666666666666664E-2</v>
      </c>
      <c r="H3701" t="s">
        <v>1758</v>
      </c>
      <c r="I3701">
        <v>0</v>
      </c>
      <c r="J3701" s="2">
        <v>0.3125</v>
      </c>
      <c r="K3701" s="2">
        <v>0.3125</v>
      </c>
      <c r="Q3701">
        <v>1</v>
      </c>
    </row>
    <row r="3702" spans="1:17">
      <c r="A3702" t="s">
        <v>1743</v>
      </c>
      <c r="B3702" s="1">
        <v>46071</v>
      </c>
      <c r="C3702">
        <v>1</v>
      </c>
      <c r="D3702" s="2">
        <v>0.39583333333333331</v>
      </c>
      <c r="E3702" s="2">
        <v>0.75</v>
      </c>
      <c r="F3702" s="2">
        <v>4.1666666666666664E-2</v>
      </c>
      <c r="I3702">
        <v>0</v>
      </c>
      <c r="J3702" s="2">
        <v>0.3125</v>
      </c>
      <c r="K3702" s="2">
        <v>0.3125</v>
      </c>
      <c r="Q3702">
        <v>1</v>
      </c>
    </row>
    <row r="3703" spans="1:17">
      <c r="A3703" t="s">
        <v>1743</v>
      </c>
      <c r="B3703" s="1">
        <v>46072</v>
      </c>
      <c r="C3703">
        <v>1</v>
      </c>
      <c r="D3703" s="2">
        <v>0.39583333333333331</v>
      </c>
      <c r="E3703" s="2">
        <v>0.75</v>
      </c>
      <c r="F3703" s="2">
        <v>4.1666666666666664E-2</v>
      </c>
      <c r="H3703" t="s">
        <v>1758</v>
      </c>
      <c r="I3703">
        <v>0</v>
      </c>
      <c r="J3703" s="2">
        <v>0.3125</v>
      </c>
      <c r="K3703" s="2">
        <v>0.3125</v>
      </c>
      <c r="Q3703">
        <v>1</v>
      </c>
    </row>
    <row r="3704" spans="1:17">
      <c r="A3704" t="s">
        <v>1743</v>
      </c>
      <c r="B3704" s="1">
        <v>46073</v>
      </c>
      <c r="C3704">
        <v>1</v>
      </c>
      <c r="D3704" s="2">
        <v>0.54166666666666663</v>
      </c>
      <c r="E3704" s="2">
        <v>0.86458333333333337</v>
      </c>
      <c r="F3704" s="2">
        <v>3.125E-2</v>
      </c>
      <c r="H3704" t="s">
        <v>3786</v>
      </c>
      <c r="I3704">
        <v>0</v>
      </c>
      <c r="J3704" s="2">
        <v>0.29166666666666669</v>
      </c>
      <c r="K3704" s="2">
        <v>0.29166666666666669</v>
      </c>
      <c r="Q3704">
        <v>1</v>
      </c>
    </row>
    <row r="3705" spans="1:17">
      <c r="A3705" t="s">
        <v>1743</v>
      </c>
      <c r="B3705" s="1">
        <v>46074</v>
      </c>
    </row>
    <row r="3706" spans="1:17">
      <c r="A3706" t="s">
        <v>1743</v>
      </c>
      <c r="B3706" s="1">
        <v>46075</v>
      </c>
    </row>
    <row r="3707" spans="1:17">
      <c r="A3707" t="s">
        <v>1743</v>
      </c>
      <c r="B3707" s="1">
        <v>46076</v>
      </c>
    </row>
    <row r="3708" spans="1:17">
      <c r="A3708" t="s">
        <v>1743</v>
      </c>
      <c r="B3708" s="1">
        <v>46077</v>
      </c>
      <c r="C3708">
        <v>1</v>
      </c>
      <c r="D3708" s="2">
        <v>0.375</v>
      </c>
      <c r="E3708" s="2">
        <v>0.77083333333333337</v>
      </c>
      <c r="F3708" s="2">
        <v>4.1666666666666664E-2</v>
      </c>
      <c r="H3708" t="s">
        <v>1758</v>
      </c>
      <c r="I3708">
        <v>1</v>
      </c>
      <c r="J3708" s="2">
        <v>0.35416666666666669</v>
      </c>
      <c r="K3708" s="2">
        <v>0.3125</v>
      </c>
      <c r="L3708" s="2">
        <v>2.0833333333333332E-2</v>
      </c>
      <c r="M3708" s="2">
        <v>2.0833333333333332E-2</v>
      </c>
      <c r="Q3708">
        <v>1</v>
      </c>
    </row>
    <row r="3709" spans="1:17">
      <c r="A3709" t="s">
        <v>1743</v>
      </c>
      <c r="B3709" s="1">
        <v>46078</v>
      </c>
      <c r="C3709">
        <v>1</v>
      </c>
      <c r="D3709" s="2">
        <v>0.375</v>
      </c>
      <c r="E3709" s="2">
        <v>0.72916666666666663</v>
      </c>
      <c r="F3709" s="2">
        <v>4.1666666666666664E-2</v>
      </c>
      <c r="H3709" t="s">
        <v>1758</v>
      </c>
      <c r="I3709">
        <v>1</v>
      </c>
      <c r="J3709" s="2">
        <v>0.3125</v>
      </c>
      <c r="K3709" s="2">
        <v>0.3125</v>
      </c>
      <c r="Q3709">
        <v>1</v>
      </c>
    </row>
    <row r="3710" spans="1:17">
      <c r="A3710" t="s">
        <v>1743</v>
      </c>
      <c r="B3710" s="1">
        <v>46079</v>
      </c>
      <c r="C3710">
        <v>1</v>
      </c>
      <c r="D3710" s="2">
        <v>0.39583333333333331</v>
      </c>
      <c r="E3710" s="2">
        <v>0.75</v>
      </c>
      <c r="F3710" s="2">
        <v>4.1666666666666664E-2</v>
      </c>
      <c r="H3710" t="s">
        <v>1758</v>
      </c>
      <c r="I3710">
        <v>0</v>
      </c>
      <c r="J3710" s="2">
        <v>0.3125</v>
      </c>
      <c r="K3710" s="2">
        <v>0.3125</v>
      </c>
      <c r="Q3710">
        <v>1</v>
      </c>
    </row>
    <row r="3711" spans="1:17">
      <c r="A3711" t="s">
        <v>1743</v>
      </c>
      <c r="B3711" s="1">
        <v>46080</v>
      </c>
      <c r="C3711">
        <v>1</v>
      </c>
      <c r="D3711" s="2">
        <v>0.41666666666666669</v>
      </c>
      <c r="E3711" s="2">
        <v>0.95833333333333337</v>
      </c>
      <c r="F3711" s="2">
        <v>4.1666666666666664E-2</v>
      </c>
      <c r="H3711" t="s">
        <v>2369</v>
      </c>
      <c r="I3711">
        <v>0</v>
      </c>
      <c r="J3711" s="2">
        <v>0.5</v>
      </c>
      <c r="K3711" s="2">
        <v>0.3125</v>
      </c>
      <c r="L3711" s="2">
        <v>2.0833333333333332E-2</v>
      </c>
      <c r="M3711" s="2">
        <v>0.16666666666666666</v>
      </c>
      <c r="N3711" s="2">
        <v>4.1666666666666664E-2</v>
      </c>
      <c r="Q3711">
        <v>1</v>
      </c>
    </row>
    <row r="3712" spans="1:17">
      <c r="A3712" t="s">
        <v>1743</v>
      </c>
      <c r="B3712" s="1">
        <v>46081</v>
      </c>
    </row>
    <row r="3713" spans="1:30">
      <c r="A3713" t="s">
        <v>1742</v>
      </c>
      <c r="B3713" t="s">
        <v>3787</v>
      </c>
      <c r="C3713" s="1">
        <v>46054</v>
      </c>
      <c r="D3713" s="1">
        <v>46112</v>
      </c>
      <c r="E3713" t="s">
        <v>3049</v>
      </c>
      <c r="F3713" t="s">
        <v>3050</v>
      </c>
      <c r="G3713" t="s">
        <v>849</v>
      </c>
      <c r="H3713" t="s">
        <v>879</v>
      </c>
      <c r="I3713" t="s">
        <v>3049</v>
      </c>
      <c r="J3713" t="s">
        <v>849</v>
      </c>
      <c r="K3713">
        <v>1</v>
      </c>
      <c r="L3713">
        <v>1</v>
      </c>
      <c r="M3713">
        <v>1</v>
      </c>
      <c r="N3713">
        <v>1</v>
      </c>
      <c r="O3713">
        <v>1</v>
      </c>
      <c r="P3713">
        <v>1</v>
      </c>
      <c r="Q3713">
        <v>1</v>
      </c>
      <c r="R3713">
        <v>1</v>
      </c>
      <c r="S3713">
        <v>1</v>
      </c>
      <c r="T3713" s="2">
        <v>0.3125</v>
      </c>
      <c r="U3713" s="2">
        <v>0.375</v>
      </c>
      <c r="V3713" s="2">
        <v>0.72916666666666663</v>
      </c>
      <c r="W3713" s="2">
        <v>0.5</v>
      </c>
      <c r="X3713">
        <v>60</v>
      </c>
      <c r="AD3713" s="2">
        <v>0</v>
      </c>
    </row>
    <row r="3714" spans="1:30">
      <c r="A3714" t="s">
        <v>1743</v>
      </c>
      <c r="B3714" s="1">
        <v>46054</v>
      </c>
    </row>
    <row r="3715" spans="1:30">
      <c r="A3715" t="s">
        <v>1743</v>
      </c>
      <c r="B3715" s="1">
        <v>46055</v>
      </c>
      <c r="C3715">
        <v>1</v>
      </c>
      <c r="D3715" s="2">
        <v>0.375</v>
      </c>
      <c r="E3715" s="2">
        <v>0.72916666666666663</v>
      </c>
      <c r="F3715" s="2">
        <v>4.1666666666666664E-2</v>
      </c>
      <c r="H3715" t="s">
        <v>3788</v>
      </c>
      <c r="I3715">
        <v>0</v>
      </c>
      <c r="J3715" s="2">
        <v>0.3125</v>
      </c>
      <c r="K3715" s="2">
        <v>0.3125</v>
      </c>
      <c r="Q3715">
        <v>1</v>
      </c>
    </row>
    <row r="3716" spans="1:30">
      <c r="A3716" t="s">
        <v>1743</v>
      </c>
      <c r="B3716" s="1">
        <v>46056</v>
      </c>
      <c r="C3716">
        <v>2</v>
      </c>
      <c r="I3716">
        <v>0</v>
      </c>
      <c r="P3716" s="2">
        <v>0.3125</v>
      </c>
    </row>
    <row r="3717" spans="1:30">
      <c r="A3717" t="s">
        <v>1743</v>
      </c>
      <c r="B3717" s="1">
        <v>46057</v>
      </c>
      <c r="C3717">
        <v>1</v>
      </c>
      <c r="D3717" s="2">
        <v>0.375</v>
      </c>
      <c r="E3717" s="2">
        <v>0.72916666666666663</v>
      </c>
      <c r="F3717" s="2">
        <v>4.1666666666666664E-2</v>
      </c>
      <c r="I3717">
        <v>0</v>
      </c>
      <c r="J3717" s="2">
        <v>0.3125</v>
      </c>
      <c r="K3717" s="2">
        <v>0.3125</v>
      </c>
      <c r="Q3717">
        <v>1</v>
      </c>
    </row>
    <row r="3718" spans="1:30">
      <c r="A3718" t="s">
        <v>1743</v>
      </c>
      <c r="B3718" s="1">
        <v>46058</v>
      </c>
      <c r="C3718">
        <v>1</v>
      </c>
      <c r="D3718" s="2">
        <v>0.375</v>
      </c>
      <c r="E3718" s="2">
        <v>0.72916666666666663</v>
      </c>
      <c r="F3718" s="2">
        <v>4.1666666666666664E-2</v>
      </c>
      <c r="I3718">
        <v>0</v>
      </c>
      <c r="J3718" s="2">
        <v>0.3125</v>
      </c>
      <c r="K3718" s="2">
        <v>0.3125</v>
      </c>
      <c r="Q3718">
        <v>1</v>
      </c>
    </row>
    <row r="3719" spans="1:30">
      <c r="A3719" t="s">
        <v>1743</v>
      </c>
      <c r="B3719" s="1">
        <v>46059</v>
      </c>
      <c r="C3719">
        <v>1</v>
      </c>
      <c r="D3719" s="2">
        <v>0.375</v>
      </c>
      <c r="E3719" s="2">
        <v>0.72916666666666663</v>
      </c>
      <c r="F3719" s="2">
        <v>4.1666666666666664E-2</v>
      </c>
      <c r="I3719">
        <v>0</v>
      </c>
      <c r="J3719" s="2">
        <v>0.3125</v>
      </c>
      <c r="K3719" s="2">
        <v>0.3125</v>
      </c>
      <c r="Q3719">
        <v>1</v>
      </c>
    </row>
    <row r="3720" spans="1:30">
      <c r="A3720" t="s">
        <v>1743</v>
      </c>
      <c r="B3720" s="1">
        <v>46060</v>
      </c>
      <c r="C3720">
        <v>1</v>
      </c>
      <c r="D3720" s="2">
        <v>0.375</v>
      </c>
      <c r="E3720" s="2">
        <v>0.72916666666666663</v>
      </c>
      <c r="F3720" s="2">
        <v>4.1666666666666664E-2</v>
      </c>
      <c r="H3720" t="s">
        <v>3789</v>
      </c>
      <c r="I3720">
        <v>1</v>
      </c>
      <c r="J3720" s="2">
        <v>0.3125</v>
      </c>
      <c r="K3720" s="2">
        <v>0.3125</v>
      </c>
      <c r="Q3720">
        <v>1</v>
      </c>
    </row>
    <row r="3721" spans="1:30">
      <c r="A3721" t="s">
        <v>1743</v>
      </c>
      <c r="B3721" s="1">
        <v>46061</v>
      </c>
    </row>
    <row r="3722" spans="1:30">
      <c r="A3722" t="s">
        <v>1743</v>
      </c>
      <c r="B3722" s="1">
        <v>46062</v>
      </c>
      <c r="C3722">
        <v>1</v>
      </c>
      <c r="D3722" s="2">
        <v>0.375</v>
      </c>
      <c r="E3722" s="2">
        <v>0.72916666666666663</v>
      </c>
      <c r="F3722" s="2">
        <v>4.1666666666666664E-2</v>
      </c>
      <c r="I3722">
        <v>0</v>
      </c>
      <c r="J3722" s="2">
        <v>0.3125</v>
      </c>
      <c r="K3722" s="2">
        <v>0.3125</v>
      </c>
      <c r="Q3722">
        <v>1</v>
      </c>
    </row>
    <row r="3723" spans="1:30">
      <c r="A3723" t="s">
        <v>1743</v>
      </c>
      <c r="B3723" s="1">
        <v>46063</v>
      </c>
      <c r="C3723">
        <v>1</v>
      </c>
      <c r="D3723" s="2">
        <v>0.375</v>
      </c>
      <c r="E3723" s="2">
        <v>0.72916666666666663</v>
      </c>
      <c r="F3723" s="2">
        <v>4.1666666666666664E-2</v>
      </c>
      <c r="I3723">
        <v>0</v>
      </c>
      <c r="J3723" s="2">
        <v>0.3125</v>
      </c>
      <c r="K3723" s="2">
        <v>0.3125</v>
      </c>
      <c r="Q3723">
        <v>1</v>
      </c>
    </row>
    <row r="3724" spans="1:30">
      <c r="A3724" t="s">
        <v>1743</v>
      </c>
      <c r="B3724" s="1">
        <v>46064</v>
      </c>
      <c r="C3724">
        <v>1</v>
      </c>
      <c r="D3724" s="2">
        <v>0.8125</v>
      </c>
      <c r="E3724" s="18">
        <v>1.1666666666666667</v>
      </c>
      <c r="F3724" s="2">
        <v>4.1666666666666664E-2</v>
      </c>
      <c r="H3724" t="s">
        <v>3790</v>
      </c>
      <c r="I3724">
        <v>1</v>
      </c>
      <c r="J3724" s="2">
        <v>0.3125</v>
      </c>
      <c r="K3724" s="2">
        <v>0.3125</v>
      </c>
      <c r="N3724" s="2">
        <v>0.25</v>
      </c>
      <c r="Q3724">
        <v>1</v>
      </c>
    </row>
    <row r="3725" spans="1:30">
      <c r="A3725" t="s">
        <v>1743</v>
      </c>
      <c r="B3725" s="1">
        <v>46065</v>
      </c>
      <c r="C3725">
        <v>2</v>
      </c>
      <c r="H3725" t="s">
        <v>3791</v>
      </c>
      <c r="I3725">
        <v>0</v>
      </c>
      <c r="P3725" s="2">
        <v>0.3125</v>
      </c>
    </row>
    <row r="3726" spans="1:30">
      <c r="A3726" t="s">
        <v>1743</v>
      </c>
      <c r="B3726" s="1">
        <v>46066</v>
      </c>
      <c r="C3726">
        <v>1</v>
      </c>
      <c r="D3726" s="2">
        <v>0.375</v>
      </c>
      <c r="E3726" s="2">
        <v>0.72916666666666663</v>
      </c>
      <c r="F3726" s="2">
        <v>4.1666666666666664E-2</v>
      </c>
      <c r="H3726" t="s">
        <v>3792</v>
      </c>
      <c r="I3726">
        <v>0</v>
      </c>
      <c r="J3726" s="2">
        <v>0.3125</v>
      </c>
      <c r="K3726" s="2">
        <v>0.3125</v>
      </c>
      <c r="Q3726">
        <v>1</v>
      </c>
    </row>
    <row r="3727" spans="1:30">
      <c r="A3727" t="s">
        <v>1743</v>
      </c>
      <c r="B3727" s="1">
        <v>46067</v>
      </c>
    </row>
    <row r="3728" spans="1:30">
      <c r="A3728" t="s">
        <v>1743</v>
      </c>
      <c r="B3728" s="1">
        <v>46068</v>
      </c>
    </row>
    <row r="3729" spans="1:17">
      <c r="A3729" t="s">
        <v>1743</v>
      </c>
      <c r="B3729" s="1">
        <v>46069</v>
      </c>
      <c r="C3729">
        <v>1</v>
      </c>
      <c r="D3729" s="2">
        <v>0.375</v>
      </c>
      <c r="E3729" s="2">
        <v>0.72916666666666663</v>
      </c>
      <c r="F3729" s="2">
        <v>4.1666666666666664E-2</v>
      </c>
      <c r="I3729">
        <v>0</v>
      </c>
      <c r="J3729" s="2">
        <v>0.3125</v>
      </c>
      <c r="K3729" s="2">
        <v>0.3125</v>
      </c>
      <c r="Q3729">
        <v>1</v>
      </c>
    </row>
    <row r="3730" spans="1:17">
      <c r="A3730" t="s">
        <v>1743</v>
      </c>
      <c r="B3730" s="1">
        <v>46070</v>
      </c>
      <c r="C3730">
        <v>1</v>
      </c>
      <c r="D3730" s="2">
        <v>0.375</v>
      </c>
      <c r="E3730" s="2">
        <v>0.875</v>
      </c>
      <c r="F3730" s="2">
        <v>4.1666666666666664E-2</v>
      </c>
      <c r="H3730" t="s">
        <v>3793</v>
      </c>
      <c r="I3730">
        <v>1</v>
      </c>
      <c r="J3730" s="2">
        <v>0.45833333333333331</v>
      </c>
      <c r="K3730" s="2">
        <v>0.3125</v>
      </c>
      <c r="L3730" s="2">
        <v>2.0833333333333332E-2</v>
      </c>
      <c r="M3730" s="2">
        <v>0.125</v>
      </c>
      <c r="Q3730">
        <v>1</v>
      </c>
    </row>
    <row r="3731" spans="1:17">
      <c r="A3731" t="s">
        <v>1743</v>
      </c>
      <c r="B3731" s="1">
        <v>46071</v>
      </c>
      <c r="C3731">
        <v>1</v>
      </c>
      <c r="D3731" s="2">
        <v>0.375</v>
      </c>
      <c r="E3731" s="2">
        <v>0.8125</v>
      </c>
      <c r="F3731" s="2">
        <v>4.1666666666666664E-2</v>
      </c>
      <c r="H3731" t="s">
        <v>3794</v>
      </c>
      <c r="I3731">
        <v>0</v>
      </c>
      <c r="J3731" s="2">
        <v>0.39583333333333331</v>
      </c>
      <c r="K3731" s="2">
        <v>0.3125</v>
      </c>
      <c r="L3731" s="2">
        <v>2.0833333333333332E-2</v>
      </c>
      <c r="M3731" s="2">
        <v>6.25E-2</v>
      </c>
      <c r="Q3731">
        <v>1</v>
      </c>
    </row>
    <row r="3732" spans="1:17">
      <c r="A3732" t="s">
        <v>1743</v>
      </c>
      <c r="B3732" s="1">
        <v>46072</v>
      </c>
      <c r="C3732">
        <v>1</v>
      </c>
      <c r="D3732" s="2">
        <v>0.375</v>
      </c>
      <c r="E3732" s="2">
        <v>0.79166666666666663</v>
      </c>
      <c r="F3732" s="2">
        <v>4.1666666666666664E-2</v>
      </c>
      <c r="H3732" t="s">
        <v>3795</v>
      </c>
      <c r="I3732">
        <v>0</v>
      </c>
      <c r="J3732" s="2">
        <v>0.375</v>
      </c>
      <c r="K3732" s="2">
        <v>0.3125</v>
      </c>
      <c r="L3732" s="2">
        <v>2.0833333333333332E-2</v>
      </c>
      <c r="M3732" s="2">
        <v>4.1666666666666664E-2</v>
      </c>
      <c r="Q3732">
        <v>1</v>
      </c>
    </row>
    <row r="3733" spans="1:17">
      <c r="A3733" t="s">
        <v>1743</v>
      </c>
      <c r="B3733" s="1">
        <v>46073</v>
      </c>
      <c r="C3733">
        <v>2</v>
      </c>
      <c r="H3733" t="s">
        <v>3796</v>
      </c>
      <c r="I3733">
        <v>0</v>
      </c>
      <c r="P3733" s="2">
        <v>0.3125</v>
      </c>
    </row>
    <row r="3734" spans="1:17">
      <c r="A3734" t="s">
        <v>1743</v>
      </c>
      <c r="B3734" s="1">
        <v>46074</v>
      </c>
    </row>
    <row r="3735" spans="1:17">
      <c r="A3735" t="s">
        <v>1743</v>
      </c>
      <c r="B3735" s="1">
        <v>46075</v>
      </c>
    </row>
    <row r="3736" spans="1:17">
      <c r="A3736" t="s">
        <v>1743</v>
      </c>
      <c r="B3736" s="1">
        <v>46076</v>
      </c>
    </row>
    <row r="3737" spans="1:17">
      <c r="A3737" t="s">
        <v>1743</v>
      </c>
      <c r="B3737" s="1">
        <v>46077</v>
      </c>
      <c r="C3737">
        <v>1</v>
      </c>
      <c r="D3737" s="2">
        <v>0.5</v>
      </c>
      <c r="E3737" s="18">
        <v>1.0833333333333333</v>
      </c>
      <c r="F3737" s="2">
        <v>4.1666666666666664E-2</v>
      </c>
      <c r="H3737" t="s">
        <v>3797</v>
      </c>
      <c r="I3737">
        <v>1</v>
      </c>
      <c r="J3737" s="2">
        <v>0.54166666666666663</v>
      </c>
      <c r="K3737" s="2">
        <v>0.3125</v>
      </c>
      <c r="L3737" s="2">
        <v>2.0833333333333332E-2</v>
      </c>
      <c r="M3737" s="2">
        <v>0.20833333333333334</v>
      </c>
      <c r="N3737" s="2">
        <v>0.16666666666666666</v>
      </c>
      <c r="Q3737">
        <v>1</v>
      </c>
    </row>
    <row r="3738" spans="1:17">
      <c r="A3738" t="s">
        <v>1743</v>
      </c>
      <c r="B3738" s="1">
        <v>46078</v>
      </c>
      <c r="C3738">
        <v>1</v>
      </c>
      <c r="D3738" s="2">
        <v>0.54166666666666663</v>
      </c>
      <c r="E3738" s="2">
        <v>0.72916666666666663</v>
      </c>
      <c r="H3738" t="s">
        <v>3798</v>
      </c>
      <c r="I3738">
        <v>0</v>
      </c>
      <c r="J3738" s="2">
        <v>0.1875</v>
      </c>
      <c r="K3738" s="2">
        <v>0.1875</v>
      </c>
      <c r="Q3738">
        <v>1</v>
      </c>
    </row>
    <row r="3739" spans="1:17">
      <c r="A3739" t="s">
        <v>1743</v>
      </c>
      <c r="B3739" s="1">
        <v>46079</v>
      </c>
      <c r="C3739">
        <v>1</v>
      </c>
      <c r="D3739" s="2">
        <v>0.375</v>
      </c>
      <c r="E3739" s="2">
        <v>0.72916666666666663</v>
      </c>
      <c r="F3739" s="2">
        <v>4.1666666666666664E-2</v>
      </c>
      <c r="H3739" t="s">
        <v>3799</v>
      </c>
      <c r="I3739">
        <v>1</v>
      </c>
      <c r="J3739" s="2">
        <v>0.3125</v>
      </c>
      <c r="K3739" s="2">
        <v>0.3125</v>
      </c>
      <c r="Q3739">
        <v>1</v>
      </c>
    </row>
    <row r="3740" spans="1:17">
      <c r="A3740" t="s">
        <v>1743</v>
      </c>
      <c r="B3740" s="1">
        <v>46080</v>
      </c>
      <c r="C3740">
        <v>1</v>
      </c>
      <c r="D3740" s="2">
        <v>0.375</v>
      </c>
      <c r="E3740" s="2">
        <v>0.72916666666666663</v>
      </c>
      <c r="F3740" s="2">
        <v>4.1666666666666664E-2</v>
      </c>
      <c r="I3740">
        <v>0</v>
      </c>
      <c r="J3740" s="2">
        <v>0.3125</v>
      </c>
      <c r="K3740" s="2">
        <v>0.3125</v>
      </c>
      <c r="Q3740">
        <v>1</v>
      </c>
    </row>
    <row r="3741" spans="1:17">
      <c r="A3741" t="s">
        <v>1743</v>
      </c>
      <c r="B3741" s="1">
        <v>46081</v>
      </c>
    </row>
    <row r="3742" spans="1:17">
      <c r="A3742" t="s">
        <v>1776</v>
      </c>
      <c r="B3742" s="1">
        <v>46064</v>
      </c>
      <c r="C3742" s="1">
        <v>46076</v>
      </c>
    </row>
  </sheetData>
  <autoFilter ref="A1:AD3411" xr:uid="{00000000-0009-0000-0000-000005000000}"/>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7345" r:id="rId3" name="Button 1">
              <controlPr defaultSize="0" print="0" autoFill="0" autoPict="0" macro="[0]!取込み">
                <anchor moveWithCells="1" sizeWithCells="1">
                  <from>
                    <xdr:col>17</xdr:col>
                    <xdr:colOff>533400</xdr:colOff>
                    <xdr:row>3</xdr:row>
                    <xdr:rowOff>0</xdr:rowOff>
                  </from>
                  <to>
                    <xdr:col>19</xdr:col>
                    <xdr:colOff>609600</xdr:colOff>
                    <xdr:row>8</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173AF-888C-4087-9C48-ED2849B9D8A7}">
  <sheetPr codeName="Sheet5">
    <tabColor rgb="FF00B050"/>
  </sheetPr>
  <dimension ref="A1:R126"/>
  <sheetViews>
    <sheetView workbookViewId="0"/>
  </sheetViews>
  <sheetFormatPr defaultColWidth="8.6640625" defaultRowHeight="18"/>
  <cols>
    <col min="1" max="1" width="10.58203125" style="39" bestFit="1" customWidth="1"/>
    <col min="2" max="2" width="8.6640625" style="39"/>
    <col min="3" max="3" width="15" style="39" bestFit="1" customWidth="1"/>
    <col min="4" max="4" width="13" style="39" bestFit="1" customWidth="1"/>
    <col min="5" max="5" width="11" style="39" customWidth="1"/>
    <col min="6" max="6" width="10.58203125" style="39" bestFit="1" customWidth="1"/>
    <col min="7" max="7" width="8.6640625" style="39"/>
    <col min="8" max="8" width="12.1640625" style="39" bestFit="1" customWidth="1"/>
    <col min="9" max="11" width="8.6640625" style="39"/>
    <col min="12" max="14" width="8.6640625" style="93"/>
    <col min="15" max="16384" width="8.6640625" style="39"/>
  </cols>
  <sheetData>
    <row r="1" spans="1:18" s="3" customFormat="1" ht="46.25" customHeight="1">
      <c r="A1" s="3" t="s">
        <v>1777</v>
      </c>
      <c r="B1" s="3" t="s">
        <v>1778</v>
      </c>
      <c r="C1" s="3" t="s">
        <v>1779</v>
      </c>
      <c r="D1" s="3" t="s">
        <v>1780</v>
      </c>
      <c r="E1" s="3" t="s">
        <v>1781</v>
      </c>
      <c r="F1" s="85" t="s">
        <v>1782</v>
      </c>
      <c r="G1" s="85" t="s">
        <v>1783</v>
      </c>
      <c r="H1" s="86">
        <v>45748</v>
      </c>
      <c r="I1" s="3" t="s">
        <v>1784</v>
      </c>
      <c r="J1" s="3" t="s">
        <v>1785</v>
      </c>
      <c r="L1" s="89"/>
      <c r="M1" s="98"/>
      <c r="N1" s="98"/>
    </row>
    <row r="2" spans="1:18">
      <c r="A2">
        <v>2024006</v>
      </c>
      <c r="B2" t="s">
        <v>1191</v>
      </c>
      <c r="C2" t="s">
        <v>624</v>
      </c>
      <c r="D2" s="99">
        <v>145</v>
      </c>
      <c r="E2" s="99">
        <v>1.5</v>
      </c>
      <c r="F2" s="99">
        <v>0</v>
      </c>
      <c r="G2" s="99">
        <v>0</v>
      </c>
      <c r="H2"/>
      <c r="I2" s="91"/>
      <c r="J2" s="91">
        <v>55288</v>
      </c>
      <c r="P2" s="90"/>
      <c r="Q2" s="90"/>
      <c r="R2" s="90"/>
    </row>
    <row r="3" spans="1:18">
      <c r="A3">
        <v>2021016</v>
      </c>
      <c r="B3" t="s">
        <v>1434</v>
      </c>
      <c r="C3" t="s">
        <v>571</v>
      </c>
      <c r="D3" s="99">
        <v>61.5</v>
      </c>
      <c r="E3" s="99">
        <v>0</v>
      </c>
      <c r="F3" s="99">
        <v>0</v>
      </c>
      <c r="G3" s="99">
        <v>0</v>
      </c>
      <c r="H3"/>
      <c r="I3" s="91"/>
      <c r="J3" s="91"/>
      <c r="P3" s="90"/>
      <c r="Q3" s="90"/>
      <c r="R3" s="90"/>
    </row>
    <row r="4" spans="1:18">
      <c r="A4">
        <v>2024019</v>
      </c>
      <c r="B4" t="s">
        <v>1004</v>
      </c>
      <c r="C4" t="s">
        <v>633</v>
      </c>
      <c r="D4" s="99">
        <v>151.5</v>
      </c>
      <c r="E4" s="99">
        <v>1</v>
      </c>
      <c r="F4" s="99">
        <v>0</v>
      </c>
      <c r="G4" s="99">
        <v>0</v>
      </c>
      <c r="H4"/>
      <c r="I4" s="91"/>
      <c r="J4" s="91"/>
      <c r="P4" s="90"/>
      <c r="Q4" s="90"/>
      <c r="R4" s="90"/>
    </row>
    <row r="5" spans="1:18">
      <c r="A5">
        <v>2008002</v>
      </c>
      <c r="B5" t="s">
        <v>1728</v>
      </c>
      <c r="C5" t="s">
        <v>262</v>
      </c>
      <c r="D5" s="99">
        <v>148.00000000000003</v>
      </c>
      <c r="E5" s="99">
        <v>1.5</v>
      </c>
      <c r="F5" s="99">
        <v>0</v>
      </c>
      <c r="G5" s="99">
        <v>0</v>
      </c>
      <c r="H5"/>
      <c r="I5" s="91"/>
      <c r="J5" s="91"/>
      <c r="P5" s="90"/>
      <c r="Q5" s="90"/>
      <c r="R5" s="90"/>
    </row>
    <row r="6" spans="1:18">
      <c r="A6">
        <v>2018044</v>
      </c>
      <c r="B6" t="s">
        <v>1549</v>
      </c>
      <c r="C6" t="s">
        <v>269</v>
      </c>
      <c r="D6" s="99">
        <v>134.99999999999997</v>
      </c>
      <c r="E6" s="99">
        <v>0.5</v>
      </c>
      <c r="F6" s="99">
        <v>0</v>
      </c>
      <c r="G6" s="99">
        <v>0</v>
      </c>
      <c r="H6"/>
      <c r="I6" s="91"/>
      <c r="J6" s="91"/>
      <c r="P6" s="90"/>
      <c r="Q6" s="90"/>
      <c r="R6" s="90"/>
    </row>
    <row r="7" spans="1:18">
      <c r="A7">
        <v>2023030</v>
      </c>
      <c r="B7" t="s">
        <v>1269</v>
      </c>
      <c r="C7" t="s">
        <v>615</v>
      </c>
      <c r="D7" s="99">
        <v>150</v>
      </c>
      <c r="E7" s="99">
        <v>0</v>
      </c>
      <c r="F7" s="99">
        <v>0</v>
      </c>
      <c r="G7" s="99">
        <v>0</v>
      </c>
      <c r="H7"/>
      <c r="I7" s="91"/>
      <c r="J7" s="91"/>
      <c r="P7" s="90"/>
      <c r="Q7" s="90"/>
      <c r="R7" s="90"/>
    </row>
    <row r="8" spans="1:18">
      <c r="A8">
        <v>2024024</v>
      </c>
      <c r="B8" t="s">
        <v>1175</v>
      </c>
      <c r="C8" t="s">
        <v>636</v>
      </c>
      <c r="D8" s="99">
        <v>149.16666666666663</v>
      </c>
      <c r="E8" s="99">
        <v>1.25</v>
      </c>
      <c r="F8" s="99">
        <v>0</v>
      </c>
      <c r="G8" s="99">
        <v>0</v>
      </c>
      <c r="H8"/>
      <c r="I8" s="91"/>
      <c r="J8" s="91"/>
      <c r="P8" s="90"/>
      <c r="Q8" s="90"/>
      <c r="R8" s="90"/>
    </row>
    <row r="9" spans="1:18">
      <c r="A9">
        <v>2023008</v>
      </c>
      <c r="B9" t="s">
        <v>1324</v>
      </c>
      <c r="C9" t="s">
        <v>1327</v>
      </c>
      <c r="D9" s="99">
        <v>112.66666666666667</v>
      </c>
      <c r="E9" s="99">
        <v>0.16666666666666666</v>
      </c>
      <c r="F9" s="99">
        <v>0</v>
      </c>
      <c r="G9" s="99">
        <v>0</v>
      </c>
      <c r="H9"/>
      <c r="I9" s="91"/>
      <c r="J9" s="91"/>
      <c r="P9" s="90"/>
      <c r="Q9" s="90"/>
      <c r="R9" s="90"/>
    </row>
    <row r="10" spans="1:18">
      <c r="A10">
        <v>2013026</v>
      </c>
      <c r="B10" t="s">
        <v>278</v>
      </c>
      <c r="C10" t="s">
        <v>279</v>
      </c>
      <c r="D10" s="99">
        <v>163</v>
      </c>
      <c r="E10" s="99">
        <v>0</v>
      </c>
      <c r="F10" s="99">
        <v>0</v>
      </c>
      <c r="G10" s="99">
        <v>63.5</v>
      </c>
      <c r="H10"/>
      <c r="I10" s="91"/>
      <c r="J10" s="91"/>
      <c r="P10" s="90"/>
      <c r="Q10" s="90"/>
      <c r="R10" s="90"/>
    </row>
    <row r="11" spans="1:18">
      <c r="A11">
        <v>2023018</v>
      </c>
      <c r="B11" t="s">
        <v>1331</v>
      </c>
      <c r="C11" t="s">
        <v>605</v>
      </c>
      <c r="D11" s="99">
        <v>159.75</v>
      </c>
      <c r="E11" s="99">
        <v>3</v>
      </c>
      <c r="F11" s="99">
        <v>0</v>
      </c>
      <c r="G11" s="99">
        <v>0</v>
      </c>
      <c r="H11"/>
      <c r="I11" s="91"/>
      <c r="J11" s="91"/>
      <c r="P11" s="90"/>
      <c r="Q11" s="90"/>
      <c r="R11" s="90"/>
    </row>
    <row r="12" spans="1:18">
      <c r="A12">
        <v>2009006</v>
      </c>
      <c r="B12" t="s">
        <v>281</v>
      </c>
      <c r="C12" t="s">
        <v>282</v>
      </c>
      <c r="D12" s="99">
        <v>150</v>
      </c>
      <c r="E12" s="99">
        <v>0</v>
      </c>
      <c r="F12" s="99">
        <v>0</v>
      </c>
      <c r="G12" s="99">
        <v>0</v>
      </c>
      <c r="H12"/>
      <c r="I12" s="91"/>
      <c r="J12" s="91"/>
      <c r="P12" s="90"/>
      <c r="Q12" s="90"/>
      <c r="R12" s="90"/>
    </row>
    <row r="13" spans="1:18">
      <c r="A13">
        <v>2014005</v>
      </c>
      <c r="B13" t="s">
        <v>286</v>
      </c>
      <c r="C13" t="s">
        <v>287</v>
      </c>
      <c r="D13" s="99">
        <v>161</v>
      </c>
      <c r="E13" s="99">
        <v>1.5</v>
      </c>
      <c r="F13" s="99">
        <v>0</v>
      </c>
      <c r="G13" s="99">
        <v>0</v>
      </c>
      <c r="H13"/>
      <c r="I13" s="91"/>
      <c r="J13" s="91">
        <v>3780</v>
      </c>
      <c r="P13" s="90"/>
      <c r="Q13" s="90"/>
      <c r="R13" s="90"/>
    </row>
    <row r="14" spans="1:18">
      <c r="A14">
        <v>2023024</v>
      </c>
      <c r="B14" t="s">
        <v>1232</v>
      </c>
      <c r="C14" t="s">
        <v>611</v>
      </c>
      <c r="D14" s="99">
        <v>167</v>
      </c>
      <c r="E14" s="99">
        <v>18</v>
      </c>
      <c r="F14" s="99">
        <v>0</v>
      </c>
      <c r="G14" s="99">
        <v>17</v>
      </c>
      <c r="H14"/>
      <c r="I14" s="91"/>
      <c r="J14" s="91">
        <v>32139</v>
      </c>
      <c r="P14" s="90"/>
      <c r="Q14" s="90"/>
      <c r="R14" s="90"/>
    </row>
    <row r="15" spans="1:18">
      <c r="A15">
        <v>2016005</v>
      </c>
      <c r="B15" t="s">
        <v>288</v>
      </c>
      <c r="C15" t="s">
        <v>289</v>
      </c>
      <c r="D15" s="99">
        <v>153.49999999999997</v>
      </c>
      <c r="E15" s="99">
        <v>0</v>
      </c>
      <c r="F15" s="99">
        <v>0</v>
      </c>
      <c r="G15" s="99">
        <v>0</v>
      </c>
      <c r="H15"/>
      <c r="I15" s="91"/>
      <c r="J15" s="91"/>
      <c r="P15" s="90"/>
      <c r="Q15" s="90"/>
      <c r="R15" s="90"/>
    </row>
    <row r="16" spans="1:18">
      <c r="A16">
        <v>2011005</v>
      </c>
      <c r="B16" t="s">
        <v>293</v>
      </c>
      <c r="C16" t="s">
        <v>294</v>
      </c>
      <c r="D16" s="99">
        <v>115</v>
      </c>
      <c r="E16" s="99">
        <v>0</v>
      </c>
      <c r="F16" s="99">
        <v>0</v>
      </c>
      <c r="G16" s="99">
        <v>0</v>
      </c>
      <c r="H16"/>
      <c r="I16" s="91"/>
      <c r="J16" s="91"/>
      <c r="P16" s="90"/>
      <c r="Q16" s="90"/>
      <c r="R16" s="90"/>
    </row>
    <row r="17" spans="1:18">
      <c r="A17">
        <v>2021002</v>
      </c>
      <c r="B17" t="s">
        <v>300</v>
      </c>
      <c r="C17" t="s">
        <v>301</v>
      </c>
      <c r="D17" s="99">
        <v>226</v>
      </c>
      <c r="E17" s="99">
        <v>58.000000000000014</v>
      </c>
      <c r="F17" s="99">
        <v>0</v>
      </c>
      <c r="G17" s="99">
        <v>11.5</v>
      </c>
      <c r="H17"/>
      <c r="I17" s="91"/>
      <c r="J17" s="91"/>
      <c r="P17" s="90"/>
      <c r="Q17" s="90"/>
      <c r="R17" s="90"/>
    </row>
    <row r="18" spans="1:18">
      <c r="A18">
        <v>2019019</v>
      </c>
      <c r="B18" t="s">
        <v>303</v>
      </c>
      <c r="C18" t="s">
        <v>304</v>
      </c>
      <c r="D18" s="99">
        <v>152</v>
      </c>
      <c r="E18" s="99">
        <v>1</v>
      </c>
      <c r="F18" s="99">
        <v>0</v>
      </c>
      <c r="G18" s="99">
        <v>0</v>
      </c>
      <c r="H18"/>
      <c r="I18" s="91"/>
      <c r="J18" s="91"/>
      <c r="P18" s="90"/>
      <c r="Q18" s="90"/>
      <c r="R18" s="90"/>
    </row>
    <row r="19" spans="1:18">
      <c r="A19">
        <v>2016002</v>
      </c>
      <c r="B19" t="s">
        <v>306</v>
      </c>
      <c r="C19" t="s">
        <v>307</v>
      </c>
      <c r="D19" s="99">
        <v>142.5</v>
      </c>
      <c r="E19" s="99">
        <v>0</v>
      </c>
      <c r="F19" s="99">
        <v>0</v>
      </c>
      <c r="G19" s="99">
        <v>0</v>
      </c>
      <c r="H19"/>
      <c r="I19" s="91"/>
      <c r="J19" s="91"/>
      <c r="P19" s="90"/>
      <c r="Q19" s="90"/>
      <c r="R19" s="90"/>
    </row>
    <row r="20" spans="1:18">
      <c r="A20">
        <v>2021015</v>
      </c>
      <c r="B20" t="s">
        <v>1426</v>
      </c>
      <c r="C20" t="s">
        <v>570</v>
      </c>
      <c r="D20" s="99">
        <v>82.5</v>
      </c>
      <c r="E20" s="99">
        <v>0</v>
      </c>
      <c r="F20" s="99">
        <v>0</v>
      </c>
      <c r="G20" s="99">
        <v>0</v>
      </c>
      <c r="H20"/>
      <c r="I20" s="91">
        <v>10000</v>
      </c>
      <c r="J20" s="91">
        <v>0</v>
      </c>
      <c r="P20" s="90"/>
      <c r="Q20" s="90"/>
      <c r="R20" s="90"/>
    </row>
    <row r="21" spans="1:18">
      <c r="A21">
        <v>2023017</v>
      </c>
      <c r="B21" t="s">
        <v>1298</v>
      </c>
      <c r="C21" t="s">
        <v>604</v>
      </c>
      <c r="D21" s="99">
        <v>166.5</v>
      </c>
      <c r="E21" s="99">
        <v>5.5</v>
      </c>
      <c r="F21" s="99">
        <v>6.5</v>
      </c>
      <c r="G21" s="99">
        <v>0</v>
      </c>
      <c r="H21"/>
      <c r="I21" s="91"/>
      <c r="J21" s="91"/>
      <c r="P21" s="90"/>
      <c r="Q21" s="90"/>
      <c r="R21" s="90"/>
    </row>
    <row r="22" spans="1:18">
      <c r="A22">
        <v>2024042</v>
      </c>
      <c r="B22" t="s">
        <v>1077</v>
      </c>
      <c r="C22" t="s">
        <v>647</v>
      </c>
      <c r="D22" s="99">
        <v>151</v>
      </c>
      <c r="E22" s="99">
        <v>4</v>
      </c>
      <c r="F22" s="99">
        <v>0</v>
      </c>
      <c r="G22" s="99">
        <v>54</v>
      </c>
      <c r="H22"/>
      <c r="I22" s="91"/>
      <c r="J22" s="91"/>
      <c r="P22" s="90"/>
      <c r="Q22" s="90"/>
      <c r="R22" s="90"/>
    </row>
    <row r="23" spans="1:18">
      <c r="A23">
        <v>2016023</v>
      </c>
      <c r="B23" t="s">
        <v>311</v>
      </c>
      <c r="C23" t="s">
        <v>312</v>
      </c>
      <c r="D23" s="99">
        <v>146</v>
      </c>
      <c r="E23" s="99">
        <v>2.5</v>
      </c>
      <c r="F23" s="99">
        <v>0</v>
      </c>
      <c r="G23" s="99">
        <v>0</v>
      </c>
      <c r="H23"/>
      <c r="I23" s="91"/>
      <c r="J23" s="91"/>
      <c r="P23" s="90"/>
      <c r="Q23" s="90"/>
      <c r="R23" s="90"/>
    </row>
    <row r="24" spans="1:18">
      <c r="A24">
        <v>2007002</v>
      </c>
      <c r="B24" t="s">
        <v>314</v>
      </c>
      <c r="C24" t="s">
        <v>315</v>
      </c>
      <c r="D24" s="99">
        <v>160.99999999999997</v>
      </c>
      <c r="E24" s="99">
        <v>0</v>
      </c>
      <c r="F24" s="99">
        <v>0</v>
      </c>
      <c r="G24" s="99">
        <v>62.5</v>
      </c>
      <c r="H24"/>
      <c r="I24" s="91"/>
      <c r="J24" s="91"/>
      <c r="P24" s="90"/>
      <c r="Q24" s="90"/>
      <c r="R24" s="90"/>
    </row>
    <row r="25" spans="1:18">
      <c r="A25">
        <v>2024043</v>
      </c>
      <c r="B25" t="s">
        <v>1052</v>
      </c>
      <c r="C25" t="s">
        <v>1055</v>
      </c>
      <c r="D25" s="99">
        <v>158.5</v>
      </c>
      <c r="E25" s="99">
        <v>0.5</v>
      </c>
      <c r="F25" s="99">
        <v>0</v>
      </c>
      <c r="G25" s="99">
        <v>0</v>
      </c>
      <c r="H25"/>
      <c r="I25" s="91"/>
      <c r="J25" s="91">
        <v>18980</v>
      </c>
      <c r="P25" s="90"/>
      <c r="Q25" s="90"/>
      <c r="R25" s="90"/>
    </row>
    <row r="26" spans="1:18">
      <c r="A26">
        <v>2022025</v>
      </c>
      <c r="B26" t="s">
        <v>1082</v>
      </c>
      <c r="C26" t="s">
        <v>590</v>
      </c>
      <c r="D26" s="99">
        <v>152</v>
      </c>
      <c r="E26" s="99">
        <v>1.5</v>
      </c>
      <c r="F26" s="99">
        <v>0</v>
      </c>
      <c r="G26" s="99">
        <v>0</v>
      </c>
      <c r="H26"/>
      <c r="I26" s="91"/>
      <c r="J26" s="91">
        <v>4912</v>
      </c>
      <c r="P26" s="90"/>
      <c r="Q26" s="90"/>
      <c r="R26" s="90"/>
    </row>
    <row r="27" spans="1:18">
      <c r="A27">
        <v>2017037</v>
      </c>
      <c r="B27" t="s">
        <v>1341</v>
      </c>
      <c r="C27" t="s">
        <v>530</v>
      </c>
      <c r="D27" s="99">
        <v>167.5</v>
      </c>
      <c r="E27" s="99">
        <v>10.249999999999998</v>
      </c>
      <c r="F27" s="99">
        <v>0</v>
      </c>
      <c r="G27" s="99">
        <v>0</v>
      </c>
      <c r="H27"/>
      <c r="I27" s="91"/>
      <c r="J27" s="91"/>
      <c r="P27" s="90"/>
      <c r="Q27" s="90"/>
      <c r="R27" s="90"/>
    </row>
    <row r="28" spans="1:18">
      <c r="A28">
        <v>2019006</v>
      </c>
      <c r="B28" t="s">
        <v>1224</v>
      </c>
      <c r="C28" t="s">
        <v>429</v>
      </c>
      <c r="D28" s="99">
        <v>154</v>
      </c>
      <c r="E28" s="99">
        <v>0</v>
      </c>
      <c r="F28" s="99">
        <v>0</v>
      </c>
      <c r="G28" s="99">
        <v>0</v>
      </c>
      <c r="H28"/>
      <c r="I28" s="91"/>
      <c r="J28" s="91"/>
      <c r="P28" s="90"/>
      <c r="Q28" s="90"/>
      <c r="R28" s="90"/>
    </row>
    <row r="29" spans="1:18">
      <c r="A29">
        <v>2012006</v>
      </c>
      <c r="B29" t="s">
        <v>330</v>
      </c>
      <c r="C29" t="s">
        <v>331</v>
      </c>
      <c r="D29" s="99">
        <v>162.49999999999997</v>
      </c>
      <c r="E29" s="99">
        <v>4.5</v>
      </c>
      <c r="F29" s="99">
        <v>0</v>
      </c>
      <c r="G29" s="99">
        <v>0</v>
      </c>
      <c r="H29"/>
      <c r="I29" s="91"/>
      <c r="J29" s="91"/>
      <c r="P29" s="90"/>
      <c r="Q29" s="90"/>
      <c r="R29" s="90"/>
    </row>
    <row r="30" spans="1:18">
      <c r="A30">
        <v>2011008</v>
      </c>
      <c r="B30" t="s">
        <v>333</v>
      </c>
      <c r="C30" t="s">
        <v>334</v>
      </c>
      <c r="D30" s="99">
        <v>154</v>
      </c>
      <c r="E30" s="99">
        <v>10.000000000000002</v>
      </c>
      <c r="F30" s="99">
        <v>0</v>
      </c>
      <c r="G30" s="99">
        <v>0</v>
      </c>
      <c r="H30"/>
      <c r="I30" s="91"/>
      <c r="J30" s="91"/>
      <c r="P30" s="90"/>
      <c r="Q30" s="90"/>
      <c r="R30" s="90"/>
    </row>
    <row r="31" spans="1:18">
      <c r="A31">
        <v>2024036</v>
      </c>
      <c r="B31" t="s">
        <v>1125</v>
      </c>
      <c r="C31" t="s">
        <v>643</v>
      </c>
      <c r="D31" s="99">
        <v>120</v>
      </c>
      <c r="E31" s="99">
        <v>0</v>
      </c>
      <c r="F31" s="99">
        <v>0</v>
      </c>
      <c r="G31" s="99">
        <v>0</v>
      </c>
      <c r="H31"/>
      <c r="I31" s="91"/>
      <c r="J31" s="91"/>
      <c r="P31" s="90"/>
      <c r="Q31" s="90"/>
      <c r="R31" s="90"/>
    </row>
    <row r="32" spans="1:18">
      <c r="A32">
        <v>2024021</v>
      </c>
      <c r="B32" t="s">
        <v>1157</v>
      </c>
      <c r="C32" t="s">
        <v>635</v>
      </c>
      <c r="D32" s="99">
        <v>169</v>
      </c>
      <c r="E32" s="99">
        <v>9.0000000000000018</v>
      </c>
      <c r="F32" s="99">
        <v>0</v>
      </c>
      <c r="G32" s="99">
        <v>2.5</v>
      </c>
      <c r="H32"/>
      <c r="I32" s="91"/>
      <c r="J32" s="91">
        <v>8780</v>
      </c>
      <c r="P32" s="90"/>
      <c r="Q32" s="90"/>
      <c r="R32" s="90"/>
    </row>
    <row r="33" spans="1:18">
      <c r="A33">
        <v>2022003</v>
      </c>
      <c r="B33" t="s">
        <v>2255</v>
      </c>
      <c r="C33" t="s">
        <v>576</v>
      </c>
      <c r="D33" s="99">
        <v>52.5</v>
      </c>
      <c r="E33" s="99">
        <v>0</v>
      </c>
      <c r="F33" s="99">
        <v>0</v>
      </c>
      <c r="G33" s="99">
        <v>0</v>
      </c>
      <c r="H33"/>
      <c r="I33" s="91"/>
      <c r="J33" s="91"/>
      <c r="P33" s="90"/>
      <c r="Q33" s="90"/>
      <c r="R33" s="90"/>
    </row>
    <row r="34" spans="1:18">
      <c r="A34">
        <v>2018043</v>
      </c>
      <c r="B34" t="s">
        <v>343</v>
      </c>
      <c r="C34" t="s">
        <v>344</v>
      </c>
      <c r="D34" s="99">
        <v>172.5</v>
      </c>
      <c r="E34" s="99">
        <v>9</v>
      </c>
      <c r="F34" s="99">
        <v>0</v>
      </c>
      <c r="G34" s="99">
        <v>0</v>
      </c>
      <c r="H34"/>
      <c r="I34" s="91"/>
      <c r="J34" s="91"/>
      <c r="P34" s="90"/>
      <c r="Q34" s="90"/>
      <c r="R34" s="90"/>
    </row>
    <row r="35" spans="1:18">
      <c r="A35">
        <v>2024027</v>
      </c>
      <c r="B35" t="s">
        <v>1146</v>
      </c>
      <c r="C35" t="s">
        <v>639</v>
      </c>
      <c r="D35" s="99">
        <v>176</v>
      </c>
      <c r="E35" s="99">
        <v>8.2499999999999982</v>
      </c>
      <c r="F35" s="99">
        <v>0</v>
      </c>
      <c r="G35" s="99">
        <v>0</v>
      </c>
      <c r="H35"/>
      <c r="I35" s="91"/>
      <c r="J35" s="91"/>
      <c r="P35" s="90"/>
      <c r="Q35" s="90"/>
      <c r="R35" s="90"/>
    </row>
    <row r="36" spans="1:18">
      <c r="A36">
        <v>2021001</v>
      </c>
      <c r="B36" t="s">
        <v>348</v>
      </c>
      <c r="C36" t="s">
        <v>349</v>
      </c>
      <c r="D36" s="99">
        <v>148.50000000000003</v>
      </c>
      <c r="E36" s="99">
        <v>29</v>
      </c>
      <c r="F36" s="99">
        <v>0</v>
      </c>
      <c r="G36" s="99">
        <v>0</v>
      </c>
      <c r="H36"/>
      <c r="I36" s="91"/>
      <c r="J36" s="91">
        <v>6000</v>
      </c>
      <c r="P36" s="90"/>
      <c r="Q36" s="90"/>
      <c r="R36" s="90"/>
    </row>
    <row r="37" spans="1:18">
      <c r="A37">
        <v>2021012</v>
      </c>
      <c r="B37" t="s">
        <v>1427</v>
      </c>
      <c r="C37" t="s">
        <v>569</v>
      </c>
      <c r="D37" s="99">
        <v>143</v>
      </c>
      <c r="E37" s="99">
        <v>0</v>
      </c>
      <c r="F37" s="99">
        <v>0</v>
      </c>
      <c r="G37" s="99">
        <v>0</v>
      </c>
      <c r="H37"/>
      <c r="I37" s="91"/>
      <c r="J37" s="91"/>
      <c r="P37" s="90"/>
      <c r="Q37" s="90"/>
      <c r="R37" s="90"/>
    </row>
    <row r="38" spans="1:18">
      <c r="A38">
        <v>2024007</v>
      </c>
      <c r="B38" t="s">
        <v>1187</v>
      </c>
      <c r="C38" t="s">
        <v>625</v>
      </c>
      <c r="D38" s="99">
        <v>150</v>
      </c>
      <c r="E38" s="99">
        <v>0</v>
      </c>
      <c r="F38" s="99">
        <v>0</v>
      </c>
      <c r="G38" s="99">
        <v>0</v>
      </c>
      <c r="H38"/>
      <c r="I38" s="91"/>
      <c r="J38" s="91">
        <v>864</v>
      </c>
      <c r="P38" s="90"/>
      <c r="Q38" s="90"/>
      <c r="R38" s="90"/>
    </row>
    <row r="39" spans="1:18">
      <c r="A39">
        <v>2011012</v>
      </c>
      <c r="B39" t="s">
        <v>922</v>
      </c>
      <c r="C39" t="s">
        <v>352</v>
      </c>
      <c r="D39" s="99">
        <v>162</v>
      </c>
      <c r="E39" s="99">
        <v>3.5</v>
      </c>
      <c r="F39" s="99">
        <v>0</v>
      </c>
      <c r="G39" s="99">
        <v>1.5</v>
      </c>
      <c r="H39"/>
      <c r="I39" s="91"/>
      <c r="J39" s="91">
        <v>378</v>
      </c>
      <c r="P39" s="90"/>
      <c r="Q39" s="90"/>
      <c r="R39" s="90"/>
    </row>
    <row r="40" spans="1:18">
      <c r="A40">
        <v>2018034</v>
      </c>
      <c r="B40" t="s">
        <v>356</v>
      </c>
      <c r="C40" t="s">
        <v>357</v>
      </c>
      <c r="D40" s="99">
        <v>153</v>
      </c>
      <c r="E40" s="99">
        <v>1.5</v>
      </c>
      <c r="F40" s="99">
        <v>0</v>
      </c>
      <c r="G40" s="99">
        <v>0</v>
      </c>
      <c r="H40"/>
      <c r="I40" s="91"/>
      <c r="J40" s="91"/>
      <c r="P40" s="90"/>
      <c r="Q40" s="90"/>
      <c r="R40" s="90"/>
    </row>
    <row r="41" spans="1:18">
      <c r="A41">
        <v>2012002</v>
      </c>
      <c r="B41" t="s">
        <v>358</v>
      </c>
      <c r="C41" t="s">
        <v>359</v>
      </c>
      <c r="D41" s="99">
        <v>142.5</v>
      </c>
      <c r="E41" s="99">
        <v>0</v>
      </c>
      <c r="F41" s="99">
        <v>0</v>
      </c>
      <c r="G41" s="99">
        <v>0</v>
      </c>
      <c r="H41"/>
      <c r="I41" s="91"/>
      <c r="J41" s="91"/>
      <c r="P41" s="90"/>
      <c r="Q41" s="90"/>
      <c r="R41" s="90"/>
    </row>
    <row r="42" spans="1:18">
      <c r="A42">
        <v>2023014</v>
      </c>
      <c r="B42" t="s">
        <v>1336</v>
      </c>
      <c r="C42" t="s">
        <v>602</v>
      </c>
      <c r="D42" s="99">
        <v>0</v>
      </c>
      <c r="E42" s="99">
        <v>0</v>
      </c>
      <c r="F42" s="99">
        <v>0</v>
      </c>
      <c r="G42" s="99">
        <v>0</v>
      </c>
      <c r="H42" t="s">
        <v>1786</v>
      </c>
      <c r="I42" s="91"/>
      <c r="J42" s="91"/>
      <c r="P42" s="90"/>
      <c r="Q42" s="90"/>
      <c r="R42" s="90"/>
    </row>
    <row r="43" spans="1:18">
      <c r="A43">
        <v>2014013</v>
      </c>
      <c r="B43" t="s">
        <v>362</v>
      </c>
      <c r="C43" t="s">
        <v>363</v>
      </c>
      <c r="D43" s="99">
        <v>150</v>
      </c>
      <c r="E43" s="99">
        <v>0</v>
      </c>
      <c r="F43" s="99">
        <v>0</v>
      </c>
      <c r="G43" s="99">
        <v>0</v>
      </c>
      <c r="H43"/>
      <c r="I43" s="91"/>
      <c r="J43" s="91"/>
      <c r="P43" s="90"/>
      <c r="Q43" s="90"/>
      <c r="R43" s="90"/>
    </row>
    <row r="44" spans="1:18">
      <c r="A44">
        <v>2009005</v>
      </c>
      <c r="B44" t="s">
        <v>364</v>
      </c>
      <c r="C44" t="s">
        <v>365</v>
      </c>
      <c r="D44" s="99">
        <v>150</v>
      </c>
      <c r="E44" s="99">
        <v>0</v>
      </c>
      <c r="F44" s="99">
        <v>0</v>
      </c>
      <c r="G44" s="99">
        <v>0</v>
      </c>
      <c r="H44"/>
      <c r="I44" s="91"/>
      <c r="J44" s="91"/>
      <c r="P44" s="90"/>
      <c r="Q44" s="90"/>
      <c r="R44" s="90"/>
    </row>
    <row r="45" spans="1:18">
      <c r="A45">
        <v>2022008</v>
      </c>
      <c r="B45" t="s">
        <v>1411</v>
      </c>
      <c r="C45" t="s">
        <v>579</v>
      </c>
      <c r="D45" s="99">
        <v>164</v>
      </c>
      <c r="E45" s="99">
        <v>8</v>
      </c>
      <c r="F45" s="99">
        <v>0</v>
      </c>
      <c r="G45" s="99">
        <v>0</v>
      </c>
      <c r="H45"/>
      <c r="I45" s="91"/>
      <c r="J45" s="91">
        <v>4530</v>
      </c>
      <c r="P45" s="90"/>
      <c r="Q45" s="90"/>
      <c r="R45" s="90"/>
    </row>
    <row r="46" spans="1:18">
      <c r="A46">
        <v>2017038</v>
      </c>
      <c r="B46" t="s">
        <v>366</v>
      </c>
      <c r="C46" t="s">
        <v>367</v>
      </c>
      <c r="D46" s="99">
        <v>154.99999999999997</v>
      </c>
      <c r="E46" s="99">
        <v>0.5</v>
      </c>
      <c r="F46" s="99">
        <v>0</v>
      </c>
      <c r="G46" s="99">
        <v>0</v>
      </c>
      <c r="H46"/>
      <c r="I46" s="91"/>
      <c r="J46" s="91">
        <v>5760</v>
      </c>
      <c r="P46" s="90"/>
      <c r="Q46" s="90"/>
      <c r="R46" s="90"/>
    </row>
    <row r="47" spans="1:18">
      <c r="A47">
        <v>2023034</v>
      </c>
      <c r="B47" t="s">
        <v>1267</v>
      </c>
      <c r="C47" t="s">
        <v>618</v>
      </c>
      <c r="D47" s="99">
        <v>159.83333333333334</v>
      </c>
      <c r="E47" s="99">
        <v>0.41666666666666669</v>
      </c>
      <c r="F47" s="99">
        <v>0</v>
      </c>
      <c r="G47" s="99">
        <v>0</v>
      </c>
      <c r="H47"/>
      <c r="I47" s="91"/>
      <c r="J47" s="91"/>
      <c r="P47" s="90"/>
      <c r="Q47" s="90"/>
      <c r="R47" s="90"/>
    </row>
    <row r="48" spans="1:18">
      <c r="A48">
        <v>2019029</v>
      </c>
      <c r="B48" t="s">
        <v>1354</v>
      </c>
      <c r="C48" t="s">
        <v>549</v>
      </c>
      <c r="D48" s="99">
        <v>156.5</v>
      </c>
      <c r="E48" s="99">
        <v>3.5</v>
      </c>
      <c r="F48" s="99">
        <v>0</v>
      </c>
      <c r="G48" s="99">
        <v>0</v>
      </c>
      <c r="H48"/>
      <c r="I48" s="91"/>
      <c r="J48" s="91"/>
      <c r="P48" s="90"/>
      <c r="Q48" s="90"/>
      <c r="R48" s="90"/>
    </row>
    <row r="49" spans="1:18">
      <c r="A49">
        <v>2017031</v>
      </c>
      <c r="B49" t="s">
        <v>369</v>
      </c>
      <c r="C49" t="s">
        <v>370</v>
      </c>
      <c r="D49" s="99">
        <v>177.00000000000003</v>
      </c>
      <c r="E49" s="99">
        <v>18.5</v>
      </c>
      <c r="F49" s="99">
        <v>0</v>
      </c>
      <c r="G49" s="99">
        <v>0.5</v>
      </c>
      <c r="H49"/>
      <c r="I49" s="91"/>
      <c r="J49" s="91">
        <v>68740</v>
      </c>
      <c r="P49" s="90"/>
      <c r="Q49" s="90"/>
      <c r="R49" s="90"/>
    </row>
    <row r="50" spans="1:18">
      <c r="A50">
        <v>2018022</v>
      </c>
      <c r="B50" t="s">
        <v>371</v>
      </c>
      <c r="C50" t="s">
        <v>372</v>
      </c>
      <c r="D50" s="99">
        <v>67.5</v>
      </c>
      <c r="E50" s="99">
        <v>0</v>
      </c>
      <c r="F50" s="99">
        <v>0</v>
      </c>
      <c r="G50" s="99">
        <v>6</v>
      </c>
      <c r="H50"/>
      <c r="I50" s="91"/>
      <c r="J50" s="91"/>
      <c r="P50" s="90"/>
      <c r="Q50" s="90"/>
      <c r="R50" s="90"/>
    </row>
    <row r="51" spans="1:18">
      <c r="A51">
        <v>2023006</v>
      </c>
      <c r="B51" t="s">
        <v>1347</v>
      </c>
      <c r="C51" t="s">
        <v>599</v>
      </c>
      <c r="D51" s="99">
        <v>84.500000000000014</v>
      </c>
      <c r="E51" s="99">
        <v>0</v>
      </c>
      <c r="F51" s="99">
        <v>0</v>
      </c>
      <c r="G51" s="99">
        <v>0</v>
      </c>
      <c r="H51"/>
      <c r="I51" s="91"/>
      <c r="J51" s="91"/>
      <c r="P51" s="90"/>
      <c r="Q51" s="90"/>
      <c r="R51" s="90"/>
    </row>
    <row r="52" spans="1:18">
      <c r="A52">
        <v>2013024</v>
      </c>
      <c r="B52" t="s">
        <v>374</v>
      </c>
      <c r="C52" t="s">
        <v>375</v>
      </c>
      <c r="D52" s="99">
        <v>178.5</v>
      </c>
      <c r="E52" s="99">
        <v>16.5</v>
      </c>
      <c r="F52" s="99">
        <v>0</v>
      </c>
      <c r="G52" s="99">
        <v>7</v>
      </c>
      <c r="H52"/>
      <c r="I52" s="91"/>
      <c r="J52" s="91">
        <v>55030</v>
      </c>
      <c r="P52" s="90"/>
      <c r="Q52" s="90"/>
      <c r="R52" s="90"/>
    </row>
    <row r="53" spans="1:18">
      <c r="A53">
        <v>2010005</v>
      </c>
      <c r="B53" t="s">
        <v>376</v>
      </c>
      <c r="C53" t="s">
        <v>377</v>
      </c>
      <c r="D53" s="99">
        <v>134.5</v>
      </c>
      <c r="E53" s="99">
        <v>0</v>
      </c>
      <c r="F53" s="99">
        <v>0</v>
      </c>
      <c r="G53" s="99">
        <v>0</v>
      </c>
      <c r="H53"/>
      <c r="I53" s="91"/>
      <c r="J53" s="91"/>
      <c r="P53" s="90"/>
      <c r="Q53" s="90"/>
      <c r="R53" s="90"/>
    </row>
    <row r="54" spans="1:18">
      <c r="A54">
        <v>2018048</v>
      </c>
      <c r="B54" t="s">
        <v>378</v>
      </c>
      <c r="C54" t="s">
        <v>379</v>
      </c>
      <c r="D54" s="99">
        <v>149</v>
      </c>
      <c r="E54" s="99">
        <v>5</v>
      </c>
      <c r="F54" s="99">
        <v>0</v>
      </c>
      <c r="G54" s="99">
        <v>0</v>
      </c>
      <c r="H54"/>
      <c r="I54" s="91"/>
      <c r="J54" s="91"/>
      <c r="P54" s="90"/>
      <c r="Q54" s="90"/>
      <c r="R54" s="90"/>
    </row>
    <row r="55" spans="1:18">
      <c r="A55">
        <v>2020001</v>
      </c>
      <c r="B55" t="s">
        <v>381</v>
      </c>
      <c r="C55" t="s">
        <v>382</v>
      </c>
      <c r="D55" s="99">
        <v>159</v>
      </c>
      <c r="E55" s="99">
        <v>5</v>
      </c>
      <c r="F55" s="99">
        <v>0</v>
      </c>
      <c r="G55" s="99">
        <v>0</v>
      </c>
      <c r="H55"/>
      <c r="I55" s="91"/>
      <c r="J55" s="91"/>
      <c r="P55" s="90"/>
      <c r="Q55" s="90"/>
      <c r="R55" s="90"/>
    </row>
    <row r="56" spans="1:18">
      <c r="A56">
        <v>2022014</v>
      </c>
      <c r="B56" t="s">
        <v>1342</v>
      </c>
      <c r="C56" t="s">
        <v>584</v>
      </c>
      <c r="D56" s="99">
        <v>159.5</v>
      </c>
      <c r="E56" s="99">
        <v>0.5</v>
      </c>
      <c r="F56" s="99">
        <v>0</v>
      </c>
      <c r="G56" s="99">
        <v>0</v>
      </c>
      <c r="H56"/>
      <c r="I56" s="91"/>
      <c r="J56" s="91"/>
      <c r="P56" s="90"/>
      <c r="Q56" s="90"/>
      <c r="R56" s="90"/>
    </row>
    <row r="57" spans="1:18">
      <c r="A57">
        <v>2024039</v>
      </c>
      <c r="B57" t="s">
        <v>1120</v>
      </c>
      <c r="C57" t="s">
        <v>645</v>
      </c>
      <c r="D57" s="99">
        <v>85.5</v>
      </c>
      <c r="E57" s="99">
        <v>0</v>
      </c>
      <c r="F57" s="99">
        <v>0</v>
      </c>
      <c r="G57" s="99">
        <v>0</v>
      </c>
      <c r="H57"/>
      <c r="I57" s="91"/>
      <c r="J57" s="91"/>
      <c r="P57" s="90"/>
      <c r="Q57" s="90"/>
      <c r="R57" s="90"/>
    </row>
    <row r="58" spans="1:18">
      <c r="A58">
        <v>2024008</v>
      </c>
      <c r="B58" t="s">
        <v>1194</v>
      </c>
      <c r="C58" t="s">
        <v>626</v>
      </c>
      <c r="D58" s="99">
        <v>157.5</v>
      </c>
      <c r="E58" s="99">
        <v>0</v>
      </c>
      <c r="F58" s="99">
        <v>0</v>
      </c>
      <c r="G58" s="99">
        <v>0</v>
      </c>
      <c r="H58"/>
      <c r="I58" s="91">
        <v>17500</v>
      </c>
      <c r="J58" s="91">
        <v>0</v>
      </c>
      <c r="P58" s="90"/>
      <c r="Q58" s="90"/>
      <c r="R58" s="90"/>
    </row>
    <row r="59" spans="1:18">
      <c r="A59">
        <v>2016012</v>
      </c>
      <c r="B59" t="s">
        <v>385</v>
      </c>
      <c r="C59" t="s">
        <v>386</v>
      </c>
      <c r="D59" s="99">
        <v>190</v>
      </c>
      <c r="E59" s="99">
        <v>40</v>
      </c>
      <c r="F59" s="99">
        <v>2.5</v>
      </c>
      <c r="G59" s="99">
        <v>4</v>
      </c>
      <c r="H59"/>
      <c r="I59" s="91"/>
      <c r="J59" s="91"/>
      <c r="P59" s="90"/>
      <c r="Q59" s="90"/>
      <c r="R59" s="90"/>
    </row>
    <row r="60" spans="1:18">
      <c r="A60">
        <v>2011001</v>
      </c>
      <c r="B60" t="s">
        <v>388</v>
      </c>
      <c r="C60" t="s">
        <v>389</v>
      </c>
      <c r="D60" s="99">
        <v>155.99999999999997</v>
      </c>
      <c r="E60" s="99">
        <v>0</v>
      </c>
      <c r="F60" s="99">
        <v>0</v>
      </c>
      <c r="G60" s="99">
        <v>0</v>
      </c>
      <c r="H60"/>
      <c r="I60" s="91"/>
      <c r="J60" s="91">
        <v>584</v>
      </c>
      <c r="P60" s="90"/>
      <c r="Q60" s="90"/>
      <c r="R60" s="90"/>
    </row>
    <row r="61" spans="1:18">
      <c r="A61">
        <v>2020015</v>
      </c>
      <c r="B61" t="s">
        <v>1263</v>
      </c>
      <c r="C61" t="s">
        <v>452</v>
      </c>
      <c r="D61" s="99">
        <v>174</v>
      </c>
      <c r="E61" s="99">
        <v>13.5</v>
      </c>
      <c r="F61" s="99">
        <v>0</v>
      </c>
      <c r="G61" s="99">
        <v>0</v>
      </c>
      <c r="H61"/>
      <c r="I61" s="91"/>
      <c r="J61" s="91"/>
      <c r="P61" s="90"/>
      <c r="Q61" s="90"/>
      <c r="R61" s="90"/>
    </row>
    <row r="62" spans="1:18">
      <c r="A62">
        <v>2024001</v>
      </c>
      <c r="B62" t="s">
        <v>962</v>
      </c>
      <c r="C62" t="s">
        <v>619</v>
      </c>
      <c r="D62" s="99">
        <v>96.5</v>
      </c>
      <c r="E62" s="99">
        <v>0</v>
      </c>
      <c r="F62" s="99">
        <v>0</v>
      </c>
      <c r="G62" s="99">
        <v>0</v>
      </c>
      <c r="H62"/>
      <c r="I62" s="91"/>
      <c r="J62" s="91">
        <v>3102</v>
      </c>
      <c r="P62" s="90"/>
      <c r="Q62" s="90"/>
      <c r="R62" s="90"/>
    </row>
    <row r="63" spans="1:18">
      <c r="A63">
        <v>2016021</v>
      </c>
      <c r="B63" t="s">
        <v>390</v>
      </c>
      <c r="C63" t="s">
        <v>391</v>
      </c>
      <c r="D63" s="99">
        <v>150</v>
      </c>
      <c r="E63" s="99">
        <v>0</v>
      </c>
      <c r="F63" s="99">
        <v>0</v>
      </c>
      <c r="G63" s="99">
        <v>0</v>
      </c>
      <c r="H63"/>
      <c r="I63" s="91"/>
      <c r="J63" s="91"/>
      <c r="P63" s="90"/>
      <c r="Q63" s="90"/>
      <c r="R63" s="90"/>
    </row>
    <row r="64" spans="1:18">
      <c r="A64">
        <v>2019053</v>
      </c>
      <c r="B64" t="s">
        <v>392</v>
      </c>
      <c r="C64" t="s">
        <v>393</v>
      </c>
      <c r="D64" s="99">
        <v>195.5</v>
      </c>
      <c r="E64" s="99">
        <v>32.5</v>
      </c>
      <c r="F64" s="99">
        <v>0</v>
      </c>
      <c r="G64" s="99">
        <v>0</v>
      </c>
      <c r="H64"/>
      <c r="I64" s="91"/>
      <c r="J64" s="91"/>
      <c r="P64" s="90"/>
      <c r="Q64" s="90"/>
      <c r="R64" s="90"/>
    </row>
    <row r="65" spans="1:18">
      <c r="A65">
        <v>2018028</v>
      </c>
      <c r="B65" t="s">
        <v>397</v>
      </c>
      <c r="C65" t="s">
        <v>398</v>
      </c>
      <c r="D65" s="99">
        <v>151</v>
      </c>
      <c r="E65" s="99">
        <v>0</v>
      </c>
      <c r="F65" s="99">
        <v>0</v>
      </c>
      <c r="G65" s="99">
        <v>0</v>
      </c>
      <c r="H65"/>
      <c r="I65" s="91"/>
      <c r="J65" s="91"/>
      <c r="P65" s="90"/>
      <c r="Q65" s="90"/>
      <c r="R65" s="90"/>
    </row>
    <row r="66" spans="1:18">
      <c r="A66">
        <v>2018045</v>
      </c>
      <c r="B66" t="s">
        <v>400</v>
      </c>
      <c r="C66" t="s">
        <v>401</v>
      </c>
      <c r="D66" s="99">
        <v>190.5</v>
      </c>
      <c r="E66" s="99">
        <v>38</v>
      </c>
      <c r="F66" s="99">
        <v>0</v>
      </c>
      <c r="G66" s="99">
        <v>0</v>
      </c>
      <c r="H66"/>
      <c r="I66" s="91"/>
      <c r="J66" s="91"/>
      <c r="P66" s="90"/>
      <c r="Q66" s="90"/>
      <c r="R66" s="90"/>
    </row>
    <row r="67" spans="1:18">
      <c r="A67">
        <v>2009009</v>
      </c>
      <c r="B67" t="s">
        <v>403</v>
      </c>
      <c r="C67" t="s">
        <v>404</v>
      </c>
      <c r="D67" s="99">
        <v>140.00000000000003</v>
      </c>
      <c r="E67" s="99">
        <v>0</v>
      </c>
      <c r="F67" s="99">
        <v>0</v>
      </c>
      <c r="G67" s="99">
        <v>0</v>
      </c>
      <c r="H67"/>
      <c r="I67" s="91"/>
      <c r="J67" s="91"/>
      <c r="P67" s="90"/>
      <c r="Q67" s="90"/>
      <c r="R67" s="90"/>
    </row>
    <row r="68" spans="1:18">
      <c r="A68">
        <v>2023028</v>
      </c>
      <c r="B68" t="s">
        <v>1274</v>
      </c>
      <c r="C68" t="s">
        <v>614</v>
      </c>
      <c r="D68" s="99">
        <v>145.00000000000003</v>
      </c>
      <c r="E68" s="99">
        <v>0</v>
      </c>
      <c r="F68" s="99">
        <v>0</v>
      </c>
      <c r="G68" s="99">
        <v>0</v>
      </c>
      <c r="H68"/>
      <c r="I68" s="91"/>
      <c r="J68" s="91"/>
      <c r="P68" s="90"/>
      <c r="Q68" s="90"/>
      <c r="R68" s="90"/>
    </row>
    <row r="69" spans="1:18">
      <c r="A69">
        <v>2018015</v>
      </c>
      <c r="B69" t="s">
        <v>408</v>
      </c>
      <c r="C69" t="s">
        <v>409</v>
      </c>
      <c r="D69" s="99">
        <v>170</v>
      </c>
      <c r="E69" s="99">
        <v>10</v>
      </c>
      <c r="F69" s="99">
        <v>0</v>
      </c>
      <c r="G69" s="99">
        <v>0</v>
      </c>
      <c r="H69"/>
      <c r="I69" s="91"/>
      <c r="J69" s="91"/>
      <c r="P69" s="90"/>
      <c r="Q69" s="90"/>
      <c r="R69" s="90"/>
    </row>
    <row r="70" spans="1:18">
      <c r="A70">
        <v>2020007</v>
      </c>
      <c r="B70" t="s">
        <v>1423</v>
      </c>
      <c r="C70" t="s">
        <v>1424</v>
      </c>
      <c r="D70" s="99">
        <v>145.5</v>
      </c>
      <c r="E70" s="99">
        <v>0</v>
      </c>
      <c r="F70" s="99">
        <v>0</v>
      </c>
      <c r="G70" s="99">
        <v>0</v>
      </c>
      <c r="H70"/>
      <c r="I70" s="91"/>
      <c r="J70" s="91"/>
      <c r="P70" s="90"/>
      <c r="Q70" s="90"/>
      <c r="R70" s="90"/>
    </row>
    <row r="71" spans="1:18">
      <c r="A71">
        <v>2023007</v>
      </c>
      <c r="B71" t="s">
        <v>1340</v>
      </c>
      <c r="C71" t="s">
        <v>600</v>
      </c>
      <c r="D71" s="99">
        <v>141</v>
      </c>
      <c r="E71" s="99">
        <v>0</v>
      </c>
      <c r="F71" s="99">
        <v>0</v>
      </c>
      <c r="G71" s="99">
        <v>0</v>
      </c>
      <c r="H71"/>
      <c r="I71" s="91"/>
      <c r="J71" s="91"/>
      <c r="P71" s="90"/>
      <c r="Q71" s="90"/>
      <c r="R71" s="90"/>
    </row>
    <row r="72" spans="1:18">
      <c r="A72">
        <v>2018031</v>
      </c>
      <c r="B72" t="s">
        <v>413</v>
      </c>
      <c r="C72" t="s">
        <v>414</v>
      </c>
      <c r="D72" s="99">
        <v>150</v>
      </c>
      <c r="E72" s="99">
        <v>4.5</v>
      </c>
      <c r="F72" s="99">
        <v>0</v>
      </c>
      <c r="G72" s="99">
        <v>0</v>
      </c>
      <c r="H72"/>
      <c r="I72" s="91"/>
      <c r="J72" s="91">
        <v>3480</v>
      </c>
      <c r="P72" s="90"/>
      <c r="Q72" s="90"/>
      <c r="R72" s="90"/>
    </row>
    <row r="73" spans="1:18">
      <c r="A73">
        <v>2011004</v>
      </c>
      <c r="B73" t="s">
        <v>418</v>
      </c>
      <c r="C73" t="s">
        <v>419</v>
      </c>
      <c r="D73" s="99">
        <v>190.50000000000003</v>
      </c>
      <c r="E73" s="99">
        <v>31</v>
      </c>
      <c r="F73" s="99">
        <v>0</v>
      </c>
      <c r="G73" s="99">
        <v>0.5</v>
      </c>
      <c r="H73"/>
      <c r="I73" s="91"/>
      <c r="J73" s="91">
        <v>58966</v>
      </c>
      <c r="P73" s="90"/>
      <c r="Q73" s="90"/>
      <c r="R73" s="90"/>
    </row>
    <row r="74" spans="1:18">
      <c r="A74">
        <v>2024010</v>
      </c>
      <c r="B74" t="s">
        <v>1177</v>
      </c>
      <c r="C74" t="s">
        <v>628</v>
      </c>
      <c r="D74" s="99">
        <v>147.75</v>
      </c>
      <c r="E74" s="99">
        <v>0.5</v>
      </c>
      <c r="F74" s="99">
        <v>0</v>
      </c>
      <c r="G74" s="99">
        <v>0</v>
      </c>
      <c r="H74"/>
      <c r="I74" s="91"/>
      <c r="J74" s="91"/>
      <c r="P74" s="90"/>
      <c r="Q74" s="90"/>
      <c r="R74" s="90"/>
    </row>
    <row r="75" spans="1:18">
      <c r="A75">
        <v>2023021</v>
      </c>
      <c r="B75" t="s">
        <v>1283</v>
      </c>
      <c r="C75" t="s">
        <v>608</v>
      </c>
      <c r="D75" s="99">
        <v>140</v>
      </c>
      <c r="E75" s="99">
        <v>10</v>
      </c>
      <c r="F75" s="99">
        <v>0</v>
      </c>
      <c r="G75" s="99">
        <v>4</v>
      </c>
      <c r="H75"/>
      <c r="I75" s="91">
        <v>12500</v>
      </c>
      <c r="J75" s="91">
        <v>41790</v>
      </c>
      <c r="P75" s="90"/>
      <c r="Q75" s="90"/>
      <c r="R75" s="90"/>
    </row>
    <row r="76" spans="1:18">
      <c r="A76">
        <v>2023033</v>
      </c>
      <c r="B76" t="s">
        <v>1219</v>
      </c>
      <c r="C76" t="s">
        <v>617</v>
      </c>
      <c r="D76" s="99">
        <v>150</v>
      </c>
      <c r="E76" s="99">
        <v>0</v>
      </c>
      <c r="F76" s="99">
        <v>0</v>
      </c>
      <c r="G76" s="99">
        <v>0</v>
      </c>
      <c r="H76"/>
      <c r="I76" s="91"/>
      <c r="J76" s="91"/>
      <c r="P76" s="90"/>
      <c r="Q76" s="90"/>
      <c r="R76" s="90"/>
    </row>
    <row r="77" spans="1:18">
      <c r="A77">
        <v>2020014</v>
      </c>
      <c r="B77" t="s">
        <v>420</v>
      </c>
      <c r="C77" t="s">
        <v>421</v>
      </c>
      <c r="D77" s="99">
        <v>90</v>
      </c>
      <c r="E77" s="99">
        <v>0</v>
      </c>
      <c r="F77" s="99">
        <v>0</v>
      </c>
      <c r="G77" s="99">
        <v>0</v>
      </c>
      <c r="H77"/>
      <c r="I77" s="91"/>
      <c r="J77" s="91"/>
      <c r="P77" s="90"/>
      <c r="Q77" s="90"/>
      <c r="R77" s="90"/>
    </row>
    <row r="78" spans="1:18">
      <c r="A78">
        <v>2018027</v>
      </c>
      <c r="B78" t="s">
        <v>425</v>
      </c>
      <c r="C78" t="s">
        <v>426</v>
      </c>
      <c r="D78" s="99">
        <v>157.5</v>
      </c>
      <c r="E78" s="99">
        <v>0</v>
      </c>
      <c r="F78" s="99">
        <v>0</v>
      </c>
      <c r="G78" s="99">
        <v>0</v>
      </c>
      <c r="H78"/>
      <c r="I78" s="91"/>
      <c r="J78" s="91">
        <v>1036</v>
      </c>
      <c r="P78" s="90"/>
      <c r="Q78" s="90"/>
      <c r="R78" s="90"/>
    </row>
    <row r="79" spans="1:18">
      <c r="A79">
        <v>2019014</v>
      </c>
      <c r="B79" t="s">
        <v>430</v>
      </c>
      <c r="C79" t="s">
        <v>431</v>
      </c>
      <c r="D79" s="99">
        <v>96.500000000000014</v>
      </c>
      <c r="E79" s="99">
        <v>0</v>
      </c>
      <c r="F79" s="99">
        <v>0</v>
      </c>
      <c r="G79" s="99">
        <v>0</v>
      </c>
      <c r="H79"/>
      <c r="I79" s="91"/>
      <c r="J79" s="91"/>
      <c r="P79" s="90"/>
      <c r="Q79" s="90"/>
      <c r="R79" s="90"/>
    </row>
    <row r="80" spans="1:18">
      <c r="A80">
        <v>2020031</v>
      </c>
      <c r="B80" t="s">
        <v>1418</v>
      </c>
      <c r="C80" t="s">
        <v>565</v>
      </c>
      <c r="D80" s="99">
        <v>165.16666666666666</v>
      </c>
      <c r="E80" s="99">
        <v>12.5</v>
      </c>
      <c r="F80" s="99">
        <v>0</v>
      </c>
      <c r="G80" s="99">
        <v>0</v>
      </c>
      <c r="H80"/>
      <c r="I80" s="91"/>
      <c r="J80" s="91"/>
      <c r="P80" s="90"/>
      <c r="Q80" s="90"/>
      <c r="R80" s="90"/>
    </row>
    <row r="81" spans="1:18">
      <c r="A81">
        <v>2018057</v>
      </c>
      <c r="B81" t="s">
        <v>1083</v>
      </c>
      <c r="C81" t="s">
        <v>543</v>
      </c>
      <c r="D81" s="99">
        <v>150</v>
      </c>
      <c r="E81" s="99">
        <v>0</v>
      </c>
      <c r="F81" s="99">
        <v>0</v>
      </c>
      <c r="G81" s="99">
        <v>0</v>
      </c>
      <c r="H81"/>
      <c r="I81" s="91"/>
      <c r="J81" s="91">
        <v>38046</v>
      </c>
      <c r="P81" s="90"/>
      <c r="Q81" s="90"/>
      <c r="R81" s="90"/>
    </row>
    <row r="82" spans="1:18">
      <c r="A82">
        <v>2020003</v>
      </c>
      <c r="B82" t="s">
        <v>1367</v>
      </c>
      <c r="C82" t="s">
        <v>438</v>
      </c>
      <c r="D82" s="99">
        <v>129.5</v>
      </c>
      <c r="E82" s="99">
        <v>1.5</v>
      </c>
      <c r="F82" s="99">
        <v>0</v>
      </c>
      <c r="G82" s="99">
        <v>0</v>
      </c>
      <c r="H82"/>
      <c r="I82" s="91">
        <v>1250</v>
      </c>
      <c r="J82" s="91">
        <v>3600</v>
      </c>
      <c r="P82" s="90"/>
      <c r="Q82" s="90"/>
      <c r="R82" s="90"/>
    </row>
    <row r="83" spans="1:18">
      <c r="A83">
        <v>2018012</v>
      </c>
      <c r="B83" t="s">
        <v>992</v>
      </c>
      <c r="C83" t="s">
        <v>995</v>
      </c>
      <c r="D83" s="99">
        <v>131</v>
      </c>
      <c r="E83" s="99">
        <v>0</v>
      </c>
      <c r="F83" s="99">
        <v>10</v>
      </c>
      <c r="G83" s="99">
        <v>0</v>
      </c>
      <c r="H83"/>
      <c r="I83" s="91"/>
      <c r="J83" s="91">
        <v>15232</v>
      </c>
      <c r="P83" s="90"/>
      <c r="Q83" s="90"/>
      <c r="R83" s="90"/>
    </row>
    <row r="84" spans="1:18">
      <c r="A84">
        <v>2017007</v>
      </c>
      <c r="B84" t="s">
        <v>935</v>
      </c>
      <c r="C84" t="s">
        <v>310</v>
      </c>
      <c r="D84" s="99">
        <v>123</v>
      </c>
      <c r="E84" s="99">
        <v>0</v>
      </c>
      <c r="F84" s="99">
        <v>0</v>
      </c>
      <c r="G84" s="99">
        <v>0</v>
      </c>
      <c r="H84"/>
      <c r="I84" s="91"/>
      <c r="J84" s="91"/>
      <c r="P84" s="90"/>
      <c r="Q84" s="90"/>
      <c r="R84" s="90"/>
    </row>
    <row r="85" spans="1:18">
      <c r="A85">
        <v>2020028</v>
      </c>
      <c r="B85" t="s">
        <v>907</v>
      </c>
      <c r="C85" t="s">
        <v>317</v>
      </c>
      <c r="D85" s="99">
        <v>150.5</v>
      </c>
      <c r="E85" s="99">
        <v>1.5</v>
      </c>
      <c r="F85" s="99">
        <v>0</v>
      </c>
      <c r="G85" s="99">
        <v>0</v>
      </c>
      <c r="H85"/>
      <c r="I85" s="91"/>
      <c r="J85" s="91"/>
      <c r="P85" s="90"/>
      <c r="Q85" s="90"/>
      <c r="R85" s="90"/>
    </row>
    <row r="86" spans="1:18">
      <c r="A86">
        <v>2018002</v>
      </c>
      <c r="B86" t="s">
        <v>439</v>
      </c>
      <c r="C86" t="s">
        <v>440</v>
      </c>
      <c r="D86" s="99">
        <v>146.5</v>
      </c>
      <c r="E86" s="99">
        <v>3</v>
      </c>
      <c r="F86" s="99">
        <v>0</v>
      </c>
      <c r="G86" s="99">
        <v>0</v>
      </c>
      <c r="H86"/>
      <c r="I86" s="91"/>
      <c r="J86" s="91"/>
      <c r="P86" s="90"/>
      <c r="Q86" s="90"/>
      <c r="R86" s="90"/>
    </row>
    <row r="87" spans="1:18">
      <c r="A87">
        <v>2024003</v>
      </c>
      <c r="B87" t="s">
        <v>1247</v>
      </c>
      <c r="C87" t="s">
        <v>621</v>
      </c>
      <c r="D87" s="99">
        <v>127.5</v>
      </c>
      <c r="E87" s="99">
        <v>0</v>
      </c>
      <c r="F87" s="99">
        <v>0</v>
      </c>
      <c r="G87" s="99">
        <v>0</v>
      </c>
      <c r="H87"/>
      <c r="I87" s="91"/>
      <c r="J87" s="91"/>
      <c r="P87" s="90"/>
      <c r="Q87" s="90"/>
      <c r="R87" s="90"/>
    </row>
    <row r="88" spans="1:18">
      <c r="A88">
        <v>2022019</v>
      </c>
      <c r="B88" t="s">
        <v>1383</v>
      </c>
      <c r="C88" t="s">
        <v>587</v>
      </c>
      <c r="D88" s="99">
        <v>149.49999999999997</v>
      </c>
      <c r="E88" s="99">
        <v>1.5</v>
      </c>
      <c r="F88" s="99">
        <v>0</v>
      </c>
      <c r="G88" s="99">
        <v>0</v>
      </c>
      <c r="H88"/>
      <c r="I88" s="91"/>
      <c r="J88" s="91"/>
      <c r="P88" s="90"/>
      <c r="Q88" s="90"/>
      <c r="R88" s="90"/>
    </row>
    <row r="89" spans="1:18">
      <c r="A89">
        <v>2010006</v>
      </c>
      <c r="B89" t="s">
        <v>441</v>
      </c>
      <c r="C89" t="s">
        <v>442</v>
      </c>
      <c r="D89" s="99">
        <v>160.5</v>
      </c>
      <c r="E89" s="99">
        <v>0.5</v>
      </c>
      <c r="F89" s="99">
        <v>0</v>
      </c>
      <c r="G89" s="99">
        <v>0</v>
      </c>
      <c r="H89"/>
      <c r="I89" s="91"/>
      <c r="J89" s="91">
        <v>3360</v>
      </c>
      <c r="P89" s="90"/>
      <c r="Q89" s="90"/>
      <c r="R89" s="90"/>
    </row>
    <row r="90" spans="1:18">
      <c r="A90">
        <v>2012008</v>
      </c>
      <c r="B90" t="s">
        <v>448</v>
      </c>
      <c r="C90" t="s">
        <v>449</v>
      </c>
      <c r="D90" s="99">
        <v>170.49999999999997</v>
      </c>
      <c r="E90" s="99">
        <v>6</v>
      </c>
      <c r="F90" s="99">
        <v>0</v>
      </c>
      <c r="G90" s="99">
        <v>0</v>
      </c>
      <c r="H90"/>
      <c r="I90" s="91">
        <v>20000</v>
      </c>
      <c r="J90" s="91">
        <v>0</v>
      </c>
      <c r="P90" s="90"/>
      <c r="Q90" s="90"/>
      <c r="R90" s="90"/>
    </row>
    <row r="91" spans="1:18">
      <c r="A91">
        <v>2017034</v>
      </c>
      <c r="B91" t="s">
        <v>979</v>
      </c>
      <c r="C91" t="s">
        <v>463</v>
      </c>
      <c r="D91" s="99">
        <v>159.5</v>
      </c>
      <c r="E91" s="99">
        <v>5.4999999999999991</v>
      </c>
      <c r="F91" s="99">
        <v>0</v>
      </c>
      <c r="G91" s="99">
        <v>0</v>
      </c>
      <c r="H91"/>
      <c r="I91" s="91"/>
      <c r="J91" s="91"/>
      <c r="P91" s="90"/>
      <c r="Q91" s="90"/>
      <c r="R91" s="90"/>
    </row>
    <row r="92" spans="1:18">
      <c r="A92">
        <v>2024031</v>
      </c>
      <c r="B92" t="s">
        <v>1065</v>
      </c>
      <c r="C92" t="s">
        <v>1068</v>
      </c>
      <c r="D92" s="99">
        <v>162.49999999999997</v>
      </c>
      <c r="E92" s="99">
        <v>0</v>
      </c>
      <c r="F92" s="99">
        <v>0</v>
      </c>
      <c r="G92" s="99">
        <v>62.5</v>
      </c>
      <c r="H92"/>
      <c r="I92" s="91"/>
      <c r="J92" s="91"/>
      <c r="P92" s="90"/>
      <c r="Q92" s="90"/>
      <c r="R92" s="90"/>
    </row>
    <row r="93" spans="1:18">
      <c r="A93">
        <v>2017022</v>
      </c>
      <c r="B93" t="s">
        <v>892</v>
      </c>
      <c r="C93" t="s">
        <v>525</v>
      </c>
      <c r="D93" s="99">
        <v>151.99999999999994</v>
      </c>
      <c r="E93" s="99">
        <v>0</v>
      </c>
      <c r="F93" s="99">
        <v>0</v>
      </c>
      <c r="G93" s="99">
        <v>0</v>
      </c>
      <c r="H93"/>
      <c r="I93" s="91"/>
      <c r="J93" s="91"/>
      <c r="P93" s="90"/>
      <c r="Q93" s="90"/>
      <c r="R93" s="90"/>
    </row>
    <row r="94" spans="1:18">
      <c r="A94">
        <v>2020002</v>
      </c>
      <c r="B94" t="s">
        <v>453</v>
      </c>
      <c r="C94" t="s">
        <v>454</v>
      </c>
      <c r="D94" s="99">
        <v>157.5</v>
      </c>
      <c r="E94" s="99">
        <v>0</v>
      </c>
      <c r="F94" s="99">
        <v>0</v>
      </c>
      <c r="G94" s="99">
        <v>0</v>
      </c>
      <c r="H94"/>
      <c r="I94" s="91"/>
      <c r="J94" s="91">
        <v>1326</v>
      </c>
      <c r="P94" s="90"/>
      <c r="Q94" s="90"/>
      <c r="R94" s="90"/>
    </row>
    <row r="95" spans="1:18">
      <c r="A95">
        <v>2020011</v>
      </c>
      <c r="B95" t="s">
        <v>1362</v>
      </c>
      <c r="C95" t="s">
        <v>561</v>
      </c>
      <c r="D95" s="99">
        <v>191.5</v>
      </c>
      <c r="E95" s="99">
        <v>12</v>
      </c>
      <c r="F95" s="99">
        <v>16.5</v>
      </c>
      <c r="G95" s="99">
        <v>0</v>
      </c>
      <c r="H95"/>
      <c r="I95" s="91"/>
      <c r="J95" s="91"/>
      <c r="P95" s="90"/>
      <c r="Q95" s="90"/>
      <c r="R95" s="90"/>
    </row>
    <row r="96" spans="1:18">
      <c r="A96">
        <v>2023027</v>
      </c>
      <c r="B96" t="s">
        <v>1279</v>
      </c>
      <c r="C96" t="s">
        <v>613</v>
      </c>
      <c r="D96" s="99">
        <v>162</v>
      </c>
      <c r="E96" s="99">
        <v>1</v>
      </c>
      <c r="F96" s="99">
        <v>0</v>
      </c>
      <c r="G96" s="99">
        <v>0</v>
      </c>
      <c r="H96"/>
      <c r="I96" s="91"/>
      <c r="J96" s="91"/>
      <c r="P96" s="90"/>
      <c r="Q96" s="90"/>
      <c r="R96" s="90"/>
    </row>
    <row r="97" spans="1:18">
      <c r="A97">
        <v>2024009</v>
      </c>
      <c r="B97" t="s">
        <v>953</v>
      </c>
      <c r="C97" t="s">
        <v>627</v>
      </c>
      <c r="D97" s="99">
        <v>135</v>
      </c>
      <c r="E97" s="99">
        <v>2.5</v>
      </c>
      <c r="F97" s="99">
        <v>0</v>
      </c>
      <c r="G97" s="99">
        <v>35</v>
      </c>
      <c r="H97"/>
      <c r="I97" s="91"/>
      <c r="J97" s="91"/>
      <c r="P97" s="90"/>
      <c r="Q97" s="90"/>
      <c r="R97" s="90"/>
    </row>
    <row r="98" spans="1:18">
      <c r="A98">
        <v>2024012</v>
      </c>
      <c r="B98" t="s">
        <v>1192</v>
      </c>
      <c r="C98" t="s">
        <v>630</v>
      </c>
      <c r="D98" s="99">
        <v>156.5</v>
      </c>
      <c r="E98" s="99">
        <v>0</v>
      </c>
      <c r="F98" s="99">
        <v>0</v>
      </c>
      <c r="G98" s="99">
        <v>27.999999999999996</v>
      </c>
      <c r="H98"/>
      <c r="I98" s="91"/>
      <c r="J98" s="91"/>
      <c r="P98" s="90"/>
      <c r="Q98" s="90"/>
      <c r="R98" s="90"/>
    </row>
    <row r="99" spans="1:18">
      <c r="A99">
        <v>2022007</v>
      </c>
      <c r="B99" t="s">
        <v>1395</v>
      </c>
      <c r="C99" t="s">
        <v>578</v>
      </c>
      <c r="D99" s="99">
        <v>76.5</v>
      </c>
      <c r="E99" s="99">
        <v>0.5</v>
      </c>
      <c r="F99" s="99">
        <v>0</v>
      </c>
      <c r="G99" s="99">
        <v>0</v>
      </c>
      <c r="H99"/>
      <c r="I99" s="91"/>
      <c r="J99" s="91">
        <v>2200</v>
      </c>
      <c r="P99" s="90"/>
      <c r="Q99" s="90"/>
      <c r="R99" s="90"/>
    </row>
    <row r="100" spans="1:18">
      <c r="A100">
        <v>2023003</v>
      </c>
      <c r="B100" t="s">
        <v>2248</v>
      </c>
      <c r="C100" t="s">
        <v>597</v>
      </c>
      <c r="D100" s="99">
        <v>60</v>
      </c>
      <c r="E100" s="99">
        <v>0</v>
      </c>
      <c r="F100" s="99">
        <v>0</v>
      </c>
      <c r="G100" s="99">
        <v>0</v>
      </c>
      <c r="H100"/>
      <c r="I100" s="91"/>
      <c r="J100" s="91"/>
      <c r="P100" s="90"/>
      <c r="Q100" s="90"/>
      <c r="R100" s="90"/>
    </row>
    <row r="101" spans="1:18">
      <c r="A101">
        <v>2024047</v>
      </c>
      <c r="B101" t="s">
        <v>852</v>
      </c>
      <c r="C101" t="s">
        <v>857</v>
      </c>
      <c r="D101" s="99">
        <v>168.49999999999994</v>
      </c>
      <c r="E101" s="99">
        <v>0.5</v>
      </c>
      <c r="F101" s="99">
        <v>0</v>
      </c>
      <c r="G101" s="99">
        <v>0</v>
      </c>
      <c r="H101"/>
      <c r="I101" s="91"/>
      <c r="J101" s="91"/>
      <c r="P101" s="90"/>
      <c r="Q101" s="90"/>
      <c r="R101" s="90"/>
    </row>
    <row r="102" spans="1:18">
      <c r="A102">
        <v>2023023</v>
      </c>
      <c r="B102" t="s">
        <v>1313</v>
      </c>
      <c r="C102" t="s">
        <v>610</v>
      </c>
      <c r="D102" s="99">
        <v>79.500000000000014</v>
      </c>
      <c r="E102" s="99">
        <v>0</v>
      </c>
      <c r="F102" s="99">
        <v>0</v>
      </c>
      <c r="G102" s="99">
        <v>0</v>
      </c>
      <c r="H102"/>
      <c r="I102" s="91"/>
      <c r="J102" s="91">
        <v>880</v>
      </c>
      <c r="P102" s="90"/>
      <c r="Q102" s="90"/>
      <c r="R102" s="90"/>
    </row>
    <row r="103" spans="1:18">
      <c r="A103">
        <v>2014012</v>
      </c>
      <c r="B103" t="s">
        <v>464</v>
      </c>
      <c r="C103" t="s">
        <v>465</v>
      </c>
      <c r="D103" s="99">
        <v>127.5</v>
      </c>
      <c r="E103" s="99">
        <v>0</v>
      </c>
      <c r="F103" s="99">
        <v>0</v>
      </c>
      <c r="G103" s="99">
        <v>0</v>
      </c>
      <c r="H103"/>
      <c r="I103" s="91"/>
      <c r="J103" s="91">
        <v>2380</v>
      </c>
      <c r="P103" s="90"/>
      <c r="Q103" s="90"/>
      <c r="R103" s="90"/>
    </row>
    <row r="104" spans="1:18">
      <c r="A104">
        <v>2022035</v>
      </c>
      <c r="B104" t="s">
        <v>1220</v>
      </c>
      <c r="C104" t="s">
        <v>594</v>
      </c>
      <c r="D104" s="99">
        <v>150</v>
      </c>
      <c r="E104" s="99">
        <v>0</v>
      </c>
      <c r="F104" s="99">
        <v>0</v>
      </c>
      <c r="G104" s="99">
        <v>0</v>
      </c>
      <c r="H104"/>
      <c r="I104" s="91"/>
      <c r="J104" s="91"/>
      <c r="P104" s="90"/>
      <c r="Q104" s="90"/>
      <c r="R104" s="90"/>
    </row>
    <row r="105" spans="1:18">
      <c r="A105">
        <v>2011013</v>
      </c>
      <c r="B105" t="s">
        <v>469</v>
      </c>
      <c r="C105" t="s">
        <v>470</v>
      </c>
      <c r="D105" s="99">
        <v>154.99999999999997</v>
      </c>
      <c r="E105" s="99">
        <v>0</v>
      </c>
      <c r="F105" s="99">
        <v>0</v>
      </c>
      <c r="G105" s="99">
        <v>60</v>
      </c>
      <c r="H105"/>
      <c r="I105" s="91"/>
      <c r="J105" s="91"/>
      <c r="P105" s="90"/>
      <c r="Q105" s="90"/>
      <c r="R105" s="90"/>
    </row>
    <row r="106" spans="1:18">
      <c r="A106">
        <v>2017026</v>
      </c>
      <c r="B106" t="s">
        <v>886</v>
      </c>
      <c r="C106" t="s">
        <v>528</v>
      </c>
      <c r="D106" s="99">
        <v>65.5</v>
      </c>
      <c r="E106" s="99">
        <v>2</v>
      </c>
      <c r="F106" s="99">
        <v>0</v>
      </c>
      <c r="G106" s="99">
        <v>0</v>
      </c>
      <c r="H106"/>
      <c r="I106" s="91"/>
      <c r="J106" s="91">
        <v>16568</v>
      </c>
      <c r="P106" s="90"/>
      <c r="Q106" s="90"/>
      <c r="R106" s="90"/>
    </row>
    <row r="107" spans="1:18">
      <c r="A107">
        <v>2009007</v>
      </c>
      <c r="B107" t="s">
        <v>473</v>
      </c>
      <c r="C107" t="s">
        <v>474</v>
      </c>
      <c r="D107" s="99">
        <v>150</v>
      </c>
      <c r="E107" s="99">
        <v>0</v>
      </c>
      <c r="F107" s="99">
        <v>0</v>
      </c>
      <c r="G107" s="99">
        <v>0</v>
      </c>
      <c r="H107"/>
      <c r="I107" s="91"/>
      <c r="J107" s="91"/>
      <c r="P107" s="90"/>
      <c r="Q107" s="90"/>
      <c r="R107" s="90"/>
    </row>
    <row r="108" spans="1:18">
      <c r="A108">
        <v>2024046</v>
      </c>
      <c r="B108" t="s">
        <v>1031</v>
      </c>
      <c r="C108" t="s">
        <v>1036</v>
      </c>
      <c r="D108" s="99">
        <v>157.5</v>
      </c>
      <c r="E108" s="99">
        <v>0</v>
      </c>
      <c r="F108" s="99">
        <v>0</v>
      </c>
      <c r="G108" s="99">
        <v>0</v>
      </c>
      <c r="H108"/>
      <c r="I108" s="91"/>
      <c r="J108" s="91"/>
      <c r="P108" s="90"/>
      <c r="Q108" s="90"/>
      <c r="R108" s="90"/>
    </row>
    <row r="109" spans="1:18">
      <c r="A109">
        <v>2018046</v>
      </c>
      <c r="B109" t="s">
        <v>475</v>
      </c>
      <c r="C109" t="s">
        <v>476</v>
      </c>
      <c r="D109" s="99">
        <v>151</v>
      </c>
      <c r="E109" s="99">
        <v>0.5</v>
      </c>
      <c r="F109" s="99">
        <v>0</v>
      </c>
      <c r="G109" s="99">
        <v>0</v>
      </c>
      <c r="H109"/>
      <c r="I109" s="91"/>
      <c r="J109" s="91"/>
      <c r="P109" s="90"/>
      <c r="Q109" s="90"/>
      <c r="R109" s="90"/>
    </row>
    <row r="110" spans="1:18">
      <c r="A110">
        <v>2018003</v>
      </c>
      <c r="B110" t="s">
        <v>481</v>
      </c>
      <c r="C110" t="s">
        <v>482</v>
      </c>
      <c r="D110" s="99">
        <v>157.5</v>
      </c>
      <c r="E110" s="99">
        <v>0</v>
      </c>
      <c r="F110" s="99">
        <v>0</v>
      </c>
      <c r="G110" s="99">
        <v>0</v>
      </c>
      <c r="H110"/>
      <c r="I110" s="91"/>
      <c r="J110" s="91"/>
    </row>
    <row r="111" spans="1:18">
      <c r="A111">
        <v>2022012</v>
      </c>
      <c r="B111" t="s">
        <v>1389</v>
      </c>
      <c r="C111" t="s">
        <v>582</v>
      </c>
      <c r="D111" s="99">
        <v>166.00000000000003</v>
      </c>
      <c r="E111" s="99">
        <v>5.5</v>
      </c>
      <c r="F111" s="99">
        <v>24</v>
      </c>
      <c r="G111" s="99">
        <v>0</v>
      </c>
      <c r="H111"/>
      <c r="I111" s="91"/>
      <c r="J111" s="91"/>
    </row>
    <row r="112" spans="1:18">
      <c r="A112">
        <v>2024011</v>
      </c>
      <c r="B112" t="s">
        <v>1208</v>
      </c>
      <c r="C112" t="s">
        <v>629</v>
      </c>
      <c r="D112" s="99">
        <v>145.5</v>
      </c>
      <c r="E112" s="99">
        <v>1</v>
      </c>
      <c r="F112" s="99">
        <v>0</v>
      </c>
      <c r="G112" s="99">
        <v>0</v>
      </c>
      <c r="H112"/>
      <c r="I112" s="91"/>
      <c r="J112" s="91">
        <v>712</v>
      </c>
    </row>
    <row r="113" spans="1:10">
      <c r="A113">
        <v>2018025</v>
      </c>
      <c r="B113" t="s">
        <v>484</v>
      </c>
      <c r="C113" t="s">
        <v>485</v>
      </c>
      <c r="D113" s="99">
        <v>147.5</v>
      </c>
      <c r="E113" s="99">
        <v>3.5</v>
      </c>
      <c r="F113" s="99">
        <v>0</v>
      </c>
      <c r="G113" s="99">
        <v>0</v>
      </c>
      <c r="H113"/>
      <c r="I113" s="91"/>
      <c r="J113" s="91"/>
    </row>
    <row r="114" spans="1:10">
      <c r="A114">
        <v>2018016</v>
      </c>
      <c r="B114" t="s">
        <v>486</v>
      </c>
      <c r="C114" t="s">
        <v>487</v>
      </c>
      <c r="D114" s="99">
        <v>160.5</v>
      </c>
      <c r="E114" s="99">
        <v>1.5</v>
      </c>
      <c r="F114" s="99">
        <v>0</v>
      </c>
      <c r="G114" s="99">
        <v>0</v>
      </c>
      <c r="H114"/>
      <c r="I114" s="91"/>
      <c r="J114" s="91">
        <v>3780</v>
      </c>
    </row>
    <row r="115" spans="1:10">
      <c r="A115">
        <v>2024041</v>
      </c>
      <c r="B115" t="s">
        <v>1104</v>
      </c>
      <c r="C115" t="s">
        <v>646</v>
      </c>
      <c r="D115" s="99">
        <v>147</v>
      </c>
      <c r="E115" s="99">
        <v>7.5</v>
      </c>
      <c r="F115" s="99">
        <v>0</v>
      </c>
      <c r="G115" s="99">
        <v>0</v>
      </c>
      <c r="H115"/>
      <c r="I115" s="91"/>
      <c r="J115" s="91">
        <v>3786</v>
      </c>
    </row>
    <row r="116" spans="1:10">
      <c r="A116">
        <v>2022018</v>
      </c>
      <c r="B116" t="s">
        <v>1388</v>
      </c>
      <c r="C116" t="s">
        <v>586</v>
      </c>
      <c r="D116" s="99">
        <v>150</v>
      </c>
      <c r="E116" s="99">
        <v>0</v>
      </c>
      <c r="F116" s="99">
        <v>0</v>
      </c>
      <c r="G116" s="99">
        <v>0</v>
      </c>
      <c r="H116"/>
      <c r="I116" s="91"/>
      <c r="J116" s="91"/>
    </row>
    <row r="117" spans="1:10">
      <c r="A117">
        <v>2024026</v>
      </c>
      <c r="B117" t="s">
        <v>1151</v>
      </c>
      <c r="C117" t="s">
        <v>638</v>
      </c>
      <c r="D117" s="99">
        <v>142.5</v>
      </c>
      <c r="E117" s="99">
        <v>0</v>
      </c>
      <c r="F117" s="99">
        <v>0</v>
      </c>
      <c r="G117" s="99">
        <v>0</v>
      </c>
      <c r="H117"/>
      <c r="I117" s="91"/>
      <c r="J117" s="91"/>
    </row>
    <row r="118" spans="1:10">
      <c r="A118">
        <v>2022036</v>
      </c>
      <c r="B118" t="s">
        <v>1097</v>
      </c>
      <c r="C118" t="s">
        <v>595</v>
      </c>
      <c r="D118" s="99">
        <v>158.75</v>
      </c>
      <c r="E118" s="99">
        <v>0.25</v>
      </c>
      <c r="F118" s="99">
        <v>0</v>
      </c>
      <c r="G118" s="99">
        <v>0</v>
      </c>
      <c r="H118"/>
      <c r="I118" s="91"/>
      <c r="J118" s="91"/>
    </row>
    <row r="119" spans="1:10">
      <c r="A119">
        <v>2010001</v>
      </c>
      <c r="B119" t="s">
        <v>488</v>
      </c>
      <c r="C119" t="s">
        <v>489</v>
      </c>
      <c r="D119" s="99">
        <v>155.99999999999997</v>
      </c>
      <c r="E119" s="99">
        <v>0</v>
      </c>
      <c r="F119" s="99">
        <v>0</v>
      </c>
      <c r="G119" s="99">
        <v>60</v>
      </c>
      <c r="H119"/>
      <c r="I119" s="91"/>
      <c r="J119" s="91"/>
    </row>
    <row r="120" spans="1:10">
      <c r="A120">
        <v>2019052</v>
      </c>
      <c r="B120" t="s">
        <v>1258</v>
      </c>
      <c r="C120" t="s">
        <v>326</v>
      </c>
      <c r="D120" s="99">
        <v>159.5</v>
      </c>
      <c r="E120" s="99">
        <v>0.5</v>
      </c>
      <c r="F120" s="99">
        <v>0</v>
      </c>
      <c r="G120" s="99">
        <v>0</v>
      </c>
      <c r="H120"/>
      <c r="I120" s="91"/>
      <c r="J120" s="91"/>
    </row>
    <row r="121" spans="1:10">
      <c r="A121">
        <v>2015009</v>
      </c>
      <c r="B121" t="s">
        <v>1230</v>
      </c>
      <c r="C121" t="s">
        <v>512</v>
      </c>
      <c r="D121" s="99">
        <v>143.99999999999994</v>
      </c>
      <c r="E121" s="99">
        <v>0</v>
      </c>
      <c r="F121" s="99">
        <v>0</v>
      </c>
      <c r="G121" s="99">
        <v>0</v>
      </c>
      <c r="H121"/>
      <c r="I121" s="91"/>
      <c r="J121" s="91">
        <v>31867</v>
      </c>
    </row>
    <row r="122" spans="1:10">
      <c r="A122">
        <v>2023019</v>
      </c>
      <c r="B122" t="s">
        <v>1183</v>
      </c>
      <c r="C122" t="s">
        <v>606</v>
      </c>
      <c r="D122" s="99">
        <v>150</v>
      </c>
      <c r="E122" s="99">
        <v>0</v>
      </c>
      <c r="F122" s="99">
        <v>0</v>
      </c>
      <c r="G122" s="99">
        <v>0</v>
      </c>
      <c r="H122"/>
    </row>
    <row r="123" spans="1:10">
      <c r="A123">
        <v>2024035</v>
      </c>
      <c r="B123" t="s">
        <v>1115</v>
      </c>
      <c r="C123" t="s">
        <v>642</v>
      </c>
      <c r="D123" s="99">
        <v>81.999999999999986</v>
      </c>
      <c r="E123" s="99">
        <v>0</v>
      </c>
      <c r="F123" s="99">
        <v>0</v>
      </c>
      <c r="G123" s="99">
        <v>0</v>
      </c>
      <c r="H123"/>
    </row>
    <row r="124" spans="1:10">
      <c r="A124">
        <v>2017006</v>
      </c>
      <c r="B124" t="s">
        <v>490</v>
      </c>
      <c r="C124" t="s">
        <v>491</v>
      </c>
      <c r="D124" s="99">
        <v>142</v>
      </c>
      <c r="E124" s="99">
        <v>5</v>
      </c>
      <c r="F124" s="99">
        <v>0</v>
      </c>
      <c r="G124" s="99">
        <v>0</v>
      </c>
      <c r="H124"/>
    </row>
    <row r="125" spans="1:10">
      <c r="A125">
        <v>2024038</v>
      </c>
      <c r="B125" t="s">
        <v>1087</v>
      </c>
      <c r="C125" t="s">
        <v>644</v>
      </c>
      <c r="D125" s="99">
        <v>84.5</v>
      </c>
      <c r="E125" s="99">
        <v>0.5</v>
      </c>
      <c r="F125" s="99">
        <v>0</v>
      </c>
      <c r="G125" s="99">
        <v>0</v>
      </c>
      <c r="H125"/>
    </row>
    <row r="126" spans="1:10">
      <c r="A126">
        <v>2024032</v>
      </c>
      <c r="B126" t="s">
        <v>1019</v>
      </c>
      <c r="C126" t="s">
        <v>641</v>
      </c>
      <c r="D126" s="99">
        <v>100.25000000000001</v>
      </c>
      <c r="E126" s="99">
        <v>0</v>
      </c>
      <c r="F126" s="99">
        <v>0</v>
      </c>
      <c r="G126" s="99">
        <v>0</v>
      </c>
      <c r="H126"/>
    </row>
  </sheetData>
  <autoFilter ref="A1:H111" xr:uid="{00000000-0009-0000-0000-000007000000}"/>
  <phoneticPr fontId="18"/>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18"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8601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2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2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2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2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2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2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2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2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2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2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3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3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3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3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3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35" r:id="rId22" name="Button 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36" r:id="rId23" name="Button 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37" r:id="rId24" name="Button 2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8603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3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4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4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4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4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4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4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4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4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4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4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5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5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5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5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54" r:id="rId41" name="Button 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55" r:id="rId42" name="Button 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56" r:id="rId43" name="Button 4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86057"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58"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59"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60"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61"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62"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63"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64"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65"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66"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67"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68"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69"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70"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71"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72"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73" r:id="rId60" name="Button 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74" r:id="rId61" name="Button 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75" r:id="rId62" name="Button 5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86076"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77" r:id="rId64" name="Button 6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86078"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79"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80"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81"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82"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83"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84"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85"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86"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87"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88"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89"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90"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91"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92" r:id="rId79" name="Button 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93" r:id="rId80" name="Button 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94" r:id="rId81" name="Button 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95" r:id="rId82" name="Button 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96" r:id="rId83" name="Button 8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86097"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98" r:id="rId85" name="Button 8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86099"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100"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101"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102"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103"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104"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105"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106"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107"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108"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109"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110"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111" r:id="rId98" name="Button 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112" r:id="rId99" name="Button 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113" r:id="rId100" name="Button 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114" r:id="rId101" name="Button 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115" r:id="rId102" name="Button 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116" r:id="rId103" name="Button 1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117" r:id="rId104" name="Button 10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30800-0A80-40B2-A807-9312CC5ED1C1}">
  <sheetPr codeName="Sheet14">
    <tabColor rgb="FF00B050"/>
  </sheetPr>
  <dimension ref="A1:R127"/>
  <sheetViews>
    <sheetView workbookViewId="0"/>
  </sheetViews>
  <sheetFormatPr defaultColWidth="8.6640625" defaultRowHeight="18"/>
  <cols>
    <col min="1" max="1" width="10.58203125" style="39" bestFit="1" customWidth="1"/>
    <col min="2" max="2" width="8.6640625" style="39"/>
    <col min="3" max="3" width="15" style="39" bestFit="1" customWidth="1"/>
    <col min="4" max="4" width="13" style="39" bestFit="1" customWidth="1"/>
    <col min="5" max="5" width="11" style="39" customWidth="1"/>
    <col min="6" max="6" width="10.58203125" style="39" bestFit="1" customWidth="1"/>
    <col min="7" max="7" width="8.6640625" style="39"/>
    <col min="8" max="8" width="12.1640625" style="39" bestFit="1" customWidth="1"/>
    <col min="9" max="11" width="8.6640625" style="39"/>
    <col min="12" max="14" width="8.6640625" style="93"/>
    <col min="15" max="16384" width="8.6640625" style="39"/>
  </cols>
  <sheetData>
    <row r="1" spans="1:18" s="3" customFormat="1" ht="46.25" customHeight="1">
      <c r="A1" s="3" t="s">
        <v>1777</v>
      </c>
      <c r="B1" s="3" t="s">
        <v>1778</v>
      </c>
      <c r="C1" s="3" t="s">
        <v>1779</v>
      </c>
      <c r="D1" s="3" t="s">
        <v>1780</v>
      </c>
      <c r="E1" s="3" t="s">
        <v>1781</v>
      </c>
      <c r="F1" s="85" t="s">
        <v>1782</v>
      </c>
      <c r="G1" s="85" t="s">
        <v>1783</v>
      </c>
      <c r="H1" s="86">
        <v>45778</v>
      </c>
      <c r="I1" s="3" t="s">
        <v>1784</v>
      </c>
      <c r="J1" s="3" t="s">
        <v>1785</v>
      </c>
      <c r="L1" s="89"/>
      <c r="M1" s="98"/>
      <c r="N1" s="98"/>
    </row>
    <row r="2" spans="1:18">
      <c r="A2">
        <v>2024006</v>
      </c>
      <c r="B2" t="s">
        <v>1191</v>
      </c>
      <c r="C2" t="s">
        <v>624</v>
      </c>
      <c r="D2" s="99">
        <v>134</v>
      </c>
      <c r="E2" s="99">
        <v>5</v>
      </c>
      <c r="F2" s="99">
        <v>0</v>
      </c>
      <c r="G2" s="99">
        <v>0</v>
      </c>
      <c r="H2"/>
      <c r="L2" s="93">
        <v>3</v>
      </c>
      <c r="M2" s="93">
        <v>180</v>
      </c>
      <c r="N2" s="93">
        <v>0</v>
      </c>
      <c r="O2" s="39">
        <v>134</v>
      </c>
      <c r="P2" s="90"/>
      <c r="Q2" s="90"/>
      <c r="R2" s="90"/>
    </row>
    <row r="3" spans="1:18">
      <c r="A3">
        <v>2021016</v>
      </c>
      <c r="B3" t="s">
        <v>1434</v>
      </c>
      <c r="C3" t="s">
        <v>571</v>
      </c>
      <c r="D3" s="99">
        <v>71.5</v>
      </c>
      <c r="E3" s="99">
        <v>0</v>
      </c>
      <c r="F3" s="99">
        <v>0</v>
      </c>
      <c r="G3" s="99">
        <v>0</v>
      </c>
      <c r="H3"/>
      <c r="L3" s="93">
        <v>1</v>
      </c>
      <c r="M3" s="93">
        <v>0</v>
      </c>
      <c r="N3" s="93">
        <v>0</v>
      </c>
      <c r="O3" s="39">
        <v>71.5</v>
      </c>
      <c r="P3" s="90"/>
      <c r="Q3" s="90"/>
      <c r="R3" s="90"/>
    </row>
    <row r="4" spans="1:18">
      <c r="A4">
        <v>2024019</v>
      </c>
      <c r="B4" t="s">
        <v>1004</v>
      </c>
      <c r="C4" t="s">
        <v>633</v>
      </c>
      <c r="D4" s="99">
        <v>152.5</v>
      </c>
      <c r="E4" s="99">
        <v>1</v>
      </c>
      <c r="F4" s="99">
        <v>0</v>
      </c>
      <c r="G4" s="99">
        <v>0</v>
      </c>
      <c r="H4"/>
      <c r="L4" s="93">
        <v>3</v>
      </c>
      <c r="M4" s="93">
        <v>180</v>
      </c>
      <c r="N4" s="93">
        <v>0</v>
      </c>
      <c r="O4" s="39">
        <v>145</v>
      </c>
      <c r="P4" s="90"/>
      <c r="Q4" s="90"/>
      <c r="R4" s="90"/>
    </row>
    <row r="5" spans="1:18">
      <c r="A5">
        <v>2008002</v>
      </c>
      <c r="B5" t="s">
        <v>1728</v>
      </c>
      <c r="C5" t="s">
        <v>262</v>
      </c>
      <c r="D5" s="99">
        <v>152.5</v>
      </c>
      <c r="E5" s="99">
        <v>0</v>
      </c>
      <c r="F5" s="99">
        <v>0</v>
      </c>
      <c r="G5" s="99">
        <v>0</v>
      </c>
      <c r="H5"/>
      <c r="L5" s="93">
        <v>1</v>
      </c>
      <c r="M5" s="93">
        <v>0</v>
      </c>
      <c r="N5" s="93">
        <v>0</v>
      </c>
      <c r="O5" s="39">
        <v>152.5</v>
      </c>
      <c r="P5" s="90"/>
      <c r="Q5" s="90"/>
      <c r="R5" s="90"/>
    </row>
    <row r="6" spans="1:18">
      <c r="A6">
        <v>2018044</v>
      </c>
      <c r="B6" t="s">
        <v>1549</v>
      </c>
      <c r="C6" t="s">
        <v>269</v>
      </c>
      <c r="D6" s="99">
        <v>128.5</v>
      </c>
      <c r="E6" s="99">
        <v>0.5</v>
      </c>
      <c r="F6" s="99">
        <v>0</v>
      </c>
      <c r="G6" s="99">
        <v>0</v>
      </c>
      <c r="H6"/>
      <c r="L6" s="93">
        <v>1</v>
      </c>
      <c r="M6" s="93">
        <v>0</v>
      </c>
      <c r="N6" s="93">
        <v>0.5</v>
      </c>
      <c r="O6" s="39">
        <v>128</v>
      </c>
      <c r="P6" s="90"/>
      <c r="Q6" s="90"/>
      <c r="R6" s="90"/>
    </row>
    <row r="7" spans="1:18">
      <c r="A7">
        <v>2023030</v>
      </c>
      <c r="B7" t="s">
        <v>1269</v>
      </c>
      <c r="C7" t="s">
        <v>615</v>
      </c>
      <c r="D7" s="99">
        <v>142.5</v>
      </c>
      <c r="E7" s="99">
        <v>0</v>
      </c>
      <c r="F7" s="99">
        <v>0</v>
      </c>
      <c r="G7" s="99">
        <v>0</v>
      </c>
      <c r="H7"/>
      <c r="L7" s="93">
        <v>3</v>
      </c>
      <c r="M7" s="93">
        <v>180</v>
      </c>
      <c r="N7" s="93">
        <v>0</v>
      </c>
      <c r="O7" s="39">
        <v>142.5</v>
      </c>
      <c r="P7" s="90"/>
      <c r="Q7" s="90"/>
      <c r="R7" s="90"/>
    </row>
    <row r="8" spans="1:18">
      <c r="A8">
        <v>2024024</v>
      </c>
      <c r="B8" t="s">
        <v>1175</v>
      </c>
      <c r="C8" t="s">
        <v>636</v>
      </c>
      <c r="D8" s="99">
        <v>139.66666666666669</v>
      </c>
      <c r="E8" s="99">
        <v>0</v>
      </c>
      <c r="F8" s="99">
        <v>0</v>
      </c>
      <c r="G8" s="99">
        <v>0</v>
      </c>
      <c r="H8"/>
      <c r="L8" s="93">
        <v>1</v>
      </c>
      <c r="M8" s="93">
        <v>0</v>
      </c>
      <c r="N8" s="93">
        <v>0</v>
      </c>
      <c r="O8" s="39">
        <v>139.66666666666669</v>
      </c>
      <c r="P8" s="90"/>
      <c r="Q8" s="90"/>
      <c r="R8" s="90"/>
    </row>
    <row r="9" spans="1:18">
      <c r="A9">
        <v>2013026</v>
      </c>
      <c r="B9" t="s">
        <v>278</v>
      </c>
      <c r="C9" t="s">
        <v>279</v>
      </c>
      <c r="D9" s="99">
        <v>162.49999999999997</v>
      </c>
      <c r="E9" s="99">
        <v>0</v>
      </c>
      <c r="F9" s="99">
        <v>0</v>
      </c>
      <c r="G9" s="99">
        <v>62.5</v>
      </c>
      <c r="H9"/>
      <c r="L9" s="93">
        <v>3</v>
      </c>
      <c r="M9" s="93">
        <v>180</v>
      </c>
      <c r="N9" s="93">
        <v>0</v>
      </c>
      <c r="O9" s="39">
        <v>162.49999999999997</v>
      </c>
      <c r="P9" s="90"/>
      <c r="Q9" s="90"/>
      <c r="R9" s="90"/>
    </row>
    <row r="10" spans="1:18">
      <c r="A10">
        <v>2023018</v>
      </c>
      <c r="B10" t="s">
        <v>1331</v>
      </c>
      <c r="C10" t="s">
        <v>605</v>
      </c>
      <c r="D10" s="99">
        <v>148.75</v>
      </c>
      <c r="E10" s="99">
        <v>7.4999999999999982</v>
      </c>
      <c r="F10" s="99">
        <v>0</v>
      </c>
      <c r="G10" s="99">
        <v>0</v>
      </c>
      <c r="H10"/>
      <c r="L10" s="93">
        <v>1</v>
      </c>
      <c r="M10" s="93">
        <v>0</v>
      </c>
      <c r="N10" s="93">
        <v>7.5</v>
      </c>
      <c r="O10" s="39">
        <v>141.25</v>
      </c>
      <c r="P10" s="90"/>
      <c r="Q10" s="90"/>
      <c r="R10" s="90"/>
    </row>
    <row r="11" spans="1:18">
      <c r="A11">
        <v>2009006</v>
      </c>
      <c r="B11" t="s">
        <v>281</v>
      </c>
      <c r="C11" t="s">
        <v>282</v>
      </c>
      <c r="D11" s="99">
        <v>142.5</v>
      </c>
      <c r="E11" s="99">
        <v>0</v>
      </c>
      <c r="F11" s="99">
        <v>0</v>
      </c>
      <c r="G11" s="99">
        <v>0</v>
      </c>
      <c r="H11"/>
      <c r="L11" s="93">
        <v>3</v>
      </c>
      <c r="M11" s="93">
        <v>180</v>
      </c>
      <c r="N11" s="93">
        <v>0</v>
      </c>
      <c r="O11" s="39">
        <v>142.5</v>
      </c>
      <c r="P11" s="90"/>
      <c r="Q11" s="90"/>
      <c r="R11" s="90"/>
    </row>
    <row r="12" spans="1:18">
      <c r="A12">
        <v>2014005</v>
      </c>
      <c r="B12" t="s">
        <v>286</v>
      </c>
      <c r="C12" t="s">
        <v>287</v>
      </c>
      <c r="D12" s="99">
        <v>144</v>
      </c>
      <c r="E12" s="99">
        <v>0</v>
      </c>
      <c r="F12" s="99">
        <v>0</v>
      </c>
      <c r="G12" s="99">
        <v>0</v>
      </c>
      <c r="H12"/>
      <c r="L12" s="93">
        <v>1</v>
      </c>
      <c r="M12" s="93">
        <v>0</v>
      </c>
      <c r="N12" s="93">
        <v>0</v>
      </c>
      <c r="O12" s="39">
        <v>144</v>
      </c>
      <c r="P12" s="90"/>
      <c r="Q12" s="90"/>
      <c r="R12" s="90"/>
    </row>
    <row r="13" spans="1:18">
      <c r="A13">
        <v>2023024</v>
      </c>
      <c r="B13" t="s">
        <v>1232</v>
      </c>
      <c r="C13" t="s">
        <v>611</v>
      </c>
      <c r="D13" s="99">
        <v>151.5</v>
      </c>
      <c r="E13" s="99">
        <v>4</v>
      </c>
      <c r="F13" s="99">
        <v>0</v>
      </c>
      <c r="G13" s="99">
        <v>1.5</v>
      </c>
      <c r="H13"/>
      <c r="L13" s="93">
        <v>3</v>
      </c>
      <c r="M13" s="93">
        <v>180</v>
      </c>
      <c r="N13" s="93">
        <v>0</v>
      </c>
      <c r="O13" s="39">
        <v>151.5</v>
      </c>
      <c r="P13" s="90"/>
      <c r="Q13" s="90"/>
      <c r="R13" s="90"/>
    </row>
    <row r="14" spans="1:18">
      <c r="A14">
        <v>2016005</v>
      </c>
      <c r="B14" t="s">
        <v>288</v>
      </c>
      <c r="C14" t="s">
        <v>289</v>
      </c>
      <c r="D14" s="99">
        <v>143.5</v>
      </c>
      <c r="E14" s="99">
        <v>0</v>
      </c>
      <c r="F14" s="99">
        <v>0</v>
      </c>
      <c r="G14" s="99">
        <v>0</v>
      </c>
      <c r="H14"/>
      <c r="L14" s="93">
        <v>3</v>
      </c>
      <c r="M14" s="93">
        <v>180</v>
      </c>
      <c r="N14" s="93">
        <v>0</v>
      </c>
      <c r="O14" s="39">
        <v>143.5</v>
      </c>
      <c r="P14" s="90"/>
      <c r="Q14" s="90"/>
      <c r="R14" s="90"/>
    </row>
    <row r="15" spans="1:18">
      <c r="A15">
        <v>2011005</v>
      </c>
      <c r="B15" t="s">
        <v>293</v>
      </c>
      <c r="C15" t="s">
        <v>294</v>
      </c>
      <c r="D15" s="99">
        <v>137</v>
      </c>
      <c r="E15" s="99">
        <v>2</v>
      </c>
      <c r="F15" s="99">
        <v>0</v>
      </c>
      <c r="G15" s="99">
        <v>0</v>
      </c>
      <c r="H15"/>
      <c r="L15" s="93">
        <v>3</v>
      </c>
      <c r="M15" s="93">
        <v>180</v>
      </c>
      <c r="N15" s="93">
        <v>0</v>
      </c>
      <c r="O15" s="39">
        <v>137</v>
      </c>
      <c r="P15" s="90"/>
      <c r="Q15" s="90"/>
      <c r="R15" s="90"/>
    </row>
    <row r="16" spans="1:18">
      <c r="A16">
        <v>2021002</v>
      </c>
      <c r="B16" t="s">
        <v>300</v>
      </c>
      <c r="C16" t="s">
        <v>301</v>
      </c>
      <c r="D16" s="99">
        <v>196.50000000000006</v>
      </c>
      <c r="E16" s="99">
        <v>44.5</v>
      </c>
      <c r="F16" s="99">
        <v>0</v>
      </c>
      <c r="G16" s="99">
        <v>6.5000000000000009</v>
      </c>
      <c r="H16"/>
      <c r="L16" s="93">
        <v>3</v>
      </c>
      <c r="M16" s="93">
        <v>180</v>
      </c>
      <c r="N16" s="93">
        <v>16.500000000000057</v>
      </c>
      <c r="O16" s="39">
        <v>180</v>
      </c>
      <c r="P16" s="90"/>
      <c r="Q16" s="90"/>
      <c r="R16" s="90"/>
    </row>
    <row r="17" spans="1:18">
      <c r="A17">
        <v>2019019</v>
      </c>
      <c r="B17" t="s">
        <v>303</v>
      </c>
      <c r="C17" t="s">
        <v>304</v>
      </c>
      <c r="D17" s="99">
        <v>135</v>
      </c>
      <c r="E17" s="99">
        <v>0</v>
      </c>
      <c r="F17" s="99">
        <v>0</v>
      </c>
      <c r="G17" s="99">
        <v>0</v>
      </c>
      <c r="H17"/>
      <c r="L17" s="93">
        <v>3</v>
      </c>
      <c r="M17" s="93">
        <v>180</v>
      </c>
      <c r="N17" s="93">
        <v>0</v>
      </c>
      <c r="O17" s="39">
        <v>135</v>
      </c>
      <c r="P17" s="90"/>
      <c r="Q17" s="90"/>
      <c r="R17" s="90"/>
    </row>
    <row r="18" spans="1:18">
      <c r="A18">
        <v>2016002</v>
      </c>
      <c r="B18" t="s">
        <v>306</v>
      </c>
      <c r="C18" t="s">
        <v>307</v>
      </c>
      <c r="D18" s="99">
        <v>135</v>
      </c>
      <c r="E18" s="99">
        <v>0</v>
      </c>
      <c r="F18" s="99">
        <v>0</v>
      </c>
      <c r="G18" s="99">
        <v>0</v>
      </c>
      <c r="H18"/>
      <c r="L18" s="93">
        <v>3</v>
      </c>
      <c r="M18" s="93">
        <v>180</v>
      </c>
      <c r="N18" s="93">
        <v>0</v>
      </c>
      <c r="O18" s="39">
        <v>135</v>
      </c>
      <c r="P18" s="90"/>
      <c r="Q18" s="90"/>
      <c r="R18" s="90"/>
    </row>
    <row r="19" spans="1:18">
      <c r="A19">
        <v>2021015</v>
      </c>
      <c r="B19" t="s">
        <v>1426</v>
      </c>
      <c r="C19" t="s">
        <v>570</v>
      </c>
      <c r="D19" s="99">
        <v>90</v>
      </c>
      <c r="E19" s="99">
        <v>0</v>
      </c>
      <c r="F19" s="99">
        <v>0</v>
      </c>
      <c r="G19" s="99">
        <v>0</v>
      </c>
      <c r="H19"/>
      <c r="L19" s="93">
        <v>1</v>
      </c>
      <c r="M19" s="93">
        <v>0</v>
      </c>
      <c r="N19" s="93">
        <v>0</v>
      </c>
      <c r="O19" s="39">
        <v>90</v>
      </c>
      <c r="P19" s="90"/>
      <c r="Q19" s="90"/>
      <c r="R19" s="90"/>
    </row>
    <row r="20" spans="1:18">
      <c r="A20">
        <v>2023017</v>
      </c>
      <c r="B20" t="s">
        <v>1298</v>
      </c>
      <c r="C20" t="s">
        <v>604</v>
      </c>
      <c r="D20" s="99">
        <v>142.5</v>
      </c>
      <c r="E20" s="99">
        <v>0</v>
      </c>
      <c r="F20" s="99">
        <v>0</v>
      </c>
      <c r="G20" s="99">
        <v>0</v>
      </c>
      <c r="H20"/>
      <c r="L20" s="93">
        <v>3</v>
      </c>
      <c r="M20" s="93">
        <v>180</v>
      </c>
      <c r="N20" s="93">
        <v>0</v>
      </c>
      <c r="O20" s="39">
        <v>142.5</v>
      </c>
      <c r="P20" s="90"/>
      <c r="Q20" s="90"/>
      <c r="R20" s="90"/>
    </row>
    <row r="21" spans="1:18">
      <c r="A21">
        <v>2024042</v>
      </c>
      <c r="B21" t="s">
        <v>1077</v>
      </c>
      <c r="C21" t="s">
        <v>647</v>
      </c>
      <c r="D21" s="99">
        <v>150</v>
      </c>
      <c r="E21" s="99">
        <v>3.4999999999999996</v>
      </c>
      <c r="F21" s="99">
        <v>0</v>
      </c>
      <c r="G21" s="99">
        <v>49</v>
      </c>
      <c r="H21"/>
      <c r="L21" s="93">
        <v>3</v>
      </c>
      <c r="M21" s="93">
        <v>180</v>
      </c>
      <c r="N21" s="93">
        <v>0</v>
      </c>
      <c r="O21" s="39">
        <v>150</v>
      </c>
      <c r="P21" s="90"/>
      <c r="Q21" s="90"/>
      <c r="R21" s="90"/>
    </row>
    <row r="22" spans="1:18">
      <c r="A22">
        <v>2016023</v>
      </c>
      <c r="B22" t="s">
        <v>311</v>
      </c>
      <c r="C22" t="s">
        <v>312</v>
      </c>
      <c r="D22" s="99">
        <v>135</v>
      </c>
      <c r="E22" s="99">
        <v>0</v>
      </c>
      <c r="F22" s="99">
        <v>0</v>
      </c>
      <c r="G22" s="99">
        <v>0</v>
      </c>
      <c r="H22"/>
      <c r="L22" s="93">
        <v>1</v>
      </c>
      <c r="M22" s="93">
        <v>0</v>
      </c>
      <c r="N22" s="93">
        <v>0</v>
      </c>
      <c r="O22" s="39">
        <v>135</v>
      </c>
      <c r="P22" s="90"/>
      <c r="Q22" s="90"/>
      <c r="R22" s="90"/>
    </row>
    <row r="23" spans="1:18">
      <c r="A23">
        <v>2007002</v>
      </c>
      <c r="B23" t="s">
        <v>314</v>
      </c>
      <c r="C23" t="s">
        <v>315</v>
      </c>
      <c r="D23" s="99">
        <v>140.99999999999997</v>
      </c>
      <c r="E23" s="99">
        <v>0</v>
      </c>
      <c r="F23" s="99">
        <v>0</v>
      </c>
      <c r="G23" s="99">
        <v>57.5</v>
      </c>
      <c r="H23"/>
      <c r="L23" s="93">
        <v>3</v>
      </c>
      <c r="M23" s="93">
        <v>180</v>
      </c>
      <c r="N23" s="93">
        <v>0</v>
      </c>
      <c r="O23" s="39">
        <v>140.99999999999997</v>
      </c>
      <c r="P23" s="90"/>
      <c r="Q23" s="90"/>
      <c r="R23" s="90"/>
    </row>
    <row r="24" spans="1:18">
      <c r="A24">
        <v>2024043</v>
      </c>
      <c r="B24" t="s">
        <v>1052</v>
      </c>
      <c r="C24" t="s">
        <v>1055</v>
      </c>
      <c r="D24" s="99">
        <v>142.5</v>
      </c>
      <c r="E24" s="99">
        <v>0</v>
      </c>
      <c r="F24" s="99">
        <v>0</v>
      </c>
      <c r="G24" s="99">
        <v>0</v>
      </c>
      <c r="H24"/>
      <c r="L24" s="93">
        <v>3</v>
      </c>
      <c r="M24" s="93">
        <v>180</v>
      </c>
      <c r="N24" s="93">
        <v>0</v>
      </c>
      <c r="O24" s="39">
        <v>142.5</v>
      </c>
      <c r="P24" s="90"/>
      <c r="Q24" s="90"/>
      <c r="R24" s="90"/>
    </row>
    <row r="25" spans="1:18">
      <c r="A25">
        <v>2022025</v>
      </c>
      <c r="B25" t="s">
        <v>1082</v>
      </c>
      <c r="C25" t="s">
        <v>590</v>
      </c>
      <c r="D25" s="99">
        <v>140</v>
      </c>
      <c r="E25" s="99">
        <v>0</v>
      </c>
      <c r="F25" s="99">
        <v>0</v>
      </c>
      <c r="G25" s="99">
        <v>0</v>
      </c>
      <c r="H25"/>
      <c r="L25" s="93">
        <v>3</v>
      </c>
      <c r="M25" s="93">
        <v>180</v>
      </c>
      <c r="N25" s="93">
        <v>0</v>
      </c>
      <c r="O25" s="39">
        <v>140</v>
      </c>
      <c r="P25" s="90"/>
      <c r="Q25" s="90"/>
      <c r="R25" s="90"/>
    </row>
    <row r="26" spans="1:18">
      <c r="A26">
        <v>2017037</v>
      </c>
      <c r="B26" t="s">
        <v>1341</v>
      </c>
      <c r="C26" t="s">
        <v>530</v>
      </c>
      <c r="D26" s="99">
        <v>158.5</v>
      </c>
      <c r="E26" s="99">
        <v>11.250000000000002</v>
      </c>
      <c r="F26" s="99">
        <v>0</v>
      </c>
      <c r="G26" s="99">
        <v>0</v>
      </c>
      <c r="H26"/>
      <c r="L26" s="93">
        <v>1</v>
      </c>
      <c r="M26" s="93">
        <v>0</v>
      </c>
      <c r="N26" s="93">
        <v>11</v>
      </c>
      <c r="O26" s="39">
        <v>147.5</v>
      </c>
      <c r="P26" s="90"/>
      <c r="Q26" s="90"/>
      <c r="R26" s="90"/>
    </row>
    <row r="27" spans="1:18">
      <c r="A27">
        <v>2019006</v>
      </c>
      <c r="B27" t="s">
        <v>1224</v>
      </c>
      <c r="C27" t="s">
        <v>429</v>
      </c>
      <c r="D27" s="99">
        <v>142.5</v>
      </c>
      <c r="E27" s="99">
        <v>0</v>
      </c>
      <c r="F27" s="99">
        <v>0</v>
      </c>
      <c r="G27" s="99">
        <v>0</v>
      </c>
      <c r="H27"/>
      <c r="L27" s="93">
        <v>1</v>
      </c>
      <c r="M27" s="93">
        <v>0</v>
      </c>
      <c r="N27" s="93">
        <v>0</v>
      </c>
      <c r="O27" s="39">
        <v>142.5</v>
      </c>
      <c r="P27" s="90"/>
      <c r="Q27" s="90"/>
      <c r="R27" s="90"/>
    </row>
    <row r="28" spans="1:18">
      <c r="A28">
        <v>2024049</v>
      </c>
      <c r="B28" t="s">
        <v>2284</v>
      </c>
      <c r="C28" t="s">
        <v>649</v>
      </c>
      <c r="D28" s="99">
        <v>83.866666666666674</v>
      </c>
      <c r="E28" s="99">
        <v>0</v>
      </c>
      <c r="F28" s="99">
        <v>0</v>
      </c>
      <c r="G28" s="99">
        <v>0</v>
      </c>
      <c r="H28"/>
      <c r="L28" s="93">
        <v>3</v>
      </c>
      <c r="M28" s="93">
        <v>0</v>
      </c>
      <c r="N28" s="93">
        <v>83.866666666666674</v>
      </c>
      <c r="O28" s="39">
        <v>0</v>
      </c>
      <c r="P28" s="90"/>
      <c r="Q28" s="90"/>
      <c r="R28" s="90"/>
    </row>
    <row r="29" spans="1:18">
      <c r="A29">
        <v>2012006</v>
      </c>
      <c r="B29" t="s">
        <v>330</v>
      </c>
      <c r="C29" t="s">
        <v>331</v>
      </c>
      <c r="D29" s="99">
        <v>150.5</v>
      </c>
      <c r="E29" s="99">
        <v>4.5000000000000009</v>
      </c>
      <c r="F29" s="99">
        <v>0</v>
      </c>
      <c r="G29" s="99">
        <v>0</v>
      </c>
      <c r="H29"/>
      <c r="L29" s="93">
        <v>3</v>
      </c>
      <c r="M29" s="93">
        <v>180</v>
      </c>
      <c r="N29" s="93">
        <v>0</v>
      </c>
      <c r="O29" s="39">
        <v>150.5</v>
      </c>
      <c r="P29" s="90"/>
      <c r="Q29" s="90"/>
      <c r="R29" s="90"/>
    </row>
    <row r="30" spans="1:18">
      <c r="A30">
        <v>2011008</v>
      </c>
      <c r="B30" t="s">
        <v>333</v>
      </c>
      <c r="C30" t="s">
        <v>334</v>
      </c>
      <c r="D30" s="99">
        <v>139.5</v>
      </c>
      <c r="E30" s="99">
        <v>10.5</v>
      </c>
      <c r="F30" s="99">
        <v>0</v>
      </c>
      <c r="G30" s="99">
        <v>0</v>
      </c>
      <c r="H30"/>
      <c r="L30" s="93">
        <v>1</v>
      </c>
      <c r="M30" s="93">
        <v>0</v>
      </c>
      <c r="N30" s="93">
        <v>10.5</v>
      </c>
      <c r="O30" s="39">
        <v>129</v>
      </c>
      <c r="P30" s="90"/>
      <c r="Q30" s="90"/>
      <c r="R30" s="90"/>
    </row>
    <row r="31" spans="1:18">
      <c r="A31">
        <v>2024036</v>
      </c>
      <c r="B31" t="s">
        <v>1125</v>
      </c>
      <c r="C31" t="s">
        <v>643</v>
      </c>
      <c r="D31" s="99">
        <v>105</v>
      </c>
      <c r="E31" s="99">
        <v>0.5</v>
      </c>
      <c r="F31" s="99">
        <v>0</v>
      </c>
      <c r="G31" s="99">
        <v>0</v>
      </c>
      <c r="H31"/>
      <c r="L31" s="93">
        <v>1</v>
      </c>
      <c r="M31" s="93">
        <v>0</v>
      </c>
      <c r="N31" s="93">
        <v>0.5</v>
      </c>
      <c r="O31" s="39">
        <v>104.5</v>
      </c>
      <c r="P31" s="90"/>
      <c r="Q31" s="90"/>
      <c r="R31" s="90"/>
    </row>
    <row r="32" spans="1:18">
      <c r="A32">
        <v>2024021</v>
      </c>
      <c r="B32" t="s">
        <v>1157</v>
      </c>
      <c r="C32" t="s">
        <v>635</v>
      </c>
      <c r="D32" s="99">
        <v>161.5</v>
      </c>
      <c r="E32" s="99">
        <v>3.4999999999999996</v>
      </c>
      <c r="F32" s="99">
        <v>6.5</v>
      </c>
      <c r="G32" s="99">
        <v>0</v>
      </c>
      <c r="H32"/>
      <c r="L32" s="93">
        <v>3</v>
      </c>
      <c r="M32" s="93">
        <v>180</v>
      </c>
      <c r="N32" s="93">
        <v>0</v>
      </c>
      <c r="O32" s="39">
        <v>161.5</v>
      </c>
      <c r="P32" s="90"/>
      <c r="Q32" s="90"/>
      <c r="R32" s="90"/>
    </row>
    <row r="33" spans="1:18">
      <c r="A33">
        <v>2022003</v>
      </c>
      <c r="B33" t="s">
        <v>2255</v>
      </c>
      <c r="C33" t="s">
        <v>576</v>
      </c>
      <c r="D33" s="99">
        <v>130</v>
      </c>
      <c r="E33" s="99">
        <v>2</v>
      </c>
      <c r="F33" s="99">
        <v>0</v>
      </c>
      <c r="G33" s="99">
        <v>0</v>
      </c>
      <c r="H33"/>
      <c r="L33" s="93">
        <v>1</v>
      </c>
      <c r="M33" s="93">
        <v>0</v>
      </c>
      <c r="N33" s="93">
        <v>2</v>
      </c>
      <c r="O33" s="39">
        <v>128</v>
      </c>
      <c r="P33" s="90"/>
      <c r="Q33" s="90"/>
      <c r="R33" s="90"/>
    </row>
    <row r="34" spans="1:18">
      <c r="A34">
        <v>2018043</v>
      </c>
      <c r="B34" t="s">
        <v>343</v>
      </c>
      <c r="C34" t="s">
        <v>344</v>
      </c>
      <c r="D34" s="99">
        <v>151.75</v>
      </c>
      <c r="E34" s="99">
        <v>6.75</v>
      </c>
      <c r="F34" s="99">
        <v>0</v>
      </c>
      <c r="G34" s="99">
        <v>0</v>
      </c>
      <c r="H34"/>
      <c r="L34" s="93">
        <v>1</v>
      </c>
      <c r="M34" s="93">
        <v>0</v>
      </c>
      <c r="N34" s="93">
        <v>6.5</v>
      </c>
      <c r="O34" s="39">
        <v>145.25</v>
      </c>
      <c r="P34" s="90"/>
      <c r="Q34" s="90"/>
      <c r="R34" s="90"/>
    </row>
    <row r="35" spans="1:18">
      <c r="A35">
        <v>2024027</v>
      </c>
      <c r="B35" t="s">
        <v>1146</v>
      </c>
      <c r="C35" t="s">
        <v>639</v>
      </c>
      <c r="D35" s="99">
        <v>166</v>
      </c>
      <c r="E35" s="99">
        <v>6</v>
      </c>
      <c r="F35" s="99">
        <v>0</v>
      </c>
      <c r="G35" s="99">
        <v>0</v>
      </c>
      <c r="H35"/>
      <c r="L35" s="93">
        <v>3</v>
      </c>
      <c r="M35" s="93">
        <v>180</v>
      </c>
      <c r="N35" s="93">
        <v>0</v>
      </c>
      <c r="O35" s="39">
        <v>166</v>
      </c>
      <c r="P35" s="90"/>
      <c r="Q35" s="90"/>
      <c r="R35" s="90"/>
    </row>
    <row r="36" spans="1:18">
      <c r="A36">
        <v>2021001</v>
      </c>
      <c r="B36" t="s">
        <v>348</v>
      </c>
      <c r="C36" t="s">
        <v>349</v>
      </c>
      <c r="D36" s="99">
        <v>188.50000000000003</v>
      </c>
      <c r="E36" s="99">
        <v>31.999999999999993</v>
      </c>
      <c r="F36" s="99">
        <v>0</v>
      </c>
      <c r="G36" s="99">
        <v>0</v>
      </c>
      <c r="H36"/>
      <c r="L36" s="93">
        <v>3</v>
      </c>
      <c r="M36" s="93">
        <v>180</v>
      </c>
      <c r="N36" s="93">
        <v>0</v>
      </c>
      <c r="O36" s="39">
        <v>89.25</v>
      </c>
      <c r="P36" s="90"/>
      <c r="Q36" s="90"/>
      <c r="R36" s="90"/>
    </row>
    <row r="37" spans="1:18">
      <c r="A37">
        <v>2021012</v>
      </c>
      <c r="B37" t="s">
        <v>1427</v>
      </c>
      <c r="C37" t="s">
        <v>569</v>
      </c>
      <c r="D37" s="99">
        <v>147</v>
      </c>
      <c r="E37" s="99">
        <v>0</v>
      </c>
      <c r="F37" s="99">
        <v>0</v>
      </c>
      <c r="G37" s="99">
        <v>0</v>
      </c>
      <c r="H37"/>
      <c r="L37" s="93">
        <v>1</v>
      </c>
      <c r="M37" s="93">
        <v>0</v>
      </c>
      <c r="N37" s="93">
        <v>0</v>
      </c>
      <c r="O37" s="39">
        <v>147</v>
      </c>
      <c r="P37" s="90"/>
      <c r="Q37" s="90"/>
      <c r="R37" s="90"/>
    </row>
    <row r="38" spans="1:18">
      <c r="A38">
        <v>2024007</v>
      </c>
      <c r="B38" t="s">
        <v>1187</v>
      </c>
      <c r="C38" t="s">
        <v>625</v>
      </c>
      <c r="D38" s="99">
        <v>127.5</v>
      </c>
      <c r="E38" s="99">
        <v>0</v>
      </c>
      <c r="F38" s="99">
        <v>0</v>
      </c>
      <c r="G38" s="99">
        <v>0</v>
      </c>
      <c r="H38"/>
      <c r="L38" s="93">
        <v>1</v>
      </c>
      <c r="M38" s="93">
        <v>0</v>
      </c>
      <c r="N38" s="93">
        <v>0</v>
      </c>
      <c r="O38" s="39">
        <v>127.5</v>
      </c>
      <c r="P38" s="90"/>
      <c r="Q38" s="90"/>
      <c r="R38" s="90"/>
    </row>
    <row r="39" spans="1:18">
      <c r="A39">
        <v>2025001</v>
      </c>
      <c r="B39" t="s">
        <v>2292</v>
      </c>
      <c r="C39" t="s">
        <v>652</v>
      </c>
      <c r="D39" s="99">
        <v>117</v>
      </c>
      <c r="E39" s="99">
        <v>0</v>
      </c>
      <c r="F39" s="99">
        <v>0</v>
      </c>
      <c r="G39" s="99">
        <v>0</v>
      </c>
      <c r="H39"/>
      <c r="L39" s="93">
        <v>1</v>
      </c>
      <c r="M39" s="93">
        <v>0</v>
      </c>
      <c r="N39" s="93">
        <v>0</v>
      </c>
      <c r="O39" s="39">
        <v>117</v>
      </c>
      <c r="P39" s="90"/>
      <c r="Q39" s="90"/>
      <c r="R39" s="90"/>
    </row>
    <row r="40" spans="1:18">
      <c r="A40">
        <v>2011012</v>
      </c>
      <c r="B40" t="s">
        <v>922</v>
      </c>
      <c r="C40" t="s">
        <v>352</v>
      </c>
      <c r="D40" s="99">
        <v>151</v>
      </c>
      <c r="E40" s="99">
        <v>0.5</v>
      </c>
      <c r="F40" s="99">
        <v>0</v>
      </c>
      <c r="G40" s="99">
        <v>0</v>
      </c>
      <c r="H40"/>
      <c r="L40" s="93">
        <v>3</v>
      </c>
      <c r="M40" s="93">
        <v>180</v>
      </c>
      <c r="N40" s="93">
        <v>0</v>
      </c>
      <c r="O40" s="39">
        <v>151</v>
      </c>
      <c r="P40" s="90"/>
      <c r="Q40" s="90"/>
      <c r="R40" s="90"/>
    </row>
    <row r="41" spans="1:18">
      <c r="A41">
        <v>2018034</v>
      </c>
      <c r="B41" t="s">
        <v>356</v>
      </c>
      <c r="C41" t="s">
        <v>357</v>
      </c>
      <c r="D41" s="99">
        <v>143</v>
      </c>
      <c r="E41" s="99">
        <v>0</v>
      </c>
      <c r="F41" s="99">
        <v>0</v>
      </c>
      <c r="G41" s="99">
        <v>0</v>
      </c>
      <c r="H41"/>
      <c r="L41" s="93">
        <v>1</v>
      </c>
      <c r="M41" s="93">
        <v>0</v>
      </c>
      <c r="N41" s="93">
        <v>0</v>
      </c>
      <c r="O41" s="39">
        <v>143</v>
      </c>
      <c r="P41" s="90"/>
      <c r="Q41" s="90"/>
      <c r="R41" s="90"/>
    </row>
    <row r="42" spans="1:18">
      <c r="A42">
        <v>2012002</v>
      </c>
      <c r="B42" t="s">
        <v>358</v>
      </c>
      <c r="C42" t="s">
        <v>359</v>
      </c>
      <c r="D42" s="99">
        <v>143.5</v>
      </c>
      <c r="E42" s="99">
        <v>0</v>
      </c>
      <c r="F42" s="99">
        <v>0</v>
      </c>
      <c r="G42" s="99">
        <v>0</v>
      </c>
      <c r="H42"/>
      <c r="L42" s="93">
        <v>3</v>
      </c>
      <c r="M42" s="93">
        <v>180</v>
      </c>
      <c r="N42" s="93">
        <v>0</v>
      </c>
      <c r="O42" s="39">
        <v>143.5</v>
      </c>
      <c r="P42" s="90"/>
      <c r="Q42" s="90"/>
      <c r="R42" s="90"/>
    </row>
    <row r="43" spans="1:18">
      <c r="A43">
        <v>2023014</v>
      </c>
      <c r="B43" t="s">
        <v>1336</v>
      </c>
      <c r="C43" t="s">
        <v>602</v>
      </c>
      <c r="D43" s="99">
        <v>0</v>
      </c>
      <c r="E43" s="99">
        <v>0</v>
      </c>
      <c r="F43" s="99">
        <v>0</v>
      </c>
      <c r="G43" s="99">
        <v>0</v>
      </c>
      <c r="H43" t="s">
        <v>1786</v>
      </c>
      <c r="L43" s="93">
        <v>1</v>
      </c>
      <c r="M43" s="93">
        <v>0</v>
      </c>
      <c r="N43" s="93">
        <v>0</v>
      </c>
      <c r="O43" s="39">
        <v>0</v>
      </c>
      <c r="P43" s="90"/>
      <c r="Q43" s="90"/>
      <c r="R43" s="90"/>
    </row>
    <row r="44" spans="1:18">
      <c r="A44">
        <v>2014013</v>
      </c>
      <c r="B44" t="s">
        <v>362</v>
      </c>
      <c r="C44" t="s">
        <v>363</v>
      </c>
      <c r="D44" s="99">
        <v>150</v>
      </c>
      <c r="E44" s="99">
        <v>0</v>
      </c>
      <c r="F44" s="99">
        <v>0</v>
      </c>
      <c r="G44" s="99">
        <v>0</v>
      </c>
      <c r="H44"/>
      <c r="L44" s="93">
        <v>3</v>
      </c>
      <c r="M44" s="93">
        <v>180</v>
      </c>
      <c r="N44" s="93">
        <v>0</v>
      </c>
      <c r="O44" s="39">
        <v>150</v>
      </c>
      <c r="P44" s="90"/>
      <c r="Q44" s="90"/>
      <c r="R44" s="90"/>
    </row>
    <row r="45" spans="1:18">
      <c r="A45">
        <v>2009005</v>
      </c>
      <c r="B45" t="s">
        <v>364</v>
      </c>
      <c r="C45" t="s">
        <v>365</v>
      </c>
      <c r="D45" s="99">
        <v>150</v>
      </c>
      <c r="E45" s="99">
        <v>0</v>
      </c>
      <c r="F45" s="99">
        <v>0</v>
      </c>
      <c r="G45" s="99">
        <v>0</v>
      </c>
      <c r="H45"/>
      <c r="L45" s="93">
        <v>1</v>
      </c>
      <c r="M45" s="93">
        <v>0</v>
      </c>
      <c r="N45" s="93">
        <v>0</v>
      </c>
      <c r="O45" s="39">
        <v>150</v>
      </c>
      <c r="P45" s="90"/>
      <c r="Q45" s="90"/>
      <c r="R45" s="90"/>
    </row>
    <row r="46" spans="1:18">
      <c r="A46">
        <v>2022008</v>
      </c>
      <c r="B46" t="s">
        <v>1411</v>
      </c>
      <c r="C46" t="s">
        <v>579</v>
      </c>
      <c r="D46" s="99">
        <v>138</v>
      </c>
      <c r="E46" s="99">
        <v>0</v>
      </c>
      <c r="F46" s="99">
        <v>0</v>
      </c>
      <c r="G46" s="99">
        <v>0</v>
      </c>
      <c r="H46"/>
      <c r="L46" s="93">
        <v>3</v>
      </c>
      <c r="M46" s="93">
        <v>180</v>
      </c>
      <c r="N46" s="93">
        <v>0</v>
      </c>
      <c r="O46" s="39">
        <v>138</v>
      </c>
      <c r="P46" s="90"/>
      <c r="Q46" s="90"/>
      <c r="R46" s="90"/>
    </row>
    <row r="47" spans="1:18">
      <c r="A47">
        <v>2017038</v>
      </c>
      <c r="B47" t="s">
        <v>366</v>
      </c>
      <c r="C47" t="s">
        <v>367</v>
      </c>
      <c r="D47" s="99">
        <v>149</v>
      </c>
      <c r="E47" s="99">
        <v>0.5</v>
      </c>
      <c r="F47" s="99">
        <v>0</v>
      </c>
      <c r="G47" s="99">
        <v>0.5</v>
      </c>
      <c r="H47"/>
      <c r="L47" s="93">
        <v>1</v>
      </c>
      <c r="M47" s="93">
        <v>0</v>
      </c>
      <c r="N47" s="93">
        <v>0.5</v>
      </c>
      <c r="O47" s="39">
        <v>148.5</v>
      </c>
      <c r="P47" s="90"/>
      <c r="Q47" s="90"/>
      <c r="R47" s="90"/>
    </row>
    <row r="48" spans="1:18">
      <c r="A48">
        <v>2023034</v>
      </c>
      <c r="B48" t="s">
        <v>1267</v>
      </c>
      <c r="C48" t="s">
        <v>618</v>
      </c>
      <c r="D48" s="99">
        <v>150.5</v>
      </c>
      <c r="E48" s="99">
        <v>0</v>
      </c>
      <c r="F48" s="99">
        <v>0</v>
      </c>
      <c r="G48" s="99">
        <v>0</v>
      </c>
      <c r="H48"/>
      <c r="L48" s="93">
        <v>1</v>
      </c>
      <c r="M48" s="93">
        <v>0</v>
      </c>
      <c r="N48" s="93">
        <v>0</v>
      </c>
      <c r="O48" s="39">
        <v>150.5</v>
      </c>
      <c r="P48" s="90"/>
      <c r="Q48" s="90"/>
      <c r="R48" s="90"/>
    </row>
    <row r="49" spans="1:18">
      <c r="A49">
        <v>2019029</v>
      </c>
      <c r="B49" t="s">
        <v>1354</v>
      </c>
      <c r="C49" t="s">
        <v>549</v>
      </c>
      <c r="D49" s="99">
        <v>161</v>
      </c>
      <c r="E49" s="99">
        <v>6.9999999999999991</v>
      </c>
      <c r="F49" s="99">
        <v>0</v>
      </c>
      <c r="G49" s="99">
        <v>0</v>
      </c>
      <c r="H49"/>
      <c r="L49" s="93">
        <v>3</v>
      </c>
      <c r="M49" s="93">
        <v>180</v>
      </c>
      <c r="N49" s="93">
        <v>0</v>
      </c>
      <c r="O49" s="39">
        <v>161</v>
      </c>
      <c r="P49" s="90"/>
      <c r="Q49" s="90"/>
      <c r="R49" s="90"/>
    </row>
    <row r="50" spans="1:18">
      <c r="A50">
        <v>2017031</v>
      </c>
      <c r="B50" t="s">
        <v>369</v>
      </c>
      <c r="C50" t="s">
        <v>370</v>
      </c>
      <c r="D50" s="99">
        <v>155.5</v>
      </c>
      <c r="E50" s="99">
        <v>9</v>
      </c>
      <c r="F50" s="99">
        <v>0</v>
      </c>
      <c r="G50" s="99">
        <v>0</v>
      </c>
      <c r="H50"/>
      <c r="L50" s="93">
        <v>3</v>
      </c>
      <c r="M50" s="93">
        <v>180</v>
      </c>
      <c r="N50" s="93">
        <v>0</v>
      </c>
      <c r="O50" s="39">
        <v>155.5</v>
      </c>
      <c r="P50" s="90"/>
      <c r="Q50" s="90"/>
      <c r="R50" s="90"/>
    </row>
    <row r="51" spans="1:18">
      <c r="A51">
        <v>2018022</v>
      </c>
      <c r="B51" t="s">
        <v>371</v>
      </c>
      <c r="C51" t="s">
        <v>372</v>
      </c>
      <c r="D51" s="99">
        <v>67.5</v>
      </c>
      <c r="E51" s="99">
        <v>0</v>
      </c>
      <c r="F51" s="99">
        <v>0</v>
      </c>
      <c r="G51" s="99">
        <v>0</v>
      </c>
      <c r="H51"/>
      <c r="L51" s="93">
        <v>3</v>
      </c>
      <c r="M51" s="93">
        <v>100</v>
      </c>
      <c r="N51" s="93">
        <v>0</v>
      </c>
      <c r="O51" s="39">
        <v>67.5</v>
      </c>
      <c r="P51" s="90"/>
      <c r="Q51" s="90"/>
      <c r="R51" s="90"/>
    </row>
    <row r="52" spans="1:18">
      <c r="A52">
        <v>2023006</v>
      </c>
      <c r="B52" t="s">
        <v>1347</v>
      </c>
      <c r="C52" t="s">
        <v>599</v>
      </c>
      <c r="D52" s="99">
        <v>78.000000000000014</v>
      </c>
      <c r="E52" s="99">
        <v>0</v>
      </c>
      <c r="F52" s="99">
        <v>0</v>
      </c>
      <c r="G52" s="99">
        <v>0</v>
      </c>
      <c r="H52"/>
      <c r="L52" s="93">
        <v>1</v>
      </c>
      <c r="M52" s="93">
        <v>0</v>
      </c>
      <c r="N52" s="93">
        <v>0</v>
      </c>
      <c r="O52" s="39">
        <v>78.000000000000014</v>
      </c>
      <c r="P52" s="90"/>
      <c r="Q52" s="90"/>
      <c r="R52" s="90"/>
    </row>
    <row r="53" spans="1:18">
      <c r="A53">
        <v>2013024</v>
      </c>
      <c r="B53" t="s">
        <v>374</v>
      </c>
      <c r="C53" t="s">
        <v>375</v>
      </c>
      <c r="D53" s="99">
        <v>195.5</v>
      </c>
      <c r="E53" s="99">
        <v>29</v>
      </c>
      <c r="F53" s="99">
        <v>0</v>
      </c>
      <c r="G53" s="99">
        <v>1</v>
      </c>
      <c r="H53"/>
      <c r="L53" s="93">
        <v>3</v>
      </c>
      <c r="M53" s="93">
        <v>180</v>
      </c>
      <c r="N53" s="93">
        <v>15.5</v>
      </c>
      <c r="O53" s="39">
        <v>180</v>
      </c>
      <c r="P53" s="90"/>
      <c r="Q53" s="90"/>
      <c r="R53" s="90"/>
    </row>
    <row r="54" spans="1:18">
      <c r="A54">
        <v>2010005</v>
      </c>
      <c r="B54" t="s">
        <v>376</v>
      </c>
      <c r="C54" t="s">
        <v>377</v>
      </c>
      <c r="D54" s="99">
        <v>143</v>
      </c>
      <c r="E54" s="99">
        <v>0</v>
      </c>
      <c r="F54" s="99">
        <v>0</v>
      </c>
      <c r="G54" s="99">
        <v>0</v>
      </c>
      <c r="H54"/>
      <c r="L54" s="93">
        <v>3</v>
      </c>
      <c r="M54" s="93">
        <v>180</v>
      </c>
      <c r="N54" s="93">
        <v>0</v>
      </c>
      <c r="O54" s="39">
        <v>143</v>
      </c>
      <c r="P54" s="90"/>
      <c r="Q54" s="90"/>
      <c r="R54" s="90"/>
    </row>
    <row r="55" spans="1:18">
      <c r="A55">
        <v>2018048</v>
      </c>
      <c r="B55" t="s">
        <v>378</v>
      </c>
      <c r="C55" t="s">
        <v>379</v>
      </c>
      <c r="D55" s="99">
        <v>146</v>
      </c>
      <c r="E55" s="99">
        <v>3.4999999999999996</v>
      </c>
      <c r="F55" s="99">
        <v>0</v>
      </c>
      <c r="G55" s="99">
        <v>0</v>
      </c>
      <c r="H55"/>
      <c r="L55" s="93">
        <v>1</v>
      </c>
      <c r="M55" s="93">
        <v>0</v>
      </c>
      <c r="N55" s="93">
        <v>3.5</v>
      </c>
      <c r="O55" s="39">
        <v>142.5</v>
      </c>
      <c r="P55" s="90"/>
      <c r="Q55" s="90"/>
      <c r="R55" s="90"/>
    </row>
    <row r="56" spans="1:18">
      <c r="A56">
        <v>2020001</v>
      </c>
      <c r="B56" t="s">
        <v>381</v>
      </c>
      <c r="C56" t="s">
        <v>382</v>
      </c>
      <c r="D56" s="99">
        <v>165</v>
      </c>
      <c r="E56" s="99">
        <v>10.5</v>
      </c>
      <c r="F56" s="99">
        <v>0</v>
      </c>
      <c r="G56" s="99">
        <v>0</v>
      </c>
      <c r="H56"/>
      <c r="L56" s="93">
        <v>1</v>
      </c>
      <c r="M56" s="93">
        <v>0</v>
      </c>
      <c r="N56" s="93">
        <v>10.5</v>
      </c>
      <c r="O56" s="39">
        <v>154.5</v>
      </c>
      <c r="P56" s="90"/>
      <c r="Q56" s="90"/>
      <c r="R56" s="90"/>
    </row>
    <row r="57" spans="1:18">
      <c r="A57">
        <v>2022014</v>
      </c>
      <c r="B57" t="s">
        <v>1342</v>
      </c>
      <c r="C57" t="s">
        <v>584</v>
      </c>
      <c r="D57" s="99">
        <v>152</v>
      </c>
      <c r="E57" s="99">
        <v>0.5</v>
      </c>
      <c r="F57" s="99">
        <v>0</v>
      </c>
      <c r="G57" s="99">
        <v>0</v>
      </c>
      <c r="H57"/>
      <c r="L57" s="93">
        <v>3</v>
      </c>
      <c r="M57" s="93">
        <v>180</v>
      </c>
      <c r="N57" s="93">
        <v>0</v>
      </c>
      <c r="O57" s="39">
        <v>152</v>
      </c>
      <c r="P57" s="90"/>
      <c r="Q57" s="90"/>
      <c r="R57" s="90"/>
    </row>
    <row r="58" spans="1:18">
      <c r="A58">
        <v>2024039</v>
      </c>
      <c r="B58" t="s">
        <v>1120</v>
      </c>
      <c r="C58" t="s">
        <v>645</v>
      </c>
      <c r="D58" s="99">
        <v>75.5</v>
      </c>
      <c r="E58" s="99">
        <v>0</v>
      </c>
      <c r="F58" s="99">
        <v>0</v>
      </c>
      <c r="G58" s="99">
        <v>0</v>
      </c>
      <c r="H58"/>
      <c r="L58" s="93">
        <v>1</v>
      </c>
      <c r="M58" s="93">
        <v>0</v>
      </c>
      <c r="N58" s="93">
        <v>0</v>
      </c>
      <c r="O58" s="39">
        <v>75.5</v>
      </c>
      <c r="P58" s="90"/>
      <c r="Q58" s="90"/>
      <c r="R58" s="90"/>
    </row>
    <row r="59" spans="1:18">
      <c r="A59">
        <v>2024008</v>
      </c>
      <c r="B59" t="s">
        <v>1194</v>
      </c>
      <c r="C59" t="s">
        <v>626</v>
      </c>
      <c r="D59" s="99">
        <v>164</v>
      </c>
      <c r="E59" s="99">
        <v>0.5</v>
      </c>
      <c r="F59" s="99">
        <v>0</v>
      </c>
      <c r="G59" s="99">
        <v>0</v>
      </c>
      <c r="H59"/>
      <c r="L59" s="93">
        <v>3</v>
      </c>
      <c r="M59" s="93">
        <v>180</v>
      </c>
      <c r="N59" s="93">
        <v>0</v>
      </c>
      <c r="O59" s="39">
        <v>164</v>
      </c>
      <c r="P59" s="90"/>
      <c r="Q59" s="90"/>
      <c r="R59" s="90"/>
    </row>
    <row r="60" spans="1:18">
      <c r="A60">
        <v>2016012</v>
      </c>
      <c r="B60" t="s">
        <v>385</v>
      </c>
      <c r="C60" t="s">
        <v>386</v>
      </c>
      <c r="D60" s="99">
        <v>181</v>
      </c>
      <c r="E60" s="99">
        <v>36.5</v>
      </c>
      <c r="F60" s="99">
        <v>2.5</v>
      </c>
      <c r="G60" s="99">
        <v>3</v>
      </c>
      <c r="H60"/>
      <c r="L60" s="93">
        <v>3</v>
      </c>
      <c r="M60" s="93">
        <v>180</v>
      </c>
      <c r="N60" s="93">
        <v>1</v>
      </c>
      <c r="O60" s="39">
        <v>180</v>
      </c>
      <c r="P60" s="90"/>
      <c r="Q60" s="90"/>
      <c r="R60" s="90"/>
    </row>
    <row r="61" spans="1:18">
      <c r="A61">
        <v>2011001</v>
      </c>
      <c r="B61" t="s">
        <v>388</v>
      </c>
      <c r="C61" t="s">
        <v>389</v>
      </c>
      <c r="D61" s="99">
        <v>137.5</v>
      </c>
      <c r="E61" s="99">
        <v>6</v>
      </c>
      <c r="F61" s="99">
        <v>0</v>
      </c>
      <c r="G61" s="99">
        <v>0.5</v>
      </c>
      <c r="H61"/>
      <c r="L61" s="93">
        <v>3</v>
      </c>
      <c r="M61" s="93">
        <v>180</v>
      </c>
      <c r="N61" s="93">
        <v>0</v>
      </c>
      <c r="O61" s="39">
        <v>137.5</v>
      </c>
      <c r="P61" s="90"/>
      <c r="Q61" s="90"/>
      <c r="R61" s="90"/>
    </row>
    <row r="62" spans="1:18">
      <c r="A62">
        <v>2020015</v>
      </c>
      <c r="B62" t="s">
        <v>1263</v>
      </c>
      <c r="C62" t="s">
        <v>452</v>
      </c>
      <c r="D62" s="99">
        <v>152</v>
      </c>
      <c r="E62" s="99">
        <v>5.5</v>
      </c>
      <c r="F62" s="99">
        <v>0</v>
      </c>
      <c r="G62" s="99">
        <v>0</v>
      </c>
      <c r="H62"/>
      <c r="L62" s="93">
        <v>3</v>
      </c>
      <c r="M62" s="93">
        <v>180</v>
      </c>
      <c r="N62" s="93">
        <v>0</v>
      </c>
      <c r="O62" s="39">
        <v>152</v>
      </c>
      <c r="P62" s="90"/>
      <c r="Q62" s="90"/>
      <c r="R62" s="90"/>
    </row>
    <row r="63" spans="1:18">
      <c r="A63">
        <v>2024001</v>
      </c>
      <c r="B63" t="s">
        <v>962</v>
      </c>
      <c r="C63" t="s">
        <v>619</v>
      </c>
      <c r="D63" s="99">
        <v>135.25</v>
      </c>
      <c r="E63" s="99">
        <v>0</v>
      </c>
      <c r="F63" s="99">
        <v>0</v>
      </c>
      <c r="G63" s="99">
        <v>0</v>
      </c>
      <c r="H63"/>
      <c r="L63" s="93">
        <v>3</v>
      </c>
      <c r="M63" s="93">
        <v>180</v>
      </c>
      <c r="N63" s="93">
        <v>0</v>
      </c>
      <c r="O63" s="39">
        <v>135.25</v>
      </c>
      <c r="P63" s="90"/>
      <c r="Q63" s="90"/>
      <c r="R63" s="90"/>
    </row>
    <row r="64" spans="1:18">
      <c r="A64">
        <v>2016021</v>
      </c>
      <c r="B64" t="s">
        <v>390</v>
      </c>
      <c r="C64" t="s">
        <v>391</v>
      </c>
      <c r="D64" s="99">
        <v>142.5</v>
      </c>
      <c r="E64" s="99">
        <v>0</v>
      </c>
      <c r="F64" s="99">
        <v>0</v>
      </c>
      <c r="G64" s="99">
        <v>0</v>
      </c>
      <c r="H64"/>
      <c r="L64" s="93">
        <v>3</v>
      </c>
      <c r="M64" s="93">
        <v>180</v>
      </c>
      <c r="N64" s="93">
        <v>0</v>
      </c>
      <c r="O64" s="39">
        <v>142.5</v>
      </c>
      <c r="P64" s="90"/>
      <c r="Q64" s="90"/>
      <c r="R64" s="90"/>
    </row>
    <row r="65" spans="1:18">
      <c r="A65">
        <v>2019053</v>
      </c>
      <c r="B65" t="s">
        <v>392</v>
      </c>
      <c r="C65" t="s">
        <v>393</v>
      </c>
      <c r="D65" s="99">
        <v>175</v>
      </c>
      <c r="E65" s="99">
        <v>26.999999999999993</v>
      </c>
      <c r="F65" s="99">
        <v>0</v>
      </c>
      <c r="G65" s="99">
        <v>0</v>
      </c>
      <c r="H65"/>
      <c r="L65" s="93">
        <v>1</v>
      </c>
      <c r="M65" s="93">
        <v>0</v>
      </c>
      <c r="N65" s="93">
        <v>27</v>
      </c>
      <c r="O65" s="39">
        <v>148</v>
      </c>
      <c r="P65" s="90"/>
      <c r="Q65" s="90"/>
      <c r="R65" s="90"/>
    </row>
    <row r="66" spans="1:18">
      <c r="A66">
        <v>2018028</v>
      </c>
      <c r="B66" t="s">
        <v>397</v>
      </c>
      <c r="C66" t="s">
        <v>398</v>
      </c>
      <c r="D66" s="99">
        <v>135</v>
      </c>
      <c r="E66" s="99">
        <v>0</v>
      </c>
      <c r="F66" s="99">
        <v>0</v>
      </c>
      <c r="G66" s="99">
        <v>0</v>
      </c>
      <c r="H66"/>
      <c r="L66" s="93">
        <v>3</v>
      </c>
      <c r="M66" s="93">
        <v>180</v>
      </c>
      <c r="N66" s="93">
        <v>0</v>
      </c>
      <c r="O66" s="39">
        <v>135</v>
      </c>
      <c r="P66" s="90"/>
      <c r="Q66" s="90"/>
      <c r="R66" s="90"/>
    </row>
    <row r="67" spans="1:18">
      <c r="A67">
        <v>2018045</v>
      </c>
      <c r="B67" t="s">
        <v>400</v>
      </c>
      <c r="C67" t="s">
        <v>401</v>
      </c>
      <c r="D67" s="99">
        <v>193.5</v>
      </c>
      <c r="E67" s="99">
        <v>39.500000000000007</v>
      </c>
      <c r="F67" s="99">
        <v>0</v>
      </c>
      <c r="G67" s="99">
        <v>0</v>
      </c>
      <c r="H67"/>
      <c r="L67" s="93">
        <v>3</v>
      </c>
      <c r="M67" s="93">
        <v>160</v>
      </c>
      <c r="N67" s="93">
        <v>33.5</v>
      </c>
      <c r="O67" s="39">
        <v>160</v>
      </c>
      <c r="P67" s="90"/>
      <c r="Q67" s="90"/>
      <c r="R67" s="90"/>
    </row>
    <row r="68" spans="1:18">
      <c r="A68">
        <v>2009009</v>
      </c>
      <c r="B68" t="s">
        <v>403</v>
      </c>
      <c r="C68" t="s">
        <v>404</v>
      </c>
      <c r="D68" s="99">
        <v>133.00000000000003</v>
      </c>
      <c r="E68" s="99">
        <v>0</v>
      </c>
      <c r="F68" s="99">
        <v>0</v>
      </c>
      <c r="G68" s="99">
        <v>0</v>
      </c>
      <c r="H68"/>
      <c r="L68" s="93">
        <v>3</v>
      </c>
      <c r="M68" s="93">
        <v>180</v>
      </c>
      <c r="N68" s="93">
        <v>0</v>
      </c>
      <c r="O68" s="39">
        <v>133.00000000000003</v>
      </c>
      <c r="P68" s="90"/>
      <c r="Q68" s="90"/>
      <c r="R68" s="90"/>
    </row>
    <row r="69" spans="1:18">
      <c r="A69">
        <v>2023028</v>
      </c>
      <c r="B69" t="s">
        <v>1274</v>
      </c>
      <c r="C69" t="s">
        <v>614</v>
      </c>
      <c r="D69" s="99">
        <v>140</v>
      </c>
      <c r="E69" s="99">
        <v>0</v>
      </c>
      <c r="F69" s="99">
        <v>0</v>
      </c>
      <c r="G69" s="99">
        <v>0</v>
      </c>
      <c r="H69"/>
      <c r="L69" s="93">
        <v>3</v>
      </c>
      <c r="M69" s="93">
        <v>180</v>
      </c>
      <c r="N69" s="93">
        <v>0</v>
      </c>
      <c r="O69" s="39">
        <v>140</v>
      </c>
      <c r="P69" s="90"/>
      <c r="Q69" s="90"/>
      <c r="R69" s="90"/>
    </row>
    <row r="70" spans="1:18">
      <c r="A70">
        <v>2018015</v>
      </c>
      <c r="B70" t="s">
        <v>408</v>
      </c>
      <c r="C70" t="s">
        <v>409</v>
      </c>
      <c r="D70" s="99">
        <v>165</v>
      </c>
      <c r="E70" s="99">
        <v>12</v>
      </c>
      <c r="F70" s="99">
        <v>0</v>
      </c>
      <c r="G70" s="99">
        <v>0</v>
      </c>
      <c r="H70"/>
      <c r="L70" s="93">
        <v>1</v>
      </c>
      <c r="M70" s="93">
        <v>0</v>
      </c>
      <c r="N70" s="93">
        <v>12</v>
      </c>
      <c r="O70" s="39">
        <v>153</v>
      </c>
      <c r="P70" s="90"/>
      <c r="Q70" s="90"/>
      <c r="R70" s="90"/>
    </row>
    <row r="71" spans="1:18">
      <c r="A71">
        <v>2020007</v>
      </c>
      <c r="B71" t="s">
        <v>1423</v>
      </c>
      <c r="C71" t="s">
        <v>1424</v>
      </c>
      <c r="D71" s="99">
        <v>128</v>
      </c>
      <c r="E71" s="99">
        <v>0</v>
      </c>
      <c r="F71" s="99">
        <v>0</v>
      </c>
      <c r="G71" s="99">
        <v>0</v>
      </c>
      <c r="H71"/>
      <c r="L71" s="93">
        <v>1</v>
      </c>
      <c r="M71" s="93">
        <v>0</v>
      </c>
      <c r="N71" s="93">
        <v>0</v>
      </c>
      <c r="O71" s="39">
        <v>128</v>
      </c>
      <c r="P71" s="90"/>
      <c r="Q71" s="90"/>
      <c r="R71" s="90"/>
    </row>
    <row r="72" spans="1:18">
      <c r="A72">
        <v>2023007</v>
      </c>
      <c r="B72" t="s">
        <v>1340</v>
      </c>
      <c r="C72" t="s">
        <v>600</v>
      </c>
      <c r="D72" s="99">
        <v>118.5</v>
      </c>
      <c r="E72" s="99">
        <v>0</v>
      </c>
      <c r="F72" s="99">
        <v>0</v>
      </c>
      <c r="G72" s="99">
        <v>0</v>
      </c>
      <c r="H72"/>
      <c r="L72" s="93">
        <v>3</v>
      </c>
      <c r="M72" s="93">
        <v>180</v>
      </c>
      <c r="N72" s="93">
        <v>0</v>
      </c>
      <c r="O72" s="39">
        <v>118.5</v>
      </c>
      <c r="P72" s="90"/>
      <c r="Q72" s="90"/>
      <c r="R72" s="90"/>
    </row>
    <row r="73" spans="1:18">
      <c r="A73">
        <v>2018031</v>
      </c>
      <c r="B73" t="s">
        <v>413</v>
      </c>
      <c r="C73" t="s">
        <v>414</v>
      </c>
      <c r="D73" s="99">
        <v>146</v>
      </c>
      <c r="E73" s="99">
        <v>1.5</v>
      </c>
      <c r="F73" s="99">
        <v>0</v>
      </c>
      <c r="G73" s="99">
        <v>0</v>
      </c>
      <c r="H73"/>
      <c r="L73" s="93">
        <v>3</v>
      </c>
      <c r="M73" s="93">
        <v>180</v>
      </c>
      <c r="N73" s="93">
        <v>0</v>
      </c>
      <c r="O73" s="39">
        <v>146</v>
      </c>
      <c r="P73" s="90"/>
      <c r="Q73" s="90"/>
      <c r="R73" s="90"/>
    </row>
    <row r="74" spans="1:18">
      <c r="A74">
        <v>2011004</v>
      </c>
      <c r="B74" t="s">
        <v>418</v>
      </c>
      <c r="C74" t="s">
        <v>419</v>
      </c>
      <c r="D74" s="99">
        <v>171.00000000000003</v>
      </c>
      <c r="E74" s="99">
        <v>11.999999999999998</v>
      </c>
      <c r="F74" s="99">
        <v>0</v>
      </c>
      <c r="G74" s="99">
        <v>0</v>
      </c>
      <c r="H74"/>
      <c r="L74" s="93">
        <v>3</v>
      </c>
      <c r="M74" s="93">
        <v>180</v>
      </c>
      <c r="N74" s="93">
        <v>0</v>
      </c>
      <c r="O74" s="39">
        <v>171.00000000000003</v>
      </c>
      <c r="P74" s="90"/>
      <c r="Q74" s="90"/>
      <c r="R74" s="90"/>
    </row>
    <row r="75" spans="1:18">
      <c r="A75">
        <v>2024010</v>
      </c>
      <c r="B75" t="s">
        <v>1177</v>
      </c>
      <c r="C75" t="s">
        <v>628</v>
      </c>
      <c r="D75" s="99">
        <v>151.83333333333331</v>
      </c>
      <c r="E75" s="99">
        <v>0.91666666666666674</v>
      </c>
      <c r="F75" s="99">
        <v>0</v>
      </c>
      <c r="G75" s="99">
        <v>0</v>
      </c>
      <c r="H75"/>
      <c r="L75" s="93">
        <v>3</v>
      </c>
      <c r="M75" s="93">
        <v>180</v>
      </c>
      <c r="N75" s="93">
        <v>0</v>
      </c>
      <c r="O75" s="39">
        <v>151.83333333333331</v>
      </c>
      <c r="P75" s="90"/>
      <c r="Q75" s="90"/>
      <c r="R75" s="90"/>
    </row>
    <row r="76" spans="1:18">
      <c r="A76">
        <v>2023021</v>
      </c>
      <c r="B76" t="s">
        <v>1283</v>
      </c>
      <c r="C76" t="s">
        <v>608</v>
      </c>
      <c r="D76" s="99">
        <v>152.99999999999997</v>
      </c>
      <c r="E76" s="99">
        <v>9.5</v>
      </c>
      <c r="F76" s="99">
        <v>0</v>
      </c>
      <c r="G76" s="99">
        <v>1.5</v>
      </c>
      <c r="H76"/>
      <c r="L76" s="93">
        <v>3</v>
      </c>
      <c r="M76" s="93">
        <v>180</v>
      </c>
      <c r="N76" s="93">
        <v>0</v>
      </c>
      <c r="O76" s="39">
        <v>152.99999999999997</v>
      </c>
      <c r="P76" s="90"/>
      <c r="Q76" s="90"/>
      <c r="R76" s="90"/>
    </row>
    <row r="77" spans="1:18">
      <c r="A77">
        <v>2023033</v>
      </c>
      <c r="B77" t="s">
        <v>1219</v>
      </c>
      <c r="C77" t="s">
        <v>617</v>
      </c>
      <c r="D77" s="99">
        <v>138</v>
      </c>
      <c r="E77" s="99">
        <v>0</v>
      </c>
      <c r="F77" s="99">
        <v>0</v>
      </c>
      <c r="G77" s="99">
        <v>0</v>
      </c>
      <c r="H77"/>
      <c r="L77" s="93">
        <v>1</v>
      </c>
      <c r="M77" s="93">
        <v>0</v>
      </c>
      <c r="N77" s="93">
        <v>0</v>
      </c>
      <c r="O77" s="39">
        <v>138</v>
      </c>
      <c r="P77" s="90"/>
      <c r="Q77" s="90"/>
      <c r="R77" s="90"/>
    </row>
    <row r="78" spans="1:18">
      <c r="A78">
        <v>2020014</v>
      </c>
      <c r="B78" t="s">
        <v>420</v>
      </c>
      <c r="C78" t="s">
        <v>421</v>
      </c>
      <c r="D78" s="99">
        <v>75</v>
      </c>
      <c r="E78" s="99">
        <v>0</v>
      </c>
      <c r="F78" s="99">
        <v>0</v>
      </c>
      <c r="G78" s="99">
        <v>0</v>
      </c>
      <c r="H78"/>
      <c r="L78" s="93">
        <v>3</v>
      </c>
      <c r="M78" s="93">
        <v>111</v>
      </c>
      <c r="N78" s="93">
        <v>0</v>
      </c>
      <c r="O78" s="39">
        <v>75</v>
      </c>
      <c r="P78" s="90"/>
      <c r="Q78" s="90"/>
      <c r="R78" s="90"/>
    </row>
    <row r="79" spans="1:18">
      <c r="A79">
        <v>2018027</v>
      </c>
      <c r="B79" t="s">
        <v>425</v>
      </c>
      <c r="C79" t="s">
        <v>426</v>
      </c>
      <c r="D79" s="99">
        <v>144</v>
      </c>
      <c r="E79" s="99">
        <v>0.5</v>
      </c>
      <c r="F79" s="99">
        <v>0</v>
      </c>
      <c r="G79" s="99">
        <v>0</v>
      </c>
      <c r="H79"/>
      <c r="L79" s="93">
        <v>3</v>
      </c>
      <c r="M79" s="93">
        <v>180</v>
      </c>
      <c r="N79" s="93">
        <v>0</v>
      </c>
      <c r="O79" s="39">
        <v>144</v>
      </c>
      <c r="P79" s="90"/>
      <c r="Q79" s="90"/>
      <c r="R79" s="90"/>
    </row>
    <row r="80" spans="1:18">
      <c r="A80">
        <v>2019014</v>
      </c>
      <c r="B80" t="s">
        <v>430</v>
      </c>
      <c r="C80" t="s">
        <v>431</v>
      </c>
      <c r="D80" s="99">
        <v>96</v>
      </c>
      <c r="E80" s="99">
        <v>0</v>
      </c>
      <c r="F80" s="99">
        <v>0</v>
      </c>
      <c r="G80" s="99">
        <v>0</v>
      </c>
      <c r="H80"/>
      <c r="L80" s="93">
        <v>1</v>
      </c>
      <c r="M80" s="93">
        <v>0</v>
      </c>
      <c r="N80" s="93">
        <v>0</v>
      </c>
      <c r="O80" s="39">
        <v>96</v>
      </c>
      <c r="P80" s="90"/>
      <c r="Q80" s="90"/>
      <c r="R80" s="90"/>
    </row>
    <row r="81" spans="1:18">
      <c r="A81">
        <v>2020031</v>
      </c>
      <c r="B81" t="s">
        <v>1418</v>
      </c>
      <c r="C81" t="s">
        <v>565</v>
      </c>
      <c r="D81" s="99">
        <v>158.99999999999997</v>
      </c>
      <c r="E81" s="99">
        <v>4</v>
      </c>
      <c r="F81" s="99">
        <v>0</v>
      </c>
      <c r="G81" s="99">
        <v>0</v>
      </c>
      <c r="H81"/>
      <c r="L81" s="93">
        <v>3</v>
      </c>
      <c r="M81" s="93">
        <v>180</v>
      </c>
      <c r="N81" s="93">
        <v>0</v>
      </c>
      <c r="O81" s="39">
        <v>158.99999999999997</v>
      </c>
      <c r="P81" s="90"/>
      <c r="Q81" s="90"/>
      <c r="R81" s="90"/>
    </row>
    <row r="82" spans="1:18">
      <c r="A82">
        <v>2018057</v>
      </c>
      <c r="B82" t="s">
        <v>1083</v>
      </c>
      <c r="C82" t="s">
        <v>543</v>
      </c>
      <c r="D82" s="99">
        <v>155.5</v>
      </c>
      <c r="E82" s="99">
        <v>10</v>
      </c>
      <c r="F82" s="99">
        <v>0</v>
      </c>
      <c r="G82" s="99">
        <v>0</v>
      </c>
      <c r="H82"/>
      <c r="L82" s="93">
        <v>3</v>
      </c>
      <c r="M82" s="93">
        <v>180</v>
      </c>
      <c r="N82" s="93">
        <v>0</v>
      </c>
      <c r="O82" s="39">
        <v>155.5</v>
      </c>
      <c r="P82" s="90"/>
      <c r="Q82" s="90"/>
      <c r="R82" s="90"/>
    </row>
    <row r="83" spans="1:18">
      <c r="A83">
        <v>2020003</v>
      </c>
      <c r="B83" t="s">
        <v>1367</v>
      </c>
      <c r="C83" t="s">
        <v>438</v>
      </c>
      <c r="D83" s="99">
        <v>127.5</v>
      </c>
      <c r="E83" s="99">
        <v>0</v>
      </c>
      <c r="F83" s="99">
        <v>0</v>
      </c>
      <c r="G83" s="99">
        <v>0</v>
      </c>
      <c r="H83"/>
      <c r="L83" s="93">
        <v>3</v>
      </c>
      <c r="M83" s="93">
        <v>180</v>
      </c>
      <c r="N83" s="93">
        <v>0</v>
      </c>
      <c r="O83" s="39">
        <v>127.5</v>
      </c>
      <c r="P83" s="90"/>
      <c r="Q83" s="90"/>
      <c r="R83" s="90"/>
    </row>
    <row r="84" spans="1:18">
      <c r="A84">
        <v>2018012</v>
      </c>
      <c r="B84" t="s">
        <v>992</v>
      </c>
      <c r="C84" t="s">
        <v>995</v>
      </c>
      <c r="D84" s="99">
        <v>117</v>
      </c>
      <c r="E84" s="99">
        <v>9.5</v>
      </c>
      <c r="F84" s="99">
        <v>15</v>
      </c>
      <c r="G84" s="99">
        <v>0</v>
      </c>
      <c r="H84"/>
      <c r="L84" s="93">
        <v>1</v>
      </c>
      <c r="M84" s="93">
        <v>0</v>
      </c>
      <c r="N84" s="93">
        <v>9.5</v>
      </c>
      <c r="O84" s="39">
        <v>92.5</v>
      </c>
      <c r="P84" s="90"/>
      <c r="Q84" s="90"/>
      <c r="R84" s="90"/>
    </row>
    <row r="85" spans="1:18">
      <c r="A85">
        <v>2017007</v>
      </c>
      <c r="B85" t="s">
        <v>935</v>
      </c>
      <c r="C85" t="s">
        <v>310</v>
      </c>
      <c r="D85" s="99">
        <v>135.5</v>
      </c>
      <c r="E85" s="99">
        <v>0.5</v>
      </c>
      <c r="F85" s="99">
        <v>0</v>
      </c>
      <c r="G85" s="99">
        <v>0</v>
      </c>
      <c r="H85"/>
      <c r="L85" s="93">
        <v>3</v>
      </c>
      <c r="M85" s="93">
        <v>180</v>
      </c>
      <c r="N85" s="93">
        <v>0</v>
      </c>
      <c r="O85" s="39">
        <v>135.5</v>
      </c>
      <c r="P85" s="90"/>
      <c r="Q85" s="90"/>
      <c r="R85" s="90"/>
    </row>
    <row r="86" spans="1:18">
      <c r="A86">
        <v>2020028</v>
      </c>
      <c r="B86" t="s">
        <v>907</v>
      </c>
      <c r="C86" t="s">
        <v>317</v>
      </c>
      <c r="D86" s="99">
        <v>143.5</v>
      </c>
      <c r="E86" s="99">
        <v>0</v>
      </c>
      <c r="F86" s="99">
        <v>0</v>
      </c>
      <c r="G86" s="99">
        <v>0</v>
      </c>
      <c r="H86"/>
      <c r="L86" s="93">
        <v>3</v>
      </c>
      <c r="M86" s="93">
        <v>180</v>
      </c>
      <c r="N86" s="93">
        <v>0</v>
      </c>
      <c r="O86" s="39">
        <v>143.5</v>
      </c>
      <c r="P86" s="90"/>
      <c r="Q86" s="90"/>
      <c r="R86" s="90"/>
    </row>
    <row r="87" spans="1:18">
      <c r="A87">
        <v>2018002</v>
      </c>
      <c r="B87" t="s">
        <v>439</v>
      </c>
      <c r="C87" t="s">
        <v>440</v>
      </c>
      <c r="D87" s="99">
        <v>135</v>
      </c>
      <c r="E87" s="99">
        <v>0</v>
      </c>
      <c r="F87" s="99">
        <v>0</v>
      </c>
      <c r="G87" s="99">
        <v>0</v>
      </c>
      <c r="H87"/>
      <c r="L87" s="93">
        <v>1</v>
      </c>
      <c r="M87" s="93">
        <v>0</v>
      </c>
      <c r="N87" s="93">
        <v>0</v>
      </c>
      <c r="O87" s="39">
        <v>135</v>
      </c>
      <c r="P87" s="90"/>
      <c r="Q87" s="90"/>
      <c r="R87" s="90"/>
    </row>
    <row r="88" spans="1:18">
      <c r="A88">
        <v>2024003</v>
      </c>
      <c r="B88" t="s">
        <v>1247</v>
      </c>
      <c r="C88" t="s">
        <v>621</v>
      </c>
      <c r="D88" s="99">
        <v>142.5</v>
      </c>
      <c r="E88" s="99">
        <v>0</v>
      </c>
      <c r="F88" s="99">
        <v>0</v>
      </c>
      <c r="G88" s="99">
        <v>0</v>
      </c>
      <c r="H88"/>
      <c r="L88" s="93">
        <v>3</v>
      </c>
      <c r="M88" s="93">
        <v>180</v>
      </c>
      <c r="N88" s="93">
        <v>0</v>
      </c>
      <c r="O88" s="39">
        <v>142.5</v>
      </c>
      <c r="P88" s="90"/>
      <c r="Q88" s="90"/>
      <c r="R88" s="90"/>
    </row>
    <row r="89" spans="1:18">
      <c r="A89">
        <v>2022019</v>
      </c>
      <c r="B89" t="s">
        <v>1383</v>
      </c>
      <c r="C89" t="s">
        <v>587</v>
      </c>
      <c r="D89" s="99">
        <v>155</v>
      </c>
      <c r="E89" s="99">
        <v>1.5</v>
      </c>
      <c r="F89" s="99">
        <v>0</v>
      </c>
      <c r="G89" s="99">
        <v>0</v>
      </c>
      <c r="H89"/>
      <c r="L89" s="93">
        <v>3</v>
      </c>
      <c r="M89" s="93">
        <v>180</v>
      </c>
      <c r="N89" s="93">
        <v>0</v>
      </c>
      <c r="O89" s="39">
        <v>155</v>
      </c>
      <c r="P89" s="90"/>
      <c r="Q89" s="90"/>
      <c r="R89" s="90"/>
    </row>
    <row r="90" spans="1:18">
      <c r="A90">
        <v>2010006</v>
      </c>
      <c r="B90" t="s">
        <v>441</v>
      </c>
      <c r="C90" t="s">
        <v>442</v>
      </c>
      <c r="D90" s="99">
        <v>150.5</v>
      </c>
      <c r="E90" s="99">
        <v>0</v>
      </c>
      <c r="F90" s="99">
        <v>0</v>
      </c>
      <c r="G90" s="99">
        <v>0</v>
      </c>
      <c r="H90"/>
      <c r="L90" s="93">
        <v>1</v>
      </c>
      <c r="M90" s="93">
        <v>0</v>
      </c>
      <c r="N90" s="93">
        <v>0</v>
      </c>
      <c r="O90" s="39">
        <v>150.5</v>
      </c>
      <c r="P90" s="90"/>
      <c r="Q90" s="90"/>
      <c r="R90" s="90"/>
    </row>
    <row r="91" spans="1:18">
      <c r="A91">
        <v>2012008</v>
      </c>
      <c r="B91" t="s">
        <v>448</v>
      </c>
      <c r="C91" t="s">
        <v>449</v>
      </c>
      <c r="D91" s="99">
        <v>160.00000000000003</v>
      </c>
      <c r="E91" s="99">
        <v>3.4999999999999996</v>
      </c>
      <c r="F91" s="99">
        <v>1</v>
      </c>
      <c r="G91" s="99">
        <v>0</v>
      </c>
      <c r="H91"/>
      <c r="L91" s="93">
        <v>3</v>
      </c>
      <c r="M91" s="93">
        <v>180</v>
      </c>
      <c r="N91" s="93">
        <v>0</v>
      </c>
      <c r="O91" s="39">
        <v>160.00000000000003</v>
      </c>
      <c r="P91" s="90"/>
      <c r="Q91" s="90"/>
      <c r="R91" s="90"/>
    </row>
    <row r="92" spans="1:18">
      <c r="A92">
        <v>2017034</v>
      </c>
      <c r="B92" t="s">
        <v>979</v>
      </c>
      <c r="C92" t="s">
        <v>463</v>
      </c>
      <c r="D92" s="99">
        <v>147.00000000000003</v>
      </c>
      <c r="E92" s="99">
        <v>2.25</v>
      </c>
      <c r="F92" s="99">
        <v>0</v>
      </c>
      <c r="G92" s="99">
        <v>0</v>
      </c>
      <c r="H92"/>
      <c r="L92" s="93">
        <v>1</v>
      </c>
      <c r="M92" s="93">
        <v>0</v>
      </c>
      <c r="N92" s="93">
        <v>2</v>
      </c>
      <c r="O92" s="39">
        <v>145.00000000000003</v>
      </c>
      <c r="P92" s="90"/>
      <c r="Q92" s="90"/>
      <c r="R92" s="90"/>
    </row>
    <row r="93" spans="1:18">
      <c r="A93">
        <v>2017022</v>
      </c>
      <c r="B93" t="s">
        <v>892</v>
      </c>
      <c r="C93" t="s">
        <v>525</v>
      </c>
      <c r="D93" s="99">
        <v>127.99999999999997</v>
      </c>
      <c r="E93" s="99">
        <v>0</v>
      </c>
      <c r="F93" s="99">
        <v>8</v>
      </c>
      <c r="G93" s="99">
        <v>0</v>
      </c>
      <c r="H93"/>
      <c r="L93" s="93">
        <v>3</v>
      </c>
      <c r="M93" s="93">
        <v>200</v>
      </c>
      <c r="N93" s="93">
        <v>0</v>
      </c>
      <c r="O93" s="39">
        <v>127.99999999999997</v>
      </c>
      <c r="P93" s="90"/>
      <c r="Q93" s="90"/>
      <c r="R93" s="90"/>
    </row>
    <row r="94" spans="1:18">
      <c r="A94">
        <v>2020002</v>
      </c>
      <c r="B94" t="s">
        <v>453</v>
      </c>
      <c r="C94" t="s">
        <v>454</v>
      </c>
      <c r="D94" s="99">
        <v>155.5</v>
      </c>
      <c r="E94" s="99">
        <v>2</v>
      </c>
      <c r="F94" s="99">
        <v>0</v>
      </c>
      <c r="G94" s="99">
        <v>0</v>
      </c>
      <c r="H94"/>
      <c r="L94" s="93">
        <v>3</v>
      </c>
      <c r="M94" s="93">
        <v>180</v>
      </c>
      <c r="N94" s="93">
        <v>0</v>
      </c>
      <c r="O94" s="39">
        <v>155.5</v>
      </c>
      <c r="P94" s="90"/>
      <c r="Q94" s="90"/>
      <c r="R94" s="90"/>
    </row>
    <row r="95" spans="1:18">
      <c r="A95">
        <v>2020011</v>
      </c>
      <c r="B95" t="s">
        <v>1362</v>
      </c>
      <c r="C95" t="s">
        <v>561</v>
      </c>
      <c r="D95" s="99">
        <v>136.5</v>
      </c>
      <c r="E95" s="99">
        <v>1</v>
      </c>
      <c r="F95" s="99">
        <v>7.5</v>
      </c>
      <c r="G95" s="99">
        <v>0</v>
      </c>
      <c r="H95"/>
      <c r="L95" s="93">
        <v>3</v>
      </c>
      <c r="M95" s="93">
        <v>180</v>
      </c>
      <c r="N95" s="93">
        <v>0</v>
      </c>
      <c r="O95" s="39">
        <v>136.5</v>
      </c>
      <c r="P95" s="90"/>
      <c r="Q95" s="90"/>
      <c r="R95" s="90"/>
    </row>
    <row r="96" spans="1:18">
      <c r="A96">
        <v>2023027</v>
      </c>
      <c r="B96" t="s">
        <v>1279</v>
      </c>
      <c r="C96" t="s">
        <v>613</v>
      </c>
      <c r="D96" s="99">
        <v>152</v>
      </c>
      <c r="E96" s="99">
        <v>0.5</v>
      </c>
      <c r="F96" s="99">
        <v>0</v>
      </c>
      <c r="G96" s="99">
        <v>0</v>
      </c>
      <c r="H96"/>
      <c r="L96" s="93">
        <v>3</v>
      </c>
      <c r="M96" s="93">
        <v>180</v>
      </c>
      <c r="N96" s="93">
        <v>0</v>
      </c>
      <c r="O96" s="39">
        <v>152</v>
      </c>
      <c r="P96" s="90"/>
      <c r="Q96" s="90"/>
      <c r="R96" s="90"/>
    </row>
    <row r="97" spans="1:18">
      <c r="A97">
        <v>2024009</v>
      </c>
      <c r="B97" t="s">
        <v>953</v>
      </c>
      <c r="C97" t="s">
        <v>627</v>
      </c>
      <c r="D97" s="99">
        <v>119</v>
      </c>
      <c r="E97" s="99">
        <v>2.9999999999999996</v>
      </c>
      <c r="F97" s="99">
        <v>0</v>
      </c>
      <c r="G97" s="99">
        <v>43.999999999999993</v>
      </c>
      <c r="H97"/>
      <c r="L97" s="93">
        <v>3</v>
      </c>
      <c r="M97" s="93">
        <v>180</v>
      </c>
      <c r="N97" s="93">
        <v>0</v>
      </c>
      <c r="O97" s="39">
        <v>119</v>
      </c>
      <c r="P97" s="90"/>
      <c r="Q97" s="90"/>
      <c r="R97" s="90"/>
    </row>
    <row r="98" spans="1:18">
      <c r="A98">
        <v>2024012</v>
      </c>
      <c r="B98" t="s">
        <v>1192</v>
      </c>
      <c r="C98" t="s">
        <v>630</v>
      </c>
      <c r="D98" s="99">
        <v>150</v>
      </c>
      <c r="E98" s="99">
        <v>0</v>
      </c>
      <c r="F98" s="99">
        <v>0</v>
      </c>
      <c r="G98" s="99">
        <v>27.999999999999996</v>
      </c>
      <c r="H98"/>
      <c r="L98" s="93">
        <v>3</v>
      </c>
      <c r="M98" s="93">
        <v>180</v>
      </c>
      <c r="N98" s="93">
        <v>0</v>
      </c>
      <c r="O98" s="39">
        <v>150</v>
      </c>
      <c r="P98" s="90"/>
      <c r="Q98" s="90"/>
      <c r="R98" s="90"/>
    </row>
    <row r="99" spans="1:18">
      <c r="A99">
        <v>2022007</v>
      </c>
      <c r="B99" t="s">
        <v>1395</v>
      </c>
      <c r="C99" t="s">
        <v>578</v>
      </c>
      <c r="D99" s="99">
        <v>68.5</v>
      </c>
      <c r="E99" s="99">
        <v>0</v>
      </c>
      <c r="F99" s="99">
        <v>0</v>
      </c>
      <c r="G99" s="99">
        <v>0</v>
      </c>
      <c r="H99"/>
      <c r="L99" s="93">
        <v>1</v>
      </c>
      <c r="M99" s="93">
        <v>0</v>
      </c>
      <c r="N99" s="93">
        <v>0</v>
      </c>
      <c r="O99" s="39">
        <v>68.5</v>
      </c>
      <c r="P99" s="90"/>
      <c r="Q99" s="90"/>
      <c r="R99" s="90"/>
    </row>
    <row r="100" spans="1:18">
      <c r="A100">
        <v>2023003</v>
      </c>
      <c r="B100" t="s">
        <v>2248</v>
      </c>
      <c r="C100" t="s">
        <v>597</v>
      </c>
      <c r="D100" s="99">
        <v>151.5</v>
      </c>
      <c r="E100" s="99">
        <v>0.5</v>
      </c>
      <c r="F100" s="99">
        <v>0</v>
      </c>
      <c r="G100" s="99">
        <v>0</v>
      </c>
      <c r="H100"/>
      <c r="L100" s="93">
        <v>3</v>
      </c>
      <c r="M100" s="93">
        <v>140</v>
      </c>
      <c r="N100" s="93">
        <v>11.5</v>
      </c>
      <c r="O100" s="39">
        <v>140</v>
      </c>
      <c r="P100" s="90"/>
      <c r="Q100" s="90"/>
      <c r="R100" s="90"/>
    </row>
    <row r="101" spans="1:18">
      <c r="A101">
        <v>2024047</v>
      </c>
      <c r="B101" t="s">
        <v>852</v>
      </c>
      <c r="C101" t="s">
        <v>857</v>
      </c>
      <c r="D101" s="99">
        <v>159.99999999999994</v>
      </c>
      <c r="E101" s="99">
        <v>0</v>
      </c>
      <c r="F101" s="99">
        <v>0</v>
      </c>
      <c r="G101" s="99">
        <v>0</v>
      </c>
      <c r="H101"/>
      <c r="L101" s="93">
        <v>3</v>
      </c>
      <c r="M101" s="93">
        <v>180</v>
      </c>
      <c r="N101" s="93">
        <v>0</v>
      </c>
      <c r="O101" s="39">
        <v>159.99999999999994</v>
      </c>
      <c r="P101" s="90"/>
      <c r="Q101" s="90"/>
      <c r="R101" s="90"/>
    </row>
    <row r="102" spans="1:18">
      <c r="A102">
        <v>2023023</v>
      </c>
      <c r="B102" t="s">
        <v>1313</v>
      </c>
      <c r="C102" t="s">
        <v>610</v>
      </c>
      <c r="D102" s="99">
        <v>79.350000000000009</v>
      </c>
      <c r="E102" s="99">
        <v>0</v>
      </c>
      <c r="F102" s="99">
        <v>0</v>
      </c>
      <c r="G102" s="99">
        <v>0</v>
      </c>
      <c r="H102"/>
      <c r="L102" s="93">
        <v>1</v>
      </c>
      <c r="M102" s="93">
        <v>0</v>
      </c>
      <c r="N102" s="93">
        <v>0</v>
      </c>
      <c r="O102" s="39">
        <v>79.350000000000009</v>
      </c>
      <c r="P102" s="90"/>
      <c r="Q102" s="90"/>
      <c r="R102" s="90"/>
    </row>
    <row r="103" spans="1:18">
      <c r="A103">
        <v>2014012</v>
      </c>
      <c r="B103" t="s">
        <v>464</v>
      </c>
      <c r="C103" t="s">
        <v>465</v>
      </c>
      <c r="D103" s="99">
        <v>128</v>
      </c>
      <c r="E103" s="99">
        <v>0</v>
      </c>
      <c r="F103" s="99">
        <v>0</v>
      </c>
      <c r="G103" s="99">
        <v>0</v>
      </c>
      <c r="H103"/>
      <c r="L103" s="93">
        <v>3</v>
      </c>
      <c r="M103" s="93">
        <v>180</v>
      </c>
      <c r="N103" s="93">
        <v>0</v>
      </c>
      <c r="O103" s="39">
        <v>128</v>
      </c>
      <c r="P103" s="90"/>
      <c r="Q103" s="90"/>
      <c r="R103" s="90"/>
    </row>
    <row r="104" spans="1:18">
      <c r="A104">
        <v>2022035</v>
      </c>
      <c r="B104" t="s">
        <v>1220</v>
      </c>
      <c r="C104" t="s">
        <v>594</v>
      </c>
      <c r="D104" s="99">
        <v>150</v>
      </c>
      <c r="E104" s="99">
        <v>0</v>
      </c>
      <c r="F104" s="99">
        <v>0</v>
      </c>
      <c r="G104" s="99">
        <v>0</v>
      </c>
      <c r="H104"/>
      <c r="L104" s="93">
        <v>1</v>
      </c>
      <c r="M104" s="93">
        <v>0</v>
      </c>
      <c r="N104" s="93">
        <v>0</v>
      </c>
      <c r="O104" s="39">
        <v>150</v>
      </c>
      <c r="P104" s="90"/>
      <c r="Q104" s="90"/>
      <c r="R104" s="90"/>
    </row>
    <row r="105" spans="1:18">
      <c r="A105">
        <v>2011013</v>
      </c>
      <c r="B105" t="s">
        <v>469</v>
      </c>
      <c r="C105" t="s">
        <v>470</v>
      </c>
      <c r="D105" s="99">
        <v>155.99999999999997</v>
      </c>
      <c r="E105" s="99">
        <v>0.5</v>
      </c>
      <c r="F105" s="99">
        <v>0</v>
      </c>
      <c r="G105" s="99">
        <v>60</v>
      </c>
      <c r="H105"/>
      <c r="L105" s="93">
        <v>3</v>
      </c>
      <c r="M105" s="93">
        <v>180</v>
      </c>
      <c r="N105" s="93">
        <v>0</v>
      </c>
      <c r="O105" s="39">
        <v>155.99999999999997</v>
      </c>
      <c r="P105" s="90"/>
      <c r="Q105" s="90"/>
      <c r="R105" s="90"/>
    </row>
    <row r="106" spans="1:18">
      <c r="A106">
        <v>2017026</v>
      </c>
      <c r="B106" t="s">
        <v>886</v>
      </c>
      <c r="C106" t="s">
        <v>528</v>
      </c>
      <c r="D106" s="99">
        <v>143.99999999999994</v>
      </c>
      <c r="E106" s="99">
        <v>0</v>
      </c>
      <c r="F106" s="99">
        <v>0</v>
      </c>
      <c r="G106" s="99">
        <v>0</v>
      </c>
      <c r="H106"/>
      <c r="L106" s="93">
        <v>3</v>
      </c>
      <c r="M106" s="93">
        <v>140</v>
      </c>
      <c r="N106" s="93">
        <v>3.9999999999999432</v>
      </c>
      <c r="O106" s="39">
        <v>140</v>
      </c>
      <c r="P106" s="90"/>
      <c r="Q106" s="90"/>
      <c r="R106" s="90"/>
    </row>
    <row r="107" spans="1:18">
      <c r="A107">
        <v>2009007</v>
      </c>
      <c r="B107" t="s">
        <v>473</v>
      </c>
      <c r="C107" t="s">
        <v>474</v>
      </c>
      <c r="D107" s="99">
        <v>127.5</v>
      </c>
      <c r="E107" s="99">
        <v>0</v>
      </c>
      <c r="F107" s="99">
        <v>0</v>
      </c>
      <c r="G107" s="99">
        <v>0</v>
      </c>
      <c r="H107"/>
      <c r="L107" s="93">
        <v>3</v>
      </c>
      <c r="M107" s="93">
        <v>180</v>
      </c>
      <c r="N107" s="93">
        <v>0</v>
      </c>
      <c r="O107" s="39">
        <v>127.5</v>
      </c>
      <c r="P107" s="90"/>
      <c r="Q107" s="90"/>
      <c r="R107" s="90"/>
    </row>
    <row r="108" spans="1:18">
      <c r="A108">
        <v>2024046</v>
      </c>
      <c r="B108" t="s">
        <v>1031</v>
      </c>
      <c r="C108" t="s">
        <v>1036</v>
      </c>
      <c r="D108" s="99">
        <v>150</v>
      </c>
      <c r="E108" s="99">
        <v>0</v>
      </c>
      <c r="F108" s="99">
        <v>0</v>
      </c>
      <c r="G108" s="99">
        <v>0</v>
      </c>
      <c r="H108"/>
      <c r="L108" s="93">
        <v>3</v>
      </c>
      <c r="M108" s="93">
        <v>180</v>
      </c>
      <c r="N108" s="93">
        <v>0</v>
      </c>
      <c r="O108" s="39">
        <v>150</v>
      </c>
      <c r="P108" s="90"/>
      <c r="Q108" s="90"/>
      <c r="R108" s="90"/>
    </row>
    <row r="109" spans="1:18">
      <c r="A109">
        <v>2018046</v>
      </c>
      <c r="B109" t="s">
        <v>475</v>
      </c>
      <c r="C109" t="s">
        <v>476</v>
      </c>
      <c r="D109" s="99">
        <v>142.5</v>
      </c>
      <c r="E109" s="99">
        <v>0</v>
      </c>
      <c r="F109" s="99">
        <v>0</v>
      </c>
      <c r="G109" s="99">
        <v>0</v>
      </c>
      <c r="H109"/>
      <c r="L109" s="93">
        <v>1</v>
      </c>
      <c r="M109" s="93">
        <v>180</v>
      </c>
      <c r="N109" s="93">
        <v>0</v>
      </c>
      <c r="O109" s="39">
        <v>142.5</v>
      </c>
      <c r="P109" s="90"/>
      <c r="Q109" s="90"/>
      <c r="R109" s="90"/>
    </row>
    <row r="110" spans="1:18">
      <c r="A110">
        <v>2018003</v>
      </c>
      <c r="B110" t="s">
        <v>481</v>
      </c>
      <c r="C110" t="s">
        <v>482</v>
      </c>
      <c r="D110" s="99">
        <v>153.5</v>
      </c>
      <c r="E110" s="99">
        <v>2.5</v>
      </c>
      <c r="F110" s="99">
        <v>0</v>
      </c>
      <c r="G110" s="99">
        <v>0</v>
      </c>
      <c r="H110"/>
      <c r="L110" s="93">
        <v>1</v>
      </c>
      <c r="M110" s="93">
        <v>0</v>
      </c>
      <c r="N110" s="93">
        <v>2.5</v>
      </c>
      <c r="O110" s="39">
        <v>151</v>
      </c>
    </row>
    <row r="111" spans="1:18">
      <c r="A111">
        <v>2022012</v>
      </c>
      <c r="B111" t="s">
        <v>1389</v>
      </c>
      <c r="C111" t="s">
        <v>582</v>
      </c>
      <c r="D111" s="99">
        <v>158</v>
      </c>
      <c r="E111" s="99">
        <v>12.5</v>
      </c>
      <c r="F111" s="99">
        <v>0</v>
      </c>
      <c r="G111" s="99">
        <v>1.5</v>
      </c>
      <c r="H111"/>
      <c r="L111" s="93">
        <v>3</v>
      </c>
      <c r="M111" s="93">
        <v>180</v>
      </c>
      <c r="N111" s="93">
        <v>0</v>
      </c>
      <c r="O111" s="39">
        <v>158</v>
      </c>
    </row>
    <row r="112" spans="1:18">
      <c r="A112">
        <v>2024011</v>
      </c>
      <c r="B112" t="s">
        <v>1208</v>
      </c>
      <c r="C112" t="s">
        <v>629</v>
      </c>
      <c r="D112" s="99">
        <v>142.5</v>
      </c>
      <c r="E112" s="99">
        <v>0</v>
      </c>
      <c r="F112" s="99">
        <v>0</v>
      </c>
      <c r="G112" s="99">
        <v>0</v>
      </c>
      <c r="H112"/>
      <c r="L112" s="93">
        <v>3</v>
      </c>
      <c r="M112" s="93">
        <v>180</v>
      </c>
      <c r="N112" s="93">
        <v>0</v>
      </c>
      <c r="O112" s="39">
        <v>142.5</v>
      </c>
    </row>
    <row r="113" spans="1:15">
      <c r="A113">
        <v>2018025</v>
      </c>
      <c r="B113" t="s">
        <v>484</v>
      </c>
      <c r="C113" t="s">
        <v>485</v>
      </c>
      <c r="D113" s="99">
        <v>154.75000000000003</v>
      </c>
      <c r="E113" s="99">
        <v>8.75</v>
      </c>
      <c r="F113" s="99">
        <v>0</v>
      </c>
      <c r="G113" s="99">
        <v>0</v>
      </c>
      <c r="H113"/>
      <c r="L113" s="93">
        <v>1</v>
      </c>
      <c r="M113" s="93">
        <v>0</v>
      </c>
      <c r="N113" s="93">
        <v>1.5</v>
      </c>
      <c r="O113" s="39">
        <v>70</v>
      </c>
    </row>
    <row r="114" spans="1:15">
      <c r="A114">
        <v>2018016</v>
      </c>
      <c r="B114" t="s">
        <v>486</v>
      </c>
      <c r="C114" t="s">
        <v>487</v>
      </c>
      <c r="D114" s="99">
        <v>143</v>
      </c>
      <c r="E114" s="99">
        <v>0</v>
      </c>
      <c r="F114" s="99">
        <v>0</v>
      </c>
      <c r="G114" s="99">
        <v>0</v>
      </c>
      <c r="H114"/>
      <c r="L114" s="93">
        <v>3</v>
      </c>
      <c r="M114" s="93">
        <v>180</v>
      </c>
      <c r="N114" s="93">
        <v>0</v>
      </c>
      <c r="O114" s="39">
        <v>143</v>
      </c>
    </row>
    <row r="115" spans="1:15">
      <c r="A115">
        <v>2024041</v>
      </c>
      <c r="B115" t="s">
        <v>1104</v>
      </c>
      <c r="C115" t="s">
        <v>646</v>
      </c>
      <c r="D115" s="99">
        <v>164.99999999999997</v>
      </c>
      <c r="E115" s="99">
        <v>10</v>
      </c>
      <c r="F115" s="99">
        <v>0</v>
      </c>
      <c r="G115" s="99">
        <v>0</v>
      </c>
      <c r="H115"/>
      <c r="L115" s="93">
        <v>1</v>
      </c>
      <c r="M115" s="93">
        <v>0</v>
      </c>
      <c r="N115" s="93">
        <v>10</v>
      </c>
      <c r="O115" s="39">
        <v>154.99999999999997</v>
      </c>
    </row>
    <row r="116" spans="1:15">
      <c r="A116">
        <v>2022018</v>
      </c>
      <c r="B116" t="s">
        <v>1388</v>
      </c>
      <c r="C116" t="s">
        <v>586</v>
      </c>
      <c r="D116" s="99">
        <v>151.99999999999997</v>
      </c>
      <c r="E116" s="99">
        <v>0.5</v>
      </c>
      <c r="F116" s="99">
        <v>0</v>
      </c>
      <c r="G116" s="99">
        <v>0</v>
      </c>
      <c r="H116"/>
      <c r="L116" s="93">
        <v>3</v>
      </c>
      <c r="M116" s="93">
        <v>180</v>
      </c>
      <c r="N116" s="93">
        <v>0</v>
      </c>
      <c r="O116" s="39">
        <v>151.99999999999997</v>
      </c>
    </row>
    <row r="117" spans="1:15">
      <c r="A117">
        <v>2024026</v>
      </c>
      <c r="B117" t="s">
        <v>1151</v>
      </c>
      <c r="C117" t="s">
        <v>638</v>
      </c>
      <c r="D117" s="99">
        <v>142.5</v>
      </c>
      <c r="E117" s="99">
        <v>0</v>
      </c>
      <c r="F117" s="99">
        <v>0</v>
      </c>
      <c r="G117" s="99">
        <v>0</v>
      </c>
      <c r="H117"/>
      <c r="L117" s="93">
        <v>3</v>
      </c>
      <c r="M117" s="93">
        <v>180</v>
      </c>
      <c r="N117" s="93">
        <v>0</v>
      </c>
      <c r="O117" s="39">
        <v>142.5</v>
      </c>
    </row>
    <row r="118" spans="1:15">
      <c r="A118">
        <v>2022036</v>
      </c>
      <c r="B118" t="s">
        <v>1097</v>
      </c>
      <c r="C118" t="s">
        <v>595</v>
      </c>
      <c r="D118" s="99">
        <v>163.99999999999997</v>
      </c>
      <c r="E118" s="99">
        <v>5.5</v>
      </c>
      <c r="F118" s="99">
        <v>10.5</v>
      </c>
      <c r="G118" s="99">
        <v>0</v>
      </c>
      <c r="H118"/>
      <c r="L118" s="93">
        <v>1</v>
      </c>
      <c r="M118" s="93">
        <v>0</v>
      </c>
      <c r="N118" s="93">
        <v>5.5</v>
      </c>
      <c r="O118" s="39">
        <v>147.99999999999997</v>
      </c>
    </row>
    <row r="119" spans="1:15">
      <c r="A119">
        <v>2010001</v>
      </c>
      <c r="B119" t="s">
        <v>488</v>
      </c>
      <c r="C119" t="s">
        <v>489</v>
      </c>
      <c r="D119" s="99">
        <v>154.99999999999997</v>
      </c>
      <c r="E119" s="99">
        <v>0</v>
      </c>
      <c r="F119" s="99">
        <v>0</v>
      </c>
      <c r="G119" s="99">
        <v>60</v>
      </c>
      <c r="H119"/>
      <c r="L119" s="93">
        <v>3</v>
      </c>
      <c r="M119" s="93">
        <v>180</v>
      </c>
      <c r="N119" s="93">
        <v>0</v>
      </c>
      <c r="O119" s="39">
        <v>154.99999999999997</v>
      </c>
    </row>
    <row r="120" spans="1:15">
      <c r="A120">
        <v>2019052</v>
      </c>
      <c r="B120" t="s">
        <v>1258</v>
      </c>
      <c r="C120" t="s">
        <v>326</v>
      </c>
      <c r="D120" s="99">
        <v>151</v>
      </c>
      <c r="E120" s="99">
        <v>0</v>
      </c>
      <c r="F120" s="99">
        <v>0</v>
      </c>
      <c r="G120" s="99">
        <v>0</v>
      </c>
      <c r="H120"/>
      <c r="L120" s="93">
        <v>3</v>
      </c>
      <c r="M120" s="93">
        <v>180</v>
      </c>
      <c r="N120" s="93">
        <v>0</v>
      </c>
      <c r="O120" s="39">
        <v>151</v>
      </c>
    </row>
    <row r="121" spans="1:15">
      <c r="A121">
        <v>2015009</v>
      </c>
      <c r="B121" t="s">
        <v>1230</v>
      </c>
      <c r="C121" t="s">
        <v>512</v>
      </c>
      <c r="D121" s="99">
        <v>139.99999999999997</v>
      </c>
      <c r="E121" s="99">
        <v>0</v>
      </c>
      <c r="F121" s="99">
        <v>0</v>
      </c>
      <c r="G121" s="99">
        <v>0</v>
      </c>
      <c r="H121"/>
      <c r="L121" s="93">
        <v>3</v>
      </c>
      <c r="M121" s="93">
        <v>180</v>
      </c>
      <c r="N121" s="93">
        <v>0</v>
      </c>
      <c r="O121" s="39">
        <v>139.99999999999997</v>
      </c>
    </row>
    <row r="122" spans="1:15">
      <c r="A122">
        <v>2023019</v>
      </c>
      <c r="B122" t="s">
        <v>1183</v>
      </c>
      <c r="C122" t="s">
        <v>606</v>
      </c>
      <c r="D122" s="99">
        <v>142.5</v>
      </c>
      <c r="E122" s="99">
        <v>0</v>
      </c>
      <c r="F122" s="99">
        <v>0</v>
      </c>
      <c r="G122" s="99">
        <v>0</v>
      </c>
      <c r="H122"/>
      <c r="L122" s="93">
        <v>1</v>
      </c>
      <c r="M122" s="93">
        <v>0</v>
      </c>
      <c r="N122" s="93">
        <v>0</v>
      </c>
      <c r="O122" s="39">
        <v>142.5</v>
      </c>
    </row>
    <row r="123" spans="1:15">
      <c r="A123">
        <v>2024035</v>
      </c>
      <c r="B123" t="s">
        <v>1115</v>
      </c>
      <c r="C123" t="s">
        <v>642</v>
      </c>
      <c r="D123" s="99">
        <v>55</v>
      </c>
      <c r="E123" s="99">
        <v>0</v>
      </c>
      <c r="F123" s="99">
        <v>0</v>
      </c>
      <c r="G123" s="99">
        <v>0</v>
      </c>
      <c r="H123"/>
      <c r="L123" s="93">
        <v>1</v>
      </c>
      <c r="M123" s="93">
        <v>0</v>
      </c>
      <c r="N123" s="93">
        <v>0</v>
      </c>
      <c r="O123" s="39">
        <v>55</v>
      </c>
    </row>
    <row r="124" spans="1:15">
      <c r="A124">
        <v>2017006</v>
      </c>
      <c r="B124" t="s">
        <v>490</v>
      </c>
      <c r="C124" t="s">
        <v>491</v>
      </c>
      <c r="D124" s="99">
        <v>143</v>
      </c>
      <c r="E124" s="99">
        <v>2.9999999999999996</v>
      </c>
      <c r="F124" s="99">
        <v>0</v>
      </c>
      <c r="G124" s="99">
        <v>0</v>
      </c>
      <c r="H124"/>
      <c r="L124" s="93">
        <v>1</v>
      </c>
      <c r="M124" s="93">
        <v>0</v>
      </c>
      <c r="N124" s="93">
        <v>3</v>
      </c>
      <c r="O124" s="39">
        <v>140</v>
      </c>
    </row>
    <row r="125" spans="1:15">
      <c r="A125">
        <v>2024038</v>
      </c>
      <c r="B125" t="s">
        <v>1087</v>
      </c>
      <c r="C125" t="s">
        <v>644</v>
      </c>
      <c r="D125" s="99">
        <v>90.999999999999986</v>
      </c>
      <c r="E125" s="99">
        <v>0</v>
      </c>
      <c r="F125" s="99">
        <v>0</v>
      </c>
      <c r="G125" s="99">
        <v>0</v>
      </c>
      <c r="H125"/>
      <c r="L125" s="93">
        <v>1</v>
      </c>
      <c r="M125" s="93">
        <v>0</v>
      </c>
      <c r="N125" s="93">
        <v>0</v>
      </c>
      <c r="O125" s="39">
        <v>90.999999999999986</v>
      </c>
    </row>
    <row r="126" spans="1:15">
      <c r="A126">
        <v>2024032</v>
      </c>
      <c r="B126" t="s">
        <v>1019</v>
      </c>
      <c r="C126" t="s">
        <v>641</v>
      </c>
      <c r="D126" s="99">
        <v>93.333333333333314</v>
      </c>
      <c r="E126" s="99">
        <v>0.58333333333333337</v>
      </c>
      <c r="F126" s="99">
        <v>0</v>
      </c>
      <c r="G126" s="99">
        <v>0</v>
      </c>
      <c r="H126"/>
      <c r="L126" s="93">
        <v>1</v>
      </c>
      <c r="M126" s="93">
        <v>0</v>
      </c>
      <c r="N126" s="93">
        <v>0.5</v>
      </c>
      <c r="O126" s="39">
        <v>92.833333333333314</v>
      </c>
    </row>
    <row r="127" spans="1:15">
      <c r="A127"/>
      <c r="B127" s="1">
        <v>45783</v>
      </c>
      <c r="C127"/>
      <c r="D127"/>
      <c r="E127"/>
      <c r="F127"/>
      <c r="G127"/>
      <c r="H127"/>
      <c r="L127" s="93">
        <v>0</v>
      </c>
      <c r="M127" s="93">
        <v>0</v>
      </c>
      <c r="N127" s="93">
        <v>0</v>
      </c>
      <c r="O127" s="39">
        <v>0</v>
      </c>
    </row>
  </sheetData>
  <autoFilter ref="A1:H111" xr:uid="{00000000-0009-0000-0000-000007000000}"/>
  <phoneticPr fontId="18"/>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38"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13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40" r:id="rId7" name="Button 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14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42" r:id="rId9" name="Button 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14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44" r:id="rId11" name="Button 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14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4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4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4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4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5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5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5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5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5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55" r:id="rId22" name="Button 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56" r:id="rId23" name="Button 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57" r:id="rId24" name="Button 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58" r:id="rId25" name="Button 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59" r:id="rId26" name="Button 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60" r:id="rId27" name="Button 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61" r:id="rId28" name="Button 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62" r:id="rId29" name="Button 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63" r:id="rId30" name="Button 2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16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6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6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6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6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6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7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7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7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7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74" r:id="rId41" name="Button 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75" r:id="rId42" name="Button 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76" r:id="rId43" name="Button 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77" r:id="rId44" name="Button 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78" r:id="rId45" name="Button 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79" r:id="rId46" name="Button 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80" r:id="rId47" name="Button 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81" r:id="rId48" name="Button 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82" r:id="rId49" name="Button 4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183"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84"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85"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86"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87"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88"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89"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90"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91"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92"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93" r:id="rId60" name="Button 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94" r:id="rId61" name="Button 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95" r:id="rId62" name="Button 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96" r:id="rId63" name="Button 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97" r:id="rId64" name="Button 6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98" r:id="rId65" name="Button 6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99" r:id="rId66" name="Button 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00" r:id="rId67" name="Button 6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01" r:id="rId68" name="Button 6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202"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03"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04"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05"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06"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07"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08"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09"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10"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11"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12" r:id="rId79" name="Button 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13" r:id="rId80" name="Button 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14" r:id="rId81" name="Button 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15" r:id="rId82" name="Button 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16" r:id="rId83" name="Button 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17" r:id="rId84" name="Button 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18" r:id="rId85" name="Button 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19" r:id="rId86" name="Button 8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20" r:id="rId87" name="Button 8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221"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22"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23"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24"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25"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26"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27"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28"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29"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30"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31" r:id="rId98" name="Button 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32" r:id="rId99" name="Button 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33" r:id="rId100" name="Button 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34" r:id="rId101" name="Button 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35" r:id="rId102" name="Button 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36" r:id="rId103" name="Button 1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37" r:id="rId104" name="Button 1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38" r:id="rId105" name="Button 10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39" r:id="rId106" name="Button 10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240"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41" r:id="rId108" name="Button 10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242"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43" r:id="rId110" name="Button 10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244"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45" r:id="rId112" name="Button 10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246"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47" r:id="rId114" name="Button 11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248"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49" r:id="rId116" name="Button 11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250" r:id="rId117" name="Button 1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51" r:id="rId118" name="Button 1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52" r:id="rId119" name="Button 1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53" r:id="rId120" name="Button 1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54" r:id="rId121" name="Button 1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55" r:id="rId122" name="Button 11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56" r:id="rId123" name="Button 1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57" r:id="rId124" name="Button 1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58" r:id="rId125" name="Button 1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59" r:id="rId126" name="Button 1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60" r:id="rId127" name="Button 1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61" r:id="rId128" name="Button 1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62" r:id="rId129" name="Button 1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63" r:id="rId130" name="Button 1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64" r:id="rId131" name="Button 1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65" r:id="rId132" name="Button 1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66" r:id="rId133" name="Button 1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67" r:id="rId134" name="Button 1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68" r:id="rId135" name="Button 13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269" r:id="rId136" name="Button 1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70" r:id="rId137" name="Button 1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71" r:id="rId138" name="Button 1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72" r:id="rId139" name="Button 1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73" r:id="rId140" name="Button 1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74" r:id="rId141" name="Button 1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75" r:id="rId142" name="Button 1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76" r:id="rId143" name="Button 1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77" r:id="rId144" name="Button 1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78" r:id="rId145" name="Button 1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79" r:id="rId146" name="Button 1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80" r:id="rId147" name="Button 1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81" r:id="rId148" name="Button 1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82" r:id="rId149" name="Button 1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83" r:id="rId150" name="Button 1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84" r:id="rId151" name="Button 1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85" r:id="rId152" name="Button 1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86" r:id="rId153" name="Button 1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87" r:id="rId154" name="Button 15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288" r:id="rId155" name="Button 1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89" r:id="rId156" name="Button 1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90" r:id="rId157" name="Button 1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91" r:id="rId158" name="Button 1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92" r:id="rId159" name="Button 1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93" r:id="rId160" name="Button 15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94" r:id="rId161" name="Button 1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95" r:id="rId162" name="Button 1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96" r:id="rId163" name="Button 1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97" r:id="rId164" name="Button 1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98" r:id="rId165" name="Button 1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99" r:id="rId166" name="Button 1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00" r:id="rId167" name="Button 1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01" r:id="rId168" name="Button 1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02" r:id="rId169" name="Button 1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03" r:id="rId170" name="Button 1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04" r:id="rId171" name="Button 1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05" r:id="rId172" name="Button 1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06" r:id="rId173" name="Button 17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307" r:id="rId174" name="Button 1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08" r:id="rId175" name="Button 1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09" r:id="rId176" name="Button 1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10" r:id="rId177" name="Button 1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11" r:id="rId178" name="Button 1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12" r:id="rId179" name="Button 17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13" r:id="rId180" name="Button 1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14" r:id="rId181" name="Button 1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15" r:id="rId182" name="Button 1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16" r:id="rId183" name="Button 1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17" r:id="rId184" name="Button 1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18" r:id="rId185" name="Button 1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19" r:id="rId186" name="Button 1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20" r:id="rId187" name="Button 1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21" r:id="rId188" name="Button 1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22" r:id="rId189" name="Button 1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23" r:id="rId190" name="Button 1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24" r:id="rId191" name="Button 1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25" r:id="rId192" name="Button 18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326" r:id="rId193" name="Button 1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27" r:id="rId194" name="Button 1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28" r:id="rId195" name="Button 1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29" r:id="rId196" name="Button 1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30" r:id="rId197" name="Button 1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31" r:id="rId198" name="Button 19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32" r:id="rId199" name="Button 1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33" r:id="rId200" name="Button 1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34" r:id="rId201" name="Button 1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35" r:id="rId202" name="Button 1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36" r:id="rId203" name="Button 2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37" r:id="rId204" name="Button 2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38" r:id="rId205" name="Button 2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39" r:id="rId206" name="Button 2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40" r:id="rId207" name="Button 2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41" r:id="rId208" name="Button 2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42" r:id="rId209" name="Button 2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43" r:id="rId210" name="Button 2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44" r:id="rId211" name="Button 20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345" r:id="rId212" name="Button 20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46" r:id="rId213" name="Button 210">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347" r:id="rId214" name="Button 2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48" r:id="rId215" name="Button 21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349" r:id="rId216" name="Button 2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50" r:id="rId217" name="Button 21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351" r:id="rId218" name="Button 2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52" r:id="rId219" name="Button 21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353" r:id="rId220" name="Button 2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54" r:id="rId221" name="Button 21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355" r:id="rId222" name="Button 2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56" r:id="rId223" name="Button 2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57" r:id="rId224" name="Button 2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58" r:id="rId225" name="Button 2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59" r:id="rId226" name="Button 2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60" r:id="rId227" name="Button 2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61" r:id="rId228" name="Button 2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62" r:id="rId229" name="Button 2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63" r:id="rId230" name="Button 2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64" r:id="rId231" name="Button 2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65" r:id="rId232" name="Button 2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66" r:id="rId233" name="Button 2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67" r:id="rId234" name="Button 2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68" r:id="rId235" name="Button 2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69" r:id="rId236" name="Button 2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70" r:id="rId237" name="Button 2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71" r:id="rId238" name="Button 2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72" r:id="rId239" name="Button 2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73" r:id="rId240" name="Button 23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374" r:id="rId241" name="Button 2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75" r:id="rId242" name="Button 2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76" r:id="rId243" name="Button 2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77" r:id="rId244" name="Button 2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78" r:id="rId245" name="Button 2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79" r:id="rId246" name="Button 2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80" r:id="rId247" name="Button 2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81" r:id="rId248" name="Button 2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82" r:id="rId249" name="Button 2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83" r:id="rId250" name="Button 2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84" r:id="rId251" name="Button 2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85" r:id="rId252" name="Button 2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86" r:id="rId253" name="Button 2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87" r:id="rId254" name="Button 2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88" r:id="rId255" name="Button 2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89" r:id="rId256" name="Button 2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90" r:id="rId257" name="Button 2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91" r:id="rId258" name="Button 2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92" r:id="rId259" name="Button 25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393" r:id="rId260" name="Button 2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94" r:id="rId261" name="Button 2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95" r:id="rId262" name="Button 2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96" r:id="rId263" name="Button 2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97" r:id="rId264" name="Button 26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98" r:id="rId265" name="Button 26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99" r:id="rId266" name="Button 2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00" r:id="rId267" name="Button 26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01" r:id="rId268" name="Button 2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02" r:id="rId269" name="Button 26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03" r:id="rId270" name="Button 2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04" r:id="rId271" name="Button 26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05" r:id="rId272" name="Button 2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06" r:id="rId273" name="Button 2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07" r:id="rId274" name="Button 2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08" r:id="rId275" name="Button 2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09" r:id="rId276" name="Button 2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10" r:id="rId277" name="Button 2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11" r:id="rId278" name="Button 27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412" r:id="rId279" name="Button 2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13" r:id="rId280" name="Button 2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14" r:id="rId281" name="Button 2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15" r:id="rId282" name="Button 2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16" r:id="rId283" name="Button 2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17" r:id="rId284" name="Button 2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18" r:id="rId285" name="Button 2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19" r:id="rId286" name="Button 28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20" r:id="rId287" name="Button 28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21" r:id="rId288" name="Button 28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22" r:id="rId289" name="Button 28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23" r:id="rId290" name="Button 28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24" r:id="rId291" name="Button 2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25" r:id="rId292" name="Button 2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26" r:id="rId293" name="Button 2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27" r:id="rId294" name="Button 2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28" r:id="rId295" name="Button 2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29" r:id="rId296" name="Button 2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30" r:id="rId297" name="Button 29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431" r:id="rId298" name="Button 2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32" r:id="rId299" name="Button 2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33" r:id="rId300" name="Button 2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34" r:id="rId301" name="Button 2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35" r:id="rId302" name="Button 2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36" r:id="rId303" name="Button 3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37" r:id="rId304" name="Button 3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38" r:id="rId305" name="Button 30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39" r:id="rId306" name="Button 30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40" r:id="rId307" name="Button 30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41" r:id="rId308" name="Button 30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42" r:id="rId309" name="Button 30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43" r:id="rId310" name="Button 3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44" r:id="rId311" name="Button 30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45" r:id="rId312" name="Button 30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46" r:id="rId313" name="Button 3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47" r:id="rId314" name="Button 3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48" r:id="rId315" name="Button 3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49" r:id="rId316" name="Button 31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450" r:id="rId317" name="Button 3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51" r:id="rId318" name="Button 31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452" r:id="rId319" name="Button 3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53" r:id="rId320" name="Button 31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454" r:id="rId321" name="Button 3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55" r:id="rId322" name="Button 31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456" r:id="rId323" name="Button 3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57" r:id="rId324" name="Button 32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458" r:id="rId325" name="Button 3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59" r:id="rId326" name="Button 32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460" r:id="rId327" name="Button 3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61" r:id="rId328" name="Button 3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62" r:id="rId329" name="Button 3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63" r:id="rId330" name="Button 3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64" r:id="rId331" name="Button 3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65" r:id="rId332" name="Button 3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66" r:id="rId333" name="Button 3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67" r:id="rId334" name="Button 3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68" r:id="rId335" name="Button 3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69" r:id="rId336" name="Button 3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70" r:id="rId337" name="Button 3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71" r:id="rId338" name="Button 3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72" r:id="rId339" name="Button 3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73" r:id="rId340" name="Button 3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74" r:id="rId341" name="Button 3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75" r:id="rId342" name="Button 3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76" r:id="rId343" name="Button 3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77" r:id="rId344" name="Button 3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78" r:id="rId345" name="Button 34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479" r:id="rId346" name="Button 3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80" r:id="rId347" name="Button 3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81" r:id="rId348" name="Button 3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82" r:id="rId349" name="Button 3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83" r:id="rId350" name="Button 3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84" r:id="rId351" name="Button 3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85" r:id="rId352" name="Button 3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86" r:id="rId353" name="Button 3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87" r:id="rId354" name="Button 3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88" r:id="rId355" name="Button 3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89" r:id="rId356" name="Button 3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90" r:id="rId357" name="Button 3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91" r:id="rId358" name="Button 3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92" r:id="rId359" name="Button 3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93" r:id="rId360" name="Button 3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94" r:id="rId361" name="Button 3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95" r:id="rId362" name="Button 3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96" r:id="rId363" name="Button 3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97" r:id="rId364" name="Button 36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498" r:id="rId365" name="Button 3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99" r:id="rId366" name="Button 3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00" r:id="rId367" name="Button 3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01" r:id="rId368" name="Button 3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02" r:id="rId369" name="Button 3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03" r:id="rId370" name="Button 3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04" r:id="rId371" name="Button 3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05" r:id="rId372" name="Button 3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06" r:id="rId373" name="Button 3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07" r:id="rId374" name="Button 3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08" r:id="rId375" name="Button 3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09" r:id="rId376" name="Button 3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10" r:id="rId377" name="Button 3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11" r:id="rId378" name="Button 3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12" r:id="rId379" name="Button 3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13" r:id="rId380" name="Button 3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14" r:id="rId381" name="Button 3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15" r:id="rId382" name="Button 3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16" r:id="rId383" name="Button 38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517" r:id="rId384" name="Button 3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18" r:id="rId385" name="Button 3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19" r:id="rId386" name="Button 3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20" r:id="rId387" name="Button 3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21" r:id="rId388" name="Button 3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22" r:id="rId389" name="Button 3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23" r:id="rId390" name="Button 3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24" r:id="rId391" name="Button 3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25" r:id="rId392" name="Button 3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26" r:id="rId393" name="Button 3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27" r:id="rId394" name="Button 3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28" r:id="rId395" name="Button 3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29" r:id="rId396" name="Button 3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30" r:id="rId397" name="Button 3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31" r:id="rId398" name="Button 3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32" r:id="rId399" name="Button 3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33" r:id="rId400" name="Button 3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34" r:id="rId401" name="Button 3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35" r:id="rId402" name="Button 39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536" r:id="rId403" name="Button 4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37" r:id="rId404" name="Button 4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38" r:id="rId405" name="Button 4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39" r:id="rId406" name="Button 4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40" r:id="rId407" name="Button 4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41" r:id="rId408" name="Button 4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42" r:id="rId409" name="Button 4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43" r:id="rId410" name="Button 4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44" r:id="rId411" name="Button 4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45" r:id="rId412" name="Button 4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46" r:id="rId413" name="Button 4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47" r:id="rId414" name="Button 4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48" r:id="rId415" name="Button 4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49" r:id="rId416" name="Button 4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50" r:id="rId417" name="Button 4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51" r:id="rId418" name="Button 4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52" r:id="rId419" name="Button 4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53" r:id="rId420" name="Button 4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54" r:id="rId421" name="Button 41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555" r:id="rId422" name="Button 4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56" r:id="rId423" name="Button 420">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557" r:id="rId424" name="Button 4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58" r:id="rId425" name="Button 42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559" r:id="rId426" name="Button 4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60" r:id="rId427" name="Button 42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561" r:id="rId428" name="Button 4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62" r:id="rId429" name="Button 42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563" r:id="rId430" name="Button 4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64" r:id="rId431" name="Button 42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565" r:id="rId432" name="Button 4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66" r:id="rId433" name="Button 4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67" r:id="rId434" name="Button 4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68" r:id="rId435" name="Button 4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69" r:id="rId436" name="Button 4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70" r:id="rId437" name="Button 4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71" r:id="rId438" name="Button 4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72" r:id="rId439" name="Button 4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73" r:id="rId440" name="Button 4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74" r:id="rId441" name="Button 4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75" r:id="rId442" name="Button 4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76" r:id="rId443" name="Button 4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77" r:id="rId444" name="Button 4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78" r:id="rId445" name="Button 4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79" r:id="rId446" name="Button 4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80" r:id="rId447" name="Button 4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81" r:id="rId448" name="Button 4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82" r:id="rId449" name="Button 4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83" r:id="rId450" name="Button 44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584" r:id="rId451" name="Button 4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85" r:id="rId452" name="Button 4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86" r:id="rId453" name="Button 4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87" r:id="rId454" name="Button 4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88" r:id="rId455" name="Button 4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89" r:id="rId456" name="Button 4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90" r:id="rId457" name="Button 4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91" r:id="rId458" name="Button 4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92" r:id="rId459" name="Button 4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93" r:id="rId460" name="Button 45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94" r:id="rId461" name="Button 4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95" r:id="rId462" name="Button 4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96" r:id="rId463" name="Button 4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97" r:id="rId464" name="Button 4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98" r:id="rId465" name="Button 4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99" r:id="rId466" name="Button 4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00" r:id="rId467" name="Button 4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01" r:id="rId468" name="Button 4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02" r:id="rId469" name="Button 46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603" r:id="rId470" name="Button 4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04" r:id="rId471" name="Button 46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05" r:id="rId472" name="Button 4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06" r:id="rId473" name="Button 4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07" r:id="rId474" name="Button 4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08" r:id="rId475" name="Button 4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09" r:id="rId476" name="Button 4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10" r:id="rId477" name="Button 4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11" r:id="rId478" name="Button 4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12" r:id="rId479" name="Button 47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13" r:id="rId480" name="Button 4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14" r:id="rId481" name="Button 4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15" r:id="rId482" name="Button 4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16" r:id="rId483" name="Button 4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17" r:id="rId484" name="Button 4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18" r:id="rId485" name="Button 4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19" r:id="rId486" name="Button 4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20" r:id="rId487" name="Button 4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21" r:id="rId488" name="Button 48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622" r:id="rId489" name="Button 48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23" r:id="rId490" name="Button 48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24" r:id="rId491" name="Button 4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25" r:id="rId492" name="Button 4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26" r:id="rId493" name="Button 4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27" r:id="rId494" name="Button 4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28" r:id="rId495" name="Button 4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29" r:id="rId496" name="Button 4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30" r:id="rId497" name="Button 4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31" r:id="rId498" name="Button 49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32" r:id="rId499" name="Button 4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33" r:id="rId500" name="Button 4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34" r:id="rId501" name="Button 4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35" r:id="rId502" name="Button 4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36" r:id="rId503" name="Button 5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37" r:id="rId504" name="Button 5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38" r:id="rId505" name="Button 5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39" r:id="rId506" name="Button 5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40" r:id="rId507" name="Button 50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641" r:id="rId508" name="Button 50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42" r:id="rId509" name="Button 50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43" r:id="rId510" name="Button 5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44" r:id="rId511" name="Button 50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45" r:id="rId512" name="Button 50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46" r:id="rId513" name="Button 5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47" r:id="rId514" name="Button 5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48" r:id="rId515" name="Button 5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49" r:id="rId516" name="Button 5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50" r:id="rId517" name="Button 5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51" r:id="rId518" name="Button 5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52" r:id="rId519" name="Button 5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53" r:id="rId520" name="Button 5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54" r:id="rId521" name="Button 5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55" r:id="rId522" name="Button 5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56" r:id="rId523" name="Button 5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57" r:id="rId524" name="Button 5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58" r:id="rId525" name="Button 5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59" r:id="rId526" name="Button 52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660" r:id="rId527" name="Button 5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61" r:id="rId528" name="Button 52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662" r:id="rId529" name="Button 5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63" r:id="rId530" name="Button 52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664" r:id="rId531" name="Button 5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65" r:id="rId532" name="Button 52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666" r:id="rId533" name="Button 5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67" r:id="rId534" name="Button 53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668" r:id="rId535" name="Button 5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69" r:id="rId536" name="Button 53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670" r:id="rId537" name="Button 5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71" r:id="rId538" name="Button 5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72" r:id="rId539" name="Button 5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73" r:id="rId540" name="Button 5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74" r:id="rId541" name="Button 5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75" r:id="rId542" name="Button 5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76" r:id="rId543" name="Button 5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77" r:id="rId544" name="Button 5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78" r:id="rId545" name="Button 5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79" r:id="rId546" name="Button 5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80" r:id="rId547" name="Button 5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81" r:id="rId548" name="Button 5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82" r:id="rId549" name="Button 5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83" r:id="rId550" name="Button 5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84" r:id="rId551" name="Button 5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85" r:id="rId552" name="Button 5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86" r:id="rId553" name="Button 5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87" r:id="rId554" name="Button 5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88" r:id="rId555" name="Button 55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689" r:id="rId556" name="Button 5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90" r:id="rId557" name="Button 5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91" r:id="rId558" name="Button 5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92" r:id="rId559" name="Button 5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93" r:id="rId560" name="Button 5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94" r:id="rId561" name="Button 5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95" r:id="rId562" name="Button 5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96" r:id="rId563" name="Button 5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97" r:id="rId564" name="Button 56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98" r:id="rId565" name="Button 56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99" r:id="rId566" name="Button 5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00" r:id="rId567" name="Button 56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01" r:id="rId568" name="Button 5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02" r:id="rId569" name="Button 56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03" r:id="rId570" name="Button 5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04" r:id="rId571" name="Button 56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05" r:id="rId572" name="Button 5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06" r:id="rId573" name="Button 5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07" r:id="rId574" name="Button 57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708" r:id="rId575" name="Button 5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09" r:id="rId576" name="Button 5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10" r:id="rId577" name="Button 5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11" r:id="rId578" name="Button 5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12" r:id="rId579" name="Button 5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13" r:id="rId580" name="Button 5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14" r:id="rId581" name="Button 5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15" r:id="rId582" name="Button 5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16" r:id="rId583" name="Button 5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17" r:id="rId584" name="Button 5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18" r:id="rId585" name="Button 5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19" r:id="rId586" name="Button 58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20" r:id="rId587" name="Button 58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21" r:id="rId588" name="Button 58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22" r:id="rId589" name="Button 58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23" r:id="rId590" name="Button 58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24" r:id="rId591" name="Button 5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25" r:id="rId592" name="Button 5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26" r:id="rId593" name="Button 59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727" r:id="rId594" name="Button 5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28" r:id="rId595" name="Button 5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29" r:id="rId596" name="Button 5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30" r:id="rId597" name="Button 5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31" r:id="rId598" name="Button 5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32" r:id="rId599" name="Button 5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33" r:id="rId600" name="Button 5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34" r:id="rId601" name="Button 5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35" r:id="rId602" name="Button 5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36" r:id="rId603" name="Button 6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37" r:id="rId604" name="Button 6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38" r:id="rId605" name="Button 60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39" r:id="rId606" name="Button 60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40" r:id="rId607" name="Button 60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41" r:id="rId608" name="Button 60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42" r:id="rId609" name="Button 60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43" r:id="rId610" name="Button 6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44" r:id="rId611" name="Button 60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45" r:id="rId612" name="Button 60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746" r:id="rId613" name="Button 6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47" r:id="rId614" name="Button 6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48" r:id="rId615" name="Button 6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49" r:id="rId616" name="Button 6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50" r:id="rId617" name="Button 6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51" r:id="rId618" name="Button 6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52" r:id="rId619" name="Button 6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53" r:id="rId620" name="Button 6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54" r:id="rId621" name="Button 6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55" r:id="rId622" name="Button 61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56" r:id="rId623" name="Button 6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57" r:id="rId624" name="Button 6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58" r:id="rId625" name="Button 6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59" r:id="rId626" name="Button 6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60" r:id="rId627" name="Button 6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61" r:id="rId628" name="Button 6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62" r:id="rId629" name="Button 6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63" r:id="rId630" name="Button 6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64" r:id="rId631" name="Button 62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765" r:id="rId632" name="Button 6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66" r:id="rId633" name="Button 630">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767" r:id="rId634" name="Button 6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68" r:id="rId635" name="Button 63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769" r:id="rId636" name="Button 6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70" r:id="rId637" name="Button 63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771" r:id="rId638" name="Button 6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72" r:id="rId639" name="Button 63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773" r:id="rId640" name="Button 6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74" r:id="rId641" name="Button 63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775" r:id="rId642" name="Button 6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76" r:id="rId643" name="Button 6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77" r:id="rId644" name="Button 6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78" r:id="rId645" name="Button 6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79" r:id="rId646" name="Button 6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80" r:id="rId647" name="Button 6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81" r:id="rId648" name="Button 6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82" r:id="rId649" name="Button 6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83" r:id="rId650" name="Button 6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84" r:id="rId651" name="Button 6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85" r:id="rId652" name="Button 6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86" r:id="rId653" name="Button 6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87" r:id="rId654" name="Button 6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88" r:id="rId655" name="Button 6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89" r:id="rId656" name="Button 6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90" r:id="rId657" name="Button 6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91" r:id="rId658" name="Button 6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92" r:id="rId659" name="Button 6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93" r:id="rId660" name="Button 6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794" r:id="rId661" name="Button 6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95" r:id="rId662" name="Button 6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96" r:id="rId663" name="Button 6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97" r:id="rId664" name="Button 6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98" r:id="rId665" name="Button 6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99" r:id="rId666" name="Button 6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00" r:id="rId667" name="Button 6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01" r:id="rId668" name="Button 6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02" r:id="rId669" name="Button 6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03" r:id="rId670" name="Button 6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04" r:id="rId671" name="Button 6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05" r:id="rId672" name="Button 6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06" r:id="rId673" name="Button 6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07" r:id="rId674" name="Button 6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08" r:id="rId675" name="Button 6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09" r:id="rId676" name="Button 6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10" r:id="rId677" name="Button 6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11" r:id="rId678" name="Button 6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12" r:id="rId679" name="Button 6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813" r:id="rId680" name="Button 6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14" r:id="rId681" name="Button 6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15" r:id="rId682" name="Button 6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16" r:id="rId683" name="Button 6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17" r:id="rId684" name="Button 6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18" r:id="rId685" name="Button 6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19" r:id="rId686" name="Button 6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20" r:id="rId687" name="Button 6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21" r:id="rId688" name="Button 6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22" r:id="rId689" name="Button 6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23" r:id="rId690" name="Button 6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24" r:id="rId691" name="Button 6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25" r:id="rId692" name="Button 6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26" r:id="rId693" name="Button 6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27" r:id="rId694" name="Button 6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28" r:id="rId695" name="Button 6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29" r:id="rId696" name="Button 6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30" r:id="rId697" name="Button 6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31" r:id="rId698" name="Button 6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832" r:id="rId699" name="Button 6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33" r:id="rId700" name="Button 6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34" r:id="rId701" name="Button 6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35" r:id="rId702" name="Button 6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36" r:id="rId703" name="Button 7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37" r:id="rId704" name="Button 7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38" r:id="rId705" name="Button 7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39" r:id="rId706" name="Button 7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40" r:id="rId707" name="Button 7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41" r:id="rId708" name="Button 7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42" r:id="rId709" name="Button 7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43" r:id="rId710" name="Button 7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44" r:id="rId711" name="Button 7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45" r:id="rId712" name="Button 7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46" r:id="rId713" name="Button 7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47" r:id="rId714" name="Button 7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48" r:id="rId715" name="Button 7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49" r:id="rId716" name="Button 7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50" r:id="rId717" name="Button 7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851" r:id="rId718" name="Button 7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52" r:id="rId719" name="Button 7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53" r:id="rId720" name="Button 7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54" r:id="rId721" name="Button 7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55" r:id="rId722" name="Button 7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56" r:id="rId723" name="Button 7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57" r:id="rId724" name="Button 7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58" r:id="rId725" name="Button 7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59" r:id="rId726" name="Button 7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60" r:id="rId727" name="Button 7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61" r:id="rId728" name="Button 7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62" r:id="rId729" name="Button 7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63" r:id="rId730" name="Button 7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64" r:id="rId731" name="Button 7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65" r:id="rId732" name="Button 7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66" r:id="rId733" name="Button 7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67" r:id="rId734" name="Button 7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68" r:id="rId735" name="Button 7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69" r:id="rId736" name="Button 7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870" r:id="rId737" name="Button 7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71" r:id="rId738" name="Button 73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872" r:id="rId739" name="Button 7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73" r:id="rId740" name="Button 73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874" r:id="rId741" name="Button 7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75" r:id="rId742" name="Button 73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876" r:id="rId743" name="Button 7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77" r:id="rId744" name="Button 74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878" r:id="rId745" name="Button 7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79" r:id="rId746" name="Button 74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880" r:id="rId747" name="Button 7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81" r:id="rId748" name="Button 7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82" r:id="rId749" name="Button 7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83" r:id="rId750" name="Button 7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84" r:id="rId751" name="Button 7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85" r:id="rId752" name="Button 7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86" r:id="rId753" name="Button 7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87" r:id="rId754" name="Button 7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88" r:id="rId755" name="Button 7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89" r:id="rId756" name="Button 7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90" r:id="rId757" name="Button 7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91" r:id="rId758" name="Button 7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92" r:id="rId759" name="Button 7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93" r:id="rId760" name="Button 75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94" r:id="rId761" name="Button 7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95" r:id="rId762" name="Button 7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96" r:id="rId763" name="Button 7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97" r:id="rId764" name="Button 7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98" r:id="rId765" name="Button 76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899" r:id="rId766" name="Button 7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00" r:id="rId767" name="Button 76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01" r:id="rId768" name="Button 7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02" r:id="rId769" name="Button 76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03" r:id="rId770" name="Button 7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04" r:id="rId771" name="Button 76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05" r:id="rId772" name="Button 7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06" r:id="rId773" name="Button 7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07" r:id="rId774" name="Button 7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08" r:id="rId775" name="Button 7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09" r:id="rId776" name="Button 7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10" r:id="rId777" name="Button 7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11" r:id="rId778" name="Button 7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12" r:id="rId779" name="Button 77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13" r:id="rId780" name="Button 7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14" r:id="rId781" name="Button 7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15" r:id="rId782" name="Button 7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16" r:id="rId783" name="Button 7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17" r:id="rId784" name="Button 78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918" r:id="rId785" name="Button 7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19" r:id="rId786" name="Button 78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20" r:id="rId787" name="Button 78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21" r:id="rId788" name="Button 78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22" r:id="rId789" name="Button 78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23" r:id="rId790" name="Button 78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24" r:id="rId791" name="Button 7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25" r:id="rId792" name="Button 7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26" r:id="rId793" name="Button 7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27" r:id="rId794" name="Button 7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28" r:id="rId795" name="Button 7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29" r:id="rId796" name="Button 7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30" r:id="rId797" name="Button 7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31" r:id="rId798" name="Button 79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32" r:id="rId799" name="Button 7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33" r:id="rId800" name="Button 7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34" r:id="rId801" name="Button 7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35" r:id="rId802" name="Button 7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36" r:id="rId803" name="Button 80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937" r:id="rId804" name="Button 8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38" r:id="rId805" name="Button 80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39" r:id="rId806" name="Button 80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40" r:id="rId807" name="Button 80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41" r:id="rId808" name="Button 80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42" r:id="rId809" name="Button 80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43" r:id="rId810" name="Button 8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44" r:id="rId811" name="Button 80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45" r:id="rId812" name="Button 80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46" r:id="rId813" name="Button 8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47" r:id="rId814" name="Button 8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48" r:id="rId815" name="Button 8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49" r:id="rId816" name="Button 8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50" r:id="rId817" name="Button 8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51" r:id="rId818" name="Button 8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52" r:id="rId819" name="Button 8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53" r:id="rId820" name="Button 8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54" r:id="rId821" name="Button 8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55" r:id="rId822" name="Button 8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956" r:id="rId823" name="Button 8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57" r:id="rId824" name="Button 8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58" r:id="rId825" name="Button 8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59" r:id="rId826" name="Button 8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60" r:id="rId827" name="Button 8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61" r:id="rId828" name="Button 8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62" r:id="rId829" name="Button 8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63" r:id="rId830" name="Button 8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64" r:id="rId831" name="Button 8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65" r:id="rId832" name="Button 8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66" r:id="rId833" name="Button 8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67" r:id="rId834" name="Button 8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68" r:id="rId835" name="Button 8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69" r:id="rId836" name="Button 8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70" r:id="rId837" name="Button 8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71" r:id="rId838" name="Button 8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72" r:id="rId839" name="Button 8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73" r:id="rId840" name="Button 8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74" r:id="rId841" name="Button 8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975" r:id="rId842" name="Button 8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76" r:id="rId843" name="Button 840">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977" r:id="rId844" name="Button 8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78" r:id="rId845" name="Button 84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979" r:id="rId846" name="Button 8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80" r:id="rId847" name="Button 84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981" r:id="rId848" name="Button 8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82" r:id="rId849" name="Button 84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983" r:id="rId850" name="Button 8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84" r:id="rId851" name="Button 84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985" r:id="rId852" name="Button 8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86" r:id="rId853" name="Button 8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87" r:id="rId854" name="Button 8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88" r:id="rId855" name="Button 8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89" r:id="rId856" name="Button 8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90" r:id="rId857" name="Button 8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91" r:id="rId858" name="Button 8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92" r:id="rId859" name="Button 8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93" r:id="rId860" name="Button 8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94" r:id="rId861" name="Button 8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95" r:id="rId862" name="Button 8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96" r:id="rId863" name="Button 8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97" r:id="rId864" name="Button 86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98" r:id="rId865" name="Button 86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99" r:id="rId866" name="Button 8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00" r:id="rId867" name="Button 86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01" r:id="rId868" name="Button 8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02" r:id="rId869" name="Button 86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03" r:id="rId870" name="Button 86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2004" r:id="rId871" name="Button 8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05" r:id="rId872" name="Button 8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06" r:id="rId873" name="Button 8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07" r:id="rId874" name="Button 8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08" r:id="rId875" name="Button 8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09" r:id="rId876" name="Button 8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10" r:id="rId877" name="Button 8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11" r:id="rId878" name="Button 8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12" r:id="rId879" name="Button 8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13" r:id="rId880" name="Button 8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14" r:id="rId881" name="Button 8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15" r:id="rId882" name="Button 8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16" r:id="rId883" name="Button 8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17" r:id="rId884" name="Button 8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18" r:id="rId885" name="Button 8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19" r:id="rId886" name="Button 88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20" r:id="rId887" name="Button 88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21" r:id="rId888" name="Button 88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22" r:id="rId889" name="Button 88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2023" r:id="rId890" name="Button 8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24" r:id="rId891" name="Button 8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25" r:id="rId892" name="Button 8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26" r:id="rId893" name="Button 8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27" r:id="rId894" name="Button 8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28" r:id="rId895" name="Button 8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29" r:id="rId896" name="Button 8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30" r:id="rId897" name="Button 8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31" r:id="rId898" name="Button 8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32" r:id="rId899" name="Button 8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33" r:id="rId900" name="Button 8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34" r:id="rId901" name="Button 8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35" r:id="rId902" name="Button 8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36" r:id="rId903" name="Button 9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37" r:id="rId904" name="Button 9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38" r:id="rId905" name="Button 90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39" r:id="rId906" name="Button 90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40" r:id="rId907" name="Button 90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41" r:id="rId908" name="Button 90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2042" r:id="rId909" name="Button 9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43" r:id="rId910" name="Button 9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44" r:id="rId911" name="Button 9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45" r:id="rId912" name="Button 9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46" r:id="rId913" name="Button 9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47" r:id="rId914" name="Button 9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48" r:id="rId915" name="Button 9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49" r:id="rId916" name="Button 9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50" r:id="rId917" name="Button 9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51" r:id="rId918" name="Button 9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52" r:id="rId919" name="Button 9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53" r:id="rId920" name="Button 9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54" r:id="rId921" name="Button 9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55" r:id="rId922" name="Button 91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56" r:id="rId923" name="Button 9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57" r:id="rId924" name="Button 9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58" r:id="rId925" name="Button 9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59" r:id="rId926" name="Button 9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60" r:id="rId927" name="Button 92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2061" r:id="rId928" name="Button 9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62" r:id="rId929" name="Button 9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63" r:id="rId930" name="Button 9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64" r:id="rId931" name="Button 9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65" r:id="rId932" name="Button 9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66" r:id="rId933" name="Button 9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67" r:id="rId934" name="Button 9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68" r:id="rId935" name="Button 9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69" r:id="rId936" name="Button 9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70" r:id="rId937" name="Button 9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71" r:id="rId938" name="Button 9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72" r:id="rId939" name="Button 9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73" r:id="rId940" name="Button 9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74" r:id="rId941" name="Button 9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75" r:id="rId942" name="Button 9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76" r:id="rId943" name="Button 9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77" r:id="rId944" name="Button 9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78" r:id="rId945" name="Button 9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79" r:id="rId946" name="Button 94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2080" r:id="rId947" name="Button 9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81" r:id="rId948" name="Button 94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2082" r:id="rId949" name="Button 9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83" r:id="rId950" name="Button 94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2084" r:id="rId951" name="Button 9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85" r:id="rId952" name="Button 94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2086" r:id="rId953" name="Button 9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87" r:id="rId954" name="Button 95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2088" r:id="rId955" name="Button 9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89" r:id="rId956" name="Button 95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2090" r:id="rId957" name="Button 9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91" r:id="rId958" name="Button 9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92" r:id="rId959" name="Button 9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93" r:id="rId960" name="Button 95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94" r:id="rId961" name="Button 9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95" r:id="rId962" name="Button 9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96" r:id="rId963" name="Button 9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97" r:id="rId964" name="Button 9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98" r:id="rId965" name="Button 9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99" r:id="rId966" name="Button 9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00" r:id="rId967" name="Button 9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01" r:id="rId968" name="Button 9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02" r:id="rId969" name="Button 9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03" r:id="rId970" name="Button 9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04" r:id="rId971" name="Button 9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05" r:id="rId972" name="Button 9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06" r:id="rId973" name="Button 9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07" r:id="rId974" name="Button 9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08" r:id="rId975" name="Button 97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2109" r:id="rId976" name="Button 9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10" r:id="rId977" name="Button 9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11" r:id="rId978" name="Button 9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12" r:id="rId979" name="Button 97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13" r:id="rId980" name="Button 9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14" r:id="rId981" name="Button 9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15" r:id="rId982" name="Button 9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16" r:id="rId983" name="Button 9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17" r:id="rId984" name="Button 9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18" r:id="rId985" name="Button 9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19" r:id="rId986" name="Button 9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20" r:id="rId987" name="Button 9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21" r:id="rId988" name="Button 9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22" r:id="rId989" name="Button 9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23" r:id="rId990" name="Button 9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24" r:id="rId991" name="Button 9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25" r:id="rId992" name="Button 9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26" r:id="rId993" name="Button 9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27" r:id="rId994" name="Button 99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2128" r:id="rId995" name="Button 9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29" r:id="rId996" name="Button 9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30" r:id="rId997" name="Button 9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31" r:id="rId998" name="Button 99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32" r:id="rId999" name="Button 9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33" r:id="rId1000" name="Button 9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34" r:id="rId1001" name="Button 9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35" r:id="rId1002" name="Button 9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36" r:id="rId1003" name="Button 10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37" r:id="rId1004" name="Button 10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38" r:id="rId1005" name="Button 10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39" r:id="rId1006" name="Button 10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40" r:id="rId1007" name="Button 10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41" r:id="rId1008" name="Button 10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42" r:id="rId1009" name="Button 10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43" r:id="rId1010" name="Button 10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44" r:id="rId1011" name="Button 10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45" r:id="rId1012" name="Button 10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46" r:id="rId1013" name="Button 101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2147" r:id="rId1014" name="Button 10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48" r:id="rId1015" name="Button 10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49" r:id="rId1016" name="Button 10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50" r:id="rId1017" name="Button 10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51" r:id="rId1018" name="Button 10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52" r:id="rId1019" name="Button 10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53" r:id="rId1020" name="Button 10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54" r:id="rId1021" name="Button 10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55" r:id="rId1022" name="Button 10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56" r:id="rId1023" name="Button 10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57" r:id="rId1024" name="Button 10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58" r:id="rId1025" name="Button 10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59" r:id="rId1026" name="Button 10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56" r:id="rId1027" name="Button 10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57" r:id="rId1028" name="Button 10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58" r:id="rId1029" name="Button 10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59" r:id="rId1030" name="Button 10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60" r:id="rId1031" name="Button 10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61" r:id="rId1032" name="Button 102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262" r:id="rId1033" name="Button 10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63" r:id="rId1034" name="Button 10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64" r:id="rId1035" name="Button 10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65" r:id="rId1036" name="Button 10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66" r:id="rId1037" name="Button 10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67" r:id="rId1038" name="Button 10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68" r:id="rId1039" name="Button 10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69" r:id="rId1040" name="Button 10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70" r:id="rId1041" name="Button 10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71" r:id="rId1042" name="Button 10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72" r:id="rId1043" name="Button 10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73" r:id="rId1044" name="Button 10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74" r:id="rId1045" name="Button 10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75" r:id="rId1046" name="Button 10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76" r:id="rId1047" name="Button 10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77" r:id="rId1048" name="Button 10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78" r:id="rId1049" name="Button 10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79" r:id="rId1050" name="Button 10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80" r:id="rId1051" name="Button 104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281" r:id="rId1052" name="Button 10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82" r:id="rId1053" name="Button 1050">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283" r:id="rId1054" name="Button 10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84" r:id="rId1055" name="Button 105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285" r:id="rId1056" name="Button 10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86" r:id="rId1057" name="Button 105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287" r:id="rId1058" name="Button 10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88" r:id="rId1059" name="Button 105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289" r:id="rId1060" name="Button 10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90" r:id="rId1061" name="Button 105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291" r:id="rId1062" name="Button 10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92" r:id="rId1063" name="Button 10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93" r:id="rId1064" name="Button 106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94" r:id="rId1065" name="Button 106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95" r:id="rId1066" name="Button 10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96" r:id="rId1067" name="Button 106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97" r:id="rId1068" name="Button 10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98" r:id="rId1069" name="Button 106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99" r:id="rId1070" name="Button 10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00" r:id="rId1071" name="Button 106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01" r:id="rId1072" name="Button 10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02" r:id="rId1073" name="Button 10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03" r:id="rId1074" name="Button 10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04" r:id="rId1075" name="Button 10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05" r:id="rId1076" name="Button 10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06" r:id="rId1077" name="Button 10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07" r:id="rId1078" name="Button 10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08" r:id="rId1079" name="Button 107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09" r:id="rId1080" name="Button 107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310" r:id="rId1081" name="Button 10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11" r:id="rId1082" name="Button 10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12" r:id="rId1083" name="Button 10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13" r:id="rId1084" name="Button 10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14" r:id="rId1085" name="Button 10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15" r:id="rId1086" name="Button 108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16" r:id="rId1087" name="Button 108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17" r:id="rId1088" name="Button 108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18" r:id="rId1089" name="Button 108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19" r:id="rId1090" name="Button 108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20" r:id="rId1091" name="Button 10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21" r:id="rId1092" name="Button 10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22" r:id="rId1093" name="Button 10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23" r:id="rId1094" name="Button 10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24" r:id="rId1095" name="Button 10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25" r:id="rId1096" name="Button 10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26" r:id="rId1097" name="Button 10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27" r:id="rId1098" name="Button 109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28" r:id="rId1099" name="Button 109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329" r:id="rId1100" name="Button 10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30" r:id="rId1101" name="Button 10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31" r:id="rId1102" name="Button 10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32" r:id="rId1103" name="Button 11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33" r:id="rId1104" name="Button 11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34" r:id="rId1105" name="Button 110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35" r:id="rId1106" name="Button 110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36" r:id="rId1107" name="Button 110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37" r:id="rId1108" name="Button 110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38" r:id="rId1109" name="Button 110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39" r:id="rId1110" name="Button 11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40" r:id="rId1111" name="Button 110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41" r:id="rId1112" name="Button 110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42" r:id="rId1113" name="Button 11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43" r:id="rId1114" name="Button 11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44" r:id="rId1115" name="Button 11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45" r:id="rId1116" name="Button 11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46" r:id="rId1117" name="Button 11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47" r:id="rId1118" name="Button 111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348" r:id="rId1119" name="Button 11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49" r:id="rId1120" name="Button 11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50" r:id="rId1121" name="Button 11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51" r:id="rId1122" name="Button 111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52" r:id="rId1123" name="Button 11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53" r:id="rId1124" name="Button 11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54" r:id="rId1125" name="Button 11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55" r:id="rId1126" name="Button 11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56" r:id="rId1127" name="Button 11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57" r:id="rId1128" name="Button 11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58" r:id="rId1129" name="Button 11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59" r:id="rId1130" name="Button 11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60" r:id="rId1131" name="Button 11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61" r:id="rId1132" name="Button 11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62" r:id="rId1133" name="Button 11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63" r:id="rId1134" name="Button 11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64" r:id="rId1135" name="Button 11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65" r:id="rId1136" name="Button 11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66" r:id="rId1137" name="Button 113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367" r:id="rId1138" name="Button 11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68" r:id="rId1139" name="Button 11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69" r:id="rId1140" name="Button 11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70" r:id="rId1141" name="Button 11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71" r:id="rId1142" name="Button 11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72" r:id="rId1143" name="Button 11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73" r:id="rId1144" name="Button 11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74" r:id="rId1145" name="Button 11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75" r:id="rId1146" name="Button 11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76" r:id="rId1147" name="Button 11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77" r:id="rId1148" name="Button 11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78" r:id="rId1149" name="Button 11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79" r:id="rId1150" name="Button 11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80" r:id="rId1151" name="Button 11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81" r:id="rId1152" name="Button 11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82" r:id="rId1153" name="Button 11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83" r:id="rId1154" name="Button 11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84" r:id="rId1155" name="Button 11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85" r:id="rId1156" name="Button 115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386" r:id="rId1157" name="Button 11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87" r:id="rId1158" name="Button 115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388" r:id="rId1159" name="Button 11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89" r:id="rId1160" name="Button 115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390" r:id="rId1161" name="Button 11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91" r:id="rId1162" name="Button 115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392" r:id="rId1163" name="Button 11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93" r:id="rId1164" name="Button 116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394" r:id="rId1165" name="Button 11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95" r:id="rId1166" name="Button 116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396" r:id="rId1167" name="Button 11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97" r:id="rId1168" name="Button 11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98" r:id="rId1169" name="Button 11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99" r:id="rId1170" name="Button 11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00" r:id="rId1171" name="Button 11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01" r:id="rId1172" name="Button 11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02" r:id="rId1173" name="Button 11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03" r:id="rId1174" name="Button 11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04" r:id="rId1175" name="Button 11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05" r:id="rId1176" name="Button 11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06" r:id="rId1177" name="Button 11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07" r:id="rId1178" name="Button 11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08" r:id="rId1179" name="Button 11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09" r:id="rId1180" name="Button 11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10" r:id="rId1181" name="Button 11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11" r:id="rId1182" name="Button 11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12" r:id="rId1183" name="Button 11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13" r:id="rId1184" name="Button 11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14" r:id="rId1185" name="Button 118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415" r:id="rId1186" name="Button 11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16" r:id="rId1187" name="Button 11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17" r:id="rId1188" name="Button 11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18" r:id="rId1189" name="Button 11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19" r:id="rId1190" name="Button 11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20" r:id="rId1191" name="Button 11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21" r:id="rId1192" name="Button 11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22" r:id="rId1193" name="Button 11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23" r:id="rId1194" name="Button 11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24" r:id="rId1195" name="Button 11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25" r:id="rId1196" name="Button 11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26" r:id="rId1197" name="Button 11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27" r:id="rId1198" name="Button 11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28" r:id="rId1199" name="Button 11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29" r:id="rId1200" name="Button 11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30" r:id="rId1201" name="Button 11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31" r:id="rId1202" name="Button 11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32" r:id="rId1203" name="Button 12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33" r:id="rId1204" name="Button 120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434" r:id="rId1205" name="Button 12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35" r:id="rId1206" name="Button 12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36" r:id="rId1207" name="Button 12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37" r:id="rId1208" name="Button 12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38" r:id="rId1209" name="Button 12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39" r:id="rId1210" name="Button 12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40" r:id="rId1211" name="Button 12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41" r:id="rId1212" name="Button 12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42" r:id="rId1213" name="Button 12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43" r:id="rId1214" name="Button 12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44" r:id="rId1215" name="Button 12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45" r:id="rId1216" name="Button 12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46" r:id="rId1217" name="Button 12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47" r:id="rId1218" name="Button 12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48" r:id="rId1219" name="Button 12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49" r:id="rId1220" name="Button 12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50" r:id="rId1221" name="Button 12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51" r:id="rId1222" name="Button 121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52" r:id="rId1223" name="Button 122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453" r:id="rId1224" name="Button 12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54" r:id="rId1225" name="Button 12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55" r:id="rId1226" name="Button 12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56" r:id="rId1227" name="Button 12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57" r:id="rId1228" name="Button 12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58" r:id="rId1229" name="Button 12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59" r:id="rId1230" name="Button 12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60" r:id="rId1231" name="Button 12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61" r:id="rId1232" name="Button 12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62" r:id="rId1233" name="Button 12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63" r:id="rId1234" name="Button 12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64" r:id="rId1235" name="Button 12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65" r:id="rId1236" name="Button 12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66" r:id="rId1237" name="Button 12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67" r:id="rId1238" name="Button 12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68" r:id="rId1239" name="Button 12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69" r:id="rId1240" name="Button 12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70" r:id="rId1241" name="Button 12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71" r:id="rId1242" name="Button 123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472" r:id="rId1243" name="Button 12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73" r:id="rId1244" name="Button 12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74" r:id="rId1245" name="Button 12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75" r:id="rId1246" name="Button 12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76" r:id="rId1247" name="Button 12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77" r:id="rId1248" name="Button 12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78" r:id="rId1249" name="Button 12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79" r:id="rId1250" name="Button 12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80" r:id="rId1251" name="Button 12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81" r:id="rId1252" name="Button 12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82" r:id="rId1253" name="Button 12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83" r:id="rId1254" name="Button 12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84" r:id="rId1255" name="Button 12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85" r:id="rId1256" name="Button 12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86" r:id="rId1257" name="Button 12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87" r:id="rId1258" name="Button 12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88" r:id="rId1259" name="Button 12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89" r:id="rId1260" name="Button 125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90" r:id="rId1261" name="Button 125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491" r:id="rId1262" name="Button 12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92" r:id="rId1263" name="Button 1260">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493" r:id="rId1264" name="Button 126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94" r:id="rId1265" name="Button 126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495" r:id="rId1266" name="Button 12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96" r:id="rId1267" name="Button 126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497" r:id="rId1268" name="Button 12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98" r:id="rId1269" name="Button 126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499" r:id="rId1270" name="Button 12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00" r:id="rId1271" name="Button 126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501" r:id="rId1272" name="Button 12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02" r:id="rId1273" name="Button 12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03" r:id="rId1274" name="Button 12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04" r:id="rId1275" name="Button 12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05" r:id="rId1276" name="Button 12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06" r:id="rId1277" name="Button 12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07" r:id="rId1278" name="Button 12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08" r:id="rId1279" name="Button 127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09" r:id="rId1280" name="Button 12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10" r:id="rId1281" name="Button 12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11" r:id="rId1282" name="Button 12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12" r:id="rId1283" name="Button 12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13" r:id="rId1284" name="Button 12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14" r:id="rId1285" name="Button 12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15" r:id="rId1286" name="Button 12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16" r:id="rId1287" name="Button 12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17" r:id="rId1288" name="Button 12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18" r:id="rId1289" name="Button 12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19" r:id="rId1290" name="Button 128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520" r:id="rId1291" name="Button 12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21" r:id="rId1292" name="Button 12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22" r:id="rId1293" name="Button 12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23" r:id="rId1294" name="Button 12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24" r:id="rId1295" name="Button 12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25" r:id="rId1296" name="Button 12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26" r:id="rId1297" name="Button 12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27" r:id="rId1298" name="Button 129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28" r:id="rId1299" name="Button 12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29" r:id="rId1300" name="Button 12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30" r:id="rId1301" name="Button 12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31" r:id="rId1302" name="Button 12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32" r:id="rId1303" name="Button 13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33" r:id="rId1304" name="Button 13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34" r:id="rId1305" name="Button 13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35" r:id="rId1306" name="Button 13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36" r:id="rId1307" name="Button 13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37" r:id="rId1308" name="Button 13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38" r:id="rId1309" name="Button 130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539" r:id="rId1310" name="Button 13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40" r:id="rId1311" name="Button 130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41" r:id="rId1312" name="Button 130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42" r:id="rId1313" name="Button 13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43" r:id="rId1314" name="Button 13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44" r:id="rId1315" name="Button 13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45" r:id="rId1316" name="Button 13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46" r:id="rId1317" name="Button 13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47" r:id="rId1318" name="Button 13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48" r:id="rId1319" name="Button 13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49" r:id="rId1320" name="Button 13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50" r:id="rId1321" name="Button 13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51" r:id="rId1322" name="Button 13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52" r:id="rId1323" name="Button 13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53" r:id="rId1324" name="Button 13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54" r:id="rId1325" name="Button 13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55" r:id="rId1326" name="Button 13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56" r:id="rId1327" name="Button 13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57" r:id="rId1328" name="Button 132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558" r:id="rId1329" name="Button 13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59" r:id="rId1330" name="Button 13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60" r:id="rId1331" name="Button 13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61" r:id="rId1332" name="Button 13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62" r:id="rId1333" name="Button 13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63" r:id="rId1334" name="Button 13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64" r:id="rId1335" name="Button 13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65" r:id="rId1336" name="Button 13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66" r:id="rId1337" name="Button 13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67" r:id="rId1338" name="Button 13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68" r:id="rId1339" name="Button 13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69" r:id="rId1340" name="Button 13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70" r:id="rId1341" name="Button 13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71" r:id="rId1342" name="Button 13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72" r:id="rId1343" name="Button 13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73" r:id="rId1344" name="Button 13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74" r:id="rId1345" name="Button 13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75" r:id="rId1346" name="Button 13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76" r:id="rId1347" name="Button 134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577" r:id="rId1348" name="Button 13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78" r:id="rId1349" name="Button 13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79" r:id="rId1350" name="Button 13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80" r:id="rId1351" name="Button 13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81" r:id="rId1352" name="Button 13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82" r:id="rId1353" name="Button 13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83" r:id="rId1354" name="Button 13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84" r:id="rId1355" name="Button 13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85" r:id="rId1356" name="Button 13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86" r:id="rId1357" name="Button 13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87" r:id="rId1358" name="Button 13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88" r:id="rId1359" name="Button 13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89" r:id="rId1360" name="Button 13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90" r:id="rId1361" name="Button 13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91" r:id="rId1362" name="Button 13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92" r:id="rId1363" name="Button 13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93" r:id="rId1364" name="Button 136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94" r:id="rId1365" name="Button 136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95" r:id="rId1366" name="Button 136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596" r:id="rId1367" name="Button 13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97" r:id="rId1368" name="Button 136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598" r:id="rId1369" name="Button 13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99" r:id="rId1370" name="Button 136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600" r:id="rId1371" name="Button 13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01" r:id="rId1372" name="Button 136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602" r:id="rId1373" name="Button 13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03" r:id="rId1374" name="Button 137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604" r:id="rId1375" name="Button 13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05" r:id="rId1376" name="Button 137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606" r:id="rId1377" name="Button 13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07" r:id="rId1378" name="Button 13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08" r:id="rId1379" name="Button 13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09" r:id="rId1380" name="Button 13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10" r:id="rId1381" name="Button 13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11" r:id="rId1382" name="Button 13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12" r:id="rId1383" name="Button 13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13" r:id="rId1384" name="Button 13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14" r:id="rId1385" name="Button 13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15" r:id="rId1386" name="Button 138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16" r:id="rId1387" name="Button 138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17" r:id="rId1388" name="Button 138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18" r:id="rId1389" name="Button 138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19" r:id="rId1390" name="Button 138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20" r:id="rId1391" name="Button 13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21" r:id="rId1392" name="Button 13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22" r:id="rId1393" name="Button 13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23" r:id="rId1394" name="Button 13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24" r:id="rId1395" name="Button 139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625" r:id="rId1396" name="Button 13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26" r:id="rId1397" name="Button 13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27" r:id="rId1398" name="Button 13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28" r:id="rId1399" name="Button 13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29" r:id="rId1400" name="Button 13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30" r:id="rId1401" name="Button 13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31" r:id="rId1402" name="Button 13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32" r:id="rId1403" name="Button 14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33" r:id="rId1404" name="Button 14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34" r:id="rId1405" name="Button 140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35" r:id="rId1406" name="Button 140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36" r:id="rId1407" name="Button 140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37" r:id="rId1408" name="Button 140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38" r:id="rId1409" name="Button 140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39" r:id="rId1410" name="Button 14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40" r:id="rId1411" name="Button 140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41" r:id="rId1412" name="Button 140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42" r:id="rId1413" name="Button 14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43" r:id="rId1414" name="Button 141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644" r:id="rId1415" name="Button 14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45" r:id="rId1416" name="Button 14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46" r:id="rId1417" name="Button 14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47" r:id="rId1418" name="Button 14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48" r:id="rId1419" name="Button 14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49" r:id="rId1420" name="Button 14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50" r:id="rId1421" name="Button 14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51" r:id="rId1422" name="Button 141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52" r:id="rId1423" name="Button 14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53" r:id="rId1424" name="Button 14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54" r:id="rId1425" name="Button 14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55" r:id="rId1426" name="Button 14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56" r:id="rId1427" name="Button 14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57" r:id="rId1428" name="Button 14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58" r:id="rId1429" name="Button 14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59" r:id="rId1430" name="Button 14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60" r:id="rId1431" name="Button 14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61" r:id="rId1432" name="Button 14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62" r:id="rId1433" name="Button 143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663" r:id="rId1434" name="Button 14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64" r:id="rId1435" name="Button 14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65" r:id="rId1436" name="Button 14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66" r:id="rId1437" name="Button 14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67" r:id="rId1438" name="Button 14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68" r:id="rId1439" name="Button 14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69" r:id="rId1440" name="Button 14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70" r:id="rId1441" name="Button 14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71" r:id="rId1442" name="Button 14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72" r:id="rId1443" name="Button 14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73" r:id="rId1444" name="Button 14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74" r:id="rId1445" name="Button 14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75" r:id="rId1446" name="Button 14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76" r:id="rId1447" name="Button 14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77" r:id="rId1448" name="Button 14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78" r:id="rId1449" name="Button 14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79" r:id="rId1450" name="Button 14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80" r:id="rId1451" name="Button 14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81" r:id="rId1452" name="Button 144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682" r:id="rId1453" name="Button 14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83" r:id="rId1454" name="Button 14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84" r:id="rId1455" name="Button 14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85" r:id="rId1456" name="Button 14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86" r:id="rId1457" name="Button 14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87" r:id="rId1458" name="Button 14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88" r:id="rId1459" name="Button 14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89" r:id="rId1460" name="Button 145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90" r:id="rId1461" name="Button 14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91" r:id="rId1462" name="Button 14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92" r:id="rId1463" name="Button 14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93" r:id="rId1464" name="Button 14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94" r:id="rId1465" name="Button 14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95" r:id="rId1466" name="Button 14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96" r:id="rId1467" name="Button 14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97" r:id="rId1468" name="Button 14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98" r:id="rId1469" name="Button 14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99" r:id="rId1470" name="Button 14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00" r:id="rId1471" name="Button 146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701" r:id="rId1472" name="Button 14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02" r:id="rId1473" name="Button 1470">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703" r:id="rId1474" name="Button 14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04" r:id="rId1475" name="Button 147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705" r:id="rId1476" name="Button 14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06" r:id="rId1477" name="Button 147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707" r:id="rId1478" name="Button 14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08" r:id="rId1479" name="Button 147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709" r:id="rId1480" name="Button 14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10" r:id="rId1481" name="Button 147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711" r:id="rId1482" name="Button 14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12" r:id="rId1483" name="Button 14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13" r:id="rId1484" name="Button 14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14" r:id="rId1485" name="Button 14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15" r:id="rId1486" name="Button 14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16" r:id="rId1487" name="Button 14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17" r:id="rId1488" name="Button 14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18" r:id="rId1489" name="Button 14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19" r:id="rId1490" name="Button 14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20" r:id="rId1491" name="Button 14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21" r:id="rId1492" name="Button 14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22" r:id="rId1493" name="Button 14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23" r:id="rId1494" name="Button 14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24" r:id="rId1495" name="Button 14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25" r:id="rId1496" name="Button 14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26" r:id="rId1497" name="Button 14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27" r:id="rId1498" name="Button 14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28" r:id="rId1499" name="Button 14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29" r:id="rId1500" name="Button 149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730" r:id="rId1501" name="Button 14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31" r:id="rId1502" name="Button 14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32" r:id="rId1503" name="Button 15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33" r:id="rId1504" name="Button 15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34" r:id="rId1505" name="Button 15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35" r:id="rId1506" name="Button 15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36" r:id="rId1507" name="Button 15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37" r:id="rId1508" name="Button 15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38" r:id="rId1509" name="Button 15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39" r:id="rId1510" name="Button 15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40" r:id="rId1511" name="Button 15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41" r:id="rId1512" name="Button 15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42" r:id="rId1513" name="Button 15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43" r:id="rId1514" name="Button 15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44" r:id="rId1515" name="Button 15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45" r:id="rId1516" name="Button 15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46" r:id="rId1517" name="Button 15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47" r:id="rId1518" name="Button 15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48" r:id="rId1519" name="Button 151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749" r:id="rId1520" name="Button 15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50" r:id="rId1521" name="Button 15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51" r:id="rId1522" name="Button 15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52" r:id="rId1523" name="Button 15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53" r:id="rId1524" name="Button 15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54" r:id="rId1525" name="Button 15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55" r:id="rId1526" name="Button 15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56" r:id="rId1527" name="Button 15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57" r:id="rId1528" name="Button 15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58" r:id="rId1529" name="Button 15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59" r:id="rId1530" name="Button 15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60" r:id="rId1531" name="Button 15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61" r:id="rId1532" name="Button 15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62" r:id="rId1533" name="Button 15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63" r:id="rId1534" name="Button 15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64" r:id="rId1535" name="Button 15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65" r:id="rId1536" name="Button 15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66" r:id="rId1537" name="Button 15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67" r:id="rId1538" name="Button 153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768" r:id="rId1539" name="Button 15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69" r:id="rId1540" name="Button 15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70" r:id="rId1541" name="Button 15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71" r:id="rId1542" name="Button 15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72" r:id="rId1543" name="Button 15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73" r:id="rId1544" name="Button 15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74" r:id="rId1545" name="Button 15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75" r:id="rId1546" name="Button 15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76" r:id="rId1547" name="Button 15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77" r:id="rId1548" name="Button 15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78" r:id="rId1549" name="Button 15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79" r:id="rId1550" name="Button 15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80" r:id="rId1551" name="Button 15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81" r:id="rId1552" name="Button 15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82" r:id="rId1553" name="Button 15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83" r:id="rId1554" name="Button 15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84" r:id="rId1555" name="Button 15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85" r:id="rId1556" name="Button 15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86" r:id="rId1557" name="Button 155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787" r:id="rId1558" name="Button 15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88" r:id="rId1559" name="Button 15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89" r:id="rId1560" name="Button 15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90" r:id="rId1561" name="Button 15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91" r:id="rId1562" name="Button 15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92" r:id="rId1563" name="Button 15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93" r:id="rId1564" name="Button 156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94" r:id="rId1565" name="Button 156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95" r:id="rId1566" name="Button 15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96" r:id="rId1567" name="Button 156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97" r:id="rId1568" name="Button 15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98" r:id="rId1569" name="Button 156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99" r:id="rId1570" name="Button 15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00" r:id="rId1571" name="Button 156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01" r:id="rId1572" name="Button 15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02" r:id="rId1573" name="Button 15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03" r:id="rId1574" name="Button 15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04" r:id="rId1575" name="Button 15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05" r:id="rId1576" name="Button 157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806" r:id="rId1577" name="Button 15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07" r:id="rId1578" name="Button 157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808" r:id="rId1579" name="Button 15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09" r:id="rId1580" name="Button 157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810" r:id="rId1581" name="Button 15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11" r:id="rId1582" name="Button 157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812" r:id="rId1583" name="Button 15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13" r:id="rId1584" name="Button 158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814" r:id="rId1585" name="Button 15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15" r:id="rId1586" name="Button 158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816" r:id="rId1587" name="Button 158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17" r:id="rId1588" name="Button 158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18" r:id="rId1589" name="Button 158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19" r:id="rId1590" name="Button 158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20" r:id="rId1591" name="Button 15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21" r:id="rId1592" name="Button 15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22" r:id="rId1593" name="Button 15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23" r:id="rId1594" name="Button 15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24" r:id="rId1595" name="Button 15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25" r:id="rId1596" name="Button 15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26" r:id="rId1597" name="Button 15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27" r:id="rId1598" name="Button 159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28" r:id="rId1599" name="Button 15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29" r:id="rId1600" name="Button 15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30" r:id="rId1601" name="Button 15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31" r:id="rId1602" name="Button 15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32" r:id="rId1603" name="Button 16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33" r:id="rId1604" name="Button 16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34" r:id="rId1605" name="Button 160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835" r:id="rId1606" name="Button 160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36" r:id="rId1607" name="Button 160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37" r:id="rId1608" name="Button 160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38" r:id="rId1609" name="Button 160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39" r:id="rId1610" name="Button 16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40" r:id="rId1611" name="Button 160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41" r:id="rId1612" name="Button 160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42" r:id="rId1613" name="Button 16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43" r:id="rId1614" name="Button 16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44" r:id="rId1615" name="Button 16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45" r:id="rId1616" name="Button 16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46" r:id="rId1617" name="Button 16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47" r:id="rId1618" name="Button 16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48" r:id="rId1619" name="Button 16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49" r:id="rId1620" name="Button 16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50" r:id="rId1621" name="Button 16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51" r:id="rId1622" name="Button 16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52" r:id="rId1623" name="Button 16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53" r:id="rId1624" name="Button 162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854" r:id="rId1625" name="Button 16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55" r:id="rId1626" name="Button 16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56" r:id="rId1627" name="Button 16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57" r:id="rId1628" name="Button 16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58" r:id="rId1629" name="Button 16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59" r:id="rId1630" name="Button 16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60" r:id="rId1631" name="Button 16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61" r:id="rId1632" name="Button 16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62" r:id="rId1633" name="Button 16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63" r:id="rId1634" name="Button 16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64" r:id="rId1635" name="Button 16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65" r:id="rId1636" name="Button 16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66" r:id="rId1637" name="Button 16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67" r:id="rId1638" name="Button 16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68" r:id="rId1639" name="Button 16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69" r:id="rId1640" name="Button 16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70" r:id="rId1641" name="Button 16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71" r:id="rId1642" name="Button 16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72" r:id="rId1643" name="Button 164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873" r:id="rId1644" name="Button 16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74" r:id="rId1645" name="Button 16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75" r:id="rId1646" name="Button 16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76" r:id="rId1647" name="Button 16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77" r:id="rId1648" name="Button 16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78" r:id="rId1649" name="Button 16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79" r:id="rId1650" name="Button 16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80" r:id="rId1651" name="Button 16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81" r:id="rId1652" name="Button 16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82" r:id="rId1653" name="Button 16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83" r:id="rId1654" name="Button 16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84" r:id="rId1655" name="Button 16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85" r:id="rId1656" name="Button 16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86" r:id="rId1657" name="Button 16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87" r:id="rId1658" name="Button 16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88" r:id="rId1659" name="Button 16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89" r:id="rId1660" name="Button 16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90" r:id="rId1661" name="Button 16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91" r:id="rId1662" name="Button 165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892" r:id="rId1663" name="Button 16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93" r:id="rId1664" name="Button 16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94" r:id="rId1665" name="Button 16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95" r:id="rId1666" name="Button 16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96" r:id="rId1667" name="Button 16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97" r:id="rId1668" name="Button 16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98" r:id="rId1669" name="Button 16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99" r:id="rId1670" name="Button 16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00" r:id="rId1671" name="Button 16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01" r:id="rId1672" name="Button 16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02" r:id="rId1673" name="Button 16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03" r:id="rId1674" name="Button 16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04" r:id="rId1675" name="Button 16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05" r:id="rId1676" name="Button 16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06" r:id="rId1677" name="Button 16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07" r:id="rId1678" name="Button 16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08" r:id="rId1679" name="Button 16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09" r:id="rId1680" name="Button 16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10" r:id="rId1681" name="Button 167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911" r:id="rId1682" name="Button 16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12" r:id="rId1683" name="Button 1680">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913" r:id="rId1684" name="Button 16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14" r:id="rId1685" name="Button 16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15" r:id="rId1686" name="Button 16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16" r:id="rId1687" name="Button 16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17" r:id="rId1688" name="Button 16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18" r:id="rId1689" name="Button 16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19" r:id="rId1690" name="Button 16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20" r:id="rId1691" name="Button 16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21" r:id="rId1692" name="Button 16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22" r:id="rId1693" name="Button 16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23" r:id="rId1694" name="Button 16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24" r:id="rId1695" name="Button 16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25" r:id="rId1696" name="Button 16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26" r:id="rId1697" name="Button 16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27" r:id="rId1698" name="Button 16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28" r:id="rId1699" name="Button 16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29" r:id="rId1700" name="Button 16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30" r:id="rId1701" name="Button 16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31" r:id="rId1702" name="Button 169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932" r:id="rId1703" name="Button 17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33" r:id="rId1704" name="Button 170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934" r:id="rId1705" name="Button 17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35" r:id="rId1706" name="Button 17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36" r:id="rId1707" name="Button 17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37" r:id="rId1708" name="Button 17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38" r:id="rId1709" name="Button 17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39" r:id="rId1710" name="Button 17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40" r:id="rId1711" name="Button 17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41" r:id="rId1712" name="Button 17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42" r:id="rId1713" name="Button 17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43" r:id="rId1714" name="Button 17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44" r:id="rId1715" name="Button 17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45" r:id="rId1716" name="Button 17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46" r:id="rId1717" name="Button 17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47" r:id="rId1718" name="Button 17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48" r:id="rId1719" name="Button 17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49" r:id="rId1720" name="Button 17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50" r:id="rId1721" name="Button 17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51" r:id="rId1722" name="Button 171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52" r:id="rId1723" name="Button 172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953" r:id="rId1724" name="Button 17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54" r:id="rId1725" name="Button 172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955" r:id="rId1726" name="Button 17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56" r:id="rId1727" name="Button 17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57" r:id="rId1728" name="Button 17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58" r:id="rId1729" name="Button 17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59" r:id="rId1730" name="Button 17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60" r:id="rId1731" name="Button 17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61" r:id="rId1732" name="Button 17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62" r:id="rId1733" name="Button 17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63" r:id="rId1734" name="Button 17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64" r:id="rId1735" name="Button 17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65" r:id="rId1736" name="Button 17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66" r:id="rId1737" name="Button 17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67" r:id="rId1738" name="Button 17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68" r:id="rId1739" name="Button 17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69" r:id="rId1740" name="Button 17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70" r:id="rId1741" name="Button 17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71" r:id="rId1742" name="Button 17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72" r:id="rId1743" name="Button 17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73" r:id="rId1744" name="Button 174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974" r:id="rId1745" name="Button 17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75" r:id="rId1746" name="Button 174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976" r:id="rId1747" name="Button 17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77" r:id="rId1748" name="Button 17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78" r:id="rId1749" name="Button 17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79" r:id="rId1750" name="Button 17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80" r:id="rId1751" name="Button 17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81" r:id="rId1752" name="Button 17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82" r:id="rId1753" name="Button 17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83" r:id="rId1754" name="Button 17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84" r:id="rId1755" name="Button 17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85" r:id="rId1756" name="Button 17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86" r:id="rId1757" name="Button 17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87" r:id="rId1758" name="Button 17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88" r:id="rId1759" name="Button 17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89" r:id="rId1760" name="Button 175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90" r:id="rId1761" name="Button 17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91" r:id="rId1762" name="Button 17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92" r:id="rId1763" name="Button 17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93" r:id="rId1764" name="Button 1761">
              <controlPr defaultSize="0" print="0" autoFill="0" autoPict="0" macro="[0]!データ保存">
                <anchor moveWithCells="1" sizeWithCells="1">
                  <from>
                    <xdr:col>2</xdr:col>
                    <xdr:colOff>127000</xdr:colOff>
                    <xdr:row>0</xdr:row>
                    <xdr:rowOff>101600</xdr:rowOff>
                  </from>
                  <to>
                    <xdr:col>2</xdr:col>
                    <xdr:colOff>908050</xdr:colOff>
                    <xdr:row>0</xdr:row>
                    <xdr:rowOff>292100</xdr:rowOff>
                  </to>
                </anchor>
              </controlPr>
            </control>
          </mc:Choice>
        </mc:AlternateContent>
        <mc:AlternateContent xmlns:mc="http://schemas.openxmlformats.org/markup-compatibility/2006">
          <mc:Choice Requires="x14">
            <control shapeId="96994" r:id="rId1765" name="Button 176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995" r:id="rId1766" name="Button 17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96" r:id="rId1767" name="Button 176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97" r:id="rId1768" name="Button 17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98" r:id="rId1769" name="Button 176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99" r:id="rId1770" name="Button 17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00" r:id="rId1771" name="Button 176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01" r:id="rId1772" name="Button 17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02" r:id="rId1773" name="Button 17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03" r:id="rId1774" name="Button 17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04" r:id="rId1775" name="Button 17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05" r:id="rId1776" name="Button 17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06" r:id="rId1777" name="Button 17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07" r:id="rId1778" name="Button 17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08" r:id="rId1779" name="Button 177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09" r:id="rId1780" name="Button 17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10" r:id="rId1781" name="Button 17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11" r:id="rId1782" name="Button 17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12" r:id="rId1783" name="Button 17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13" r:id="rId1784" name="Button 178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7014" r:id="rId1785" name="Button 17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15" r:id="rId1786" name="Button 178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16" r:id="rId1787" name="Button 178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17" r:id="rId1788" name="Button 178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18" r:id="rId1789" name="Button 178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19" r:id="rId1790" name="Button 178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20" r:id="rId1791" name="Button 17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21" r:id="rId1792" name="Button 17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22" r:id="rId1793" name="Button 17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23" r:id="rId1794" name="Button 17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24" r:id="rId1795" name="Button 17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25" r:id="rId1796" name="Button 17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26" r:id="rId1797" name="Button 17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27" r:id="rId1798" name="Button 179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28" r:id="rId1799" name="Button 17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29" r:id="rId1800" name="Button 17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30" r:id="rId1801" name="Button 17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31" r:id="rId1802" name="Button 17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32" r:id="rId1803" name="Button 180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7033" r:id="rId1804" name="Button 18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34" r:id="rId1805" name="Button 180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582C2D-FA71-4EA6-9EE4-048AA481EC1E}">
  <sheetPr codeName="Sheet16">
    <tabColor rgb="FF00B050"/>
  </sheetPr>
  <dimension ref="A1:R127"/>
  <sheetViews>
    <sheetView workbookViewId="0">
      <selection activeCell="L2" sqref="L2:O127"/>
    </sheetView>
  </sheetViews>
  <sheetFormatPr defaultColWidth="8.6640625" defaultRowHeight="18"/>
  <cols>
    <col min="1" max="1" width="10.58203125" style="39" bestFit="1" customWidth="1"/>
    <col min="2" max="2" width="8.6640625" style="39"/>
    <col min="3" max="3" width="15" style="39" bestFit="1" customWidth="1"/>
    <col min="4" max="4" width="13" style="39" bestFit="1" customWidth="1"/>
    <col min="5" max="5" width="11" style="39" customWidth="1"/>
    <col min="6" max="6" width="10.58203125" style="39" bestFit="1" customWidth="1"/>
    <col min="7" max="7" width="8.6640625" style="39"/>
    <col min="8" max="8" width="12.1640625" style="39" bestFit="1" customWidth="1"/>
    <col min="9" max="11" width="8.6640625" style="39"/>
    <col min="12" max="14" width="8.6640625" style="93"/>
    <col min="15" max="16384" width="8.6640625" style="39"/>
  </cols>
  <sheetData>
    <row r="1" spans="1:18" s="3" customFormat="1" ht="46.25" customHeight="1">
      <c r="A1" s="3" t="s">
        <v>1777</v>
      </c>
      <c r="B1" s="3" t="s">
        <v>1778</v>
      </c>
      <c r="C1" s="3" t="s">
        <v>1779</v>
      </c>
      <c r="D1" s="3" t="s">
        <v>1780</v>
      </c>
      <c r="E1" s="3" t="s">
        <v>1781</v>
      </c>
      <c r="F1" s="85" t="s">
        <v>1782</v>
      </c>
      <c r="G1" s="85" t="s">
        <v>1783</v>
      </c>
      <c r="H1" s="86">
        <v>45809</v>
      </c>
      <c r="I1" s="3" t="s">
        <v>1784</v>
      </c>
      <c r="J1" s="3" t="s">
        <v>1785</v>
      </c>
      <c r="L1" s="89"/>
      <c r="M1" s="98"/>
      <c r="N1" s="98"/>
    </row>
    <row r="2" spans="1:18">
      <c r="A2">
        <v>2024006</v>
      </c>
      <c r="B2" t="s">
        <v>1191</v>
      </c>
      <c r="C2" t="s">
        <v>624</v>
      </c>
      <c r="D2" s="99">
        <v>150.5</v>
      </c>
      <c r="E2" s="99">
        <v>2.5</v>
      </c>
      <c r="F2" s="99">
        <v>0</v>
      </c>
      <c r="G2" s="99">
        <v>0</v>
      </c>
      <c r="H2"/>
      <c r="I2" s="91"/>
      <c r="J2" s="91">
        <v>51944</v>
      </c>
      <c r="L2" s="93">
        <v>3</v>
      </c>
      <c r="M2" s="93">
        <v>180</v>
      </c>
      <c r="N2" s="93">
        <v>0</v>
      </c>
      <c r="O2" s="39">
        <v>150.5</v>
      </c>
      <c r="P2" s="90"/>
      <c r="Q2" s="90"/>
      <c r="R2" s="90"/>
    </row>
    <row r="3" spans="1:18">
      <c r="A3">
        <v>2021016</v>
      </c>
      <c r="B3" t="s">
        <v>1434</v>
      </c>
      <c r="C3" t="s">
        <v>571</v>
      </c>
      <c r="D3" s="99">
        <v>84.500000000000014</v>
      </c>
      <c r="E3" s="99">
        <v>0</v>
      </c>
      <c r="F3" s="99">
        <v>0</v>
      </c>
      <c r="G3" s="99">
        <v>0</v>
      </c>
      <c r="H3"/>
      <c r="I3" s="91"/>
      <c r="J3" s="91"/>
      <c r="L3" s="93">
        <v>1</v>
      </c>
      <c r="M3" s="93">
        <v>0</v>
      </c>
      <c r="N3" s="93">
        <v>0</v>
      </c>
      <c r="O3" s="39">
        <v>84.500000000000014</v>
      </c>
      <c r="P3" s="90"/>
      <c r="Q3" s="90"/>
      <c r="R3" s="90"/>
    </row>
    <row r="4" spans="1:18">
      <c r="A4">
        <v>2024019</v>
      </c>
      <c r="B4" t="s">
        <v>1004</v>
      </c>
      <c r="C4" t="s">
        <v>633</v>
      </c>
      <c r="D4" s="99">
        <v>159.5</v>
      </c>
      <c r="E4" s="99">
        <v>0.5</v>
      </c>
      <c r="F4" s="99">
        <v>0</v>
      </c>
      <c r="G4" s="99">
        <v>0</v>
      </c>
      <c r="H4"/>
      <c r="I4" s="91"/>
      <c r="J4" s="91"/>
      <c r="L4" s="93">
        <v>3</v>
      </c>
      <c r="M4" s="93">
        <v>180</v>
      </c>
      <c r="N4" s="93">
        <v>0</v>
      </c>
      <c r="O4" s="39">
        <v>159.5</v>
      </c>
      <c r="P4" s="90"/>
      <c r="Q4" s="90"/>
      <c r="R4" s="90"/>
    </row>
    <row r="5" spans="1:18">
      <c r="A5">
        <v>2008002</v>
      </c>
      <c r="B5" t="s">
        <v>1728</v>
      </c>
      <c r="C5" t="s">
        <v>262</v>
      </c>
      <c r="D5" s="99">
        <v>143.99999999999997</v>
      </c>
      <c r="E5" s="99">
        <v>0</v>
      </c>
      <c r="F5" s="99">
        <v>0</v>
      </c>
      <c r="G5" s="99">
        <v>0</v>
      </c>
      <c r="H5"/>
      <c r="I5" s="91"/>
      <c r="J5" s="91"/>
      <c r="L5" s="93">
        <v>1</v>
      </c>
      <c r="M5" s="93">
        <v>0</v>
      </c>
      <c r="N5" s="93">
        <v>0</v>
      </c>
      <c r="O5" s="39">
        <v>143.99999999999997</v>
      </c>
      <c r="P5" s="90"/>
      <c r="Q5" s="90"/>
      <c r="R5" s="90"/>
    </row>
    <row r="6" spans="1:18">
      <c r="A6">
        <v>2018044</v>
      </c>
      <c r="B6" t="s">
        <v>1549</v>
      </c>
      <c r="C6" t="s">
        <v>269</v>
      </c>
      <c r="D6" s="99">
        <v>130.99999999999997</v>
      </c>
      <c r="E6" s="99">
        <v>0</v>
      </c>
      <c r="F6" s="99">
        <v>0</v>
      </c>
      <c r="G6" s="99">
        <v>0</v>
      </c>
      <c r="H6"/>
      <c r="I6" s="91"/>
      <c r="J6" s="91"/>
      <c r="L6" s="93">
        <v>1</v>
      </c>
      <c r="M6" s="93">
        <v>0</v>
      </c>
      <c r="N6" s="93">
        <v>0</v>
      </c>
      <c r="O6" s="39">
        <v>130.99999999999997</v>
      </c>
      <c r="P6" s="90"/>
      <c r="Q6" s="90"/>
      <c r="R6" s="90"/>
    </row>
    <row r="7" spans="1:18">
      <c r="A7">
        <v>2023030</v>
      </c>
      <c r="B7" t="s">
        <v>1269</v>
      </c>
      <c r="C7" t="s">
        <v>615</v>
      </c>
      <c r="D7" s="99">
        <v>150</v>
      </c>
      <c r="E7" s="99">
        <v>0</v>
      </c>
      <c r="F7" s="99">
        <v>0</v>
      </c>
      <c r="G7" s="99">
        <v>0</v>
      </c>
      <c r="H7"/>
      <c r="I7" s="91"/>
      <c r="J7" s="91"/>
      <c r="L7" s="93">
        <v>3</v>
      </c>
      <c r="M7" s="93">
        <v>180</v>
      </c>
      <c r="N7" s="93">
        <v>0</v>
      </c>
      <c r="O7" s="39">
        <v>150</v>
      </c>
      <c r="P7" s="90"/>
      <c r="Q7" s="90"/>
      <c r="R7" s="90"/>
    </row>
    <row r="8" spans="1:18">
      <c r="A8">
        <v>2024024</v>
      </c>
      <c r="B8" t="s">
        <v>1175</v>
      </c>
      <c r="C8" t="s">
        <v>636</v>
      </c>
      <c r="D8" s="99">
        <v>159.08333333333337</v>
      </c>
      <c r="E8" s="99">
        <v>0.83333333333333337</v>
      </c>
      <c r="F8" s="99">
        <v>0</v>
      </c>
      <c r="G8" s="99">
        <v>0</v>
      </c>
      <c r="H8"/>
      <c r="I8" s="91"/>
      <c r="J8" s="91"/>
      <c r="L8" s="93">
        <v>1</v>
      </c>
      <c r="M8" s="93">
        <v>0</v>
      </c>
      <c r="N8" s="93">
        <v>0.5</v>
      </c>
      <c r="O8" s="39">
        <v>158.58333333333337</v>
      </c>
      <c r="P8" s="90"/>
      <c r="Q8" s="90"/>
      <c r="R8" s="90"/>
    </row>
    <row r="9" spans="1:18">
      <c r="A9">
        <v>2013026</v>
      </c>
      <c r="B9" t="s">
        <v>278</v>
      </c>
      <c r="C9" t="s">
        <v>279</v>
      </c>
      <c r="D9" s="99">
        <v>155.49999999999997</v>
      </c>
      <c r="E9" s="99">
        <v>0.5</v>
      </c>
      <c r="F9" s="99">
        <v>0</v>
      </c>
      <c r="G9" s="99">
        <v>60</v>
      </c>
      <c r="H9"/>
      <c r="I9" s="91"/>
      <c r="J9" s="91"/>
      <c r="L9" s="93">
        <v>3</v>
      </c>
      <c r="M9" s="93">
        <v>180</v>
      </c>
      <c r="N9" s="93">
        <v>0</v>
      </c>
      <c r="O9" s="39">
        <v>155.49999999999997</v>
      </c>
      <c r="P9" s="90"/>
      <c r="Q9" s="90"/>
      <c r="R9" s="90"/>
    </row>
    <row r="10" spans="1:18">
      <c r="A10">
        <v>2023018</v>
      </c>
      <c r="B10" t="s">
        <v>1331</v>
      </c>
      <c r="C10" t="s">
        <v>605</v>
      </c>
      <c r="D10" s="99">
        <v>157.25</v>
      </c>
      <c r="E10" s="99">
        <v>5.9999999999999991</v>
      </c>
      <c r="F10" s="99">
        <v>0</v>
      </c>
      <c r="G10" s="99">
        <v>0</v>
      </c>
      <c r="H10"/>
      <c r="I10" s="91"/>
      <c r="J10" s="91"/>
      <c r="L10" s="93">
        <v>1</v>
      </c>
      <c r="M10" s="93">
        <v>0</v>
      </c>
      <c r="N10" s="93">
        <v>6</v>
      </c>
      <c r="O10" s="39">
        <v>151.25</v>
      </c>
      <c r="P10" s="90"/>
      <c r="Q10" s="90"/>
      <c r="R10" s="90"/>
    </row>
    <row r="11" spans="1:18">
      <c r="A11">
        <v>2009006</v>
      </c>
      <c r="B11" t="s">
        <v>281</v>
      </c>
      <c r="C11" t="s">
        <v>282</v>
      </c>
      <c r="D11" s="99">
        <v>142.5</v>
      </c>
      <c r="E11" s="99">
        <v>0</v>
      </c>
      <c r="F11" s="99">
        <v>0</v>
      </c>
      <c r="G11" s="99">
        <v>0</v>
      </c>
      <c r="H11"/>
      <c r="I11" s="91"/>
      <c r="J11" s="91"/>
      <c r="L11" s="93">
        <v>3</v>
      </c>
      <c r="M11" s="93">
        <v>180</v>
      </c>
      <c r="N11" s="93">
        <v>0</v>
      </c>
      <c r="O11" s="39">
        <v>142.5</v>
      </c>
      <c r="P11" s="90"/>
      <c r="Q11" s="90"/>
      <c r="R11" s="90"/>
    </row>
    <row r="12" spans="1:18">
      <c r="A12">
        <v>2014005</v>
      </c>
      <c r="B12" t="s">
        <v>286</v>
      </c>
      <c r="C12" t="s">
        <v>287</v>
      </c>
      <c r="D12" s="99">
        <v>152</v>
      </c>
      <c r="E12" s="99">
        <v>1</v>
      </c>
      <c r="F12" s="99">
        <v>0</v>
      </c>
      <c r="G12" s="99">
        <v>0</v>
      </c>
      <c r="H12"/>
      <c r="I12" s="91"/>
      <c r="J12" s="91">
        <v>2520</v>
      </c>
      <c r="L12" s="93">
        <v>1</v>
      </c>
      <c r="M12" s="93">
        <v>0</v>
      </c>
      <c r="N12" s="93">
        <v>1</v>
      </c>
      <c r="O12" s="39">
        <v>151</v>
      </c>
      <c r="P12" s="90"/>
      <c r="Q12" s="90"/>
      <c r="R12" s="90"/>
    </row>
    <row r="13" spans="1:18">
      <c r="A13">
        <v>2023024</v>
      </c>
      <c r="B13" t="s">
        <v>1232</v>
      </c>
      <c r="C13" t="s">
        <v>611</v>
      </c>
      <c r="D13" s="99">
        <v>152.5</v>
      </c>
      <c r="E13" s="99">
        <v>9</v>
      </c>
      <c r="F13" s="99">
        <v>0</v>
      </c>
      <c r="G13" s="99">
        <v>12</v>
      </c>
      <c r="H13"/>
      <c r="I13" s="91"/>
      <c r="J13" s="91">
        <v>21167</v>
      </c>
      <c r="L13" s="93">
        <v>3</v>
      </c>
      <c r="M13" s="93">
        <v>180</v>
      </c>
      <c r="N13" s="93">
        <v>0</v>
      </c>
      <c r="O13" s="39">
        <v>152.5</v>
      </c>
      <c r="P13" s="90"/>
      <c r="Q13" s="90"/>
      <c r="R13" s="90"/>
    </row>
    <row r="14" spans="1:18">
      <c r="A14">
        <v>2016005</v>
      </c>
      <c r="B14" t="s">
        <v>288</v>
      </c>
      <c r="C14" t="s">
        <v>289</v>
      </c>
      <c r="D14" s="99">
        <v>154.5</v>
      </c>
      <c r="E14" s="99">
        <v>2.5</v>
      </c>
      <c r="F14" s="99">
        <v>0</v>
      </c>
      <c r="G14" s="99">
        <v>0</v>
      </c>
      <c r="H14"/>
      <c r="I14" s="91"/>
      <c r="J14" s="91"/>
      <c r="L14" s="93">
        <v>3</v>
      </c>
      <c r="M14" s="93">
        <v>180</v>
      </c>
      <c r="N14" s="93">
        <v>0</v>
      </c>
      <c r="O14" s="39">
        <v>154.5</v>
      </c>
      <c r="P14" s="90"/>
      <c r="Q14" s="90"/>
      <c r="R14" s="90"/>
    </row>
    <row r="15" spans="1:18">
      <c r="A15">
        <v>2011005</v>
      </c>
      <c r="B15" t="s">
        <v>293</v>
      </c>
      <c r="C15" t="s">
        <v>294</v>
      </c>
      <c r="D15" s="99">
        <v>145.5</v>
      </c>
      <c r="E15" s="99">
        <v>0</v>
      </c>
      <c r="F15" s="99">
        <v>0</v>
      </c>
      <c r="G15" s="99">
        <v>0</v>
      </c>
      <c r="H15"/>
      <c r="I15" s="91"/>
      <c r="J15" s="91">
        <v>65094</v>
      </c>
      <c r="L15" s="93">
        <v>3</v>
      </c>
      <c r="M15" s="93">
        <v>180</v>
      </c>
      <c r="N15" s="93">
        <v>0</v>
      </c>
      <c r="O15" s="39">
        <v>145.5</v>
      </c>
      <c r="P15" s="90"/>
      <c r="Q15" s="90"/>
      <c r="R15" s="90"/>
    </row>
    <row r="16" spans="1:18">
      <c r="A16">
        <v>2021002</v>
      </c>
      <c r="B16" t="s">
        <v>300</v>
      </c>
      <c r="C16" t="s">
        <v>301</v>
      </c>
      <c r="D16" s="99">
        <v>211</v>
      </c>
      <c r="E16" s="99">
        <v>44.499999999999993</v>
      </c>
      <c r="F16" s="99">
        <v>0</v>
      </c>
      <c r="G16" s="99">
        <v>12</v>
      </c>
      <c r="H16"/>
      <c r="I16" s="91"/>
      <c r="J16" s="91"/>
      <c r="L16" s="93">
        <v>3</v>
      </c>
      <c r="M16" s="93">
        <v>180</v>
      </c>
      <c r="N16" s="93">
        <v>31</v>
      </c>
      <c r="O16" s="39">
        <v>180</v>
      </c>
      <c r="P16" s="90"/>
      <c r="Q16" s="90"/>
      <c r="R16" s="90"/>
    </row>
    <row r="17" spans="1:18">
      <c r="A17">
        <v>2019019</v>
      </c>
      <c r="B17" t="s">
        <v>303</v>
      </c>
      <c r="C17" t="s">
        <v>304</v>
      </c>
      <c r="D17" s="99">
        <v>159</v>
      </c>
      <c r="E17" s="99">
        <v>6.5</v>
      </c>
      <c r="F17" s="99">
        <v>0</v>
      </c>
      <c r="G17" s="99">
        <v>1</v>
      </c>
      <c r="H17"/>
      <c r="I17" s="91"/>
      <c r="J17" s="91"/>
      <c r="L17" s="93">
        <v>3</v>
      </c>
      <c r="M17" s="93">
        <v>180</v>
      </c>
      <c r="N17" s="93">
        <v>0</v>
      </c>
      <c r="O17" s="39">
        <v>159</v>
      </c>
      <c r="P17" s="90"/>
      <c r="Q17" s="90"/>
      <c r="R17" s="90"/>
    </row>
    <row r="18" spans="1:18">
      <c r="A18">
        <v>2016002</v>
      </c>
      <c r="B18" t="s">
        <v>306</v>
      </c>
      <c r="C18" t="s">
        <v>307</v>
      </c>
      <c r="D18" s="99">
        <v>142.5</v>
      </c>
      <c r="E18" s="99">
        <v>0</v>
      </c>
      <c r="F18" s="99">
        <v>0</v>
      </c>
      <c r="G18" s="99">
        <v>0</v>
      </c>
      <c r="H18"/>
      <c r="I18" s="91"/>
      <c r="J18" s="91"/>
      <c r="L18" s="93">
        <v>3</v>
      </c>
      <c r="M18" s="93">
        <v>180</v>
      </c>
      <c r="N18" s="93">
        <v>0</v>
      </c>
      <c r="O18" s="39">
        <v>142.5</v>
      </c>
      <c r="P18" s="90"/>
      <c r="Q18" s="90"/>
      <c r="R18" s="90"/>
    </row>
    <row r="19" spans="1:18">
      <c r="A19">
        <v>2021015</v>
      </c>
      <c r="B19" t="s">
        <v>1426</v>
      </c>
      <c r="C19" t="s">
        <v>570</v>
      </c>
      <c r="D19" s="99">
        <v>22.5</v>
      </c>
      <c r="E19" s="99">
        <v>0</v>
      </c>
      <c r="F19" s="99">
        <v>0</v>
      </c>
      <c r="G19" s="99">
        <v>0</v>
      </c>
      <c r="H19"/>
      <c r="I19" s="91">
        <v>7500</v>
      </c>
      <c r="J19" s="91">
        <v>0</v>
      </c>
      <c r="L19" s="93">
        <v>1</v>
      </c>
      <c r="M19" s="93">
        <v>0</v>
      </c>
      <c r="N19" s="93">
        <v>0</v>
      </c>
      <c r="O19" s="39">
        <v>22.5</v>
      </c>
      <c r="P19" s="90"/>
      <c r="Q19" s="90"/>
      <c r="R19" s="90"/>
    </row>
    <row r="20" spans="1:18">
      <c r="A20">
        <v>2023017</v>
      </c>
      <c r="B20" t="s">
        <v>1298</v>
      </c>
      <c r="C20" t="s">
        <v>604</v>
      </c>
      <c r="D20" s="99">
        <v>150</v>
      </c>
      <c r="E20" s="99">
        <v>0</v>
      </c>
      <c r="F20" s="99">
        <v>0</v>
      </c>
      <c r="G20" s="99">
        <v>0</v>
      </c>
      <c r="H20"/>
      <c r="I20" s="91"/>
      <c r="J20" s="91"/>
      <c r="L20" s="93">
        <v>3</v>
      </c>
      <c r="M20" s="93">
        <v>180</v>
      </c>
      <c r="N20" s="93">
        <v>0</v>
      </c>
      <c r="O20" s="39">
        <v>150</v>
      </c>
      <c r="P20" s="90"/>
      <c r="Q20" s="90"/>
      <c r="R20" s="90"/>
    </row>
    <row r="21" spans="1:18">
      <c r="A21">
        <v>2024042</v>
      </c>
      <c r="B21" t="s">
        <v>1077</v>
      </c>
      <c r="C21" t="s">
        <v>647</v>
      </c>
      <c r="D21" s="99">
        <v>141.5</v>
      </c>
      <c r="E21" s="99">
        <v>2.9999999999999996</v>
      </c>
      <c r="F21" s="99">
        <v>0</v>
      </c>
      <c r="G21" s="99">
        <v>43.999999999999993</v>
      </c>
      <c r="H21"/>
      <c r="I21" s="91"/>
      <c r="J21" s="91"/>
      <c r="L21" s="93">
        <v>3</v>
      </c>
      <c r="M21" s="93">
        <v>180</v>
      </c>
      <c r="N21" s="93">
        <v>0</v>
      </c>
      <c r="O21" s="39">
        <v>141.5</v>
      </c>
      <c r="P21" s="90"/>
      <c r="Q21" s="90"/>
      <c r="R21" s="90"/>
    </row>
    <row r="22" spans="1:18">
      <c r="A22">
        <v>2016023</v>
      </c>
      <c r="B22" t="s">
        <v>311</v>
      </c>
      <c r="C22" t="s">
        <v>312</v>
      </c>
      <c r="D22" s="99">
        <v>143.5</v>
      </c>
      <c r="E22" s="99">
        <v>0.5</v>
      </c>
      <c r="F22" s="99">
        <v>0</v>
      </c>
      <c r="G22" s="99">
        <v>0</v>
      </c>
      <c r="H22"/>
      <c r="I22" s="91"/>
      <c r="J22" s="91"/>
      <c r="L22" s="93">
        <v>1</v>
      </c>
      <c r="M22" s="93">
        <v>0</v>
      </c>
      <c r="N22" s="93">
        <v>0.5</v>
      </c>
      <c r="O22" s="39">
        <v>143</v>
      </c>
      <c r="P22" s="90"/>
      <c r="Q22" s="90"/>
      <c r="R22" s="90"/>
    </row>
    <row r="23" spans="1:18">
      <c r="A23">
        <v>2007002</v>
      </c>
      <c r="B23" t="s">
        <v>314</v>
      </c>
      <c r="C23" t="s">
        <v>315</v>
      </c>
      <c r="D23" s="99">
        <v>154.99999999999997</v>
      </c>
      <c r="E23" s="99">
        <v>0</v>
      </c>
      <c r="F23" s="99">
        <v>0</v>
      </c>
      <c r="G23" s="99">
        <v>60</v>
      </c>
      <c r="H23"/>
      <c r="I23" s="91"/>
      <c r="J23" s="91"/>
      <c r="L23" s="93">
        <v>3</v>
      </c>
      <c r="M23" s="93">
        <v>180</v>
      </c>
      <c r="N23" s="93">
        <v>0</v>
      </c>
      <c r="O23" s="39">
        <v>154.99999999999997</v>
      </c>
      <c r="P23" s="90"/>
      <c r="Q23" s="90"/>
      <c r="R23" s="90"/>
    </row>
    <row r="24" spans="1:18">
      <c r="A24">
        <v>2024043</v>
      </c>
      <c r="B24" t="s">
        <v>1052</v>
      </c>
      <c r="C24" t="s">
        <v>1055</v>
      </c>
      <c r="D24" s="99">
        <v>162</v>
      </c>
      <c r="E24" s="99">
        <v>2.5</v>
      </c>
      <c r="F24" s="99">
        <v>0</v>
      </c>
      <c r="G24" s="99">
        <v>0</v>
      </c>
      <c r="H24"/>
      <c r="I24" s="91"/>
      <c r="J24" s="91">
        <v>18130</v>
      </c>
      <c r="L24" s="93">
        <v>3</v>
      </c>
      <c r="M24" s="93">
        <v>180</v>
      </c>
      <c r="N24" s="93">
        <v>0</v>
      </c>
      <c r="O24" s="39">
        <v>162</v>
      </c>
      <c r="P24" s="90"/>
      <c r="Q24" s="90"/>
      <c r="R24" s="90"/>
    </row>
    <row r="25" spans="1:18">
      <c r="A25">
        <v>2022025</v>
      </c>
      <c r="B25" t="s">
        <v>1082</v>
      </c>
      <c r="C25" t="s">
        <v>590</v>
      </c>
      <c r="D25" s="99">
        <v>144</v>
      </c>
      <c r="E25" s="99">
        <v>1.5</v>
      </c>
      <c r="F25" s="99">
        <v>0</v>
      </c>
      <c r="G25" s="99">
        <v>0</v>
      </c>
      <c r="H25"/>
      <c r="I25" s="91"/>
      <c r="J25" s="91">
        <v>5400</v>
      </c>
      <c r="L25" s="93">
        <v>3</v>
      </c>
      <c r="M25" s="93">
        <v>180</v>
      </c>
      <c r="N25" s="93">
        <v>0</v>
      </c>
      <c r="O25" s="39">
        <v>144</v>
      </c>
      <c r="P25" s="90"/>
      <c r="Q25" s="90"/>
      <c r="R25" s="90"/>
    </row>
    <row r="26" spans="1:18">
      <c r="A26">
        <v>2017037</v>
      </c>
      <c r="B26" t="s">
        <v>1341</v>
      </c>
      <c r="C26" t="s">
        <v>530</v>
      </c>
      <c r="D26" s="99">
        <v>180.91666666666666</v>
      </c>
      <c r="E26" s="99">
        <v>17.666666666666668</v>
      </c>
      <c r="F26" s="99">
        <v>0</v>
      </c>
      <c r="G26" s="99">
        <v>0</v>
      </c>
      <c r="H26"/>
      <c r="I26" s="91"/>
      <c r="J26" s="91"/>
      <c r="L26" s="93">
        <v>1</v>
      </c>
      <c r="M26" s="93">
        <v>0</v>
      </c>
      <c r="N26" s="93">
        <v>17.5</v>
      </c>
      <c r="O26" s="39">
        <v>163.41666666666666</v>
      </c>
      <c r="P26" s="90"/>
      <c r="Q26" s="90"/>
      <c r="R26" s="90"/>
    </row>
    <row r="27" spans="1:18">
      <c r="A27">
        <v>2019006</v>
      </c>
      <c r="B27" t="s">
        <v>1224</v>
      </c>
      <c r="C27" t="s">
        <v>429</v>
      </c>
      <c r="D27" s="99">
        <v>144</v>
      </c>
      <c r="E27" s="99">
        <v>1</v>
      </c>
      <c r="F27" s="99">
        <v>0</v>
      </c>
      <c r="G27" s="99">
        <v>0</v>
      </c>
      <c r="H27"/>
      <c r="I27" s="91"/>
      <c r="J27" s="91"/>
      <c r="L27" s="93">
        <v>1</v>
      </c>
      <c r="M27" s="93">
        <v>0</v>
      </c>
      <c r="N27" s="93">
        <v>1</v>
      </c>
      <c r="O27" s="39">
        <v>143</v>
      </c>
      <c r="P27" s="90"/>
      <c r="Q27" s="90"/>
      <c r="R27" s="90"/>
    </row>
    <row r="28" spans="1:18">
      <c r="A28">
        <v>2024049</v>
      </c>
      <c r="B28" t="s">
        <v>2284</v>
      </c>
      <c r="C28" t="s">
        <v>649</v>
      </c>
      <c r="D28" s="99">
        <v>90.5</v>
      </c>
      <c r="E28" s="99">
        <v>0</v>
      </c>
      <c r="F28" s="99">
        <v>0</v>
      </c>
      <c r="G28" s="99">
        <v>0</v>
      </c>
      <c r="H28"/>
      <c r="I28" s="91"/>
      <c r="J28" s="91"/>
      <c r="L28" s="93">
        <v>3</v>
      </c>
      <c r="M28" s="93">
        <v>180</v>
      </c>
      <c r="N28" s="93">
        <v>0</v>
      </c>
      <c r="O28" s="39">
        <v>90.5</v>
      </c>
      <c r="P28" s="90"/>
      <c r="Q28" s="90"/>
      <c r="R28" s="90"/>
    </row>
    <row r="29" spans="1:18">
      <c r="A29">
        <v>2012006</v>
      </c>
      <c r="B29" t="s">
        <v>330</v>
      </c>
      <c r="C29" t="s">
        <v>331</v>
      </c>
      <c r="D29" s="99">
        <v>165.99999999999997</v>
      </c>
      <c r="E29" s="99">
        <v>2</v>
      </c>
      <c r="F29" s="99">
        <v>0</v>
      </c>
      <c r="G29" s="99">
        <v>0</v>
      </c>
      <c r="H29"/>
      <c r="I29" s="91"/>
      <c r="J29" s="91"/>
      <c r="L29" s="93">
        <v>3</v>
      </c>
      <c r="M29" s="93">
        <v>180</v>
      </c>
      <c r="N29" s="93">
        <v>0</v>
      </c>
      <c r="O29" s="39">
        <v>165.99999999999997</v>
      </c>
      <c r="P29" s="90"/>
      <c r="Q29" s="90"/>
      <c r="R29" s="90"/>
    </row>
    <row r="30" spans="1:18">
      <c r="A30">
        <v>2011008</v>
      </c>
      <c r="B30" t="s">
        <v>333</v>
      </c>
      <c r="C30" t="s">
        <v>334</v>
      </c>
      <c r="D30" s="99">
        <v>151.5</v>
      </c>
      <c r="E30" s="99">
        <v>7.5</v>
      </c>
      <c r="F30" s="99">
        <v>0</v>
      </c>
      <c r="G30" s="99">
        <v>0</v>
      </c>
      <c r="H30"/>
      <c r="I30" s="91"/>
      <c r="J30" s="91"/>
      <c r="L30" s="93">
        <v>1</v>
      </c>
      <c r="M30" s="93">
        <v>0</v>
      </c>
      <c r="N30" s="93">
        <v>7.5</v>
      </c>
      <c r="O30" s="39">
        <v>144</v>
      </c>
      <c r="P30" s="90"/>
      <c r="Q30" s="90"/>
      <c r="R30" s="90"/>
    </row>
    <row r="31" spans="1:18">
      <c r="A31">
        <v>2024036</v>
      </c>
      <c r="B31" t="s">
        <v>1125</v>
      </c>
      <c r="C31" t="s">
        <v>643</v>
      </c>
      <c r="D31" s="99">
        <v>124</v>
      </c>
      <c r="E31" s="99">
        <v>2.5</v>
      </c>
      <c r="F31" s="99">
        <v>0</v>
      </c>
      <c r="G31" s="99">
        <v>0</v>
      </c>
      <c r="H31"/>
      <c r="I31" s="91"/>
      <c r="J31" s="91"/>
      <c r="L31" s="93">
        <v>1</v>
      </c>
      <c r="M31" s="93">
        <v>0</v>
      </c>
      <c r="N31" s="93">
        <v>2.5</v>
      </c>
      <c r="O31" s="39">
        <v>121.5</v>
      </c>
      <c r="P31" s="90"/>
      <c r="Q31" s="90"/>
      <c r="R31" s="90"/>
    </row>
    <row r="32" spans="1:18">
      <c r="A32">
        <v>2024021</v>
      </c>
      <c r="B32" t="s">
        <v>1157</v>
      </c>
      <c r="C32" t="s">
        <v>635</v>
      </c>
      <c r="D32" s="99">
        <v>105.99999999999999</v>
      </c>
      <c r="E32" s="99">
        <v>2.5</v>
      </c>
      <c r="F32" s="99">
        <v>0</v>
      </c>
      <c r="G32" s="99">
        <v>0</v>
      </c>
      <c r="H32"/>
      <c r="I32" s="91"/>
      <c r="J32" s="91">
        <v>340</v>
      </c>
      <c r="L32" s="93">
        <v>3</v>
      </c>
      <c r="M32" s="93">
        <v>180</v>
      </c>
      <c r="N32" s="93">
        <v>0</v>
      </c>
      <c r="O32" s="39">
        <v>105.99999999999999</v>
      </c>
      <c r="P32" s="90"/>
      <c r="Q32" s="90"/>
      <c r="R32" s="90"/>
    </row>
    <row r="33" spans="1:18">
      <c r="A33">
        <v>2022003</v>
      </c>
      <c r="B33" t="s">
        <v>2255</v>
      </c>
      <c r="C33" t="s">
        <v>576</v>
      </c>
      <c r="D33" s="99">
        <v>67.833333333333343</v>
      </c>
      <c r="E33" s="99">
        <v>1.7499999999999998</v>
      </c>
      <c r="F33" s="99">
        <v>0</v>
      </c>
      <c r="G33" s="99">
        <v>0</v>
      </c>
      <c r="H33" t="s">
        <v>1786</v>
      </c>
      <c r="I33" s="91"/>
      <c r="J33" s="91"/>
      <c r="L33" s="93">
        <v>1</v>
      </c>
      <c r="M33" s="93">
        <v>0</v>
      </c>
      <c r="N33" s="93">
        <v>1.5</v>
      </c>
      <c r="O33" s="39">
        <v>66.333333333333343</v>
      </c>
      <c r="P33" s="90"/>
      <c r="Q33" s="90"/>
      <c r="R33" s="90"/>
    </row>
    <row r="34" spans="1:18">
      <c r="A34">
        <v>2018043</v>
      </c>
      <c r="B34" t="s">
        <v>343</v>
      </c>
      <c r="C34" t="s">
        <v>344</v>
      </c>
      <c r="D34" s="99">
        <v>164.99999999999997</v>
      </c>
      <c r="E34" s="99">
        <v>11.7</v>
      </c>
      <c r="F34" s="99">
        <v>0</v>
      </c>
      <c r="G34" s="99">
        <v>0</v>
      </c>
      <c r="H34"/>
      <c r="I34" s="91"/>
      <c r="J34" s="91"/>
      <c r="L34" s="93">
        <v>1</v>
      </c>
      <c r="M34" s="93">
        <v>0</v>
      </c>
      <c r="N34" s="93">
        <v>11.5</v>
      </c>
      <c r="O34" s="39">
        <v>153.49999999999997</v>
      </c>
      <c r="P34" s="90"/>
      <c r="Q34" s="90"/>
      <c r="R34" s="90"/>
    </row>
    <row r="35" spans="1:18">
      <c r="A35">
        <v>2024027</v>
      </c>
      <c r="B35" t="s">
        <v>1146</v>
      </c>
      <c r="C35" t="s">
        <v>639</v>
      </c>
      <c r="D35" s="99">
        <v>170.5</v>
      </c>
      <c r="E35" s="99">
        <v>7.2500000000000009</v>
      </c>
      <c r="F35" s="99">
        <v>0</v>
      </c>
      <c r="G35" s="99">
        <v>0</v>
      </c>
      <c r="H35"/>
      <c r="I35" s="91"/>
      <c r="J35" s="91"/>
      <c r="L35" s="93">
        <v>3</v>
      </c>
      <c r="M35" s="93">
        <v>180</v>
      </c>
      <c r="N35" s="93">
        <v>0</v>
      </c>
      <c r="O35" s="39">
        <v>170.5</v>
      </c>
      <c r="P35" s="90"/>
      <c r="Q35" s="90"/>
      <c r="R35" s="90"/>
    </row>
    <row r="36" spans="1:18">
      <c r="A36">
        <v>2021001</v>
      </c>
      <c r="B36" t="s">
        <v>348</v>
      </c>
      <c r="C36" t="s">
        <v>349</v>
      </c>
      <c r="D36" s="99">
        <v>200.25</v>
      </c>
      <c r="E36" s="99">
        <v>36.000000000000007</v>
      </c>
      <c r="F36" s="99">
        <v>4.25</v>
      </c>
      <c r="G36" s="99">
        <v>0</v>
      </c>
      <c r="H36"/>
      <c r="I36" s="91"/>
      <c r="J36" s="91">
        <v>27170</v>
      </c>
      <c r="L36" s="93">
        <v>3</v>
      </c>
      <c r="M36" s="93">
        <v>180</v>
      </c>
      <c r="N36" s="93">
        <v>0</v>
      </c>
      <c r="O36" s="39">
        <v>85.75</v>
      </c>
      <c r="P36" s="90"/>
      <c r="Q36" s="90"/>
      <c r="R36" s="90"/>
    </row>
    <row r="37" spans="1:18">
      <c r="A37">
        <v>2021012</v>
      </c>
      <c r="B37" t="s">
        <v>1427</v>
      </c>
      <c r="C37" t="s">
        <v>569</v>
      </c>
      <c r="D37" s="99">
        <v>148.5</v>
      </c>
      <c r="E37" s="99">
        <v>0</v>
      </c>
      <c r="F37" s="99">
        <v>0</v>
      </c>
      <c r="G37" s="99">
        <v>0</v>
      </c>
      <c r="H37"/>
      <c r="I37" s="91"/>
      <c r="J37" s="91"/>
      <c r="L37" s="93">
        <v>1</v>
      </c>
      <c r="M37" s="93">
        <v>0</v>
      </c>
      <c r="N37" s="93">
        <v>0</v>
      </c>
      <c r="O37" s="39">
        <v>148.5</v>
      </c>
      <c r="P37" s="90"/>
      <c r="Q37" s="90"/>
      <c r="R37" s="90"/>
    </row>
    <row r="38" spans="1:18">
      <c r="A38">
        <v>2024007</v>
      </c>
      <c r="B38" t="s">
        <v>1187</v>
      </c>
      <c r="C38" t="s">
        <v>625</v>
      </c>
      <c r="D38" s="99">
        <v>157.5</v>
      </c>
      <c r="E38" s="99">
        <v>0</v>
      </c>
      <c r="F38" s="99">
        <v>0</v>
      </c>
      <c r="G38" s="99">
        <v>0</v>
      </c>
      <c r="H38"/>
      <c r="I38" s="91"/>
      <c r="J38" s="91">
        <v>221956</v>
      </c>
      <c r="L38" s="93">
        <v>1</v>
      </c>
      <c r="M38" s="93">
        <v>0</v>
      </c>
      <c r="N38" s="93">
        <v>0</v>
      </c>
      <c r="O38" s="39">
        <v>157.5</v>
      </c>
      <c r="P38" s="90"/>
      <c r="Q38" s="90"/>
      <c r="R38" s="90"/>
    </row>
    <row r="39" spans="1:18">
      <c r="A39">
        <v>2025001</v>
      </c>
      <c r="B39" t="s">
        <v>2292</v>
      </c>
      <c r="C39" t="s">
        <v>652</v>
      </c>
      <c r="D39" s="99">
        <v>157.5</v>
      </c>
      <c r="E39" s="99">
        <v>0</v>
      </c>
      <c r="F39" s="99">
        <v>0</v>
      </c>
      <c r="G39" s="99">
        <v>0</v>
      </c>
      <c r="H39"/>
      <c r="I39" s="91"/>
      <c r="J39" s="91"/>
      <c r="L39" s="93">
        <v>1</v>
      </c>
      <c r="M39" s="93">
        <v>0</v>
      </c>
      <c r="N39" s="93">
        <v>0</v>
      </c>
      <c r="O39" s="39">
        <v>157.5</v>
      </c>
      <c r="P39" s="90"/>
      <c r="Q39" s="90"/>
      <c r="R39" s="90"/>
    </row>
    <row r="40" spans="1:18">
      <c r="A40">
        <v>2011012</v>
      </c>
      <c r="B40" t="s">
        <v>922</v>
      </c>
      <c r="C40" t="s">
        <v>352</v>
      </c>
      <c r="D40" s="99">
        <v>157.5</v>
      </c>
      <c r="E40" s="99">
        <v>0</v>
      </c>
      <c r="F40" s="99">
        <v>0</v>
      </c>
      <c r="G40" s="99">
        <v>0</v>
      </c>
      <c r="H40"/>
      <c r="I40" s="91"/>
      <c r="J40" s="91"/>
      <c r="L40" s="93">
        <v>3</v>
      </c>
      <c r="M40" s="93">
        <v>180</v>
      </c>
      <c r="N40" s="93">
        <v>0</v>
      </c>
      <c r="O40" s="39">
        <v>157.5</v>
      </c>
      <c r="P40" s="90"/>
      <c r="Q40" s="90"/>
      <c r="R40" s="90"/>
    </row>
    <row r="41" spans="1:18">
      <c r="A41">
        <v>2018034</v>
      </c>
      <c r="B41" t="s">
        <v>356</v>
      </c>
      <c r="C41" t="s">
        <v>357</v>
      </c>
      <c r="D41" s="99">
        <v>149</v>
      </c>
      <c r="E41" s="99">
        <v>0.5</v>
      </c>
      <c r="F41" s="99">
        <v>0</v>
      </c>
      <c r="G41" s="99">
        <v>0</v>
      </c>
      <c r="H41"/>
      <c r="I41" s="91"/>
      <c r="J41" s="91"/>
      <c r="L41" s="93">
        <v>1</v>
      </c>
      <c r="M41" s="93">
        <v>0</v>
      </c>
      <c r="N41" s="93">
        <v>0.5</v>
      </c>
      <c r="O41" s="39">
        <v>148.5</v>
      </c>
      <c r="P41" s="90"/>
      <c r="Q41" s="90"/>
      <c r="R41" s="90"/>
    </row>
    <row r="42" spans="1:18">
      <c r="A42">
        <v>2012002</v>
      </c>
      <c r="B42" t="s">
        <v>358</v>
      </c>
      <c r="C42" t="s">
        <v>359</v>
      </c>
      <c r="D42" s="99">
        <v>150</v>
      </c>
      <c r="E42" s="99">
        <v>0</v>
      </c>
      <c r="F42" s="99">
        <v>0</v>
      </c>
      <c r="G42" s="99">
        <v>0</v>
      </c>
      <c r="H42"/>
      <c r="I42" s="91"/>
      <c r="J42" s="91"/>
      <c r="L42" s="93">
        <v>3</v>
      </c>
      <c r="M42" s="93">
        <v>180</v>
      </c>
      <c r="N42" s="93">
        <v>0</v>
      </c>
      <c r="O42" s="39">
        <v>150</v>
      </c>
      <c r="P42" s="90"/>
      <c r="Q42" s="90"/>
      <c r="R42" s="90"/>
    </row>
    <row r="43" spans="1:18">
      <c r="A43">
        <v>2023014</v>
      </c>
      <c r="B43" t="s">
        <v>1336</v>
      </c>
      <c r="C43" t="s">
        <v>602</v>
      </c>
      <c r="D43" s="99">
        <v>0</v>
      </c>
      <c r="E43" s="99">
        <v>0</v>
      </c>
      <c r="F43" s="99">
        <v>0</v>
      </c>
      <c r="G43" s="99">
        <v>0</v>
      </c>
      <c r="H43" t="s">
        <v>1786</v>
      </c>
      <c r="I43" s="91"/>
      <c r="J43" s="91"/>
      <c r="L43" s="93">
        <v>1</v>
      </c>
      <c r="M43" s="93">
        <v>0</v>
      </c>
      <c r="N43" s="93">
        <v>0</v>
      </c>
      <c r="O43" s="39">
        <v>0</v>
      </c>
      <c r="P43" s="90"/>
      <c r="Q43" s="90"/>
      <c r="R43" s="90"/>
    </row>
    <row r="44" spans="1:18">
      <c r="A44">
        <v>2014013</v>
      </c>
      <c r="B44" t="s">
        <v>362</v>
      </c>
      <c r="C44" t="s">
        <v>363</v>
      </c>
      <c r="D44" s="99">
        <v>150</v>
      </c>
      <c r="E44" s="99">
        <v>0</v>
      </c>
      <c r="F44" s="99">
        <v>0</v>
      </c>
      <c r="G44" s="99">
        <v>0</v>
      </c>
      <c r="H44"/>
      <c r="I44" s="91"/>
      <c r="J44" s="91"/>
      <c r="L44" s="93">
        <v>3</v>
      </c>
      <c r="M44" s="93">
        <v>180</v>
      </c>
      <c r="N44" s="93">
        <v>0</v>
      </c>
      <c r="O44" s="39">
        <v>150</v>
      </c>
      <c r="P44" s="90"/>
      <c r="Q44" s="90"/>
      <c r="R44" s="90"/>
    </row>
    <row r="45" spans="1:18">
      <c r="A45">
        <v>2009005</v>
      </c>
      <c r="B45" t="s">
        <v>364</v>
      </c>
      <c r="C45" t="s">
        <v>365</v>
      </c>
      <c r="D45" s="99">
        <v>135</v>
      </c>
      <c r="E45" s="99">
        <v>0</v>
      </c>
      <c r="F45" s="99">
        <v>0</v>
      </c>
      <c r="G45" s="99">
        <v>0</v>
      </c>
      <c r="H45"/>
      <c r="I45" s="91"/>
      <c r="J45" s="91"/>
      <c r="L45" s="93">
        <v>1</v>
      </c>
      <c r="M45" s="93">
        <v>0</v>
      </c>
      <c r="N45" s="93">
        <v>0</v>
      </c>
      <c r="O45" s="39">
        <v>135</v>
      </c>
      <c r="P45" s="90"/>
      <c r="Q45" s="90"/>
      <c r="R45" s="90"/>
    </row>
    <row r="46" spans="1:18">
      <c r="A46">
        <v>2022008</v>
      </c>
      <c r="B46" t="s">
        <v>1411</v>
      </c>
      <c r="C46" t="s">
        <v>579</v>
      </c>
      <c r="D46" s="99">
        <v>130.5</v>
      </c>
      <c r="E46" s="99">
        <v>0</v>
      </c>
      <c r="F46" s="99">
        <v>0</v>
      </c>
      <c r="G46" s="99">
        <v>0</v>
      </c>
      <c r="H46"/>
      <c r="I46" s="91"/>
      <c r="J46" s="91">
        <v>5690</v>
      </c>
      <c r="L46" s="93">
        <v>3</v>
      </c>
      <c r="M46" s="93">
        <v>180</v>
      </c>
      <c r="N46" s="93">
        <v>0</v>
      </c>
      <c r="O46" s="39">
        <v>130.5</v>
      </c>
      <c r="P46" s="90"/>
      <c r="Q46" s="90"/>
      <c r="R46" s="90"/>
    </row>
    <row r="47" spans="1:18">
      <c r="A47">
        <v>2017038</v>
      </c>
      <c r="B47" t="s">
        <v>366</v>
      </c>
      <c r="C47" t="s">
        <v>367</v>
      </c>
      <c r="D47" s="99">
        <v>177.5</v>
      </c>
      <c r="E47" s="99">
        <v>4.5</v>
      </c>
      <c r="F47" s="99">
        <v>20.5</v>
      </c>
      <c r="G47" s="99">
        <v>0</v>
      </c>
      <c r="H47"/>
      <c r="I47" s="91"/>
      <c r="J47" s="91">
        <v>36740</v>
      </c>
      <c r="L47" s="93">
        <v>1</v>
      </c>
      <c r="M47" s="93">
        <v>0</v>
      </c>
      <c r="N47" s="93">
        <v>4.5</v>
      </c>
      <c r="O47" s="39">
        <v>152.5</v>
      </c>
      <c r="P47" s="90"/>
      <c r="Q47" s="90"/>
      <c r="R47" s="90"/>
    </row>
    <row r="48" spans="1:18">
      <c r="A48">
        <v>2023034</v>
      </c>
      <c r="B48" t="s">
        <v>1267</v>
      </c>
      <c r="C48" t="s">
        <v>618</v>
      </c>
      <c r="D48" s="99">
        <v>143.83333333333334</v>
      </c>
      <c r="E48" s="99">
        <v>0</v>
      </c>
      <c r="F48" s="99">
        <v>0</v>
      </c>
      <c r="G48" s="99">
        <v>0</v>
      </c>
      <c r="H48"/>
      <c r="I48" s="91"/>
      <c r="J48" s="91"/>
      <c r="L48" s="93">
        <v>1</v>
      </c>
      <c r="M48" s="93">
        <v>0</v>
      </c>
      <c r="N48" s="93">
        <v>0</v>
      </c>
      <c r="O48" s="39">
        <v>143.83333333333334</v>
      </c>
      <c r="P48" s="90"/>
      <c r="Q48" s="90"/>
      <c r="R48" s="90"/>
    </row>
    <row r="49" spans="1:18">
      <c r="A49">
        <v>2019029</v>
      </c>
      <c r="B49" t="s">
        <v>1354</v>
      </c>
      <c r="C49" t="s">
        <v>549</v>
      </c>
      <c r="D49" s="99">
        <v>157.5</v>
      </c>
      <c r="E49" s="99">
        <v>4</v>
      </c>
      <c r="F49" s="99">
        <v>0</v>
      </c>
      <c r="G49" s="99">
        <v>0</v>
      </c>
      <c r="H49"/>
      <c r="I49" s="91"/>
      <c r="J49" s="91"/>
      <c r="L49" s="93">
        <v>3</v>
      </c>
      <c r="M49" s="93">
        <v>180</v>
      </c>
      <c r="N49" s="93">
        <v>0</v>
      </c>
      <c r="O49" s="39">
        <v>157.5</v>
      </c>
      <c r="P49" s="90"/>
      <c r="Q49" s="90"/>
      <c r="R49" s="90"/>
    </row>
    <row r="50" spans="1:18">
      <c r="A50">
        <v>2017031</v>
      </c>
      <c r="B50" t="s">
        <v>369</v>
      </c>
      <c r="C50" t="s">
        <v>370</v>
      </c>
      <c r="D50" s="99">
        <v>179</v>
      </c>
      <c r="E50" s="99">
        <v>33</v>
      </c>
      <c r="F50" s="99">
        <v>0</v>
      </c>
      <c r="G50" s="99">
        <v>1.5</v>
      </c>
      <c r="H50"/>
      <c r="I50" s="91"/>
      <c r="J50" s="91">
        <v>820</v>
      </c>
      <c r="L50" s="93">
        <v>3</v>
      </c>
      <c r="M50" s="93">
        <v>180</v>
      </c>
      <c r="N50" s="93">
        <v>0</v>
      </c>
      <c r="O50" s="39">
        <v>179</v>
      </c>
      <c r="P50" s="90"/>
      <c r="Q50" s="90"/>
      <c r="R50" s="90"/>
    </row>
    <row r="51" spans="1:18">
      <c r="A51">
        <v>2018022</v>
      </c>
      <c r="B51" t="s">
        <v>371</v>
      </c>
      <c r="C51" t="s">
        <v>372</v>
      </c>
      <c r="D51" s="99">
        <v>67.5</v>
      </c>
      <c r="E51" s="99">
        <v>0</v>
      </c>
      <c r="F51" s="99">
        <v>0</v>
      </c>
      <c r="G51" s="99">
        <v>0</v>
      </c>
      <c r="H51"/>
      <c r="I51" s="91"/>
      <c r="J51" s="91"/>
      <c r="L51" s="93">
        <v>3</v>
      </c>
      <c r="M51" s="93">
        <v>100</v>
      </c>
      <c r="N51" s="93">
        <v>0</v>
      </c>
      <c r="O51" s="39">
        <v>67.5</v>
      </c>
      <c r="P51" s="90"/>
      <c r="Q51" s="90"/>
      <c r="R51" s="90"/>
    </row>
    <row r="52" spans="1:18">
      <c r="A52">
        <v>2023006</v>
      </c>
      <c r="B52" t="s">
        <v>1347</v>
      </c>
      <c r="C52" t="s">
        <v>599</v>
      </c>
      <c r="D52" s="99">
        <v>84.500000000000014</v>
      </c>
      <c r="E52" s="99">
        <v>0</v>
      </c>
      <c r="F52" s="99">
        <v>0</v>
      </c>
      <c r="G52" s="99">
        <v>0</v>
      </c>
      <c r="H52"/>
      <c r="I52" s="91"/>
      <c r="J52" s="91"/>
      <c r="L52" s="93">
        <v>1</v>
      </c>
      <c r="M52" s="93">
        <v>0</v>
      </c>
      <c r="N52" s="93">
        <v>0</v>
      </c>
      <c r="O52" s="39">
        <v>84.500000000000014</v>
      </c>
      <c r="P52" s="90"/>
      <c r="Q52" s="90"/>
      <c r="R52" s="90"/>
    </row>
    <row r="53" spans="1:18">
      <c r="A53">
        <v>2013024</v>
      </c>
      <c r="B53" t="s">
        <v>374</v>
      </c>
      <c r="C53" t="s">
        <v>375</v>
      </c>
      <c r="D53" s="99">
        <v>197.50000000000003</v>
      </c>
      <c r="E53" s="99">
        <v>37.500000000000007</v>
      </c>
      <c r="F53" s="99">
        <v>0</v>
      </c>
      <c r="G53" s="99">
        <v>0</v>
      </c>
      <c r="H53"/>
      <c r="I53" s="91"/>
      <c r="J53" s="91">
        <v>880</v>
      </c>
      <c r="L53" s="93">
        <v>3</v>
      </c>
      <c r="M53" s="93">
        <v>180</v>
      </c>
      <c r="N53" s="93">
        <v>17.500000000000028</v>
      </c>
      <c r="O53" s="39">
        <v>180</v>
      </c>
      <c r="P53" s="90"/>
      <c r="Q53" s="90"/>
      <c r="R53" s="90"/>
    </row>
    <row r="54" spans="1:18">
      <c r="A54">
        <v>2010005</v>
      </c>
      <c r="B54" t="s">
        <v>376</v>
      </c>
      <c r="C54" t="s">
        <v>377</v>
      </c>
      <c r="D54" s="99">
        <v>142.5</v>
      </c>
      <c r="E54" s="99">
        <v>0</v>
      </c>
      <c r="F54" s="99">
        <v>0</v>
      </c>
      <c r="G54" s="99">
        <v>0</v>
      </c>
      <c r="H54"/>
      <c r="I54" s="91"/>
      <c r="J54" s="91"/>
      <c r="L54" s="93">
        <v>3</v>
      </c>
      <c r="M54" s="93">
        <v>180</v>
      </c>
      <c r="N54" s="93">
        <v>0</v>
      </c>
      <c r="O54" s="39">
        <v>142.5</v>
      </c>
      <c r="P54" s="90"/>
      <c r="Q54" s="90"/>
      <c r="R54" s="90"/>
    </row>
    <row r="55" spans="1:18">
      <c r="A55">
        <v>2018048</v>
      </c>
      <c r="B55" t="s">
        <v>378</v>
      </c>
      <c r="C55" t="s">
        <v>379</v>
      </c>
      <c r="D55" s="99">
        <v>158.99999999999997</v>
      </c>
      <c r="E55" s="99">
        <v>9</v>
      </c>
      <c r="F55" s="99">
        <v>0</v>
      </c>
      <c r="G55" s="99">
        <v>0</v>
      </c>
      <c r="H55"/>
      <c r="I55" s="91"/>
      <c r="J55" s="91"/>
      <c r="L55" s="93">
        <v>1</v>
      </c>
      <c r="M55" s="93">
        <v>0</v>
      </c>
      <c r="N55" s="93">
        <v>9</v>
      </c>
      <c r="O55" s="39">
        <v>149.99999999999997</v>
      </c>
      <c r="P55" s="90"/>
      <c r="Q55" s="90"/>
      <c r="R55" s="90"/>
    </row>
    <row r="56" spans="1:18">
      <c r="A56">
        <v>2020001</v>
      </c>
      <c r="B56" t="s">
        <v>381</v>
      </c>
      <c r="C56" t="s">
        <v>382</v>
      </c>
      <c r="D56" s="99">
        <v>136.5</v>
      </c>
      <c r="E56" s="99">
        <v>1</v>
      </c>
      <c r="F56" s="99">
        <v>0</v>
      </c>
      <c r="G56" s="99">
        <v>0</v>
      </c>
      <c r="H56"/>
      <c r="I56" s="91"/>
      <c r="J56" s="91"/>
      <c r="L56" s="93">
        <v>1</v>
      </c>
      <c r="M56" s="93">
        <v>0</v>
      </c>
      <c r="N56" s="93">
        <v>1</v>
      </c>
      <c r="O56" s="39">
        <v>135.5</v>
      </c>
      <c r="P56" s="90"/>
      <c r="Q56" s="90"/>
      <c r="R56" s="90"/>
    </row>
    <row r="57" spans="1:18">
      <c r="A57">
        <v>2022014</v>
      </c>
      <c r="B57" t="s">
        <v>1342</v>
      </c>
      <c r="C57" t="s">
        <v>584</v>
      </c>
      <c r="D57" s="99">
        <v>150</v>
      </c>
      <c r="E57" s="99">
        <v>0</v>
      </c>
      <c r="F57" s="99">
        <v>0</v>
      </c>
      <c r="G57" s="99">
        <v>0</v>
      </c>
      <c r="H57"/>
      <c r="I57" s="91"/>
      <c r="J57" s="91"/>
      <c r="L57" s="93">
        <v>3</v>
      </c>
      <c r="M57" s="93">
        <v>180</v>
      </c>
      <c r="N57" s="93">
        <v>0</v>
      </c>
      <c r="O57" s="39">
        <v>150</v>
      </c>
      <c r="P57" s="90"/>
      <c r="Q57" s="90"/>
      <c r="R57" s="90"/>
    </row>
    <row r="58" spans="1:18">
      <c r="A58">
        <v>2024039</v>
      </c>
      <c r="B58" t="s">
        <v>1120</v>
      </c>
      <c r="C58" t="s">
        <v>645</v>
      </c>
      <c r="D58" s="99">
        <v>79.5</v>
      </c>
      <c r="E58" s="99">
        <v>0</v>
      </c>
      <c r="F58" s="99">
        <v>0</v>
      </c>
      <c r="G58" s="99">
        <v>0</v>
      </c>
      <c r="H58"/>
      <c r="I58" s="91"/>
      <c r="J58" s="91"/>
      <c r="L58" s="93">
        <v>1</v>
      </c>
      <c r="M58" s="93">
        <v>0</v>
      </c>
      <c r="N58" s="93">
        <v>0</v>
      </c>
      <c r="O58" s="39">
        <v>79.5</v>
      </c>
      <c r="P58" s="90"/>
      <c r="Q58" s="90"/>
      <c r="R58" s="90"/>
    </row>
    <row r="59" spans="1:18">
      <c r="A59">
        <v>2024008</v>
      </c>
      <c r="B59" t="s">
        <v>1194</v>
      </c>
      <c r="C59" t="s">
        <v>626</v>
      </c>
      <c r="D59" s="99">
        <v>158</v>
      </c>
      <c r="E59" s="99">
        <v>0</v>
      </c>
      <c r="F59" s="99">
        <v>0</v>
      </c>
      <c r="G59" s="99">
        <v>5.5</v>
      </c>
      <c r="H59"/>
      <c r="I59" s="91">
        <v>15000</v>
      </c>
      <c r="J59" s="91">
        <v>4630</v>
      </c>
      <c r="L59" s="93">
        <v>3</v>
      </c>
      <c r="M59" s="93">
        <v>180</v>
      </c>
      <c r="N59" s="93">
        <v>0</v>
      </c>
      <c r="O59" s="39">
        <v>158</v>
      </c>
      <c r="P59" s="90"/>
      <c r="Q59" s="90"/>
      <c r="R59" s="90"/>
    </row>
    <row r="60" spans="1:18">
      <c r="A60">
        <v>2016012</v>
      </c>
      <c r="B60" t="s">
        <v>385</v>
      </c>
      <c r="C60" t="s">
        <v>386</v>
      </c>
      <c r="D60" s="99">
        <v>190</v>
      </c>
      <c r="E60" s="99">
        <v>40</v>
      </c>
      <c r="F60" s="99">
        <v>0</v>
      </c>
      <c r="G60" s="99">
        <v>7</v>
      </c>
      <c r="H60"/>
      <c r="I60" s="91"/>
      <c r="J60" s="91"/>
      <c r="L60" s="93">
        <v>3</v>
      </c>
      <c r="M60" s="93">
        <v>180</v>
      </c>
      <c r="N60" s="93">
        <v>10</v>
      </c>
      <c r="O60" s="39">
        <v>180</v>
      </c>
      <c r="P60" s="90"/>
      <c r="Q60" s="90"/>
      <c r="R60" s="90"/>
    </row>
    <row r="61" spans="1:18">
      <c r="A61">
        <v>2011001</v>
      </c>
      <c r="B61" t="s">
        <v>388</v>
      </c>
      <c r="C61" t="s">
        <v>389</v>
      </c>
      <c r="D61" s="99">
        <v>172.49999999999997</v>
      </c>
      <c r="E61" s="99">
        <v>16</v>
      </c>
      <c r="F61" s="99">
        <v>0</v>
      </c>
      <c r="G61" s="99">
        <v>2.5</v>
      </c>
      <c r="H61"/>
      <c r="I61" s="91"/>
      <c r="J61" s="91">
        <v>3676</v>
      </c>
      <c r="L61" s="93">
        <v>3</v>
      </c>
      <c r="M61" s="93">
        <v>180</v>
      </c>
      <c r="N61" s="93">
        <v>0</v>
      </c>
      <c r="O61" s="39">
        <v>172.49999999999997</v>
      </c>
      <c r="P61" s="90"/>
      <c r="Q61" s="90"/>
      <c r="R61" s="90"/>
    </row>
    <row r="62" spans="1:18">
      <c r="A62">
        <v>2020015</v>
      </c>
      <c r="B62" t="s">
        <v>1263</v>
      </c>
      <c r="C62" t="s">
        <v>452</v>
      </c>
      <c r="D62" s="99">
        <v>154.00000000000003</v>
      </c>
      <c r="E62" s="99">
        <v>3.4999999999999996</v>
      </c>
      <c r="F62" s="99">
        <v>0</v>
      </c>
      <c r="G62" s="99">
        <v>0</v>
      </c>
      <c r="H62"/>
      <c r="I62" s="91"/>
      <c r="J62" s="91"/>
      <c r="L62" s="93">
        <v>3</v>
      </c>
      <c r="M62" s="93">
        <v>180</v>
      </c>
      <c r="N62" s="93">
        <v>0</v>
      </c>
      <c r="O62" s="39">
        <v>154.00000000000003</v>
      </c>
      <c r="P62" s="90"/>
      <c r="Q62" s="90"/>
      <c r="R62" s="90"/>
    </row>
    <row r="63" spans="1:18">
      <c r="A63">
        <v>2024001</v>
      </c>
      <c r="B63" t="s">
        <v>962</v>
      </c>
      <c r="C63" t="s">
        <v>619</v>
      </c>
      <c r="D63" s="99">
        <v>137</v>
      </c>
      <c r="E63" s="99">
        <v>1</v>
      </c>
      <c r="F63" s="99">
        <v>0</v>
      </c>
      <c r="G63" s="99">
        <v>0</v>
      </c>
      <c r="H63"/>
      <c r="I63" s="91"/>
      <c r="J63" s="91">
        <v>21960</v>
      </c>
      <c r="L63" s="93">
        <v>3</v>
      </c>
      <c r="M63" s="93">
        <v>180</v>
      </c>
      <c r="N63" s="93">
        <v>0</v>
      </c>
      <c r="O63" s="39">
        <v>137</v>
      </c>
      <c r="P63" s="90"/>
      <c r="Q63" s="90"/>
      <c r="R63" s="90"/>
    </row>
    <row r="64" spans="1:18">
      <c r="A64">
        <v>2016021</v>
      </c>
      <c r="B64" t="s">
        <v>390</v>
      </c>
      <c r="C64" t="s">
        <v>391</v>
      </c>
      <c r="D64" s="99">
        <v>150</v>
      </c>
      <c r="E64" s="99">
        <v>0</v>
      </c>
      <c r="F64" s="99">
        <v>0</v>
      </c>
      <c r="G64" s="99">
        <v>0</v>
      </c>
      <c r="H64"/>
      <c r="I64" s="91"/>
      <c r="J64" s="91"/>
      <c r="L64" s="93">
        <v>3</v>
      </c>
      <c r="M64" s="93">
        <v>180</v>
      </c>
      <c r="N64" s="93">
        <v>0</v>
      </c>
      <c r="O64" s="39">
        <v>150</v>
      </c>
      <c r="P64" s="90"/>
      <c r="Q64" s="90"/>
      <c r="R64" s="90"/>
    </row>
    <row r="65" spans="1:18">
      <c r="A65">
        <v>2019053</v>
      </c>
      <c r="B65" t="s">
        <v>392</v>
      </c>
      <c r="C65" t="s">
        <v>393</v>
      </c>
      <c r="D65" s="99">
        <v>171.5</v>
      </c>
      <c r="E65" s="99">
        <v>13.5</v>
      </c>
      <c r="F65" s="99">
        <v>0</v>
      </c>
      <c r="G65" s="99">
        <v>0</v>
      </c>
      <c r="H65"/>
      <c r="I65" s="91"/>
      <c r="J65" s="91"/>
      <c r="L65" s="93">
        <v>1</v>
      </c>
      <c r="M65" s="93">
        <v>0</v>
      </c>
      <c r="N65" s="93">
        <v>13.5</v>
      </c>
      <c r="O65" s="39">
        <v>158</v>
      </c>
      <c r="P65" s="90"/>
      <c r="Q65" s="90"/>
      <c r="R65" s="90"/>
    </row>
    <row r="66" spans="1:18">
      <c r="A66">
        <v>2018028</v>
      </c>
      <c r="B66" t="s">
        <v>397</v>
      </c>
      <c r="C66" t="s">
        <v>398</v>
      </c>
      <c r="D66" s="99">
        <v>121.5</v>
      </c>
      <c r="E66" s="99">
        <v>0.5</v>
      </c>
      <c r="F66" s="99">
        <v>0</v>
      </c>
      <c r="G66" s="99">
        <v>0</v>
      </c>
      <c r="H66"/>
      <c r="I66" s="91"/>
      <c r="J66" s="91"/>
      <c r="L66" s="93">
        <v>3</v>
      </c>
      <c r="M66" s="93">
        <v>180</v>
      </c>
      <c r="N66" s="93">
        <v>0</v>
      </c>
      <c r="O66" s="39">
        <v>121.5</v>
      </c>
      <c r="P66" s="90"/>
      <c r="Q66" s="90"/>
      <c r="R66" s="90"/>
    </row>
    <row r="67" spans="1:18">
      <c r="A67">
        <v>2018045</v>
      </c>
      <c r="B67" t="s">
        <v>400</v>
      </c>
      <c r="C67" t="s">
        <v>401</v>
      </c>
      <c r="D67" s="99">
        <v>182.5</v>
      </c>
      <c r="E67" s="99">
        <v>39.000000000000007</v>
      </c>
      <c r="F67" s="99">
        <v>0</v>
      </c>
      <c r="G67" s="99">
        <v>0</v>
      </c>
      <c r="H67"/>
      <c r="I67" s="91"/>
      <c r="J67" s="91"/>
      <c r="L67" s="93">
        <v>3</v>
      </c>
      <c r="M67" s="93">
        <v>160</v>
      </c>
      <c r="N67" s="93">
        <v>22.5</v>
      </c>
      <c r="O67" s="39">
        <v>160</v>
      </c>
      <c r="P67" s="90"/>
      <c r="Q67" s="90"/>
      <c r="R67" s="90"/>
    </row>
    <row r="68" spans="1:18">
      <c r="A68">
        <v>2009009</v>
      </c>
      <c r="B68" t="s">
        <v>403</v>
      </c>
      <c r="C68" t="s">
        <v>404</v>
      </c>
      <c r="D68" s="99">
        <v>133.00000000000003</v>
      </c>
      <c r="E68" s="99">
        <v>0</v>
      </c>
      <c r="F68" s="99">
        <v>0</v>
      </c>
      <c r="G68" s="99">
        <v>0</v>
      </c>
      <c r="H68"/>
      <c r="I68" s="91"/>
      <c r="J68" s="91"/>
      <c r="L68" s="93">
        <v>3</v>
      </c>
      <c r="M68" s="93">
        <v>180</v>
      </c>
      <c r="N68" s="93">
        <v>0</v>
      </c>
      <c r="O68" s="39">
        <v>133.00000000000003</v>
      </c>
      <c r="P68" s="90"/>
      <c r="Q68" s="90"/>
      <c r="R68" s="90"/>
    </row>
    <row r="69" spans="1:18">
      <c r="A69">
        <v>2023028</v>
      </c>
      <c r="B69" t="s">
        <v>1274</v>
      </c>
      <c r="C69" t="s">
        <v>614</v>
      </c>
      <c r="D69" s="99">
        <v>145.50000000000003</v>
      </c>
      <c r="E69" s="99">
        <v>0</v>
      </c>
      <c r="F69" s="99">
        <v>0</v>
      </c>
      <c r="G69" s="99">
        <v>0</v>
      </c>
      <c r="H69"/>
      <c r="I69" s="91"/>
      <c r="J69" s="91"/>
      <c r="L69" s="93">
        <v>3</v>
      </c>
      <c r="M69" s="93">
        <v>180</v>
      </c>
      <c r="N69" s="93">
        <v>0</v>
      </c>
      <c r="O69" s="39">
        <v>145.50000000000003</v>
      </c>
      <c r="P69" s="90"/>
      <c r="Q69" s="90"/>
      <c r="R69" s="90"/>
    </row>
    <row r="70" spans="1:18">
      <c r="A70">
        <v>2018015</v>
      </c>
      <c r="B70" t="s">
        <v>408</v>
      </c>
      <c r="C70" t="s">
        <v>409</v>
      </c>
      <c r="D70" s="99">
        <v>171</v>
      </c>
      <c r="E70" s="99">
        <v>11</v>
      </c>
      <c r="F70" s="99">
        <v>0</v>
      </c>
      <c r="G70" s="99">
        <v>0</v>
      </c>
      <c r="H70"/>
      <c r="I70" s="91"/>
      <c r="J70" s="91"/>
      <c r="L70" s="93">
        <v>1</v>
      </c>
      <c r="M70" s="93">
        <v>0</v>
      </c>
      <c r="N70" s="93">
        <v>11</v>
      </c>
      <c r="O70" s="39">
        <v>160</v>
      </c>
      <c r="P70" s="90"/>
      <c r="Q70" s="90"/>
      <c r="R70" s="90"/>
    </row>
    <row r="71" spans="1:18">
      <c r="A71">
        <v>2020007</v>
      </c>
      <c r="B71" t="s">
        <v>1423</v>
      </c>
      <c r="C71" t="s">
        <v>1424</v>
      </c>
      <c r="D71" s="99">
        <v>139</v>
      </c>
      <c r="E71" s="99">
        <v>0</v>
      </c>
      <c r="F71" s="99">
        <v>0</v>
      </c>
      <c r="G71" s="99">
        <v>0</v>
      </c>
      <c r="H71"/>
      <c r="I71" s="91"/>
      <c r="J71" s="91"/>
      <c r="L71" s="93">
        <v>1</v>
      </c>
      <c r="M71" s="93">
        <v>0</v>
      </c>
      <c r="N71" s="93">
        <v>0</v>
      </c>
      <c r="O71" s="39">
        <v>139</v>
      </c>
      <c r="P71" s="90"/>
      <c r="Q71" s="90"/>
      <c r="R71" s="90"/>
    </row>
    <row r="72" spans="1:18">
      <c r="A72">
        <v>2023007</v>
      </c>
      <c r="B72" t="s">
        <v>1340</v>
      </c>
      <c r="C72" t="s">
        <v>600</v>
      </c>
      <c r="D72" s="99">
        <v>123</v>
      </c>
      <c r="E72" s="99">
        <v>0</v>
      </c>
      <c r="F72" s="99">
        <v>0</v>
      </c>
      <c r="G72" s="99">
        <v>0</v>
      </c>
      <c r="H72"/>
      <c r="I72" s="91"/>
      <c r="J72" s="91"/>
      <c r="L72" s="93">
        <v>3</v>
      </c>
      <c r="M72" s="93">
        <v>180</v>
      </c>
      <c r="N72" s="93">
        <v>0</v>
      </c>
      <c r="O72" s="39">
        <v>123</v>
      </c>
      <c r="P72" s="90"/>
      <c r="Q72" s="90"/>
      <c r="R72" s="90"/>
    </row>
    <row r="73" spans="1:18">
      <c r="A73">
        <v>2018031</v>
      </c>
      <c r="B73" t="s">
        <v>413</v>
      </c>
      <c r="C73" t="s">
        <v>414</v>
      </c>
      <c r="D73" s="99">
        <v>151.5</v>
      </c>
      <c r="E73" s="99">
        <v>0</v>
      </c>
      <c r="F73" s="99">
        <v>0</v>
      </c>
      <c r="G73" s="99">
        <v>0</v>
      </c>
      <c r="H73"/>
      <c r="I73" s="91"/>
      <c r="J73" s="91">
        <v>1920</v>
      </c>
      <c r="L73" s="93">
        <v>3</v>
      </c>
      <c r="M73" s="93">
        <v>180</v>
      </c>
      <c r="N73" s="93">
        <v>0</v>
      </c>
      <c r="O73" s="39">
        <v>151.5</v>
      </c>
      <c r="P73" s="90"/>
      <c r="Q73" s="90"/>
      <c r="R73" s="90"/>
    </row>
    <row r="74" spans="1:18">
      <c r="A74">
        <v>2011004</v>
      </c>
      <c r="B74" t="s">
        <v>418</v>
      </c>
      <c r="C74" t="s">
        <v>419</v>
      </c>
      <c r="D74" s="99">
        <v>203</v>
      </c>
      <c r="E74" s="99">
        <v>35</v>
      </c>
      <c r="F74" s="99">
        <v>0</v>
      </c>
      <c r="G74" s="99">
        <v>1.5</v>
      </c>
      <c r="H74"/>
      <c r="I74" s="91"/>
      <c r="J74" s="91"/>
      <c r="L74" s="93">
        <v>3</v>
      </c>
      <c r="M74" s="93">
        <v>180</v>
      </c>
      <c r="N74" s="93">
        <v>23</v>
      </c>
      <c r="O74" s="39">
        <v>180</v>
      </c>
      <c r="P74" s="90"/>
      <c r="Q74" s="90"/>
      <c r="R74" s="90"/>
    </row>
    <row r="75" spans="1:18">
      <c r="A75">
        <v>2024010</v>
      </c>
      <c r="B75" t="s">
        <v>1177</v>
      </c>
      <c r="C75" t="s">
        <v>628</v>
      </c>
      <c r="D75" s="99">
        <v>143.08333333333331</v>
      </c>
      <c r="E75" s="99">
        <v>0</v>
      </c>
      <c r="F75" s="99">
        <v>0</v>
      </c>
      <c r="G75" s="99">
        <v>0</v>
      </c>
      <c r="H75"/>
      <c r="I75" s="91"/>
      <c r="J75" s="91"/>
      <c r="L75" s="93">
        <v>3</v>
      </c>
      <c r="M75" s="93">
        <v>180</v>
      </c>
      <c r="N75" s="93">
        <v>0</v>
      </c>
      <c r="O75" s="39">
        <v>143.08333333333331</v>
      </c>
      <c r="P75" s="90"/>
      <c r="Q75" s="90"/>
      <c r="R75" s="90"/>
    </row>
    <row r="76" spans="1:18">
      <c r="A76">
        <v>2023021</v>
      </c>
      <c r="B76" t="s">
        <v>1283</v>
      </c>
      <c r="C76" t="s">
        <v>608</v>
      </c>
      <c r="D76" s="99">
        <v>164.5</v>
      </c>
      <c r="E76" s="99">
        <v>5.5</v>
      </c>
      <c r="F76" s="99">
        <v>0</v>
      </c>
      <c r="G76" s="99">
        <v>7</v>
      </c>
      <c r="H76"/>
      <c r="I76" s="91">
        <v>15000</v>
      </c>
      <c r="J76" s="91">
        <v>19342</v>
      </c>
      <c r="L76" s="93">
        <v>3</v>
      </c>
      <c r="M76" s="93">
        <v>180</v>
      </c>
      <c r="N76" s="93">
        <v>0</v>
      </c>
      <c r="O76" s="39">
        <v>164.5</v>
      </c>
      <c r="P76" s="90"/>
      <c r="Q76" s="90"/>
      <c r="R76" s="90"/>
    </row>
    <row r="77" spans="1:18">
      <c r="A77">
        <v>2023033</v>
      </c>
      <c r="B77" t="s">
        <v>1219</v>
      </c>
      <c r="C77" t="s">
        <v>617</v>
      </c>
      <c r="D77" s="99">
        <v>105</v>
      </c>
      <c r="E77" s="99">
        <v>0</v>
      </c>
      <c r="F77" s="99">
        <v>0</v>
      </c>
      <c r="G77" s="99">
        <v>0</v>
      </c>
      <c r="H77"/>
      <c r="I77" s="91"/>
      <c r="J77" s="91"/>
      <c r="L77" s="93">
        <v>1</v>
      </c>
      <c r="M77" s="93">
        <v>0</v>
      </c>
      <c r="N77" s="93">
        <v>0</v>
      </c>
      <c r="O77" s="39">
        <v>105</v>
      </c>
      <c r="P77" s="90"/>
      <c r="Q77" s="90"/>
      <c r="R77" s="90"/>
    </row>
    <row r="78" spans="1:18">
      <c r="A78">
        <v>2020014</v>
      </c>
      <c r="B78" t="s">
        <v>420</v>
      </c>
      <c r="C78" t="s">
        <v>421</v>
      </c>
      <c r="D78" s="99">
        <v>90</v>
      </c>
      <c r="E78" s="99">
        <v>0</v>
      </c>
      <c r="F78" s="99">
        <v>0</v>
      </c>
      <c r="G78" s="99">
        <v>0</v>
      </c>
      <c r="H78"/>
      <c r="I78" s="91"/>
      <c r="J78" s="91"/>
      <c r="L78" s="93">
        <v>3</v>
      </c>
      <c r="M78" s="93">
        <v>111</v>
      </c>
      <c r="N78" s="93">
        <v>0</v>
      </c>
      <c r="O78" s="39">
        <v>90</v>
      </c>
      <c r="P78" s="90"/>
      <c r="Q78" s="90"/>
      <c r="R78" s="90"/>
    </row>
    <row r="79" spans="1:18">
      <c r="A79">
        <v>2018027</v>
      </c>
      <c r="B79" t="s">
        <v>425</v>
      </c>
      <c r="C79" t="s">
        <v>426</v>
      </c>
      <c r="D79" s="99">
        <v>157.5</v>
      </c>
      <c r="E79" s="99">
        <v>0</v>
      </c>
      <c r="F79" s="99">
        <v>0</v>
      </c>
      <c r="G79" s="99">
        <v>0</v>
      </c>
      <c r="H79"/>
      <c r="I79" s="91">
        <v>1250</v>
      </c>
      <c r="J79" s="91">
        <v>0</v>
      </c>
      <c r="L79" s="93">
        <v>3</v>
      </c>
      <c r="M79" s="93">
        <v>180</v>
      </c>
      <c r="N79" s="93">
        <v>0</v>
      </c>
      <c r="O79" s="39">
        <v>157.5</v>
      </c>
      <c r="P79" s="90"/>
      <c r="Q79" s="90"/>
      <c r="R79" s="90"/>
    </row>
    <row r="80" spans="1:18">
      <c r="A80">
        <v>2019014</v>
      </c>
      <c r="B80" t="s">
        <v>430</v>
      </c>
      <c r="C80" t="s">
        <v>431</v>
      </c>
      <c r="D80" s="99">
        <v>102</v>
      </c>
      <c r="E80" s="99">
        <v>0</v>
      </c>
      <c r="F80" s="99">
        <v>0</v>
      </c>
      <c r="G80" s="99">
        <v>0</v>
      </c>
      <c r="H80"/>
      <c r="I80" s="91"/>
      <c r="J80" s="91"/>
      <c r="L80" s="93">
        <v>1</v>
      </c>
      <c r="M80" s="93">
        <v>0</v>
      </c>
      <c r="N80" s="93">
        <v>0</v>
      </c>
      <c r="O80" s="39">
        <v>102</v>
      </c>
      <c r="P80" s="90"/>
      <c r="Q80" s="90"/>
      <c r="R80" s="90"/>
    </row>
    <row r="81" spans="1:18">
      <c r="A81">
        <v>2020031</v>
      </c>
      <c r="B81" t="s">
        <v>1418</v>
      </c>
      <c r="C81" t="s">
        <v>565</v>
      </c>
      <c r="D81" s="99">
        <v>178.49999999999994</v>
      </c>
      <c r="E81" s="99">
        <v>11</v>
      </c>
      <c r="F81" s="99">
        <v>0</v>
      </c>
      <c r="G81" s="99">
        <v>0</v>
      </c>
      <c r="H81"/>
      <c r="I81" s="91"/>
      <c r="J81" s="91"/>
      <c r="L81" s="93">
        <v>3</v>
      </c>
      <c r="M81" s="93">
        <v>180</v>
      </c>
      <c r="N81" s="93">
        <v>0</v>
      </c>
      <c r="O81" s="39">
        <v>178.49999999999994</v>
      </c>
      <c r="P81" s="90"/>
      <c r="Q81" s="90"/>
      <c r="R81" s="90"/>
    </row>
    <row r="82" spans="1:18">
      <c r="A82">
        <v>2018057</v>
      </c>
      <c r="B82" t="s">
        <v>1083</v>
      </c>
      <c r="C82" t="s">
        <v>543</v>
      </c>
      <c r="D82" s="99">
        <v>144.5</v>
      </c>
      <c r="E82" s="99">
        <v>4</v>
      </c>
      <c r="F82" s="99">
        <v>0</v>
      </c>
      <c r="G82" s="99">
        <v>0</v>
      </c>
      <c r="H82"/>
      <c r="I82" s="91"/>
      <c r="J82" s="91">
        <v>58760</v>
      </c>
      <c r="L82" s="93">
        <v>3</v>
      </c>
      <c r="M82" s="93">
        <v>180</v>
      </c>
      <c r="N82" s="93">
        <v>0</v>
      </c>
      <c r="O82" s="39">
        <v>144.5</v>
      </c>
      <c r="P82" s="90"/>
      <c r="Q82" s="90"/>
      <c r="R82" s="90"/>
    </row>
    <row r="83" spans="1:18">
      <c r="A83">
        <v>2020003</v>
      </c>
      <c r="B83" t="s">
        <v>1367</v>
      </c>
      <c r="C83" t="s">
        <v>438</v>
      </c>
      <c r="D83" s="99">
        <v>150</v>
      </c>
      <c r="E83" s="99">
        <v>0</v>
      </c>
      <c r="F83" s="99">
        <v>0</v>
      </c>
      <c r="G83" s="99">
        <v>0</v>
      </c>
      <c r="H83"/>
      <c r="I83" s="91"/>
      <c r="J83" s="91">
        <v>2700</v>
      </c>
      <c r="L83" s="93">
        <v>3</v>
      </c>
      <c r="M83" s="93">
        <v>180</v>
      </c>
      <c r="N83" s="93">
        <v>0</v>
      </c>
      <c r="O83" s="39">
        <v>150</v>
      </c>
      <c r="P83" s="90"/>
      <c r="Q83" s="90"/>
      <c r="R83" s="90"/>
    </row>
    <row r="84" spans="1:18">
      <c r="A84">
        <v>2018012</v>
      </c>
      <c r="B84" t="s">
        <v>992</v>
      </c>
      <c r="C84" t="s">
        <v>995</v>
      </c>
      <c r="D84" s="99">
        <v>146.99999999999997</v>
      </c>
      <c r="E84" s="99">
        <v>3</v>
      </c>
      <c r="F84" s="99">
        <v>18</v>
      </c>
      <c r="G84" s="99">
        <v>0</v>
      </c>
      <c r="H84"/>
      <c r="I84" s="91"/>
      <c r="J84" s="91">
        <v>48498</v>
      </c>
      <c r="L84" s="93">
        <v>1</v>
      </c>
      <c r="M84" s="93">
        <v>0</v>
      </c>
      <c r="N84" s="93">
        <v>3</v>
      </c>
      <c r="O84" s="39">
        <v>125.99999999999997</v>
      </c>
      <c r="P84" s="90"/>
      <c r="Q84" s="90"/>
      <c r="R84" s="90"/>
    </row>
    <row r="85" spans="1:18">
      <c r="A85">
        <v>2017007</v>
      </c>
      <c r="B85" t="s">
        <v>935</v>
      </c>
      <c r="C85" t="s">
        <v>310</v>
      </c>
      <c r="D85" s="99">
        <v>135</v>
      </c>
      <c r="E85" s="99">
        <v>1</v>
      </c>
      <c r="F85" s="99">
        <v>0</v>
      </c>
      <c r="G85" s="99">
        <v>0</v>
      </c>
      <c r="H85"/>
      <c r="I85" s="91"/>
      <c r="J85" s="91"/>
      <c r="L85" s="93">
        <v>3</v>
      </c>
      <c r="M85" s="93">
        <v>180</v>
      </c>
      <c r="N85" s="93">
        <v>0</v>
      </c>
      <c r="O85" s="39">
        <v>135</v>
      </c>
      <c r="P85" s="90"/>
      <c r="Q85" s="90"/>
      <c r="R85" s="90"/>
    </row>
    <row r="86" spans="1:18">
      <c r="A86">
        <v>2020028</v>
      </c>
      <c r="B86" t="s">
        <v>907</v>
      </c>
      <c r="C86" t="s">
        <v>317</v>
      </c>
      <c r="D86" s="99">
        <v>148.5</v>
      </c>
      <c r="E86" s="99">
        <v>0.5</v>
      </c>
      <c r="F86" s="99">
        <v>0</v>
      </c>
      <c r="G86" s="99">
        <v>0</v>
      </c>
      <c r="H86"/>
      <c r="I86" s="91"/>
      <c r="J86" s="91"/>
      <c r="L86" s="93">
        <v>3</v>
      </c>
      <c r="M86" s="93">
        <v>180</v>
      </c>
      <c r="N86" s="93">
        <v>0</v>
      </c>
      <c r="O86" s="39">
        <v>148.5</v>
      </c>
      <c r="P86" s="90"/>
      <c r="Q86" s="90"/>
      <c r="R86" s="90"/>
    </row>
    <row r="87" spans="1:18">
      <c r="A87">
        <v>2018002</v>
      </c>
      <c r="B87" t="s">
        <v>439</v>
      </c>
      <c r="C87" t="s">
        <v>440</v>
      </c>
      <c r="D87" s="99">
        <v>142</v>
      </c>
      <c r="E87" s="99">
        <v>5</v>
      </c>
      <c r="F87" s="99">
        <v>0</v>
      </c>
      <c r="G87" s="99">
        <v>0</v>
      </c>
      <c r="H87"/>
      <c r="I87" s="91"/>
      <c r="J87" s="91"/>
      <c r="L87" s="93">
        <v>1</v>
      </c>
      <c r="M87" s="93">
        <v>0</v>
      </c>
      <c r="N87" s="93">
        <v>5</v>
      </c>
      <c r="O87" s="39">
        <v>137</v>
      </c>
      <c r="P87" s="90"/>
      <c r="Q87" s="90"/>
      <c r="R87" s="90"/>
    </row>
    <row r="88" spans="1:18">
      <c r="A88">
        <v>2024003</v>
      </c>
      <c r="B88" t="s">
        <v>1247</v>
      </c>
      <c r="C88" t="s">
        <v>621</v>
      </c>
      <c r="D88" s="99">
        <v>157.5</v>
      </c>
      <c r="E88" s="99">
        <v>0</v>
      </c>
      <c r="F88" s="99">
        <v>0</v>
      </c>
      <c r="G88" s="99">
        <v>0</v>
      </c>
      <c r="H88"/>
      <c r="I88" s="91"/>
      <c r="J88" s="91"/>
      <c r="L88" s="93">
        <v>3</v>
      </c>
      <c r="M88" s="93">
        <v>180</v>
      </c>
      <c r="N88" s="93">
        <v>0</v>
      </c>
      <c r="O88" s="39">
        <v>157.5</v>
      </c>
      <c r="P88" s="90"/>
      <c r="Q88" s="90"/>
      <c r="R88" s="90"/>
    </row>
    <row r="89" spans="1:18">
      <c r="A89">
        <v>2022019</v>
      </c>
      <c r="B89" t="s">
        <v>1383</v>
      </c>
      <c r="C89" t="s">
        <v>587</v>
      </c>
      <c r="D89" s="99">
        <v>156.99999999999997</v>
      </c>
      <c r="E89" s="99">
        <v>1.5</v>
      </c>
      <c r="F89" s="99">
        <v>0</v>
      </c>
      <c r="G89" s="99">
        <v>0</v>
      </c>
      <c r="H89"/>
      <c r="I89" s="91"/>
      <c r="J89" s="91"/>
      <c r="L89" s="93">
        <v>3</v>
      </c>
      <c r="M89" s="93">
        <v>180</v>
      </c>
      <c r="N89" s="93">
        <v>0</v>
      </c>
      <c r="O89" s="39">
        <v>156.99999999999997</v>
      </c>
      <c r="P89" s="90"/>
      <c r="Q89" s="90"/>
      <c r="R89" s="90"/>
    </row>
    <row r="90" spans="1:18">
      <c r="A90">
        <v>2010006</v>
      </c>
      <c r="B90" t="s">
        <v>441</v>
      </c>
      <c r="C90" t="s">
        <v>442</v>
      </c>
      <c r="D90" s="99">
        <v>147</v>
      </c>
      <c r="E90" s="99">
        <v>1</v>
      </c>
      <c r="F90" s="99">
        <v>2.5</v>
      </c>
      <c r="G90" s="99">
        <v>0.5</v>
      </c>
      <c r="H90"/>
      <c r="I90" s="91"/>
      <c r="J90" s="91">
        <v>2940</v>
      </c>
      <c r="L90" s="93">
        <v>1</v>
      </c>
      <c r="M90" s="93">
        <v>0</v>
      </c>
      <c r="N90" s="93">
        <v>1</v>
      </c>
      <c r="O90" s="39">
        <v>143.5</v>
      </c>
      <c r="P90" s="90"/>
      <c r="Q90" s="90"/>
      <c r="R90" s="90"/>
    </row>
    <row r="91" spans="1:18">
      <c r="A91">
        <v>2012008</v>
      </c>
      <c r="B91" t="s">
        <v>448</v>
      </c>
      <c r="C91" t="s">
        <v>449</v>
      </c>
      <c r="D91" s="99">
        <v>161.49999999999997</v>
      </c>
      <c r="E91" s="99">
        <v>5</v>
      </c>
      <c r="F91" s="99">
        <v>0</v>
      </c>
      <c r="G91" s="99">
        <v>0</v>
      </c>
      <c r="H91"/>
      <c r="I91" s="91">
        <v>20000</v>
      </c>
      <c r="J91" s="91">
        <v>0</v>
      </c>
      <c r="L91" s="93">
        <v>3</v>
      </c>
      <c r="M91" s="93">
        <v>180</v>
      </c>
      <c r="N91" s="93">
        <v>0</v>
      </c>
      <c r="O91" s="39">
        <v>161.49999999999997</v>
      </c>
      <c r="P91" s="90"/>
      <c r="Q91" s="90"/>
      <c r="R91" s="90"/>
    </row>
    <row r="92" spans="1:18">
      <c r="A92">
        <v>2017034</v>
      </c>
      <c r="B92" t="s">
        <v>979</v>
      </c>
      <c r="C92" t="s">
        <v>463</v>
      </c>
      <c r="D92" s="99">
        <v>155</v>
      </c>
      <c r="E92" s="99">
        <v>7.5</v>
      </c>
      <c r="F92" s="99">
        <v>0</v>
      </c>
      <c r="G92" s="99">
        <v>0</v>
      </c>
      <c r="H92"/>
      <c r="I92" s="91"/>
      <c r="J92" s="91"/>
      <c r="L92" s="93">
        <v>1</v>
      </c>
      <c r="M92" s="93">
        <v>0</v>
      </c>
      <c r="N92" s="93">
        <v>7.5</v>
      </c>
      <c r="O92" s="39">
        <v>147.5</v>
      </c>
      <c r="P92" s="90"/>
      <c r="Q92" s="90"/>
      <c r="R92" s="90"/>
    </row>
    <row r="93" spans="1:18">
      <c r="A93">
        <v>2017022</v>
      </c>
      <c r="B93" t="s">
        <v>892</v>
      </c>
      <c r="C93" t="s">
        <v>525</v>
      </c>
      <c r="D93" s="99">
        <v>159.99999999999994</v>
      </c>
      <c r="E93" s="99">
        <v>0</v>
      </c>
      <c r="F93" s="99">
        <v>0</v>
      </c>
      <c r="G93" s="99">
        <v>0</v>
      </c>
      <c r="H93"/>
      <c r="I93" s="91"/>
      <c r="J93" s="91"/>
      <c r="L93" s="93">
        <v>3</v>
      </c>
      <c r="M93" s="93">
        <v>200</v>
      </c>
      <c r="N93" s="93">
        <v>0</v>
      </c>
      <c r="O93" s="39">
        <v>159.99999999999994</v>
      </c>
      <c r="P93" s="90"/>
      <c r="Q93" s="90"/>
      <c r="R93" s="90"/>
    </row>
    <row r="94" spans="1:18">
      <c r="A94">
        <v>2020002</v>
      </c>
      <c r="B94" t="s">
        <v>453</v>
      </c>
      <c r="C94" t="s">
        <v>454</v>
      </c>
      <c r="D94" s="99">
        <v>150.5</v>
      </c>
      <c r="E94" s="99">
        <v>4.5000000000000009</v>
      </c>
      <c r="F94" s="99">
        <v>0</v>
      </c>
      <c r="G94" s="99">
        <v>0</v>
      </c>
      <c r="H94"/>
      <c r="I94" s="91"/>
      <c r="J94" s="91"/>
      <c r="L94" s="93">
        <v>3</v>
      </c>
      <c r="M94" s="93">
        <v>180</v>
      </c>
      <c r="N94" s="93">
        <v>0</v>
      </c>
      <c r="O94" s="39">
        <v>150.5</v>
      </c>
      <c r="P94" s="90"/>
      <c r="Q94" s="90"/>
      <c r="R94" s="90"/>
    </row>
    <row r="95" spans="1:18">
      <c r="A95">
        <v>2020011</v>
      </c>
      <c r="B95" t="s">
        <v>1362</v>
      </c>
      <c r="C95" t="s">
        <v>561</v>
      </c>
      <c r="D95" s="99">
        <v>150</v>
      </c>
      <c r="E95" s="99">
        <v>0</v>
      </c>
      <c r="F95" s="99">
        <v>0</v>
      </c>
      <c r="G95" s="99">
        <v>0</v>
      </c>
      <c r="H95"/>
      <c r="I95" s="91"/>
      <c r="J95" s="91"/>
      <c r="L95" s="93">
        <v>3</v>
      </c>
      <c r="M95" s="93">
        <v>180</v>
      </c>
      <c r="N95" s="93">
        <v>0</v>
      </c>
      <c r="O95" s="39">
        <v>150</v>
      </c>
      <c r="P95" s="90"/>
      <c r="Q95" s="90"/>
      <c r="R95" s="90"/>
    </row>
    <row r="96" spans="1:18">
      <c r="A96">
        <v>2023027</v>
      </c>
      <c r="B96" t="s">
        <v>1279</v>
      </c>
      <c r="C96" t="s">
        <v>613</v>
      </c>
      <c r="D96" s="99">
        <v>158</v>
      </c>
      <c r="E96" s="99">
        <v>0</v>
      </c>
      <c r="F96" s="99">
        <v>0</v>
      </c>
      <c r="G96" s="99">
        <v>0</v>
      </c>
      <c r="H96"/>
      <c r="I96" s="91"/>
      <c r="J96" s="91"/>
      <c r="L96" s="93">
        <v>3</v>
      </c>
      <c r="M96" s="93">
        <v>180</v>
      </c>
      <c r="N96" s="93">
        <v>0</v>
      </c>
      <c r="O96" s="39">
        <v>158</v>
      </c>
      <c r="P96" s="90"/>
      <c r="Q96" s="90"/>
      <c r="R96" s="90"/>
    </row>
    <row r="97" spans="1:18">
      <c r="A97">
        <v>2024009</v>
      </c>
      <c r="B97" t="s">
        <v>953</v>
      </c>
      <c r="C97" t="s">
        <v>627</v>
      </c>
      <c r="D97" s="99">
        <v>144.5</v>
      </c>
      <c r="E97" s="99">
        <v>3.4999999999999996</v>
      </c>
      <c r="F97" s="99">
        <v>0</v>
      </c>
      <c r="G97" s="99">
        <v>40</v>
      </c>
      <c r="H97"/>
      <c r="I97" s="91"/>
      <c r="J97" s="91"/>
      <c r="L97" s="93">
        <v>3</v>
      </c>
      <c r="M97" s="93">
        <v>180</v>
      </c>
      <c r="N97" s="93">
        <v>0</v>
      </c>
      <c r="O97" s="39">
        <v>144.5</v>
      </c>
      <c r="P97" s="90"/>
      <c r="Q97" s="90"/>
      <c r="R97" s="90"/>
    </row>
    <row r="98" spans="1:18">
      <c r="A98">
        <v>2024012</v>
      </c>
      <c r="B98" t="s">
        <v>1192</v>
      </c>
      <c r="C98" t="s">
        <v>630</v>
      </c>
      <c r="D98" s="99">
        <v>155</v>
      </c>
      <c r="E98" s="99">
        <v>0</v>
      </c>
      <c r="F98" s="99">
        <v>0</v>
      </c>
      <c r="G98" s="99">
        <v>27.999999999999996</v>
      </c>
      <c r="H98"/>
      <c r="I98" s="91"/>
      <c r="J98" s="91"/>
      <c r="L98" s="93">
        <v>3</v>
      </c>
      <c r="M98" s="93">
        <v>180</v>
      </c>
      <c r="N98" s="93">
        <v>0</v>
      </c>
      <c r="O98" s="39">
        <v>155</v>
      </c>
      <c r="P98" s="90"/>
      <c r="Q98" s="90"/>
      <c r="R98" s="90"/>
    </row>
    <row r="99" spans="1:18">
      <c r="A99">
        <v>2022007</v>
      </c>
      <c r="B99" t="s">
        <v>1395</v>
      </c>
      <c r="C99" t="s">
        <v>578</v>
      </c>
      <c r="D99" s="99">
        <v>82.5</v>
      </c>
      <c r="E99" s="99">
        <v>1.5</v>
      </c>
      <c r="F99" s="99">
        <v>0</v>
      </c>
      <c r="G99" s="99">
        <v>0</v>
      </c>
      <c r="H99"/>
      <c r="I99" s="91"/>
      <c r="J99" s="91">
        <v>9300</v>
      </c>
      <c r="L99" s="93">
        <v>1</v>
      </c>
      <c r="M99" s="93">
        <v>0</v>
      </c>
      <c r="N99" s="93">
        <v>1.5</v>
      </c>
      <c r="O99" s="39">
        <v>81</v>
      </c>
      <c r="P99" s="90"/>
      <c r="Q99" s="90"/>
      <c r="R99" s="90"/>
    </row>
    <row r="100" spans="1:18">
      <c r="A100">
        <v>2024002</v>
      </c>
      <c r="B100" t="s">
        <v>2311</v>
      </c>
      <c r="C100" t="s">
        <v>620</v>
      </c>
      <c r="D100" s="99">
        <v>191.5</v>
      </c>
      <c r="E100" s="99">
        <v>32</v>
      </c>
      <c r="F100" s="99">
        <v>0</v>
      </c>
      <c r="G100" s="99">
        <v>0</v>
      </c>
      <c r="H100"/>
      <c r="I100" s="91"/>
      <c r="J100" s="91"/>
      <c r="L100" s="93">
        <v>3</v>
      </c>
      <c r="M100" s="93">
        <v>180</v>
      </c>
      <c r="N100" s="93">
        <v>11.5</v>
      </c>
      <c r="O100" s="39">
        <v>180</v>
      </c>
      <c r="P100" s="90"/>
      <c r="Q100" s="90"/>
      <c r="R100" s="90"/>
    </row>
    <row r="101" spans="1:18">
      <c r="A101">
        <v>2023003</v>
      </c>
      <c r="B101" t="s">
        <v>2248</v>
      </c>
      <c r="C101" t="s">
        <v>597</v>
      </c>
      <c r="D101" s="99">
        <v>157.5</v>
      </c>
      <c r="E101" s="99">
        <v>0</v>
      </c>
      <c r="F101" s="99">
        <v>0</v>
      </c>
      <c r="G101" s="99">
        <v>0</v>
      </c>
      <c r="H101"/>
      <c r="I101" s="91"/>
      <c r="J101" s="91"/>
      <c r="L101" s="93">
        <v>3</v>
      </c>
      <c r="M101" s="93">
        <v>140</v>
      </c>
      <c r="N101" s="93">
        <v>17.5</v>
      </c>
      <c r="O101" s="39">
        <v>140</v>
      </c>
      <c r="P101" s="90"/>
      <c r="Q101" s="90"/>
      <c r="R101" s="90"/>
    </row>
    <row r="102" spans="1:18">
      <c r="A102">
        <v>2024047</v>
      </c>
      <c r="B102" t="s">
        <v>852</v>
      </c>
      <c r="C102" t="s">
        <v>857</v>
      </c>
      <c r="D102" s="99">
        <v>159.99999999999994</v>
      </c>
      <c r="E102" s="99">
        <v>0</v>
      </c>
      <c r="F102" s="99">
        <v>0</v>
      </c>
      <c r="G102" s="99">
        <v>0</v>
      </c>
      <c r="H102"/>
      <c r="I102" s="91"/>
      <c r="J102" s="91"/>
      <c r="L102" s="93">
        <v>3</v>
      </c>
      <c r="M102" s="93">
        <v>180</v>
      </c>
      <c r="N102" s="93">
        <v>0</v>
      </c>
      <c r="O102" s="39">
        <v>159.99999999999994</v>
      </c>
      <c r="P102" s="90"/>
      <c r="Q102" s="90"/>
      <c r="R102" s="90"/>
    </row>
    <row r="103" spans="1:18">
      <c r="A103">
        <v>2023023</v>
      </c>
      <c r="B103" t="s">
        <v>1313</v>
      </c>
      <c r="C103" t="s">
        <v>610</v>
      </c>
      <c r="D103" s="99">
        <v>79.500000000000014</v>
      </c>
      <c r="E103" s="99">
        <v>0</v>
      </c>
      <c r="F103" s="99">
        <v>0</v>
      </c>
      <c r="G103" s="99">
        <v>0</v>
      </c>
      <c r="H103"/>
      <c r="I103" s="91"/>
      <c r="J103" s="91"/>
      <c r="L103" s="93">
        <v>1</v>
      </c>
      <c r="M103" s="93">
        <v>0</v>
      </c>
      <c r="N103" s="93">
        <v>0</v>
      </c>
      <c r="O103" s="39">
        <v>79.500000000000014</v>
      </c>
      <c r="P103" s="90"/>
      <c r="Q103" s="90"/>
      <c r="R103" s="90"/>
    </row>
    <row r="104" spans="1:18">
      <c r="A104">
        <v>2014012</v>
      </c>
      <c r="B104" t="s">
        <v>464</v>
      </c>
      <c r="C104" t="s">
        <v>465</v>
      </c>
      <c r="D104" s="99">
        <v>150.5</v>
      </c>
      <c r="E104" s="99">
        <v>0</v>
      </c>
      <c r="F104" s="99">
        <v>0</v>
      </c>
      <c r="G104" s="99">
        <v>0</v>
      </c>
      <c r="H104"/>
      <c r="I104" s="91"/>
      <c r="J104" s="91">
        <v>3770</v>
      </c>
      <c r="L104" s="93">
        <v>3</v>
      </c>
      <c r="M104" s="93">
        <v>180</v>
      </c>
      <c r="N104" s="93">
        <v>0</v>
      </c>
      <c r="O104" s="39">
        <v>150.5</v>
      </c>
      <c r="P104" s="90"/>
      <c r="Q104" s="90"/>
      <c r="R104" s="90"/>
    </row>
    <row r="105" spans="1:18">
      <c r="A105">
        <v>2022035</v>
      </c>
      <c r="B105" t="s">
        <v>1220</v>
      </c>
      <c r="C105" t="s">
        <v>594</v>
      </c>
      <c r="D105" s="99">
        <v>150</v>
      </c>
      <c r="E105" s="99">
        <v>0</v>
      </c>
      <c r="F105" s="99">
        <v>0</v>
      </c>
      <c r="G105" s="99">
        <v>0</v>
      </c>
      <c r="H105"/>
      <c r="I105" s="91"/>
      <c r="J105" s="91"/>
      <c r="L105" s="93">
        <v>1</v>
      </c>
      <c r="M105" s="93">
        <v>0</v>
      </c>
      <c r="N105" s="93">
        <v>0</v>
      </c>
      <c r="O105" s="39">
        <v>150</v>
      </c>
      <c r="P105" s="90"/>
      <c r="Q105" s="90"/>
      <c r="R105" s="90"/>
    </row>
    <row r="106" spans="1:18">
      <c r="A106">
        <v>2011013</v>
      </c>
      <c r="B106" t="s">
        <v>469</v>
      </c>
      <c r="C106" t="s">
        <v>470</v>
      </c>
      <c r="D106" s="99">
        <v>156.49999999999997</v>
      </c>
      <c r="E106" s="99">
        <v>1</v>
      </c>
      <c r="F106" s="99">
        <v>0</v>
      </c>
      <c r="G106" s="99">
        <v>60</v>
      </c>
      <c r="H106"/>
      <c r="I106" s="91"/>
      <c r="J106" s="91"/>
      <c r="L106" s="93">
        <v>3</v>
      </c>
      <c r="M106" s="93">
        <v>180</v>
      </c>
      <c r="N106" s="93">
        <v>0</v>
      </c>
      <c r="O106" s="39">
        <v>156.49999999999997</v>
      </c>
      <c r="P106" s="90"/>
      <c r="Q106" s="90"/>
      <c r="R106" s="90"/>
    </row>
    <row r="107" spans="1:18">
      <c r="A107">
        <v>2017026</v>
      </c>
      <c r="B107" t="s">
        <v>886</v>
      </c>
      <c r="C107" t="s">
        <v>528</v>
      </c>
      <c r="D107" s="99">
        <v>167.99999999999994</v>
      </c>
      <c r="E107" s="99">
        <v>0</v>
      </c>
      <c r="F107" s="99">
        <v>0</v>
      </c>
      <c r="G107" s="99">
        <v>0</v>
      </c>
      <c r="H107"/>
      <c r="I107" s="91"/>
      <c r="J107" s="91">
        <v>25325</v>
      </c>
      <c r="L107" s="93">
        <v>3</v>
      </c>
      <c r="M107" s="93">
        <v>140</v>
      </c>
      <c r="N107" s="93">
        <v>27.999999999999943</v>
      </c>
      <c r="O107" s="39">
        <v>140</v>
      </c>
      <c r="P107" s="90"/>
      <c r="Q107" s="90"/>
      <c r="R107" s="90"/>
    </row>
    <row r="108" spans="1:18">
      <c r="A108">
        <v>2009007</v>
      </c>
      <c r="B108" t="s">
        <v>473</v>
      </c>
      <c r="C108" t="s">
        <v>474</v>
      </c>
      <c r="D108" s="99">
        <v>150</v>
      </c>
      <c r="E108" s="99">
        <v>0</v>
      </c>
      <c r="F108" s="99">
        <v>0</v>
      </c>
      <c r="G108" s="99">
        <v>0</v>
      </c>
      <c r="H108"/>
      <c r="I108" s="91"/>
      <c r="J108" s="91"/>
      <c r="L108" s="93">
        <v>3</v>
      </c>
      <c r="M108" s="93">
        <v>180</v>
      </c>
      <c r="N108" s="93">
        <v>0</v>
      </c>
      <c r="O108" s="39">
        <v>150</v>
      </c>
      <c r="P108" s="90"/>
      <c r="Q108" s="90"/>
      <c r="R108" s="90"/>
    </row>
    <row r="109" spans="1:18">
      <c r="A109">
        <v>2024046</v>
      </c>
      <c r="B109" t="s">
        <v>1031</v>
      </c>
      <c r="C109" t="s">
        <v>1036</v>
      </c>
      <c r="D109" s="99">
        <v>157.5</v>
      </c>
      <c r="E109" s="99">
        <v>0</v>
      </c>
      <c r="F109" s="99">
        <v>7.5</v>
      </c>
      <c r="G109" s="99">
        <v>0</v>
      </c>
      <c r="H109"/>
      <c r="I109" s="91"/>
      <c r="J109" s="91">
        <v>221054</v>
      </c>
      <c r="L109" s="93">
        <v>3</v>
      </c>
      <c r="M109" s="93">
        <v>180</v>
      </c>
      <c r="N109" s="93">
        <v>0</v>
      </c>
      <c r="O109" s="39">
        <v>157.5</v>
      </c>
      <c r="P109" s="90"/>
      <c r="Q109" s="90"/>
      <c r="R109" s="90"/>
    </row>
    <row r="110" spans="1:18">
      <c r="A110">
        <v>2018046</v>
      </c>
      <c r="B110" t="s">
        <v>475</v>
      </c>
      <c r="C110" t="s">
        <v>476</v>
      </c>
      <c r="D110" s="99">
        <v>150</v>
      </c>
      <c r="E110" s="99">
        <v>0</v>
      </c>
      <c r="F110" s="99">
        <v>0</v>
      </c>
      <c r="G110" s="99">
        <v>0</v>
      </c>
      <c r="H110"/>
      <c r="I110" s="91"/>
      <c r="J110" s="91"/>
      <c r="L110" s="93">
        <v>1</v>
      </c>
      <c r="M110" s="93">
        <v>0</v>
      </c>
      <c r="N110" s="93">
        <v>0</v>
      </c>
      <c r="O110" s="39">
        <v>150</v>
      </c>
    </row>
    <row r="111" spans="1:18">
      <c r="A111">
        <v>2018003</v>
      </c>
      <c r="B111" t="s">
        <v>481</v>
      </c>
      <c r="C111" t="s">
        <v>482</v>
      </c>
      <c r="D111" s="99">
        <v>158</v>
      </c>
      <c r="E111" s="99">
        <v>0</v>
      </c>
      <c r="F111" s="99">
        <v>0</v>
      </c>
      <c r="G111" s="99">
        <v>0</v>
      </c>
      <c r="H111"/>
      <c r="I111" s="91"/>
      <c r="J111" s="91"/>
      <c r="L111" s="93">
        <v>1</v>
      </c>
      <c r="M111" s="93">
        <v>0</v>
      </c>
      <c r="N111" s="93">
        <v>0</v>
      </c>
      <c r="O111" s="39">
        <v>158</v>
      </c>
    </row>
    <row r="112" spans="1:18">
      <c r="A112">
        <v>2022012</v>
      </c>
      <c r="B112" t="s">
        <v>1389</v>
      </c>
      <c r="C112" t="s">
        <v>582</v>
      </c>
      <c r="D112" s="99">
        <v>170.5</v>
      </c>
      <c r="E112" s="99">
        <v>15.5</v>
      </c>
      <c r="F112" s="99">
        <v>0</v>
      </c>
      <c r="G112" s="99">
        <v>0</v>
      </c>
      <c r="H112"/>
      <c r="I112" s="91"/>
      <c r="J112" s="91"/>
      <c r="L112" s="93">
        <v>3</v>
      </c>
      <c r="M112" s="93">
        <v>180</v>
      </c>
      <c r="N112" s="93">
        <v>0</v>
      </c>
      <c r="O112" s="39">
        <v>170.5</v>
      </c>
    </row>
    <row r="113" spans="1:15">
      <c r="A113">
        <v>2024011</v>
      </c>
      <c r="B113" t="s">
        <v>1208</v>
      </c>
      <c r="C113" t="s">
        <v>629</v>
      </c>
      <c r="D113" s="99">
        <v>140</v>
      </c>
      <c r="E113" s="99">
        <v>0</v>
      </c>
      <c r="F113" s="99">
        <v>0</v>
      </c>
      <c r="G113" s="99">
        <v>0</v>
      </c>
      <c r="H113"/>
      <c r="I113" s="91"/>
      <c r="J113" s="91">
        <v>356</v>
      </c>
      <c r="L113" s="93">
        <v>3</v>
      </c>
      <c r="M113" s="93">
        <v>180</v>
      </c>
      <c r="N113" s="93">
        <v>0</v>
      </c>
      <c r="O113" s="39">
        <v>140</v>
      </c>
    </row>
    <row r="114" spans="1:15">
      <c r="A114">
        <v>2018025</v>
      </c>
      <c r="B114" t="s">
        <v>484</v>
      </c>
      <c r="C114" t="s">
        <v>485</v>
      </c>
      <c r="D114" s="99">
        <v>167.25000000000003</v>
      </c>
      <c r="E114" s="99">
        <v>11.5</v>
      </c>
      <c r="F114" s="99">
        <v>0</v>
      </c>
      <c r="G114" s="99">
        <v>0</v>
      </c>
      <c r="H114"/>
      <c r="I114" s="91"/>
      <c r="J114" s="91"/>
      <c r="L114" s="93">
        <v>1</v>
      </c>
      <c r="M114" s="93">
        <v>0</v>
      </c>
      <c r="N114" s="93">
        <v>3.5</v>
      </c>
      <c r="O114" s="39">
        <v>75.75</v>
      </c>
    </row>
    <row r="115" spans="1:15">
      <c r="A115">
        <v>2018016</v>
      </c>
      <c r="B115" t="s">
        <v>486</v>
      </c>
      <c r="C115" t="s">
        <v>487</v>
      </c>
      <c r="D115" s="99">
        <v>158</v>
      </c>
      <c r="E115" s="99">
        <v>0</v>
      </c>
      <c r="F115" s="99">
        <v>0</v>
      </c>
      <c r="G115" s="99">
        <v>0</v>
      </c>
      <c r="H115"/>
      <c r="I115" s="91"/>
      <c r="J115" s="91">
        <v>2940</v>
      </c>
      <c r="L115" s="93">
        <v>3</v>
      </c>
      <c r="M115" s="93">
        <v>180</v>
      </c>
      <c r="N115" s="93">
        <v>0</v>
      </c>
      <c r="O115" s="39">
        <v>158</v>
      </c>
    </row>
    <row r="116" spans="1:15">
      <c r="A116">
        <v>2024041</v>
      </c>
      <c r="B116" t="s">
        <v>1104</v>
      </c>
      <c r="C116" t="s">
        <v>646</v>
      </c>
      <c r="D116" s="99">
        <v>170</v>
      </c>
      <c r="E116" s="99">
        <v>15.000000000000004</v>
      </c>
      <c r="F116" s="99">
        <v>0</v>
      </c>
      <c r="G116" s="99">
        <v>0.5</v>
      </c>
      <c r="H116"/>
      <c r="I116" s="91"/>
      <c r="J116" s="91">
        <v>11641</v>
      </c>
      <c r="L116" s="93">
        <v>1</v>
      </c>
      <c r="M116" s="93">
        <v>0</v>
      </c>
      <c r="N116" s="93">
        <v>15</v>
      </c>
      <c r="O116" s="39">
        <v>155</v>
      </c>
    </row>
    <row r="117" spans="1:15">
      <c r="A117">
        <v>2022018</v>
      </c>
      <c r="B117" t="s">
        <v>1388</v>
      </c>
      <c r="C117" t="s">
        <v>586</v>
      </c>
      <c r="D117" s="99">
        <v>150.5</v>
      </c>
      <c r="E117" s="99">
        <v>0</v>
      </c>
      <c r="F117" s="99">
        <v>0</v>
      </c>
      <c r="G117" s="99">
        <v>0</v>
      </c>
      <c r="H117"/>
      <c r="I117" s="91"/>
      <c r="J117" s="91"/>
      <c r="L117" s="93">
        <v>3</v>
      </c>
      <c r="M117" s="93">
        <v>180</v>
      </c>
      <c r="N117" s="93">
        <v>0</v>
      </c>
      <c r="O117" s="39">
        <v>150.5</v>
      </c>
    </row>
    <row r="118" spans="1:15">
      <c r="A118">
        <v>2024026</v>
      </c>
      <c r="B118" t="s">
        <v>1151</v>
      </c>
      <c r="C118" t="s">
        <v>638</v>
      </c>
      <c r="D118" s="99">
        <v>150</v>
      </c>
      <c r="E118" s="99">
        <v>0</v>
      </c>
      <c r="F118" s="99">
        <v>0</v>
      </c>
      <c r="G118" s="99">
        <v>0</v>
      </c>
      <c r="H118"/>
      <c r="I118" s="91"/>
      <c r="J118" s="91"/>
      <c r="L118" s="93">
        <v>3</v>
      </c>
      <c r="M118" s="93">
        <v>180</v>
      </c>
      <c r="N118" s="93">
        <v>0</v>
      </c>
      <c r="O118" s="39">
        <v>150</v>
      </c>
    </row>
    <row r="119" spans="1:15">
      <c r="A119">
        <v>2022036</v>
      </c>
      <c r="B119" t="s">
        <v>1097</v>
      </c>
      <c r="C119" t="s">
        <v>595</v>
      </c>
      <c r="D119" s="99">
        <v>158</v>
      </c>
      <c r="E119" s="99">
        <v>4.5</v>
      </c>
      <c r="F119" s="99">
        <v>0</v>
      </c>
      <c r="G119" s="99">
        <v>0</v>
      </c>
      <c r="H119"/>
      <c r="I119" s="91"/>
      <c r="J119" s="91"/>
      <c r="L119" s="93">
        <v>1</v>
      </c>
      <c r="M119" s="93">
        <v>0</v>
      </c>
      <c r="N119" s="93">
        <v>4.5</v>
      </c>
      <c r="O119" s="39">
        <v>153.5</v>
      </c>
    </row>
    <row r="120" spans="1:15">
      <c r="A120">
        <v>2010001</v>
      </c>
      <c r="B120" t="s">
        <v>488</v>
      </c>
      <c r="C120" t="s">
        <v>489</v>
      </c>
      <c r="D120" s="99">
        <v>154.99999999999997</v>
      </c>
      <c r="E120" s="99">
        <v>0</v>
      </c>
      <c r="F120" s="99">
        <v>0</v>
      </c>
      <c r="G120" s="99">
        <v>60</v>
      </c>
      <c r="H120"/>
      <c r="I120" s="91"/>
      <c r="J120" s="91"/>
      <c r="L120" s="93">
        <v>3</v>
      </c>
      <c r="M120" s="93">
        <v>180</v>
      </c>
      <c r="N120" s="93">
        <v>0</v>
      </c>
      <c r="O120" s="39">
        <v>154.99999999999997</v>
      </c>
    </row>
    <row r="121" spans="1:15">
      <c r="A121">
        <v>2019052</v>
      </c>
      <c r="B121" t="s">
        <v>1258</v>
      </c>
      <c r="C121" t="s">
        <v>326</v>
      </c>
      <c r="D121" s="99">
        <v>158</v>
      </c>
      <c r="E121" s="99">
        <v>0</v>
      </c>
      <c r="F121" s="99">
        <v>0</v>
      </c>
      <c r="G121" s="99">
        <v>0</v>
      </c>
      <c r="H121"/>
      <c r="I121" s="91"/>
      <c r="J121" s="91"/>
      <c r="L121" s="93">
        <v>3</v>
      </c>
      <c r="M121" s="93">
        <v>180</v>
      </c>
      <c r="N121" s="93">
        <v>0</v>
      </c>
      <c r="O121" s="39">
        <v>158</v>
      </c>
    </row>
    <row r="122" spans="1:15">
      <c r="A122">
        <v>2015009</v>
      </c>
      <c r="B122" t="s">
        <v>1230</v>
      </c>
      <c r="C122" t="s">
        <v>512</v>
      </c>
      <c r="D122" s="99">
        <v>160.49999999999994</v>
      </c>
      <c r="E122" s="99">
        <v>0.5</v>
      </c>
      <c r="F122" s="99">
        <v>0</v>
      </c>
      <c r="G122" s="99">
        <v>0</v>
      </c>
      <c r="H122"/>
      <c r="I122" s="91"/>
      <c r="J122" s="91">
        <v>40680</v>
      </c>
      <c r="L122" s="93">
        <v>3</v>
      </c>
      <c r="M122" s="93">
        <v>180</v>
      </c>
      <c r="N122" s="93">
        <v>0</v>
      </c>
      <c r="O122" s="39">
        <v>160.49999999999994</v>
      </c>
    </row>
    <row r="123" spans="1:15">
      <c r="A123">
        <v>2023019</v>
      </c>
      <c r="B123" t="s">
        <v>1183</v>
      </c>
      <c r="C123" t="s">
        <v>606</v>
      </c>
      <c r="D123" s="99">
        <v>157.5</v>
      </c>
      <c r="E123" s="99">
        <v>0</v>
      </c>
      <c r="F123" s="99">
        <v>7.5</v>
      </c>
      <c r="G123" s="99">
        <v>0</v>
      </c>
      <c r="H123"/>
      <c r="I123" s="91"/>
      <c r="J123" s="91">
        <v>102285</v>
      </c>
      <c r="L123" s="93">
        <v>1</v>
      </c>
      <c r="M123" s="93">
        <v>0</v>
      </c>
      <c r="N123" s="93">
        <v>0</v>
      </c>
      <c r="O123" s="39">
        <v>150</v>
      </c>
    </row>
    <row r="124" spans="1:15">
      <c r="A124">
        <v>2024035</v>
      </c>
      <c r="B124" t="s">
        <v>1115</v>
      </c>
      <c r="C124" t="s">
        <v>642</v>
      </c>
      <c r="D124" s="99">
        <v>82.5</v>
      </c>
      <c r="E124" s="99">
        <v>0</v>
      </c>
      <c r="F124" s="99">
        <v>0</v>
      </c>
      <c r="G124" s="99">
        <v>0</v>
      </c>
      <c r="H124"/>
      <c r="L124" s="93">
        <v>1</v>
      </c>
      <c r="M124" s="93">
        <v>0</v>
      </c>
      <c r="N124" s="93">
        <v>0</v>
      </c>
      <c r="O124" s="39">
        <v>82.5</v>
      </c>
    </row>
    <row r="125" spans="1:15">
      <c r="A125">
        <v>2017006</v>
      </c>
      <c r="B125" t="s">
        <v>490</v>
      </c>
      <c r="C125" t="s">
        <v>491</v>
      </c>
      <c r="D125" s="99">
        <v>143.5</v>
      </c>
      <c r="E125" s="99">
        <v>5</v>
      </c>
      <c r="F125" s="99">
        <v>0</v>
      </c>
      <c r="G125" s="99">
        <v>0</v>
      </c>
      <c r="H125"/>
      <c r="L125" s="93">
        <v>1</v>
      </c>
      <c r="M125" s="93">
        <v>0</v>
      </c>
      <c r="N125" s="93">
        <v>5</v>
      </c>
      <c r="O125" s="39">
        <v>138.5</v>
      </c>
    </row>
    <row r="126" spans="1:15">
      <c r="A126">
        <v>2024038</v>
      </c>
      <c r="B126" t="s">
        <v>1087</v>
      </c>
      <c r="C126" t="s">
        <v>644</v>
      </c>
      <c r="D126" s="99">
        <v>85.5</v>
      </c>
      <c r="E126" s="99">
        <v>0</v>
      </c>
      <c r="F126" s="99">
        <v>0</v>
      </c>
      <c r="G126" s="99">
        <v>0</v>
      </c>
      <c r="H126"/>
      <c r="L126" s="93">
        <v>1</v>
      </c>
      <c r="M126" s="93">
        <v>0</v>
      </c>
      <c r="N126" s="93">
        <v>0</v>
      </c>
      <c r="O126" s="39">
        <v>85.5</v>
      </c>
    </row>
    <row r="127" spans="1:15">
      <c r="A127">
        <v>2024032</v>
      </c>
      <c r="B127" t="s">
        <v>1019</v>
      </c>
      <c r="C127" t="s">
        <v>641</v>
      </c>
      <c r="D127" s="99">
        <v>124.91666666666666</v>
      </c>
      <c r="E127" s="99">
        <v>7.416666666666667</v>
      </c>
      <c r="F127" s="99">
        <v>0</v>
      </c>
      <c r="G127" s="99">
        <v>0</v>
      </c>
      <c r="H127"/>
      <c r="L127" s="93">
        <v>1</v>
      </c>
      <c r="M127" s="93">
        <v>0</v>
      </c>
      <c r="N127" s="93">
        <v>7</v>
      </c>
      <c r="O127" s="39">
        <v>117.91666666666666</v>
      </c>
    </row>
  </sheetData>
  <autoFilter ref="A1:H111" xr:uid="{00000000-0009-0000-0000-000007000000}"/>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74"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475"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76"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477"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78"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479"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80"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481"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82"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483"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84"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485"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86"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487"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88"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489"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90"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491" r:id="rId22" name="Button 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92" r:id="rId23" name="Button 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493" r:id="rId24" name="Button 2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494"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95" r:id="rId26" name="Button 2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496"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97"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498"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99"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00"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01"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02"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03"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04"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05"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06"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07"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08"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09"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10" r:id="rId41" name="Button 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11" r:id="rId42" name="Button 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12" r:id="rId43" name="Button 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13" r:id="rId44" name="Button 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14" r:id="rId45" name="Button 4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515"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16"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17"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18"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19"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20"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21"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22"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23"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24"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25"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26"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27"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28"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29" r:id="rId60" name="Button 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30" r:id="rId61" name="Button 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31" r:id="rId62" name="Button 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32" r:id="rId63" name="Button 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33" r:id="rId64" name="Button 6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534"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35" r:id="rId66" name="Button 6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536"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37"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38"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39"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40"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41"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42"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43"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44"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45"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46"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47"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48" r:id="rId79" name="Button 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49" r:id="rId80" name="Button 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50" r:id="rId81" name="Button 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51" r:id="rId82" name="Button 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52" r:id="rId83" name="Button 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53" r:id="rId84" name="Button 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54" r:id="rId85" name="Button 8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555"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56" r:id="rId87" name="Button 8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557"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58"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59"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60"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61"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62"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63"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64"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65"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66"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67" r:id="rId98" name="Button 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68" r:id="rId99" name="Button 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69" r:id="rId100" name="Button 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70" r:id="rId101" name="Button 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71" r:id="rId102" name="Button 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72" r:id="rId103" name="Button 1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73" r:id="rId104" name="Button 1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74" r:id="rId105" name="Button 10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75" r:id="rId106" name="Button 10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576"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77"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78"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79"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80"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81"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82"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83"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84"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85"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86" r:id="rId117" name="Button 1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87" r:id="rId118" name="Button 1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88" r:id="rId119" name="Button 1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89" r:id="rId120" name="Button 1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90" r:id="rId121" name="Button 1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91" r:id="rId122" name="Button 11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92" r:id="rId123" name="Button 1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93" r:id="rId124" name="Button 1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94" r:id="rId125" name="Button 12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595"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96" r:id="rId127" name="Button 12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597"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98"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99"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00"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01"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02"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03"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04"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05" r:id="rId136" name="Button 1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06" r:id="rId137" name="Button 1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07" r:id="rId138" name="Button 1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08" r:id="rId139" name="Button 1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09" r:id="rId140" name="Button 1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10" r:id="rId141" name="Button 1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11" r:id="rId142" name="Button 1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12" r:id="rId143" name="Button 1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13" r:id="rId144" name="Button 1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14" r:id="rId145" name="Button 1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15" r:id="rId146" name="Button 14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616" r:id="rId147" name="Button 1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17" r:id="rId148" name="Button 14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618" r:id="rId149" name="Button 1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19" r:id="rId150" name="Button 1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20" r:id="rId151" name="Button 1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21" r:id="rId152" name="Button 1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22" r:id="rId153" name="Button 1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23" r:id="rId154" name="Button 1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24" r:id="rId155" name="Button 1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25" r:id="rId156" name="Button 1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26" r:id="rId157" name="Button 1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27" r:id="rId158" name="Button 1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28" r:id="rId159" name="Button 1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29" r:id="rId160" name="Button 15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30" r:id="rId161" name="Button 1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31" r:id="rId162" name="Button 1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32" r:id="rId163" name="Button 1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33" r:id="rId164" name="Button 1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34" r:id="rId165" name="Button 1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35" r:id="rId166" name="Button 1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36" r:id="rId167" name="Button 16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637" r:id="rId168" name="Button 1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38" r:id="rId169" name="Button 16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39" r:id="rId170" name="Button 1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40" r:id="rId171" name="Button 16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41" r:id="rId172" name="Button 1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42" r:id="rId173" name="Button 1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43" r:id="rId174" name="Button 1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44" r:id="rId175" name="Button 1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45" r:id="rId176" name="Button 1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46" r:id="rId177" name="Button 1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47" r:id="rId178" name="Button 1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48" r:id="rId179" name="Button 17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49" r:id="rId180" name="Button 1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50" r:id="rId181" name="Button 1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51" r:id="rId182" name="Button 1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52" r:id="rId183" name="Button 1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53" r:id="rId184" name="Button 1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54" r:id="rId185" name="Button 1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55" r:id="rId186" name="Button 18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656" r:id="rId187" name="Button 18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57" r:id="rId188" name="Button 18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658" r:id="rId189" name="Button 18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59" r:id="rId190" name="Button 18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60" r:id="rId191" name="Button 1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61" r:id="rId192" name="Button 1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62" r:id="rId193" name="Button 1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63" r:id="rId194" name="Button 1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64" r:id="rId195" name="Button 1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65" r:id="rId196" name="Button 1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66" r:id="rId197" name="Button 1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67" r:id="rId198" name="Button 19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68" r:id="rId199" name="Button 1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69" r:id="rId200" name="Button 1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70" r:id="rId201" name="Button 1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71" r:id="rId202" name="Button 1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72" r:id="rId203" name="Button 2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73" r:id="rId204" name="Button 2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74" r:id="rId205" name="Button 2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75" r:id="rId206" name="Button 2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76" r:id="rId207" name="Button 20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677" r:id="rId208" name="Button 20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78" r:id="rId209" name="Button 20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679" r:id="rId210" name="Button 2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80" r:id="rId211" name="Button 20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81" r:id="rId212" name="Button 20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82" r:id="rId213" name="Button 2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83" r:id="rId214" name="Button 2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84" r:id="rId215" name="Button 2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85" r:id="rId216" name="Button 2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86" r:id="rId217" name="Button 2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87" r:id="rId218" name="Button 2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88" r:id="rId219" name="Button 2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89" r:id="rId220" name="Button 2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90" r:id="rId221" name="Button 2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91" r:id="rId222" name="Button 2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92" r:id="rId223" name="Button 2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93" r:id="rId224" name="Button 2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94" r:id="rId225" name="Button 2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95" r:id="rId226" name="Button 2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96" r:id="rId227" name="Button 2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97" r:id="rId228" name="Button 22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698" r:id="rId229" name="Button 2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99" r:id="rId230" name="Button 2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00" r:id="rId231" name="Button 2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01" r:id="rId232" name="Button 2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02" r:id="rId233" name="Button 2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03" r:id="rId234" name="Button 2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04" r:id="rId235" name="Button 2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05" r:id="rId236" name="Button 2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06" r:id="rId237" name="Button 2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07" r:id="rId238" name="Button 2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08" r:id="rId239" name="Button 2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09" r:id="rId240" name="Button 2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10" r:id="rId241" name="Button 2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11" r:id="rId242" name="Button 2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12" r:id="rId243" name="Button 2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13" r:id="rId244" name="Button 2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14" r:id="rId245" name="Button 2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15" r:id="rId246" name="Button 2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16" r:id="rId247" name="Button 24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717" r:id="rId248" name="Button 2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18" r:id="rId249" name="Button 2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19" r:id="rId250" name="Button 2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20" r:id="rId251" name="Button 2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21" r:id="rId252" name="Button 2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22" r:id="rId253" name="Button 2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23" r:id="rId254" name="Button 2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24" r:id="rId255" name="Button 2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25" r:id="rId256" name="Button 2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26" r:id="rId257" name="Button 2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27" r:id="rId258" name="Button 2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28" r:id="rId259" name="Button 2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29" r:id="rId260" name="Button 2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30" r:id="rId261" name="Button 2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31" r:id="rId262" name="Button 2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32" r:id="rId263" name="Button 2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33" r:id="rId264" name="Button 26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34" r:id="rId265" name="Button 26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35" r:id="rId266" name="Button 26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736" r:id="rId267" name="Button 2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37" r:id="rId268" name="Button 26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738" r:id="rId269" name="Button 2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39" r:id="rId270" name="Button 2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40" r:id="rId271" name="Button 2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41" r:id="rId272" name="Button 2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42" r:id="rId273" name="Button 2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43" r:id="rId274" name="Button 2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44" r:id="rId275" name="Button 2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45" r:id="rId276" name="Button 2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46" r:id="rId277" name="Button 2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47" r:id="rId278" name="Button 2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48" r:id="rId279" name="Button 2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49" r:id="rId280" name="Button 2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50" r:id="rId281" name="Button 2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51" r:id="rId282" name="Button 2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52" r:id="rId283" name="Button 2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53" r:id="rId284" name="Button 2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54" r:id="rId285" name="Button 2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55" r:id="rId286" name="Button 28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56" r:id="rId287" name="Button 28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757" r:id="rId288" name="Button 2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58" r:id="rId289" name="Button 28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759" r:id="rId290" name="Button 2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60" r:id="rId291" name="Button 2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61" r:id="rId292" name="Button 2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62" r:id="rId293" name="Button 2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63" r:id="rId294" name="Button 2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64" r:id="rId295" name="Button 2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65" r:id="rId296" name="Button 2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66" r:id="rId297" name="Button 2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67" r:id="rId298" name="Button 2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68" r:id="rId299" name="Button 2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69" r:id="rId300" name="Button 2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70" r:id="rId301" name="Button 2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71" r:id="rId302" name="Button 2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72" r:id="rId303" name="Button 3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73" r:id="rId304" name="Button 3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74" r:id="rId305" name="Button 30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75" r:id="rId306" name="Button 30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76" r:id="rId307" name="Button 30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77" r:id="rId308" name="Button 30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778" r:id="rId309" name="Button 3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79" r:id="rId310" name="Button 30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780" r:id="rId311" name="Button 3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81" r:id="rId312" name="Button 3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82" r:id="rId313" name="Button 3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83" r:id="rId314" name="Button 3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84" r:id="rId315" name="Button 3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85" r:id="rId316" name="Button 3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86" r:id="rId317" name="Button 3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87" r:id="rId318" name="Button 3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88" r:id="rId319" name="Button 3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89" r:id="rId320" name="Button 3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90" r:id="rId321" name="Button 3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91" r:id="rId322" name="Button 31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92" r:id="rId323" name="Button 3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93" r:id="rId324" name="Button 3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94" r:id="rId325" name="Button 3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95" r:id="rId326" name="Button 3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96" r:id="rId327" name="Button 3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97" r:id="rId328" name="Button 3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98" r:id="rId329" name="Button 32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799" r:id="rId330" name="Button 3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00" r:id="rId331" name="Button 3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01" r:id="rId332" name="Button 3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02" r:id="rId333" name="Button 3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03" r:id="rId334" name="Button 3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04" r:id="rId335" name="Button 3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05" r:id="rId336" name="Button 3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06" r:id="rId337" name="Button 3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07" r:id="rId338" name="Button 3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08" r:id="rId339" name="Button 3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09" r:id="rId340" name="Button 3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10" r:id="rId341" name="Button 3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11" r:id="rId342" name="Button 3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12" r:id="rId343" name="Button 3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13" r:id="rId344" name="Button 3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14" r:id="rId345" name="Button 3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15" r:id="rId346" name="Button 3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16" r:id="rId347" name="Button 3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17" r:id="rId348" name="Button 34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818" r:id="rId349" name="Button 3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19" r:id="rId350" name="Button 34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820" r:id="rId351" name="Button 3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21" r:id="rId352" name="Button 3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22" r:id="rId353" name="Button 3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23" r:id="rId354" name="Button 3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24" r:id="rId355" name="Button 3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25" r:id="rId356" name="Button 3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26" r:id="rId357" name="Button 3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27" r:id="rId358" name="Button 3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28" r:id="rId359" name="Button 3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29" r:id="rId360" name="Button 35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30" r:id="rId361" name="Button 3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31" r:id="rId362" name="Button 3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32" r:id="rId363" name="Button 3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33" r:id="rId364" name="Button 3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34" r:id="rId365" name="Button 3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35" r:id="rId366" name="Button 3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36" r:id="rId367" name="Button 3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37" r:id="rId368" name="Button 3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38" r:id="rId369" name="Button 36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839" r:id="rId370" name="Button 3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40" r:id="rId371" name="Button 36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841" r:id="rId372" name="Button 3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42" r:id="rId373" name="Button 3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43" r:id="rId374" name="Button 3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44" r:id="rId375" name="Button 3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45" r:id="rId376" name="Button 3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46" r:id="rId377" name="Button 3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47" r:id="rId378" name="Button 3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48" r:id="rId379" name="Button 37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49" r:id="rId380" name="Button 3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50" r:id="rId381" name="Button 3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51" r:id="rId382" name="Button 3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52" r:id="rId383" name="Button 3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53" r:id="rId384" name="Button 3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54" r:id="rId385" name="Button 3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55" r:id="rId386" name="Button 3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56" r:id="rId387" name="Button 3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57" r:id="rId388" name="Button 3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58" r:id="rId389" name="Button 3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59" r:id="rId390" name="Button 38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860" r:id="rId391" name="Button 3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61" r:id="rId392" name="Button 3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62" r:id="rId393" name="Button 3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63" r:id="rId394" name="Button 3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64" r:id="rId395" name="Button 3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65" r:id="rId396" name="Button 3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66" r:id="rId397" name="Button 3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67" r:id="rId398" name="Button 39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68" r:id="rId399" name="Button 3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69" r:id="rId400" name="Button 3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70" r:id="rId401" name="Button 3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71" r:id="rId402" name="Button 3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72" r:id="rId403" name="Button 4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73" r:id="rId404" name="Button 4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74" r:id="rId405" name="Button 4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75" r:id="rId406" name="Button 4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76" r:id="rId407" name="Button 4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77" r:id="rId408" name="Button 4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78" r:id="rId409" name="Button 40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879" r:id="rId410" name="Button 4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80" r:id="rId411" name="Button 40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881" r:id="rId412" name="Button 40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82" r:id="rId413" name="Button 4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83" r:id="rId414" name="Button 4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84" r:id="rId415" name="Button 4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85" r:id="rId416" name="Button 4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86" r:id="rId417" name="Button 4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87" r:id="rId418" name="Button 4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88" r:id="rId419" name="Button 4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89" r:id="rId420" name="Button 4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90" r:id="rId421" name="Button 4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91" r:id="rId422" name="Button 4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92" r:id="rId423" name="Button 4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93" r:id="rId424" name="Button 4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94" r:id="rId425" name="Button 4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95" r:id="rId426" name="Button 4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96" r:id="rId427" name="Button 4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97" r:id="rId428" name="Button 4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98" r:id="rId429" name="Button 4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99" r:id="rId430" name="Button 42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900" r:id="rId431" name="Button 4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01" r:id="rId432" name="Button 42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902" r:id="rId433" name="Button 4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03" r:id="rId434" name="Button 4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04" r:id="rId435" name="Button 4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05" r:id="rId436" name="Button 4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06" r:id="rId437" name="Button 4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07" r:id="rId438" name="Button 4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08" r:id="rId439" name="Button 4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09" r:id="rId440" name="Button 4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10" r:id="rId441" name="Button 4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11" r:id="rId442" name="Button 4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12" r:id="rId443" name="Button 4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13" r:id="rId444" name="Button 4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14" r:id="rId445" name="Button 4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15" r:id="rId446" name="Button 4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16" r:id="rId447" name="Button 4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17" r:id="rId448" name="Button 4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18" r:id="rId449" name="Button 4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19" r:id="rId450" name="Button 4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20" r:id="rId451" name="Button 44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921" r:id="rId452" name="Button 4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22" r:id="rId453" name="Button 4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23" r:id="rId454" name="Button 4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24" r:id="rId455" name="Button 4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25" r:id="rId456" name="Button 4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26" r:id="rId457" name="Button 4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27" r:id="rId458" name="Button 4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28" r:id="rId459" name="Button 4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29" r:id="rId460" name="Button 4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30" r:id="rId461" name="Button 4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31" r:id="rId462" name="Button 4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32" r:id="rId463" name="Button 4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33" r:id="rId464" name="Button 46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34" r:id="rId465" name="Button 46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35" r:id="rId466" name="Button 4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36" r:id="rId467" name="Button 46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37" r:id="rId468" name="Button 4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38" r:id="rId469" name="Button 46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39" r:id="rId470" name="Button 46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940" r:id="rId471" name="Button 4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41" r:id="rId472" name="Button 46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942" r:id="rId473" name="Button 4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43" r:id="rId474" name="Button 4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44" r:id="rId475" name="Button 4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45" r:id="rId476" name="Button 4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46" r:id="rId477" name="Button 4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47" r:id="rId478" name="Button 4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48" r:id="rId479" name="Button 4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49" r:id="rId480" name="Button 4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50" r:id="rId481" name="Button 4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51" r:id="rId482" name="Button 4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52" r:id="rId483" name="Button 4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53" r:id="rId484" name="Button 4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54" r:id="rId485" name="Button 4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55" r:id="rId486" name="Button 48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56" r:id="rId487" name="Button 48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57" r:id="rId488" name="Button 48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58" r:id="rId489" name="Button 48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59" r:id="rId490" name="Button 48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60" r:id="rId491" name="Button 48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961" r:id="rId492" name="Button 4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62" r:id="rId493" name="Button 490">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963" r:id="rId494" name="Button 4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64" r:id="rId495" name="Button 4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65" r:id="rId496" name="Button 4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66" r:id="rId497" name="Button 4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67" r:id="rId498" name="Button 4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68" r:id="rId499" name="Button 4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69" r:id="rId500" name="Button 4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70" r:id="rId501" name="Button 4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71" r:id="rId502" name="Button 4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72" r:id="rId503" name="Button 5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73" r:id="rId504" name="Button 5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74" r:id="rId505" name="Button 50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75" r:id="rId506" name="Button 50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76" r:id="rId507" name="Button 50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77" r:id="rId508" name="Button 50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78" r:id="rId509" name="Button 50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79" r:id="rId510" name="Button 5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80" r:id="rId511" name="Button 50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81" r:id="rId512" name="Button 50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982" r:id="rId513" name="Button 5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83" r:id="rId514" name="Button 5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84" r:id="rId515" name="Button 5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85" r:id="rId516" name="Button 5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86" r:id="rId517" name="Button 5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87" r:id="rId518" name="Button 5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88" r:id="rId519" name="Button 5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89" r:id="rId520" name="Button 5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90" r:id="rId521" name="Button 5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91" r:id="rId522" name="Button 51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92" r:id="rId523" name="Button 5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93" r:id="rId524" name="Button 5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94" r:id="rId525" name="Button 5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95" r:id="rId526" name="Button 5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96" r:id="rId527" name="Button 5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97" r:id="rId528" name="Button 5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98" r:id="rId529" name="Button 5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99" r:id="rId530" name="Button 5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00" r:id="rId531" name="Button 52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6001" r:id="rId532" name="Button 5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02" r:id="rId533" name="Button 5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03" r:id="rId534" name="Button 5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04" r:id="rId535" name="Button 5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05" r:id="rId536" name="Button 5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06" r:id="rId537" name="Button 5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07" r:id="rId538" name="Button 5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08" r:id="rId539" name="Button 5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09" r:id="rId540" name="Button 5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10" r:id="rId541" name="Button 5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11" r:id="rId542" name="Button 5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12" r:id="rId543" name="Button 5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13" r:id="rId544" name="Button 5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14" r:id="rId545" name="Button 5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15" r:id="rId546" name="Button 5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16" r:id="rId547" name="Button 5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17" r:id="rId548" name="Button 5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18" r:id="rId549" name="Button 5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19" r:id="rId550" name="Button 54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6020" r:id="rId551" name="Button 5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21" r:id="rId552" name="Button 54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6022" r:id="rId553" name="Button 5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23" r:id="rId554" name="Button 5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24" r:id="rId555" name="Button 5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25" r:id="rId556" name="Button 5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26" r:id="rId557" name="Button 5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27" r:id="rId558" name="Button 5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28" r:id="rId559" name="Button 5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29" r:id="rId560" name="Button 55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30" r:id="rId561" name="Button 5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31" r:id="rId562" name="Button 5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32" r:id="rId563" name="Button 5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33" r:id="rId564" name="Button 5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34" r:id="rId565" name="Button 5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35" r:id="rId566" name="Button 5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36" r:id="rId567" name="Button 5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37" r:id="rId568" name="Button 5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38" r:id="rId569" name="Button 5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39" r:id="rId570" name="Button 5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40" r:id="rId571" name="Button 56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7AB2F-5217-4B8A-9221-FC778D9CE6FB}">
  <sheetPr codeName="Sheet17">
    <tabColor rgb="FF00B050"/>
  </sheetPr>
  <dimension ref="A1:R127"/>
  <sheetViews>
    <sheetView topLeftCell="D1" workbookViewId="0">
      <selection activeCell="J11" sqref="J11"/>
    </sheetView>
  </sheetViews>
  <sheetFormatPr defaultColWidth="8.6640625" defaultRowHeight="18"/>
  <cols>
    <col min="1" max="1" width="10.58203125" style="39" bestFit="1" customWidth="1"/>
    <col min="2" max="2" width="8.6640625" style="39"/>
    <col min="3" max="3" width="15" style="39" bestFit="1" customWidth="1"/>
    <col min="4" max="4" width="13" style="39" bestFit="1" customWidth="1"/>
    <col min="5" max="5" width="11" style="39" customWidth="1"/>
    <col min="6" max="6" width="10.58203125" style="39" bestFit="1" customWidth="1"/>
    <col min="7" max="7" width="8.6640625" style="39"/>
    <col min="8" max="8" width="12.1640625" style="39" bestFit="1" customWidth="1"/>
    <col min="9" max="11" width="8.6640625" style="39"/>
    <col min="12" max="14" width="8.6640625" style="93"/>
    <col min="15" max="16384" width="8.6640625" style="39"/>
  </cols>
  <sheetData>
    <row r="1" spans="1:18" s="3" customFormat="1" ht="46.25" customHeight="1">
      <c r="A1" s="3" t="s">
        <v>1777</v>
      </c>
      <c r="B1" s="3" t="s">
        <v>1778</v>
      </c>
      <c r="C1" s="3" t="s">
        <v>1779</v>
      </c>
      <c r="D1" s="3" t="s">
        <v>1780</v>
      </c>
      <c r="E1" s="3" t="s">
        <v>1781</v>
      </c>
      <c r="F1" s="85" t="s">
        <v>1782</v>
      </c>
      <c r="G1" s="85" t="s">
        <v>1783</v>
      </c>
      <c r="H1" s="86">
        <v>45839</v>
      </c>
      <c r="I1" s="3" t="s">
        <v>1784</v>
      </c>
      <c r="J1" s="3" t="s">
        <v>1785</v>
      </c>
      <c r="L1" s="89"/>
      <c r="M1" s="98"/>
      <c r="N1" s="98"/>
    </row>
    <row r="2" spans="1:18">
      <c r="A2">
        <v>2024006</v>
      </c>
      <c r="B2" t="s">
        <v>1191</v>
      </c>
      <c r="C2" t="s">
        <v>624</v>
      </c>
      <c r="D2" s="99">
        <v>97.5</v>
      </c>
      <c r="E2" s="99">
        <v>0</v>
      </c>
      <c r="F2" s="99">
        <v>0</v>
      </c>
      <c r="G2" s="99">
        <v>0</v>
      </c>
      <c r="H2"/>
      <c r="I2" s="91"/>
      <c r="J2" s="91">
        <v>6902</v>
      </c>
      <c r="L2" s="93">
        <v>3</v>
      </c>
      <c r="M2" s="93">
        <v>180</v>
      </c>
      <c r="N2" s="93">
        <v>0</v>
      </c>
      <c r="O2" s="39">
        <v>97.5</v>
      </c>
      <c r="P2" s="90"/>
      <c r="Q2" s="90"/>
      <c r="R2" s="90"/>
    </row>
    <row r="3" spans="1:18">
      <c r="A3">
        <v>2021016</v>
      </c>
      <c r="B3" t="s">
        <v>1434</v>
      </c>
      <c r="C3" t="s">
        <v>571</v>
      </c>
      <c r="D3" s="99">
        <v>84.500000000000014</v>
      </c>
      <c r="E3" s="99">
        <v>0</v>
      </c>
      <c r="F3" s="99">
        <v>0</v>
      </c>
      <c r="G3" s="99">
        <v>0</v>
      </c>
      <c r="H3"/>
      <c r="I3" s="91"/>
      <c r="J3" s="91"/>
      <c r="L3" s="93">
        <v>1</v>
      </c>
      <c r="M3" s="93">
        <v>0</v>
      </c>
      <c r="N3" s="93">
        <v>0</v>
      </c>
      <c r="O3" s="39">
        <v>84.500000000000014</v>
      </c>
      <c r="P3" s="90"/>
      <c r="Q3" s="90"/>
      <c r="R3" s="90"/>
    </row>
    <row r="4" spans="1:18">
      <c r="A4">
        <v>2024019</v>
      </c>
      <c r="B4" t="s">
        <v>1004</v>
      </c>
      <c r="C4" t="s">
        <v>633</v>
      </c>
      <c r="D4" s="99">
        <v>158.75</v>
      </c>
      <c r="E4" s="99">
        <v>0.75</v>
      </c>
      <c r="F4" s="99">
        <v>0</v>
      </c>
      <c r="G4" s="99">
        <v>0</v>
      </c>
      <c r="H4"/>
      <c r="I4" s="91"/>
      <c r="J4" s="91"/>
      <c r="L4" s="93">
        <v>3</v>
      </c>
      <c r="M4" s="93">
        <v>180</v>
      </c>
      <c r="N4" s="93">
        <v>0</v>
      </c>
      <c r="O4" s="39">
        <v>158.75</v>
      </c>
      <c r="P4" s="90"/>
      <c r="Q4" s="90"/>
      <c r="R4" s="90"/>
    </row>
    <row r="5" spans="1:18">
      <c r="A5">
        <v>2008002</v>
      </c>
      <c r="B5" t="s">
        <v>1728</v>
      </c>
      <c r="C5" t="s">
        <v>262</v>
      </c>
      <c r="D5" s="99">
        <v>148</v>
      </c>
      <c r="E5" s="99">
        <v>0</v>
      </c>
      <c r="F5" s="99">
        <v>3</v>
      </c>
      <c r="G5" s="99">
        <v>12.5</v>
      </c>
      <c r="H5"/>
      <c r="I5" s="91"/>
      <c r="J5" s="91"/>
      <c r="L5" s="93">
        <v>1</v>
      </c>
      <c r="M5" s="93">
        <v>0</v>
      </c>
      <c r="N5" s="93">
        <v>0</v>
      </c>
      <c r="O5" s="39">
        <v>145</v>
      </c>
      <c r="P5" s="90"/>
      <c r="Q5" s="90"/>
      <c r="R5" s="90"/>
    </row>
    <row r="6" spans="1:18">
      <c r="A6">
        <v>2018044</v>
      </c>
      <c r="B6" t="s">
        <v>1549</v>
      </c>
      <c r="C6" t="s">
        <v>269</v>
      </c>
      <c r="D6" s="99">
        <v>136.49999999999997</v>
      </c>
      <c r="E6" s="99">
        <v>0.5</v>
      </c>
      <c r="F6" s="99">
        <v>0</v>
      </c>
      <c r="G6" s="99">
        <v>0</v>
      </c>
      <c r="H6"/>
      <c r="I6" s="91"/>
      <c r="J6" s="91"/>
      <c r="L6" s="93">
        <v>1</v>
      </c>
      <c r="M6" s="93">
        <v>0</v>
      </c>
      <c r="N6" s="93">
        <v>0.5</v>
      </c>
      <c r="O6" s="39">
        <v>135.99999999999997</v>
      </c>
      <c r="P6" s="90"/>
      <c r="Q6" s="90"/>
      <c r="R6" s="90"/>
    </row>
    <row r="7" spans="1:18">
      <c r="A7">
        <v>2023030</v>
      </c>
      <c r="B7" t="s">
        <v>1269</v>
      </c>
      <c r="C7" t="s">
        <v>615</v>
      </c>
      <c r="D7" s="99">
        <v>149</v>
      </c>
      <c r="E7" s="99">
        <v>0</v>
      </c>
      <c r="F7" s="99">
        <v>0</v>
      </c>
      <c r="G7" s="99">
        <v>0</v>
      </c>
      <c r="H7"/>
      <c r="I7" s="91"/>
      <c r="J7" s="91"/>
      <c r="L7" s="93">
        <v>3</v>
      </c>
      <c r="M7" s="93">
        <v>180</v>
      </c>
      <c r="N7" s="93">
        <v>0</v>
      </c>
      <c r="O7" s="39">
        <v>149</v>
      </c>
      <c r="P7" s="90"/>
      <c r="Q7" s="90"/>
      <c r="R7" s="90"/>
    </row>
    <row r="8" spans="1:18">
      <c r="A8">
        <v>2024024</v>
      </c>
      <c r="B8" t="s">
        <v>1175</v>
      </c>
      <c r="C8" t="s">
        <v>636</v>
      </c>
      <c r="D8" s="99">
        <v>157.41666666666671</v>
      </c>
      <c r="E8" s="99">
        <v>0</v>
      </c>
      <c r="F8" s="99">
        <v>0</v>
      </c>
      <c r="G8" s="99">
        <v>0</v>
      </c>
      <c r="H8"/>
      <c r="I8" s="91"/>
      <c r="J8" s="91"/>
      <c r="L8" s="93">
        <v>1</v>
      </c>
      <c r="M8" s="93">
        <v>0</v>
      </c>
      <c r="N8" s="93">
        <v>0</v>
      </c>
      <c r="O8" s="39">
        <v>157.41666666666671</v>
      </c>
      <c r="P8" s="90"/>
      <c r="Q8" s="90"/>
      <c r="R8" s="90"/>
    </row>
    <row r="9" spans="1:18">
      <c r="A9">
        <v>2013026</v>
      </c>
      <c r="B9" t="s">
        <v>278</v>
      </c>
      <c r="C9" t="s">
        <v>279</v>
      </c>
      <c r="D9" s="99">
        <v>154.99999999999997</v>
      </c>
      <c r="E9" s="99">
        <v>0</v>
      </c>
      <c r="F9" s="99">
        <v>0</v>
      </c>
      <c r="G9" s="99">
        <v>60</v>
      </c>
      <c r="H9"/>
      <c r="I9" s="91"/>
      <c r="J9" s="91"/>
      <c r="L9" s="93">
        <v>3</v>
      </c>
      <c r="M9" s="93">
        <v>180</v>
      </c>
      <c r="N9" s="93">
        <v>0</v>
      </c>
      <c r="O9" s="39">
        <v>154.99999999999997</v>
      </c>
      <c r="P9" s="90"/>
      <c r="Q9" s="90"/>
      <c r="R9" s="90"/>
    </row>
    <row r="10" spans="1:18">
      <c r="A10">
        <v>2023018</v>
      </c>
      <c r="B10" t="s">
        <v>1331</v>
      </c>
      <c r="C10" t="s">
        <v>605</v>
      </c>
      <c r="D10" s="99">
        <v>163.25000000000003</v>
      </c>
      <c r="E10" s="99">
        <v>6.75</v>
      </c>
      <c r="F10" s="99">
        <v>0</v>
      </c>
      <c r="G10" s="99">
        <v>0</v>
      </c>
      <c r="H10"/>
      <c r="I10" s="91"/>
      <c r="J10" s="91"/>
      <c r="L10" s="93">
        <v>1</v>
      </c>
      <c r="M10" s="93">
        <v>0</v>
      </c>
      <c r="N10" s="93">
        <v>6.5</v>
      </c>
      <c r="O10" s="39">
        <v>156.75000000000003</v>
      </c>
      <c r="P10" s="90"/>
      <c r="Q10" s="90"/>
      <c r="R10" s="90"/>
    </row>
    <row r="11" spans="1:18">
      <c r="A11">
        <v>2009006</v>
      </c>
      <c r="B11" t="s">
        <v>281</v>
      </c>
      <c r="C11" t="s">
        <v>282</v>
      </c>
      <c r="D11" s="99">
        <v>142.5</v>
      </c>
      <c r="E11" s="99">
        <v>0</v>
      </c>
      <c r="F11" s="99">
        <v>0</v>
      </c>
      <c r="G11" s="99">
        <v>0</v>
      </c>
      <c r="H11"/>
      <c r="I11" s="91"/>
      <c r="J11" s="91"/>
      <c r="L11" s="93">
        <v>3</v>
      </c>
      <c r="M11" s="93">
        <v>180</v>
      </c>
      <c r="N11" s="93">
        <v>0</v>
      </c>
      <c r="O11" s="39">
        <v>142.5</v>
      </c>
      <c r="P11" s="90"/>
      <c r="Q11" s="90"/>
      <c r="R11" s="90"/>
    </row>
    <row r="12" spans="1:18">
      <c r="A12">
        <v>2014005</v>
      </c>
      <c r="B12" t="s">
        <v>286</v>
      </c>
      <c r="C12" t="s">
        <v>287</v>
      </c>
      <c r="D12" s="99">
        <v>157.66666666666669</v>
      </c>
      <c r="E12" s="99">
        <v>0</v>
      </c>
      <c r="F12" s="99">
        <v>0</v>
      </c>
      <c r="G12" s="99">
        <v>0</v>
      </c>
      <c r="H12"/>
      <c r="I12" s="91"/>
      <c r="J12" s="91">
        <v>2100</v>
      </c>
      <c r="L12" s="93">
        <v>1</v>
      </c>
      <c r="M12" s="93">
        <v>0</v>
      </c>
      <c r="N12" s="93">
        <v>0</v>
      </c>
      <c r="O12" s="39">
        <v>157.66666666666669</v>
      </c>
      <c r="P12" s="90"/>
      <c r="Q12" s="90"/>
      <c r="R12" s="90"/>
    </row>
    <row r="13" spans="1:18">
      <c r="A13">
        <v>2023024</v>
      </c>
      <c r="B13" t="s">
        <v>1232</v>
      </c>
      <c r="C13" t="s">
        <v>611</v>
      </c>
      <c r="D13" s="99">
        <v>170</v>
      </c>
      <c r="E13" s="99">
        <v>3.5</v>
      </c>
      <c r="F13" s="99">
        <v>0</v>
      </c>
      <c r="G13" s="99">
        <v>0</v>
      </c>
      <c r="H13"/>
      <c r="I13" s="91"/>
      <c r="J13" s="91">
        <v>46426</v>
      </c>
      <c r="L13" s="93">
        <v>3</v>
      </c>
      <c r="M13" s="93">
        <v>180</v>
      </c>
      <c r="N13" s="93">
        <v>0</v>
      </c>
      <c r="O13" s="39">
        <v>170</v>
      </c>
      <c r="P13" s="90"/>
      <c r="Q13" s="90"/>
      <c r="R13" s="90"/>
    </row>
    <row r="14" spans="1:18">
      <c r="A14">
        <v>2016005</v>
      </c>
      <c r="B14" t="s">
        <v>288</v>
      </c>
      <c r="C14" t="s">
        <v>289</v>
      </c>
      <c r="D14" s="99">
        <v>160.75</v>
      </c>
      <c r="E14" s="99">
        <v>3.75</v>
      </c>
      <c r="F14" s="99">
        <v>0</v>
      </c>
      <c r="G14" s="99">
        <v>0</v>
      </c>
      <c r="H14"/>
      <c r="I14" s="91"/>
      <c r="J14" s="91"/>
      <c r="L14" s="93">
        <v>3</v>
      </c>
      <c r="M14" s="93">
        <v>180</v>
      </c>
      <c r="N14" s="93">
        <v>0</v>
      </c>
      <c r="O14" s="39">
        <v>160.75</v>
      </c>
      <c r="P14" s="90"/>
      <c r="Q14" s="90"/>
      <c r="R14" s="90"/>
    </row>
    <row r="15" spans="1:18">
      <c r="A15">
        <v>2011005</v>
      </c>
      <c r="B15" t="s">
        <v>293</v>
      </c>
      <c r="C15" t="s">
        <v>294</v>
      </c>
      <c r="D15" s="99">
        <v>149.5</v>
      </c>
      <c r="E15" s="99">
        <v>3.5</v>
      </c>
      <c r="F15" s="99">
        <v>0</v>
      </c>
      <c r="G15" s="99">
        <v>0</v>
      </c>
      <c r="H15"/>
      <c r="I15" s="91"/>
      <c r="J15" s="91">
        <v>7938</v>
      </c>
      <c r="L15" s="93">
        <v>3</v>
      </c>
      <c r="M15" s="93">
        <v>180</v>
      </c>
      <c r="N15" s="93">
        <v>0</v>
      </c>
      <c r="O15" s="39">
        <v>149.5</v>
      </c>
      <c r="P15" s="90"/>
      <c r="Q15" s="90"/>
      <c r="R15" s="90"/>
    </row>
    <row r="16" spans="1:18">
      <c r="A16">
        <v>2021002</v>
      </c>
      <c r="B16" t="s">
        <v>300</v>
      </c>
      <c r="C16" t="s">
        <v>301</v>
      </c>
      <c r="D16" s="99">
        <v>237.49999999999997</v>
      </c>
      <c r="E16" s="99">
        <v>61.500000000000014</v>
      </c>
      <c r="F16" s="99">
        <v>0</v>
      </c>
      <c r="G16" s="99">
        <v>13.5</v>
      </c>
      <c r="H16"/>
      <c r="I16" s="91"/>
      <c r="J16" s="91">
        <v>4500</v>
      </c>
      <c r="L16" s="93">
        <v>3</v>
      </c>
      <c r="M16" s="93">
        <v>180</v>
      </c>
      <c r="N16" s="93">
        <v>57.499999999999972</v>
      </c>
      <c r="O16" s="39">
        <v>180</v>
      </c>
      <c r="P16" s="90"/>
      <c r="Q16" s="90"/>
      <c r="R16" s="90"/>
    </row>
    <row r="17" spans="1:18">
      <c r="A17">
        <v>2019019</v>
      </c>
      <c r="B17" t="s">
        <v>303</v>
      </c>
      <c r="C17" t="s">
        <v>304</v>
      </c>
      <c r="D17" s="99">
        <v>169.49999999999997</v>
      </c>
      <c r="E17" s="99">
        <v>2.5</v>
      </c>
      <c r="F17" s="99">
        <v>0</v>
      </c>
      <c r="G17" s="99">
        <v>0</v>
      </c>
      <c r="H17"/>
      <c r="I17" s="91"/>
      <c r="J17" s="91"/>
      <c r="L17" s="93">
        <v>3</v>
      </c>
      <c r="M17" s="93">
        <v>180</v>
      </c>
      <c r="N17" s="93">
        <v>0</v>
      </c>
      <c r="O17" s="39">
        <v>169.49999999999997</v>
      </c>
      <c r="P17" s="90"/>
      <c r="Q17" s="90"/>
      <c r="R17" s="90"/>
    </row>
    <row r="18" spans="1:18">
      <c r="A18">
        <v>2016002</v>
      </c>
      <c r="B18" t="s">
        <v>306</v>
      </c>
      <c r="C18" t="s">
        <v>307</v>
      </c>
      <c r="D18" s="99">
        <v>165</v>
      </c>
      <c r="E18" s="99">
        <v>0</v>
      </c>
      <c r="F18" s="99">
        <v>0</v>
      </c>
      <c r="G18" s="99">
        <v>0</v>
      </c>
      <c r="H18"/>
      <c r="I18" s="91"/>
      <c r="J18" s="91"/>
      <c r="L18" s="93">
        <v>3</v>
      </c>
      <c r="M18" s="93">
        <v>180</v>
      </c>
      <c r="N18" s="93">
        <v>0</v>
      </c>
      <c r="O18" s="39">
        <v>165</v>
      </c>
      <c r="P18" s="90"/>
      <c r="Q18" s="90"/>
      <c r="R18" s="90"/>
    </row>
    <row r="19" spans="1:18">
      <c r="A19">
        <v>2023017</v>
      </c>
      <c r="B19" t="s">
        <v>1298</v>
      </c>
      <c r="C19" t="s">
        <v>604</v>
      </c>
      <c r="D19" s="99">
        <v>157.5</v>
      </c>
      <c r="E19" s="99">
        <v>0</v>
      </c>
      <c r="F19" s="99">
        <v>0</v>
      </c>
      <c r="G19" s="99">
        <v>0</v>
      </c>
      <c r="H19"/>
      <c r="I19" s="91"/>
      <c r="J19" s="91"/>
      <c r="L19" s="93">
        <v>3</v>
      </c>
      <c r="M19" s="93">
        <v>180</v>
      </c>
      <c r="N19" s="93">
        <v>0</v>
      </c>
      <c r="O19" s="39">
        <v>157.5</v>
      </c>
      <c r="P19" s="90"/>
      <c r="Q19" s="90"/>
      <c r="R19" s="90"/>
    </row>
    <row r="20" spans="1:18">
      <c r="A20">
        <v>2024042</v>
      </c>
      <c r="B20" t="s">
        <v>1077</v>
      </c>
      <c r="C20" t="s">
        <v>647</v>
      </c>
      <c r="D20" s="99">
        <v>150</v>
      </c>
      <c r="E20" s="99">
        <v>2.9999999999999996</v>
      </c>
      <c r="F20" s="99">
        <v>0</v>
      </c>
      <c r="G20" s="99">
        <v>41.999999999999993</v>
      </c>
      <c r="H20"/>
      <c r="I20" s="91"/>
      <c r="J20" s="91"/>
      <c r="L20" s="93">
        <v>3</v>
      </c>
      <c r="M20" s="93">
        <v>180</v>
      </c>
      <c r="N20" s="93">
        <v>0</v>
      </c>
      <c r="O20" s="39">
        <v>150</v>
      </c>
      <c r="P20" s="90"/>
      <c r="Q20" s="90"/>
      <c r="R20" s="90"/>
    </row>
    <row r="21" spans="1:18">
      <c r="A21">
        <v>2016023</v>
      </c>
      <c r="B21" t="s">
        <v>311</v>
      </c>
      <c r="C21" t="s">
        <v>312</v>
      </c>
      <c r="D21" s="99">
        <v>158.5</v>
      </c>
      <c r="E21" s="99">
        <v>0.5</v>
      </c>
      <c r="F21" s="99">
        <v>0</v>
      </c>
      <c r="G21" s="99">
        <v>0</v>
      </c>
      <c r="H21"/>
      <c r="I21" s="91"/>
      <c r="J21" s="91"/>
      <c r="L21" s="93">
        <v>1</v>
      </c>
      <c r="M21" s="93">
        <v>0</v>
      </c>
      <c r="N21" s="93">
        <v>0.5</v>
      </c>
      <c r="O21" s="39">
        <v>158</v>
      </c>
      <c r="P21" s="90"/>
      <c r="Q21" s="90"/>
      <c r="R21" s="90"/>
    </row>
    <row r="22" spans="1:18">
      <c r="A22">
        <v>2007002</v>
      </c>
      <c r="B22" t="s">
        <v>314</v>
      </c>
      <c r="C22" t="s">
        <v>315</v>
      </c>
      <c r="D22" s="99">
        <v>127.49999999999997</v>
      </c>
      <c r="E22" s="99">
        <v>0</v>
      </c>
      <c r="F22" s="99">
        <v>0</v>
      </c>
      <c r="G22" s="99">
        <v>50.5</v>
      </c>
      <c r="H22"/>
      <c r="I22" s="91"/>
      <c r="J22" s="91"/>
      <c r="L22" s="93">
        <v>3</v>
      </c>
      <c r="M22" s="93">
        <v>180</v>
      </c>
      <c r="N22" s="93">
        <v>0</v>
      </c>
      <c r="O22" s="39">
        <v>127.49999999999997</v>
      </c>
      <c r="P22" s="90"/>
      <c r="Q22" s="90"/>
      <c r="R22" s="90"/>
    </row>
    <row r="23" spans="1:18">
      <c r="A23">
        <v>2024043</v>
      </c>
      <c r="B23" t="s">
        <v>1052</v>
      </c>
      <c r="C23" t="s">
        <v>1055</v>
      </c>
      <c r="D23" s="99">
        <v>158</v>
      </c>
      <c r="E23" s="99">
        <v>3</v>
      </c>
      <c r="F23" s="99">
        <v>0</v>
      </c>
      <c r="G23" s="99">
        <v>0</v>
      </c>
      <c r="H23"/>
      <c r="I23" s="91"/>
      <c r="J23" s="91">
        <v>16480</v>
      </c>
      <c r="L23" s="93">
        <v>3</v>
      </c>
      <c r="M23" s="93">
        <v>180</v>
      </c>
      <c r="N23" s="93">
        <v>0</v>
      </c>
      <c r="O23" s="39">
        <v>158</v>
      </c>
      <c r="P23" s="90"/>
      <c r="Q23" s="90"/>
      <c r="R23" s="90"/>
    </row>
    <row r="24" spans="1:18">
      <c r="A24">
        <v>2022025</v>
      </c>
      <c r="B24" t="s">
        <v>1082</v>
      </c>
      <c r="C24" t="s">
        <v>590</v>
      </c>
      <c r="D24" s="99">
        <v>149</v>
      </c>
      <c r="E24" s="99">
        <v>1</v>
      </c>
      <c r="F24" s="99">
        <v>0</v>
      </c>
      <c r="G24" s="99">
        <v>0</v>
      </c>
      <c r="H24"/>
      <c r="I24" s="91"/>
      <c r="J24" s="91">
        <v>7116</v>
      </c>
      <c r="L24" s="93">
        <v>3</v>
      </c>
      <c r="M24" s="93">
        <v>180</v>
      </c>
      <c r="N24" s="93">
        <v>0</v>
      </c>
      <c r="O24" s="39">
        <v>149</v>
      </c>
      <c r="P24" s="90"/>
      <c r="Q24" s="90"/>
      <c r="R24" s="90"/>
    </row>
    <row r="25" spans="1:18">
      <c r="A25">
        <v>2025008</v>
      </c>
      <c r="B25" t="s">
        <v>2346</v>
      </c>
      <c r="C25" t="s">
        <v>2338</v>
      </c>
      <c r="D25" s="99">
        <v>159.25</v>
      </c>
      <c r="E25" s="99">
        <v>0.75</v>
      </c>
      <c r="F25" s="99">
        <v>0</v>
      </c>
      <c r="G25" s="99">
        <v>0</v>
      </c>
      <c r="H25"/>
      <c r="I25" s="91"/>
      <c r="J25" s="91"/>
      <c r="L25" s="93">
        <v>1</v>
      </c>
      <c r="M25" s="93">
        <v>0</v>
      </c>
      <c r="N25" s="93">
        <v>0.5</v>
      </c>
      <c r="O25" s="39">
        <v>158.75</v>
      </c>
      <c r="P25" s="90"/>
      <c r="Q25" s="90"/>
      <c r="R25" s="90"/>
    </row>
    <row r="26" spans="1:18">
      <c r="A26">
        <v>2017037</v>
      </c>
      <c r="B26" t="s">
        <v>1341</v>
      </c>
      <c r="C26" t="s">
        <v>530</v>
      </c>
      <c r="D26" s="99">
        <v>179.5</v>
      </c>
      <c r="E26" s="99">
        <v>12.75</v>
      </c>
      <c r="F26" s="99">
        <v>0</v>
      </c>
      <c r="G26" s="99">
        <v>0</v>
      </c>
      <c r="H26"/>
      <c r="I26" s="91"/>
      <c r="J26" s="91"/>
      <c r="L26" s="93">
        <v>1</v>
      </c>
      <c r="M26" s="93">
        <v>0</v>
      </c>
      <c r="N26" s="93">
        <v>12.5</v>
      </c>
      <c r="O26" s="39">
        <v>167</v>
      </c>
      <c r="P26" s="90"/>
      <c r="Q26" s="90"/>
      <c r="R26" s="90"/>
    </row>
    <row r="27" spans="1:18">
      <c r="A27">
        <v>2019006</v>
      </c>
      <c r="B27" t="s">
        <v>1224</v>
      </c>
      <c r="C27" t="s">
        <v>429</v>
      </c>
      <c r="D27" s="99">
        <v>152</v>
      </c>
      <c r="E27" s="99">
        <v>1</v>
      </c>
      <c r="F27" s="99">
        <v>0</v>
      </c>
      <c r="G27" s="99">
        <v>0</v>
      </c>
      <c r="H27"/>
      <c r="I27" s="91"/>
      <c r="J27" s="91"/>
      <c r="L27" s="93">
        <v>1</v>
      </c>
      <c r="M27" s="93">
        <v>0</v>
      </c>
      <c r="N27" s="93">
        <v>1</v>
      </c>
      <c r="O27" s="39">
        <v>151</v>
      </c>
      <c r="P27" s="90"/>
      <c r="Q27" s="90"/>
      <c r="R27" s="90"/>
    </row>
    <row r="28" spans="1:18">
      <c r="A28">
        <v>2012006</v>
      </c>
      <c r="B28" t="s">
        <v>330</v>
      </c>
      <c r="C28" t="s">
        <v>331</v>
      </c>
      <c r="D28" s="99">
        <v>187.49999999999994</v>
      </c>
      <c r="E28" s="99">
        <v>11.5</v>
      </c>
      <c r="F28" s="99">
        <v>0</v>
      </c>
      <c r="G28" s="99">
        <v>0</v>
      </c>
      <c r="H28"/>
      <c r="I28" s="91"/>
      <c r="J28" s="91"/>
      <c r="L28" s="93">
        <v>3</v>
      </c>
      <c r="M28" s="93">
        <v>180</v>
      </c>
      <c r="N28" s="93">
        <v>7.4999999999999432</v>
      </c>
      <c r="O28" s="39">
        <v>180</v>
      </c>
      <c r="P28" s="90"/>
      <c r="Q28" s="90"/>
      <c r="R28" s="90"/>
    </row>
    <row r="29" spans="1:18">
      <c r="A29">
        <v>2011008</v>
      </c>
      <c r="B29" t="s">
        <v>333</v>
      </c>
      <c r="C29" t="s">
        <v>334</v>
      </c>
      <c r="D29" s="99">
        <v>166.5</v>
      </c>
      <c r="E29" s="99">
        <v>1</v>
      </c>
      <c r="F29" s="99">
        <v>0</v>
      </c>
      <c r="G29" s="99">
        <v>0</v>
      </c>
      <c r="H29"/>
      <c r="I29" s="91"/>
      <c r="J29" s="91"/>
      <c r="L29" s="93">
        <v>1</v>
      </c>
      <c r="M29" s="93">
        <v>0</v>
      </c>
      <c r="N29" s="93">
        <v>1</v>
      </c>
      <c r="O29" s="39">
        <v>165.5</v>
      </c>
      <c r="P29" s="90"/>
      <c r="Q29" s="90"/>
      <c r="R29" s="90"/>
    </row>
    <row r="30" spans="1:18">
      <c r="A30">
        <v>2024036</v>
      </c>
      <c r="B30" t="s">
        <v>1125</v>
      </c>
      <c r="C30" t="s">
        <v>643</v>
      </c>
      <c r="D30" s="99">
        <v>128.5</v>
      </c>
      <c r="E30" s="99">
        <v>1</v>
      </c>
      <c r="F30" s="99">
        <v>0</v>
      </c>
      <c r="G30" s="99">
        <v>0</v>
      </c>
      <c r="H30"/>
      <c r="I30" s="91"/>
      <c r="J30" s="91"/>
      <c r="L30" s="93">
        <v>1</v>
      </c>
      <c r="M30" s="93">
        <v>0</v>
      </c>
      <c r="N30" s="93">
        <v>1</v>
      </c>
      <c r="O30" s="39">
        <v>127.5</v>
      </c>
      <c r="P30" s="90"/>
      <c r="Q30" s="90"/>
      <c r="R30" s="90"/>
    </row>
    <row r="31" spans="1:18">
      <c r="A31">
        <v>2024021</v>
      </c>
      <c r="B31" t="s">
        <v>1157</v>
      </c>
      <c r="C31" t="s">
        <v>635</v>
      </c>
      <c r="D31" s="99">
        <v>169.49999999999997</v>
      </c>
      <c r="E31" s="99">
        <v>1.5</v>
      </c>
      <c r="F31" s="99">
        <v>0</v>
      </c>
      <c r="G31" s="99">
        <v>0</v>
      </c>
      <c r="H31"/>
      <c r="I31" s="91"/>
      <c r="J31" s="91">
        <v>340</v>
      </c>
      <c r="L31" s="93">
        <v>3</v>
      </c>
      <c r="M31" s="93">
        <v>180</v>
      </c>
      <c r="N31" s="93">
        <v>0</v>
      </c>
      <c r="O31" s="39">
        <v>169.49999999999997</v>
      </c>
      <c r="P31" s="90"/>
      <c r="Q31" s="90"/>
      <c r="R31" s="90"/>
    </row>
    <row r="32" spans="1:18">
      <c r="A32">
        <v>2018043</v>
      </c>
      <c r="B32" t="s">
        <v>343</v>
      </c>
      <c r="C32" t="s">
        <v>344</v>
      </c>
      <c r="D32" s="99">
        <v>196.55</v>
      </c>
      <c r="E32" s="99">
        <v>23.416666666666668</v>
      </c>
      <c r="F32" s="99">
        <v>0</v>
      </c>
      <c r="G32" s="99">
        <v>0</v>
      </c>
      <c r="H32"/>
      <c r="I32" s="91"/>
      <c r="J32" s="91"/>
      <c r="L32" s="93">
        <v>1</v>
      </c>
      <c r="M32" s="93">
        <v>0</v>
      </c>
      <c r="N32" s="93">
        <v>23</v>
      </c>
      <c r="O32" s="39">
        <v>173.55</v>
      </c>
      <c r="P32" s="90"/>
      <c r="Q32" s="90"/>
      <c r="R32" s="90"/>
    </row>
    <row r="33" spans="1:18">
      <c r="A33">
        <v>2021001</v>
      </c>
      <c r="B33" t="s">
        <v>348</v>
      </c>
      <c r="C33" t="s">
        <v>349</v>
      </c>
      <c r="D33" s="99">
        <v>184.5</v>
      </c>
      <c r="E33" s="99">
        <v>27.25</v>
      </c>
      <c r="F33" s="99">
        <v>0</v>
      </c>
      <c r="G33" s="99">
        <v>0</v>
      </c>
      <c r="H33"/>
      <c r="I33" s="91"/>
      <c r="J33" s="91">
        <v>15150</v>
      </c>
      <c r="L33" s="93">
        <v>3</v>
      </c>
      <c r="M33" s="93">
        <v>180</v>
      </c>
      <c r="N33" s="93">
        <v>4.5</v>
      </c>
      <c r="O33" s="39">
        <v>180</v>
      </c>
      <c r="P33" s="90"/>
      <c r="Q33" s="90"/>
      <c r="R33" s="90"/>
    </row>
    <row r="34" spans="1:18">
      <c r="A34">
        <v>2021012</v>
      </c>
      <c r="B34" t="s">
        <v>1427</v>
      </c>
      <c r="C34" t="s">
        <v>569</v>
      </c>
      <c r="D34" s="99">
        <v>152.5</v>
      </c>
      <c r="E34" s="99">
        <v>0</v>
      </c>
      <c r="F34" s="99">
        <v>0</v>
      </c>
      <c r="G34" s="99">
        <v>0</v>
      </c>
      <c r="H34"/>
      <c r="I34" s="91"/>
      <c r="J34" s="91"/>
      <c r="L34" s="93">
        <v>1</v>
      </c>
      <c r="M34" s="93">
        <v>0</v>
      </c>
      <c r="N34" s="93">
        <v>0</v>
      </c>
      <c r="O34" s="39">
        <v>152.5</v>
      </c>
      <c r="P34" s="90"/>
      <c r="Q34" s="90"/>
      <c r="R34" s="90"/>
    </row>
    <row r="35" spans="1:18">
      <c r="A35">
        <v>2024007</v>
      </c>
      <c r="B35" t="s">
        <v>1187</v>
      </c>
      <c r="C35" t="s">
        <v>625</v>
      </c>
      <c r="D35" s="99">
        <v>168.5</v>
      </c>
      <c r="E35" s="99">
        <v>0.5</v>
      </c>
      <c r="F35" s="99">
        <v>10</v>
      </c>
      <c r="G35" s="99">
        <v>0</v>
      </c>
      <c r="H35"/>
      <c r="I35" s="91"/>
      <c r="J35" s="91">
        <v>89349</v>
      </c>
      <c r="L35" s="93">
        <v>1</v>
      </c>
      <c r="M35" s="93">
        <v>0</v>
      </c>
      <c r="N35" s="93">
        <v>0.5</v>
      </c>
      <c r="O35" s="39">
        <v>158</v>
      </c>
      <c r="P35" s="90"/>
      <c r="Q35" s="90"/>
      <c r="R35" s="90"/>
    </row>
    <row r="36" spans="1:18">
      <c r="A36">
        <v>2024027</v>
      </c>
      <c r="B36" t="s">
        <v>2339</v>
      </c>
      <c r="C36" t="s">
        <v>639</v>
      </c>
      <c r="D36" s="99">
        <v>162</v>
      </c>
      <c r="E36" s="99">
        <v>0</v>
      </c>
      <c r="F36" s="99">
        <v>0</v>
      </c>
      <c r="G36" s="99">
        <v>0</v>
      </c>
      <c r="H36"/>
      <c r="I36" s="91"/>
      <c r="J36" s="91"/>
      <c r="L36" s="93">
        <v>1</v>
      </c>
      <c r="M36" s="93">
        <v>0</v>
      </c>
      <c r="N36" s="93">
        <v>0</v>
      </c>
      <c r="O36" s="39">
        <v>83</v>
      </c>
      <c r="P36" s="90"/>
      <c r="Q36" s="90"/>
      <c r="R36" s="90"/>
    </row>
    <row r="37" spans="1:18">
      <c r="A37">
        <v>2025001</v>
      </c>
      <c r="B37" t="s">
        <v>2292</v>
      </c>
      <c r="C37" t="s">
        <v>652</v>
      </c>
      <c r="D37" s="99">
        <v>167</v>
      </c>
      <c r="E37" s="99">
        <v>1</v>
      </c>
      <c r="F37" s="99">
        <v>0</v>
      </c>
      <c r="G37" s="99">
        <v>0</v>
      </c>
      <c r="H37"/>
      <c r="I37" s="91"/>
      <c r="J37" s="91"/>
      <c r="L37" s="93">
        <v>1</v>
      </c>
      <c r="M37" s="93">
        <v>0</v>
      </c>
      <c r="N37" s="93">
        <v>1</v>
      </c>
      <c r="O37" s="39">
        <v>166</v>
      </c>
      <c r="P37" s="90"/>
      <c r="Q37" s="90"/>
      <c r="R37" s="90"/>
    </row>
    <row r="38" spans="1:18">
      <c r="A38">
        <v>2011012</v>
      </c>
      <c r="B38" t="s">
        <v>922</v>
      </c>
      <c r="C38" t="s">
        <v>352</v>
      </c>
      <c r="D38" s="99">
        <v>159</v>
      </c>
      <c r="E38" s="99">
        <v>1</v>
      </c>
      <c r="F38" s="99">
        <v>0</v>
      </c>
      <c r="G38" s="99">
        <v>2</v>
      </c>
      <c r="H38"/>
      <c r="I38" s="91"/>
      <c r="J38" s="91"/>
      <c r="L38" s="93">
        <v>3</v>
      </c>
      <c r="M38" s="93">
        <v>180</v>
      </c>
      <c r="N38" s="93">
        <v>0</v>
      </c>
      <c r="O38" s="39">
        <v>159</v>
      </c>
      <c r="P38" s="90"/>
      <c r="Q38" s="90"/>
      <c r="R38" s="90"/>
    </row>
    <row r="39" spans="1:18">
      <c r="A39">
        <v>2012002</v>
      </c>
      <c r="B39" t="s">
        <v>358</v>
      </c>
      <c r="C39" t="s">
        <v>359</v>
      </c>
      <c r="D39" s="99">
        <v>145.5</v>
      </c>
      <c r="E39" s="99">
        <v>0</v>
      </c>
      <c r="F39" s="99">
        <v>0</v>
      </c>
      <c r="G39" s="99">
        <v>0</v>
      </c>
      <c r="H39"/>
      <c r="I39" s="91"/>
      <c r="J39" s="91"/>
      <c r="L39" s="93">
        <v>3</v>
      </c>
      <c r="M39" s="93">
        <v>180</v>
      </c>
      <c r="N39" s="93">
        <v>0</v>
      </c>
      <c r="O39" s="39">
        <v>145.5</v>
      </c>
      <c r="P39" s="90"/>
      <c r="Q39" s="90"/>
      <c r="R39" s="90"/>
    </row>
    <row r="40" spans="1:18">
      <c r="A40">
        <v>2014013</v>
      </c>
      <c r="B40" t="s">
        <v>362</v>
      </c>
      <c r="C40" t="s">
        <v>363</v>
      </c>
      <c r="D40" s="99">
        <v>157.5</v>
      </c>
      <c r="E40" s="99">
        <v>0</v>
      </c>
      <c r="F40" s="99">
        <v>0</v>
      </c>
      <c r="G40" s="99">
        <v>0</v>
      </c>
      <c r="H40"/>
      <c r="I40" s="91"/>
      <c r="J40" s="91"/>
      <c r="L40" s="93">
        <v>3</v>
      </c>
      <c r="M40" s="93">
        <v>180</v>
      </c>
      <c r="N40" s="93">
        <v>0</v>
      </c>
      <c r="O40" s="39">
        <v>157.5</v>
      </c>
      <c r="P40" s="90"/>
      <c r="Q40" s="90"/>
      <c r="R40" s="90"/>
    </row>
    <row r="41" spans="1:18">
      <c r="A41">
        <v>2009005</v>
      </c>
      <c r="B41" t="s">
        <v>364</v>
      </c>
      <c r="C41" t="s">
        <v>365</v>
      </c>
      <c r="D41" s="99">
        <v>165</v>
      </c>
      <c r="E41" s="99">
        <v>0</v>
      </c>
      <c r="F41" s="99">
        <v>0</v>
      </c>
      <c r="G41" s="99">
        <v>0</v>
      </c>
      <c r="H41"/>
      <c r="I41" s="91"/>
      <c r="J41" s="91"/>
      <c r="L41" s="93">
        <v>1</v>
      </c>
      <c r="M41" s="93">
        <v>0</v>
      </c>
      <c r="N41" s="93">
        <v>0</v>
      </c>
      <c r="O41" s="39">
        <v>165</v>
      </c>
      <c r="P41" s="90"/>
      <c r="Q41" s="90"/>
      <c r="R41" s="90"/>
    </row>
    <row r="42" spans="1:18">
      <c r="A42">
        <v>2022008</v>
      </c>
      <c r="B42" t="s">
        <v>1411</v>
      </c>
      <c r="C42" t="s">
        <v>579</v>
      </c>
      <c r="D42" s="99">
        <v>127.5</v>
      </c>
      <c r="E42" s="99">
        <v>0</v>
      </c>
      <c r="F42" s="99">
        <v>0</v>
      </c>
      <c r="G42" s="99">
        <v>0</v>
      </c>
      <c r="H42"/>
      <c r="I42" s="91"/>
      <c r="J42" s="91">
        <v>1900</v>
      </c>
      <c r="L42" s="93">
        <v>3</v>
      </c>
      <c r="M42" s="93">
        <v>180</v>
      </c>
      <c r="N42" s="93">
        <v>0</v>
      </c>
      <c r="O42" s="39">
        <v>127.5</v>
      </c>
      <c r="P42" s="90"/>
      <c r="Q42" s="90"/>
      <c r="R42" s="90"/>
    </row>
    <row r="43" spans="1:18">
      <c r="A43">
        <v>2017038</v>
      </c>
      <c r="B43" t="s">
        <v>366</v>
      </c>
      <c r="C43" t="s">
        <v>367</v>
      </c>
      <c r="D43" s="99">
        <v>159.5</v>
      </c>
      <c r="E43" s="99">
        <v>5.9999999999999991</v>
      </c>
      <c r="F43" s="99">
        <v>0</v>
      </c>
      <c r="G43" s="99">
        <v>0</v>
      </c>
      <c r="H43"/>
      <c r="I43" s="91"/>
      <c r="J43" s="91">
        <v>9520</v>
      </c>
      <c r="L43" s="93">
        <v>1</v>
      </c>
      <c r="M43" s="93">
        <v>0</v>
      </c>
      <c r="N43" s="93">
        <v>6</v>
      </c>
      <c r="O43" s="39">
        <v>153.5</v>
      </c>
      <c r="P43" s="90"/>
      <c r="Q43" s="90"/>
      <c r="R43" s="90"/>
    </row>
    <row r="44" spans="1:18">
      <c r="A44">
        <v>2023013</v>
      </c>
      <c r="B44" t="s">
        <v>2340</v>
      </c>
      <c r="C44" t="s">
        <v>601</v>
      </c>
      <c r="D44" s="99">
        <v>169</v>
      </c>
      <c r="E44" s="99">
        <v>2</v>
      </c>
      <c r="F44" s="99">
        <v>0</v>
      </c>
      <c r="G44" s="99">
        <v>0</v>
      </c>
      <c r="H44"/>
      <c r="I44" s="91"/>
      <c r="J44" s="91">
        <v>1570</v>
      </c>
      <c r="L44" s="93">
        <v>3</v>
      </c>
      <c r="M44" s="93">
        <v>180</v>
      </c>
      <c r="N44" s="93">
        <v>0</v>
      </c>
      <c r="O44" s="39">
        <v>169</v>
      </c>
      <c r="P44" s="90"/>
      <c r="Q44" s="90"/>
      <c r="R44" s="90"/>
    </row>
    <row r="45" spans="1:18">
      <c r="A45">
        <v>2023034</v>
      </c>
      <c r="B45" t="s">
        <v>1267</v>
      </c>
      <c r="C45" t="s">
        <v>618</v>
      </c>
      <c r="D45" s="99">
        <v>161.5</v>
      </c>
      <c r="E45" s="99">
        <v>0</v>
      </c>
      <c r="F45" s="99">
        <v>0</v>
      </c>
      <c r="G45" s="99">
        <v>0</v>
      </c>
      <c r="H45"/>
      <c r="I45" s="91"/>
      <c r="J45" s="91"/>
      <c r="L45" s="93">
        <v>1</v>
      </c>
      <c r="M45" s="93">
        <v>0</v>
      </c>
      <c r="N45" s="93">
        <v>0</v>
      </c>
      <c r="O45" s="39">
        <v>161.5</v>
      </c>
      <c r="P45" s="90"/>
      <c r="Q45" s="90"/>
      <c r="R45" s="90"/>
    </row>
    <row r="46" spans="1:18">
      <c r="A46">
        <v>2019029</v>
      </c>
      <c r="B46" t="s">
        <v>1354</v>
      </c>
      <c r="C46" t="s">
        <v>549</v>
      </c>
      <c r="D46" s="99">
        <v>168.5</v>
      </c>
      <c r="E46" s="99">
        <v>1</v>
      </c>
      <c r="F46" s="99">
        <v>0</v>
      </c>
      <c r="G46" s="99">
        <v>0</v>
      </c>
      <c r="H46"/>
      <c r="I46" s="91"/>
      <c r="J46" s="91"/>
      <c r="L46" s="93">
        <v>3</v>
      </c>
      <c r="M46" s="93">
        <v>180</v>
      </c>
      <c r="N46" s="93">
        <v>0</v>
      </c>
      <c r="O46" s="39">
        <v>168.5</v>
      </c>
      <c r="P46" s="90"/>
      <c r="Q46" s="90"/>
      <c r="R46" s="90"/>
    </row>
    <row r="47" spans="1:18">
      <c r="A47">
        <v>2017031</v>
      </c>
      <c r="B47" t="s">
        <v>369</v>
      </c>
      <c r="C47" t="s">
        <v>370</v>
      </c>
      <c r="D47" s="99">
        <v>209</v>
      </c>
      <c r="E47" s="99">
        <v>34.499999999999993</v>
      </c>
      <c r="F47" s="99">
        <v>0</v>
      </c>
      <c r="G47" s="99">
        <v>0</v>
      </c>
      <c r="H47"/>
      <c r="I47" s="91"/>
      <c r="J47" s="91">
        <v>3068</v>
      </c>
      <c r="L47" s="93">
        <v>3</v>
      </c>
      <c r="M47" s="93">
        <v>180</v>
      </c>
      <c r="N47" s="93">
        <v>29</v>
      </c>
      <c r="O47" s="39">
        <v>180</v>
      </c>
      <c r="P47" s="90"/>
      <c r="Q47" s="90"/>
      <c r="R47" s="90"/>
    </row>
    <row r="48" spans="1:18">
      <c r="A48">
        <v>2018022</v>
      </c>
      <c r="B48" t="s">
        <v>371</v>
      </c>
      <c r="C48" t="s">
        <v>372</v>
      </c>
      <c r="D48" s="99">
        <v>75</v>
      </c>
      <c r="E48" s="99">
        <v>0</v>
      </c>
      <c r="F48" s="99">
        <v>0</v>
      </c>
      <c r="G48" s="99">
        <v>0</v>
      </c>
      <c r="H48"/>
      <c r="I48" s="91"/>
      <c r="J48" s="91"/>
      <c r="L48" s="93">
        <v>3</v>
      </c>
      <c r="M48" s="93">
        <v>100</v>
      </c>
      <c r="N48" s="93">
        <v>0</v>
      </c>
      <c r="O48" s="39">
        <v>75</v>
      </c>
      <c r="P48" s="90"/>
      <c r="Q48" s="90"/>
      <c r="R48" s="90"/>
    </row>
    <row r="49" spans="1:18">
      <c r="A49">
        <v>2023006</v>
      </c>
      <c r="B49" t="s">
        <v>1347</v>
      </c>
      <c r="C49" t="s">
        <v>599</v>
      </c>
      <c r="D49" s="99">
        <v>84.500000000000014</v>
      </c>
      <c r="E49" s="99">
        <v>0</v>
      </c>
      <c r="F49" s="99">
        <v>0</v>
      </c>
      <c r="G49" s="99">
        <v>0</v>
      </c>
      <c r="H49"/>
      <c r="I49" s="91"/>
      <c r="J49" s="91"/>
      <c r="L49" s="93">
        <v>1</v>
      </c>
      <c r="M49" s="93">
        <v>0</v>
      </c>
      <c r="N49" s="93">
        <v>0</v>
      </c>
      <c r="O49" s="39">
        <v>84.500000000000014</v>
      </c>
      <c r="P49" s="90"/>
      <c r="Q49" s="90"/>
      <c r="R49" s="90"/>
    </row>
    <row r="50" spans="1:18">
      <c r="A50">
        <v>2013024</v>
      </c>
      <c r="B50" t="s">
        <v>374</v>
      </c>
      <c r="C50" t="s">
        <v>375</v>
      </c>
      <c r="D50" s="99">
        <v>215.99999999999994</v>
      </c>
      <c r="E50" s="99">
        <v>29</v>
      </c>
      <c r="F50" s="99">
        <v>17</v>
      </c>
      <c r="G50" s="99">
        <v>1</v>
      </c>
      <c r="H50"/>
      <c r="I50" s="91"/>
      <c r="J50" s="91">
        <v>6498</v>
      </c>
      <c r="L50" s="93">
        <v>3</v>
      </c>
      <c r="M50" s="93">
        <v>180</v>
      </c>
      <c r="N50" s="93">
        <v>35.999999999999943</v>
      </c>
      <c r="O50" s="39">
        <v>180</v>
      </c>
      <c r="P50" s="90"/>
      <c r="Q50" s="90"/>
      <c r="R50" s="90"/>
    </row>
    <row r="51" spans="1:18">
      <c r="A51">
        <v>2010005</v>
      </c>
      <c r="B51" t="s">
        <v>376</v>
      </c>
      <c r="C51" t="s">
        <v>377</v>
      </c>
      <c r="D51" s="99">
        <v>142.5</v>
      </c>
      <c r="E51" s="99">
        <v>0</v>
      </c>
      <c r="F51" s="99">
        <v>0</v>
      </c>
      <c r="G51" s="99">
        <v>0</v>
      </c>
      <c r="H51"/>
      <c r="I51" s="91"/>
      <c r="J51" s="91"/>
      <c r="L51" s="93">
        <v>3</v>
      </c>
      <c r="M51" s="93">
        <v>180</v>
      </c>
      <c r="N51" s="93">
        <v>0</v>
      </c>
      <c r="O51" s="39">
        <v>142.5</v>
      </c>
      <c r="P51" s="90"/>
      <c r="Q51" s="90"/>
      <c r="R51" s="90"/>
    </row>
    <row r="52" spans="1:18">
      <c r="A52">
        <v>2018048</v>
      </c>
      <c r="B52" t="s">
        <v>378</v>
      </c>
      <c r="C52" t="s">
        <v>379</v>
      </c>
      <c r="D52" s="99">
        <v>174</v>
      </c>
      <c r="E52" s="99">
        <v>11.5</v>
      </c>
      <c r="F52" s="99">
        <v>0</v>
      </c>
      <c r="G52" s="99">
        <v>0</v>
      </c>
      <c r="H52"/>
      <c r="I52" s="91"/>
      <c r="J52" s="91"/>
      <c r="L52" s="93">
        <v>1</v>
      </c>
      <c r="M52" s="93">
        <v>0</v>
      </c>
      <c r="N52" s="93">
        <v>11.5</v>
      </c>
      <c r="O52" s="39">
        <v>162.5</v>
      </c>
      <c r="P52" s="90"/>
      <c r="Q52" s="90"/>
      <c r="R52" s="90"/>
    </row>
    <row r="53" spans="1:18">
      <c r="A53">
        <v>2020001</v>
      </c>
      <c r="B53" t="s">
        <v>381</v>
      </c>
      <c r="C53" t="s">
        <v>382</v>
      </c>
      <c r="D53" s="99">
        <v>146.5</v>
      </c>
      <c r="E53" s="99">
        <v>0</v>
      </c>
      <c r="F53" s="99">
        <v>0</v>
      </c>
      <c r="G53" s="99">
        <v>0</v>
      </c>
      <c r="H53"/>
      <c r="I53" s="91"/>
      <c r="J53" s="91"/>
      <c r="L53" s="93">
        <v>1</v>
      </c>
      <c r="M53" s="93">
        <v>0</v>
      </c>
      <c r="N53" s="93">
        <v>0</v>
      </c>
      <c r="O53" s="39">
        <v>146.5</v>
      </c>
      <c r="P53" s="90"/>
      <c r="Q53" s="90"/>
      <c r="R53" s="90"/>
    </row>
    <row r="54" spans="1:18">
      <c r="A54">
        <v>2022014</v>
      </c>
      <c r="B54" t="s">
        <v>1342</v>
      </c>
      <c r="C54" t="s">
        <v>584</v>
      </c>
      <c r="D54" s="99">
        <v>143.99999999999997</v>
      </c>
      <c r="E54" s="99">
        <v>0</v>
      </c>
      <c r="F54" s="99">
        <v>0</v>
      </c>
      <c r="G54" s="99">
        <v>0</v>
      </c>
      <c r="H54"/>
      <c r="I54" s="91"/>
      <c r="J54" s="91"/>
      <c r="L54" s="93">
        <v>3</v>
      </c>
      <c r="M54" s="93">
        <v>180</v>
      </c>
      <c r="N54" s="93">
        <v>0</v>
      </c>
      <c r="O54" s="39">
        <v>143.99999999999997</v>
      </c>
      <c r="P54" s="90"/>
      <c r="Q54" s="90"/>
      <c r="R54" s="90"/>
    </row>
    <row r="55" spans="1:18">
      <c r="A55">
        <v>2024039</v>
      </c>
      <c r="B55" t="s">
        <v>1120</v>
      </c>
      <c r="C55" t="s">
        <v>645</v>
      </c>
      <c r="D55" s="99">
        <v>72</v>
      </c>
      <c r="E55" s="99">
        <v>0</v>
      </c>
      <c r="F55" s="99">
        <v>0</v>
      </c>
      <c r="G55" s="99">
        <v>0</v>
      </c>
      <c r="H55"/>
      <c r="I55" s="91"/>
      <c r="J55" s="91"/>
      <c r="L55" s="93">
        <v>1</v>
      </c>
      <c r="M55" s="93">
        <v>0</v>
      </c>
      <c r="N55" s="93">
        <v>0</v>
      </c>
      <c r="O55" s="39">
        <v>72</v>
      </c>
      <c r="P55" s="90"/>
      <c r="Q55" s="90"/>
      <c r="R55" s="90"/>
    </row>
    <row r="56" spans="1:18">
      <c r="A56">
        <v>2024008</v>
      </c>
      <c r="B56" t="s">
        <v>1194</v>
      </c>
      <c r="C56" t="s">
        <v>626</v>
      </c>
      <c r="D56" s="99">
        <v>181.5</v>
      </c>
      <c r="E56" s="99">
        <v>10</v>
      </c>
      <c r="F56" s="99">
        <v>0</v>
      </c>
      <c r="G56" s="99">
        <v>0.5</v>
      </c>
      <c r="H56"/>
      <c r="I56" s="91">
        <v>12500</v>
      </c>
      <c r="J56" s="91">
        <v>8360</v>
      </c>
      <c r="L56" s="93">
        <v>3</v>
      </c>
      <c r="M56" s="93">
        <v>180</v>
      </c>
      <c r="N56" s="93">
        <v>1.5</v>
      </c>
      <c r="O56" s="39">
        <v>180</v>
      </c>
      <c r="P56" s="90"/>
      <c r="Q56" s="90"/>
      <c r="R56" s="90"/>
    </row>
    <row r="57" spans="1:18">
      <c r="A57">
        <v>2016012</v>
      </c>
      <c r="B57" t="s">
        <v>385</v>
      </c>
      <c r="C57" t="s">
        <v>386</v>
      </c>
      <c r="D57" s="99">
        <v>144.49999999999997</v>
      </c>
      <c r="E57" s="99">
        <v>27.5</v>
      </c>
      <c r="F57" s="99">
        <v>0</v>
      </c>
      <c r="G57" s="99">
        <v>2</v>
      </c>
      <c r="H57"/>
      <c r="I57" s="91"/>
      <c r="J57" s="91"/>
      <c r="L57" s="93">
        <v>3</v>
      </c>
      <c r="M57" s="93">
        <v>180</v>
      </c>
      <c r="N57" s="93">
        <v>0</v>
      </c>
      <c r="O57" s="39">
        <v>144.49999999999997</v>
      </c>
      <c r="P57" s="90"/>
      <c r="Q57" s="90"/>
      <c r="R57" s="90"/>
    </row>
    <row r="58" spans="1:18">
      <c r="A58">
        <v>2011001</v>
      </c>
      <c r="B58" t="s">
        <v>388</v>
      </c>
      <c r="C58" t="s">
        <v>389</v>
      </c>
      <c r="D58" s="99">
        <v>184.5</v>
      </c>
      <c r="E58" s="99">
        <v>5.9999999999999991</v>
      </c>
      <c r="F58" s="99">
        <v>0</v>
      </c>
      <c r="G58" s="99">
        <v>0</v>
      </c>
      <c r="H58"/>
      <c r="I58" s="91"/>
      <c r="J58" s="91">
        <v>125407</v>
      </c>
      <c r="L58" s="93">
        <v>3</v>
      </c>
      <c r="M58" s="93">
        <v>180</v>
      </c>
      <c r="N58" s="93">
        <v>4.5</v>
      </c>
      <c r="O58" s="39">
        <v>180</v>
      </c>
      <c r="P58" s="90"/>
      <c r="Q58" s="90"/>
      <c r="R58" s="90"/>
    </row>
    <row r="59" spans="1:18">
      <c r="A59">
        <v>2020015</v>
      </c>
      <c r="B59" t="s">
        <v>1263</v>
      </c>
      <c r="C59" t="s">
        <v>452</v>
      </c>
      <c r="D59" s="99">
        <v>159</v>
      </c>
      <c r="E59" s="99">
        <v>1.5</v>
      </c>
      <c r="F59" s="99">
        <v>0</v>
      </c>
      <c r="G59" s="99">
        <v>0</v>
      </c>
      <c r="H59"/>
      <c r="I59" s="91"/>
      <c r="J59" s="91"/>
      <c r="L59" s="93">
        <v>3</v>
      </c>
      <c r="M59" s="93">
        <v>180</v>
      </c>
      <c r="N59" s="93">
        <v>0</v>
      </c>
      <c r="O59" s="39">
        <v>159</v>
      </c>
      <c r="P59" s="90"/>
      <c r="Q59" s="90"/>
      <c r="R59" s="90"/>
    </row>
    <row r="60" spans="1:18">
      <c r="A60">
        <v>2024001</v>
      </c>
      <c r="B60" t="s">
        <v>962</v>
      </c>
      <c r="C60" t="s">
        <v>619</v>
      </c>
      <c r="D60" s="99">
        <v>155.5</v>
      </c>
      <c r="E60" s="99">
        <v>0</v>
      </c>
      <c r="F60" s="99">
        <v>0</v>
      </c>
      <c r="G60" s="99">
        <v>0</v>
      </c>
      <c r="H60"/>
      <c r="I60" s="91"/>
      <c r="J60" s="91">
        <v>26840</v>
      </c>
      <c r="L60" s="93">
        <v>3</v>
      </c>
      <c r="M60" s="93">
        <v>180</v>
      </c>
      <c r="N60" s="93">
        <v>0</v>
      </c>
      <c r="O60" s="39">
        <v>155.5</v>
      </c>
      <c r="P60" s="90"/>
      <c r="Q60" s="90"/>
      <c r="R60" s="90"/>
    </row>
    <row r="61" spans="1:18">
      <c r="A61">
        <v>2016021</v>
      </c>
      <c r="B61" t="s">
        <v>390</v>
      </c>
      <c r="C61" t="s">
        <v>391</v>
      </c>
      <c r="D61" s="99">
        <v>166.49999999999997</v>
      </c>
      <c r="E61" s="99">
        <v>8</v>
      </c>
      <c r="F61" s="99">
        <v>0</v>
      </c>
      <c r="G61" s="99">
        <v>0</v>
      </c>
      <c r="H61"/>
      <c r="I61" s="91"/>
      <c r="J61" s="91"/>
      <c r="L61" s="93">
        <v>3</v>
      </c>
      <c r="M61" s="93">
        <v>180</v>
      </c>
      <c r="N61" s="93">
        <v>0</v>
      </c>
      <c r="O61" s="39">
        <v>166.49999999999997</v>
      </c>
      <c r="P61" s="90"/>
      <c r="Q61" s="90"/>
      <c r="R61" s="90"/>
    </row>
    <row r="62" spans="1:18">
      <c r="A62">
        <v>2019053</v>
      </c>
      <c r="B62" t="s">
        <v>392</v>
      </c>
      <c r="C62" t="s">
        <v>393</v>
      </c>
      <c r="D62" s="99">
        <v>175.50000000000003</v>
      </c>
      <c r="E62" s="99">
        <v>18.5</v>
      </c>
      <c r="F62" s="99">
        <v>0</v>
      </c>
      <c r="G62" s="99">
        <v>0</v>
      </c>
      <c r="H62"/>
      <c r="I62" s="91"/>
      <c r="J62" s="91"/>
      <c r="L62" s="93">
        <v>1</v>
      </c>
      <c r="M62" s="93">
        <v>0</v>
      </c>
      <c r="N62" s="93">
        <v>18.5</v>
      </c>
      <c r="O62" s="39">
        <v>157.00000000000003</v>
      </c>
      <c r="P62" s="90"/>
      <c r="Q62" s="90"/>
      <c r="R62" s="90"/>
    </row>
    <row r="63" spans="1:18">
      <c r="A63">
        <v>2018028</v>
      </c>
      <c r="B63" t="s">
        <v>397</v>
      </c>
      <c r="C63" t="s">
        <v>398</v>
      </c>
      <c r="D63" s="99">
        <v>157.5</v>
      </c>
      <c r="E63" s="99">
        <v>0</v>
      </c>
      <c r="F63" s="99">
        <v>0</v>
      </c>
      <c r="G63" s="99">
        <v>0</v>
      </c>
      <c r="H63"/>
      <c r="I63" s="91"/>
      <c r="J63" s="91"/>
      <c r="L63" s="93">
        <v>3</v>
      </c>
      <c r="M63" s="93">
        <v>180</v>
      </c>
      <c r="N63" s="93">
        <v>0</v>
      </c>
      <c r="O63" s="39">
        <v>157.5</v>
      </c>
      <c r="P63" s="90"/>
      <c r="Q63" s="90"/>
      <c r="R63" s="90"/>
    </row>
    <row r="64" spans="1:18">
      <c r="A64">
        <v>2018045</v>
      </c>
      <c r="B64" t="s">
        <v>400</v>
      </c>
      <c r="C64" t="s">
        <v>401</v>
      </c>
      <c r="D64" s="99">
        <v>199.99999999999997</v>
      </c>
      <c r="E64" s="99">
        <v>38</v>
      </c>
      <c r="F64" s="99">
        <v>0</v>
      </c>
      <c r="G64" s="99">
        <v>0</v>
      </c>
      <c r="H64"/>
      <c r="I64" s="91"/>
      <c r="J64" s="91"/>
      <c r="L64" s="93">
        <v>3</v>
      </c>
      <c r="M64" s="93">
        <v>160</v>
      </c>
      <c r="N64" s="93">
        <v>39.999999999999972</v>
      </c>
      <c r="O64" s="39">
        <v>160</v>
      </c>
      <c r="P64" s="90"/>
      <c r="Q64" s="90"/>
      <c r="R64" s="90"/>
    </row>
    <row r="65" spans="1:18">
      <c r="A65">
        <v>2009009</v>
      </c>
      <c r="B65" t="s">
        <v>403</v>
      </c>
      <c r="C65" t="s">
        <v>404</v>
      </c>
      <c r="D65" s="99">
        <v>140.00000000000003</v>
      </c>
      <c r="E65" s="99">
        <v>0</v>
      </c>
      <c r="F65" s="99">
        <v>0</v>
      </c>
      <c r="G65" s="99">
        <v>0</v>
      </c>
      <c r="H65"/>
      <c r="I65" s="91"/>
      <c r="J65" s="91"/>
      <c r="L65" s="93">
        <v>3</v>
      </c>
      <c r="M65" s="93">
        <v>180</v>
      </c>
      <c r="N65" s="93">
        <v>0</v>
      </c>
      <c r="O65" s="39">
        <v>140.00000000000003</v>
      </c>
      <c r="P65" s="90"/>
      <c r="Q65" s="90"/>
      <c r="R65" s="90"/>
    </row>
    <row r="66" spans="1:18">
      <c r="A66">
        <v>2023028</v>
      </c>
      <c r="B66" t="s">
        <v>1274</v>
      </c>
      <c r="C66" t="s">
        <v>614</v>
      </c>
      <c r="D66" s="99">
        <v>142.50000000000003</v>
      </c>
      <c r="E66" s="99">
        <v>0</v>
      </c>
      <c r="F66" s="99">
        <v>0</v>
      </c>
      <c r="G66" s="99">
        <v>0</v>
      </c>
      <c r="H66"/>
      <c r="I66" s="91"/>
      <c r="J66" s="91"/>
      <c r="L66" s="93">
        <v>3</v>
      </c>
      <c r="M66" s="93">
        <v>180</v>
      </c>
      <c r="N66" s="93">
        <v>0</v>
      </c>
      <c r="O66" s="39">
        <v>142.50000000000003</v>
      </c>
      <c r="P66" s="90"/>
      <c r="Q66" s="90"/>
      <c r="R66" s="90"/>
    </row>
    <row r="67" spans="1:18">
      <c r="A67">
        <v>2018015</v>
      </c>
      <c r="B67" t="s">
        <v>408</v>
      </c>
      <c r="C67" t="s">
        <v>409</v>
      </c>
      <c r="D67" s="99">
        <v>190</v>
      </c>
      <c r="E67" s="99">
        <v>20</v>
      </c>
      <c r="F67" s="99">
        <v>0</v>
      </c>
      <c r="G67" s="99">
        <v>0</v>
      </c>
      <c r="H67"/>
      <c r="I67" s="91"/>
      <c r="J67" s="91"/>
      <c r="L67" s="93">
        <v>1</v>
      </c>
      <c r="M67" s="93">
        <v>0</v>
      </c>
      <c r="N67" s="93">
        <v>20</v>
      </c>
      <c r="O67" s="39">
        <v>170</v>
      </c>
      <c r="P67" s="90"/>
      <c r="Q67" s="90"/>
      <c r="R67" s="90"/>
    </row>
    <row r="68" spans="1:18">
      <c r="A68">
        <v>2020007</v>
      </c>
      <c r="B68" t="s">
        <v>1423</v>
      </c>
      <c r="C68" t="s">
        <v>1424</v>
      </c>
      <c r="D68" s="99">
        <v>161.99999999999997</v>
      </c>
      <c r="E68" s="99">
        <v>0</v>
      </c>
      <c r="F68" s="99">
        <v>0</v>
      </c>
      <c r="G68" s="99">
        <v>0</v>
      </c>
      <c r="H68"/>
      <c r="I68" s="91"/>
      <c r="J68" s="91"/>
      <c r="L68" s="93">
        <v>1</v>
      </c>
      <c r="M68" s="93">
        <v>0</v>
      </c>
      <c r="N68" s="93">
        <v>0</v>
      </c>
      <c r="O68" s="39">
        <v>161.99999999999997</v>
      </c>
      <c r="P68" s="90"/>
      <c r="Q68" s="90"/>
      <c r="R68" s="90"/>
    </row>
    <row r="69" spans="1:18">
      <c r="A69">
        <v>2018031</v>
      </c>
      <c r="B69" t="s">
        <v>413</v>
      </c>
      <c r="C69" t="s">
        <v>414</v>
      </c>
      <c r="D69" s="99">
        <v>138.5</v>
      </c>
      <c r="E69" s="99">
        <v>1.5</v>
      </c>
      <c r="F69" s="99">
        <v>0</v>
      </c>
      <c r="G69" s="99">
        <v>0</v>
      </c>
      <c r="H69"/>
      <c r="I69" s="91"/>
      <c r="J69" s="91">
        <v>1280</v>
      </c>
      <c r="L69" s="93">
        <v>3</v>
      </c>
      <c r="M69" s="93">
        <v>180</v>
      </c>
      <c r="N69" s="93">
        <v>0</v>
      </c>
      <c r="O69" s="39">
        <v>138.5</v>
      </c>
      <c r="P69" s="90"/>
      <c r="Q69" s="90"/>
      <c r="R69" s="90"/>
    </row>
    <row r="70" spans="1:18">
      <c r="A70">
        <v>2011004</v>
      </c>
      <c r="B70" t="s">
        <v>418</v>
      </c>
      <c r="C70" t="s">
        <v>419</v>
      </c>
      <c r="D70" s="99">
        <v>187</v>
      </c>
      <c r="E70" s="99">
        <v>35</v>
      </c>
      <c r="F70" s="99">
        <v>0</v>
      </c>
      <c r="G70" s="99">
        <v>0</v>
      </c>
      <c r="H70"/>
      <c r="I70" s="91"/>
      <c r="J70" s="91">
        <v>334</v>
      </c>
      <c r="L70" s="93">
        <v>3</v>
      </c>
      <c r="M70" s="93">
        <v>180</v>
      </c>
      <c r="N70" s="93">
        <v>7</v>
      </c>
      <c r="O70" s="39">
        <v>180</v>
      </c>
      <c r="P70" s="90"/>
      <c r="Q70" s="90"/>
      <c r="R70" s="90"/>
    </row>
    <row r="71" spans="1:18">
      <c r="A71">
        <v>2024010</v>
      </c>
      <c r="B71" t="s">
        <v>1177</v>
      </c>
      <c r="C71" t="s">
        <v>628</v>
      </c>
      <c r="D71" s="99">
        <v>156.08333333333331</v>
      </c>
      <c r="E71" s="99">
        <v>0.5</v>
      </c>
      <c r="F71" s="99">
        <v>0</v>
      </c>
      <c r="G71" s="99">
        <v>0</v>
      </c>
      <c r="H71"/>
      <c r="I71" s="91"/>
      <c r="J71" s="91"/>
      <c r="L71" s="93">
        <v>3</v>
      </c>
      <c r="M71" s="93">
        <v>180</v>
      </c>
      <c r="N71" s="93">
        <v>0</v>
      </c>
      <c r="O71" s="39">
        <v>156.08333333333331</v>
      </c>
      <c r="P71" s="90"/>
      <c r="Q71" s="90"/>
      <c r="R71" s="90"/>
    </row>
    <row r="72" spans="1:18">
      <c r="A72">
        <v>2023021</v>
      </c>
      <c r="B72" t="s">
        <v>1283</v>
      </c>
      <c r="C72" t="s">
        <v>608</v>
      </c>
      <c r="D72" s="99">
        <v>157</v>
      </c>
      <c r="E72" s="99">
        <v>6</v>
      </c>
      <c r="F72" s="99">
        <v>0</v>
      </c>
      <c r="G72" s="99">
        <v>1.5</v>
      </c>
      <c r="H72"/>
      <c r="I72" s="91">
        <v>12500</v>
      </c>
      <c r="J72" s="91">
        <v>26206</v>
      </c>
      <c r="L72" s="93">
        <v>3</v>
      </c>
      <c r="M72" s="93">
        <v>180</v>
      </c>
      <c r="N72" s="93">
        <v>0</v>
      </c>
      <c r="O72" s="39">
        <v>157</v>
      </c>
      <c r="P72" s="90"/>
      <c r="Q72" s="90"/>
      <c r="R72" s="90"/>
    </row>
    <row r="73" spans="1:18">
      <c r="A73">
        <v>2023033</v>
      </c>
      <c r="B73" t="s">
        <v>1219</v>
      </c>
      <c r="C73" t="s">
        <v>617</v>
      </c>
      <c r="D73" s="99">
        <v>82.5</v>
      </c>
      <c r="E73" s="99">
        <v>0</v>
      </c>
      <c r="F73" s="99">
        <v>0</v>
      </c>
      <c r="G73" s="99">
        <v>0</v>
      </c>
      <c r="H73" t="s">
        <v>1786</v>
      </c>
      <c r="I73" s="91"/>
      <c r="J73" s="91"/>
      <c r="L73" s="93">
        <v>1</v>
      </c>
      <c r="M73" s="93">
        <v>0</v>
      </c>
      <c r="N73" s="93">
        <v>0</v>
      </c>
      <c r="O73" s="39">
        <v>82.5</v>
      </c>
      <c r="P73" s="90"/>
      <c r="Q73" s="90"/>
      <c r="R73" s="90"/>
    </row>
    <row r="74" spans="1:18">
      <c r="A74">
        <v>2020014</v>
      </c>
      <c r="B74" t="s">
        <v>420</v>
      </c>
      <c r="C74" t="s">
        <v>421</v>
      </c>
      <c r="D74" s="99">
        <v>90</v>
      </c>
      <c r="E74" s="99">
        <v>0</v>
      </c>
      <c r="F74" s="99">
        <v>0</v>
      </c>
      <c r="G74" s="99">
        <v>0</v>
      </c>
      <c r="H74"/>
      <c r="I74" s="91"/>
      <c r="J74" s="91"/>
      <c r="L74" s="93">
        <v>3</v>
      </c>
      <c r="M74" s="93">
        <v>111</v>
      </c>
      <c r="N74" s="93">
        <v>0</v>
      </c>
      <c r="O74" s="39">
        <v>90</v>
      </c>
      <c r="P74" s="90"/>
      <c r="Q74" s="90"/>
      <c r="R74" s="90"/>
    </row>
    <row r="75" spans="1:18">
      <c r="A75">
        <v>2018027</v>
      </c>
      <c r="B75" t="s">
        <v>425</v>
      </c>
      <c r="C75" t="s">
        <v>426</v>
      </c>
      <c r="D75" s="99">
        <v>158.5</v>
      </c>
      <c r="E75" s="99">
        <v>0.5</v>
      </c>
      <c r="F75" s="99">
        <v>0</v>
      </c>
      <c r="G75" s="99">
        <v>0</v>
      </c>
      <c r="H75"/>
      <c r="I75" s="91">
        <v>1250</v>
      </c>
      <c r="J75" s="91">
        <v>0</v>
      </c>
      <c r="L75" s="93">
        <v>3</v>
      </c>
      <c r="M75" s="93">
        <v>180</v>
      </c>
      <c r="N75" s="93">
        <v>0</v>
      </c>
      <c r="O75" s="39">
        <v>158.5</v>
      </c>
      <c r="P75" s="90"/>
      <c r="Q75" s="90"/>
      <c r="R75" s="90"/>
    </row>
    <row r="76" spans="1:18">
      <c r="A76">
        <v>2019014</v>
      </c>
      <c r="B76" t="s">
        <v>430</v>
      </c>
      <c r="C76" t="s">
        <v>431</v>
      </c>
      <c r="D76" s="99">
        <v>108</v>
      </c>
      <c r="E76" s="99">
        <v>0</v>
      </c>
      <c r="F76" s="99">
        <v>0</v>
      </c>
      <c r="G76" s="99">
        <v>0</v>
      </c>
      <c r="H76"/>
      <c r="I76" s="91"/>
      <c r="J76" s="91"/>
      <c r="L76" s="93">
        <v>1</v>
      </c>
      <c r="M76" s="93">
        <v>0</v>
      </c>
      <c r="N76" s="93">
        <v>0</v>
      </c>
      <c r="O76" s="39">
        <v>108</v>
      </c>
      <c r="P76" s="90"/>
      <c r="Q76" s="90"/>
      <c r="R76" s="90"/>
    </row>
    <row r="77" spans="1:18">
      <c r="A77">
        <v>2020031</v>
      </c>
      <c r="B77" t="s">
        <v>1418</v>
      </c>
      <c r="C77" t="s">
        <v>565</v>
      </c>
      <c r="D77" s="99">
        <v>168.66666666666666</v>
      </c>
      <c r="E77" s="99">
        <v>4.666666666666667</v>
      </c>
      <c r="F77" s="99">
        <v>0</v>
      </c>
      <c r="G77" s="99">
        <v>0</v>
      </c>
      <c r="H77"/>
      <c r="I77" s="91"/>
      <c r="J77" s="91"/>
      <c r="L77" s="93">
        <v>3</v>
      </c>
      <c r="M77" s="93">
        <v>180</v>
      </c>
      <c r="N77" s="93">
        <v>0</v>
      </c>
      <c r="O77" s="39">
        <v>168.66666666666666</v>
      </c>
      <c r="P77" s="90"/>
      <c r="Q77" s="90"/>
      <c r="R77" s="90"/>
    </row>
    <row r="78" spans="1:18">
      <c r="A78">
        <v>2018057</v>
      </c>
      <c r="B78" t="s">
        <v>1083</v>
      </c>
      <c r="C78" t="s">
        <v>543</v>
      </c>
      <c r="D78" s="99">
        <v>151</v>
      </c>
      <c r="E78" s="99">
        <v>3</v>
      </c>
      <c r="F78" s="99">
        <v>0</v>
      </c>
      <c r="G78" s="99">
        <v>0</v>
      </c>
      <c r="H78"/>
      <c r="I78" s="91"/>
      <c r="J78" s="91">
        <v>205359</v>
      </c>
      <c r="L78" s="93">
        <v>3</v>
      </c>
      <c r="M78" s="93">
        <v>180</v>
      </c>
      <c r="N78" s="93">
        <v>0</v>
      </c>
      <c r="O78" s="39">
        <v>151</v>
      </c>
      <c r="P78" s="90"/>
      <c r="Q78" s="90"/>
      <c r="R78" s="90"/>
    </row>
    <row r="79" spans="1:18">
      <c r="A79">
        <v>2020003</v>
      </c>
      <c r="B79" t="s">
        <v>1367</v>
      </c>
      <c r="C79" t="s">
        <v>438</v>
      </c>
      <c r="D79" s="99">
        <v>231.49999999999997</v>
      </c>
      <c r="E79" s="99">
        <v>48</v>
      </c>
      <c r="F79" s="99">
        <v>9</v>
      </c>
      <c r="G79" s="99">
        <v>18.5</v>
      </c>
      <c r="H79"/>
      <c r="I79" s="91"/>
      <c r="J79" s="91">
        <v>21600</v>
      </c>
      <c r="L79" s="93">
        <v>3</v>
      </c>
      <c r="M79" s="93">
        <v>180</v>
      </c>
      <c r="N79" s="93">
        <v>51.499999999999972</v>
      </c>
      <c r="O79" s="39">
        <v>180</v>
      </c>
      <c r="P79" s="90"/>
      <c r="Q79" s="90"/>
      <c r="R79" s="90"/>
    </row>
    <row r="80" spans="1:18">
      <c r="A80">
        <v>2018012</v>
      </c>
      <c r="B80" t="s">
        <v>992</v>
      </c>
      <c r="C80" t="s">
        <v>995</v>
      </c>
      <c r="D80" s="99">
        <v>137.5</v>
      </c>
      <c r="E80" s="99">
        <v>2.5</v>
      </c>
      <c r="F80" s="99">
        <v>10.5</v>
      </c>
      <c r="G80" s="99">
        <v>0</v>
      </c>
      <c r="H80"/>
      <c r="I80" s="91"/>
      <c r="J80" s="91">
        <v>196302</v>
      </c>
      <c r="L80" s="93">
        <v>1</v>
      </c>
      <c r="M80" s="93">
        <v>0</v>
      </c>
      <c r="N80" s="93">
        <v>2.5</v>
      </c>
      <c r="O80" s="39">
        <v>124.5</v>
      </c>
      <c r="P80" s="90"/>
      <c r="Q80" s="90"/>
      <c r="R80" s="90"/>
    </row>
    <row r="81" spans="1:18">
      <c r="A81">
        <v>2017007</v>
      </c>
      <c r="B81" t="s">
        <v>935</v>
      </c>
      <c r="C81" t="s">
        <v>310</v>
      </c>
      <c r="D81" s="99">
        <v>148.49999999999997</v>
      </c>
      <c r="E81" s="99">
        <v>0.5</v>
      </c>
      <c r="F81" s="99">
        <v>0</v>
      </c>
      <c r="G81" s="99">
        <v>0</v>
      </c>
      <c r="H81"/>
      <c r="I81" s="91"/>
      <c r="J81" s="91"/>
      <c r="L81" s="93">
        <v>3</v>
      </c>
      <c r="M81" s="93">
        <v>180</v>
      </c>
      <c r="N81" s="93">
        <v>0</v>
      </c>
      <c r="O81" s="39">
        <v>148.49999999999997</v>
      </c>
      <c r="P81" s="90"/>
      <c r="Q81" s="90"/>
      <c r="R81" s="90"/>
    </row>
    <row r="82" spans="1:18">
      <c r="A82">
        <v>2020028</v>
      </c>
      <c r="B82" t="s">
        <v>907</v>
      </c>
      <c r="C82" t="s">
        <v>317</v>
      </c>
      <c r="D82" s="99">
        <v>157.5</v>
      </c>
      <c r="E82" s="99">
        <v>0</v>
      </c>
      <c r="F82" s="99">
        <v>0</v>
      </c>
      <c r="G82" s="99">
        <v>0</v>
      </c>
      <c r="H82"/>
      <c r="I82" s="91"/>
      <c r="J82" s="91"/>
      <c r="L82" s="93">
        <v>3</v>
      </c>
      <c r="M82" s="93">
        <v>180</v>
      </c>
      <c r="N82" s="93">
        <v>0</v>
      </c>
      <c r="O82" s="39">
        <v>157.5</v>
      </c>
      <c r="P82" s="90"/>
      <c r="Q82" s="90"/>
      <c r="R82" s="90"/>
    </row>
    <row r="83" spans="1:18">
      <c r="A83">
        <v>2018002</v>
      </c>
      <c r="B83" t="s">
        <v>439</v>
      </c>
      <c r="C83" t="s">
        <v>440</v>
      </c>
      <c r="D83" s="99">
        <v>150.5</v>
      </c>
      <c r="E83" s="99">
        <v>4</v>
      </c>
      <c r="F83" s="99">
        <v>0</v>
      </c>
      <c r="G83" s="99">
        <v>0</v>
      </c>
      <c r="H83"/>
      <c r="I83" s="91"/>
      <c r="J83" s="91"/>
      <c r="L83" s="93">
        <v>1</v>
      </c>
      <c r="M83" s="93">
        <v>0</v>
      </c>
      <c r="N83" s="93">
        <v>4</v>
      </c>
      <c r="O83" s="39">
        <v>146.5</v>
      </c>
      <c r="P83" s="90"/>
      <c r="Q83" s="90"/>
      <c r="R83" s="90"/>
    </row>
    <row r="84" spans="1:18">
      <c r="A84">
        <v>2024003</v>
      </c>
      <c r="B84" t="s">
        <v>1247</v>
      </c>
      <c r="C84" t="s">
        <v>621</v>
      </c>
      <c r="D84" s="99">
        <v>157.5</v>
      </c>
      <c r="E84" s="99">
        <v>0</v>
      </c>
      <c r="F84" s="99">
        <v>0</v>
      </c>
      <c r="G84" s="99">
        <v>0</v>
      </c>
      <c r="H84"/>
      <c r="I84" s="91"/>
      <c r="J84" s="91"/>
      <c r="L84" s="93">
        <v>3</v>
      </c>
      <c r="M84" s="93">
        <v>180</v>
      </c>
      <c r="N84" s="93">
        <v>0</v>
      </c>
      <c r="O84" s="39">
        <v>157.5</v>
      </c>
      <c r="P84" s="90"/>
      <c r="Q84" s="90"/>
      <c r="R84" s="90"/>
    </row>
    <row r="85" spans="1:18">
      <c r="A85">
        <v>2022019</v>
      </c>
      <c r="B85" t="s">
        <v>1383</v>
      </c>
      <c r="C85" t="s">
        <v>587</v>
      </c>
      <c r="D85" s="99">
        <v>173.99999999999997</v>
      </c>
      <c r="E85" s="99">
        <v>8.5</v>
      </c>
      <c r="F85" s="99">
        <v>0</v>
      </c>
      <c r="G85" s="99">
        <v>0</v>
      </c>
      <c r="H85"/>
      <c r="I85" s="91"/>
      <c r="J85" s="91"/>
      <c r="L85" s="93">
        <v>3</v>
      </c>
      <c r="M85" s="93">
        <v>180</v>
      </c>
      <c r="N85" s="93">
        <v>0</v>
      </c>
      <c r="O85" s="39">
        <v>173.99999999999997</v>
      </c>
      <c r="P85" s="90"/>
      <c r="Q85" s="90"/>
      <c r="R85" s="90"/>
    </row>
    <row r="86" spans="1:18">
      <c r="A86">
        <v>2010006</v>
      </c>
      <c r="B86" t="s">
        <v>441</v>
      </c>
      <c r="C86" t="s">
        <v>442</v>
      </c>
      <c r="D86" s="99">
        <v>154.49999999999997</v>
      </c>
      <c r="E86" s="99">
        <v>0</v>
      </c>
      <c r="F86" s="99">
        <v>3</v>
      </c>
      <c r="G86" s="99">
        <v>1.5</v>
      </c>
      <c r="H86"/>
      <c r="I86" s="91"/>
      <c r="J86" s="91">
        <v>1680</v>
      </c>
      <c r="L86" s="93">
        <v>1</v>
      </c>
      <c r="M86" s="93">
        <v>0</v>
      </c>
      <c r="N86" s="93">
        <v>0</v>
      </c>
      <c r="O86" s="39">
        <v>151.49999999999997</v>
      </c>
      <c r="P86" s="90"/>
      <c r="Q86" s="90"/>
      <c r="R86" s="90"/>
    </row>
    <row r="87" spans="1:18">
      <c r="A87">
        <v>2012008</v>
      </c>
      <c r="B87" t="s">
        <v>448</v>
      </c>
      <c r="C87" t="s">
        <v>449</v>
      </c>
      <c r="D87" s="99">
        <v>163</v>
      </c>
      <c r="E87" s="99">
        <v>6.5</v>
      </c>
      <c r="F87" s="99">
        <v>0</v>
      </c>
      <c r="G87" s="99">
        <v>1</v>
      </c>
      <c r="H87"/>
      <c r="I87" s="91">
        <v>22500</v>
      </c>
      <c r="J87" s="91">
        <v>0</v>
      </c>
      <c r="L87" s="93">
        <v>3</v>
      </c>
      <c r="M87" s="93">
        <v>180</v>
      </c>
      <c r="N87" s="93">
        <v>0</v>
      </c>
      <c r="O87" s="39">
        <v>163</v>
      </c>
      <c r="P87" s="90"/>
      <c r="Q87" s="90"/>
      <c r="R87" s="90"/>
    </row>
    <row r="88" spans="1:18">
      <c r="A88">
        <v>2017034</v>
      </c>
      <c r="B88" t="s">
        <v>979</v>
      </c>
      <c r="C88" t="s">
        <v>463</v>
      </c>
      <c r="D88" s="99">
        <v>169.99999999999997</v>
      </c>
      <c r="E88" s="99">
        <v>8</v>
      </c>
      <c r="F88" s="99">
        <v>0</v>
      </c>
      <c r="G88" s="99">
        <v>0</v>
      </c>
      <c r="H88"/>
      <c r="I88" s="91"/>
      <c r="J88" s="91"/>
      <c r="L88" s="93">
        <v>1</v>
      </c>
      <c r="M88" s="93">
        <v>0</v>
      </c>
      <c r="N88" s="93">
        <v>8</v>
      </c>
      <c r="O88" s="39">
        <v>161.99999999999997</v>
      </c>
      <c r="P88" s="90"/>
      <c r="Q88" s="90"/>
      <c r="R88" s="90"/>
    </row>
    <row r="89" spans="1:18">
      <c r="A89">
        <v>2017022</v>
      </c>
      <c r="B89" t="s">
        <v>892</v>
      </c>
      <c r="C89" t="s">
        <v>525</v>
      </c>
      <c r="D89" s="99">
        <v>163.99999999999994</v>
      </c>
      <c r="E89" s="99">
        <v>0</v>
      </c>
      <c r="F89" s="99">
        <v>4</v>
      </c>
      <c r="G89" s="99">
        <v>0</v>
      </c>
      <c r="H89"/>
      <c r="I89" s="91"/>
      <c r="J89" s="91"/>
      <c r="L89" s="93">
        <v>3</v>
      </c>
      <c r="M89" s="93">
        <v>200</v>
      </c>
      <c r="N89" s="93">
        <v>0</v>
      </c>
      <c r="O89" s="39">
        <v>163.99999999999994</v>
      </c>
      <c r="P89" s="90"/>
      <c r="Q89" s="90"/>
      <c r="R89" s="90"/>
    </row>
    <row r="90" spans="1:18">
      <c r="A90">
        <v>2020002</v>
      </c>
      <c r="B90" t="s">
        <v>453</v>
      </c>
      <c r="C90" t="s">
        <v>454</v>
      </c>
      <c r="D90" s="99">
        <v>160</v>
      </c>
      <c r="E90" s="99">
        <v>1.5</v>
      </c>
      <c r="F90" s="99">
        <v>0</v>
      </c>
      <c r="G90" s="99">
        <v>0</v>
      </c>
      <c r="H90"/>
      <c r="I90" s="91">
        <v>3750</v>
      </c>
      <c r="J90" s="91">
        <v>0</v>
      </c>
      <c r="L90" s="93">
        <v>3</v>
      </c>
      <c r="M90" s="93">
        <v>180</v>
      </c>
      <c r="N90" s="93">
        <v>0</v>
      </c>
      <c r="O90" s="39">
        <v>160</v>
      </c>
      <c r="P90" s="90"/>
      <c r="Q90" s="90"/>
      <c r="R90" s="90"/>
    </row>
    <row r="91" spans="1:18">
      <c r="A91">
        <v>2020011</v>
      </c>
      <c r="B91" t="s">
        <v>1362</v>
      </c>
      <c r="C91" t="s">
        <v>561</v>
      </c>
      <c r="D91" s="99">
        <v>165</v>
      </c>
      <c r="E91" s="99">
        <v>0</v>
      </c>
      <c r="F91" s="99">
        <v>0</v>
      </c>
      <c r="G91" s="99">
        <v>0</v>
      </c>
      <c r="H91"/>
      <c r="I91" s="91"/>
      <c r="J91" s="91"/>
      <c r="L91" s="93">
        <v>3</v>
      </c>
      <c r="M91" s="93">
        <v>180</v>
      </c>
      <c r="N91" s="93">
        <v>0</v>
      </c>
      <c r="O91" s="39">
        <v>165</v>
      </c>
      <c r="P91" s="90"/>
      <c r="Q91" s="90"/>
      <c r="R91" s="90"/>
    </row>
    <row r="92" spans="1:18">
      <c r="A92">
        <v>2023027</v>
      </c>
      <c r="B92" t="s">
        <v>1279</v>
      </c>
      <c r="C92" t="s">
        <v>613</v>
      </c>
      <c r="D92" s="99">
        <v>166</v>
      </c>
      <c r="E92" s="99">
        <v>0</v>
      </c>
      <c r="F92" s="99">
        <v>0</v>
      </c>
      <c r="G92" s="99">
        <v>0</v>
      </c>
      <c r="H92"/>
      <c r="I92" s="91"/>
      <c r="J92" s="91"/>
      <c r="L92" s="93">
        <v>3</v>
      </c>
      <c r="M92" s="93">
        <v>180</v>
      </c>
      <c r="N92" s="93">
        <v>0</v>
      </c>
      <c r="O92" s="39">
        <v>166</v>
      </c>
      <c r="P92" s="90"/>
      <c r="Q92" s="90"/>
      <c r="R92" s="90"/>
    </row>
    <row r="93" spans="1:18">
      <c r="A93">
        <v>2024009</v>
      </c>
      <c r="B93" t="s">
        <v>953</v>
      </c>
      <c r="C93" t="s">
        <v>627</v>
      </c>
      <c r="D93" s="99">
        <v>150</v>
      </c>
      <c r="E93" s="99">
        <v>3.4999999999999996</v>
      </c>
      <c r="F93" s="99">
        <v>0</v>
      </c>
      <c r="G93" s="99">
        <v>49</v>
      </c>
      <c r="H93"/>
      <c r="I93" s="91"/>
      <c r="J93" s="91"/>
      <c r="L93" s="93">
        <v>3</v>
      </c>
      <c r="M93" s="93">
        <v>180</v>
      </c>
      <c r="N93" s="93">
        <v>0</v>
      </c>
      <c r="O93" s="39">
        <v>150</v>
      </c>
      <c r="P93" s="90"/>
      <c r="Q93" s="90"/>
      <c r="R93" s="90"/>
    </row>
    <row r="94" spans="1:18">
      <c r="A94">
        <v>2024012</v>
      </c>
      <c r="B94" t="s">
        <v>1192</v>
      </c>
      <c r="C94" t="s">
        <v>630</v>
      </c>
      <c r="D94" s="99">
        <v>162</v>
      </c>
      <c r="E94" s="99">
        <v>0</v>
      </c>
      <c r="F94" s="99">
        <v>0</v>
      </c>
      <c r="G94" s="99">
        <v>27.999999999999996</v>
      </c>
      <c r="H94"/>
      <c r="I94" s="91"/>
      <c r="J94" s="91"/>
      <c r="L94" s="93">
        <v>3</v>
      </c>
      <c r="M94" s="93">
        <v>180</v>
      </c>
      <c r="N94" s="93">
        <v>0</v>
      </c>
      <c r="O94" s="39">
        <v>162</v>
      </c>
      <c r="P94" s="90"/>
      <c r="Q94" s="90"/>
      <c r="R94" s="90"/>
    </row>
    <row r="95" spans="1:18">
      <c r="A95">
        <v>2022007</v>
      </c>
      <c r="B95" t="s">
        <v>1395</v>
      </c>
      <c r="C95" t="s">
        <v>578</v>
      </c>
      <c r="D95" s="99">
        <v>78.5</v>
      </c>
      <c r="E95" s="99">
        <v>5</v>
      </c>
      <c r="F95" s="99">
        <v>0</v>
      </c>
      <c r="G95" s="99">
        <v>0</v>
      </c>
      <c r="H95"/>
      <c r="I95" s="91"/>
      <c r="J95" s="91">
        <v>5430</v>
      </c>
      <c r="L95" s="93">
        <v>1</v>
      </c>
      <c r="M95" s="93">
        <v>0</v>
      </c>
      <c r="N95" s="93">
        <v>5</v>
      </c>
      <c r="O95" s="39">
        <v>73.5</v>
      </c>
      <c r="P95" s="90"/>
      <c r="Q95" s="90"/>
      <c r="R95" s="90"/>
    </row>
    <row r="96" spans="1:18">
      <c r="A96">
        <v>2024002</v>
      </c>
      <c r="B96" t="s">
        <v>2311</v>
      </c>
      <c r="C96" t="s">
        <v>620</v>
      </c>
      <c r="D96" s="99">
        <v>216.5</v>
      </c>
      <c r="E96" s="99">
        <v>41.5</v>
      </c>
      <c r="F96" s="99">
        <v>0</v>
      </c>
      <c r="G96" s="99">
        <v>1.5</v>
      </c>
      <c r="H96"/>
      <c r="I96" s="91"/>
      <c r="J96" s="91"/>
      <c r="L96" s="93">
        <v>3</v>
      </c>
      <c r="M96" s="93">
        <v>180</v>
      </c>
      <c r="N96" s="93">
        <v>36.5</v>
      </c>
      <c r="O96" s="39">
        <v>180</v>
      </c>
      <c r="P96" s="90"/>
      <c r="Q96" s="90"/>
      <c r="R96" s="90"/>
    </row>
    <row r="97" spans="1:18">
      <c r="A97">
        <v>2023003</v>
      </c>
      <c r="B97" t="s">
        <v>2248</v>
      </c>
      <c r="C97" t="s">
        <v>597</v>
      </c>
      <c r="D97" s="99">
        <v>157.5</v>
      </c>
      <c r="E97" s="99">
        <v>0</v>
      </c>
      <c r="F97" s="99">
        <v>0</v>
      </c>
      <c r="G97" s="99">
        <v>0</v>
      </c>
      <c r="H97"/>
      <c r="I97" s="91"/>
      <c r="J97" s="91"/>
      <c r="L97" s="93">
        <v>3</v>
      </c>
      <c r="M97" s="93">
        <v>140</v>
      </c>
      <c r="N97" s="93">
        <v>17.5</v>
      </c>
      <c r="O97" s="39">
        <v>140</v>
      </c>
      <c r="P97" s="90"/>
      <c r="Q97" s="90"/>
      <c r="R97" s="90"/>
    </row>
    <row r="98" spans="1:18">
      <c r="A98">
        <v>2024047</v>
      </c>
      <c r="B98" t="s">
        <v>852</v>
      </c>
      <c r="C98" t="s">
        <v>857</v>
      </c>
      <c r="D98" s="99">
        <v>175.99999999999994</v>
      </c>
      <c r="E98" s="99">
        <v>0</v>
      </c>
      <c r="F98" s="99">
        <v>0</v>
      </c>
      <c r="G98" s="99">
        <v>0</v>
      </c>
      <c r="H98"/>
      <c r="I98" s="91"/>
      <c r="J98" s="91"/>
      <c r="L98" s="93">
        <v>3</v>
      </c>
      <c r="M98" s="93">
        <v>180</v>
      </c>
      <c r="N98" s="93">
        <v>0</v>
      </c>
      <c r="O98" s="39">
        <v>175.99999999999994</v>
      </c>
      <c r="P98" s="90"/>
      <c r="Q98" s="90"/>
      <c r="R98" s="90"/>
    </row>
    <row r="99" spans="1:18">
      <c r="A99">
        <v>2023023</v>
      </c>
      <c r="B99" t="s">
        <v>1313</v>
      </c>
      <c r="C99" t="s">
        <v>610</v>
      </c>
      <c r="D99" s="99">
        <v>79.500000000000014</v>
      </c>
      <c r="E99" s="99">
        <v>2</v>
      </c>
      <c r="F99" s="99">
        <v>0</v>
      </c>
      <c r="G99" s="99">
        <v>0</v>
      </c>
      <c r="H99"/>
      <c r="I99" s="91"/>
      <c r="J99" s="91"/>
      <c r="L99" s="93">
        <v>1</v>
      </c>
      <c r="M99" s="93">
        <v>0</v>
      </c>
      <c r="N99" s="93">
        <v>2</v>
      </c>
      <c r="O99" s="39">
        <v>77.500000000000014</v>
      </c>
      <c r="P99" s="90"/>
      <c r="Q99" s="90"/>
      <c r="R99" s="90"/>
    </row>
    <row r="100" spans="1:18">
      <c r="A100">
        <v>2014012</v>
      </c>
      <c r="B100" t="s">
        <v>464</v>
      </c>
      <c r="C100" t="s">
        <v>465</v>
      </c>
      <c r="D100" s="99">
        <v>154.5</v>
      </c>
      <c r="E100" s="99">
        <v>0</v>
      </c>
      <c r="F100" s="99">
        <v>0</v>
      </c>
      <c r="G100" s="99">
        <v>0</v>
      </c>
      <c r="H100"/>
      <c r="I100" s="91"/>
      <c r="J100" s="91">
        <v>89960</v>
      </c>
      <c r="L100" s="93">
        <v>3</v>
      </c>
      <c r="M100" s="93">
        <v>180</v>
      </c>
      <c r="N100" s="93">
        <v>0</v>
      </c>
      <c r="O100" s="39">
        <v>154.5</v>
      </c>
      <c r="P100" s="90"/>
      <c r="Q100" s="90"/>
      <c r="R100" s="90"/>
    </row>
    <row r="101" spans="1:18">
      <c r="A101">
        <v>2022035</v>
      </c>
      <c r="B101" t="s">
        <v>1220</v>
      </c>
      <c r="C101" t="s">
        <v>594</v>
      </c>
      <c r="D101" s="99">
        <v>165</v>
      </c>
      <c r="E101" s="99">
        <v>0</v>
      </c>
      <c r="F101" s="99">
        <v>0</v>
      </c>
      <c r="G101" s="99">
        <v>0</v>
      </c>
      <c r="H101"/>
      <c r="I101" s="91"/>
      <c r="J101" s="91">
        <v>31316</v>
      </c>
      <c r="L101" s="93">
        <v>1</v>
      </c>
      <c r="M101" s="93">
        <v>0</v>
      </c>
      <c r="N101" s="93">
        <v>0</v>
      </c>
      <c r="O101" s="39">
        <v>165</v>
      </c>
      <c r="P101" s="90"/>
      <c r="Q101" s="90"/>
      <c r="R101" s="90"/>
    </row>
    <row r="102" spans="1:18">
      <c r="A102">
        <v>2011013</v>
      </c>
      <c r="B102" t="s">
        <v>469</v>
      </c>
      <c r="C102" t="s">
        <v>470</v>
      </c>
      <c r="D102" s="99">
        <v>154.99999999999997</v>
      </c>
      <c r="E102" s="99">
        <v>0</v>
      </c>
      <c r="F102" s="99">
        <v>0</v>
      </c>
      <c r="G102" s="99">
        <v>60</v>
      </c>
      <c r="H102"/>
      <c r="I102" s="91"/>
      <c r="J102" s="91"/>
      <c r="L102" s="93">
        <v>3</v>
      </c>
      <c r="M102" s="93">
        <v>180</v>
      </c>
      <c r="N102" s="93">
        <v>0</v>
      </c>
      <c r="O102" s="39">
        <v>154.99999999999997</v>
      </c>
      <c r="P102" s="90"/>
      <c r="Q102" s="90"/>
      <c r="R102" s="90"/>
    </row>
    <row r="103" spans="1:18">
      <c r="A103">
        <v>2009007</v>
      </c>
      <c r="B103" t="s">
        <v>473</v>
      </c>
      <c r="C103" t="s">
        <v>474</v>
      </c>
      <c r="D103" s="99">
        <v>157.5</v>
      </c>
      <c r="E103" s="99">
        <v>0</v>
      </c>
      <c r="F103" s="99">
        <v>0</v>
      </c>
      <c r="G103" s="99">
        <v>0</v>
      </c>
      <c r="H103"/>
      <c r="I103" s="91"/>
      <c r="J103" s="91"/>
      <c r="L103" s="93">
        <v>3</v>
      </c>
      <c r="M103" s="93">
        <v>180</v>
      </c>
      <c r="N103" s="93">
        <v>0</v>
      </c>
      <c r="O103" s="39">
        <v>157.5</v>
      </c>
      <c r="P103" s="90"/>
      <c r="Q103" s="90"/>
      <c r="R103" s="90"/>
    </row>
    <row r="104" spans="1:18">
      <c r="A104">
        <v>2024046</v>
      </c>
      <c r="B104" t="s">
        <v>1031</v>
      </c>
      <c r="C104" t="s">
        <v>1036</v>
      </c>
      <c r="D104" s="99">
        <v>166</v>
      </c>
      <c r="E104" s="99">
        <v>0.5</v>
      </c>
      <c r="F104" s="99">
        <v>0</v>
      </c>
      <c r="G104" s="99">
        <v>0</v>
      </c>
      <c r="H104"/>
      <c r="I104" s="91"/>
      <c r="J104" s="91">
        <v>74652</v>
      </c>
      <c r="L104" s="93">
        <v>3</v>
      </c>
      <c r="M104" s="93">
        <v>180</v>
      </c>
      <c r="N104" s="93">
        <v>0</v>
      </c>
      <c r="O104" s="39">
        <v>166</v>
      </c>
      <c r="P104" s="90"/>
      <c r="Q104" s="90"/>
      <c r="R104" s="90"/>
    </row>
    <row r="105" spans="1:18">
      <c r="A105">
        <v>2018046</v>
      </c>
      <c r="B105" t="s">
        <v>475</v>
      </c>
      <c r="C105" t="s">
        <v>476</v>
      </c>
      <c r="D105" s="99">
        <v>157.5</v>
      </c>
      <c r="E105" s="99">
        <v>0</v>
      </c>
      <c r="F105" s="99">
        <v>0</v>
      </c>
      <c r="G105" s="99">
        <v>0</v>
      </c>
      <c r="H105"/>
      <c r="I105" s="91"/>
      <c r="J105" s="91"/>
      <c r="L105" s="93">
        <v>1</v>
      </c>
      <c r="M105" s="93">
        <v>0</v>
      </c>
      <c r="N105" s="93">
        <v>0</v>
      </c>
      <c r="O105" s="39">
        <v>157.5</v>
      </c>
      <c r="P105" s="90"/>
      <c r="Q105" s="90"/>
      <c r="R105" s="90"/>
    </row>
    <row r="106" spans="1:18">
      <c r="A106">
        <v>2018003</v>
      </c>
      <c r="B106" t="s">
        <v>481</v>
      </c>
      <c r="C106" t="s">
        <v>482</v>
      </c>
      <c r="D106" s="99">
        <v>170</v>
      </c>
      <c r="E106" s="99">
        <v>2.5</v>
      </c>
      <c r="F106" s="99">
        <v>0</v>
      </c>
      <c r="G106" s="99">
        <v>0</v>
      </c>
      <c r="H106"/>
      <c r="I106" s="91"/>
      <c r="J106" s="91"/>
      <c r="L106" s="93">
        <v>1</v>
      </c>
      <c r="M106" s="93">
        <v>0</v>
      </c>
      <c r="N106" s="93">
        <v>2.5</v>
      </c>
      <c r="O106" s="39">
        <v>167.5</v>
      </c>
      <c r="P106" s="90"/>
      <c r="Q106" s="90"/>
      <c r="R106" s="90"/>
    </row>
    <row r="107" spans="1:18">
      <c r="A107">
        <v>2022012</v>
      </c>
      <c r="B107" t="s">
        <v>1389</v>
      </c>
      <c r="C107" t="s">
        <v>582</v>
      </c>
      <c r="D107" s="99">
        <v>155.5</v>
      </c>
      <c r="E107" s="99">
        <v>21.5</v>
      </c>
      <c r="F107" s="99">
        <v>0</v>
      </c>
      <c r="G107" s="99">
        <v>0</v>
      </c>
      <c r="H107"/>
      <c r="I107" s="91"/>
      <c r="J107" s="91"/>
      <c r="L107" s="93">
        <v>3</v>
      </c>
      <c r="M107" s="93">
        <v>180</v>
      </c>
      <c r="N107" s="93">
        <v>0</v>
      </c>
      <c r="O107" s="39">
        <v>155.5</v>
      </c>
      <c r="P107" s="90"/>
      <c r="Q107" s="90"/>
      <c r="R107" s="90"/>
    </row>
    <row r="108" spans="1:18">
      <c r="A108">
        <v>2024011</v>
      </c>
      <c r="B108" t="s">
        <v>1208</v>
      </c>
      <c r="C108" t="s">
        <v>629</v>
      </c>
      <c r="D108" s="99">
        <v>178</v>
      </c>
      <c r="E108" s="99">
        <v>7</v>
      </c>
      <c r="F108" s="99">
        <v>13.999999999999998</v>
      </c>
      <c r="G108" s="99">
        <v>10.000000000000002</v>
      </c>
      <c r="H108"/>
      <c r="I108" s="91"/>
      <c r="J108" s="91">
        <v>2588</v>
      </c>
      <c r="L108" s="93">
        <v>3</v>
      </c>
      <c r="M108" s="93">
        <v>180</v>
      </c>
      <c r="N108" s="93">
        <v>0</v>
      </c>
      <c r="O108" s="39">
        <v>178</v>
      </c>
      <c r="P108" s="90"/>
      <c r="Q108" s="90"/>
      <c r="R108" s="90"/>
    </row>
    <row r="109" spans="1:18">
      <c r="A109">
        <v>2018025</v>
      </c>
      <c r="B109" t="s">
        <v>484</v>
      </c>
      <c r="C109" t="s">
        <v>485</v>
      </c>
      <c r="D109" s="99">
        <v>176.25</v>
      </c>
      <c r="E109" s="99">
        <v>6.9999999999999991</v>
      </c>
      <c r="F109" s="99">
        <v>0</v>
      </c>
      <c r="G109" s="99">
        <v>0</v>
      </c>
      <c r="H109"/>
      <c r="I109" s="91"/>
      <c r="J109" s="91"/>
      <c r="L109" s="93">
        <v>1</v>
      </c>
      <c r="M109" s="93">
        <v>0</v>
      </c>
      <c r="N109" s="93">
        <v>7</v>
      </c>
      <c r="O109" s="39">
        <v>169.25</v>
      </c>
      <c r="P109" s="90"/>
      <c r="Q109" s="90"/>
      <c r="R109" s="90"/>
    </row>
    <row r="110" spans="1:18">
      <c r="A110">
        <v>2018016</v>
      </c>
      <c r="B110" t="s">
        <v>486</v>
      </c>
      <c r="C110" t="s">
        <v>487</v>
      </c>
      <c r="D110" s="99">
        <v>163</v>
      </c>
      <c r="E110" s="99">
        <v>1</v>
      </c>
      <c r="F110" s="99">
        <v>3</v>
      </c>
      <c r="G110" s="99">
        <v>1.5</v>
      </c>
      <c r="H110"/>
      <c r="I110" s="91"/>
      <c r="J110" s="91">
        <v>1680</v>
      </c>
      <c r="L110" s="93">
        <v>3</v>
      </c>
      <c r="M110" s="93">
        <v>180</v>
      </c>
      <c r="N110" s="93">
        <v>0</v>
      </c>
      <c r="O110" s="39">
        <v>163</v>
      </c>
    </row>
    <row r="111" spans="1:18">
      <c r="A111">
        <v>2024041</v>
      </c>
      <c r="B111" t="s">
        <v>1104</v>
      </c>
      <c r="C111" t="s">
        <v>646</v>
      </c>
      <c r="D111" s="99">
        <v>192</v>
      </c>
      <c r="E111" s="99">
        <v>20</v>
      </c>
      <c r="F111" s="99">
        <v>0</v>
      </c>
      <c r="G111" s="99">
        <v>0</v>
      </c>
      <c r="H111"/>
      <c r="I111" s="91"/>
      <c r="J111" s="91">
        <v>5468</v>
      </c>
      <c r="L111" s="93">
        <v>1</v>
      </c>
      <c r="M111" s="93">
        <v>0</v>
      </c>
      <c r="N111" s="93">
        <v>20</v>
      </c>
      <c r="O111" s="39">
        <v>172</v>
      </c>
    </row>
    <row r="112" spans="1:18">
      <c r="A112">
        <v>2022018</v>
      </c>
      <c r="B112" t="s">
        <v>1388</v>
      </c>
      <c r="C112" t="s">
        <v>586</v>
      </c>
      <c r="D112" s="99">
        <v>177.00000000000003</v>
      </c>
      <c r="E112" s="99">
        <v>6</v>
      </c>
      <c r="F112" s="99">
        <v>8.5</v>
      </c>
      <c r="G112" s="99">
        <v>0</v>
      </c>
      <c r="H112"/>
      <c r="I112" s="91"/>
      <c r="J112" s="91"/>
      <c r="L112" s="93">
        <v>3</v>
      </c>
      <c r="M112" s="93">
        <v>180</v>
      </c>
      <c r="N112" s="93">
        <v>0</v>
      </c>
      <c r="O112" s="39">
        <v>177.00000000000003</v>
      </c>
    </row>
    <row r="113" spans="1:15">
      <c r="A113">
        <v>2024026</v>
      </c>
      <c r="B113" t="s">
        <v>1151</v>
      </c>
      <c r="C113" t="s">
        <v>638</v>
      </c>
      <c r="D113" s="99">
        <v>150</v>
      </c>
      <c r="E113" s="99">
        <v>0</v>
      </c>
      <c r="F113" s="99">
        <v>0</v>
      </c>
      <c r="G113" s="99">
        <v>0</v>
      </c>
      <c r="H113"/>
      <c r="I113" s="91"/>
      <c r="J113" s="91"/>
      <c r="L113" s="93">
        <v>3</v>
      </c>
      <c r="M113" s="93">
        <v>180</v>
      </c>
      <c r="N113" s="93">
        <v>0</v>
      </c>
      <c r="O113" s="39">
        <v>150</v>
      </c>
    </row>
    <row r="114" spans="1:15">
      <c r="A114">
        <v>2022036</v>
      </c>
      <c r="B114" t="s">
        <v>1097</v>
      </c>
      <c r="C114" t="s">
        <v>595</v>
      </c>
      <c r="D114" s="99">
        <v>165.5</v>
      </c>
      <c r="E114" s="99">
        <v>0</v>
      </c>
      <c r="F114" s="99">
        <v>0</v>
      </c>
      <c r="G114" s="99">
        <v>0</v>
      </c>
      <c r="H114"/>
      <c r="I114" s="91"/>
      <c r="J114" s="91"/>
      <c r="L114" s="93">
        <v>1</v>
      </c>
      <c r="M114" s="93">
        <v>0</v>
      </c>
      <c r="N114" s="93">
        <v>0</v>
      </c>
      <c r="O114" s="39">
        <v>165.5</v>
      </c>
    </row>
    <row r="115" spans="1:15">
      <c r="A115">
        <v>2010001</v>
      </c>
      <c r="B115" t="s">
        <v>488</v>
      </c>
      <c r="C115" t="s">
        <v>489</v>
      </c>
      <c r="D115" s="99">
        <v>163.49999999999997</v>
      </c>
      <c r="E115" s="99">
        <v>0</v>
      </c>
      <c r="F115" s="99">
        <v>0</v>
      </c>
      <c r="G115" s="99">
        <v>63.5</v>
      </c>
      <c r="H115"/>
      <c r="I115" s="91"/>
      <c r="J115" s="91"/>
      <c r="L115" s="93">
        <v>3</v>
      </c>
      <c r="M115" s="93">
        <v>180</v>
      </c>
      <c r="N115" s="93">
        <v>0</v>
      </c>
      <c r="O115" s="39">
        <v>163.49999999999997</v>
      </c>
    </row>
    <row r="116" spans="1:15">
      <c r="A116">
        <v>2019052</v>
      </c>
      <c r="B116" t="s">
        <v>1258</v>
      </c>
      <c r="C116" t="s">
        <v>326</v>
      </c>
      <c r="D116" s="99">
        <v>166</v>
      </c>
      <c r="E116" s="99">
        <v>0</v>
      </c>
      <c r="F116" s="99">
        <v>0</v>
      </c>
      <c r="G116" s="99">
        <v>0</v>
      </c>
      <c r="H116"/>
      <c r="I116" s="91"/>
      <c r="J116" s="91"/>
      <c r="L116" s="93">
        <v>3</v>
      </c>
      <c r="M116" s="93">
        <v>180</v>
      </c>
      <c r="N116" s="93">
        <v>0</v>
      </c>
      <c r="O116" s="39">
        <v>166</v>
      </c>
    </row>
    <row r="117" spans="1:15">
      <c r="A117">
        <v>2015009</v>
      </c>
      <c r="B117" t="s">
        <v>1230</v>
      </c>
      <c r="C117" t="s">
        <v>512</v>
      </c>
      <c r="D117" s="99">
        <v>151</v>
      </c>
      <c r="E117" s="99">
        <v>4.4999999999999991</v>
      </c>
      <c r="F117" s="99">
        <v>0</v>
      </c>
      <c r="G117" s="99">
        <v>0</v>
      </c>
      <c r="H117"/>
      <c r="I117" s="91"/>
      <c r="J117" s="91"/>
      <c r="L117" s="93">
        <v>3</v>
      </c>
      <c r="M117" s="93">
        <v>180</v>
      </c>
      <c r="N117" s="93">
        <v>0</v>
      </c>
      <c r="O117" s="39">
        <v>151</v>
      </c>
    </row>
    <row r="118" spans="1:15">
      <c r="A118">
        <v>2023019</v>
      </c>
      <c r="B118" t="s">
        <v>1183</v>
      </c>
      <c r="C118" t="s">
        <v>606</v>
      </c>
      <c r="D118" s="99">
        <v>165.5</v>
      </c>
      <c r="E118" s="99">
        <v>0</v>
      </c>
      <c r="F118" s="99">
        <v>0</v>
      </c>
      <c r="G118" s="99">
        <v>0</v>
      </c>
      <c r="H118"/>
      <c r="I118" s="91"/>
      <c r="J118" s="91">
        <v>58026</v>
      </c>
      <c r="L118" s="93">
        <v>1</v>
      </c>
      <c r="M118" s="93">
        <v>0</v>
      </c>
      <c r="N118" s="93">
        <v>0</v>
      </c>
      <c r="O118" s="39">
        <v>165.5</v>
      </c>
    </row>
    <row r="119" spans="1:15">
      <c r="A119">
        <v>2024035</v>
      </c>
      <c r="B119" t="s">
        <v>1115</v>
      </c>
      <c r="C119" t="s">
        <v>642</v>
      </c>
      <c r="D119" s="99">
        <v>89</v>
      </c>
      <c r="E119" s="99">
        <v>0</v>
      </c>
      <c r="F119" s="99">
        <v>0</v>
      </c>
      <c r="G119" s="99">
        <v>0</v>
      </c>
      <c r="H119"/>
      <c r="I119" s="91"/>
      <c r="J119" s="91"/>
      <c r="L119" s="93">
        <v>1</v>
      </c>
      <c r="M119" s="93">
        <v>0</v>
      </c>
      <c r="N119" s="93">
        <v>0</v>
      </c>
      <c r="O119" s="39">
        <v>89</v>
      </c>
    </row>
    <row r="120" spans="1:15">
      <c r="A120">
        <v>2017006</v>
      </c>
      <c r="B120" t="s">
        <v>490</v>
      </c>
      <c r="C120" t="s">
        <v>491</v>
      </c>
      <c r="D120" s="99">
        <v>172</v>
      </c>
      <c r="E120" s="99">
        <v>6</v>
      </c>
      <c r="F120" s="99">
        <v>0</v>
      </c>
      <c r="G120" s="99">
        <v>0</v>
      </c>
      <c r="H120"/>
      <c r="I120" s="91"/>
      <c r="J120" s="91"/>
      <c r="L120" s="93">
        <v>1</v>
      </c>
      <c r="M120" s="93">
        <v>0</v>
      </c>
      <c r="N120" s="93">
        <v>6</v>
      </c>
      <c r="O120" s="39">
        <v>166</v>
      </c>
    </row>
    <row r="121" spans="1:15">
      <c r="A121">
        <v>2024038</v>
      </c>
      <c r="B121" t="s">
        <v>1087</v>
      </c>
      <c r="C121" t="s">
        <v>644</v>
      </c>
      <c r="D121" s="99">
        <v>84</v>
      </c>
      <c r="E121" s="99">
        <v>0</v>
      </c>
      <c r="F121" s="99">
        <v>0</v>
      </c>
      <c r="G121" s="99">
        <v>0</v>
      </c>
      <c r="H121"/>
      <c r="I121" s="91"/>
      <c r="J121" s="91"/>
      <c r="L121" s="93">
        <v>1</v>
      </c>
      <c r="M121" s="93">
        <v>0</v>
      </c>
      <c r="N121" s="93">
        <v>0</v>
      </c>
      <c r="O121" s="39">
        <v>84</v>
      </c>
    </row>
    <row r="122" spans="1:15">
      <c r="A122">
        <v>2024032</v>
      </c>
      <c r="B122" t="s">
        <v>1019</v>
      </c>
      <c r="C122" t="s">
        <v>641</v>
      </c>
      <c r="D122" s="99">
        <v>122.16666666666666</v>
      </c>
      <c r="E122" s="99">
        <v>4</v>
      </c>
      <c r="F122" s="99">
        <v>0</v>
      </c>
      <c r="G122" s="99">
        <v>0</v>
      </c>
      <c r="H122"/>
      <c r="I122" s="91"/>
      <c r="J122" s="91"/>
      <c r="L122" s="93">
        <v>1</v>
      </c>
      <c r="M122" s="93">
        <v>0</v>
      </c>
      <c r="N122" s="93">
        <v>4</v>
      </c>
      <c r="O122" s="39">
        <v>118.16666666666666</v>
      </c>
    </row>
    <row r="123" spans="1:15">
      <c r="A123">
        <v>2025006</v>
      </c>
      <c r="B123" t="s">
        <v>2355</v>
      </c>
      <c r="C123" t="s">
        <v>2356</v>
      </c>
      <c r="D123" s="99">
        <v>201</v>
      </c>
      <c r="E123" s="99">
        <v>30.500000000000004</v>
      </c>
      <c r="F123" s="99">
        <v>0</v>
      </c>
      <c r="G123" s="99">
        <v>0.5</v>
      </c>
      <c r="H123"/>
      <c r="I123" s="91"/>
      <c r="J123" s="91">
        <v>5408</v>
      </c>
      <c r="L123" s="93">
        <v>3</v>
      </c>
      <c r="M123" s="93">
        <v>180</v>
      </c>
      <c r="N123" s="93">
        <v>21</v>
      </c>
      <c r="O123" s="39">
        <v>180</v>
      </c>
    </row>
    <row r="124" spans="1:15">
      <c r="A124"/>
      <c r="B124"/>
      <c r="C124"/>
      <c r="D124"/>
      <c r="E124"/>
      <c r="F124"/>
      <c r="G124"/>
      <c r="H124"/>
    </row>
    <row r="125" spans="1:15">
      <c r="A125"/>
      <c r="B125"/>
      <c r="C125"/>
      <c r="D125"/>
      <c r="E125"/>
      <c r="F125"/>
      <c r="G125"/>
      <c r="H125"/>
    </row>
    <row r="126" spans="1:15">
      <c r="A126"/>
      <c r="B126"/>
      <c r="C126"/>
      <c r="D126"/>
      <c r="E126"/>
      <c r="F126"/>
      <c r="G126"/>
      <c r="H126"/>
    </row>
    <row r="127" spans="1:15">
      <c r="A127"/>
      <c r="B127"/>
      <c r="C127"/>
      <c r="D127"/>
      <c r="E127"/>
      <c r="F127"/>
      <c r="G127"/>
      <c r="H127"/>
    </row>
  </sheetData>
  <autoFilter ref="A1:H111" xr:uid="{00000000-0009-0000-0000-000007000000}"/>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594"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595"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596" r:id="rId7" name="Button 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597"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598" r:id="rId9" name="Button 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599"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00" r:id="rId11" name="Button 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01"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02"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03"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04"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05"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06"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07"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08"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09"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10"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11" r:id="rId22" name="Button 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12" r:id="rId23" name="Button 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13" r:id="rId24" name="Button 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14" r:id="rId25" name="Button 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15" r:id="rId26" name="Button 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16" r:id="rId27" name="Button 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17" r:id="rId28" name="Button 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18" r:id="rId29" name="Button 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19" r:id="rId30" name="Button 2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0620"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21" r:id="rId32" name="Button 2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22"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23" r:id="rId34" name="Button 3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24"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25" r:id="rId36" name="Button 3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26"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27" r:id="rId38" name="Button 3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28"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29" r:id="rId40" name="Button 3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30" r:id="rId41" name="Button 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31" r:id="rId42" name="Button 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32" r:id="rId43" name="Button 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33" r:id="rId44" name="Button 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34" r:id="rId45" name="Button 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35" r:id="rId46" name="Button 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36" r:id="rId47" name="Button 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37" r:id="rId48" name="Button 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38" r:id="rId49" name="Button 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39" r:id="rId50" name="Button 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40" r:id="rId51" name="Button 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41" r:id="rId52" name="Button 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42" r:id="rId53" name="Button 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43" r:id="rId54" name="Button 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44" r:id="rId55" name="Button 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45" r:id="rId56" name="Button 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46" r:id="rId57" name="Button 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47" r:id="rId58" name="Button 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48" r:id="rId59" name="Button 5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0649" r:id="rId60" name="Button 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50" r:id="rId61" name="Button 5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51" r:id="rId62" name="Button 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52" r:id="rId63" name="Button 60">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53" r:id="rId64" name="Button 6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54" r:id="rId65" name="Button 6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55" r:id="rId66" name="Button 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56" r:id="rId67" name="Button 6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57" r:id="rId68" name="Button 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58" r:id="rId69" name="Button 6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59" r:id="rId70" name="Button 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60" r:id="rId71" name="Button 6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61" r:id="rId72" name="Button 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62" r:id="rId73" name="Button 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63" r:id="rId74" name="Button 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64" r:id="rId75" name="Button 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65" r:id="rId76" name="Button 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66" r:id="rId77" name="Button 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67" r:id="rId78" name="Button 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68" r:id="rId79" name="Button 7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69"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70"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71"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72"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73"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74"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75"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76"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77"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78"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79" r:id="rId90" name="Button 8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0680" r:id="rId91" name="Button 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81" r:id="rId92" name="Button 8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82" r:id="rId93" name="Button 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83" r:id="rId94" name="Button 9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84" r:id="rId95" name="Button 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85" r:id="rId96" name="Button 9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86" r:id="rId97" name="Button 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87" r:id="rId98" name="Button 9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88"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89" r:id="rId100" name="Button 9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90"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91"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92"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93"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94"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95"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96"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97"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98"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99"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00"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01"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02"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03"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04"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05"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06" r:id="rId117" name="Button 1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07" r:id="rId118" name="Button 1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08" r:id="rId119" name="Button 11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0709"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10" r:id="rId121" name="Button 11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711"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12" r:id="rId123" name="Button 120">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713"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14"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15"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16"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17"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18"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19"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20"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21"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22"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23"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24"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25" r:id="rId136" name="Button 1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26" r:id="rId137" name="Button 1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27" r:id="rId138" name="Button 1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28" r:id="rId139" name="Button 1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29" r:id="rId140" name="Button 1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30" r:id="rId141" name="Button 1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31" r:id="rId142" name="Button 13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0732" r:id="rId143" name="Button 1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33" r:id="rId144" name="Button 14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734" r:id="rId145" name="Button 1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35" r:id="rId146" name="Button 14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736" r:id="rId147" name="Button 1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37" r:id="rId148" name="Button 1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38" r:id="rId149" name="Button 1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39" r:id="rId150" name="Button 1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40" r:id="rId151" name="Button 1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41" r:id="rId152" name="Button 1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42" r:id="rId153" name="Button 1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43" r:id="rId154" name="Button 1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44" r:id="rId155" name="Button 1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45" r:id="rId156" name="Button 1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46" r:id="rId157" name="Button 1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47" r:id="rId158" name="Button 1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48" r:id="rId159" name="Button 1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49" r:id="rId160" name="Button 15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50" r:id="rId161" name="Button 1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51" r:id="rId162" name="Button 1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52" r:id="rId163" name="Button 1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53" r:id="rId164" name="Button 1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54" r:id="rId165" name="Button 16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0755" r:id="rId166" name="Button 1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56" r:id="rId167" name="Button 16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57" r:id="rId168" name="Button 1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58" r:id="rId169" name="Button 16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59" r:id="rId170" name="Button 1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60" r:id="rId171" name="Button 16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61" r:id="rId172" name="Button 1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62" r:id="rId173" name="Button 1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63" r:id="rId174" name="Button 1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64" r:id="rId175" name="Button 1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65" r:id="rId176" name="Button 1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66" r:id="rId177" name="Button 1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67" r:id="rId178" name="Button 1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68" r:id="rId179" name="Button 17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69" r:id="rId180" name="Button 1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70" r:id="rId181" name="Button 1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71" r:id="rId182" name="Button 1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72" r:id="rId183" name="Button 1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73" r:id="rId184" name="Button 18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0774" r:id="rId185" name="Button 1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75" r:id="rId186" name="Button 18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776" r:id="rId187" name="Button 18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77" r:id="rId188" name="Button 18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78" r:id="rId189" name="Button 18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79" r:id="rId190" name="Button 18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80" r:id="rId191" name="Button 1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81" r:id="rId192" name="Button 1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82" r:id="rId193" name="Button 1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83" r:id="rId194" name="Button 1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84" r:id="rId195" name="Button 1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85" r:id="rId196" name="Button 1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86" r:id="rId197" name="Button 1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87" r:id="rId198" name="Button 19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88" r:id="rId199" name="Button 1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89" r:id="rId200" name="Button 1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90" r:id="rId201" name="Button 1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91" r:id="rId202" name="Button 1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92" r:id="rId203" name="Button 2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93" r:id="rId204" name="Button 2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94" r:id="rId205" name="Button 20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0795" r:id="rId206" name="Button 20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96" r:id="rId207" name="Button 20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797" r:id="rId208" name="Button 20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98" r:id="rId209" name="Button 20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99" r:id="rId210" name="Button 2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800" r:id="rId211" name="Button 20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801" r:id="rId212" name="Button 20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802" r:id="rId213" name="Button 2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803" r:id="rId214" name="Button 2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804" r:id="rId215" name="Button 2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805" r:id="rId216" name="Button 2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806" r:id="rId217" name="Button 2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807" r:id="rId218" name="Button 2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808" r:id="rId219" name="Button 2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809" r:id="rId220" name="Button 2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810" r:id="rId221" name="Button 2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811" r:id="rId222" name="Button 2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812" r:id="rId223" name="Button 2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813" r:id="rId224" name="Button 2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814" r:id="rId225" name="Button 2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815" r:id="rId226" name="Button 22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76AD24-7D8D-4D70-8BE1-5851E4B4918B}">
  <sheetPr codeName="Sheet19">
    <tabColor rgb="FF00B050"/>
  </sheetPr>
  <dimension ref="A1:R127"/>
  <sheetViews>
    <sheetView workbookViewId="0"/>
  </sheetViews>
  <sheetFormatPr defaultColWidth="8.6640625" defaultRowHeight="18"/>
  <cols>
    <col min="1" max="1" width="10.58203125" style="39" bestFit="1" customWidth="1"/>
    <col min="2" max="2" width="8.6640625" style="39"/>
    <col min="3" max="3" width="15" style="39" bestFit="1" customWidth="1"/>
    <col min="4" max="4" width="13" style="39" bestFit="1" customWidth="1"/>
    <col min="5" max="5" width="11" style="39" customWidth="1"/>
    <col min="6" max="6" width="10.58203125" style="39" bestFit="1" customWidth="1"/>
    <col min="7" max="7" width="8.6640625" style="39"/>
    <col min="8" max="8" width="12.1640625" style="39" bestFit="1" customWidth="1"/>
    <col min="9" max="11" width="8.6640625" style="39"/>
    <col min="12" max="14" width="8.6640625" style="93"/>
    <col min="15" max="16384" width="8.6640625" style="39"/>
  </cols>
  <sheetData>
    <row r="1" spans="1:18" s="3" customFormat="1" ht="46.25" customHeight="1">
      <c r="A1" s="3" t="s">
        <v>1777</v>
      </c>
      <c r="B1" s="3" t="s">
        <v>1778</v>
      </c>
      <c r="C1" s="3" t="s">
        <v>1779</v>
      </c>
      <c r="D1" s="3" t="s">
        <v>1780</v>
      </c>
      <c r="E1" s="3" t="s">
        <v>1781</v>
      </c>
      <c r="F1" s="85" t="s">
        <v>1782</v>
      </c>
      <c r="G1" s="85" t="s">
        <v>1783</v>
      </c>
      <c r="H1" s="86">
        <v>45870</v>
      </c>
      <c r="I1" s="3" t="s">
        <v>1784</v>
      </c>
      <c r="J1" s="3" t="s">
        <v>1785</v>
      </c>
      <c r="L1" s="89"/>
      <c r="M1" s="98"/>
      <c r="N1" s="98"/>
    </row>
    <row r="2" spans="1:18">
      <c r="A2">
        <v>2021016</v>
      </c>
      <c r="B2" t="s">
        <v>1434</v>
      </c>
      <c r="C2" t="s">
        <v>571</v>
      </c>
      <c r="D2" s="99">
        <v>85.500000000000014</v>
      </c>
      <c r="E2" s="99">
        <v>0</v>
      </c>
      <c r="F2" s="99">
        <v>0</v>
      </c>
      <c r="G2" s="99">
        <v>0</v>
      </c>
      <c r="H2"/>
      <c r="I2" s="91"/>
      <c r="J2" s="91"/>
      <c r="P2" s="90"/>
      <c r="Q2" s="90"/>
      <c r="R2" s="90"/>
    </row>
    <row r="3" spans="1:18">
      <c r="A3">
        <v>2024019</v>
      </c>
      <c r="B3" t="s">
        <v>1004</v>
      </c>
      <c r="C3" t="s">
        <v>633</v>
      </c>
      <c r="D3" s="99">
        <v>150.5</v>
      </c>
      <c r="E3" s="99">
        <v>0</v>
      </c>
      <c r="F3" s="99">
        <v>0</v>
      </c>
      <c r="G3" s="99">
        <v>0</v>
      </c>
      <c r="H3"/>
      <c r="I3" s="91"/>
      <c r="J3" s="91"/>
      <c r="P3" s="90"/>
      <c r="Q3" s="90"/>
      <c r="R3" s="90"/>
    </row>
    <row r="4" spans="1:18">
      <c r="A4">
        <v>2008002</v>
      </c>
      <c r="B4" t="s">
        <v>1728</v>
      </c>
      <c r="C4" t="s">
        <v>262</v>
      </c>
      <c r="D4" s="99">
        <v>95</v>
      </c>
      <c r="E4" s="99">
        <v>0</v>
      </c>
      <c r="F4" s="99">
        <v>0</v>
      </c>
      <c r="G4" s="99">
        <v>4.5</v>
      </c>
      <c r="H4"/>
      <c r="I4" s="91"/>
      <c r="J4" s="91"/>
      <c r="P4" s="90"/>
      <c r="Q4" s="90"/>
      <c r="R4" s="90"/>
    </row>
    <row r="5" spans="1:18">
      <c r="A5">
        <v>2018044</v>
      </c>
      <c r="B5" t="s">
        <v>1549</v>
      </c>
      <c r="C5" t="s">
        <v>269</v>
      </c>
      <c r="D5" s="99">
        <v>123</v>
      </c>
      <c r="E5" s="99">
        <v>0</v>
      </c>
      <c r="F5" s="99">
        <v>0</v>
      </c>
      <c r="G5" s="99">
        <v>0</v>
      </c>
      <c r="H5"/>
      <c r="I5" s="91"/>
      <c r="J5" s="91"/>
      <c r="P5" s="90"/>
      <c r="Q5" s="90"/>
      <c r="R5" s="90"/>
    </row>
    <row r="6" spans="1:18">
      <c r="A6">
        <v>2023030</v>
      </c>
      <c r="B6" t="s">
        <v>1269</v>
      </c>
      <c r="C6" t="s">
        <v>615</v>
      </c>
      <c r="D6" s="99">
        <v>125.25</v>
      </c>
      <c r="E6" s="99">
        <v>0</v>
      </c>
      <c r="F6" s="99">
        <v>0</v>
      </c>
      <c r="G6" s="99">
        <v>0</v>
      </c>
      <c r="H6"/>
      <c r="I6" s="91"/>
      <c r="J6" s="91"/>
      <c r="P6" s="90"/>
      <c r="Q6" s="90"/>
      <c r="R6" s="90"/>
    </row>
    <row r="7" spans="1:18">
      <c r="A7">
        <v>2024024</v>
      </c>
      <c r="B7" t="s">
        <v>1175</v>
      </c>
      <c r="C7" t="s">
        <v>636</v>
      </c>
      <c r="D7" s="99">
        <v>115.00000000000003</v>
      </c>
      <c r="E7" s="99">
        <v>0</v>
      </c>
      <c r="F7" s="99">
        <v>0</v>
      </c>
      <c r="G7" s="99">
        <v>0</v>
      </c>
      <c r="H7"/>
      <c r="I7" s="91"/>
      <c r="J7" s="91"/>
      <c r="P7" s="90"/>
      <c r="Q7" s="90"/>
      <c r="R7" s="90"/>
    </row>
    <row r="8" spans="1:18">
      <c r="A8">
        <v>2013026</v>
      </c>
      <c r="B8" t="s">
        <v>278</v>
      </c>
      <c r="C8" t="s">
        <v>279</v>
      </c>
      <c r="D8" s="99">
        <v>162.99999999999997</v>
      </c>
      <c r="E8" s="99">
        <v>0</v>
      </c>
      <c r="F8" s="99">
        <v>0</v>
      </c>
      <c r="G8" s="99">
        <v>63.5</v>
      </c>
      <c r="H8"/>
      <c r="I8" s="91"/>
      <c r="J8" s="91"/>
      <c r="P8" s="90"/>
      <c r="Q8" s="90"/>
      <c r="R8" s="90"/>
    </row>
    <row r="9" spans="1:18">
      <c r="A9">
        <v>2023018</v>
      </c>
      <c r="B9" t="s">
        <v>1331</v>
      </c>
      <c r="C9" t="s">
        <v>605</v>
      </c>
      <c r="D9" s="99">
        <v>126.75000000000003</v>
      </c>
      <c r="E9" s="99">
        <v>1.25</v>
      </c>
      <c r="F9" s="99">
        <v>0</v>
      </c>
      <c r="G9" s="99">
        <v>0</v>
      </c>
      <c r="H9"/>
      <c r="I9" s="91"/>
      <c r="J9" s="91"/>
      <c r="P9" s="90"/>
      <c r="Q9" s="90"/>
      <c r="R9" s="90"/>
    </row>
    <row r="10" spans="1:18">
      <c r="A10">
        <v>2009006</v>
      </c>
      <c r="B10" t="s">
        <v>281</v>
      </c>
      <c r="C10" t="s">
        <v>282</v>
      </c>
      <c r="D10" s="99">
        <v>151.5</v>
      </c>
      <c r="E10" s="99">
        <v>1</v>
      </c>
      <c r="F10" s="99">
        <v>0</v>
      </c>
      <c r="G10" s="99">
        <v>0</v>
      </c>
      <c r="H10"/>
      <c r="I10" s="91"/>
      <c r="J10" s="91"/>
      <c r="P10" s="90"/>
      <c r="Q10" s="90"/>
      <c r="R10" s="90"/>
    </row>
    <row r="11" spans="1:18">
      <c r="A11">
        <v>2014005</v>
      </c>
      <c r="B11" t="s">
        <v>286</v>
      </c>
      <c r="C11" t="s">
        <v>287</v>
      </c>
      <c r="D11" s="99">
        <v>131</v>
      </c>
      <c r="E11" s="99">
        <v>2</v>
      </c>
      <c r="F11" s="99">
        <v>0</v>
      </c>
      <c r="G11" s="99">
        <v>0</v>
      </c>
      <c r="H11"/>
      <c r="I11" s="91"/>
      <c r="J11" s="91">
        <v>840</v>
      </c>
      <c r="P11" s="90"/>
      <c r="Q11" s="90"/>
      <c r="R11" s="90"/>
    </row>
    <row r="12" spans="1:18">
      <c r="A12">
        <v>2023024</v>
      </c>
      <c r="B12" t="s">
        <v>1232</v>
      </c>
      <c r="C12" t="s">
        <v>611</v>
      </c>
      <c r="D12" s="99">
        <v>112.5</v>
      </c>
      <c r="E12" s="99">
        <v>6.5</v>
      </c>
      <c r="F12" s="99">
        <v>0</v>
      </c>
      <c r="G12" s="99">
        <v>0</v>
      </c>
      <c r="H12"/>
      <c r="I12" s="91">
        <v>2500</v>
      </c>
      <c r="J12" s="91">
        <v>5717</v>
      </c>
      <c r="P12" s="90"/>
      <c r="Q12" s="90"/>
      <c r="R12" s="90"/>
    </row>
    <row r="13" spans="1:18">
      <c r="A13">
        <v>2016005</v>
      </c>
      <c r="B13" t="s">
        <v>288</v>
      </c>
      <c r="C13" t="s">
        <v>289</v>
      </c>
      <c r="D13" s="99">
        <v>135.49999999999997</v>
      </c>
      <c r="E13" s="99">
        <v>0</v>
      </c>
      <c r="F13" s="99">
        <v>0</v>
      </c>
      <c r="G13" s="99">
        <v>0</v>
      </c>
      <c r="H13"/>
      <c r="I13" s="91"/>
      <c r="J13" s="91"/>
      <c r="P13" s="90"/>
      <c r="Q13" s="90"/>
      <c r="R13" s="90"/>
    </row>
    <row r="14" spans="1:18">
      <c r="A14">
        <v>2011005</v>
      </c>
      <c r="B14" t="s">
        <v>293</v>
      </c>
      <c r="C14" t="s">
        <v>294</v>
      </c>
      <c r="D14" s="99">
        <v>134</v>
      </c>
      <c r="E14" s="99">
        <v>1.5</v>
      </c>
      <c r="F14" s="99">
        <v>0</v>
      </c>
      <c r="G14" s="99">
        <v>0</v>
      </c>
      <c r="H14"/>
      <c r="I14" s="91"/>
      <c r="J14" s="91">
        <v>1318</v>
      </c>
      <c r="P14" s="90"/>
      <c r="Q14" s="90"/>
      <c r="R14" s="90"/>
    </row>
    <row r="15" spans="1:18">
      <c r="A15">
        <v>2021002</v>
      </c>
      <c r="B15" t="s">
        <v>300</v>
      </c>
      <c r="C15" t="s">
        <v>301</v>
      </c>
      <c r="D15" s="99">
        <v>180.5</v>
      </c>
      <c r="E15" s="99">
        <v>44.5</v>
      </c>
      <c r="F15" s="99">
        <v>0</v>
      </c>
      <c r="G15" s="99">
        <v>12</v>
      </c>
      <c r="H15"/>
      <c r="I15" s="91"/>
      <c r="J15" s="91">
        <v>13620</v>
      </c>
      <c r="P15" s="90"/>
      <c r="Q15" s="90"/>
      <c r="R15" s="90"/>
    </row>
    <row r="16" spans="1:18">
      <c r="A16">
        <v>2019019</v>
      </c>
      <c r="B16" t="s">
        <v>303</v>
      </c>
      <c r="C16" t="s">
        <v>304</v>
      </c>
      <c r="D16" s="99">
        <v>162.5</v>
      </c>
      <c r="E16" s="99">
        <v>9.5</v>
      </c>
      <c r="F16" s="99">
        <v>0</v>
      </c>
      <c r="G16" s="99">
        <v>0</v>
      </c>
      <c r="H16"/>
      <c r="I16" s="91"/>
      <c r="J16" s="91"/>
      <c r="P16" s="90"/>
      <c r="Q16" s="90"/>
      <c r="R16" s="90"/>
    </row>
    <row r="17" spans="1:18">
      <c r="A17">
        <v>2016002</v>
      </c>
      <c r="B17" t="s">
        <v>306</v>
      </c>
      <c r="C17" t="s">
        <v>307</v>
      </c>
      <c r="D17" s="99">
        <v>120</v>
      </c>
      <c r="E17" s="99">
        <v>0</v>
      </c>
      <c r="F17" s="99">
        <v>0</v>
      </c>
      <c r="G17" s="99">
        <v>0</v>
      </c>
      <c r="H17"/>
      <c r="I17" s="91"/>
      <c r="J17" s="91"/>
      <c r="P17" s="90"/>
      <c r="Q17" s="90"/>
      <c r="R17" s="90"/>
    </row>
    <row r="18" spans="1:18">
      <c r="A18">
        <v>2023017</v>
      </c>
      <c r="B18" t="s">
        <v>1298</v>
      </c>
      <c r="C18" t="s">
        <v>604</v>
      </c>
      <c r="D18" s="99">
        <v>138.5</v>
      </c>
      <c r="E18" s="99">
        <v>0</v>
      </c>
      <c r="F18" s="99">
        <v>0</v>
      </c>
      <c r="G18" s="99">
        <v>0</v>
      </c>
      <c r="H18"/>
      <c r="I18" s="91"/>
      <c r="J18" s="91"/>
      <c r="P18" s="90"/>
      <c r="Q18" s="90"/>
      <c r="R18" s="90"/>
    </row>
    <row r="19" spans="1:18">
      <c r="A19">
        <v>2024042</v>
      </c>
      <c r="B19" t="s">
        <v>1077</v>
      </c>
      <c r="C19" t="s">
        <v>647</v>
      </c>
      <c r="D19" s="99">
        <v>91</v>
      </c>
      <c r="E19" s="99">
        <v>2.5</v>
      </c>
      <c r="F19" s="99">
        <v>0</v>
      </c>
      <c r="G19" s="99">
        <v>33</v>
      </c>
      <c r="H19"/>
      <c r="I19" s="91"/>
      <c r="J19" s="91"/>
      <c r="P19" s="90"/>
      <c r="Q19" s="90"/>
      <c r="R19" s="90"/>
    </row>
    <row r="20" spans="1:18">
      <c r="A20">
        <v>2016023</v>
      </c>
      <c r="B20" t="s">
        <v>311</v>
      </c>
      <c r="C20" t="s">
        <v>312</v>
      </c>
      <c r="D20" s="99">
        <v>142.5</v>
      </c>
      <c r="E20" s="99">
        <v>0</v>
      </c>
      <c r="F20" s="99">
        <v>0</v>
      </c>
      <c r="G20" s="99">
        <v>0</v>
      </c>
      <c r="H20"/>
      <c r="I20" s="91"/>
      <c r="J20" s="91"/>
      <c r="P20" s="90"/>
      <c r="Q20" s="90"/>
      <c r="R20" s="90"/>
    </row>
    <row r="21" spans="1:18">
      <c r="A21">
        <v>2007002</v>
      </c>
      <c r="B21" t="s">
        <v>314</v>
      </c>
      <c r="C21" t="s">
        <v>315</v>
      </c>
      <c r="D21" s="99">
        <v>161.49999999999997</v>
      </c>
      <c r="E21" s="99">
        <v>0</v>
      </c>
      <c r="F21" s="99">
        <v>0</v>
      </c>
      <c r="G21" s="99">
        <v>63.5</v>
      </c>
      <c r="H21"/>
      <c r="I21" s="91"/>
      <c r="J21" s="91"/>
      <c r="P21" s="90"/>
      <c r="Q21" s="90"/>
      <c r="R21" s="90"/>
    </row>
    <row r="22" spans="1:18">
      <c r="A22">
        <v>2024043</v>
      </c>
      <c r="B22" t="s">
        <v>1052</v>
      </c>
      <c r="C22" t="s">
        <v>1055</v>
      </c>
      <c r="D22" s="99">
        <v>153.5</v>
      </c>
      <c r="E22" s="99">
        <v>2.5</v>
      </c>
      <c r="F22" s="99">
        <v>0</v>
      </c>
      <c r="G22" s="99">
        <v>0</v>
      </c>
      <c r="H22"/>
      <c r="I22" s="91"/>
      <c r="J22" s="91">
        <v>11840</v>
      </c>
      <c r="P22" s="90"/>
      <c r="Q22" s="90"/>
      <c r="R22" s="90"/>
    </row>
    <row r="23" spans="1:18">
      <c r="A23">
        <v>2022025</v>
      </c>
      <c r="B23" t="s">
        <v>1082</v>
      </c>
      <c r="C23" t="s">
        <v>590</v>
      </c>
      <c r="D23" s="99">
        <v>129</v>
      </c>
      <c r="E23" s="99">
        <v>0</v>
      </c>
      <c r="F23" s="99">
        <v>8.5</v>
      </c>
      <c r="G23" s="99">
        <v>0</v>
      </c>
      <c r="H23"/>
      <c r="I23" s="91"/>
      <c r="J23" s="91">
        <v>3216</v>
      </c>
      <c r="P23" s="90"/>
      <c r="Q23" s="90"/>
      <c r="R23" s="90"/>
    </row>
    <row r="24" spans="1:18">
      <c r="A24">
        <v>2025008</v>
      </c>
      <c r="B24" t="s">
        <v>2346</v>
      </c>
      <c r="C24" t="s">
        <v>2338</v>
      </c>
      <c r="D24" s="99">
        <v>144.5</v>
      </c>
      <c r="E24" s="99">
        <v>0.5</v>
      </c>
      <c r="F24" s="99">
        <v>0</v>
      </c>
      <c r="G24" s="99">
        <v>0</v>
      </c>
      <c r="H24"/>
      <c r="I24" s="91"/>
      <c r="J24" s="91"/>
      <c r="P24" s="90"/>
      <c r="Q24" s="90"/>
      <c r="R24" s="90"/>
    </row>
    <row r="25" spans="1:18">
      <c r="A25">
        <v>2017037</v>
      </c>
      <c r="B25" t="s">
        <v>1341</v>
      </c>
      <c r="C25" t="s">
        <v>530</v>
      </c>
      <c r="D25" s="99">
        <v>166</v>
      </c>
      <c r="E25" s="99">
        <v>12</v>
      </c>
      <c r="F25" s="99">
        <v>0</v>
      </c>
      <c r="G25" s="99">
        <v>0</v>
      </c>
      <c r="H25"/>
      <c r="I25" s="91"/>
      <c r="J25" s="91"/>
      <c r="P25" s="90"/>
      <c r="Q25" s="90"/>
      <c r="R25" s="90"/>
    </row>
    <row r="26" spans="1:18">
      <c r="A26">
        <v>2019006</v>
      </c>
      <c r="B26" t="s">
        <v>1224</v>
      </c>
      <c r="C26" t="s">
        <v>429</v>
      </c>
      <c r="D26" s="99">
        <v>123</v>
      </c>
      <c r="E26" s="99">
        <v>0</v>
      </c>
      <c r="F26" s="99">
        <v>0</v>
      </c>
      <c r="G26" s="99">
        <v>0</v>
      </c>
      <c r="H26"/>
      <c r="I26" s="91"/>
      <c r="J26" s="91"/>
      <c r="P26" s="90"/>
      <c r="Q26" s="90"/>
      <c r="R26" s="90"/>
    </row>
    <row r="27" spans="1:18">
      <c r="A27">
        <v>2024049</v>
      </c>
      <c r="B27" t="s">
        <v>2384</v>
      </c>
      <c r="C27" t="s">
        <v>649</v>
      </c>
      <c r="D27" s="99">
        <v>150</v>
      </c>
      <c r="E27" s="99">
        <v>0</v>
      </c>
      <c r="F27" s="99">
        <v>0</v>
      </c>
      <c r="G27" s="99">
        <v>0</v>
      </c>
      <c r="H27"/>
      <c r="I27" s="91"/>
      <c r="J27" s="91">
        <v>9283</v>
      </c>
      <c r="P27" s="90"/>
      <c r="Q27" s="90"/>
      <c r="R27" s="90"/>
    </row>
    <row r="28" spans="1:18">
      <c r="A28">
        <v>2012006</v>
      </c>
      <c r="B28" t="s">
        <v>330</v>
      </c>
      <c r="C28" t="s">
        <v>331</v>
      </c>
      <c r="D28" s="99">
        <v>141.49999999999997</v>
      </c>
      <c r="E28" s="99">
        <v>5.75</v>
      </c>
      <c r="F28" s="99">
        <v>0</v>
      </c>
      <c r="G28" s="99">
        <v>0</v>
      </c>
      <c r="H28"/>
      <c r="I28" s="91"/>
      <c r="J28" s="91">
        <v>920</v>
      </c>
      <c r="P28" s="90"/>
      <c r="Q28" s="90"/>
      <c r="R28" s="90"/>
    </row>
    <row r="29" spans="1:18">
      <c r="A29">
        <v>2011008</v>
      </c>
      <c r="B29" t="s">
        <v>333</v>
      </c>
      <c r="C29" t="s">
        <v>334</v>
      </c>
      <c r="D29" s="99">
        <v>137</v>
      </c>
      <c r="E29" s="99">
        <v>1.5</v>
      </c>
      <c r="F29" s="99">
        <v>0</v>
      </c>
      <c r="G29" s="99">
        <v>0</v>
      </c>
      <c r="H29"/>
      <c r="I29" s="91"/>
      <c r="J29" s="91"/>
      <c r="P29" s="90"/>
      <c r="Q29" s="90"/>
      <c r="R29" s="90"/>
    </row>
    <row r="30" spans="1:18">
      <c r="A30">
        <v>2024036</v>
      </c>
      <c r="B30" t="s">
        <v>1125</v>
      </c>
      <c r="C30" t="s">
        <v>643</v>
      </c>
      <c r="D30" s="99">
        <v>106</v>
      </c>
      <c r="E30" s="99">
        <v>1</v>
      </c>
      <c r="F30" s="99">
        <v>0</v>
      </c>
      <c r="G30" s="99">
        <v>0</v>
      </c>
      <c r="H30"/>
      <c r="I30" s="91"/>
      <c r="J30" s="91"/>
      <c r="P30" s="90"/>
      <c r="Q30" s="90"/>
      <c r="R30" s="90"/>
    </row>
    <row r="31" spans="1:18">
      <c r="A31">
        <v>2024021</v>
      </c>
      <c r="B31" t="s">
        <v>1157</v>
      </c>
      <c r="C31" t="s">
        <v>635</v>
      </c>
      <c r="D31" s="99">
        <v>161.99999999999994</v>
      </c>
      <c r="E31" s="99">
        <v>2</v>
      </c>
      <c r="F31" s="99">
        <v>8</v>
      </c>
      <c r="G31" s="99">
        <v>0</v>
      </c>
      <c r="H31"/>
      <c r="I31" s="91"/>
      <c r="J31" s="91"/>
      <c r="P31" s="90"/>
      <c r="Q31" s="90"/>
      <c r="R31" s="90"/>
    </row>
    <row r="32" spans="1:18">
      <c r="A32">
        <v>2018043</v>
      </c>
      <c r="B32" t="s">
        <v>343</v>
      </c>
      <c r="C32" t="s">
        <v>344</v>
      </c>
      <c r="D32" s="99">
        <v>170.06666666666666</v>
      </c>
      <c r="E32" s="99">
        <v>15.883333333333336</v>
      </c>
      <c r="F32" s="99">
        <v>0</v>
      </c>
      <c r="G32" s="99">
        <v>0</v>
      </c>
      <c r="H32"/>
      <c r="I32" s="91"/>
      <c r="J32" s="91"/>
      <c r="P32" s="90"/>
      <c r="Q32" s="90"/>
      <c r="R32" s="90"/>
    </row>
    <row r="33" spans="1:18">
      <c r="A33">
        <v>2021001</v>
      </c>
      <c r="B33" t="s">
        <v>348</v>
      </c>
      <c r="C33" t="s">
        <v>349</v>
      </c>
      <c r="D33" s="99">
        <v>144.5</v>
      </c>
      <c r="E33" s="99">
        <v>24.500000000000004</v>
      </c>
      <c r="F33" s="99">
        <v>0</v>
      </c>
      <c r="G33" s="99">
        <v>0</v>
      </c>
      <c r="H33"/>
      <c r="I33" s="91"/>
      <c r="J33" s="91">
        <v>2390</v>
      </c>
      <c r="P33" s="90"/>
      <c r="Q33" s="90"/>
      <c r="R33" s="90"/>
    </row>
    <row r="34" spans="1:18">
      <c r="A34">
        <v>2021012</v>
      </c>
      <c r="B34" t="s">
        <v>1427</v>
      </c>
      <c r="C34" t="s">
        <v>569</v>
      </c>
      <c r="D34" s="99">
        <v>122.25000000000003</v>
      </c>
      <c r="E34" s="99">
        <v>0</v>
      </c>
      <c r="F34" s="99">
        <v>0</v>
      </c>
      <c r="G34" s="99">
        <v>0</v>
      </c>
      <c r="H34"/>
      <c r="I34" s="91"/>
      <c r="J34" s="91"/>
      <c r="P34" s="90"/>
      <c r="Q34" s="90"/>
      <c r="R34" s="90"/>
    </row>
    <row r="35" spans="1:18">
      <c r="A35">
        <v>2024007</v>
      </c>
      <c r="B35" t="s">
        <v>1187</v>
      </c>
      <c r="C35" t="s">
        <v>625</v>
      </c>
      <c r="D35" s="99">
        <v>150</v>
      </c>
      <c r="E35" s="99">
        <v>0</v>
      </c>
      <c r="F35" s="99">
        <v>0</v>
      </c>
      <c r="G35" s="99">
        <v>0</v>
      </c>
      <c r="H35"/>
      <c r="I35" s="91"/>
      <c r="J35" s="91">
        <v>85018</v>
      </c>
      <c r="P35" s="90"/>
      <c r="Q35" s="90"/>
      <c r="R35" s="90"/>
    </row>
    <row r="36" spans="1:18">
      <c r="A36">
        <v>2024027</v>
      </c>
      <c r="B36" t="s">
        <v>2339</v>
      </c>
      <c r="C36" t="s">
        <v>639</v>
      </c>
      <c r="D36" s="99">
        <v>154.25000000000003</v>
      </c>
      <c r="E36" s="99">
        <v>8</v>
      </c>
      <c r="F36" s="99">
        <v>0</v>
      </c>
      <c r="G36" s="99">
        <v>0</v>
      </c>
      <c r="H36"/>
      <c r="I36" s="91"/>
      <c r="J36" s="91"/>
      <c r="P36" s="90"/>
      <c r="Q36" s="90"/>
      <c r="R36" s="90"/>
    </row>
    <row r="37" spans="1:18">
      <c r="A37">
        <v>2025001</v>
      </c>
      <c r="B37" t="s">
        <v>2292</v>
      </c>
      <c r="C37" t="s">
        <v>652</v>
      </c>
      <c r="D37" s="99">
        <v>138</v>
      </c>
      <c r="E37" s="99">
        <v>3</v>
      </c>
      <c r="F37" s="99">
        <v>0</v>
      </c>
      <c r="G37" s="99">
        <v>0</v>
      </c>
      <c r="H37"/>
      <c r="I37" s="91"/>
      <c r="J37" s="91"/>
      <c r="P37" s="90"/>
      <c r="Q37" s="90"/>
      <c r="R37" s="90"/>
    </row>
    <row r="38" spans="1:18">
      <c r="A38">
        <v>2011012</v>
      </c>
      <c r="B38" t="s">
        <v>922</v>
      </c>
      <c r="C38" t="s">
        <v>352</v>
      </c>
      <c r="D38" s="99">
        <v>147.5</v>
      </c>
      <c r="E38" s="99">
        <v>0</v>
      </c>
      <c r="F38" s="99">
        <v>0</v>
      </c>
      <c r="G38" s="99">
        <v>0.5</v>
      </c>
      <c r="H38"/>
      <c r="I38" s="91"/>
      <c r="J38" s="91"/>
      <c r="P38" s="90"/>
      <c r="Q38" s="90"/>
      <c r="R38" s="90"/>
    </row>
    <row r="39" spans="1:18">
      <c r="A39">
        <v>2012002</v>
      </c>
      <c r="B39" t="s">
        <v>358</v>
      </c>
      <c r="C39" t="s">
        <v>359</v>
      </c>
      <c r="D39" s="99">
        <v>123.5</v>
      </c>
      <c r="E39" s="99">
        <v>0</v>
      </c>
      <c r="F39" s="99">
        <v>0</v>
      </c>
      <c r="G39" s="99">
        <v>0</v>
      </c>
      <c r="H39"/>
      <c r="I39" s="91"/>
      <c r="J39" s="91"/>
      <c r="P39" s="90"/>
      <c r="Q39" s="90"/>
      <c r="R39" s="90"/>
    </row>
    <row r="40" spans="1:18">
      <c r="A40">
        <v>2023014</v>
      </c>
      <c r="B40" t="s">
        <v>2418</v>
      </c>
      <c r="C40" t="s">
        <v>602</v>
      </c>
      <c r="D40" s="99">
        <v>139</v>
      </c>
      <c r="E40" s="99">
        <v>0</v>
      </c>
      <c r="F40" s="99">
        <v>0</v>
      </c>
      <c r="G40" s="99">
        <v>0</v>
      </c>
      <c r="H40"/>
      <c r="I40" s="91"/>
      <c r="J40" s="91"/>
      <c r="P40" s="90"/>
      <c r="Q40" s="90"/>
      <c r="R40" s="90"/>
    </row>
    <row r="41" spans="1:18">
      <c r="A41">
        <v>2014013</v>
      </c>
      <c r="B41" t="s">
        <v>362</v>
      </c>
      <c r="C41" t="s">
        <v>363</v>
      </c>
      <c r="D41" s="99">
        <v>127.5</v>
      </c>
      <c r="E41" s="99">
        <v>0</v>
      </c>
      <c r="F41" s="99">
        <v>0</v>
      </c>
      <c r="G41" s="99">
        <v>0</v>
      </c>
      <c r="H41"/>
      <c r="I41" s="91"/>
      <c r="J41" s="91"/>
      <c r="P41" s="90"/>
      <c r="Q41" s="90"/>
      <c r="R41" s="90"/>
    </row>
    <row r="42" spans="1:18">
      <c r="A42">
        <v>2009005</v>
      </c>
      <c r="B42" t="s">
        <v>364</v>
      </c>
      <c r="C42" t="s">
        <v>365</v>
      </c>
      <c r="D42" s="99">
        <v>153.5</v>
      </c>
      <c r="E42" s="99">
        <v>0</v>
      </c>
      <c r="F42" s="99">
        <v>3.5</v>
      </c>
      <c r="G42" s="99">
        <v>0</v>
      </c>
      <c r="H42"/>
      <c r="I42" s="91"/>
      <c r="J42" s="91"/>
      <c r="P42" s="90"/>
      <c r="Q42" s="90"/>
      <c r="R42" s="90"/>
    </row>
    <row r="43" spans="1:18">
      <c r="A43">
        <v>2022008</v>
      </c>
      <c r="B43" t="s">
        <v>1411</v>
      </c>
      <c r="C43" t="s">
        <v>579</v>
      </c>
      <c r="D43" s="99">
        <v>112.5</v>
      </c>
      <c r="E43" s="99">
        <v>0</v>
      </c>
      <c r="F43" s="99">
        <v>0</v>
      </c>
      <c r="G43" s="99">
        <v>0</v>
      </c>
      <c r="H43"/>
      <c r="I43" s="91"/>
      <c r="J43" s="91"/>
      <c r="P43" s="90"/>
      <c r="Q43" s="90"/>
      <c r="R43" s="90"/>
    </row>
    <row r="44" spans="1:18">
      <c r="A44">
        <v>2023013</v>
      </c>
      <c r="B44" t="s">
        <v>2340</v>
      </c>
      <c r="C44" t="s">
        <v>601</v>
      </c>
      <c r="D44" s="99">
        <v>181</v>
      </c>
      <c r="E44" s="99">
        <v>24.5</v>
      </c>
      <c r="F44" s="99">
        <v>0</v>
      </c>
      <c r="G44" s="99">
        <v>4</v>
      </c>
      <c r="H44"/>
      <c r="I44" s="91"/>
      <c r="J44" s="91">
        <v>17186</v>
      </c>
      <c r="P44" s="90"/>
      <c r="Q44" s="90"/>
      <c r="R44" s="90"/>
    </row>
    <row r="45" spans="1:18">
      <c r="A45">
        <v>2023034</v>
      </c>
      <c r="B45" t="s">
        <v>1267</v>
      </c>
      <c r="C45" t="s">
        <v>618</v>
      </c>
      <c r="D45" s="99">
        <v>128.58333333333334</v>
      </c>
      <c r="E45" s="99">
        <v>0</v>
      </c>
      <c r="F45" s="99">
        <v>0</v>
      </c>
      <c r="G45" s="99">
        <v>0</v>
      </c>
      <c r="H45"/>
      <c r="I45" s="91"/>
      <c r="J45" s="91"/>
      <c r="P45" s="90"/>
      <c r="Q45" s="90"/>
      <c r="R45" s="90"/>
    </row>
    <row r="46" spans="1:18">
      <c r="A46">
        <v>2025011</v>
      </c>
      <c r="B46" t="s">
        <v>2429</v>
      </c>
      <c r="C46" t="s">
        <v>2434</v>
      </c>
      <c r="D46" s="99">
        <v>60</v>
      </c>
      <c r="E46" s="99">
        <v>0</v>
      </c>
      <c r="F46" s="99">
        <v>0</v>
      </c>
      <c r="G46" s="99">
        <v>0</v>
      </c>
      <c r="H46"/>
      <c r="I46" s="91"/>
      <c r="J46" s="91"/>
      <c r="P46" s="90"/>
      <c r="Q46" s="90"/>
      <c r="R46" s="90"/>
    </row>
    <row r="47" spans="1:18">
      <c r="A47">
        <v>2017038</v>
      </c>
      <c r="B47" t="s">
        <v>2390</v>
      </c>
      <c r="C47" t="s">
        <v>367</v>
      </c>
      <c r="D47" s="99">
        <v>146.5</v>
      </c>
      <c r="E47" s="99">
        <v>14.5</v>
      </c>
      <c r="F47" s="99">
        <v>0</v>
      </c>
      <c r="G47" s="99">
        <v>0</v>
      </c>
      <c r="H47"/>
      <c r="I47" s="91"/>
      <c r="J47" s="91">
        <v>42720</v>
      </c>
      <c r="P47" s="90"/>
      <c r="Q47" s="90"/>
      <c r="R47" s="90"/>
    </row>
    <row r="48" spans="1:18">
      <c r="A48">
        <v>2019029</v>
      </c>
      <c r="B48" t="s">
        <v>1354</v>
      </c>
      <c r="C48" t="s">
        <v>549</v>
      </c>
      <c r="D48" s="99">
        <v>148.5</v>
      </c>
      <c r="E48" s="99">
        <v>2.9999999999999996</v>
      </c>
      <c r="F48" s="99">
        <v>0</v>
      </c>
      <c r="G48" s="99">
        <v>0</v>
      </c>
      <c r="H48"/>
      <c r="I48" s="91"/>
      <c r="J48" s="91"/>
      <c r="P48" s="90"/>
      <c r="Q48" s="90"/>
      <c r="R48" s="90"/>
    </row>
    <row r="49" spans="1:18">
      <c r="A49">
        <v>2017031</v>
      </c>
      <c r="B49" t="s">
        <v>369</v>
      </c>
      <c r="C49" t="s">
        <v>370</v>
      </c>
      <c r="D49" s="99">
        <v>148</v>
      </c>
      <c r="E49" s="99">
        <v>2.5</v>
      </c>
      <c r="F49" s="99">
        <v>0</v>
      </c>
      <c r="G49" s="99">
        <v>0</v>
      </c>
      <c r="H49"/>
      <c r="I49" s="91"/>
      <c r="J49" s="91"/>
      <c r="P49" s="90"/>
      <c r="Q49" s="90"/>
      <c r="R49" s="90"/>
    </row>
    <row r="50" spans="1:18">
      <c r="A50">
        <v>2018022</v>
      </c>
      <c r="B50" t="s">
        <v>371</v>
      </c>
      <c r="C50" t="s">
        <v>372</v>
      </c>
      <c r="D50" s="99">
        <v>67.5</v>
      </c>
      <c r="E50" s="99">
        <v>0</v>
      </c>
      <c r="F50" s="99">
        <v>0</v>
      </c>
      <c r="G50" s="99">
        <v>0</v>
      </c>
      <c r="H50"/>
      <c r="I50" s="91"/>
      <c r="J50" s="91"/>
      <c r="P50" s="90"/>
      <c r="Q50" s="90"/>
      <c r="R50" s="90"/>
    </row>
    <row r="51" spans="1:18">
      <c r="A51">
        <v>2023006</v>
      </c>
      <c r="B51" t="s">
        <v>1347</v>
      </c>
      <c r="C51" t="s">
        <v>599</v>
      </c>
      <c r="D51" s="99">
        <v>84.500000000000014</v>
      </c>
      <c r="E51" s="99">
        <v>0</v>
      </c>
      <c r="F51" s="99">
        <v>0</v>
      </c>
      <c r="G51" s="99">
        <v>0</v>
      </c>
      <c r="H51"/>
      <c r="I51" s="91"/>
      <c r="J51" s="91"/>
      <c r="P51" s="90"/>
      <c r="Q51" s="90"/>
      <c r="R51" s="90"/>
    </row>
    <row r="52" spans="1:18">
      <c r="A52">
        <v>2013024</v>
      </c>
      <c r="B52" t="s">
        <v>374</v>
      </c>
      <c r="C52" t="s">
        <v>375</v>
      </c>
      <c r="D52" s="99">
        <v>150.5</v>
      </c>
      <c r="E52" s="99">
        <v>7.9999999999999982</v>
      </c>
      <c r="F52" s="99">
        <v>0</v>
      </c>
      <c r="G52" s="99">
        <v>0</v>
      </c>
      <c r="H52"/>
      <c r="I52" s="91"/>
      <c r="J52" s="91">
        <v>1196</v>
      </c>
      <c r="P52" s="90"/>
      <c r="Q52" s="90"/>
      <c r="R52" s="90"/>
    </row>
    <row r="53" spans="1:18">
      <c r="A53">
        <v>2024018</v>
      </c>
      <c r="B53" t="s">
        <v>2444</v>
      </c>
      <c r="C53" t="s">
        <v>632</v>
      </c>
      <c r="D53" s="99">
        <v>172.61666666666665</v>
      </c>
      <c r="E53" s="99">
        <v>15.65</v>
      </c>
      <c r="F53" s="99">
        <v>0</v>
      </c>
      <c r="G53" s="99">
        <v>6.1</v>
      </c>
      <c r="H53"/>
      <c r="I53" s="91"/>
      <c r="J53" s="91">
        <v>9494</v>
      </c>
      <c r="P53" s="90"/>
      <c r="Q53" s="90"/>
      <c r="R53" s="90"/>
    </row>
    <row r="54" spans="1:18">
      <c r="A54">
        <v>2010005</v>
      </c>
      <c r="B54" t="s">
        <v>376</v>
      </c>
      <c r="C54" t="s">
        <v>377</v>
      </c>
      <c r="D54" s="99">
        <v>128.5</v>
      </c>
      <c r="E54" s="99">
        <v>0.5</v>
      </c>
      <c r="F54" s="99">
        <v>0</v>
      </c>
      <c r="G54" s="99">
        <v>0</v>
      </c>
      <c r="H54"/>
      <c r="I54" s="91"/>
      <c r="J54" s="91"/>
      <c r="P54" s="90"/>
      <c r="Q54" s="90"/>
      <c r="R54" s="90"/>
    </row>
    <row r="55" spans="1:18">
      <c r="A55">
        <v>2018048</v>
      </c>
      <c r="B55" t="s">
        <v>378</v>
      </c>
      <c r="C55" t="s">
        <v>379</v>
      </c>
      <c r="D55" s="99">
        <v>117.50000000000001</v>
      </c>
      <c r="E55" s="99">
        <v>4</v>
      </c>
      <c r="F55" s="99">
        <v>0</v>
      </c>
      <c r="G55" s="99">
        <v>0</v>
      </c>
      <c r="H55"/>
      <c r="I55" s="91"/>
      <c r="J55" s="91"/>
      <c r="P55" s="90"/>
      <c r="Q55" s="90"/>
      <c r="R55" s="90"/>
    </row>
    <row r="56" spans="1:18">
      <c r="A56">
        <v>2020001</v>
      </c>
      <c r="B56" t="s">
        <v>381</v>
      </c>
      <c r="C56" t="s">
        <v>382</v>
      </c>
      <c r="D56" s="99">
        <v>135</v>
      </c>
      <c r="E56" s="99">
        <v>0</v>
      </c>
      <c r="F56" s="99">
        <v>0</v>
      </c>
      <c r="G56" s="99">
        <v>0</v>
      </c>
      <c r="H56"/>
      <c r="I56" s="91"/>
      <c r="J56" s="91"/>
      <c r="P56" s="90"/>
      <c r="Q56" s="90"/>
      <c r="R56" s="90"/>
    </row>
    <row r="57" spans="1:18">
      <c r="A57">
        <v>2022014</v>
      </c>
      <c r="B57" t="s">
        <v>1342</v>
      </c>
      <c r="C57" t="s">
        <v>584</v>
      </c>
      <c r="D57" s="99">
        <v>135.5</v>
      </c>
      <c r="E57" s="99">
        <v>0</v>
      </c>
      <c r="F57" s="99">
        <v>0</v>
      </c>
      <c r="G57" s="99">
        <v>0</v>
      </c>
      <c r="H57"/>
      <c r="I57" s="91"/>
      <c r="J57" s="91"/>
      <c r="P57" s="90"/>
      <c r="Q57" s="90"/>
      <c r="R57" s="90"/>
    </row>
    <row r="58" spans="1:18">
      <c r="A58">
        <v>2024039</v>
      </c>
      <c r="B58" t="s">
        <v>1120</v>
      </c>
      <c r="C58" t="s">
        <v>645</v>
      </c>
      <c r="D58" s="99">
        <v>78</v>
      </c>
      <c r="E58" s="99">
        <v>0</v>
      </c>
      <c r="F58" s="99">
        <v>0</v>
      </c>
      <c r="G58" s="99">
        <v>0</v>
      </c>
      <c r="H58"/>
      <c r="I58" s="91"/>
      <c r="J58" s="91"/>
      <c r="P58" s="90"/>
      <c r="Q58" s="90"/>
      <c r="R58" s="90"/>
    </row>
    <row r="59" spans="1:18">
      <c r="A59">
        <v>2024008</v>
      </c>
      <c r="B59" t="s">
        <v>1194</v>
      </c>
      <c r="C59" t="s">
        <v>626</v>
      </c>
      <c r="D59" s="99">
        <v>159</v>
      </c>
      <c r="E59" s="99">
        <v>2.5</v>
      </c>
      <c r="F59" s="99">
        <v>0</v>
      </c>
      <c r="G59" s="99">
        <v>0</v>
      </c>
      <c r="H59"/>
      <c r="I59" s="91">
        <v>15000</v>
      </c>
      <c r="J59" s="91">
        <v>14160</v>
      </c>
      <c r="P59" s="90"/>
      <c r="Q59" s="90"/>
      <c r="R59" s="90"/>
    </row>
    <row r="60" spans="1:18">
      <c r="A60">
        <v>2016012</v>
      </c>
      <c r="B60" t="s">
        <v>385</v>
      </c>
      <c r="C60" t="s">
        <v>386</v>
      </c>
      <c r="D60" s="99">
        <v>155</v>
      </c>
      <c r="E60" s="99">
        <v>36</v>
      </c>
      <c r="F60" s="99">
        <v>0</v>
      </c>
      <c r="G60" s="99">
        <v>3.4999999999999996</v>
      </c>
      <c r="H60"/>
      <c r="I60" s="91"/>
      <c r="J60" s="91"/>
      <c r="P60" s="90"/>
      <c r="Q60" s="90"/>
      <c r="R60" s="90"/>
    </row>
    <row r="61" spans="1:18">
      <c r="A61">
        <v>2011001</v>
      </c>
      <c r="B61" t="s">
        <v>388</v>
      </c>
      <c r="C61" t="s">
        <v>389</v>
      </c>
      <c r="D61" s="99">
        <v>128</v>
      </c>
      <c r="E61" s="99">
        <v>5</v>
      </c>
      <c r="F61" s="99">
        <v>0</v>
      </c>
      <c r="G61" s="99">
        <v>0</v>
      </c>
      <c r="H61"/>
      <c r="I61" s="91"/>
      <c r="J61" s="91">
        <v>1427</v>
      </c>
      <c r="P61" s="90"/>
      <c r="Q61" s="90"/>
      <c r="R61" s="90"/>
    </row>
    <row r="62" spans="1:18">
      <c r="A62">
        <v>2020015</v>
      </c>
      <c r="B62" t="s">
        <v>1263</v>
      </c>
      <c r="C62" t="s">
        <v>452</v>
      </c>
      <c r="D62" s="99">
        <v>149</v>
      </c>
      <c r="E62" s="99">
        <v>5.5</v>
      </c>
      <c r="F62" s="99">
        <v>0</v>
      </c>
      <c r="G62" s="99">
        <v>0</v>
      </c>
      <c r="H62"/>
      <c r="I62" s="91"/>
      <c r="J62" s="91"/>
      <c r="P62" s="90"/>
      <c r="Q62" s="90"/>
      <c r="R62" s="90"/>
    </row>
    <row r="63" spans="1:18">
      <c r="A63">
        <v>2024001</v>
      </c>
      <c r="B63" t="s">
        <v>962</v>
      </c>
      <c r="C63" t="s">
        <v>619</v>
      </c>
      <c r="D63" s="99">
        <v>135</v>
      </c>
      <c r="E63" s="99">
        <v>0</v>
      </c>
      <c r="F63" s="99">
        <v>0</v>
      </c>
      <c r="G63" s="99">
        <v>0</v>
      </c>
      <c r="H63"/>
      <c r="I63" s="91"/>
      <c r="J63" s="91">
        <v>21960</v>
      </c>
      <c r="P63" s="90"/>
      <c r="Q63" s="90"/>
      <c r="R63" s="90"/>
    </row>
    <row r="64" spans="1:18">
      <c r="A64">
        <v>2016021</v>
      </c>
      <c r="B64" t="s">
        <v>390</v>
      </c>
      <c r="C64" t="s">
        <v>391</v>
      </c>
      <c r="D64" s="99">
        <v>155</v>
      </c>
      <c r="E64" s="99">
        <v>16</v>
      </c>
      <c r="F64" s="99">
        <v>0</v>
      </c>
      <c r="G64" s="99">
        <v>1.5</v>
      </c>
      <c r="H64"/>
      <c r="I64" s="91"/>
      <c r="J64" s="91">
        <v>574</v>
      </c>
      <c r="P64" s="90"/>
      <c r="Q64" s="90"/>
      <c r="R64" s="90"/>
    </row>
    <row r="65" spans="1:18">
      <c r="A65">
        <v>2019053</v>
      </c>
      <c r="B65" t="s">
        <v>392</v>
      </c>
      <c r="C65" t="s">
        <v>393</v>
      </c>
      <c r="D65" s="99">
        <v>173</v>
      </c>
      <c r="E65" s="99">
        <v>21.500000000000004</v>
      </c>
      <c r="F65" s="99">
        <v>0</v>
      </c>
      <c r="G65" s="99">
        <v>0</v>
      </c>
      <c r="H65"/>
      <c r="I65" s="91"/>
      <c r="J65" s="91"/>
      <c r="P65" s="90"/>
      <c r="Q65" s="90"/>
      <c r="R65" s="90"/>
    </row>
    <row r="66" spans="1:18">
      <c r="A66">
        <v>2018028</v>
      </c>
      <c r="B66" t="s">
        <v>397</v>
      </c>
      <c r="C66" t="s">
        <v>398</v>
      </c>
      <c r="D66" s="99">
        <v>151.5</v>
      </c>
      <c r="E66" s="99">
        <v>1</v>
      </c>
      <c r="F66" s="99">
        <v>0</v>
      </c>
      <c r="G66" s="99">
        <v>0</v>
      </c>
      <c r="H66"/>
      <c r="I66" s="91"/>
      <c r="J66" s="91"/>
      <c r="P66" s="90"/>
      <c r="Q66" s="90"/>
      <c r="R66" s="90"/>
    </row>
    <row r="67" spans="1:18">
      <c r="A67">
        <v>2018045</v>
      </c>
      <c r="B67" t="s">
        <v>400</v>
      </c>
      <c r="C67" t="s">
        <v>401</v>
      </c>
      <c r="D67" s="99">
        <v>169.00000000000003</v>
      </c>
      <c r="E67" s="99">
        <v>25.500000000000007</v>
      </c>
      <c r="F67" s="99">
        <v>3.5</v>
      </c>
      <c r="G67" s="99">
        <v>5.5</v>
      </c>
      <c r="H67"/>
      <c r="I67" s="91"/>
      <c r="J67" s="91"/>
      <c r="P67" s="90"/>
      <c r="Q67" s="90"/>
      <c r="R67" s="90"/>
    </row>
    <row r="68" spans="1:18">
      <c r="A68">
        <v>2009009</v>
      </c>
      <c r="B68" t="s">
        <v>403</v>
      </c>
      <c r="C68" t="s">
        <v>404</v>
      </c>
      <c r="D68" s="99">
        <v>133.00000000000003</v>
      </c>
      <c r="E68" s="99">
        <v>0</v>
      </c>
      <c r="F68" s="99">
        <v>0</v>
      </c>
      <c r="G68" s="99">
        <v>0</v>
      </c>
      <c r="H68"/>
      <c r="I68" s="91"/>
      <c r="J68" s="91"/>
      <c r="P68" s="90"/>
      <c r="Q68" s="90"/>
      <c r="R68" s="90"/>
    </row>
    <row r="69" spans="1:18">
      <c r="A69">
        <v>2023028</v>
      </c>
      <c r="B69" t="s">
        <v>1274</v>
      </c>
      <c r="C69" t="s">
        <v>614</v>
      </c>
      <c r="D69" s="99">
        <v>141.5</v>
      </c>
      <c r="E69" s="99">
        <v>0</v>
      </c>
      <c r="F69" s="99">
        <v>0</v>
      </c>
      <c r="G69" s="99">
        <v>0</v>
      </c>
      <c r="H69"/>
      <c r="I69" s="91"/>
      <c r="J69" s="91"/>
      <c r="P69" s="90"/>
      <c r="Q69" s="90"/>
      <c r="R69" s="90"/>
    </row>
    <row r="70" spans="1:18">
      <c r="A70">
        <v>2018015</v>
      </c>
      <c r="B70" t="s">
        <v>408</v>
      </c>
      <c r="C70" t="s">
        <v>409</v>
      </c>
      <c r="D70" s="99">
        <v>160</v>
      </c>
      <c r="E70" s="99">
        <v>8</v>
      </c>
      <c r="F70" s="99">
        <v>0</v>
      </c>
      <c r="G70" s="99">
        <v>0</v>
      </c>
      <c r="H70"/>
      <c r="I70" s="91"/>
      <c r="J70" s="91"/>
      <c r="P70" s="90"/>
      <c r="Q70" s="90"/>
      <c r="R70" s="90"/>
    </row>
    <row r="71" spans="1:18">
      <c r="A71">
        <v>2020007</v>
      </c>
      <c r="B71" t="s">
        <v>1423</v>
      </c>
      <c r="C71" t="s">
        <v>1424</v>
      </c>
      <c r="D71" s="99">
        <v>125.00000000000001</v>
      </c>
      <c r="E71" s="99">
        <v>0</v>
      </c>
      <c r="F71" s="99">
        <v>0</v>
      </c>
      <c r="G71" s="99">
        <v>0</v>
      </c>
      <c r="H71"/>
      <c r="I71" s="91"/>
      <c r="J71" s="91"/>
      <c r="P71" s="90"/>
      <c r="Q71" s="90"/>
      <c r="R71" s="90"/>
    </row>
    <row r="72" spans="1:18">
      <c r="A72">
        <v>2018031</v>
      </c>
      <c r="B72" t="s">
        <v>413</v>
      </c>
      <c r="C72" t="s">
        <v>414</v>
      </c>
      <c r="D72" s="99">
        <v>157.99999999999997</v>
      </c>
      <c r="E72" s="99">
        <v>3.4999999999999996</v>
      </c>
      <c r="F72" s="99">
        <v>0</v>
      </c>
      <c r="G72" s="99">
        <v>0</v>
      </c>
      <c r="H72"/>
      <c r="I72" s="91"/>
      <c r="J72" s="91">
        <v>1420</v>
      </c>
      <c r="P72" s="90"/>
      <c r="Q72" s="90"/>
      <c r="R72" s="90"/>
    </row>
    <row r="73" spans="1:18">
      <c r="A73">
        <v>2011004</v>
      </c>
      <c r="B73" t="s">
        <v>418</v>
      </c>
      <c r="C73" t="s">
        <v>419</v>
      </c>
      <c r="D73" s="99">
        <v>171.00000000000003</v>
      </c>
      <c r="E73" s="99">
        <v>27</v>
      </c>
      <c r="F73" s="99">
        <v>0</v>
      </c>
      <c r="G73" s="99">
        <v>0</v>
      </c>
      <c r="H73"/>
      <c r="I73" s="91"/>
      <c r="J73" s="91"/>
      <c r="P73" s="90"/>
      <c r="Q73" s="90"/>
      <c r="R73" s="90"/>
    </row>
    <row r="74" spans="1:18">
      <c r="A74">
        <v>2024010</v>
      </c>
      <c r="B74" t="s">
        <v>1177</v>
      </c>
      <c r="C74" t="s">
        <v>628</v>
      </c>
      <c r="D74" s="99">
        <v>126</v>
      </c>
      <c r="E74" s="99">
        <v>0</v>
      </c>
      <c r="F74" s="99">
        <v>0</v>
      </c>
      <c r="G74" s="99">
        <v>0</v>
      </c>
      <c r="H74"/>
      <c r="I74" s="91"/>
      <c r="J74" s="91"/>
      <c r="P74" s="90"/>
      <c r="Q74" s="90"/>
      <c r="R74" s="90"/>
    </row>
    <row r="75" spans="1:18">
      <c r="A75">
        <v>2023021</v>
      </c>
      <c r="B75" t="s">
        <v>1283</v>
      </c>
      <c r="C75" t="s">
        <v>608</v>
      </c>
      <c r="D75" s="99">
        <v>157</v>
      </c>
      <c r="E75" s="99">
        <v>4.5</v>
      </c>
      <c r="F75" s="99">
        <v>0</v>
      </c>
      <c r="G75" s="99">
        <v>0</v>
      </c>
      <c r="H75"/>
      <c r="I75" s="91">
        <v>15000</v>
      </c>
      <c r="J75" s="91">
        <v>32435</v>
      </c>
      <c r="P75" s="90"/>
      <c r="Q75" s="90"/>
      <c r="R75" s="90"/>
    </row>
    <row r="76" spans="1:18">
      <c r="A76">
        <v>2020014</v>
      </c>
      <c r="B76" t="s">
        <v>420</v>
      </c>
      <c r="C76" t="s">
        <v>421</v>
      </c>
      <c r="D76" s="99">
        <v>82.5</v>
      </c>
      <c r="E76" s="99">
        <v>0</v>
      </c>
      <c r="F76" s="99">
        <v>0</v>
      </c>
      <c r="G76" s="99">
        <v>0</v>
      </c>
      <c r="H76"/>
      <c r="I76" s="91"/>
      <c r="J76" s="91"/>
      <c r="P76" s="90"/>
      <c r="Q76" s="90"/>
      <c r="R76" s="90"/>
    </row>
    <row r="77" spans="1:18">
      <c r="A77">
        <v>2018027</v>
      </c>
      <c r="B77" t="s">
        <v>425</v>
      </c>
      <c r="C77" t="s">
        <v>426</v>
      </c>
      <c r="D77" s="99">
        <v>144.5</v>
      </c>
      <c r="E77" s="99">
        <v>1</v>
      </c>
      <c r="F77" s="99">
        <v>0</v>
      </c>
      <c r="G77" s="99">
        <v>0</v>
      </c>
      <c r="H77"/>
      <c r="I77" s="91">
        <v>1250</v>
      </c>
      <c r="J77" s="91">
        <v>0</v>
      </c>
      <c r="P77" s="90"/>
      <c r="Q77" s="90"/>
      <c r="R77" s="90"/>
    </row>
    <row r="78" spans="1:18">
      <c r="A78">
        <v>2019014</v>
      </c>
      <c r="B78" t="s">
        <v>430</v>
      </c>
      <c r="C78" t="s">
        <v>431</v>
      </c>
      <c r="D78" s="99">
        <v>78</v>
      </c>
      <c r="E78" s="99">
        <v>0</v>
      </c>
      <c r="F78" s="99">
        <v>0</v>
      </c>
      <c r="G78" s="99">
        <v>0</v>
      </c>
      <c r="H78"/>
      <c r="I78" s="91"/>
      <c r="J78" s="91"/>
      <c r="P78" s="90"/>
      <c r="Q78" s="90"/>
      <c r="R78" s="90"/>
    </row>
    <row r="79" spans="1:18">
      <c r="A79">
        <v>2020031</v>
      </c>
      <c r="B79" t="s">
        <v>1418</v>
      </c>
      <c r="C79" t="s">
        <v>565</v>
      </c>
      <c r="D79" s="99">
        <v>162.00000000000003</v>
      </c>
      <c r="E79" s="99">
        <v>18.5</v>
      </c>
      <c r="F79" s="99">
        <v>0</v>
      </c>
      <c r="G79" s="99">
        <v>0</v>
      </c>
      <c r="H79"/>
      <c r="I79" s="91"/>
      <c r="J79" s="91"/>
      <c r="P79" s="90"/>
      <c r="Q79" s="90"/>
      <c r="R79" s="90"/>
    </row>
    <row r="80" spans="1:18">
      <c r="A80">
        <v>2018057</v>
      </c>
      <c r="B80" t="s">
        <v>1083</v>
      </c>
      <c r="C80" t="s">
        <v>543</v>
      </c>
      <c r="D80" s="99">
        <v>141.49999999999997</v>
      </c>
      <c r="E80" s="99">
        <v>12</v>
      </c>
      <c r="F80" s="99">
        <v>0</v>
      </c>
      <c r="G80" s="99">
        <v>0</v>
      </c>
      <c r="H80"/>
      <c r="I80" s="91"/>
      <c r="J80" s="91">
        <v>122372</v>
      </c>
      <c r="P80" s="90"/>
      <c r="Q80" s="90"/>
      <c r="R80" s="90"/>
    </row>
    <row r="81" spans="1:18">
      <c r="A81">
        <v>2020003</v>
      </c>
      <c r="B81" t="s">
        <v>1367</v>
      </c>
      <c r="C81" t="s">
        <v>438</v>
      </c>
      <c r="D81" s="99">
        <v>191.99999999999994</v>
      </c>
      <c r="E81" s="99">
        <v>44.5</v>
      </c>
      <c r="F81" s="99">
        <v>0</v>
      </c>
      <c r="G81" s="99">
        <v>60.5</v>
      </c>
      <c r="H81"/>
      <c r="I81" s="91">
        <v>1250</v>
      </c>
      <c r="J81" s="91">
        <v>79160</v>
      </c>
      <c r="P81" s="90"/>
      <c r="Q81" s="90"/>
      <c r="R81" s="90"/>
    </row>
    <row r="82" spans="1:18">
      <c r="A82">
        <v>2018012</v>
      </c>
      <c r="B82" t="s">
        <v>992</v>
      </c>
      <c r="C82" t="s">
        <v>995</v>
      </c>
      <c r="D82" s="99">
        <v>145.50000000000003</v>
      </c>
      <c r="E82" s="99">
        <v>13.000000000000002</v>
      </c>
      <c r="F82" s="99">
        <v>24.500000000000004</v>
      </c>
      <c r="G82" s="99">
        <v>0</v>
      </c>
      <c r="H82"/>
      <c r="I82" s="91"/>
      <c r="J82" s="91">
        <v>11944</v>
      </c>
      <c r="P82" s="90"/>
      <c r="Q82" s="90"/>
      <c r="R82" s="90"/>
    </row>
    <row r="83" spans="1:18">
      <c r="A83">
        <v>2017007</v>
      </c>
      <c r="B83" t="s">
        <v>935</v>
      </c>
      <c r="C83" t="s">
        <v>310</v>
      </c>
      <c r="D83" s="99">
        <v>132.5</v>
      </c>
      <c r="E83" s="99">
        <v>3.5</v>
      </c>
      <c r="F83" s="99">
        <v>0</v>
      </c>
      <c r="G83" s="99">
        <v>0</v>
      </c>
      <c r="H83"/>
      <c r="I83" s="91">
        <v>5000</v>
      </c>
      <c r="J83" s="91">
        <v>0</v>
      </c>
      <c r="P83" s="90"/>
      <c r="Q83" s="90"/>
      <c r="R83" s="90"/>
    </row>
    <row r="84" spans="1:18">
      <c r="A84">
        <v>2020028</v>
      </c>
      <c r="B84" t="s">
        <v>907</v>
      </c>
      <c r="C84" t="s">
        <v>317</v>
      </c>
      <c r="D84" s="99">
        <v>146.5</v>
      </c>
      <c r="E84" s="99">
        <v>0</v>
      </c>
      <c r="F84" s="99">
        <v>0</v>
      </c>
      <c r="G84" s="99">
        <v>0</v>
      </c>
      <c r="H84"/>
      <c r="I84" s="91"/>
      <c r="J84" s="91"/>
      <c r="P84" s="90"/>
      <c r="Q84" s="90"/>
      <c r="R84" s="90"/>
    </row>
    <row r="85" spans="1:18">
      <c r="A85">
        <v>2018002</v>
      </c>
      <c r="B85" t="s">
        <v>439</v>
      </c>
      <c r="C85" t="s">
        <v>440</v>
      </c>
      <c r="D85" s="99">
        <v>127.5</v>
      </c>
      <c r="E85" s="99">
        <v>0</v>
      </c>
      <c r="F85" s="99">
        <v>0</v>
      </c>
      <c r="G85" s="99">
        <v>0</v>
      </c>
      <c r="H85"/>
      <c r="I85" s="91"/>
      <c r="J85" s="91"/>
      <c r="P85" s="90"/>
      <c r="Q85" s="90"/>
      <c r="R85" s="90"/>
    </row>
    <row r="86" spans="1:18">
      <c r="A86">
        <v>2024003</v>
      </c>
      <c r="B86" t="s">
        <v>1247</v>
      </c>
      <c r="C86" t="s">
        <v>621</v>
      </c>
      <c r="D86" s="99">
        <v>142.5</v>
      </c>
      <c r="E86" s="99">
        <v>0</v>
      </c>
      <c r="F86" s="99">
        <v>0</v>
      </c>
      <c r="G86" s="99">
        <v>0</v>
      </c>
      <c r="H86"/>
      <c r="I86" s="91"/>
      <c r="J86" s="91"/>
      <c r="P86" s="90"/>
      <c r="Q86" s="90"/>
      <c r="R86" s="90"/>
    </row>
    <row r="87" spans="1:18">
      <c r="A87">
        <v>2022019</v>
      </c>
      <c r="B87" t="s">
        <v>1383</v>
      </c>
      <c r="C87" t="s">
        <v>587</v>
      </c>
      <c r="D87" s="99">
        <v>156</v>
      </c>
      <c r="E87" s="99">
        <v>2</v>
      </c>
      <c r="F87" s="99">
        <v>0</v>
      </c>
      <c r="G87" s="99">
        <v>0</v>
      </c>
      <c r="H87"/>
      <c r="I87" s="91"/>
      <c r="J87" s="91"/>
      <c r="P87" s="90"/>
      <c r="Q87" s="90"/>
      <c r="R87" s="90"/>
    </row>
    <row r="88" spans="1:18">
      <c r="A88">
        <v>2010006</v>
      </c>
      <c r="B88" t="s">
        <v>441</v>
      </c>
      <c r="C88" t="s">
        <v>442</v>
      </c>
      <c r="D88" s="99">
        <v>120.5</v>
      </c>
      <c r="E88" s="99">
        <v>0</v>
      </c>
      <c r="F88" s="99">
        <v>0</v>
      </c>
      <c r="G88" s="99">
        <v>0</v>
      </c>
      <c r="H88"/>
      <c r="I88" s="91"/>
      <c r="J88" s="91">
        <v>1680</v>
      </c>
      <c r="P88" s="90"/>
      <c r="Q88" s="90"/>
      <c r="R88" s="90"/>
    </row>
    <row r="89" spans="1:18">
      <c r="A89">
        <v>2012008</v>
      </c>
      <c r="B89" t="s">
        <v>448</v>
      </c>
      <c r="C89" t="s">
        <v>449</v>
      </c>
      <c r="D89" s="99">
        <v>159.5</v>
      </c>
      <c r="E89" s="99">
        <v>3</v>
      </c>
      <c r="F89" s="99">
        <v>2</v>
      </c>
      <c r="G89" s="99">
        <v>2</v>
      </c>
      <c r="H89"/>
      <c r="I89" s="91">
        <v>30000</v>
      </c>
      <c r="J89" s="91">
        <v>0</v>
      </c>
      <c r="P89" s="90"/>
      <c r="Q89" s="90"/>
      <c r="R89" s="90"/>
    </row>
    <row r="90" spans="1:18">
      <c r="A90">
        <v>2017034</v>
      </c>
      <c r="B90" t="s">
        <v>979</v>
      </c>
      <c r="C90" t="s">
        <v>463</v>
      </c>
      <c r="D90" s="99">
        <v>129.00000000000003</v>
      </c>
      <c r="E90" s="99">
        <v>4.75</v>
      </c>
      <c r="F90" s="99">
        <v>0</v>
      </c>
      <c r="G90" s="99">
        <v>0</v>
      </c>
      <c r="H90"/>
      <c r="I90" s="91"/>
      <c r="J90" s="91"/>
      <c r="P90" s="90"/>
      <c r="Q90" s="90"/>
      <c r="R90" s="90"/>
    </row>
    <row r="91" spans="1:18">
      <c r="A91">
        <v>2017022</v>
      </c>
      <c r="B91" t="s">
        <v>892</v>
      </c>
      <c r="C91" t="s">
        <v>525</v>
      </c>
      <c r="D91" s="99">
        <v>123.5</v>
      </c>
      <c r="E91" s="99">
        <v>1.5</v>
      </c>
      <c r="F91" s="99">
        <v>6</v>
      </c>
      <c r="G91" s="99">
        <v>0</v>
      </c>
      <c r="H91"/>
      <c r="I91" s="91"/>
      <c r="J91" s="91"/>
      <c r="P91" s="90"/>
      <c r="Q91" s="90"/>
      <c r="R91" s="90"/>
    </row>
    <row r="92" spans="1:18">
      <c r="A92">
        <v>2020002</v>
      </c>
      <c r="B92" t="s">
        <v>453</v>
      </c>
      <c r="C92" t="s">
        <v>454</v>
      </c>
      <c r="D92" s="99">
        <v>150.5</v>
      </c>
      <c r="E92" s="99">
        <v>0</v>
      </c>
      <c r="F92" s="99">
        <v>0</v>
      </c>
      <c r="G92" s="99">
        <v>0</v>
      </c>
      <c r="H92"/>
      <c r="I92" s="91">
        <v>3750</v>
      </c>
      <c r="J92" s="91">
        <v>1326</v>
      </c>
      <c r="P92" s="90"/>
      <c r="Q92" s="90"/>
      <c r="R92" s="90"/>
    </row>
    <row r="93" spans="1:18">
      <c r="A93">
        <v>2020011</v>
      </c>
      <c r="B93" t="s">
        <v>1362</v>
      </c>
      <c r="C93" t="s">
        <v>561</v>
      </c>
      <c r="D93" s="99">
        <v>150</v>
      </c>
      <c r="E93" s="99">
        <v>0</v>
      </c>
      <c r="F93" s="99">
        <v>0</v>
      </c>
      <c r="G93" s="99">
        <v>0</v>
      </c>
      <c r="H93"/>
      <c r="I93" s="91"/>
      <c r="J93" s="91"/>
      <c r="P93" s="90"/>
      <c r="Q93" s="90"/>
      <c r="R93" s="90"/>
    </row>
    <row r="94" spans="1:18">
      <c r="A94">
        <v>2023027</v>
      </c>
      <c r="B94" t="s">
        <v>1279</v>
      </c>
      <c r="C94" t="s">
        <v>613</v>
      </c>
      <c r="D94" s="99">
        <v>153</v>
      </c>
      <c r="E94" s="99">
        <v>0.5</v>
      </c>
      <c r="F94" s="99">
        <v>0</v>
      </c>
      <c r="G94" s="99">
        <v>0</v>
      </c>
      <c r="H94"/>
      <c r="I94" s="91"/>
      <c r="J94" s="91"/>
      <c r="P94" s="90"/>
      <c r="Q94" s="90"/>
      <c r="R94" s="90"/>
    </row>
    <row r="95" spans="1:18">
      <c r="A95">
        <v>2024009</v>
      </c>
      <c r="B95" t="s">
        <v>953</v>
      </c>
      <c r="C95" t="s">
        <v>627</v>
      </c>
      <c r="D95" s="99">
        <v>150</v>
      </c>
      <c r="E95" s="99">
        <v>2.5</v>
      </c>
      <c r="F95" s="99">
        <v>0</v>
      </c>
      <c r="G95" s="99">
        <v>35</v>
      </c>
      <c r="H95"/>
      <c r="I95" s="91"/>
      <c r="J95" s="91"/>
      <c r="P95" s="90"/>
      <c r="Q95" s="90"/>
      <c r="R95" s="90"/>
    </row>
    <row r="96" spans="1:18">
      <c r="A96">
        <v>2024012</v>
      </c>
      <c r="B96" t="s">
        <v>1192</v>
      </c>
      <c r="C96" t="s">
        <v>630</v>
      </c>
      <c r="D96" s="99">
        <v>112.5</v>
      </c>
      <c r="E96" s="99">
        <v>0</v>
      </c>
      <c r="F96" s="99">
        <v>0</v>
      </c>
      <c r="G96" s="99">
        <v>24.999999999999996</v>
      </c>
      <c r="H96"/>
      <c r="I96" s="91"/>
      <c r="J96" s="91"/>
      <c r="P96" s="90"/>
      <c r="Q96" s="90"/>
      <c r="R96" s="90"/>
    </row>
    <row r="97" spans="1:18">
      <c r="A97">
        <v>2022007</v>
      </c>
      <c r="B97" t="s">
        <v>1395</v>
      </c>
      <c r="C97" t="s">
        <v>578</v>
      </c>
      <c r="D97" s="99">
        <v>84.5</v>
      </c>
      <c r="E97" s="99">
        <v>2</v>
      </c>
      <c r="F97" s="99">
        <v>0</v>
      </c>
      <c r="G97" s="99">
        <v>0</v>
      </c>
      <c r="H97"/>
      <c r="I97" s="91"/>
      <c r="J97" s="91">
        <v>11540</v>
      </c>
      <c r="P97" s="90"/>
      <c r="Q97" s="90"/>
      <c r="R97" s="90"/>
    </row>
    <row r="98" spans="1:18">
      <c r="A98">
        <v>2024002</v>
      </c>
      <c r="B98" t="s">
        <v>2311</v>
      </c>
      <c r="C98" t="s">
        <v>620</v>
      </c>
      <c r="D98" s="99">
        <v>193.5</v>
      </c>
      <c r="E98" s="99">
        <v>41.5</v>
      </c>
      <c r="F98" s="99">
        <v>0</v>
      </c>
      <c r="G98" s="99">
        <v>0.25</v>
      </c>
      <c r="H98"/>
      <c r="I98" s="91"/>
      <c r="J98" s="91"/>
      <c r="P98" s="90"/>
      <c r="Q98" s="90"/>
      <c r="R98" s="90"/>
    </row>
    <row r="99" spans="1:18">
      <c r="A99">
        <v>2023003</v>
      </c>
      <c r="B99" t="s">
        <v>2248</v>
      </c>
      <c r="C99" t="s">
        <v>597</v>
      </c>
      <c r="D99" s="99">
        <v>142</v>
      </c>
      <c r="E99" s="99">
        <v>0</v>
      </c>
      <c r="F99" s="99">
        <v>0</v>
      </c>
      <c r="G99" s="99">
        <v>0</v>
      </c>
      <c r="H99"/>
      <c r="I99" s="91"/>
      <c r="J99" s="91"/>
      <c r="P99" s="90"/>
      <c r="Q99" s="90"/>
      <c r="R99" s="90"/>
    </row>
    <row r="100" spans="1:18">
      <c r="A100">
        <v>2024047</v>
      </c>
      <c r="B100" t="s">
        <v>852</v>
      </c>
      <c r="C100" t="s">
        <v>857</v>
      </c>
      <c r="D100" s="99">
        <v>135.99999999999997</v>
      </c>
      <c r="E100" s="99">
        <v>0</v>
      </c>
      <c r="F100" s="99">
        <v>0</v>
      </c>
      <c r="G100" s="99">
        <v>0</v>
      </c>
      <c r="H100"/>
      <c r="I100" s="91"/>
      <c r="J100" s="91"/>
      <c r="P100" s="90"/>
      <c r="Q100" s="90"/>
      <c r="R100" s="90"/>
    </row>
    <row r="101" spans="1:18">
      <c r="A101">
        <v>2023023</v>
      </c>
      <c r="B101" t="s">
        <v>1313</v>
      </c>
      <c r="C101" t="s">
        <v>610</v>
      </c>
      <c r="D101" s="99">
        <v>72.000000000000014</v>
      </c>
      <c r="E101" s="99">
        <v>1</v>
      </c>
      <c r="F101" s="99">
        <v>0</v>
      </c>
      <c r="G101" s="99">
        <v>0</v>
      </c>
      <c r="H101"/>
      <c r="I101" s="91"/>
      <c r="J101" s="91"/>
      <c r="P101" s="90"/>
      <c r="Q101" s="90"/>
      <c r="R101" s="90"/>
    </row>
    <row r="102" spans="1:18">
      <c r="A102">
        <v>2014012</v>
      </c>
      <c r="B102" t="s">
        <v>464</v>
      </c>
      <c r="C102" t="s">
        <v>465</v>
      </c>
      <c r="D102" s="99">
        <v>139.50000000000003</v>
      </c>
      <c r="E102" s="99">
        <v>2.5</v>
      </c>
      <c r="F102" s="99">
        <v>0</v>
      </c>
      <c r="G102" s="99">
        <v>0</v>
      </c>
      <c r="H102"/>
      <c r="I102" s="91"/>
      <c r="J102" s="91">
        <v>4120</v>
      </c>
      <c r="P102" s="90"/>
      <c r="Q102" s="90"/>
      <c r="R102" s="90"/>
    </row>
    <row r="103" spans="1:18">
      <c r="A103">
        <v>2022035</v>
      </c>
      <c r="B103" t="s">
        <v>1220</v>
      </c>
      <c r="C103" t="s">
        <v>594</v>
      </c>
      <c r="D103" s="99">
        <v>150</v>
      </c>
      <c r="E103" s="99">
        <v>0</v>
      </c>
      <c r="F103" s="99">
        <v>0</v>
      </c>
      <c r="G103" s="99">
        <v>0</v>
      </c>
      <c r="H103"/>
      <c r="I103" s="91"/>
      <c r="J103" s="91"/>
      <c r="P103" s="90"/>
      <c r="Q103" s="90"/>
      <c r="R103" s="90"/>
    </row>
    <row r="104" spans="1:18">
      <c r="A104">
        <v>2011013</v>
      </c>
      <c r="B104" t="s">
        <v>469</v>
      </c>
      <c r="C104" t="s">
        <v>470</v>
      </c>
      <c r="D104" s="99">
        <v>147.49999999999997</v>
      </c>
      <c r="E104" s="99">
        <v>0</v>
      </c>
      <c r="F104" s="99">
        <v>0</v>
      </c>
      <c r="G104" s="99">
        <v>57.5</v>
      </c>
      <c r="H104"/>
      <c r="I104" s="91"/>
      <c r="J104" s="91"/>
      <c r="P104" s="90"/>
      <c r="Q104" s="90"/>
      <c r="R104" s="90"/>
    </row>
    <row r="105" spans="1:18">
      <c r="A105">
        <v>2009007</v>
      </c>
      <c r="B105" t="s">
        <v>473</v>
      </c>
      <c r="C105" t="s">
        <v>474</v>
      </c>
      <c r="D105" s="99">
        <v>136</v>
      </c>
      <c r="E105" s="99">
        <v>0.5</v>
      </c>
      <c r="F105" s="99">
        <v>0</v>
      </c>
      <c r="G105" s="99">
        <v>0</v>
      </c>
      <c r="H105"/>
      <c r="I105" s="91"/>
      <c r="J105" s="91"/>
      <c r="P105" s="90"/>
      <c r="Q105" s="90"/>
      <c r="R105" s="90"/>
    </row>
    <row r="106" spans="1:18">
      <c r="A106">
        <v>2024046</v>
      </c>
      <c r="B106" t="s">
        <v>1031</v>
      </c>
      <c r="C106" t="s">
        <v>1036</v>
      </c>
      <c r="D106" s="99">
        <v>151.5</v>
      </c>
      <c r="E106" s="99">
        <v>1</v>
      </c>
      <c r="F106" s="99">
        <v>0</v>
      </c>
      <c r="G106" s="99">
        <v>0</v>
      </c>
      <c r="H106"/>
      <c r="I106" s="91"/>
      <c r="J106" s="91">
        <v>227340</v>
      </c>
      <c r="P106" s="90"/>
      <c r="Q106" s="90"/>
      <c r="R106" s="90"/>
    </row>
    <row r="107" spans="1:18">
      <c r="A107">
        <v>2018046</v>
      </c>
      <c r="B107" t="s">
        <v>475</v>
      </c>
      <c r="C107" t="s">
        <v>476</v>
      </c>
      <c r="D107" s="99">
        <v>145</v>
      </c>
      <c r="E107" s="99">
        <v>2</v>
      </c>
      <c r="F107" s="99">
        <v>0</v>
      </c>
      <c r="G107" s="99">
        <v>0</v>
      </c>
      <c r="H107"/>
      <c r="I107" s="91"/>
      <c r="J107" s="91"/>
      <c r="P107" s="90"/>
      <c r="Q107" s="90"/>
      <c r="R107" s="90"/>
    </row>
    <row r="108" spans="1:18">
      <c r="A108">
        <v>2018003</v>
      </c>
      <c r="B108" t="s">
        <v>481</v>
      </c>
      <c r="C108" t="s">
        <v>482</v>
      </c>
      <c r="D108" s="99">
        <v>154.5</v>
      </c>
      <c r="E108" s="99">
        <v>3</v>
      </c>
      <c r="F108" s="99">
        <v>0</v>
      </c>
      <c r="G108" s="99">
        <v>0</v>
      </c>
      <c r="H108"/>
      <c r="I108" s="91"/>
      <c r="J108" s="91"/>
      <c r="P108" s="90"/>
      <c r="Q108" s="90"/>
      <c r="R108" s="90"/>
    </row>
    <row r="109" spans="1:18">
      <c r="A109">
        <v>2022012</v>
      </c>
      <c r="B109" t="s">
        <v>1389</v>
      </c>
      <c r="C109" t="s">
        <v>582</v>
      </c>
      <c r="D109" s="99">
        <v>157.50000000000003</v>
      </c>
      <c r="E109" s="99">
        <v>10.5</v>
      </c>
      <c r="F109" s="99">
        <v>0</v>
      </c>
      <c r="G109" s="99">
        <v>0</v>
      </c>
      <c r="H109"/>
      <c r="I109" s="91"/>
      <c r="J109" s="91"/>
      <c r="P109" s="90"/>
      <c r="Q109" s="90"/>
      <c r="R109" s="90"/>
    </row>
    <row r="110" spans="1:18">
      <c r="A110">
        <v>2025009</v>
      </c>
      <c r="B110" t="s">
        <v>2409</v>
      </c>
      <c r="C110" t="s">
        <v>2410</v>
      </c>
      <c r="D110" s="99">
        <v>139.5</v>
      </c>
      <c r="E110" s="99">
        <v>3</v>
      </c>
      <c r="F110" s="99">
        <v>0</v>
      </c>
      <c r="G110" s="99">
        <v>0</v>
      </c>
      <c r="H110"/>
      <c r="I110" s="91"/>
      <c r="J110" s="91">
        <v>44630</v>
      </c>
    </row>
    <row r="111" spans="1:18">
      <c r="A111">
        <v>2024011</v>
      </c>
      <c r="B111" t="s">
        <v>1208</v>
      </c>
      <c r="C111" t="s">
        <v>629</v>
      </c>
      <c r="D111" s="99">
        <v>142</v>
      </c>
      <c r="E111" s="99">
        <v>2</v>
      </c>
      <c r="F111" s="99">
        <v>0</v>
      </c>
      <c r="G111" s="99">
        <v>0</v>
      </c>
      <c r="H111"/>
      <c r="I111" s="91"/>
      <c r="J111" s="91"/>
    </row>
    <row r="112" spans="1:18">
      <c r="A112">
        <v>2018025</v>
      </c>
      <c r="B112" t="s">
        <v>484</v>
      </c>
      <c r="C112" t="s">
        <v>485</v>
      </c>
      <c r="D112" s="99">
        <v>159.25</v>
      </c>
      <c r="E112" s="99">
        <v>5.75</v>
      </c>
      <c r="F112" s="99">
        <v>0</v>
      </c>
      <c r="G112" s="99">
        <v>0</v>
      </c>
      <c r="H112"/>
      <c r="I112" s="91"/>
      <c r="J112" s="91"/>
    </row>
    <row r="113" spans="1:10">
      <c r="A113">
        <v>2018016</v>
      </c>
      <c r="B113" t="s">
        <v>486</v>
      </c>
      <c r="C113" t="s">
        <v>487</v>
      </c>
      <c r="D113" s="99">
        <v>130</v>
      </c>
      <c r="E113" s="99">
        <v>1</v>
      </c>
      <c r="F113" s="99">
        <v>0</v>
      </c>
      <c r="G113" s="99">
        <v>0</v>
      </c>
      <c r="H113"/>
      <c r="I113" s="91"/>
      <c r="J113" s="91">
        <v>1680</v>
      </c>
    </row>
    <row r="114" spans="1:10">
      <c r="A114">
        <v>2024041</v>
      </c>
      <c r="B114" t="s">
        <v>1104</v>
      </c>
      <c r="C114" t="s">
        <v>646</v>
      </c>
      <c r="D114" s="99">
        <v>159.5</v>
      </c>
      <c r="E114" s="99">
        <v>30.5</v>
      </c>
      <c r="F114" s="99">
        <v>0</v>
      </c>
      <c r="G114" s="99">
        <v>1.5</v>
      </c>
      <c r="H114"/>
      <c r="I114" s="91"/>
      <c r="J114" s="91">
        <v>4748</v>
      </c>
    </row>
    <row r="115" spans="1:10">
      <c r="A115">
        <v>2022018</v>
      </c>
      <c r="B115" t="s">
        <v>1388</v>
      </c>
      <c r="C115" t="s">
        <v>586</v>
      </c>
      <c r="D115" s="99">
        <v>159</v>
      </c>
      <c r="E115" s="99">
        <v>6</v>
      </c>
      <c r="F115" s="99">
        <v>1</v>
      </c>
      <c r="G115" s="99">
        <v>3</v>
      </c>
      <c r="H115"/>
      <c r="I115" s="91"/>
      <c r="J115" s="91"/>
    </row>
    <row r="116" spans="1:10">
      <c r="A116">
        <v>2024026</v>
      </c>
      <c r="B116" t="s">
        <v>1151</v>
      </c>
      <c r="C116" t="s">
        <v>638</v>
      </c>
      <c r="D116" s="99">
        <v>150</v>
      </c>
      <c r="E116" s="99">
        <v>0</v>
      </c>
      <c r="F116" s="99">
        <v>0</v>
      </c>
      <c r="G116" s="99">
        <v>0</v>
      </c>
      <c r="H116"/>
      <c r="I116" s="91"/>
      <c r="J116" s="91"/>
    </row>
    <row r="117" spans="1:10">
      <c r="A117">
        <v>2022036</v>
      </c>
      <c r="B117" t="s">
        <v>2395</v>
      </c>
      <c r="C117" t="s">
        <v>595</v>
      </c>
      <c r="D117" s="99">
        <v>120</v>
      </c>
      <c r="E117" s="99">
        <v>0</v>
      </c>
      <c r="F117" s="99">
        <v>0</v>
      </c>
      <c r="G117" s="99">
        <v>0</v>
      </c>
      <c r="H117"/>
      <c r="I117" s="91"/>
      <c r="J117" s="91"/>
    </row>
    <row r="118" spans="1:10">
      <c r="A118">
        <v>2010001</v>
      </c>
      <c r="B118" t="s">
        <v>488</v>
      </c>
      <c r="C118" t="s">
        <v>489</v>
      </c>
      <c r="D118" s="99">
        <v>132.5</v>
      </c>
      <c r="E118" s="99">
        <v>0</v>
      </c>
      <c r="F118" s="99">
        <v>0</v>
      </c>
      <c r="G118" s="99">
        <v>50.5</v>
      </c>
      <c r="H118"/>
      <c r="I118" s="91"/>
      <c r="J118" s="91"/>
    </row>
    <row r="119" spans="1:10">
      <c r="A119">
        <v>2019052</v>
      </c>
      <c r="B119" t="s">
        <v>1258</v>
      </c>
      <c r="C119" t="s">
        <v>326</v>
      </c>
      <c r="D119" s="99">
        <v>150.5</v>
      </c>
      <c r="E119" s="99">
        <v>0</v>
      </c>
      <c r="F119" s="99">
        <v>0</v>
      </c>
      <c r="G119" s="99">
        <v>0</v>
      </c>
      <c r="H119"/>
      <c r="I119" s="91"/>
      <c r="J119" s="91"/>
    </row>
    <row r="120" spans="1:10">
      <c r="A120">
        <v>2015009</v>
      </c>
      <c r="B120" t="s">
        <v>1230</v>
      </c>
      <c r="C120" t="s">
        <v>512</v>
      </c>
      <c r="D120" s="99">
        <v>101.49999999999999</v>
      </c>
      <c r="E120" s="99">
        <v>0.5</v>
      </c>
      <c r="F120" s="99">
        <v>0</v>
      </c>
      <c r="G120" s="99">
        <v>0</v>
      </c>
      <c r="H120"/>
      <c r="I120" s="91"/>
      <c r="J120" s="91"/>
    </row>
    <row r="121" spans="1:10">
      <c r="A121">
        <v>2023019</v>
      </c>
      <c r="B121" t="s">
        <v>1183</v>
      </c>
      <c r="C121" t="s">
        <v>606</v>
      </c>
      <c r="D121" s="99">
        <v>135</v>
      </c>
      <c r="E121" s="99">
        <v>0</v>
      </c>
      <c r="F121" s="99">
        <v>0</v>
      </c>
      <c r="G121" s="99">
        <v>0</v>
      </c>
      <c r="H121"/>
      <c r="I121" s="91"/>
      <c r="J121" s="91">
        <v>145326</v>
      </c>
    </row>
    <row r="122" spans="1:10">
      <c r="A122">
        <v>2024035</v>
      </c>
      <c r="B122" t="s">
        <v>1115</v>
      </c>
      <c r="C122" t="s">
        <v>642</v>
      </c>
      <c r="D122" s="99">
        <v>82</v>
      </c>
      <c r="E122" s="99">
        <v>0</v>
      </c>
      <c r="F122" s="99">
        <v>0</v>
      </c>
      <c r="G122" s="99">
        <v>0</v>
      </c>
      <c r="H122"/>
      <c r="I122" s="91"/>
      <c r="J122" s="91"/>
    </row>
    <row r="123" spans="1:10">
      <c r="A123">
        <v>2017006</v>
      </c>
      <c r="B123" t="s">
        <v>490</v>
      </c>
      <c r="C123" t="s">
        <v>491</v>
      </c>
      <c r="D123" s="99">
        <v>148.00000000000003</v>
      </c>
      <c r="E123" s="99">
        <v>5.5</v>
      </c>
      <c r="F123" s="99">
        <v>0</v>
      </c>
      <c r="G123" s="99">
        <v>0</v>
      </c>
      <c r="H123"/>
      <c r="I123" s="91"/>
      <c r="J123" s="91"/>
    </row>
    <row r="124" spans="1:10">
      <c r="A124">
        <v>2025012</v>
      </c>
      <c r="B124" t="s">
        <v>2396</v>
      </c>
      <c r="C124" t="s">
        <v>2399</v>
      </c>
      <c r="D124" s="99">
        <v>151</v>
      </c>
      <c r="E124" s="99">
        <v>0</v>
      </c>
      <c r="F124" s="99">
        <v>0</v>
      </c>
      <c r="G124" s="99">
        <v>0</v>
      </c>
      <c r="H124"/>
    </row>
    <row r="125" spans="1:10">
      <c r="A125">
        <v>2024038</v>
      </c>
      <c r="B125" t="s">
        <v>1087</v>
      </c>
      <c r="C125" t="s">
        <v>644</v>
      </c>
      <c r="D125" s="99">
        <v>69</v>
      </c>
      <c r="E125" s="99">
        <v>0</v>
      </c>
      <c r="F125" s="99">
        <v>0</v>
      </c>
      <c r="G125" s="99">
        <v>0</v>
      </c>
      <c r="H125"/>
    </row>
    <row r="126" spans="1:10">
      <c r="A126">
        <v>2024032</v>
      </c>
      <c r="B126" t="s">
        <v>1019</v>
      </c>
      <c r="C126" t="s">
        <v>641</v>
      </c>
      <c r="D126" s="99">
        <v>86.916666666666657</v>
      </c>
      <c r="E126" s="99">
        <v>0.91666666666666674</v>
      </c>
      <c r="F126" s="99">
        <v>0</v>
      </c>
      <c r="G126" s="99">
        <v>0</v>
      </c>
      <c r="H126"/>
    </row>
    <row r="127" spans="1:10">
      <c r="A127">
        <v>2025006</v>
      </c>
      <c r="B127" t="s">
        <v>2355</v>
      </c>
      <c r="C127" t="s">
        <v>2356</v>
      </c>
      <c r="D127" s="99">
        <v>240.00000000000006</v>
      </c>
      <c r="E127" s="99">
        <v>68</v>
      </c>
      <c r="F127" s="99">
        <v>13</v>
      </c>
      <c r="G127" s="99">
        <v>10.999999999999998</v>
      </c>
      <c r="H127"/>
      <c r="I127" s="91"/>
      <c r="J127" s="91">
        <v>9608</v>
      </c>
    </row>
  </sheetData>
  <autoFilter ref="A1:H111" xr:uid="{00000000-0009-0000-0000-000007000000}"/>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5713"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14"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5715"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16"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17"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18"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19"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20"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21"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22"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23"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24"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25"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26"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27"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28"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29"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30"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31" r:id="rId22" name="Button 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32" r:id="rId23" name="Button 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33" r:id="rId24" name="Button 2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5734"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35"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36"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37"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38"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39"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40"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41"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42"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43"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44"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45"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46"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47"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48"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49"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50" r:id="rId41" name="Button 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51" r:id="rId42" name="Button 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52" r:id="rId43" name="Button 4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5753"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54" r:id="rId45" name="Button 4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5755"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56"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57"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58"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59"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60"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61"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62"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63"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64"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65"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66"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67"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68"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69" r:id="rId60" name="Button 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70" r:id="rId61" name="Button 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71" r:id="rId62" name="Button 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72" r:id="rId63" name="Button 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73" r:id="rId64" name="Button 6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5774"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75"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76"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77"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78"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79"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80"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81"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82"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83"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84"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85"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86"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87"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88" r:id="rId79" name="Button 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89" r:id="rId80" name="Button 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90" r:id="rId81" name="Button 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91" r:id="rId82" name="Button 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92" r:id="rId83" name="Button 8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5793"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94" r:id="rId85" name="Button 8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5795"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96"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97"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98"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99"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800"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801"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802"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803"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804"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805"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806"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807" r:id="rId98" name="Button 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808" r:id="rId99" name="Button 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809" r:id="rId100" name="Button 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810" r:id="rId101" name="Button 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811" r:id="rId102" name="Button 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812" r:id="rId103" name="Button 1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813" r:id="rId104" name="Button 10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1A0F9-2985-4AE1-AC15-B72A088291AC}">
  <sheetPr codeName="Sheet20">
    <tabColor rgb="FF00B050"/>
  </sheetPr>
  <dimension ref="A1:R129"/>
  <sheetViews>
    <sheetView workbookViewId="0"/>
  </sheetViews>
  <sheetFormatPr defaultColWidth="8.6640625" defaultRowHeight="18"/>
  <cols>
    <col min="1" max="1" width="10.58203125" style="39" bestFit="1" customWidth="1"/>
    <col min="2" max="2" width="8.6640625" style="39"/>
    <col min="3" max="3" width="15" style="39" bestFit="1" customWidth="1"/>
    <col min="4" max="4" width="13" style="39" bestFit="1" customWidth="1"/>
    <col min="5" max="5" width="11" style="39" customWidth="1"/>
    <col min="6" max="6" width="10.58203125" style="39" bestFit="1" customWidth="1"/>
    <col min="7" max="7" width="8.6640625" style="39"/>
    <col min="8" max="8" width="12.1640625" style="39" bestFit="1" customWidth="1"/>
    <col min="9" max="11" width="8.6640625" style="39"/>
    <col min="12" max="14" width="8.6640625" style="93"/>
    <col min="15" max="16384" width="8.6640625" style="39"/>
  </cols>
  <sheetData>
    <row r="1" spans="1:18" s="3" customFormat="1" ht="46.25" customHeight="1">
      <c r="A1" s="3" t="s">
        <v>1777</v>
      </c>
      <c r="B1" s="3" t="s">
        <v>1778</v>
      </c>
      <c r="C1" s="3" t="s">
        <v>1779</v>
      </c>
      <c r="D1" s="3" t="s">
        <v>1780</v>
      </c>
      <c r="E1" s="3" t="s">
        <v>1781</v>
      </c>
      <c r="F1" s="85" t="s">
        <v>1782</v>
      </c>
      <c r="G1" s="85" t="s">
        <v>1783</v>
      </c>
      <c r="H1" s="86">
        <v>45901</v>
      </c>
      <c r="I1" s="3" t="s">
        <v>1784</v>
      </c>
      <c r="J1" s="3" t="s">
        <v>1785</v>
      </c>
      <c r="L1" s="89"/>
      <c r="M1" s="98"/>
      <c r="N1" s="98"/>
    </row>
    <row r="2" spans="1:18">
      <c r="A2">
        <v>2021016</v>
      </c>
      <c r="B2" t="s">
        <v>1434</v>
      </c>
      <c r="C2" t="s">
        <v>571</v>
      </c>
      <c r="D2" s="99">
        <v>78.000000000000014</v>
      </c>
      <c r="E2" s="99">
        <v>0</v>
      </c>
      <c r="F2" s="99">
        <v>0</v>
      </c>
      <c r="G2" s="99">
        <v>0</v>
      </c>
      <c r="H2"/>
      <c r="I2" s="91"/>
      <c r="J2" s="91"/>
      <c r="P2" s="90"/>
      <c r="Q2" s="90"/>
      <c r="R2" s="90"/>
    </row>
    <row r="3" spans="1:18">
      <c r="A3">
        <v>2024019</v>
      </c>
      <c r="B3" t="s">
        <v>1004</v>
      </c>
      <c r="C3" t="s">
        <v>633</v>
      </c>
      <c r="D3" s="99">
        <v>150</v>
      </c>
      <c r="E3" s="99">
        <v>0</v>
      </c>
      <c r="F3" s="99">
        <v>0</v>
      </c>
      <c r="G3" s="99">
        <v>0</v>
      </c>
      <c r="H3"/>
      <c r="I3" s="91"/>
      <c r="J3" s="91"/>
      <c r="P3" s="90"/>
      <c r="Q3" s="90"/>
      <c r="R3" s="90"/>
    </row>
    <row r="4" spans="1:18">
      <c r="A4">
        <v>2008002</v>
      </c>
      <c r="B4" t="s">
        <v>1728</v>
      </c>
      <c r="C4" t="s">
        <v>262</v>
      </c>
      <c r="D4" s="99">
        <v>134.5</v>
      </c>
      <c r="E4" s="99">
        <v>2</v>
      </c>
      <c r="F4" s="99">
        <v>0</v>
      </c>
      <c r="G4" s="99">
        <v>0</v>
      </c>
      <c r="H4"/>
      <c r="I4" s="91"/>
      <c r="J4" s="91"/>
      <c r="P4" s="90"/>
      <c r="Q4" s="90"/>
      <c r="R4" s="90"/>
    </row>
    <row r="5" spans="1:18">
      <c r="A5">
        <v>2018044</v>
      </c>
      <c r="B5" t="s">
        <v>1549</v>
      </c>
      <c r="C5" t="s">
        <v>269</v>
      </c>
      <c r="D5" s="99">
        <v>126</v>
      </c>
      <c r="E5" s="99">
        <v>0</v>
      </c>
      <c r="F5" s="99">
        <v>0</v>
      </c>
      <c r="G5" s="99">
        <v>0</v>
      </c>
      <c r="H5"/>
      <c r="I5" s="91"/>
      <c r="J5" s="91"/>
      <c r="P5" s="90"/>
      <c r="Q5" s="90"/>
      <c r="R5" s="90"/>
    </row>
    <row r="6" spans="1:18">
      <c r="A6">
        <v>2023030</v>
      </c>
      <c r="B6" t="s">
        <v>1269</v>
      </c>
      <c r="C6" t="s">
        <v>615</v>
      </c>
      <c r="D6" s="99">
        <v>142.5</v>
      </c>
      <c r="E6" s="99">
        <v>0</v>
      </c>
      <c r="F6" s="99">
        <v>0</v>
      </c>
      <c r="G6" s="99">
        <v>0</v>
      </c>
      <c r="H6"/>
      <c r="I6" s="91"/>
      <c r="J6" s="91"/>
      <c r="P6" s="90"/>
      <c r="Q6" s="90"/>
      <c r="R6" s="90"/>
    </row>
    <row r="7" spans="1:18">
      <c r="A7">
        <v>2024024</v>
      </c>
      <c r="B7" t="s">
        <v>1175</v>
      </c>
      <c r="C7" t="s">
        <v>636</v>
      </c>
      <c r="D7" s="99">
        <v>125.25000000000003</v>
      </c>
      <c r="E7" s="99">
        <v>0.33333333333333331</v>
      </c>
      <c r="F7" s="99">
        <v>0</v>
      </c>
      <c r="G7" s="99">
        <v>0</v>
      </c>
      <c r="H7"/>
      <c r="I7" s="91"/>
      <c r="J7" s="91"/>
      <c r="P7" s="90"/>
      <c r="Q7" s="90"/>
      <c r="R7" s="90"/>
    </row>
    <row r="8" spans="1:18">
      <c r="A8">
        <v>2013026</v>
      </c>
      <c r="B8" t="s">
        <v>278</v>
      </c>
      <c r="C8" t="s">
        <v>279</v>
      </c>
      <c r="D8" s="99">
        <v>139.49999999999997</v>
      </c>
      <c r="E8" s="99">
        <v>0</v>
      </c>
      <c r="F8" s="99">
        <v>0</v>
      </c>
      <c r="G8" s="99">
        <v>54</v>
      </c>
      <c r="H8"/>
      <c r="I8" s="91"/>
      <c r="J8" s="91"/>
      <c r="P8" s="90"/>
      <c r="Q8" s="90"/>
      <c r="R8" s="90"/>
    </row>
    <row r="9" spans="1:18">
      <c r="A9">
        <v>2023018</v>
      </c>
      <c r="B9" t="s">
        <v>1331</v>
      </c>
      <c r="C9" t="s">
        <v>605</v>
      </c>
      <c r="D9" s="99">
        <v>140</v>
      </c>
      <c r="E9" s="99">
        <v>1.75</v>
      </c>
      <c r="F9" s="99">
        <v>0</v>
      </c>
      <c r="G9" s="99">
        <v>0</v>
      </c>
      <c r="H9"/>
      <c r="I9" s="91"/>
      <c r="J9" s="91"/>
      <c r="P9" s="90"/>
      <c r="Q9" s="90"/>
      <c r="R9" s="90"/>
    </row>
    <row r="10" spans="1:18">
      <c r="A10">
        <v>2009006</v>
      </c>
      <c r="B10" t="s">
        <v>281</v>
      </c>
      <c r="C10" t="s">
        <v>282</v>
      </c>
      <c r="D10" s="99">
        <v>112.5</v>
      </c>
      <c r="E10" s="99">
        <v>0</v>
      </c>
      <c r="F10" s="99">
        <v>0</v>
      </c>
      <c r="G10" s="99">
        <v>0</v>
      </c>
      <c r="H10"/>
      <c r="I10" s="91"/>
      <c r="J10" s="91"/>
      <c r="P10" s="90"/>
      <c r="Q10" s="90"/>
      <c r="R10" s="90"/>
    </row>
    <row r="11" spans="1:18">
      <c r="A11">
        <v>2014005</v>
      </c>
      <c r="B11" t="s">
        <v>286</v>
      </c>
      <c r="C11" t="s">
        <v>287</v>
      </c>
      <c r="D11" s="99">
        <v>150</v>
      </c>
      <c r="E11" s="99">
        <v>0</v>
      </c>
      <c r="F11" s="99">
        <v>0</v>
      </c>
      <c r="G11" s="99">
        <v>0</v>
      </c>
      <c r="H11"/>
      <c r="I11" s="91"/>
      <c r="J11" s="91">
        <v>1260</v>
      </c>
      <c r="P11" s="90"/>
      <c r="Q11" s="90"/>
      <c r="R11" s="90"/>
    </row>
    <row r="12" spans="1:18">
      <c r="A12">
        <v>2023024</v>
      </c>
      <c r="B12" t="s">
        <v>1232</v>
      </c>
      <c r="C12" t="s">
        <v>611</v>
      </c>
      <c r="D12" s="99">
        <v>124.5</v>
      </c>
      <c r="E12" s="99">
        <v>8</v>
      </c>
      <c r="F12" s="99">
        <v>0</v>
      </c>
      <c r="G12" s="99">
        <v>4.5</v>
      </c>
      <c r="H12"/>
      <c r="I12" s="91">
        <v>15000</v>
      </c>
      <c r="J12" s="91">
        <v>9455</v>
      </c>
      <c r="P12" s="90"/>
      <c r="Q12" s="90"/>
      <c r="R12" s="90"/>
    </row>
    <row r="13" spans="1:18">
      <c r="A13">
        <v>2016005</v>
      </c>
      <c r="B13" t="s">
        <v>288</v>
      </c>
      <c r="C13" t="s">
        <v>289</v>
      </c>
      <c r="D13" s="99">
        <v>119.5</v>
      </c>
      <c r="E13" s="99">
        <v>0</v>
      </c>
      <c r="F13" s="99">
        <v>0</v>
      </c>
      <c r="G13" s="99">
        <v>0</v>
      </c>
      <c r="H13"/>
      <c r="I13" s="91"/>
      <c r="J13" s="91"/>
      <c r="P13" s="90"/>
      <c r="Q13" s="90"/>
      <c r="R13" s="90"/>
    </row>
    <row r="14" spans="1:18">
      <c r="A14">
        <v>2011005</v>
      </c>
      <c r="B14" t="s">
        <v>293</v>
      </c>
      <c r="C14" t="s">
        <v>294</v>
      </c>
      <c r="D14" s="99">
        <v>140</v>
      </c>
      <c r="E14" s="99">
        <v>0.5</v>
      </c>
      <c r="F14" s="99">
        <v>0</v>
      </c>
      <c r="G14" s="99">
        <v>0</v>
      </c>
      <c r="H14"/>
      <c r="I14" s="91"/>
      <c r="J14" s="91">
        <v>2025</v>
      </c>
      <c r="P14" s="90"/>
      <c r="Q14" s="90"/>
      <c r="R14" s="90"/>
    </row>
    <row r="15" spans="1:18">
      <c r="A15">
        <v>2021002</v>
      </c>
      <c r="B15" t="s">
        <v>300</v>
      </c>
      <c r="C15" t="s">
        <v>301</v>
      </c>
      <c r="D15" s="99">
        <v>204</v>
      </c>
      <c r="E15" s="99">
        <v>44.5</v>
      </c>
      <c r="F15" s="99">
        <v>0</v>
      </c>
      <c r="G15" s="99">
        <v>13</v>
      </c>
      <c r="H15"/>
      <c r="I15" s="91"/>
      <c r="J15" s="91"/>
      <c r="P15" s="90"/>
      <c r="Q15" s="90"/>
      <c r="R15" s="90"/>
    </row>
    <row r="16" spans="1:18">
      <c r="A16">
        <v>2019019</v>
      </c>
      <c r="B16" t="s">
        <v>303</v>
      </c>
      <c r="C16" t="s">
        <v>304</v>
      </c>
      <c r="D16" s="99">
        <v>146.5</v>
      </c>
      <c r="E16" s="99">
        <v>8</v>
      </c>
      <c r="F16" s="99">
        <v>0</v>
      </c>
      <c r="G16" s="99">
        <v>0</v>
      </c>
      <c r="H16"/>
      <c r="I16" s="91"/>
      <c r="J16" s="91"/>
      <c r="P16" s="90"/>
      <c r="Q16" s="90"/>
      <c r="R16" s="90"/>
    </row>
    <row r="17" spans="1:18">
      <c r="A17">
        <v>2016002</v>
      </c>
      <c r="B17" t="s">
        <v>306</v>
      </c>
      <c r="C17" t="s">
        <v>307</v>
      </c>
      <c r="D17" s="99">
        <v>135</v>
      </c>
      <c r="E17" s="99">
        <v>0</v>
      </c>
      <c r="F17" s="99">
        <v>0</v>
      </c>
      <c r="G17" s="99">
        <v>0</v>
      </c>
      <c r="H17"/>
      <c r="I17" s="91"/>
      <c r="J17" s="91"/>
      <c r="P17" s="90"/>
      <c r="Q17" s="90"/>
      <c r="R17" s="90"/>
    </row>
    <row r="18" spans="1:18">
      <c r="A18">
        <v>2023017</v>
      </c>
      <c r="B18" t="s">
        <v>1298</v>
      </c>
      <c r="C18" t="s">
        <v>604</v>
      </c>
      <c r="D18" s="99">
        <v>145.5</v>
      </c>
      <c r="E18" s="99">
        <v>0</v>
      </c>
      <c r="F18" s="99">
        <v>0</v>
      </c>
      <c r="G18" s="99">
        <v>0</v>
      </c>
      <c r="H18"/>
      <c r="I18" s="91"/>
      <c r="J18" s="91"/>
      <c r="P18" s="90"/>
      <c r="Q18" s="90"/>
      <c r="R18" s="90"/>
    </row>
    <row r="19" spans="1:18">
      <c r="A19">
        <v>2024042</v>
      </c>
      <c r="B19" t="s">
        <v>1077</v>
      </c>
      <c r="C19" t="s">
        <v>647</v>
      </c>
      <c r="D19" s="99">
        <v>105</v>
      </c>
      <c r="E19" s="99">
        <v>2</v>
      </c>
      <c r="F19" s="99">
        <v>0</v>
      </c>
      <c r="G19" s="99">
        <v>28</v>
      </c>
      <c r="H19"/>
      <c r="I19" s="91"/>
      <c r="J19" s="91"/>
      <c r="P19" s="90"/>
      <c r="Q19" s="90"/>
      <c r="R19" s="90"/>
    </row>
    <row r="20" spans="1:18">
      <c r="A20">
        <v>2016023</v>
      </c>
      <c r="B20" t="s">
        <v>311</v>
      </c>
      <c r="C20" t="s">
        <v>312</v>
      </c>
      <c r="D20" s="99">
        <v>119</v>
      </c>
      <c r="E20" s="99">
        <v>4</v>
      </c>
      <c r="F20" s="99">
        <v>0</v>
      </c>
      <c r="G20" s="99">
        <v>0</v>
      </c>
      <c r="H20"/>
      <c r="I20" s="91"/>
      <c r="J20" s="91"/>
      <c r="P20" s="90"/>
      <c r="Q20" s="90"/>
      <c r="R20" s="90"/>
    </row>
    <row r="21" spans="1:18">
      <c r="A21">
        <v>2007002</v>
      </c>
      <c r="B21" t="s">
        <v>314</v>
      </c>
      <c r="C21" t="s">
        <v>315</v>
      </c>
      <c r="D21" s="99">
        <v>131.99999999999997</v>
      </c>
      <c r="E21" s="99">
        <v>0</v>
      </c>
      <c r="F21" s="99">
        <v>0</v>
      </c>
      <c r="G21" s="99">
        <v>50.5</v>
      </c>
      <c r="H21"/>
      <c r="I21" s="91"/>
      <c r="J21" s="91"/>
      <c r="P21" s="90"/>
      <c r="Q21" s="90"/>
      <c r="R21" s="90"/>
    </row>
    <row r="22" spans="1:18">
      <c r="A22">
        <v>2024043</v>
      </c>
      <c r="B22" t="s">
        <v>1052</v>
      </c>
      <c r="C22" t="s">
        <v>1055</v>
      </c>
      <c r="D22" s="99">
        <v>114</v>
      </c>
      <c r="E22" s="99">
        <v>1</v>
      </c>
      <c r="F22" s="99">
        <v>0</v>
      </c>
      <c r="G22" s="99">
        <v>0</v>
      </c>
      <c r="H22"/>
      <c r="I22" s="91">
        <v>10000</v>
      </c>
      <c r="J22" s="91">
        <v>4620</v>
      </c>
      <c r="P22" s="90"/>
      <c r="Q22" s="90"/>
      <c r="R22" s="90"/>
    </row>
    <row r="23" spans="1:18">
      <c r="A23">
        <v>2022025</v>
      </c>
      <c r="B23" t="s">
        <v>1082</v>
      </c>
      <c r="C23" t="s">
        <v>590</v>
      </c>
      <c r="D23" s="99">
        <v>104.00000000000001</v>
      </c>
      <c r="E23" s="99">
        <v>0</v>
      </c>
      <c r="F23" s="99">
        <v>0</v>
      </c>
      <c r="G23" s="99">
        <v>0</v>
      </c>
      <c r="H23"/>
      <c r="I23" s="91"/>
      <c r="J23" s="91">
        <v>3516</v>
      </c>
      <c r="P23" s="90"/>
      <c r="Q23" s="90"/>
      <c r="R23" s="90"/>
    </row>
    <row r="24" spans="1:18">
      <c r="A24">
        <v>2025008</v>
      </c>
      <c r="B24" t="s">
        <v>2346</v>
      </c>
      <c r="C24" t="s">
        <v>2338</v>
      </c>
      <c r="D24" s="99">
        <v>160.5</v>
      </c>
      <c r="E24" s="99">
        <v>5.5</v>
      </c>
      <c r="F24" s="99">
        <v>0</v>
      </c>
      <c r="G24" s="99">
        <v>0</v>
      </c>
      <c r="H24"/>
      <c r="I24" s="91"/>
      <c r="J24" s="91"/>
      <c r="P24" s="90"/>
      <c r="Q24" s="90"/>
      <c r="R24" s="90"/>
    </row>
    <row r="25" spans="1:18">
      <c r="A25">
        <v>2017037</v>
      </c>
      <c r="B25" t="s">
        <v>1341</v>
      </c>
      <c r="C25" t="s">
        <v>530</v>
      </c>
      <c r="D25" s="99">
        <v>155.75</v>
      </c>
      <c r="E25" s="99">
        <v>6</v>
      </c>
      <c r="F25" s="99">
        <v>0</v>
      </c>
      <c r="G25" s="99">
        <v>0</v>
      </c>
      <c r="H25"/>
      <c r="I25" s="91"/>
      <c r="J25" s="91"/>
      <c r="P25" s="90"/>
      <c r="Q25" s="90"/>
      <c r="R25" s="90"/>
    </row>
    <row r="26" spans="1:18">
      <c r="A26">
        <v>2019006</v>
      </c>
      <c r="B26" t="s">
        <v>1224</v>
      </c>
      <c r="C26" t="s">
        <v>429</v>
      </c>
      <c r="D26" s="99">
        <v>123</v>
      </c>
      <c r="E26" s="99">
        <v>0</v>
      </c>
      <c r="F26" s="99">
        <v>0</v>
      </c>
      <c r="G26" s="99">
        <v>0</v>
      </c>
      <c r="H26"/>
      <c r="I26" s="91"/>
      <c r="J26" s="91"/>
      <c r="P26" s="90"/>
      <c r="Q26" s="90"/>
      <c r="R26" s="90"/>
    </row>
    <row r="27" spans="1:18">
      <c r="A27">
        <v>2024049</v>
      </c>
      <c r="B27" t="s">
        <v>2384</v>
      </c>
      <c r="C27" t="s">
        <v>649</v>
      </c>
      <c r="D27" s="99">
        <v>127.5</v>
      </c>
      <c r="E27" s="99">
        <v>0</v>
      </c>
      <c r="F27" s="99">
        <v>0</v>
      </c>
      <c r="G27" s="99">
        <v>0</v>
      </c>
      <c r="H27"/>
      <c r="I27" s="91"/>
      <c r="J27" s="91">
        <v>45976</v>
      </c>
      <c r="P27" s="90"/>
      <c r="Q27" s="90"/>
      <c r="R27" s="90"/>
    </row>
    <row r="28" spans="1:18">
      <c r="A28">
        <v>2012006</v>
      </c>
      <c r="B28" t="s">
        <v>330</v>
      </c>
      <c r="C28" t="s">
        <v>331</v>
      </c>
      <c r="D28" s="99">
        <v>164.49999999999997</v>
      </c>
      <c r="E28" s="99">
        <v>8.25</v>
      </c>
      <c r="F28" s="99">
        <v>0</v>
      </c>
      <c r="G28" s="99">
        <v>0</v>
      </c>
      <c r="H28"/>
      <c r="I28" s="91"/>
      <c r="J28" s="91"/>
      <c r="P28" s="90"/>
      <c r="Q28" s="90"/>
      <c r="R28" s="90"/>
    </row>
    <row r="29" spans="1:18">
      <c r="A29">
        <v>2011008</v>
      </c>
      <c r="B29" t="s">
        <v>333</v>
      </c>
      <c r="C29" t="s">
        <v>334</v>
      </c>
      <c r="D29" s="99">
        <v>148</v>
      </c>
      <c r="E29" s="99">
        <v>4.5</v>
      </c>
      <c r="F29" s="99">
        <v>0</v>
      </c>
      <c r="G29" s="99">
        <v>0</v>
      </c>
      <c r="H29"/>
      <c r="I29" s="91"/>
      <c r="J29" s="91"/>
      <c r="P29" s="90"/>
      <c r="Q29" s="90"/>
      <c r="R29" s="90"/>
    </row>
    <row r="30" spans="1:18">
      <c r="A30">
        <v>2024036</v>
      </c>
      <c r="B30" t="s">
        <v>1125</v>
      </c>
      <c r="C30" t="s">
        <v>643</v>
      </c>
      <c r="D30" s="99">
        <v>109</v>
      </c>
      <c r="E30" s="99">
        <v>2</v>
      </c>
      <c r="F30" s="99">
        <v>0</v>
      </c>
      <c r="G30" s="99">
        <v>0</v>
      </c>
      <c r="H30"/>
      <c r="I30" s="91"/>
      <c r="J30" s="91"/>
      <c r="P30" s="90"/>
      <c r="Q30" s="90"/>
      <c r="R30" s="90"/>
    </row>
    <row r="31" spans="1:18">
      <c r="A31">
        <v>2024021</v>
      </c>
      <c r="B31" t="s">
        <v>1157</v>
      </c>
      <c r="C31" t="s">
        <v>635</v>
      </c>
      <c r="D31" s="99">
        <v>167.49999999999997</v>
      </c>
      <c r="E31" s="99">
        <v>6.5000000000000009</v>
      </c>
      <c r="F31" s="99">
        <v>9.5</v>
      </c>
      <c r="G31" s="99">
        <v>0</v>
      </c>
      <c r="H31"/>
      <c r="I31" s="91"/>
      <c r="J31" s="91">
        <v>340</v>
      </c>
      <c r="P31" s="90"/>
      <c r="Q31" s="90"/>
      <c r="R31" s="90"/>
    </row>
    <row r="32" spans="1:18">
      <c r="A32">
        <v>2018043</v>
      </c>
      <c r="B32" t="s">
        <v>343</v>
      </c>
      <c r="C32" t="s">
        <v>344</v>
      </c>
      <c r="D32" s="99">
        <v>169.91666666666666</v>
      </c>
      <c r="E32" s="99">
        <v>18.966666666666669</v>
      </c>
      <c r="F32" s="99">
        <v>0</v>
      </c>
      <c r="G32" s="99">
        <v>0</v>
      </c>
      <c r="H32"/>
      <c r="I32" s="91"/>
      <c r="J32" s="91"/>
      <c r="P32" s="90"/>
      <c r="Q32" s="90"/>
      <c r="R32" s="90"/>
    </row>
    <row r="33" spans="1:18">
      <c r="A33">
        <v>2021001</v>
      </c>
      <c r="B33" t="s">
        <v>348</v>
      </c>
      <c r="C33" t="s">
        <v>349</v>
      </c>
      <c r="D33" s="99">
        <v>179</v>
      </c>
      <c r="E33" s="99">
        <v>27</v>
      </c>
      <c r="F33" s="99">
        <v>0</v>
      </c>
      <c r="G33" s="99">
        <v>0</v>
      </c>
      <c r="H33"/>
      <c r="I33" s="91"/>
      <c r="J33" s="91">
        <v>15470</v>
      </c>
      <c r="P33" s="90"/>
      <c r="Q33" s="90"/>
      <c r="R33" s="90"/>
    </row>
    <row r="34" spans="1:18">
      <c r="A34">
        <v>2021012</v>
      </c>
      <c r="B34" t="s">
        <v>1427</v>
      </c>
      <c r="C34" t="s">
        <v>569</v>
      </c>
      <c r="D34" s="99">
        <v>143.5</v>
      </c>
      <c r="E34" s="99">
        <v>0</v>
      </c>
      <c r="F34" s="99">
        <v>0</v>
      </c>
      <c r="G34" s="99">
        <v>0</v>
      </c>
      <c r="H34"/>
      <c r="I34" s="91"/>
      <c r="J34" s="91"/>
      <c r="P34" s="90"/>
      <c r="Q34" s="90"/>
      <c r="R34" s="90"/>
    </row>
    <row r="35" spans="1:18">
      <c r="A35">
        <v>2024007</v>
      </c>
      <c r="B35" t="s">
        <v>1187</v>
      </c>
      <c r="C35" t="s">
        <v>625</v>
      </c>
      <c r="D35" s="99">
        <v>144</v>
      </c>
      <c r="E35" s="99">
        <v>1</v>
      </c>
      <c r="F35" s="99">
        <v>0</v>
      </c>
      <c r="G35" s="99">
        <v>0</v>
      </c>
      <c r="H35"/>
      <c r="I35" s="91"/>
      <c r="J35" s="91">
        <v>139030</v>
      </c>
      <c r="P35" s="90"/>
      <c r="Q35" s="90"/>
      <c r="R35" s="90"/>
    </row>
    <row r="36" spans="1:18">
      <c r="A36">
        <v>2024027</v>
      </c>
      <c r="B36" t="s">
        <v>2339</v>
      </c>
      <c r="C36" t="s">
        <v>639</v>
      </c>
      <c r="D36" s="99">
        <v>146.5</v>
      </c>
      <c r="E36" s="99">
        <v>5</v>
      </c>
      <c r="F36" s="99">
        <v>0</v>
      </c>
      <c r="G36" s="99">
        <v>0</v>
      </c>
      <c r="H36"/>
      <c r="I36" s="91"/>
      <c r="J36" s="91"/>
      <c r="P36" s="90"/>
      <c r="Q36" s="90"/>
      <c r="R36" s="90"/>
    </row>
    <row r="37" spans="1:18">
      <c r="A37">
        <v>2025001</v>
      </c>
      <c r="B37" t="s">
        <v>2292</v>
      </c>
      <c r="C37" t="s">
        <v>652</v>
      </c>
      <c r="D37" s="99">
        <v>145</v>
      </c>
      <c r="E37" s="99">
        <v>1.5</v>
      </c>
      <c r="F37" s="99">
        <v>0</v>
      </c>
      <c r="G37" s="99">
        <v>0</v>
      </c>
      <c r="H37"/>
      <c r="I37" s="91"/>
      <c r="J37" s="91">
        <v>82963</v>
      </c>
      <c r="P37" s="90"/>
      <c r="Q37" s="90"/>
      <c r="R37" s="90"/>
    </row>
    <row r="38" spans="1:18">
      <c r="A38">
        <v>2011012</v>
      </c>
      <c r="B38" t="s">
        <v>922</v>
      </c>
      <c r="C38" t="s">
        <v>352</v>
      </c>
      <c r="D38" s="99">
        <v>150</v>
      </c>
      <c r="E38" s="99">
        <v>0</v>
      </c>
      <c r="F38" s="99">
        <v>0</v>
      </c>
      <c r="G38" s="99">
        <v>0</v>
      </c>
      <c r="H38"/>
      <c r="I38" s="91"/>
      <c r="J38" s="91"/>
      <c r="P38" s="90"/>
      <c r="Q38" s="90"/>
      <c r="R38" s="90"/>
    </row>
    <row r="39" spans="1:18">
      <c r="A39">
        <v>2012002</v>
      </c>
      <c r="B39" t="s">
        <v>358</v>
      </c>
      <c r="C39" t="s">
        <v>359</v>
      </c>
      <c r="D39" s="99">
        <v>112.5</v>
      </c>
      <c r="E39" s="99">
        <v>0</v>
      </c>
      <c r="F39" s="99">
        <v>0</v>
      </c>
      <c r="G39" s="99">
        <v>0</v>
      </c>
      <c r="H39"/>
      <c r="I39" s="91"/>
      <c r="J39" s="91"/>
      <c r="P39" s="90"/>
      <c r="Q39" s="90"/>
      <c r="R39" s="90"/>
    </row>
    <row r="40" spans="1:18">
      <c r="A40">
        <v>2023014</v>
      </c>
      <c r="B40" t="s">
        <v>2418</v>
      </c>
      <c r="C40" t="s">
        <v>602</v>
      </c>
      <c r="D40" s="99">
        <v>133</v>
      </c>
      <c r="E40" s="99">
        <v>0</v>
      </c>
      <c r="F40" s="99">
        <v>0</v>
      </c>
      <c r="G40" s="99">
        <v>0</v>
      </c>
      <c r="H40"/>
      <c r="I40" s="91"/>
      <c r="J40" s="91"/>
      <c r="P40" s="90"/>
      <c r="Q40" s="90"/>
      <c r="R40" s="90"/>
    </row>
    <row r="41" spans="1:18">
      <c r="A41">
        <v>2014013</v>
      </c>
      <c r="B41" t="s">
        <v>362</v>
      </c>
      <c r="C41" t="s">
        <v>363</v>
      </c>
      <c r="D41" s="99">
        <v>150</v>
      </c>
      <c r="E41" s="99">
        <v>0</v>
      </c>
      <c r="F41" s="99">
        <v>0</v>
      </c>
      <c r="G41" s="99">
        <v>0</v>
      </c>
      <c r="H41"/>
      <c r="I41" s="91"/>
      <c r="J41" s="91"/>
      <c r="P41" s="90"/>
      <c r="Q41" s="90"/>
      <c r="R41" s="90"/>
    </row>
    <row r="42" spans="1:18">
      <c r="A42">
        <v>2009005</v>
      </c>
      <c r="B42" t="s">
        <v>364</v>
      </c>
      <c r="C42" t="s">
        <v>365</v>
      </c>
      <c r="D42" s="99">
        <v>120</v>
      </c>
      <c r="E42" s="99">
        <v>0</v>
      </c>
      <c r="F42" s="99">
        <v>0</v>
      </c>
      <c r="G42" s="99">
        <v>0</v>
      </c>
      <c r="H42"/>
      <c r="I42" s="91"/>
      <c r="J42" s="91"/>
      <c r="P42" s="90"/>
      <c r="Q42" s="90"/>
      <c r="R42" s="90"/>
    </row>
    <row r="43" spans="1:18">
      <c r="A43">
        <v>2022008</v>
      </c>
      <c r="B43" t="s">
        <v>1411</v>
      </c>
      <c r="C43" t="s">
        <v>579</v>
      </c>
      <c r="D43" s="99">
        <v>161</v>
      </c>
      <c r="E43" s="99">
        <v>3</v>
      </c>
      <c r="F43" s="99">
        <v>0</v>
      </c>
      <c r="G43" s="99">
        <v>0</v>
      </c>
      <c r="H43"/>
      <c r="I43" s="91"/>
      <c r="J43" s="91">
        <v>4640</v>
      </c>
      <c r="P43" s="90"/>
      <c r="Q43" s="90"/>
      <c r="R43" s="90"/>
    </row>
    <row r="44" spans="1:18">
      <c r="A44">
        <v>2023013</v>
      </c>
      <c r="B44" t="s">
        <v>2340</v>
      </c>
      <c r="C44" t="s">
        <v>601</v>
      </c>
      <c r="D44" s="99">
        <v>173</v>
      </c>
      <c r="E44" s="99">
        <v>14.999999999999996</v>
      </c>
      <c r="F44" s="99">
        <v>0</v>
      </c>
      <c r="G44" s="99">
        <v>0</v>
      </c>
      <c r="H44"/>
      <c r="I44" s="91"/>
      <c r="J44" s="91">
        <v>1068</v>
      </c>
      <c r="P44" s="90"/>
      <c r="Q44" s="90"/>
      <c r="R44" s="90"/>
    </row>
    <row r="45" spans="1:18">
      <c r="A45">
        <v>2023034</v>
      </c>
      <c r="B45" t="s">
        <v>1267</v>
      </c>
      <c r="C45" t="s">
        <v>618</v>
      </c>
      <c r="D45" s="99">
        <v>127.5</v>
      </c>
      <c r="E45" s="99">
        <v>0</v>
      </c>
      <c r="F45" s="99">
        <v>0</v>
      </c>
      <c r="G45" s="99">
        <v>0</v>
      </c>
      <c r="H45"/>
      <c r="I45" s="91"/>
      <c r="J45" s="91"/>
      <c r="P45" s="90"/>
      <c r="Q45" s="90"/>
      <c r="R45" s="90"/>
    </row>
    <row r="46" spans="1:18">
      <c r="A46">
        <v>2025011</v>
      </c>
      <c r="B46" t="s">
        <v>2429</v>
      </c>
      <c r="C46" t="s">
        <v>2434</v>
      </c>
      <c r="D46" s="99">
        <v>67.5</v>
      </c>
      <c r="E46" s="99">
        <v>0</v>
      </c>
      <c r="F46" s="99">
        <v>7.5</v>
      </c>
      <c r="G46" s="99">
        <v>0</v>
      </c>
      <c r="H46"/>
      <c r="I46" s="91"/>
      <c r="J46" s="91"/>
      <c r="P46" s="90"/>
      <c r="Q46" s="90"/>
      <c r="R46" s="90"/>
    </row>
    <row r="47" spans="1:18">
      <c r="A47">
        <v>2017038</v>
      </c>
      <c r="B47" t="s">
        <v>2390</v>
      </c>
      <c r="C47" t="s">
        <v>367</v>
      </c>
      <c r="D47" s="99">
        <v>159</v>
      </c>
      <c r="E47" s="99">
        <v>6.9999999999999991</v>
      </c>
      <c r="F47" s="99">
        <v>0</v>
      </c>
      <c r="G47" s="99">
        <v>0</v>
      </c>
      <c r="H47"/>
      <c r="I47" s="91"/>
      <c r="J47" s="91">
        <v>7238</v>
      </c>
      <c r="P47" s="90"/>
      <c r="Q47" s="90"/>
      <c r="R47" s="90"/>
    </row>
    <row r="48" spans="1:18">
      <c r="A48">
        <v>2019029</v>
      </c>
      <c r="B48" t="s">
        <v>1354</v>
      </c>
      <c r="C48" t="s">
        <v>549</v>
      </c>
      <c r="D48" s="99">
        <v>163.50000000000003</v>
      </c>
      <c r="E48" s="99">
        <v>8.5</v>
      </c>
      <c r="F48" s="99">
        <v>0</v>
      </c>
      <c r="G48" s="99">
        <v>0</v>
      </c>
      <c r="H48"/>
      <c r="I48" s="91"/>
      <c r="J48" s="91"/>
      <c r="P48" s="90"/>
      <c r="Q48" s="90"/>
      <c r="R48" s="90"/>
    </row>
    <row r="49" spans="1:18">
      <c r="A49">
        <v>2017031</v>
      </c>
      <c r="B49" t="s">
        <v>369</v>
      </c>
      <c r="C49" t="s">
        <v>370</v>
      </c>
      <c r="D49" s="99">
        <v>161.5</v>
      </c>
      <c r="E49" s="99">
        <v>12.499999999999998</v>
      </c>
      <c r="F49" s="99">
        <v>0</v>
      </c>
      <c r="G49" s="99">
        <v>0</v>
      </c>
      <c r="H49"/>
      <c r="I49" s="91"/>
      <c r="J49" s="91">
        <v>800</v>
      </c>
      <c r="P49" s="90"/>
      <c r="Q49" s="90"/>
      <c r="R49" s="90"/>
    </row>
    <row r="50" spans="1:18">
      <c r="A50">
        <v>2018022</v>
      </c>
      <c r="B50" t="s">
        <v>371</v>
      </c>
      <c r="C50" t="s">
        <v>372</v>
      </c>
      <c r="D50" s="99">
        <v>60</v>
      </c>
      <c r="E50" s="99">
        <v>0</v>
      </c>
      <c r="F50" s="99">
        <v>0</v>
      </c>
      <c r="G50" s="99">
        <v>0</v>
      </c>
      <c r="H50"/>
      <c r="I50" s="91"/>
      <c r="J50" s="91"/>
      <c r="P50" s="90"/>
      <c r="Q50" s="90"/>
      <c r="R50" s="90"/>
    </row>
    <row r="51" spans="1:18">
      <c r="A51">
        <v>2023006</v>
      </c>
      <c r="B51" t="s">
        <v>1347</v>
      </c>
      <c r="C51" t="s">
        <v>599</v>
      </c>
      <c r="D51" s="99">
        <v>84.500000000000014</v>
      </c>
      <c r="E51" s="99">
        <v>0</v>
      </c>
      <c r="F51" s="99">
        <v>0</v>
      </c>
      <c r="G51" s="99">
        <v>0</v>
      </c>
      <c r="H51"/>
      <c r="I51" s="91"/>
      <c r="J51" s="91"/>
      <c r="P51" s="90"/>
      <c r="Q51" s="90"/>
      <c r="R51" s="90"/>
    </row>
    <row r="52" spans="1:18">
      <c r="A52">
        <v>2013024</v>
      </c>
      <c r="B52" t="s">
        <v>374</v>
      </c>
      <c r="C52" t="s">
        <v>375</v>
      </c>
      <c r="D52" s="99">
        <v>147</v>
      </c>
      <c r="E52" s="99">
        <v>8</v>
      </c>
      <c r="F52" s="99">
        <v>0</v>
      </c>
      <c r="G52" s="99">
        <v>0</v>
      </c>
      <c r="H52"/>
      <c r="I52" s="91"/>
      <c r="J52" s="91">
        <v>1196</v>
      </c>
      <c r="P52" s="90"/>
      <c r="Q52" s="90"/>
      <c r="R52" s="90"/>
    </row>
    <row r="53" spans="1:18">
      <c r="A53">
        <v>2024018</v>
      </c>
      <c r="B53" t="s">
        <v>2444</v>
      </c>
      <c r="C53" t="s">
        <v>632</v>
      </c>
      <c r="D53" s="99">
        <v>173.71666666666667</v>
      </c>
      <c r="E53" s="99">
        <v>21</v>
      </c>
      <c r="F53" s="99">
        <v>0</v>
      </c>
      <c r="G53" s="99">
        <v>1.7666666666666666</v>
      </c>
      <c r="H53"/>
      <c r="I53" s="91"/>
      <c r="J53" s="91">
        <v>13381</v>
      </c>
      <c r="P53" s="90"/>
      <c r="Q53" s="90"/>
      <c r="R53" s="90"/>
    </row>
    <row r="54" spans="1:18">
      <c r="A54">
        <v>2010005</v>
      </c>
      <c r="B54" t="s">
        <v>376</v>
      </c>
      <c r="C54" t="s">
        <v>377</v>
      </c>
      <c r="D54" s="99">
        <v>142.5</v>
      </c>
      <c r="E54" s="99">
        <v>0</v>
      </c>
      <c r="F54" s="99">
        <v>0</v>
      </c>
      <c r="G54" s="99">
        <v>0</v>
      </c>
      <c r="H54"/>
      <c r="I54" s="91"/>
      <c r="J54" s="91"/>
      <c r="P54" s="90"/>
      <c r="Q54" s="90"/>
      <c r="R54" s="90"/>
    </row>
    <row r="55" spans="1:18">
      <c r="A55">
        <v>2018048</v>
      </c>
      <c r="B55" t="s">
        <v>378</v>
      </c>
      <c r="C55" t="s">
        <v>379</v>
      </c>
      <c r="D55" s="99">
        <v>156.00000000000003</v>
      </c>
      <c r="E55" s="99">
        <v>9.4999999999999982</v>
      </c>
      <c r="F55" s="99">
        <v>0</v>
      </c>
      <c r="G55" s="99">
        <v>0</v>
      </c>
      <c r="H55"/>
      <c r="I55" s="91"/>
      <c r="J55" s="91"/>
      <c r="P55" s="90"/>
      <c r="Q55" s="90"/>
      <c r="R55" s="90"/>
    </row>
    <row r="56" spans="1:18">
      <c r="A56">
        <v>2020001</v>
      </c>
      <c r="B56" t="s">
        <v>381</v>
      </c>
      <c r="C56" t="s">
        <v>382</v>
      </c>
      <c r="D56" s="99">
        <v>147.5</v>
      </c>
      <c r="E56" s="99">
        <v>0.5</v>
      </c>
      <c r="F56" s="99">
        <v>0</v>
      </c>
      <c r="G56" s="99">
        <v>0</v>
      </c>
      <c r="H56"/>
      <c r="I56" s="91"/>
      <c r="J56" s="91"/>
      <c r="P56" s="90"/>
      <c r="Q56" s="90"/>
      <c r="R56" s="90"/>
    </row>
    <row r="57" spans="1:18">
      <c r="A57">
        <v>2022014</v>
      </c>
      <c r="B57" t="s">
        <v>1342</v>
      </c>
      <c r="C57" t="s">
        <v>584</v>
      </c>
      <c r="D57" s="99">
        <v>153.5</v>
      </c>
      <c r="E57" s="99">
        <v>1</v>
      </c>
      <c r="F57" s="99">
        <v>0</v>
      </c>
      <c r="G57" s="99">
        <v>0</v>
      </c>
      <c r="H57"/>
      <c r="I57" s="91"/>
      <c r="J57" s="91"/>
      <c r="P57" s="90"/>
      <c r="Q57" s="90"/>
      <c r="R57" s="90"/>
    </row>
    <row r="58" spans="1:18">
      <c r="A58">
        <v>2024039</v>
      </c>
      <c r="B58" t="s">
        <v>1120</v>
      </c>
      <c r="C58" t="s">
        <v>645</v>
      </c>
      <c r="D58" s="99">
        <v>82</v>
      </c>
      <c r="E58" s="99">
        <v>0</v>
      </c>
      <c r="F58" s="99">
        <v>0</v>
      </c>
      <c r="G58" s="99">
        <v>0</v>
      </c>
      <c r="H58"/>
      <c r="I58" s="91"/>
      <c r="J58" s="91"/>
      <c r="P58" s="90"/>
      <c r="Q58" s="90"/>
      <c r="R58" s="90"/>
    </row>
    <row r="59" spans="1:18">
      <c r="A59">
        <v>2024008</v>
      </c>
      <c r="B59" t="s">
        <v>1194</v>
      </c>
      <c r="C59" t="s">
        <v>626</v>
      </c>
      <c r="D59" s="99">
        <v>153.5</v>
      </c>
      <c r="E59" s="99">
        <v>2.5</v>
      </c>
      <c r="F59" s="99">
        <v>0</v>
      </c>
      <c r="G59" s="99">
        <v>1.5</v>
      </c>
      <c r="H59"/>
      <c r="I59" s="91">
        <v>17500</v>
      </c>
      <c r="J59" s="91">
        <v>6140</v>
      </c>
      <c r="P59" s="90"/>
      <c r="Q59" s="90"/>
      <c r="R59" s="90"/>
    </row>
    <row r="60" spans="1:18">
      <c r="A60">
        <v>2016012</v>
      </c>
      <c r="B60" t="s">
        <v>385</v>
      </c>
      <c r="C60" t="s">
        <v>386</v>
      </c>
      <c r="D60" s="99">
        <v>184.50000000000003</v>
      </c>
      <c r="E60" s="99">
        <v>41.5</v>
      </c>
      <c r="F60" s="99">
        <v>0</v>
      </c>
      <c r="G60" s="99">
        <v>2.5</v>
      </c>
      <c r="H60"/>
      <c r="I60" s="91"/>
      <c r="J60" s="91"/>
      <c r="P60" s="90"/>
      <c r="Q60" s="90"/>
      <c r="R60" s="90"/>
    </row>
    <row r="61" spans="1:18">
      <c r="A61">
        <v>2011001</v>
      </c>
      <c r="B61" t="s">
        <v>388</v>
      </c>
      <c r="C61" t="s">
        <v>389</v>
      </c>
      <c r="D61" s="99">
        <v>175</v>
      </c>
      <c r="E61" s="99">
        <v>6</v>
      </c>
      <c r="F61" s="99">
        <v>15</v>
      </c>
      <c r="G61" s="99">
        <v>1.5</v>
      </c>
      <c r="H61"/>
      <c r="I61" s="91"/>
      <c r="J61" s="91">
        <v>134480</v>
      </c>
      <c r="P61" s="90"/>
      <c r="Q61" s="90"/>
      <c r="R61" s="90"/>
    </row>
    <row r="62" spans="1:18">
      <c r="A62">
        <v>2020015</v>
      </c>
      <c r="B62" t="s">
        <v>1263</v>
      </c>
      <c r="C62" t="s">
        <v>452</v>
      </c>
      <c r="D62" s="99">
        <v>147</v>
      </c>
      <c r="E62" s="99">
        <v>2</v>
      </c>
      <c r="F62" s="99">
        <v>0</v>
      </c>
      <c r="G62" s="99">
        <v>0</v>
      </c>
      <c r="H62"/>
      <c r="I62" s="91"/>
      <c r="J62" s="91"/>
      <c r="P62" s="90"/>
      <c r="Q62" s="90"/>
      <c r="R62" s="90"/>
    </row>
    <row r="63" spans="1:18">
      <c r="A63">
        <v>2024001</v>
      </c>
      <c r="B63" t="s">
        <v>962</v>
      </c>
      <c r="C63" t="s">
        <v>619</v>
      </c>
      <c r="D63" s="99">
        <v>140</v>
      </c>
      <c r="E63" s="99">
        <v>21</v>
      </c>
      <c r="F63" s="99">
        <v>0</v>
      </c>
      <c r="G63" s="99">
        <v>18</v>
      </c>
      <c r="H63"/>
      <c r="I63" s="91"/>
      <c r="J63" s="91">
        <v>21260</v>
      </c>
      <c r="P63" s="90"/>
      <c r="Q63" s="90"/>
      <c r="R63" s="90"/>
    </row>
    <row r="64" spans="1:18">
      <c r="A64">
        <v>2016021</v>
      </c>
      <c r="B64" t="s">
        <v>390</v>
      </c>
      <c r="C64" t="s">
        <v>391</v>
      </c>
      <c r="D64" s="99">
        <v>137.50000000000003</v>
      </c>
      <c r="E64" s="99">
        <v>1</v>
      </c>
      <c r="F64" s="99">
        <v>0</v>
      </c>
      <c r="G64" s="99">
        <v>0</v>
      </c>
      <c r="H64"/>
      <c r="I64" s="91"/>
      <c r="J64" s="91">
        <v>22082</v>
      </c>
      <c r="P64" s="90"/>
      <c r="Q64" s="90"/>
      <c r="R64" s="90"/>
    </row>
    <row r="65" spans="1:18">
      <c r="A65">
        <v>2019053</v>
      </c>
      <c r="B65" t="s">
        <v>392</v>
      </c>
      <c r="C65" t="s">
        <v>393</v>
      </c>
      <c r="D65" s="99">
        <v>180.74999999999994</v>
      </c>
      <c r="E65" s="99">
        <v>27</v>
      </c>
      <c r="F65" s="99">
        <v>0</v>
      </c>
      <c r="G65" s="99">
        <v>0</v>
      </c>
      <c r="H65"/>
      <c r="I65" s="91"/>
      <c r="J65" s="91"/>
      <c r="P65" s="90"/>
      <c r="Q65" s="90"/>
      <c r="R65" s="90"/>
    </row>
    <row r="66" spans="1:18">
      <c r="A66">
        <v>2018028</v>
      </c>
      <c r="B66" t="s">
        <v>397</v>
      </c>
      <c r="C66" t="s">
        <v>398</v>
      </c>
      <c r="D66" s="99">
        <v>127.5</v>
      </c>
      <c r="E66" s="99">
        <v>0</v>
      </c>
      <c r="F66" s="99">
        <v>0</v>
      </c>
      <c r="G66" s="99">
        <v>0</v>
      </c>
      <c r="H66"/>
      <c r="I66" s="91"/>
      <c r="J66" s="91"/>
      <c r="P66" s="90"/>
      <c r="Q66" s="90"/>
      <c r="R66" s="90"/>
    </row>
    <row r="67" spans="1:18">
      <c r="A67">
        <v>2018045</v>
      </c>
      <c r="B67" t="s">
        <v>400</v>
      </c>
      <c r="C67" t="s">
        <v>401</v>
      </c>
      <c r="D67" s="99">
        <v>191.5</v>
      </c>
      <c r="E67" s="99">
        <v>37.999999999999993</v>
      </c>
      <c r="F67" s="99">
        <v>0</v>
      </c>
      <c r="G67" s="99">
        <v>0</v>
      </c>
      <c r="H67"/>
      <c r="I67" s="91"/>
      <c r="J67" s="91"/>
      <c r="P67" s="90"/>
      <c r="Q67" s="90"/>
      <c r="R67" s="90"/>
    </row>
    <row r="68" spans="1:18">
      <c r="A68">
        <v>2009009</v>
      </c>
      <c r="B68" t="s">
        <v>403</v>
      </c>
      <c r="C68" t="s">
        <v>404</v>
      </c>
      <c r="D68" s="99">
        <v>133.00000000000003</v>
      </c>
      <c r="E68" s="99">
        <v>0</v>
      </c>
      <c r="F68" s="99">
        <v>0</v>
      </c>
      <c r="G68" s="99">
        <v>0</v>
      </c>
      <c r="H68"/>
      <c r="I68" s="91"/>
      <c r="J68" s="91"/>
      <c r="P68" s="90"/>
      <c r="Q68" s="90"/>
      <c r="R68" s="90"/>
    </row>
    <row r="69" spans="1:18">
      <c r="A69">
        <v>2023028</v>
      </c>
      <c r="B69" t="s">
        <v>1274</v>
      </c>
      <c r="C69" t="s">
        <v>614</v>
      </c>
      <c r="D69" s="99">
        <v>141.00000000000003</v>
      </c>
      <c r="E69" s="99">
        <v>0</v>
      </c>
      <c r="F69" s="99">
        <v>0</v>
      </c>
      <c r="G69" s="99">
        <v>0</v>
      </c>
      <c r="H69"/>
      <c r="I69" s="91"/>
      <c r="J69" s="91"/>
      <c r="P69" s="90"/>
      <c r="Q69" s="90"/>
      <c r="R69" s="90"/>
    </row>
    <row r="70" spans="1:18">
      <c r="A70">
        <v>2018015</v>
      </c>
      <c r="B70" t="s">
        <v>408</v>
      </c>
      <c r="C70" t="s">
        <v>409</v>
      </c>
      <c r="D70" s="99">
        <v>182</v>
      </c>
      <c r="E70" s="99">
        <v>26</v>
      </c>
      <c r="F70" s="99">
        <v>0</v>
      </c>
      <c r="G70" s="99">
        <v>0</v>
      </c>
      <c r="H70"/>
      <c r="I70" s="91"/>
      <c r="J70" s="91"/>
      <c r="P70" s="90"/>
      <c r="Q70" s="90"/>
      <c r="R70" s="90"/>
    </row>
    <row r="71" spans="1:18">
      <c r="A71">
        <v>2020007</v>
      </c>
      <c r="B71" t="s">
        <v>1423</v>
      </c>
      <c r="C71" t="s">
        <v>1424</v>
      </c>
      <c r="D71" s="99">
        <v>144.5</v>
      </c>
      <c r="E71" s="99">
        <v>2.5</v>
      </c>
      <c r="F71" s="99">
        <v>0</v>
      </c>
      <c r="G71" s="99">
        <v>0</v>
      </c>
      <c r="H71"/>
      <c r="I71" s="91"/>
      <c r="J71" s="91"/>
      <c r="P71" s="90"/>
      <c r="Q71" s="90"/>
      <c r="R71" s="90"/>
    </row>
    <row r="72" spans="1:18">
      <c r="A72">
        <v>2025010</v>
      </c>
      <c r="B72" t="s">
        <v>2694</v>
      </c>
      <c r="C72" t="s">
        <v>2695</v>
      </c>
      <c r="D72" s="99">
        <v>142.5</v>
      </c>
      <c r="E72" s="99">
        <v>2.5</v>
      </c>
      <c r="F72" s="99">
        <v>0</v>
      </c>
      <c r="G72" s="99">
        <v>35</v>
      </c>
      <c r="H72"/>
      <c r="I72" s="91"/>
      <c r="J72" s="91"/>
      <c r="P72" s="90"/>
      <c r="Q72" s="90"/>
      <c r="R72" s="90"/>
    </row>
    <row r="73" spans="1:18">
      <c r="A73">
        <v>2018031</v>
      </c>
      <c r="B73" t="s">
        <v>413</v>
      </c>
      <c r="C73" t="s">
        <v>414</v>
      </c>
      <c r="D73" s="99">
        <v>144.5</v>
      </c>
      <c r="E73" s="99">
        <v>0</v>
      </c>
      <c r="F73" s="99">
        <v>0</v>
      </c>
      <c r="G73" s="99">
        <v>0</v>
      </c>
      <c r="H73"/>
      <c r="I73" s="91"/>
      <c r="J73" s="91">
        <v>2560</v>
      </c>
      <c r="P73" s="90"/>
      <c r="Q73" s="90"/>
      <c r="R73" s="90"/>
    </row>
    <row r="74" spans="1:18">
      <c r="A74">
        <v>2011004</v>
      </c>
      <c r="B74" t="s">
        <v>418</v>
      </c>
      <c r="C74" t="s">
        <v>419</v>
      </c>
      <c r="D74" s="99">
        <v>204</v>
      </c>
      <c r="E74" s="99">
        <v>44.000000000000007</v>
      </c>
      <c r="F74" s="99">
        <v>0</v>
      </c>
      <c r="G74" s="99">
        <v>0</v>
      </c>
      <c r="H74"/>
      <c r="I74" s="91"/>
      <c r="J74" s="91">
        <v>167</v>
      </c>
      <c r="P74" s="90"/>
      <c r="Q74" s="90"/>
      <c r="R74" s="90"/>
    </row>
    <row r="75" spans="1:18">
      <c r="A75">
        <v>2024010</v>
      </c>
      <c r="B75" t="s">
        <v>1177</v>
      </c>
      <c r="C75" t="s">
        <v>628</v>
      </c>
      <c r="D75" s="99">
        <v>135.25</v>
      </c>
      <c r="E75" s="99">
        <v>0</v>
      </c>
      <c r="F75" s="99">
        <v>0</v>
      </c>
      <c r="G75" s="99">
        <v>0</v>
      </c>
      <c r="H75"/>
      <c r="I75" s="91"/>
      <c r="J75" s="91"/>
      <c r="P75" s="90"/>
      <c r="Q75" s="90"/>
      <c r="R75" s="90"/>
    </row>
    <row r="76" spans="1:18">
      <c r="A76">
        <v>2023021</v>
      </c>
      <c r="B76" t="s">
        <v>1283</v>
      </c>
      <c r="C76" t="s">
        <v>608</v>
      </c>
      <c r="D76" s="99">
        <v>148.49999999999997</v>
      </c>
      <c r="E76" s="99">
        <v>6</v>
      </c>
      <c r="F76" s="99">
        <v>0</v>
      </c>
      <c r="G76" s="99">
        <v>7</v>
      </c>
      <c r="H76"/>
      <c r="I76" s="91">
        <v>12500</v>
      </c>
      <c r="J76" s="91">
        <v>11914</v>
      </c>
      <c r="P76" s="90"/>
      <c r="Q76" s="90"/>
      <c r="R76" s="90"/>
    </row>
    <row r="77" spans="1:18">
      <c r="A77">
        <v>2025014</v>
      </c>
      <c r="B77" t="s">
        <v>2684</v>
      </c>
      <c r="C77" t="s">
        <v>2685</v>
      </c>
      <c r="D77" s="99">
        <v>75</v>
      </c>
      <c r="E77" s="99">
        <v>0</v>
      </c>
      <c r="F77" s="99">
        <v>0</v>
      </c>
      <c r="G77" s="99">
        <v>0</v>
      </c>
      <c r="H77"/>
      <c r="I77" s="91"/>
      <c r="J77" s="91"/>
      <c r="P77" s="90"/>
      <c r="Q77" s="90"/>
      <c r="R77" s="90"/>
    </row>
    <row r="78" spans="1:18">
      <c r="A78">
        <v>2020014</v>
      </c>
      <c r="B78" t="s">
        <v>420</v>
      </c>
      <c r="C78" t="s">
        <v>421</v>
      </c>
      <c r="D78" s="99">
        <v>90</v>
      </c>
      <c r="E78" s="99">
        <v>0</v>
      </c>
      <c r="F78" s="99">
        <v>0</v>
      </c>
      <c r="G78" s="99">
        <v>0</v>
      </c>
      <c r="H78"/>
      <c r="I78" s="91"/>
      <c r="J78" s="91"/>
      <c r="P78" s="90"/>
      <c r="Q78" s="90"/>
      <c r="R78" s="90"/>
    </row>
    <row r="79" spans="1:18">
      <c r="A79">
        <v>2018027</v>
      </c>
      <c r="B79" t="s">
        <v>425</v>
      </c>
      <c r="C79" t="s">
        <v>426</v>
      </c>
      <c r="D79" s="99">
        <v>143</v>
      </c>
      <c r="E79" s="99">
        <v>0</v>
      </c>
      <c r="F79" s="99">
        <v>0</v>
      </c>
      <c r="G79" s="99">
        <v>0</v>
      </c>
      <c r="H79"/>
      <c r="I79" s="91"/>
      <c r="J79" s="91">
        <v>1036</v>
      </c>
      <c r="P79" s="90"/>
      <c r="Q79" s="90"/>
      <c r="R79" s="90"/>
    </row>
    <row r="80" spans="1:18">
      <c r="A80">
        <v>2019014</v>
      </c>
      <c r="B80" t="s">
        <v>430</v>
      </c>
      <c r="C80" t="s">
        <v>431</v>
      </c>
      <c r="D80" s="99">
        <v>96</v>
      </c>
      <c r="E80" s="99">
        <v>0</v>
      </c>
      <c r="F80" s="99">
        <v>0</v>
      </c>
      <c r="G80" s="99">
        <v>0</v>
      </c>
      <c r="H80"/>
      <c r="I80" s="91"/>
      <c r="J80" s="91"/>
      <c r="P80" s="90"/>
      <c r="Q80" s="90"/>
      <c r="R80" s="90"/>
    </row>
    <row r="81" spans="1:18">
      <c r="A81">
        <v>2020031</v>
      </c>
      <c r="B81" t="s">
        <v>1418</v>
      </c>
      <c r="C81" t="s">
        <v>565</v>
      </c>
      <c r="D81" s="99">
        <v>149.5</v>
      </c>
      <c r="E81" s="99">
        <v>3</v>
      </c>
      <c r="F81" s="99">
        <v>0</v>
      </c>
      <c r="G81" s="99">
        <v>0</v>
      </c>
      <c r="H81"/>
      <c r="I81" s="91"/>
      <c r="J81" s="91"/>
      <c r="P81" s="90"/>
      <c r="Q81" s="90"/>
      <c r="R81" s="90"/>
    </row>
    <row r="82" spans="1:18">
      <c r="A82">
        <v>2018057</v>
      </c>
      <c r="B82" t="s">
        <v>1083</v>
      </c>
      <c r="C82" t="s">
        <v>543</v>
      </c>
      <c r="D82" s="99">
        <v>133.5</v>
      </c>
      <c r="E82" s="99">
        <v>7</v>
      </c>
      <c r="F82" s="99">
        <v>0</v>
      </c>
      <c r="G82" s="99">
        <v>0</v>
      </c>
      <c r="H82"/>
      <c r="I82" s="91"/>
      <c r="J82" s="91">
        <v>59786</v>
      </c>
      <c r="P82" s="90"/>
      <c r="Q82" s="90"/>
      <c r="R82" s="90"/>
    </row>
    <row r="83" spans="1:18">
      <c r="A83">
        <v>2020003</v>
      </c>
      <c r="B83" t="s">
        <v>1367</v>
      </c>
      <c r="C83" t="s">
        <v>438</v>
      </c>
      <c r="D83" s="99">
        <v>188</v>
      </c>
      <c r="E83" s="99">
        <v>57</v>
      </c>
      <c r="F83" s="99">
        <v>0</v>
      </c>
      <c r="G83" s="99">
        <v>74.499999999999986</v>
      </c>
      <c r="H83"/>
      <c r="I83" s="91"/>
      <c r="J83" s="91">
        <v>92380</v>
      </c>
      <c r="P83" s="90"/>
      <c r="Q83" s="90"/>
      <c r="R83" s="90"/>
    </row>
    <row r="84" spans="1:18">
      <c r="A84">
        <v>2018012</v>
      </c>
      <c r="B84" t="s">
        <v>992</v>
      </c>
      <c r="C84" t="s">
        <v>995</v>
      </c>
      <c r="D84" s="99">
        <v>151.50000000000003</v>
      </c>
      <c r="E84" s="99">
        <v>4.5</v>
      </c>
      <c r="F84" s="99">
        <v>36</v>
      </c>
      <c r="G84" s="99">
        <v>0</v>
      </c>
      <c r="H84"/>
      <c r="I84" s="91"/>
      <c r="J84" s="91">
        <v>14432</v>
      </c>
      <c r="P84" s="90"/>
      <c r="Q84" s="90"/>
      <c r="R84" s="90"/>
    </row>
    <row r="85" spans="1:18">
      <c r="A85">
        <v>2017007</v>
      </c>
      <c r="B85" t="s">
        <v>935</v>
      </c>
      <c r="C85" t="s">
        <v>310</v>
      </c>
      <c r="D85" s="99">
        <v>140.00000000000003</v>
      </c>
      <c r="E85" s="99">
        <v>4</v>
      </c>
      <c r="F85" s="99">
        <v>2.5</v>
      </c>
      <c r="G85" s="99">
        <v>0</v>
      </c>
      <c r="H85"/>
      <c r="I85" s="91">
        <v>20000</v>
      </c>
      <c r="J85" s="91">
        <v>0</v>
      </c>
      <c r="P85" s="90"/>
      <c r="Q85" s="90"/>
      <c r="R85" s="90"/>
    </row>
    <row r="86" spans="1:18">
      <c r="A86">
        <v>2020028</v>
      </c>
      <c r="B86" t="s">
        <v>907</v>
      </c>
      <c r="C86" t="s">
        <v>317</v>
      </c>
      <c r="D86" s="99">
        <v>152</v>
      </c>
      <c r="E86" s="99">
        <v>1.5</v>
      </c>
      <c r="F86" s="99">
        <v>0</v>
      </c>
      <c r="G86" s="99">
        <v>0</v>
      </c>
      <c r="H86"/>
      <c r="I86" s="91"/>
      <c r="J86" s="91"/>
      <c r="P86" s="90"/>
      <c r="Q86" s="90"/>
      <c r="R86" s="90"/>
    </row>
    <row r="87" spans="1:18">
      <c r="A87">
        <v>2018002</v>
      </c>
      <c r="B87" t="s">
        <v>439</v>
      </c>
      <c r="C87" t="s">
        <v>440</v>
      </c>
      <c r="D87" s="99">
        <v>148</v>
      </c>
      <c r="E87" s="99">
        <v>11</v>
      </c>
      <c r="F87" s="99">
        <v>0</v>
      </c>
      <c r="G87" s="99">
        <v>0</v>
      </c>
      <c r="H87"/>
      <c r="I87" s="91"/>
      <c r="J87" s="91"/>
      <c r="P87" s="90"/>
      <c r="Q87" s="90"/>
      <c r="R87" s="90"/>
    </row>
    <row r="88" spans="1:18">
      <c r="A88">
        <v>2024003</v>
      </c>
      <c r="B88" t="s">
        <v>1247</v>
      </c>
      <c r="C88" t="s">
        <v>621</v>
      </c>
      <c r="D88" s="99">
        <v>135</v>
      </c>
      <c r="E88" s="99">
        <v>0</v>
      </c>
      <c r="F88" s="99">
        <v>0</v>
      </c>
      <c r="G88" s="99">
        <v>0</v>
      </c>
      <c r="H88"/>
      <c r="I88" s="91"/>
      <c r="J88" s="91"/>
      <c r="P88" s="90"/>
      <c r="Q88" s="90"/>
      <c r="R88" s="90"/>
    </row>
    <row r="89" spans="1:18">
      <c r="A89">
        <v>2022019</v>
      </c>
      <c r="B89" t="s">
        <v>1383</v>
      </c>
      <c r="C89" t="s">
        <v>587</v>
      </c>
      <c r="D89" s="99">
        <v>165</v>
      </c>
      <c r="E89" s="99">
        <v>6.9999999999999991</v>
      </c>
      <c r="F89" s="99">
        <v>0</v>
      </c>
      <c r="G89" s="99">
        <v>0</v>
      </c>
      <c r="H89"/>
      <c r="I89" s="91"/>
      <c r="J89" s="91"/>
      <c r="P89" s="90"/>
      <c r="Q89" s="90"/>
      <c r="R89" s="90"/>
    </row>
    <row r="90" spans="1:18">
      <c r="A90">
        <v>2010006</v>
      </c>
      <c r="B90" t="s">
        <v>441</v>
      </c>
      <c r="C90" t="s">
        <v>442</v>
      </c>
      <c r="D90" s="99">
        <v>142.5</v>
      </c>
      <c r="E90" s="99">
        <v>0</v>
      </c>
      <c r="F90" s="99">
        <v>0</v>
      </c>
      <c r="G90" s="99">
        <v>0</v>
      </c>
      <c r="H90"/>
      <c r="I90" s="91"/>
      <c r="J90" s="91">
        <v>1260</v>
      </c>
      <c r="P90" s="90"/>
      <c r="Q90" s="90"/>
      <c r="R90" s="90"/>
    </row>
    <row r="91" spans="1:18">
      <c r="A91">
        <v>2012008</v>
      </c>
      <c r="B91" t="s">
        <v>448</v>
      </c>
      <c r="C91" t="s">
        <v>449</v>
      </c>
      <c r="D91" s="99">
        <v>152</v>
      </c>
      <c r="E91" s="99">
        <v>3.5</v>
      </c>
      <c r="F91" s="99">
        <v>1</v>
      </c>
      <c r="G91" s="99">
        <v>0</v>
      </c>
      <c r="H91"/>
      <c r="I91" s="91">
        <v>20000</v>
      </c>
      <c r="J91" s="91">
        <v>0</v>
      </c>
      <c r="P91" s="90"/>
      <c r="Q91" s="90"/>
      <c r="R91" s="90"/>
    </row>
    <row r="92" spans="1:18">
      <c r="A92">
        <v>2017034</v>
      </c>
      <c r="B92" t="s">
        <v>979</v>
      </c>
      <c r="C92" t="s">
        <v>463</v>
      </c>
      <c r="D92" s="99">
        <v>145.49999999999997</v>
      </c>
      <c r="E92" s="99">
        <v>1</v>
      </c>
      <c r="F92" s="99">
        <v>0</v>
      </c>
      <c r="G92" s="99">
        <v>0</v>
      </c>
      <c r="H92"/>
      <c r="I92" s="91"/>
      <c r="J92" s="91"/>
      <c r="P92" s="90"/>
      <c r="Q92" s="90"/>
      <c r="R92" s="90"/>
    </row>
    <row r="93" spans="1:18">
      <c r="A93">
        <v>2017022</v>
      </c>
      <c r="B93" t="s">
        <v>892</v>
      </c>
      <c r="C93" t="s">
        <v>525</v>
      </c>
      <c r="D93" s="99">
        <v>159.99999999999994</v>
      </c>
      <c r="E93" s="99">
        <v>0</v>
      </c>
      <c r="F93" s="99">
        <v>0</v>
      </c>
      <c r="G93" s="99">
        <v>0</v>
      </c>
      <c r="H93"/>
      <c r="I93" s="91"/>
      <c r="J93" s="91"/>
      <c r="P93" s="90"/>
      <c r="Q93" s="90"/>
      <c r="R93" s="90"/>
    </row>
    <row r="94" spans="1:18">
      <c r="A94">
        <v>2020002</v>
      </c>
      <c r="B94" t="s">
        <v>453</v>
      </c>
      <c r="C94" t="s">
        <v>454</v>
      </c>
      <c r="D94" s="99">
        <v>143.5</v>
      </c>
      <c r="E94" s="99">
        <v>0.5</v>
      </c>
      <c r="F94" s="99">
        <v>0</v>
      </c>
      <c r="G94" s="99">
        <v>0</v>
      </c>
      <c r="H94"/>
      <c r="I94" s="91">
        <v>1250</v>
      </c>
      <c r="J94" s="91">
        <v>1326</v>
      </c>
      <c r="P94" s="90"/>
      <c r="Q94" s="90"/>
      <c r="R94" s="90"/>
    </row>
    <row r="95" spans="1:18">
      <c r="A95">
        <v>2020011</v>
      </c>
      <c r="B95" t="s">
        <v>1362</v>
      </c>
      <c r="C95" t="s">
        <v>561</v>
      </c>
      <c r="D95" s="99">
        <v>137.5</v>
      </c>
      <c r="E95" s="99">
        <v>0</v>
      </c>
      <c r="F95" s="99">
        <v>7.5</v>
      </c>
      <c r="G95" s="99">
        <v>0</v>
      </c>
      <c r="H95"/>
      <c r="I95" s="91"/>
      <c r="J95" s="91"/>
      <c r="P95" s="90"/>
      <c r="Q95" s="90"/>
      <c r="R95" s="90"/>
    </row>
    <row r="96" spans="1:18">
      <c r="A96">
        <v>2023027</v>
      </c>
      <c r="B96" t="s">
        <v>1279</v>
      </c>
      <c r="C96" t="s">
        <v>613</v>
      </c>
      <c r="D96" s="99">
        <v>144.00000000000003</v>
      </c>
      <c r="E96" s="99">
        <v>0.5</v>
      </c>
      <c r="F96" s="99">
        <v>0</v>
      </c>
      <c r="G96" s="99">
        <v>0</v>
      </c>
      <c r="H96"/>
      <c r="I96" s="91"/>
      <c r="J96" s="91"/>
      <c r="P96" s="90"/>
      <c r="Q96" s="90"/>
      <c r="R96" s="90"/>
    </row>
    <row r="97" spans="1:18">
      <c r="A97">
        <v>2024009</v>
      </c>
      <c r="B97" t="s">
        <v>953</v>
      </c>
      <c r="C97" t="s">
        <v>627</v>
      </c>
      <c r="D97" s="99">
        <v>142.5</v>
      </c>
      <c r="E97" s="99">
        <v>2.9999999999999996</v>
      </c>
      <c r="F97" s="99">
        <v>0</v>
      </c>
      <c r="G97" s="99">
        <v>41.999999999999993</v>
      </c>
      <c r="H97"/>
      <c r="I97" s="91"/>
      <c r="J97" s="91"/>
      <c r="P97" s="90"/>
      <c r="Q97" s="90"/>
      <c r="R97" s="90"/>
    </row>
    <row r="98" spans="1:18">
      <c r="A98">
        <v>2024012</v>
      </c>
      <c r="B98" t="s">
        <v>1192</v>
      </c>
      <c r="C98" t="s">
        <v>630</v>
      </c>
      <c r="D98" s="99">
        <v>150</v>
      </c>
      <c r="E98" s="99">
        <v>0</v>
      </c>
      <c r="F98" s="99">
        <v>0</v>
      </c>
      <c r="G98" s="99">
        <v>27.999999999999996</v>
      </c>
      <c r="H98"/>
      <c r="I98" s="91"/>
      <c r="J98" s="91"/>
      <c r="P98" s="90"/>
      <c r="Q98" s="90"/>
      <c r="R98" s="90"/>
    </row>
    <row r="99" spans="1:18">
      <c r="A99">
        <v>2022007</v>
      </c>
      <c r="B99" t="s">
        <v>1395</v>
      </c>
      <c r="C99" t="s">
        <v>578</v>
      </c>
      <c r="D99" s="99">
        <v>63.499999999999993</v>
      </c>
      <c r="E99" s="99">
        <v>1.5</v>
      </c>
      <c r="F99" s="99">
        <v>0</v>
      </c>
      <c r="G99" s="99">
        <v>0</v>
      </c>
      <c r="H99"/>
      <c r="I99" s="91"/>
      <c r="J99" s="91">
        <v>6880</v>
      </c>
      <c r="P99" s="90"/>
      <c r="Q99" s="90"/>
      <c r="R99" s="90"/>
    </row>
    <row r="100" spans="1:18">
      <c r="A100">
        <v>2024002</v>
      </c>
      <c r="B100" t="s">
        <v>2311</v>
      </c>
      <c r="C100" t="s">
        <v>620</v>
      </c>
      <c r="D100" s="99">
        <v>192.25</v>
      </c>
      <c r="E100" s="99">
        <v>40.25</v>
      </c>
      <c r="F100" s="99">
        <v>0</v>
      </c>
      <c r="G100" s="99">
        <v>1</v>
      </c>
      <c r="H100"/>
      <c r="I100" s="91"/>
      <c r="J100" s="91"/>
      <c r="P100" s="90"/>
      <c r="Q100" s="90"/>
      <c r="R100" s="90"/>
    </row>
    <row r="101" spans="1:18">
      <c r="A101">
        <v>2023003</v>
      </c>
      <c r="B101" t="s">
        <v>2248</v>
      </c>
      <c r="C101" t="s">
        <v>597</v>
      </c>
      <c r="D101" s="99">
        <v>116.49999999999999</v>
      </c>
      <c r="E101" s="99">
        <v>2.5</v>
      </c>
      <c r="F101" s="99">
        <v>0</v>
      </c>
      <c r="G101" s="99">
        <v>0</v>
      </c>
      <c r="H101"/>
      <c r="I101" s="91"/>
      <c r="J101" s="91"/>
      <c r="P101" s="90"/>
      <c r="Q101" s="90"/>
      <c r="R101" s="90"/>
    </row>
    <row r="102" spans="1:18">
      <c r="A102">
        <v>2024047</v>
      </c>
      <c r="B102" t="s">
        <v>852</v>
      </c>
      <c r="C102" t="s">
        <v>857</v>
      </c>
      <c r="D102" s="99">
        <v>159.49999999999994</v>
      </c>
      <c r="E102" s="99">
        <v>0</v>
      </c>
      <c r="F102" s="99">
        <v>0</v>
      </c>
      <c r="G102" s="99">
        <v>0</v>
      </c>
      <c r="H102"/>
      <c r="I102" s="91"/>
      <c r="J102" s="91"/>
      <c r="P102" s="90"/>
      <c r="Q102" s="90"/>
      <c r="R102" s="90"/>
    </row>
    <row r="103" spans="1:18">
      <c r="A103">
        <v>2023023</v>
      </c>
      <c r="B103" t="s">
        <v>1313</v>
      </c>
      <c r="C103" t="s">
        <v>610</v>
      </c>
      <c r="D103" s="99">
        <v>79.500000000000014</v>
      </c>
      <c r="E103" s="99">
        <v>0</v>
      </c>
      <c r="F103" s="99">
        <v>0</v>
      </c>
      <c r="G103" s="99">
        <v>0</v>
      </c>
      <c r="H103"/>
      <c r="I103" s="91"/>
      <c r="J103" s="91"/>
      <c r="P103" s="90"/>
      <c r="Q103" s="90"/>
      <c r="R103" s="90"/>
    </row>
    <row r="104" spans="1:18">
      <c r="A104">
        <v>2014012</v>
      </c>
      <c r="B104" t="s">
        <v>464</v>
      </c>
      <c r="C104" t="s">
        <v>465</v>
      </c>
      <c r="D104" s="99">
        <v>152</v>
      </c>
      <c r="E104" s="99">
        <v>3.5</v>
      </c>
      <c r="F104" s="99">
        <v>0</v>
      </c>
      <c r="G104" s="99">
        <v>0</v>
      </c>
      <c r="H104"/>
      <c r="I104" s="91"/>
      <c r="J104" s="91">
        <v>35400</v>
      </c>
      <c r="P104" s="90"/>
      <c r="Q104" s="90"/>
      <c r="R104" s="90"/>
    </row>
    <row r="105" spans="1:18">
      <c r="A105">
        <v>2022035</v>
      </c>
      <c r="B105" t="s">
        <v>1220</v>
      </c>
      <c r="C105" t="s">
        <v>594</v>
      </c>
      <c r="D105" s="99">
        <v>150</v>
      </c>
      <c r="E105" s="99">
        <v>0</v>
      </c>
      <c r="F105" s="99">
        <v>7.5</v>
      </c>
      <c r="G105" s="99">
        <v>0</v>
      </c>
      <c r="H105"/>
      <c r="I105" s="91"/>
      <c r="J105" s="91">
        <v>124246</v>
      </c>
      <c r="P105" s="90"/>
      <c r="Q105" s="90"/>
      <c r="R105" s="90"/>
    </row>
    <row r="106" spans="1:18">
      <c r="A106">
        <v>2011013</v>
      </c>
      <c r="B106" t="s">
        <v>469</v>
      </c>
      <c r="C106" t="s">
        <v>470</v>
      </c>
      <c r="D106" s="99">
        <v>157</v>
      </c>
      <c r="E106" s="99">
        <v>0.5</v>
      </c>
      <c r="F106" s="99">
        <v>0</v>
      </c>
      <c r="G106" s="99">
        <v>60</v>
      </c>
      <c r="H106"/>
      <c r="I106" s="91"/>
      <c r="J106" s="91"/>
      <c r="P106" s="90"/>
      <c r="Q106" s="90"/>
      <c r="R106" s="90"/>
    </row>
    <row r="107" spans="1:18">
      <c r="A107">
        <v>2009007</v>
      </c>
      <c r="B107" t="s">
        <v>473</v>
      </c>
      <c r="C107" t="s">
        <v>474</v>
      </c>
      <c r="D107" s="99">
        <v>150</v>
      </c>
      <c r="E107" s="99">
        <v>0</v>
      </c>
      <c r="F107" s="99">
        <v>0</v>
      </c>
      <c r="G107" s="99">
        <v>0</v>
      </c>
      <c r="H107"/>
      <c r="I107" s="91"/>
      <c r="J107" s="91"/>
      <c r="P107" s="90"/>
      <c r="Q107" s="90"/>
      <c r="R107" s="90"/>
    </row>
    <row r="108" spans="1:18">
      <c r="A108">
        <v>2024046</v>
      </c>
      <c r="B108" t="s">
        <v>1031</v>
      </c>
      <c r="C108" t="s">
        <v>1036</v>
      </c>
      <c r="D108" s="99">
        <v>157</v>
      </c>
      <c r="E108" s="99">
        <v>6</v>
      </c>
      <c r="F108" s="99">
        <v>7.5</v>
      </c>
      <c r="G108" s="99">
        <v>1</v>
      </c>
      <c r="H108"/>
      <c r="I108" s="91"/>
      <c r="J108" s="91">
        <v>239196</v>
      </c>
      <c r="P108" s="90"/>
      <c r="Q108" s="90"/>
      <c r="R108" s="90"/>
    </row>
    <row r="109" spans="1:18">
      <c r="A109">
        <v>2018046</v>
      </c>
      <c r="B109" t="s">
        <v>475</v>
      </c>
      <c r="C109" t="s">
        <v>476</v>
      </c>
      <c r="D109" s="99">
        <v>148.50000000000003</v>
      </c>
      <c r="E109" s="99">
        <v>4.5</v>
      </c>
      <c r="F109" s="99">
        <v>0</v>
      </c>
      <c r="G109" s="99">
        <v>0</v>
      </c>
      <c r="H109"/>
      <c r="I109" s="91"/>
      <c r="J109" s="91"/>
      <c r="P109" s="90"/>
      <c r="Q109" s="90"/>
      <c r="R109" s="90"/>
    </row>
    <row r="110" spans="1:18">
      <c r="A110">
        <v>2018003</v>
      </c>
      <c r="B110" t="s">
        <v>481</v>
      </c>
      <c r="C110" t="s">
        <v>482</v>
      </c>
      <c r="D110" s="99">
        <v>157.49999999999997</v>
      </c>
      <c r="E110" s="99">
        <v>5</v>
      </c>
      <c r="F110" s="99">
        <v>0</v>
      </c>
      <c r="G110" s="99">
        <v>0</v>
      </c>
      <c r="H110"/>
      <c r="I110" s="91"/>
      <c r="J110" s="91"/>
    </row>
    <row r="111" spans="1:18">
      <c r="A111">
        <v>2022012</v>
      </c>
      <c r="B111" t="s">
        <v>1389</v>
      </c>
      <c r="C111" t="s">
        <v>582</v>
      </c>
      <c r="D111" s="99">
        <v>147.5</v>
      </c>
      <c r="E111" s="99">
        <v>4</v>
      </c>
      <c r="F111" s="99">
        <v>0</v>
      </c>
      <c r="G111" s="99">
        <v>0</v>
      </c>
      <c r="H111"/>
      <c r="I111" s="91"/>
      <c r="J111" s="91"/>
    </row>
    <row r="112" spans="1:18">
      <c r="A112">
        <v>2025009</v>
      </c>
      <c r="B112" t="s">
        <v>2409</v>
      </c>
      <c r="C112" t="s">
        <v>2410</v>
      </c>
      <c r="D112" s="99">
        <v>150.5</v>
      </c>
      <c r="E112" s="99">
        <v>0</v>
      </c>
      <c r="F112" s="99">
        <v>0</v>
      </c>
      <c r="G112" s="99">
        <v>0</v>
      </c>
      <c r="H112"/>
      <c r="I112" s="91"/>
      <c r="J112" s="91"/>
    </row>
    <row r="113" spans="1:10">
      <c r="A113">
        <v>2024011</v>
      </c>
      <c r="B113" t="s">
        <v>1208</v>
      </c>
      <c r="C113" t="s">
        <v>629</v>
      </c>
      <c r="D113" s="99">
        <v>144.5</v>
      </c>
      <c r="E113" s="99">
        <v>10</v>
      </c>
      <c r="F113" s="99">
        <v>0</v>
      </c>
      <c r="G113" s="99">
        <v>0</v>
      </c>
      <c r="H113"/>
      <c r="I113" s="91"/>
      <c r="J113" s="91">
        <v>108152</v>
      </c>
    </row>
    <row r="114" spans="1:10">
      <c r="A114">
        <v>2018025</v>
      </c>
      <c r="B114" t="s">
        <v>484</v>
      </c>
      <c r="C114" t="s">
        <v>485</v>
      </c>
      <c r="D114" s="99">
        <v>166</v>
      </c>
      <c r="E114" s="99">
        <v>10</v>
      </c>
      <c r="F114" s="99">
        <v>0</v>
      </c>
      <c r="G114" s="99">
        <v>0</v>
      </c>
      <c r="H114"/>
      <c r="I114" s="91"/>
      <c r="J114" s="91"/>
    </row>
    <row r="115" spans="1:10">
      <c r="A115">
        <v>2018016</v>
      </c>
      <c r="B115" t="s">
        <v>486</v>
      </c>
      <c r="C115" t="s">
        <v>487</v>
      </c>
      <c r="D115" s="99">
        <v>137</v>
      </c>
      <c r="E115" s="99">
        <v>1</v>
      </c>
      <c r="F115" s="99">
        <v>0</v>
      </c>
      <c r="G115" s="99">
        <v>0</v>
      </c>
      <c r="H115"/>
      <c r="I115" s="91"/>
      <c r="J115" s="91">
        <v>840</v>
      </c>
    </row>
    <row r="116" spans="1:10">
      <c r="A116">
        <v>2024041</v>
      </c>
      <c r="B116" t="s">
        <v>1104</v>
      </c>
      <c r="C116" t="s">
        <v>646</v>
      </c>
      <c r="D116" s="99">
        <v>154</v>
      </c>
      <c r="E116" s="99">
        <v>18.5</v>
      </c>
      <c r="F116" s="99">
        <v>0</v>
      </c>
      <c r="G116" s="99">
        <v>0</v>
      </c>
      <c r="H116"/>
      <c r="I116" s="91"/>
      <c r="J116" s="91">
        <v>5980</v>
      </c>
    </row>
    <row r="117" spans="1:10">
      <c r="A117">
        <v>2022018</v>
      </c>
      <c r="B117" t="s">
        <v>1388</v>
      </c>
      <c r="C117" t="s">
        <v>586</v>
      </c>
      <c r="D117" s="99">
        <v>115.5</v>
      </c>
      <c r="E117" s="99">
        <v>1.5</v>
      </c>
      <c r="F117" s="99">
        <v>6.5</v>
      </c>
      <c r="G117" s="99">
        <v>0</v>
      </c>
      <c r="H117"/>
      <c r="I117" s="91"/>
      <c r="J117" s="91"/>
    </row>
    <row r="118" spans="1:10">
      <c r="A118">
        <v>2024026</v>
      </c>
      <c r="B118" t="s">
        <v>1151</v>
      </c>
      <c r="C118" t="s">
        <v>638</v>
      </c>
      <c r="D118" s="99">
        <v>112</v>
      </c>
      <c r="E118" s="99">
        <v>0</v>
      </c>
      <c r="F118" s="99">
        <v>0</v>
      </c>
      <c r="G118" s="99">
        <v>0</v>
      </c>
      <c r="H118"/>
      <c r="I118" s="91"/>
      <c r="J118" s="91"/>
    </row>
    <row r="119" spans="1:10">
      <c r="A119">
        <v>2022036</v>
      </c>
      <c r="B119" t="s">
        <v>2395</v>
      </c>
      <c r="C119" t="s">
        <v>595</v>
      </c>
      <c r="D119" s="99">
        <v>136</v>
      </c>
      <c r="E119" s="99">
        <v>0.5</v>
      </c>
      <c r="F119" s="99">
        <v>0</v>
      </c>
      <c r="G119" s="99">
        <v>0</v>
      </c>
      <c r="H119"/>
      <c r="I119" s="91"/>
      <c r="J119" s="91"/>
    </row>
    <row r="120" spans="1:10">
      <c r="A120">
        <v>2010001</v>
      </c>
      <c r="B120" t="s">
        <v>488</v>
      </c>
      <c r="C120" t="s">
        <v>489</v>
      </c>
      <c r="D120" s="99">
        <v>137.99999999999997</v>
      </c>
      <c r="E120" s="99">
        <v>0</v>
      </c>
      <c r="F120" s="99">
        <v>0</v>
      </c>
      <c r="G120" s="99">
        <v>54</v>
      </c>
      <c r="H120"/>
      <c r="I120" s="91"/>
      <c r="J120" s="91"/>
    </row>
    <row r="121" spans="1:10">
      <c r="A121">
        <v>2019052</v>
      </c>
      <c r="B121" t="s">
        <v>1258</v>
      </c>
      <c r="C121" t="s">
        <v>326</v>
      </c>
      <c r="D121" s="99">
        <v>135</v>
      </c>
      <c r="E121" s="99">
        <v>0</v>
      </c>
      <c r="F121" s="99">
        <v>0</v>
      </c>
      <c r="G121" s="99">
        <v>0</v>
      </c>
      <c r="H121"/>
      <c r="I121" s="91"/>
      <c r="J121" s="91"/>
    </row>
    <row r="122" spans="1:10">
      <c r="A122">
        <v>2015009</v>
      </c>
      <c r="B122" t="s">
        <v>1230</v>
      </c>
      <c r="C122" t="s">
        <v>512</v>
      </c>
      <c r="D122" s="99">
        <v>71.5</v>
      </c>
      <c r="E122" s="99">
        <v>0.5</v>
      </c>
      <c r="F122" s="99">
        <v>0</v>
      </c>
      <c r="G122" s="99">
        <v>0</v>
      </c>
      <c r="H122" t="s">
        <v>1786</v>
      </c>
      <c r="I122" s="91"/>
      <c r="J122" s="91"/>
    </row>
    <row r="123" spans="1:10">
      <c r="A123">
        <v>2023019</v>
      </c>
      <c r="B123" t="s">
        <v>1183</v>
      </c>
      <c r="C123" t="s">
        <v>606</v>
      </c>
      <c r="D123" s="99">
        <v>142.5</v>
      </c>
      <c r="E123" s="99">
        <v>0</v>
      </c>
      <c r="F123" s="99">
        <v>0</v>
      </c>
      <c r="G123" s="99">
        <v>0</v>
      </c>
      <c r="H123"/>
      <c r="I123" s="91"/>
      <c r="J123" s="91">
        <v>144292</v>
      </c>
    </row>
    <row r="124" spans="1:10">
      <c r="A124">
        <v>2024035</v>
      </c>
      <c r="B124" t="s">
        <v>1115</v>
      </c>
      <c r="C124" t="s">
        <v>642</v>
      </c>
      <c r="D124" s="99">
        <v>89.5</v>
      </c>
      <c r="E124" s="99">
        <v>0</v>
      </c>
      <c r="F124" s="99">
        <v>0</v>
      </c>
      <c r="G124" s="99">
        <v>0</v>
      </c>
      <c r="H124"/>
    </row>
    <row r="125" spans="1:10">
      <c r="A125">
        <v>2017006</v>
      </c>
      <c r="B125" t="s">
        <v>490</v>
      </c>
      <c r="C125" t="s">
        <v>491</v>
      </c>
      <c r="D125" s="99">
        <v>155.5</v>
      </c>
      <c r="E125" s="99">
        <v>7.4999999999999982</v>
      </c>
      <c r="F125" s="99">
        <v>0</v>
      </c>
      <c r="G125" s="99">
        <v>0</v>
      </c>
      <c r="H125"/>
    </row>
    <row r="126" spans="1:10">
      <c r="A126">
        <v>2025012</v>
      </c>
      <c r="B126" t="s">
        <v>2396</v>
      </c>
      <c r="C126" t="s">
        <v>2399</v>
      </c>
      <c r="D126" s="99">
        <v>152</v>
      </c>
      <c r="E126" s="99">
        <v>0.5</v>
      </c>
      <c r="F126" s="99">
        <v>0</v>
      </c>
      <c r="G126" s="99">
        <v>0</v>
      </c>
      <c r="H126"/>
    </row>
    <row r="127" spans="1:10">
      <c r="A127">
        <v>2024038</v>
      </c>
      <c r="B127" t="s">
        <v>1087</v>
      </c>
      <c r="C127" t="s">
        <v>644</v>
      </c>
      <c r="D127" s="99">
        <v>85.5</v>
      </c>
      <c r="E127" s="99">
        <v>0</v>
      </c>
      <c r="F127" s="99">
        <v>0</v>
      </c>
      <c r="G127" s="99">
        <v>0</v>
      </c>
      <c r="H127"/>
      <c r="I127" s="91"/>
      <c r="J127" s="91"/>
    </row>
    <row r="128" spans="1:10">
      <c r="A128">
        <v>2024032</v>
      </c>
      <c r="B128" t="s">
        <v>1019</v>
      </c>
      <c r="C128" t="s">
        <v>641</v>
      </c>
      <c r="D128" s="99">
        <v>96.916666666666671</v>
      </c>
      <c r="E128" s="99">
        <v>2.6666666666666665</v>
      </c>
      <c r="F128" s="99">
        <v>0</v>
      </c>
      <c r="G128" s="99">
        <v>0</v>
      </c>
      <c r="H128"/>
    </row>
    <row r="129" spans="1:10">
      <c r="A129">
        <v>2025006</v>
      </c>
      <c r="B129" t="s">
        <v>2355</v>
      </c>
      <c r="C129" t="s">
        <v>2356</v>
      </c>
      <c r="D129" s="99">
        <v>233.50000000000003</v>
      </c>
      <c r="E129" s="99">
        <v>62.5</v>
      </c>
      <c r="F129" s="99">
        <v>11.5</v>
      </c>
      <c r="G129" s="99">
        <v>5.5</v>
      </c>
      <c r="H129"/>
      <c r="I129" s="91"/>
      <c r="J129" s="91">
        <v>8770</v>
      </c>
    </row>
  </sheetData>
  <autoFilter ref="A1:H111" xr:uid="{00000000-0009-0000-0000-000007000000}"/>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34"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20835"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36"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37"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38"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39"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40"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41"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42"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43"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44"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45"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46"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47"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48"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49"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50"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51" r:id="rId22" name="Button 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52" r:id="rId23" name="Button 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53" r:id="rId24" name="Button 2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20854"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55"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56"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57"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58"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59"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60"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61"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62"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63"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64"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65"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66"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67"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68"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69"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70" r:id="rId41" name="Button 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71" r:id="rId42" name="Button 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72" r:id="rId43" name="Button 4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20873"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74" r:id="rId45" name="Button 4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20875"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76"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77"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78"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79"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80"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81"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82"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83"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84"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85"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86"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87"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88"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89" r:id="rId60" name="Button 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90" r:id="rId61" name="Button 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91" r:id="rId62" name="Button 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92" r:id="rId63" name="Button 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93" r:id="rId64" name="Button 6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20894"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95" r:id="rId66" name="Button 6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20896"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97"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98"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99"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900"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901"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902"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903"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904"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905"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906"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907"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908" r:id="rId79" name="Button 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909" r:id="rId80" name="Button 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910" r:id="rId81" name="Button 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911" r:id="rId82" name="Button 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912" r:id="rId83" name="Button 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913" r:id="rId84" name="Button 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914" r:id="rId85" name="Button 8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6C730-3EB9-427A-B84B-111249F61DB7}">
  <sheetPr codeName="Sheet21">
    <tabColor rgb="FF00B050"/>
  </sheetPr>
  <dimension ref="A1:R129"/>
  <sheetViews>
    <sheetView workbookViewId="0"/>
  </sheetViews>
  <sheetFormatPr defaultColWidth="8.6640625" defaultRowHeight="18"/>
  <cols>
    <col min="1" max="1" width="10.58203125" style="39" bestFit="1" customWidth="1"/>
    <col min="2" max="2" width="8.6640625" style="39"/>
    <col min="3" max="3" width="15" style="39" bestFit="1" customWidth="1"/>
    <col min="4" max="4" width="13" style="39" bestFit="1" customWidth="1"/>
    <col min="5" max="5" width="11" style="39" customWidth="1"/>
    <col min="6" max="6" width="10.58203125" style="39" bestFit="1" customWidth="1"/>
    <col min="7" max="7" width="8.6640625" style="39"/>
    <col min="8" max="8" width="12.1640625" style="39" bestFit="1" customWidth="1"/>
    <col min="9" max="11" width="8.6640625" style="39"/>
    <col min="12" max="14" width="8.6640625" style="93"/>
    <col min="15" max="16384" width="8.6640625" style="39"/>
  </cols>
  <sheetData>
    <row r="1" spans="1:18" s="3" customFormat="1" ht="46.25" customHeight="1">
      <c r="A1" s="3" t="s">
        <v>1777</v>
      </c>
      <c r="B1" s="3" t="s">
        <v>1778</v>
      </c>
      <c r="C1" s="3" t="s">
        <v>1779</v>
      </c>
      <c r="D1" s="3" t="s">
        <v>1780</v>
      </c>
      <c r="E1" s="3" t="s">
        <v>1781</v>
      </c>
      <c r="F1" s="85" t="s">
        <v>1782</v>
      </c>
      <c r="G1" s="85" t="s">
        <v>1783</v>
      </c>
      <c r="H1" s="86">
        <v>45931</v>
      </c>
      <c r="I1" s="3" t="s">
        <v>1784</v>
      </c>
      <c r="J1" s="3" t="s">
        <v>1785</v>
      </c>
      <c r="L1" s="89"/>
      <c r="M1" s="98"/>
      <c r="N1" s="98"/>
    </row>
    <row r="2" spans="1:18">
      <c r="A2">
        <v>2021016</v>
      </c>
      <c r="B2" t="s">
        <v>1434</v>
      </c>
      <c r="C2" t="s">
        <v>571</v>
      </c>
      <c r="D2" s="99">
        <v>91.000000000000014</v>
      </c>
      <c r="E2" s="99">
        <v>0</v>
      </c>
      <c r="F2" s="99">
        <v>0</v>
      </c>
      <c r="G2" s="99">
        <v>0</v>
      </c>
      <c r="H2"/>
      <c r="I2" s="91"/>
      <c r="J2" s="91"/>
      <c r="P2" s="90"/>
      <c r="Q2" s="90"/>
      <c r="R2" s="90"/>
    </row>
    <row r="3" spans="1:18">
      <c r="A3">
        <v>2024019</v>
      </c>
      <c r="B3" t="s">
        <v>1004</v>
      </c>
      <c r="C3" t="s">
        <v>633</v>
      </c>
      <c r="D3" s="99">
        <v>165.5</v>
      </c>
      <c r="E3" s="99">
        <v>0</v>
      </c>
      <c r="F3" s="99">
        <v>0</v>
      </c>
      <c r="G3" s="99">
        <v>0</v>
      </c>
      <c r="H3"/>
      <c r="I3" s="91"/>
      <c r="J3" s="91"/>
      <c r="P3" s="90"/>
      <c r="Q3" s="90"/>
      <c r="R3" s="90"/>
    </row>
    <row r="4" spans="1:18">
      <c r="A4">
        <v>2008002</v>
      </c>
      <c r="B4" t="s">
        <v>1728</v>
      </c>
      <c r="C4" t="s">
        <v>262</v>
      </c>
      <c r="D4" s="99">
        <v>165</v>
      </c>
      <c r="E4" s="99">
        <v>0</v>
      </c>
      <c r="F4" s="99">
        <v>0</v>
      </c>
      <c r="G4" s="99">
        <v>5</v>
      </c>
      <c r="H4"/>
      <c r="I4" s="91"/>
      <c r="J4" s="91"/>
      <c r="P4" s="90"/>
      <c r="Q4" s="90"/>
      <c r="R4" s="90"/>
    </row>
    <row r="5" spans="1:18">
      <c r="A5">
        <v>2018044</v>
      </c>
      <c r="B5" t="s">
        <v>1549</v>
      </c>
      <c r="C5" t="s">
        <v>269</v>
      </c>
      <c r="D5" s="99">
        <v>138.49999999999997</v>
      </c>
      <c r="E5" s="99">
        <v>0</v>
      </c>
      <c r="F5" s="99">
        <v>0</v>
      </c>
      <c r="G5" s="99">
        <v>0</v>
      </c>
      <c r="H5"/>
      <c r="I5" s="91"/>
      <c r="J5" s="91"/>
      <c r="P5" s="90"/>
      <c r="Q5" s="90"/>
      <c r="R5" s="90"/>
    </row>
    <row r="6" spans="1:18">
      <c r="A6">
        <v>2023030</v>
      </c>
      <c r="B6" t="s">
        <v>1269</v>
      </c>
      <c r="C6" t="s">
        <v>615</v>
      </c>
      <c r="D6" s="99">
        <v>150</v>
      </c>
      <c r="E6" s="99">
        <v>0</v>
      </c>
      <c r="F6" s="99">
        <v>0</v>
      </c>
      <c r="G6" s="99">
        <v>0</v>
      </c>
      <c r="H6"/>
      <c r="I6" s="91"/>
      <c r="J6" s="91"/>
      <c r="P6" s="90"/>
      <c r="Q6" s="90"/>
      <c r="R6" s="90"/>
    </row>
    <row r="7" spans="1:18">
      <c r="A7">
        <v>2013026</v>
      </c>
      <c r="B7" t="s">
        <v>278</v>
      </c>
      <c r="C7" t="s">
        <v>279</v>
      </c>
      <c r="D7" s="99">
        <v>155.99999999999997</v>
      </c>
      <c r="E7" s="99">
        <v>0</v>
      </c>
      <c r="F7" s="99">
        <v>0</v>
      </c>
      <c r="G7" s="99">
        <v>60</v>
      </c>
      <c r="H7"/>
      <c r="I7" s="91"/>
      <c r="J7" s="91"/>
      <c r="P7" s="90"/>
      <c r="Q7" s="90"/>
      <c r="R7" s="90"/>
    </row>
    <row r="8" spans="1:18">
      <c r="A8">
        <v>2023018</v>
      </c>
      <c r="B8" t="s">
        <v>1331</v>
      </c>
      <c r="C8" t="s">
        <v>605</v>
      </c>
      <c r="D8" s="99">
        <v>155.5</v>
      </c>
      <c r="E8" s="99">
        <v>5.75</v>
      </c>
      <c r="F8" s="99">
        <v>0</v>
      </c>
      <c r="G8" s="99">
        <v>0</v>
      </c>
      <c r="H8"/>
      <c r="I8" s="91"/>
      <c r="J8" s="91"/>
      <c r="P8" s="90"/>
      <c r="Q8" s="90"/>
      <c r="R8" s="90"/>
    </row>
    <row r="9" spans="1:18">
      <c r="A9">
        <v>2009006</v>
      </c>
      <c r="B9" t="s">
        <v>281</v>
      </c>
      <c r="C9" t="s">
        <v>282</v>
      </c>
      <c r="D9" s="99">
        <v>158</v>
      </c>
      <c r="E9" s="99">
        <v>0</v>
      </c>
      <c r="F9" s="99">
        <v>0</v>
      </c>
      <c r="G9" s="99">
        <v>0</v>
      </c>
      <c r="H9"/>
      <c r="I9" s="91"/>
      <c r="J9" s="91"/>
      <c r="P9" s="90"/>
      <c r="Q9" s="90"/>
      <c r="R9" s="90"/>
    </row>
    <row r="10" spans="1:18">
      <c r="A10">
        <v>2014005</v>
      </c>
      <c r="B10" t="s">
        <v>286</v>
      </c>
      <c r="C10" t="s">
        <v>287</v>
      </c>
      <c r="D10" s="99">
        <v>167</v>
      </c>
      <c r="E10" s="99">
        <v>0</v>
      </c>
      <c r="F10" s="99">
        <v>0</v>
      </c>
      <c r="G10" s="99">
        <v>0</v>
      </c>
      <c r="H10"/>
      <c r="I10" s="91"/>
      <c r="J10" s="91">
        <v>2940</v>
      </c>
      <c r="P10" s="90"/>
      <c r="Q10" s="90"/>
      <c r="R10" s="90"/>
    </row>
    <row r="11" spans="1:18">
      <c r="A11">
        <v>2023024</v>
      </c>
      <c r="B11" t="s">
        <v>1232</v>
      </c>
      <c r="C11" t="s">
        <v>611</v>
      </c>
      <c r="D11" s="99">
        <v>161</v>
      </c>
      <c r="E11" s="99">
        <v>5</v>
      </c>
      <c r="F11" s="99">
        <v>0</v>
      </c>
      <c r="G11" s="99">
        <v>8</v>
      </c>
      <c r="H11"/>
      <c r="I11" s="91">
        <v>10000</v>
      </c>
      <c r="J11" s="91">
        <v>18183</v>
      </c>
      <c r="P11" s="90"/>
      <c r="Q11" s="90"/>
      <c r="R11" s="90"/>
    </row>
    <row r="12" spans="1:18">
      <c r="A12">
        <v>2016005</v>
      </c>
      <c r="B12" t="s">
        <v>288</v>
      </c>
      <c r="C12" t="s">
        <v>289</v>
      </c>
      <c r="D12" s="99">
        <v>143.5</v>
      </c>
      <c r="E12" s="99">
        <v>0.5</v>
      </c>
      <c r="F12" s="99">
        <v>0</v>
      </c>
      <c r="G12" s="99">
        <v>0</v>
      </c>
      <c r="H12"/>
      <c r="I12" s="91"/>
      <c r="J12" s="91"/>
      <c r="P12" s="90"/>
      <c r="Q12" s="90"/>
      <c r="R12" s="90"/>
    </row>
    <row r="13" spans="1:18">
      <c r="A13">
        <v>2011005</v>
      </c>
      <c r="B13" t="s">
        <v>293</v>
      </c>
      <c r="C13" t="s">
        <v>294</v>
      </c>
      <c r="D13" s="99">
        <v>157.5</v>
      </c>
      <c r="E13" s="99">
        <v>0</v>
      </c>
      <c r="F13" s="99">
        <v>0</v>
      </c>
      <c r="G13" s="99">
        <v>0</v>
      </c>
      <c r="H13"/>
      <c r="I13" s="91"/>
      <c r="J13" s="91">
        <v>1884</v>
      </c>
      <c r="P13" s="90"/>
      <c r="Q13" s="90"/>
      <c r="R13" s="90"/>
    </row>
    <row r="14" spans="1:18">
      <c r="A14">
        <v>2021002</v>
      </c>
      <c r="B14" t="s">
        <v>300</v>
      </c>
      <c r="C14" t="s">
        <v>301</v>
      </c>
      <c r="D14" s="99">
        <v>220.5</v>
      </c>
      <c r="E14" s="99">
        <v>44.5</v>
      </c>
      <c r="F14" s="99">
        <v>0</v>
      </c>
      <c r="G14" s="99">
        <v>11.5</v>
      </c>
      <c r="H14"/>
      <c r="I14" s="91"/>
      <c r="J14" s="91">
        <v>2000</v>
      </c>
      <c r="P14" s="90"/>
      <c r="Q14" s="90"/>
      <c r="R14" s="90"/>
    </row>
    <row r="15" spans="1:18">
      <c r="A15">
        <v>2019019</v>
      </c>
      <c r="B15" t="s">
        <v>303</v>
      </c>
      <c r="C15" t="s">
        <v>304</v>
      </c>
      <c r="D15" s="99">
        <v>177</v>
      </c>
      <c r="E15" s="99">
        <v>5</v>
      </c>
      <c r="F15" s="99">
        <v>4.5</v>
      </c>
      <c r="G15" s="99">
        <v>0</v>
      </c>
      <c r="H15"/>
      <c r="I15" s="91"/>
      <c r="J15" s="91">
        <v>716</v>
      </c>
      <c r="P15" s="90"/>
      <c r="Q15" s="90"/>
      <c r="R15" s="90"/>
    </row>
    <row r="16" spans="1:18">
      <c r="A16">
        <v>2016002</v>
      </c>
      <c r="B16" t="s">
        <v>306</v>
      </c>
      <c r="C16" t="s">
        <v>307</v>
      </c>
      <c r="D16" s="99">
        <v>142.5</v>
      </c>
      <c r="E16" s="99">
        <v>0</v>
      </c>
      <c r="F16" s="99">
        <v>0</v>
      </c>
      <c r="G16" s="99">
        <v>0</v>
      </c>
      <c r="H16"/>
      <c r="I16" s="91"/>
      <c r="J16" s="91"/>
      <c r="P16" s="90"/>
      <c r="Q16" s="90"/>
      <c r="R16" s="90"/>
    </row>
    <row r="17" spans="1:18">
      <c r="A17">
        <v>2023017</v>
      </c>
      <c r="B17" t="s">
        <v>1298</v>
      </c>
      <c r="C17" t="s">
        <v>604</v>
      </c>
      <c r="D17" s="99">
        <v>151.49999999999997</v>
      </c>
      <c r="E17" s="99">
        <v>1.5</v>
      </c>
      <c r="F17" s="99">
        <v>7.5</v>
      </c>
      <c r="G17" s="99">
        <v>0</v>
      </c>
      <c r="H17"/>
      <c r="I17" s="91"/>
      <c r="J17" s="91"/>
      <c r="P17" s="90"/>
      <c r="Q17" s="90"/>
      <c r="R17" s="90"/>
    </row>
    <row r="18" spans="1:18">
      <c r="A18">
        <v>2024042</v>
      </c>
      <c r="B18" t="s">
        <v>1077</v>
      </c>
      <c r="C18" t="s">
        <v>647</v>
      </c>
      <c r="D18" s="99">
        <v>164</v>
      </c>
      <c r="E18" s="99">
        <v>2.5</v>
      </c>
      <c r="F18" s="99">
        <v>0</v>
      </c>
      <c r="G18" s="99">
        <v>37</v>
      </c>
      <c r="H18"/>
      <c r="I18" s="91"/>
      <c r="J18" s="91"/>
      <c r="P18" s="90"/>
      <c r="Q18" s="90"/>
      <c r="R18" s="90"/>
    </row>
    <row r="19" spans="1:18">
      <c r="A19">
        <v>2016023</v>
      </c>
      <c r="B19" t="s">
        <v>311</v>
      </c>
      <c r="C19" t="s">
        <v>312</v>
      </c>
      <c r="D19" s="99">
        <v>159.5</v>
      </c>
      <c r="E19" s="99">
        <v>1</v>
      </c>
      <c r="F19" s="99">
        <v>0</v>
      </c>
      <c r="G19" s="99">
        <v>0</v>
      </c>
      <c r="H19"/>
      <c r="I19" s="91"/>
      <c r="J19" s="91"/>
      <c r="P19" s="90"/>
      <c r="Q19" s="90"/>
      <c r="R19" s="90"/>
    </row>
    <row r="20" spans="1:18">
      <c r="A20">
        <v>2007002</v>
      </c>
      <c r="B20" t="s">
        <v>314</v>
      </c>
      <c r="C20" t="s">
        <v>315</v>
      </c>
      <c r="D20" s="99">
        <v>154.99999999999997</v>
      </c>
      <c r="E20" s="99">
        <v>0</v>
      </c>
      <c r="F20" s="99">
        <v>0</v>
      </c>
      <c r="G20" s="99">
        <v>60</v>
      </c>
      <c r="H20"/>
      <c r="I20" s="91"/>
      <c r="J20" s="91"/>
      <c r="P20" s="90"/>
      <c r="Q20" s="90"/>
      <c r="R20" s="90"/>
    </row>
    <row r="21" spans="1:18">
      <c r="A21">
        <v>2024043</v>
      </c>
      <c r="B21" t="s">
        <v>1052</v>
      </c>
      <c r="C21" t="s">
        <v>1055</v>
      </c>
      <c r="D21" s="99">
        <v>163.49999999999997</v>
      </c>
      <c r="E21" s="99">
        <v>9</v>
      </c>
      <c r="F21" s="99">
        <v>0</v>
      </c>
      <c r="G21" s="99">
        <v>3.5</v>
      </c>
      <c r="H21"/>
      <c r="I21" s="91">
        <v>12500</v>
      </c>
      <c r="J21" s="91">
        <v>38720</v>
      </c>
      <c r="P21" s="90"/>
      <c r="Q21" s="90"/>
      <c r="R21" s="90"/>
    </row>
    <row r="22" spans="1:18">
      <c r="A22">
        <v>2025008</v>
      </c>
      <c r="B22" t="s">
        <v>2346</v>
      </c>
      <c r="C22" t="s">
        <v>2338</v>
      </c>
      <c r="D22" s="99">
        <v>175</v>
      </c>
      <c r="E22" s="99">
        <v>5.5</v>
      </c>
      <c r="F22" s="99">
        <v>0</v>
      </c>
      <c r="G22" s="99">
        <v>0</v>
      </c>
      <c r="H22"/>
      <c r="I22" s="91"/>
      <c r="J22" s="91"/>
      <c r="P22" s="90"/>
      <c r="Q22" s="90"/>
      <c r="R22" s="90"/>
    </row>
    <row r="23" spans="1:18">
      <c r="A23">
        <v>2017037</v>
      </c>
      <c r="B23" t="s">
        <v>1341</v>
      </c>
      <c r="C23" t="s">
        <v>530</v>
      </c>
      <c r="D23" s="99">
        <v>174.00000000000003</v>
      </c>
      <c r="E23" s="99">
        <v>5</v>
      </c>
      <c r="F23" s="99">
        <v>0</v>
      </c>
      <c r="G23" s="99">
        <v>0</v>
      </c>
      <c r="H23"/>
      <c r="I23" s="91"/>
      <c r="J23" s="91"/>
      <c r="P23" s="90"/>
      <c r="Q23" s="90"/>
      <c r="R23" s="90"/>
    </row>
    <row r="24" spans="1:18">
      <c r="A24">
        <v>2019006</v>
      </c>
      <c r="B24" t="s">
        <v>1224</v>
      </c>
      <c r="C24" t="s">
        <v>429</v>
      </c>
      <c r="D24" s="99">
        <v>146.5</v>
      </c>
      <c r="E24" s="99">
        <v>0</v>
      </c>
      <c r="F24" s="99">
        <v>0</v>
      </c>
      <c r="G24" s="99">
        <v>0</v>
      </c>
      <c r="H24"/>
      <c r="I24" s="91"/>
      <c r="J24" s="91"/>
      <c r="P24" s="90"/>
      <c r="Q24" s="90"/>
      <c r="R24" s="90"/>
    </row>
    <row r="25" spans="1:18">
      <c r="A25">
        <v>2024049</v>
      </c>
      <c r="B25" t="s">
        <v>2384</v>
      </c>
      <c r="C25" t="s">
        <v>649</v>
      </c>
      <c r="D25" s="99">
        <v>166</v>
      </c>
      <c r="E25" s="99">
        <v>0.5</v>
      </c>
      <c r="F25" s="99">
        <v>0</v>
      </c>
      <c r="G25" s="99">
        <v>0</v>
      </c>
      <c r="H25"/>
      <c r="I25" s="91"/>
      <c r="J25" s="91">
        <v>37138</v>
      </c>
      <c r="P25" s="90"/>
      <c r="Q25" s="90"/>
      <c r="R25" s="90"/>
    </row>
    <row r="26" spans="1:18">
      <c r="A26">
        <v>2012006</v>
      </c>
      <c r="B26" t="s">
        <v>330</v>
      </c>
      <c r="C26" t="s">
        <v>331</v>
      </c>
      <c r="D26" s="99">
        <v>177.49999999999994</v>
      </c>
      <c r="E26" s="99">
        <v>9.5</v>
      </c>
      <c r="F26" s="99">
        <v>0</v>
      </c>
      <c r="G26" s="99">
        <v>0</v>
      </c>
      <c r="H26"/>
      <c r="I26" s="91"/>
      <c r="J26" s="91">
        <v>47590</v>
      </c>
      <c r="P26" s="90"/>
      <c r="Q26" s="90"/>
      <c r="R26" s="90"/>
    </row>
    <row r="27" spans="1:18">
      <c r="A27">
        <v>2011008</v>
      </c>
      <c r="B27" t="s">
        <v>333</v>
      </c>
      <c r="C27" t="s">
        <v>334</v>
      </c>
      <c r="D27" s="99">
        <v>168</v>
      </c>
      <c r="E27" s="99">
        <v>8</v>
      </c>
      <c r="F27" s="99">
        <v>0</v>
      </c>
      <c r="G27" s="99">
        <v>0</v>
      </c>
      <c r="H27"/>
      <c r="I27" s="91"/>
      <c r="J27" s="91"/>
      <c r="P27" s="90"/>
      <c r="Q27" s="90"/>
      <c r="R27" s="90"/>
    </row>
    <row r="28" spans="1:18">
      <c r="A28">
        <v>2024036</v>
      </c>
      <c r="B28" t="s">
        <v>1125</v>
      </c>
      <c r="C28" t="s">
        <v>643</v>
      </c>
      <c r="D28" s="99">
        <v>129.5</v>
      </c>
      <c r="E28" s="99">
        <v>0.5</v>
      </c>
      <c r="F28" s="99">
        <v>0</v>
      </c>
      <c r="G28" s="99">
        <v>0</v>
      </c>
      <c r="H28"/>
      <c r="I28" s="91"/>
      <c r="J28" s="91"/>
      <c r="P28" s="90"/>
      <c r="Q28" s="90"/>
      <c r="R28" s="90"/>
    </row>
    <row r="29" spans="1:18">
      <c r="A29">
        <v>2024021</v>
      </c>
      <c r="B29" t="s">
        <v>1157</v>
      </c>
      <c r="C29" t="s">
        <v>635</v>
      </c>
      <c r="D29" s="99">
        <v>181.99999999999997</v>
      </c>
      <c r="E29" s="99">
        <v>14</v>
      </c>
      <c r="F29" s="99">
        <v>24.5</v>
      </c>
      <c r="G29" s="99">
        <v>0</v>
      </c>
      <c r="H29"/>
      <c r="I29" s="91"/>
      <c r="J29" s="91">
        <v>2360</v>
      </c>
      <c r="P29" s="90"/>
      <c r="Q29" s="90"/>
      <c r="R29" s="90"/>
    </row>
    <row r="30" spans="1:18">
      <c r="A30">
        <v>2018043</v>
      </c>
      <c r="B30" t="s">
        <v>343</v>
      </c>
      <c r="C30" t="s">
        <v>344</v>
      </c>
      <c r="D30" s="99">
        <v>196.18333333333328</v>
      </c>
      <c r="E30" s="99">
        <v>28.18333333333333</v>
      </c>
      <c r="F30" s="99">
        <v>0</v>
      </c>
      <c r="G30" s="99">
        <v>0</v>
      </c>
      <c r="H30"/>
      <c r="I30" s="91"/>
      <c r="J30" s="91"/>
      <c r="P30" s="90"/>
      <c r="Q30" s="90"/>
      <c r="R30" s="90"/>
    </row>
    <row r="31" spans="1:18">
      <c r="A31">
        <v>2021001</v>
      </c>
      <c r="B31" t="s">
        <v>348</v>
      </c>
      <c r="C31" t="s">
        <v>349</v>
      </c>
      <c r="D31" s="99">
        <v>185.75</v>
      </c>
      <c r="E31" s="99">
        <v>27.75</v>
      </c>
      <c r="F31" s="99">
        <v>0</v>
      </c>
      <c r="G31" s="99">
        <v>0</v>
      </c>
      <c r="H31"/>
      <c r="I31" s="91"/>
      <c r="J31" s="91">
        <v>11660</v>
      </c>
      <c r="P31" s="90"/>
      <c r="Q31" s="90"/>
      <c r="R31" s="90"/>
    </row>
    <row r="32" spans="1:18">
      <c r="A32">
        <v>2021012</v>
      </c>
      <c r="B32" t="s">
        <v>1427</v>
      </c>
      <c r="C32" t="s">
        <v>569</v>
      </c>
      <c r="D32" s="99">
        <v>145.50000000000003</v>
      </c>
      <c r="E32" s="99">
        <v>0</v>
      </c>
      <c r="F32" s="99">
        <v>0</v>
      </c>
      <c r="G32" s="99">
        <v>0</v>
      </c>
      <c r="H32"/>
      <c r="I32" s="91"/>
      <c r="J32" s="91"/>
      <c r="P32" s="90"/>
      <c r="Q32" s="90"/>
      <c r="R32" s="90"/>
    </row>
    <row r="33" spans="1:18">
      <c r="A33">
        <v>2024007</v>
      </c>
      <c r="B33" t="s">
        <v>1187</v>
      </c>
      <c r="C33" t="s">
        <v>625</v>
      </c>
      <c r="D33" s="99">
        <v>166.5</v>
      </c>
      <c r="E33" s="99">
        <v>0.5</v>
      </c>
      <c r="F33" s="99">
        <v>8</v>
      </c>
      <c r="G33" s="99">
        <v>0</v>
      </c>
      <c r="H33"/>
      <c r="I33" s="91"/>
      <c r="J33" s="91">
        <v>52195</v>
      </c>
      <c r="P33" s="90"/>
      <c r="Q33" s="90"/>
      <c r="R33" s="90"/>
    </row>
    <row r="34" spans="1:18">
      <c r="A34">
        <v>2024027</v>
      </c>
      <c r="B34" t="s">
        <v>2339</v>
      </c>
      <c r="C34" t="s">
        <v>639</v>
      </c>
      <c r="D34" s="99">
        <v>186.08333333333334</v>
      </c>
      <c r="E34" s="99">
        <v>17.999999999999996</v>
      </c>
      <c r="F34" s="99">
        <v>0</v>
      </c>
      <c r="G34" s="99">
        <v>0</v>
      </c>
      <c r="H34"/>
      <c r="I34" s="91"/>
      <c r="J34" s="91"/>
      <c r="P34" s="90"/>
      <c r="Q34" s="90"/>
      <c r="R34" s="90"/>
    </row>
    <row r="35" spans="1:18">
      <c r="A35">
        <v>2025001</v>
      </c>
      <c r="B35" t="s">
        <v>2292</v>
      </c>
      <c r="C35" t="s">
        <v>652</v>
      </c>
      <c r="D35" s="99">
        <v>167</v>
      </c>
      <c r="E35" s="99">
        <v>1</v>
      </c>
      <c r="F35" s="99">
        <v>0</v>
      </c>
      <c r="G35" s="99">
        <v>0</v>
      </c>
      <c r="H35"/>
      <c r="I35" s="91"/>
      <c r="J35" s="91">
        <v>49738</v>
      </c>
      <c r="P35" s="90"/>
      <c r="Q35" s="90"/>
      <c r="R35" s="90"/>
    </row>
    <row r="36" spans="1:18">
      <c r="A36">
        <v>2011012</v>
      </c>
      <c r="B36" t="s">
        <v>922</v>
      </c>
      <c r="C36" t="s">
        <v>352</v>
      </c>
      <c r="D36" s="99">
        <v>165.00000000000003</v>
      </c>
      <c r="E36" s="99">
        <v>6</v>
      </c>
      <c r="F36" s="99">
        <v>0</v>
      </c>
      <c r="G36" s="99">
        <v>2.5</v>
      </c>
      <c r="H36"/>
      <c r="I36" s="91"/>
      <c r="J36" s="91"/>
      <c r="P36" s="90"/>
      <c r="Q36" s="90"/>
      <c r="R36" s="90"/>
    </row>
    <row r="37" spans="1:18">
      <c r="A37">
        <v>2012002</v>
      </c>
      <c r="B37" t="s">
        <v>358</v>
      </c>
      <c r="C37" t="s">
        <v>359</v>
      </c>
      <c r="D37" s="99">
        <v>143</v>
      </c>
      <c r="E37" s="99">
        <v>0</v>
      </c>
      <c r="F37" s="99">
        <v>0</v>
      </c>
      <c r="G37" s="99">
        <v>0</v>
      </c>
      <c r="H37"/>
      <c r="I37" s="91"/>
      <c r="J37" s="91"/>
      <c r="P37" s="90"/>
      <c r="Q37" s="90"/>
      <c r="R37" s="90"/>
    </row>
    <row r="38" spans="1:18">
      <c r="A38">
        <v>2023014</v>
      </c>
      <c r="B38" t="s">
        <v>2418</v>
      </c>
      <c r="C38" t="s">
        <v>602</v>
      </c>
      <c r="D38" s="99">
        <v>152</v>
      </c>
      <c r="E38" s="99">
        <v>0</v>
      </c>
      <c r="F38" s="99">
        <v>0</v>
      </c>
      <c r="G38" s="99">
        <v>0</v>
      </c>
      <c r="H38"/>
      <c r="I38" s="91"/>
      <c r="J38" s="91"/>
      <c r="P38" s="90"/>
      <c r="Q38" s="90"/>
      <c r="R38" s="90"/>
    </row>
    <row r="39" spans="1:18">
      <c r="A39">
        <v>2014013</v>
      </c>
      <c r="B39" t="s">
        <v>362</v>
      </c>
      <c r="C39" t="s">
        <v>363</v>
      </c>
      <c r="D39" s="99">
        <v>157.5</v>
      </c>
      <c r="E39" s="99">
        <v>0</v>
      </c>
      <c r="F39" s="99">
        <v>0</v>
      </c>
      <c r="G39" s="99">
        <v>0</v>
      </c>
      <c r="H39"/>
      <c r="I39" s="91"/>
      <c r="J39" s="91"/>
      <c r="P39" s="90"/>
      <c r="Q39" s="90"/>
      <c r="R39" s="90"/>
    </row>
    <row r="40" spans="1:18">
      <c r="A40">
        <v>2009005</v>
      </c>
      <c r="B40" t="s">
        <v>364</v>
      </c>
      <c r="C40" t="s">
        <v>365</v>
      </c>
      <c r="D40" s="99">
        <v>165</v>
      </c>
      <c r="E40" s="99">
        <v>0</v>
      </c>
      <c r="F40" s="99">
        <v>0</v>
      </c>
      <c r="G40" s="99">
        <v>0</v>
      </c>
      <c r="H40"/>
      <c r="I40" s="91"/>
      <c r="J40" s="91"/>
      <c r="P40" s="90"/>
      <c r="Q40" s="90"/>
      <c r="R40" s="90"/>
    </row>
    <row r="41" spans="1:18">
      <c r="A41">
        <v>2022008</v>
      </c>
      <c r="B41" t="s">
        <v>1411</v>
      </c>
      <c r="C41" t="s">
        <v>579</v>
      </c>
      <c r="D41" s="99">
        <v>154.5</v>
      </c>
      <c r="E41" s="99">
        <v>3</v>
      </c>
      <c r="F41" s="99">
        <v>0</v>
      </c>
      <c r="G41" s="99">
        <v>0</v>
      </c>
      <c r="H41"/>
      <c r="I41" s="91"/>
      <c r="J41" s="91">
        <v>1520</v>
      </c>
      <c r="P41" s="90"/>
      <c r="Q41" s="90"/>
      <c r="R41" s="90"/>
    </row>
    <row r="42" spans="1:18">
      <c r="A42">
        <v>2023013</v>
      </c>
      <c r="B42" t="s">
        <v>2340</v>
      </c>
      <c r="C42" t="s">
        <v>601</v>
      </c>
      <c r="D42" s="99">
        <v>197</v>
      </c>
      <c r="E42" s="99">
        <v>21.000000000000004</v>
      </c>
      <c r="F42" s="99">
        <v>0</v>
      </c>
      <c r="G42" s="99">
        <v>0</v>
      </c>
      <c r="H42"/>
      <c r="I42" s="91"/>
      <c r="J42" s="91">
        <v>2050</v>
      </c>
      <c r="P42" s="90"/>
      <c r="Q42" s="90"/>
      <c r="R42" s="90"/>
    </row>
    <row r="43" spans="1:18">
      <c r="A43">
        <v>2023034</v>
      </c>
      <c r="B43" t="s">
        <v>1267</v>
      </c>
      <c r="C43" t="s">
        <v>618</v>
      </c>
      <c r="D43" s="99">
        <v>165.75</v>
      </c>
      <c r="E43" s="99">
        <v>0</v>
      </c>
      <c r="F43" s="99">
        <v>0</v>
      </c>
      <c r="G43" s="99">
        <v>0</v>
      </c>
      <c r="H43"/>
      <c r="I43" s="91"/>
      <c r="J43" s="91"/>
      <c r="P43" s="90"/>
      <c r="Q43" s="90"/>
      <c r="R43" s="90"/>
    </row>
    <row r="44" spans="1:18">
      <c r="A44">
        <v>2025011</v>
      </c>
      <c r="B44" t="s">
        <v>2429</v>
      </c>
      <c r="C44" t="s">
        <v>2434</v>
      </c>
      <c r="D44" s="99">
        <v>69.5</v>
      </c>
      <c r="E44" s="99">
        <v>0</v>
      </c>
      <c r="F44" s="99">
        <v>0</v>
      </c>
      <c r="G44" s="99">
        <v>0</v>
      </c>
      <c r="H44"/>
      <c r="I44" s="91"/>
      <c r="J44" s="91"/>
      <c r="P44" s="90"/>
      <c r="Q44" s="90"/>
      <c r="R44" s="90"/>
    </row>
    <row r="45" spans="1:18">
      <c r="A45">
        <v>2017038</v>
      </c>
      <c r="B45" t="s">
        <v>2390</v>
      </c>
      <c r="C45" t="s">
        <v>367</v>
      </c>
      <c r="D45" s="99">
        <v>170.5</v>
      </c>
      <c r="E45" s="99">
        <v>2</v>
      </c>
      <c r="F45" s="99">
        <v>0</v>
      </c>
      <c r="G45" s="99">
        <v>0</v>
      </c>
      <c r="H45"/>
      <c r="I45" s="91"/>
      <c r="J45" s="91">
        <v>100540</v>
      </c>
      <c r="P45" s="90"/>
      <c r="Q45" s="90"/>
      <c r="R45" s="90"/>
    </row>
    <row r="46" spans="1:18">
      <c r="A46">
        <v>2019029</v>
      </c>
      <c r="B46" t="s">
        <v>1354</v>
      </c>
      <c r="C46" t="s">
        <v>549</v>
      </c>
      <c r="D46" s="99">
        <v>163.50000000000003</v>
      </c>
      <c r="E46" s="99">
        <v>2.5</v>
      </c>
      <c r="F46" s="99">
        <v>0</v>
      </c>
      <c r="G46" s="99">
        <v>0</v>
      </c>
      <c r="H46"/>
      <c r="I46" s="91"/>
      <c r="J46" s="91"/>
      <c r="P46" s="90"/>
      <c r="Q46" s="90"/>
      <c r="R46" s="90"/>
    </row>
    <row r="47" spans="1:18">
      <c r="A47">
        <v>2017031</v>
      </c>
      <c r="B47" t="s">
        <v>369</v>
      </c>
      <c r="C47" t="s">
        <v>370</v>
      </c>
      <c r="D47" s="99">
        <v>208</v>
      </c>
      <c r="E47" s="99">
        <v>35</v>
      </c>
      <c r="F47" s="99">
        <v>0</v>
      </c>
      <c r="G47" s="99">
        <v>0</v>
      </c>
      <c r="H47"/>
      <c r="I47" s="91"/>
      <c r="J47" s="91"/>
      <c r="P47" s="90"/>
      <c r="Q47" s="90"/>
      <c r="R47" s="90"/>
    </row>
    <row r="48" spans="1:18">
      <c r="A48">
        <v>2018022</v>
      </c>
      <c r="B48" t="s">
        <v>371</v>
      </c>
      <c r="C48" t="s">
        <v>372</v>
      </c>
      <c r="D48" s="99">
        <v>75</v>
      </c>
      <c r="E48" s="99">
        <v>0</v>
      </c>
      <c r="F48" s="99">
        <v>0</v>
      </c>
      <c r="G48" s="99">
        <v>0</v>
      </c>
      <c r="H48"/>
      <c r="I48" s="91"/>
      <c r="J48" s="91"/>
      <c r="P48" s="90"/>
      <c r="Q48" s="90"/>
      <c r="R48" s="90"/>
    </row>
    <row r="49" spans="1:18">
      <c r="A49">
        <v>2023006</v>
      </c>
      <c r="B49" t="s">
        <v>1347</v>
      </c>
      <c r="C49" t="s">
        <v>599</v>
      </c>
      <c r="D49" s="99">
        <v>91.000000000000014</v>
      </c>
      <c r="E49" s="99">
        <v>0</v>
      </c>
      <c r="F49" s="99">
        <v>0</v>
      </c>
      <c r="G49" s="99">
        <v>0</v>
      </c>
      <c r="H49"/>
      <c r="I49" s="91"/>
      <c r="J49" s="91"/>
      <c r="P49" s="90"/>
      <c r="Q49" s="90"/>
      <c r="R49" s="90"/>
    </row>
    <row r="50" spans="1:18">
      <c r="A50">
        <v>2013024</v>
      </c>
      <c r="B50" t="s">
        <v>374</v>
      </c>
      <c r="C50" t="s">
        <v>375</v>
      </c>
      <c r="D50" s="99">
        <v>147.5</v>
      </c>
      <c r="E50" s="99">
        <v>0</v>
      </c>
      <c r="F50" s="99">
        <v>0</v>
      </c>
      <c r="G50" s="99">
        <v>0</v>
      </c>
      <c r="H50"/>
      <c r="I50" s="91"/>
      <c r="J50" s="91">
        <v>840</v>
      </c>
      <c r="P50" s="90"/>
      <c r="Q50" s="90"/>
      <c r="R50" s="90"/>
    </row>
    <row r="51" spans="1:18">
      <c r="A51">
        <v>2024018</v>
      </c>
      <c r="B51" t="s">
        <v>2444</v>
      </c>
      <c r="C51" t="s">
        <v>632</v>
      </c>
      <c r="D51" s="99">
        <v>100.93333333333334</v>
      </c>
      <c r="E51" s="99">
        <v>3.9000000000000004</v>
      </c>
      <c r="F51" s="99">
        <v>0</v>
      </c>
      <c r="G51" s="99">
        <v>0</v>
      </c>
      <c r="H51"/>
      <c r="I51" s="91"/>
      <c r="J51" s="91">
        <v>54324</v>
      </c>
      <c r="P51" s="90"/>
      <c r="Q51" s="90"/>
      <c r="R51" s="90"/>
    </row>
    <row r="52" spans="1:18">
      <c r="A52">
        <v>2010005</v>
      </c>
      <c r="B52" t="s">
        <v>376</v>
      </c>
      <c r="C52" t="s">
        <v>377</v>
      </c>
      <c r="D52" s="99">
        <v>144</v>
      </c>
      <c r="E52" s="99">
        <v>0</v>
      </c>
      <c r="F52" s="99">
        <v>0</v>
      </c>
      <c r="G52" s="99">
        <v>0</v>
      </c>
      <c r="H52"/>
      <c r="I52" s="91"/>
      <c r="J52" s="91"/>
      <c r="P52" s="90"/>
      <c r="Q52" s="90"/>
      <c r="R52" s="90"/>
    </row>
    <row r="53" spans="1:18">
      <c r="A53">
        <v>2018048</v>
      </c>
      <c r="B53" t="s">
        <v>378</v>
      </c>
      <c r="C53" t="s">
        <v>379</v>
      </c>
      <c r="D53" s="99">
        <v>164.5</v>
      </c>
      <c r="E53" s="99">
        <v>3</v>
      </c>
      <c r="F53" s="99">
        <v>0</v>
      </c>
      <c r="G53" s="99">
        <v>0</v>
      </c>
      <c r="H53"/>
      <c r="I53" s="91"/>
      <c r="J53" s="91"/>
      <c r="P53" s="90"/>
      <c r="Q53" s="90"/>
      <c r="R53" s="90"/>
    </row>
    <row r="54" spans="1:18">
      <c r="A54">
        <v>2020001</v>
      </c>
      <c r="B54" t="s">
        <v>381</v>
      </c>
      <c r="C54" t="s">
        <v>382</v>
      </c>
      <c r="D54" s="99">
        <v>145</v>
      </c>
      <c r="E54" s="99">
        <v>1.5</v>
      </c>
      <c r="F54" s="99">
        <v>0</v>
      </c>
      <c r="G54" s="99">
        <v>0</v>
      </c>
      <c r="H54"/>
      <c r="I54" s="91"/>
      <c r="J54" s="91"/>
      <c r="P54" s="90"/>
      <c r="Q54" s="90"/>
      <c r="R54" s="90"/>
    </row>
    <row r="55" spans="1:18">
      <c r="A55">
        <v>2022014</v>
      </c>
      <c r="B55" t="s">
        <v>1342</v>
      </c>
      <c r="C55" t="s">
        <v>584</v>
      </c>
      <c r="D55" s="99">
        <v>159</v>
      </c>
      <c r="E55" s="99">
        <v>0.5</v>
      </c>
      <c r="F55" s="99">
        <v>0</v>
      </c>
      <c r="G55" s="99">
        <v>0</v>
      </c>
      <c r="H55"/>
      <c r="I55" s="91"/>
      <c r="J55" s="91"/>
      <c r="P55" s="90"/>
      <c r="Q55" s="90"/>
      <c r="R55" s="90"/>
    </row>
    <row r="56" spans="1:18">
      <c r="A56">
        <v>2024039</v>
      </c>
      <c r="B56" t="s">
        <v>1120</v>
      </c>
      <c r="C56" t="s">
        <v>645</v>
      </c>
      <c r="D56" s="99">
        <v>79</v>
      </c>
      <c r="E56" s="99">
        <v>0</v>
      </c>
      <c r="F56" s="99">
        <v>0</v>
      </c>
      <c r="G56" s="99">
        <v>0</v>
      </c>
      <c r="H56"/>
      <c r="I56" s="91"/>
      <c r="J56" s="91"/>
      <c r="P56" s="90"/>
      <c r="Q56" s="90"/>
      <c r="R56" s="90"/>
    </row>
    <row r="57" spans="1:18">
      <c r="A57">
        <v>2024008</v>
      </c>
      <c r="B57" t="s">
        <v>1194</v>
      </c>
      <c r="C57" t="s">
        <v>626</v>
      </c>
      <c r="D57" s="99">
        <v>176.5</v>
      </c>
      <c r="E57" s="99">
        <v>6</v>
      </c>
      <c r="F57" s="99">
        <v>0</v>
      </c>
      <c r="G57" s="99">
        <v>4.5</v>
      </c>
      <c r="H57"/>
      <c r="I57" s="91">
        <v>20000</v>
      </c>
      <c r="J57" s="91">
        <v>13410</v>
      </c>
      <c r="P57" s="90"/>
      <c r="Q57" s="90"/>
      <c r="R57" s="90"/>
    </row>
    <row r="58" spans="1:18">
      <c r="A58">
        <v>2016012</v>
      </c>
      <c r="B58" t="s">
        <v>385</v>
      </c>
      <c r="C58" t="s">
        <v>386</v>
      </c>
      <c r="D58" s="99">
        <v>242</v>
      </c>
      <c r="E58" s="99">
        <v>66.5</v>
      </c>
      <c r="F58" s="99">
        <v>0</v>
      </c>
      <c r="G58" s="99">
        <v>7.4999999999999982</v>
      </c>
      <c r="H58"/>
      <c r="I58" s="91"/>
      <c r="J58" s="91"/>
      <c r="P58" s="90"/>
      <c r="Q58" s="90"/>
      <c r="R58" s="90"/>
    </row>
    <row r="59" spans="1:18">
      <c r="A59">
        <v>2011001</v>
      </c>
      <c r="B59" t="s">
        <v>388</v>
      </c>
      <c r="C59" t="s">
        <v>389</v>
      </c>
      <c r="D59" s="99">
        <v>168.5</v>
      </c>
      <c r="E59" s="99">
        <v>5.4999999999999991</v>
      </c>
      <c r="F59" s="99">
        <v>0</v>
      </c>
      <c r="G59" s="99">
        <v>0</v>
      </c>
      <c r="H59"/>
      <c r="I59" s="91"/>
      <c r="J59" s="91">
        <v>616</v>
      </c>
      <c r="P59" s="90"/>
      <c r="Q59" s="90"/>
      <c r="R59" s="90"/>
    </row>
    <row r="60" spans="1:18">
      <c r="A60">
        <v>2020015</v>
      </c>
      <c r="B60" t="s">
        <v>1263</v>
      </c>
      <c r="C60" t="s">
        <v>452</v>
      </c>
      <c r="D60" s="99">
        <v>155.99999999999997</v>
      </c>
      <c r="E60" s="99">
        <v>5</v>
      </c>
      <c r="F60" s="99">
        <v>0</v>
      </c>
      <c r="G60" s="99">
        <v>0</v>
      </c>
      <c r="H60"/>
      <c r="I60" s="91"/>
      <c r="J60" s="91"/>
      <c r="P60" s="90"/>
      <c r="Q60" s="90"/>
      <c r="R60" s="90"/>
    </row>
    <row r="61" spans="1:18">
      <c r="A61">
        <v>2024001</v>
      </c>
      <c r="B61" t="s">
        <v>962</v>
      </c>
      <c r="C61" t="s">
        <v>619</v>
      </c>
      <c r="D61" s="99">
        <v>149.5</v>
      </c>
      <c r="E61" s="99">
        <v>28.5</v>
      </c>
      <c r="F61" s="99">
        <v>0</v>
      </c>
      <c r="G61" s="99">
        <v>43.999999999999993</v>
      </c>
      <c r="H61"/>
      <c r="I61" s="91"/>
      <c r="J61" s="91">
        <v>14980</v>
      </c>
      <c r="P61" s="90"/>
      <c r="Q61" s="90"/>
      <c r="R61" s="90"/>
    </row>
    <row r="62" spans="1:18">
      <c r="A62">
        <v>2016021</v>
      </c>
      <c r="B62" t="s">
        <v>390</v>
      </c>
      <c r="C62" t="s">
        <v>391</v>
      </c>
      <c r="D62" s="99">
        <v>146.5</v>
      </c>
      <c r="E62" s="99">
        <v>0</v>
      </c>
      <c r="F62" s="99">
        <v>0</v>
      </c>
      <c r="G62" s="99">
        <v>0</v>
      </c>
      <c r="H62"/>
      <c r="I62" s="91"/>
      <c r="J62" s="91">
        <v>1148</v>
      </c>
      <c r="P62" s="90"/>
      <c r="Q62" s="90"/>
      <c r="R62" s="90"/>
    </row>
    <row r="63" spans="1:18">
      <c r="A63">
        <v>2019053</v>
      </c>
      <c r="B63" t="s">
        <v>392</v>
      </c>
      <c r="C63" t="s">
        <v>393</v>
      </c>
      <c r="D63" s="99">
        <v>197</v>
      </c>
      <c r="E63" s="99">
        <v>27.500000000000007</v>
      </c>
      <c r="F63" s="99">
        <v>0</v>
      </c>
      <c r="G63" s="99">
        <v>0</v>
      </c>
      <c r="H63"/>
      <c r="I63" s="91"/>
      <c r="J63" s="91"/>
      <c r="P63" s="90"/>
      <c r="Q63" s="90"/>
      <c r="R63" s="90"/>
    </row>
    <row r="64" spans="1:18">
      <c r="A64">
        <v>2018028</v>
      </c>
      <c r="B64" t="s">
        <v>397</v>
      </c>
      <c r="C64" t="s">
        <v>398</v>
      </c>
      <c r="D64" s="99">
        <v>135</v>
      </c>
      <c r="E64" s="99">
        <v>0</v>
      </c>
      <c r="F64" s="99">
        <v>0</v>
      </c>
      <c r="G64" s="99">
        <v>0</v>
      </c>
      <c r="H64"/>
      <c r="I64" s="91"/>
      <c r="J64" s="91"/>
      <c r="P64" s="90"/>
      <c r="Q64" s="90"/>
      <c r="R64" s="90"/>
    </row>
    <row r="65" spans="1:18">
      <c r="A65">
        <v>2018045</v>
      </c>
      <c r="B65" t="s">
        <v>400</v>
      </c>
      <c r="C65" t="s">
        <v>401</v>
      </c>
      <c r="D65" s="99">
        <v>211.00000000000003</v>
      </c>
      <c r="E65" s="99">
        <v>39</v>
      </c>
      <c r="F65" s="99">
        <v>0</v>
      </c>
      <c r="G65" s="99">
        <v>0</v>
      </c>
      <c r="H65"/>
      <c r="I65" s="91"/>
      <c r="J65" s="91"/>
      <c r="P65" s="90"/>
      <c r="Q65" s="90"/>
      <c r="R65" s="90"/>
    </row>
    <row r="66" spans="1:18">
      <c r="A66">
        <v>2009009</v>
      </c>
      <c r="B66" t="s">
        <v>403</v>
      </c>
      <c r="C66" t="s">
        <v>404</v>
      </c>
      <c r="D66" s="99">
        <v>147.00000000000006</v>
      </c>
      <c r="E66" s="99">
        <v>0</v>
      </c>
      <c r="F66" s="99">
        <v>0</v>
      </c>
      <c r="G66" s="99">
        <v>0</v>
      </c>
      <c r="H66"/>
      <c r="I66" s="91"/>
      <c r="J66" s="91"/>
      <c r="P66" s="90"/>
      <c r="Q66" s="90"/>
      <c r="R66" s="90"/>
    </row>
    <row r="67" spans="1:18">
      <c r="A67">
        <v>2023028</v>
      </c>
      <c r="B67" t="s">
        <v>1274</v>
      </c>
      <c r="C67" t="s">
        <v>614</v>
      </c>
      <c r="D67" s="99">
        <v>140</v>
      </c>
      <c r="E67" s="99">
        <v>0.5</v>
      </c>
      <c r="F67" s="99">
        <v>0</v>
      </c>
      <c r="G67" s="99">
        <v>0</v>
      </c>
      <c r="H67"/>
      <c r="I67" s="91"/>
      <c r="J67" s="91"/>
      <c r="P67" s="90"/>
      <c r="Q67" s="90"/>
      <c r="R67" s="90"/>
    </row>
    <row r="68" spans="1:18">
      <c r="A68">
        <v>2018015</v>
      </c>
      <c r="B68" t="s">
        <v>408</v>
      </c>
      <c r="C68" t="s">
        <v>409</v>
      </c>
      <c r="D68" s="99">
        <v>191.50000000000003</v>
      </c>
      <c r="E68" s="99">
        <v>21</v>
      </c>
      <c r="F68" s="99">
        <v>0</v>
      </c>
      <c r="G68" s="99">
        <v>0</v>
      </c>
      <c r="H68"/>
      <c r="I68" s="91"/>
      <c r="J68" s="91"/>
      <c r="P68" s="90"/>
      <c r="Q68" s="90"/>
      <c r="R68" s="90"/>
    </row>
    <row r="69" spans="1:18">
      <c r="A69">
        <v>2020007</v>
      </c>
      <c r="B69" t="s">
        <v>1423</v>
      </c>
      <c r="C69" t="s">
        <v>1424</v>
      </c>
      <c r="D69" s="99">
        <v>138.5</v>
      </c>
      <c r="E69" s="99">
        <v>1</v>
      </c>
      <c r="F69" s="99">
        <v>0</v>
      </c>
      <c r="G69" s="99">
        <v>0</v>
      </c>
      <c r="H69"/>
      <c r="I69" s="91"/>
      <c r="J69" s="91"/>
      <c r="P69" s="90"/>
      <c r="Q69" s="90"/>
      <c r="R69" s="90"/>
    </row>
    <row r="70" spans="1:18">
      <c r="A70">
        <v>2025010</v>
      </c>
      <c r="B70" t="s">
        <v>2694</v>
      </c>
      <c r="C70" t="s">
        <v>2695</v>
      </c>
      <c r="D70" s="99">
        <v>164</v>
      </c>
      <c r="E70" s="99">
        <v>3.4999999999999996</v>
      </c>
      <c r="F70" s="99">
        <v>0</v>
      </c>
      <c r="G70" s="99">
        <v>51</v>
      </c>
      <c r="H70"/>
      <c r="I70" s="91"/>
      <c r="J70" s="91"/>
      <c r="P70" s="90"/>
      <c r="Q70" s="90"/>
      <c r="R70" s="90"/>
    </row>
    <row r="71" spans="1:18">
      <c r="A71">
        <v>2018031</v>
      </c>
      <c r="B71" t="s">
        <v>413</v>
      </c>
      <c r="C71" t="s">
        <v>414</v>
      </c>
      <c r="D71" s="99">
        <v>154</v>
      </c>
      <c r="E71" s="99">
        <v>1.5</v>
      </c>
      <c r="F71" s="99">
        <v>0</v>
      </c>
      <c r="G71" s="99">
        <v>0</v>
      </c>
      <c r="H71"/>
      <c r="I71" s="91"/>
      <c r="J71" s="91">
        <v>1640</v>
      </c>
      <c r="P71" s="90"/>
      <c r="Q71" s="90"/>
      <c r="R71" s="90"/>
    </row>
    <row r="72" spans="1:18">
      <c r="A72">
        <v>2011004</v>
      </c>
      <c r="B72" t="s">
        <v>418</v>
      </c>
      <c r="C72" t="s">
        <v>419</v>
      </c>
      <c r="D72" s="99">
        <v>222.5</v>
      </c>
      <c r="E72" s="99">
        <v>48.5</v>
      </c>
      <c r="F72" s="99">
        <v>0</v>
      </c>
      <c r="G72" s="99">
        <v>0</v>
      </c>
      <c r="H72"/>
      <c r="I72" s="91"/>
      <c r="J72" s="91"/>
      <c r="P72" s="90"/>
      <c r="Q72" s="90"/>
      <c r="R72" s="90"/>
    </row>
    <row r="73" spans="1:18">
      <c r="A73">
        <v>2024010</v>
      </c>
      <c r="B73" t="s">
        <v>1177</v>
      </c>
      <c r="C73" t="s">
        <v>628</v>
      </c>
      <c r="D73" s="99">
        <v>103.58333333333334</v>
      </c>
      <c r="E73" s="99">
        <v>0</v>
      </c>
      <c r="F73" s="99">
        <v>0</v>
      </c>
      <c r="G73" s="99">
        <v>0</v>
      </c>
      <c r="H73"/>
      <c r="I73" s="91"/>
      <c r="J73" s="91"/>
      <c r="P73" s="90"/>
      <c r="Q73" s="90"/>
      <c r="R73" s="90"/>
    </row>
    <row r="74" spans="1:18">
      <c r="A74">
        <v>2023021</v>
      </c>
      <c r="B74" t="s">
        <v>1283</v>
      </c>
      <c r="C74" t="s">
        <v>608</v>
      </c>
      <c r="D74" s="99">
        <v>157.5</v>
      </c>
      <c r="E74" s="99">
        <v>2</v>
      </c>
      <c r="F74" s="99">
        <v>0</v>
      </c>
      <c r="G74" s="99">
        <v>7</v>
      </c>
      <c r="H74"/>
      <c r="I74" s="91">
        <v>12500</v>
      </c>
      <c r="J74" s="91">
        <v>14060</v>
      </c>
      <c r="P74" s="90"/>
      <c r="Q74" s="90"/>
      <c r="R74" s="90"/>
    </row>
    <row r="75" spans="1:18">
      <c r="A75">
        <v>2025014</v>
      </c>
      <c r="B75" t="s">
        <v>2684</v>
      </c>
      <c r="C75" t="s">
        <v>2685</v>
      </c>
      <c r="D75" s="99">
        <v>165</v>
      </c>
      <c r="E75" s="99">
        <v>0</v>
      </c>
      <c r="F75" s="99">
        <v>0</v>
      </c>
      <c r="G75" s="99">
        <v>0</v>
      </c>
      <c r="H75"/>
      <c r="I75" s="91"/>
      <c r="J75" s="91"/>
      <c r="P75" s="90"/>
      <c r="Q75" s="90"/>
      <c r="R75" s="90"/>
    </row>
    <row r="76" spans="1:18">
      <c r="A76">
        <v>2020014</v>
      </c>
      <c r="B76" t="s">
        <v>420</v>
      </c>
      <c r="C76" t="s">
        <v>421</v>
      </c>
      <c r="D76" s="99">
        <v>75</v>
      </c>
      <c r="E76" s="99">
        <v>0</v>
      </c>
      <c r="F76" s="99">
        <v>0</v>
      </c>
      <c r="G76" s="99">
        <v>0</v>
      </c>
      <c r="H76"/>
      <c r="I76" s="91"/>
      <c r="J76" s="91"/>
      <c r="P76" s="90"/>
      <c r="Q76" s="90"/>
      <c r="R76" s="90"/>
    </row>
    <row r="77" spans="1:18">
      <c r="A77">
        <v>2018027</v>
      </c>
      <c r="B77" t="s">
        <v>425</v>
      </c>
      <c r="C77" t="s">
        <v>426</v>
      </c>
      <c r="D77" s="99">
        <v>157.5</v>
      </c>
      <c r="E77" s="99">
        <v>0</v>
      </c>
      <c r="F77" s="99">
        <v>0</v>
      </c>
      <c r="G77" s="99">
        <v>0</v>
      </c>
      <c r="H77"/>
      <c r="I77" s="91"/>
      <c r="J77" s="91"/>
      <c r="P77" s="90"/>
      <c r="Q77" s="90"/>
      <c r="R77" s="90"/>
    </row>
    <row r="78" spans="1:18">
      <c r="A78">
        <v>2019014</v>
      </c>
      <c r="B78" t="s">
        <v>430</v>
      </c>
      <c r="C78" t="s">
        <v>431</v>
      </c>
      <c r="D78" s="99">
        <v>91.5</v>
      </c>
      <c r="E78" s="99">
        <v>0</v>
      </c>
      <c r="F78" s="99">
        <v>0</v>
      </c>
      <c r="G78" s="99">
        <v>0</v>
      </c>
      <c r="H78"/>
      <c r="I78" s="91"/>
      <c r="J78" s="91"/>
      <c r="P78" s="90"/>
      <c r="Q78" s="90"/>
      <c r="R78" s="90"/>
    </row>
    <row r="79" spans="1:18">
      <c r="A79">
        <v>2020031</v>
      </c>
      <c r="B79" t="s">
        <v>1418</v>
      </c>
      <c r="C79" t="s">
        <v>565</v>
      </c>
      <c r="D79" s="99">
        <v>182.3</v>
      </c>
      <c r="E79" s="99">
        <v>14.300000000000002</v>
      </c>
      <c r="F79" s="99">
        <v>0</v>
      </c>
      <c r="G79" s="99">
        <v>0</v>
      </c>
      <c r="H79"/>
      <c r="I79" s="91"/>
      <c r="J79" s="91"/>
      <c r="P79" s="90"/>
      <c r="Q79" s="90"/>
      <c r="R79" s="90"/>
    </row>
    <row r="80" spans="1:18">
      <c r="A80">
        <v>2018057</v>
      </c>
      <c r="B80" t="s">
        <v>1083</v>
      </c>
      <c r="C80" t="s">
        <v>543</v>
      </c>
      <c r="D80" s="99">
        <v>155.5</v>
      </c>
      <c r="E80" s="99">
        <v>4</v>
      </c>
      <c r="F80" s="99">
        <v>0</v>
      </c>
      <c r="G80" s="99">
        <v>0</v>
      </c>
      <c r="H80"/>
      <c r="I80" s="91"/>
      <c r="J80" s="91">
        <v>14138</v>
      </c>
      <c r="P80" s="90"/>
      <c r="Q80" s="90"/>
      <c r="R80" s="90"/>
    </row>
    <row r="81" spans="1:18">
      <c r="A81">
        <v>2020003</v>
      </c>
      <c r="B81" t="s">
        <v>1367</v>
      </c>
      <c r="C81" t="s">
        <v>438</v>
      </c>
      <c r="D81" s="99">
        <v>155.50000000000003</v>
      </c>
      <c r="E81" s="99">
        <v>24</v>
      </c>
      <c r="F81" s="99">
        <v>0</v>
      </c>
      <c r="G81" s="99">
        <v>3.4999999999999996</v>
      </c>
      <c r="H81"/>
      <c r="I81" s="91"/>
      <c r="J81" s="91">
        <v>860</v>
      </c>
      <c r="P81" s="90"/>
      <c r="Q81" s="90"/>
      <c r="R81" s="90"/>
    </row>
    <row r="82" spans="1:18">
      <c r="A82">
        <v>2018012</v>
      </c>
      <c r="B82" t="s">
        <v>992</v>
      </c>
      <c r="C82" t="s">
        <v>995</v>
      </c>
      <c r="D82" s="99">
        <v>129</v>
      </c>
      <c r="E82" s="99">
        <v>3.5</v>
      </c>
      <c r="F82" s="99">
        <v>6.5000000000000009</v>
      </c>
      <c r="G82" s="99">
        <v>0</v>
      </c>
      <c r="H82"/>
      <c r="I82" s="91"/>
      <c r="J82" s="91">
        <v>73692</v>
      </c>
      <c r="P82" s="90"/>
      <c r="Q82" s="90"/>
      <c r="R82" s="90"/>
    </row>
    <row r="83" spans="1:18">
      <c r="A83">
        <v>2017007</v>
      </c>
      <c r="B83" t="s">
        <v>935</v>
      </c>
      <c r="C83" t="s">
        <v>310</v>
      </c>
      <c r="D83" s="99">
        <v>148</v>
      </c>
      <c r="E83" s="99">
        <v>1</v>
      </c>
      <c r="F83" s="99">
        <v>0</v>
      </c>
      <c r="G83" s="99">
        <v>0</v>
      </c>
      <c r="H83"/>
      <c r="I83" s="91">
        <v>15000</v>
      </c>
      <c r="J83" s="91">
        <v>0</v>
      </c>
      <c r="P83" s="90"/>
      <c r="Q83" s="90"/>
      <c r="R83" s="90"/>
    </row>
    <row r="84" spans="1:18">
      <c r="A84">
        <v>2020028</v>
      </c>
      <c r="B84" t="s">
        <v>907</v>
      </c>
      <c r="C84" t="s">
        <v>317</v>
      </c>
      <c r="D84" s="99">
        <v>159.5</v>
      </c>
      <c r="E84" s="99">
        <v>0</v>
      </c>
      <c r="F84" s="99">
        <v>0</v>
      </c>
      <c r="G84" s="99">
        <v>0</v>
      </c>
      <c r="H84"/>
      <c r="I84" s="91"/>
      <c r="J84" s="91"/>
      <c r="P84" s="90"/>
      <c r="Q84" s="90"/>
      <c r="R84" s="90"/>
    </row>
    <row r="85" spans="1:18">
      <c r="A85">
        <v>2018002</v>
      </c>
      <c r="B85" t="s">
        <v>439</v>
      </c>
      <c r="C85" t="s">
        <v>440</v>
      </c>
      <c r="D85" s="99">
        <v>185.99999999999997</v>
      </c>
      <c r="E85" s="99">
        <v>31.5</v>
      </c>
      <c r="F85" s="99">
        <v>0</v>
      </c>
      <c r="G85" s="99">
        <v>0</v>
      </c>
      <c r="H85"/>
      <c r="I85" s="91"/>
      <c r="J85" s="91"/>
      <c r="P85" s="90"/>
      <c r="Q85" s="90"/>
      <c r="R85" s="90"/>
    </row>
    <row r="86" spans="1:18">
      <c r="A86">
        <v>2024003</v>
      </c>
      <c r="B86" t="s">
        <v>1247</v>
      </c>
      <c r="C86" t="s">
        <v>621</v>
      </c>
      <c r="D86" s="99">
        <v>165</v>
      </c>
      <c r="E86" s="99">
        <v>0</v>
      </c>
      <c r="F86" s="99">
        <v>0</v>
      </c>
      <c r="G86" s="99">
        <v>0</v>
      </c>
      <c r="H86"/>
      <c r="I86" s="91"/>
      <c r="J86" s="91"/>
      <c r="P86" s="90"/>
      <c r="Q86" s="90"/>
      <c r="R86" s="90"/>
    </row>
    <row r="87" spans="1:18">
      <c r="A87">
        <v>2022019</v>
      </c>
      <c r="B87" t="s">
        <v>1383</v>
      </c>
      <c r="C87" t="s">
        <v>587</v>
      </c>
      <c r="D87" s="99">
        <v>167.99999999999997</v>
      </c>
      <c r="E87" s="99">
        <v>3.4999999999999996</v>
      </c>
      <c r="F87" s="99">
        <v>0</v>
      </c>
      <c r="G87" s="99">
        <v>0</v>
      </c>
      <c r="H87"/>
      <c r="I87" s="91"/>
      <c r="J87" s="91"/>
      <c r="P87" s="90"/>
      <c r="Q87" s="90"/>
      <c r="R87" s="90"/>
    </row>
    <row r="88" spans="1:18">
      <c r="A88">
        <v>2010006</v>
      </c>
      <c r="B88" t="s">
        <v>441</v>
      </c>
      <c r="C88" t="s">
        <v>442</v>
      </c>
      <c r="D88" s="99">
        <v>167</v>
      </c>
      <c r="E88" s="99">
        <v>0</v>
      </c>
      <c r="F88" s="99">
        <v>0</v>
      </c>
      <c r="G88" s="99">
        <v>0</v>
      </c>
      <c r="H88"/>
      <c r="I88" s="91"/>
      <c r="J88" s="91">
        <v>4200</v>
      </c>
      <c r="P88" s="90"/>
      <c r="Q88" s="90"/>
      <c r="R88" s="90"/>
    </row>
    <row r="89" spans="1:18">
      <c r="A89">
        <v>2012008</v>
      </c>
      <c r="B89" t="s">
        <v>448</v>
      </c>
      <c r="C89" t="s">
        <v>449</v>
      </c>
      <c r="D89" s="99">
        <v>170</v>
      </c>
      <c r="E89" s="99">
        <v>3.4999999999999996</v>
      </c>
      <c r="F89" s="99">
        <v>2</v>
      </c>
      <c r="G89" s="99">
        <v>0</v>
      </c>
      <c r="H89"/>
      <c r="I89" s="91">
        <v>20000</v>
      </c>
      <c r="J89" s="91">
        <v>0</v>
      </c>
      <c r="P89" s="90"/>
      <c r="Q89" s="90"/>
      <c r="R89" s="90"/>
    </row>
    <row r="90" spans="1:18">
      <c r="A90">
        <v>2017034</v>
      </c>
      <c r="B90" t="s">
        <v>979</v>
      </c>
      <c r="C90" t="s">
        <v>463</v>
      </c>
      <c r="D90" s="99">
        <v>156.74999999999994</v>
      </c>
      <c r="E90" s="99">
        <v>1</v>
      </c>
      <c r="F90" s="99">
        <v>0</v>
      </c>
      <c r="G90" s="99">
        <v>0</v>
      </c>
      <c r="H90"/>
      <c r="I90" s="91"/>
      <c r="J90" s="91"/>
      <c r="P90" s="90"/>
      <c r="Q90" s="90"/>
      <c r="R90" s="90"/>
    </row>
    <row r="91" spans="1:18">
      <c r="A91">
        <v>2017022</v>
      </c>
      <c r="B91" t="s">
        <v>892</v>
      </c>
      <c r="C91" t="s">
        <v>525</v>
      </c>
      <c r="D91" s="99">
        <v>139.99999999999997</v>
      </c>
      <c r="E91" s="99">
        <v>0</v>
      </c>
      <c r="F91" s="99">
        <v>4</v>
      </c>
      <c r="G91" s="99">
        <v>0</v>
      </c>
      <c r="H91"/>
      <c r="I91" s="91"/>
      <c r="J91" s="91"/>
      <c r="P91" s="90"/>
      <c r="Q91" s="90"/>
      <c r="R91" s="90"/>
    </row>
    <row r="92" spans="1:18">
      <c r="A92">
        <v>2020002</v>
      </c>
      <c r="B92" t="s">
        <v>453</v>
      </c>
      <c r="C92" t="s">
        <v>454</v>
      </c>
      <c r="D92" s="99">
        <v>158</v>
      </c>
      <c r="E92" s="99">
        <v>0</v>
      </c>
      <c r="F92" s="99">
        <v>0</v>
      </c>
      <c r="G92" s="99">
        <v>0</v>
      </c>
      <c r="H92"/>
      <c r="I92" s="91"/>
      <c r="J92" s="91"/>
      <c r="P92" s="90"/>
      <c r="Q92" s="90"/>
      <c r="R92" s="90"/>
    </row>
    <row r="93" spans="1:18">
      <c r="A93">
        <v>2020011</v>
      </c>
      <c r="B93" t="s">
        <v>1362</v>
      </c>
      <c r="C93" t="s">
        <v>561</v>
      </c>
      <c r="D93" s="99">
        <v>173.5</v>
      </c>
      <c r="E93" s="99">
        <v>2.5</v>
      </c>
      <c r="F93" s="99">
        <v>7.5</v>
      </c>
      <c r="G93" s="99">
        <v>0</v>
      </c>
      <c r="H93"/>
      <c r="I93" s="91"/>
      <c r="J93" s="91"/>
      <c r="P93" s="90"/>
      <c r="Q93" s="90"/>
      <c r="R93" s="90"/>
    </row>
    <row r="94" spans="1:18">
      <c r="A94">
        <v>2023027</v>
      </c>
      <c r="B94" t="s">
        <v>1279</v>
      </c>
      <c r="C94" t="s">
        <v>613</v>
      </c>
      <c r="D94" s="99">
        <v>167.5</v>
      </c>
      <c r="E94" s="99">
        <v>0.5</v>
      </c>
      <c r="F94" s="99">
        <v>0</v>
      </c>
      <c r="G94" s="99">
        <v>0</v>
      </c>
      <c r="H94"/>
      <c r="I94" s="91"/>
      <c r="J94" s="91"/>
      <c r="P94" s="90"/>
      <c r="Q94" s="90"/>
      <c r="R94" s="90"/>
    </row>
    <row r="95" spans="1:18">
      <c r="A95">
        <v>2024009</v>
      </c>
      <c r="B95" t="s">
        <v>953</v>
      </c>
      <c r="C95" t="s">
        <v>627</v>
      </c>
      <c r="D95" s="99">
        <v>157.5</v>
      </c>
      <c r="E95" s="99">
        <v>3.4999999999999996</v>
      </c>
      <c r="F95" s="99">
        <v>0</v>
      </c>
      <c r="G95" s="99">
        <v>49</v>
      </c>
      <c r="H95"/>
      <c r="I95" s="91"/>
      <c r="J95" s="91"/>
      <c r="P95" s="90"/>
      <c r="Q95" s="90"/>
      <c r="R95" s="90"/>
    </row>
    <row r="96" spans="1:18">
      <c r="A96">
        <v>2022007</v>
      </c>
      <c r="B96" t="s">
        <v>1395</v>
      </c>
      <c r="C96" t="s">
        <v>578</v>
      </c>
      <c r="D96" s="99">
        <v>68.5</v>
      </c>
      <c r="E96" s="99">
        <v>0</v>
      </c>
      <c r="F96" s="99">
        <v>0</v>
      </c>
      <c r="G96" s="99">
        <v>0</v>
      </c>
      <c r="H96"/>
      <c r="I96" s="91"/>
      <c r="J96" s="91">
        <v>4560</v>
      </c>
      <c r="P96" s="90"/>
      <c r="Q96" s="90"/>
      <c r="R96" s="90"/>
    </row>
    <row r="97" spans="1:18">
      <c r="A97">
        <v>2025007</v>
      </c>
      <c r="B97" t="s">
        <v>2717</v>
      </c>
      <c r="C97" t="s">
        <v>2718</v>
      </c>
      <c r="D97" s="99">
        <v>90</v>
      </c>
      <c r="E97" s="99">
        <v>0</v>
      </c>
      <c r="F97" s="99">
        <v>0</v>
      </c>
      <c r="G97" s="99">
        <v>0</v>
      </c>
      <c r="H97"/>
      <c r="I97" s="91"/>
      <c r="J97" s="91"/>
      <c r="P97" s="90"/>
      <c r="Q97" s="90"/>
      <c r="R97" s="90"/>
    </row>
    <row r="98" spans="1:18">
      <c r="A98">
        <v>2024002</v>
      </c>
      <c r="B98" t="s">
        <v>2311</v>
      </c>
      <c r="C98" t="s">
        <v>620</v>
      </c>
      <c r="D98" s="99">
        <v>200.74999999999997</v>
      </c>
      <c r="E98" s="99">
        <v>40.75</v>
      </c>
      <c r="F98" s="99">
        <v>0</v>
      </c>
      <c r="G98" s="99">
        <v>0</v>
      </c>
      <c r="H98"/>
      <c r="I98" s="91"/>
      <c r="J98" s="91"/>
      <c r="P98" s="90"/>
      <c r="Q98" s="90"/>
      <c r="R98" s="90"/>
    </row>
    <row r="99" spans="1:18">
      <c r="A99">
        <v>2023003</v>
      </c>
      <c r="B99" t="s">
        <v>2248</v>
      </c>
      <c r="C99" t="s">
        <v>597</v>
      </c>
      <c r="D99" s="99">
        <v>165</v>
      </c>
      <c r="E99" s="99">
        <v>0</v>
      </c>
      <c r="F99" s="99">
        <v>0</v>
      </c>
      <c r="G99" s="99">
        <v>0</v>
      </c>
      <c r="H99"/>
      <c r="I99" s="91"/>
      <c r="J99" s="91"/>
      <c r="P99" s="90"/>
      <c r="Q99" s="90"/>
      <c r="R99" s="90"/>
    </row>
    <row r="100" spans="1:18">
      <c r="A100">
        <v>2024047</v>
      </c>
      <c r="B100" t="s">
        <v>852</v>
      </c>
      <c r="C100" t="s">
        <v>857</v>
      </c>
      <c r="D100" s="99">
        <v>175.24999999999994</v>
      </c>
      <c r="E100" s="99">
        <v>0</v>
      </c>
      <c r="F100" s="99">
        <v>0</v>
      </c>
      <c r="G100" s="99">
        <v>0</v>
      </c>
      <c r="H100"/>
      <c r="I100" s="91"/>
      <c r="J100" s="91"/>
      <c r="P100" s="90"/>
      <c r="Q100" s="90"/>
      <c r="R100" s="90"/>
    </row>
    <row r="101" spans="1:18">
      <c r="A101">
        <v>2023023</v>
      </c>
      <c r="B101" t="s">
        <v>1313</v>
      </c>
      <c r="C101" t="s">
        <v>610</v>
      </c>
      <c r="D101" s="99">
        <v>79.5</v>
      </c>
      <c r="E101" s="99">
        <v>0</v>
      </c>
      <c r="F101" s="99">
        <v>0</v>
      </c>
      <c r="G101" s="99">
        <v>0</v>
      </c>
      <c r="H101"/>
      <c r="I101" s="91"/>
      <c r="J101" s="91"/>
      <c r="P101" s="90"/>
      <c r="Q101" s="90"/>
      <c r="R101" s="90"/>
    </row>
    <row r="102" spans="1:18">
      <c r="A102">
        <v>2014012</v>
      </c>
      <c r="B102" t="s">
        <v>464</v>
      </c>
      <c r="C102" t="s">
        <v>465</v>
      </c>
      <c r="D102" s="99">
        <v>150</v>
      </c>
      <c r="E102" s="99">
        <v>0</v>
      </c>
      <c r="F102" s="99">
        <v>0</v>
      </c>
      <c r="G102" s="99">
        <v>0</v>
      </c>
      <c r="H102"/>
      <c r="I102" s="91"/>
      <c r="J102" s="91">
        <v>1040</v>
      </c>
      <c r="P102" s="90"/>
      <c r="Q102" s="90"/>
      <c r="R102" s="90"/>
    </row>
    <row r="103" spans="1:18">
      <c r="A103">
        <v>2022035</v>
      </c>
      <c r="B103" t="s">
        <v>1220</v>
      </c>
      <c r="C103" t="s">
        <v>594</v>
      </c>
      <c r="D103" s="99">
        <v>150</v>
      </c>
      <c r="E103" s="99">
        <v>0</v>
      </c>
      <c r="F103" s="99">
        <v>0</v>
      </c>
      <c r="G103" s="99">
        <v>0</v>
      </c>
      <c r="H103"/>
      <c r="I103" s="91"/>
      <c r="J103" s="91"/>
      <c r="P103" s="90"/>
      <c r="Q103" s="90"/>
      <c r="R103" s="90"/>
    </row>
    <row r="104" spans="1:18">
      <c r="A104">
        <v>2011013</v>
      </c>
      <c r="B104" t="s">
        <v>469</v>
      </c>
      <c r="C104" t="s">
        <v>470</v>
      </c>
      <c r="D104" s="99">
        <v>156.49999999999997</v>
      </c>
      <c r="E104" s="99">
        <v>0</v>
      </c>
      <c r="F104" s="99">
        <v>0</v>
      </c>
      <c r="G104" s="99">
        <v>60</v>
      </c>
      <c r="H104"/>
      <c r="I104" s="91"/>
      <c r="J104" s="91"/>
      <c r="P104" s="90"/>
      <c r="Q104" s="90"/>
      <c r="R104" s="90"/>
    </row>
    <row r="105" spans="1:18">
      <c r="A105">
        <v>2009007</v>
      </c>
      <c r="B105" t="s">
        <v>473</v>
      </c>
      <c r="C105" t="s">
        <v>474</v>
      </c>
      <c r="D105" s="99">
        <v>143.5</v>
      </c>
      <c r="E105" s="99">
        <v>0</v>
      </c>
      <c r="F105" s="99">
        <v>0</v>
      </c>
      <c r="G105" s="99">
        <v>0</v>
      </c>
      <c r="H105"/>
      <c r="I105" s="91"/>
      <c r="J105" s="91"/>
      <c r="P105" s="90"/>
      <c r="Q105" s="90"/>
      <c r="R105" s="90"/>
    </row>
    <row r="106" spans="1:18">
      <c r="A106">
        <v>2024046</v>
      </c>
      <c r="B106" t="s">
        <v>1031</v>
      </c>
      <c r="C106" t="s">
        <v>1036</v>
      </c>
      <c r="D106" s="99">
        <v>170.25000000000003</v>
      </c>
      <c r="E106" s="99">
        <v>0.5</v>
      </c>
      <c r="F106" s="99">
        <v>8.5</v>
      </c>
      <c r="G106" s="99">
        <v>0</v>
      </c>
      <c r="H106"/>
      <c r="I106" s="91"/>
      <c r="J106" s="91">
        <v>89502</v>
      </c>
      <c r="P106" s="90"/>
      <c r="Q106" s="90"/>
      <c r="R106" s="90"/>
    </row>
    <row r="107" spans="1:18">
      <c r="A107">
        <v>2018046</v>
      </c>
      <c r="B107" t="s">
        <v>475</v>
      </c>
      <c r="C107" t="s">
        <v>476</v>
      </c>
      <c r="D107" s="99">
        <v>157.5</v>
      </c>
      <c r="E107" s="99">
        <v>0</v>
      </c>
      <c r="F107" s="99">
        <v>0</v>
      </c>
      <c r="G107" s="99">
        <v>0</v>
      </c>
      <c r="H107"/>
      <c r="I107" s="91"/>
      <c r="J107" s="91"/>
      <c r="P107" s="90"/>
      <c r="Q107" s="90"/>
      <c r="R107" s="90"/>
    </row>
    <row r="108" spans="1:18">
      <c r="A108">
        <v>2018003</v>
      </c>
      <c r="B108" t="s">
        <v>481</v>
      </c>
      <c r="C108" t="s">
        <v>482</v>
      </c>
      <c r="D108" s="99">
        <v>158</v>
      </c>
      <c r="E108" s="99">
        <v>0</v>
      </c>
      <c r="F108" s="99">
        <v>0</v>
      </c>
      <c r="G108" s="99">
        <v>0</v>
      </c>
      <c r="H108"/>
      <c r="I108" s="91"/>
      <c r="J108" s="91"/>
      <c r="P108" s="90"/>
      <c r="Q108" s="90"/>
      <c r="R108" s="90"/>
    </row>
    <row r="109" spans="1:18">
      <c r="A109">
        <v>2022012</v>
      </c>
      <c r="B109" t="s">
        <v>1389</v>
      </c>
      <c r="C109" t="s">
        <v>582</v>
      </c>
      <c r="D109" s="99">
        <v>167.5</v>
      </c>
      <c r="E109" s="99">
        <v>1</v>
      </c>
      <c r="F109" s="99">
        <v>0</v>
      </c>
      <c r="G109" s="99">
        <v>0</v>
      </c>
      <c r="H109"/>
      <c r="I109" s="91"/>
      <c r="J109" s="91"/>
      <c r="P109" s="90"/>
      <c r="Q109" s="90"/>
      <c r="R109" s="90"/>
    </row>
    <row r="110" spans="1:18">
      <c r="A110">
        <v>2025009</v>
      </c>
      <c r="B110" t="s">
        <v>2409</v>
      </c>
      <c r="C110" t="s">
        <v>2410</v>
      </c>
      <c r="D110" s="99">
        <v>165</v>
      </c>
      <c r="E110" s="99">
        <v>0</v>
      </c>
      <c r="F110" s="99">
        <v>0</v>
      </c>
      <c r="G110" s="99">
        <v>0</v>
      </c>
      <c r="H110"/>
      <c r="I110" s="91"/>
      <c r="J110" s="91">
        <v>2520</v>
      </c>
    </row>
    <row r="111" spans="1:18">
      <c r="A111">
        <v>2024011</v>
      </c>
      <c r="B111" t="s">
        <v>1208</v>
      </c>
      <c r="C111" t="s">
        <v>629</v>
      </c>
      <c r="D111" s="99">
        <v>199</v>
      </c>
      <c r="E111" s="99">
        <v>35.5</v>
      </c>
      <c r="F111" s="99">
        <v>5.5</v>
      </c>
      <c r="G111" s="99">
        <v>1.5</v>
      </c>
      <c r="H111"/>
      <c r="I111" s="91"/>
      <c r="J111" s="91">
        <v>28144</v>
      </c>
    </row>
    <row r="112" spans="1:18">
      <c r="A112">
        <v>2018025</v>
      </c>
      <c r="B112" t="s">
        <v>484</v>
      </c>
      <c r="C112" t="s">
        <v>485</v>
      </c>
      <c r="D112" s="99">
        <v>181.75000000000003</v>
      </c>
      <c r="E112" s="99">
        <v>13.999999999999998</v>
      </c>
      <c r="F112" s="99">
        <v>0</v>
      </c>
      <c r="G112" s="99">
        <v>0</v>
      </c>
      <c r="H112"/>
      <c r="I112" s="91"/>
      <c r="J112" s="91"/>
    </row>
    <row r="113" spans="1:10">
      <c r="A113">
        <v>2018016</v>
      </c>
      <c r="B113" t="s">
        <v>486</v>
      </c>
      <c r="C113" t="s">
        <v>487</v>
      </c>
      <c r="D113" s="99">
        <v>166.99999999999997</v>
      </c>
      <c r="E113" s="99">
        <v>0</v>
      </c>
      <c r="F113" s="99">
        <v>0</v>
      </c>
      <c r="G113" s="99">
        <v>0</v>
      </c>
      <c r="H113"/>
      <c r="I113" s="91"/>
      <c r="J113" s="91">
        <v>3360</v>
      </c>
    </row>
    <row r="114" spans="1:10">
      <c r="A114">
        <v>2024041</v>
      </c>
      <c r="B114" t="s">
        <v>1104</v>
      </c>
      <c r="C114" t="s">
        <v>646</v>
      </c>
      <c r="D114" s="99">
        <v>185</v>
      </c>
      <c r="E114" s="99">
        <v>17.999999999999996</v>
      </c>
      <c r="F114" s="99">
        <v>0</v>
      </c>
      <c r="G114" s="99">
        <v>0.5</v>
      </c>
      <c r="H114"/>
      <c r="I114" s="91"/>
      <c r="J114" s="91">
        <v>16052</v>
      </c>
    </row>
    <row r="115" spans="1:10">
      <c r="A115">
        <v>2024026</v>
      </c>
      <c r="B115" t="s">
        <v>1151</v>
      </c>
      <c r="C115" t="s">
        <v>638</v>
      </c>
      <c r="D115" s="99">
        <v>150</v>
      </c>
      <c r="E115" s="99">
        <v>0</v>
      </c>
      <c r="F115" s="99">
        <v>0</v>
      </c>
      <c r="G115" s="99">
        <v>0</v>
      </c>
      <c r="H115"/>
      <c r="I115" s="91"/>
      <c r="J115" s="91"/>
    </row>
    <row r="116" spans="1:10">
      <c r="A116">
        <v>2022036</v>
      </c>
      <c r="B116" t="s">
        <v>2395</v>
      </c>
      <c r="C116" t="s">
        <v>595</v>
      </c>
      <c r="D116" s="99">
        <v>165.5</v>
      </c>
      <c r="E116" s="99">
        <v>0</v>
      </c>
      <c r="F116" s="99">
        <v>0</v>
      </c>
      <c r="G116" s="99">
        <v>0</v>
      </c>
      <c r="H116"/>
      <c r="I116" s="91"/>
      <c r="J116" s="91"/>
    </row>
    <row r="117" spans="1:10">
      <c r="A117">
        <v>2010001</v>
      </c>
      <c r="B117" t="s">
        <v>488</v>
      </c>
      <c r="C117" t="s">
        <v>489</v>
      </c>
      <c r="D117" s="99">
        <v>154.99999999999997</v>
      </c>
      <c r="E117" s="99">
        <v>0</v>
      </c>
      <c r="F117" s="99">
        <v>0</v>
      </c>
      <c r="G117" s="99">
        <v>60</v>
      </c>
      <c r="H117"/>
      <c r="I117" s="91"/>
      <c r="J117" s="91"/>
    </row>
    <row r="118" spans="1:10">
      <c r="A118">
        <v>2019052</v>
      </c>
      <c r="B118" t="s">
        <v>1258</v>
      </c>
      <c r="C118" t="s">
        <v>326</v>
      </c>
      <c r="D118" s="99">
        <v>158</v>
      </c>
      <c r="E118" s="99">
        <v>0</v>
      </c>
      <c r="F118" s="99">
        <v>0</v>
      </c>
      <c r="G118" s="99">
        <v>0</v>
      </c>
      <c r="H118"/>
      <c r="I118" s="91"/>
      <c r="J118" s="91"/>
    </row>
    <row r="119" spans="1:10">
      <c r="A119">
        <v>2023019</v>
      </c>
      <c r="B119" t="s">
        <v>1183</v>
      </c>
      <c r="C119" t="s">
        <v>606</v>
      </c>
      <c r="D119" s="99">
        <v>162.25</v>
      </c>
      <c r="E119" s="99">
        <v>1</v>
      </c>
      <c r="F119" s="99">
        <v>0</v>
      </c>
      <c r="G119" s="99">
        <v>0</v>
      </c>
      <c r="H119"/>
      <c r="I119" s="91"/>
      <c r="J119" s="91">
        <v>182058</v>
      </c>
    </row>
    <row r="120" spans="1:10">
      <c r="A120">
        <v>2024035</v>
      </c>
      <c r="B120" t="s">
        <v>1115</v>
      </c>
      <c r="C120" t="s">
        <v>642</v>
      </c>
      <c r="D120" s="99">
        <v>88</v>
      </c>
      <c r="E120" s="99">
        <v>0</v>
      </c>
      <c r="F120" s="99">
        <v>0</v>
      </c>
      <c r="G120" s="99">
        <v>0</v>
      </c>
      <c r="H120"/>
      <c r="I120" s="91"/>
      <c r="J120" s="91"/>
    </row>
    <row r="121" spans="1:10">
      <c r="A121">
        <v>2017006</v>
      </c>
      <c r="B121" t="s">
        <v>490</v>
      </c>
      <c r="C121" t="s">
        <v>491</v>
      </c>
      <c r="D121" s="99">
        <v>163.5</v>
      </c>
      <c r="E121" s="99">
        <v>7.5000000000000018</v>
      </c>
      <c r="F121" s="99">
        <v>0</v>
      </c>
      <c r="G121" s="99">
        <v>0</v>
      </c>
      <c r="H121"/>
      <c r="I121" s="91"/>
      <c r="J121" s="91"/>
    </row>
    <row r="122" spans="1:10">
      <c r="A122">
        <v>2025012</v>
      </c>
      <c r="B122" t="s">
        <v>2396</v>
      </c>
      <c r="C122" t="s">
        <v>2399</v>
      </c>
      <c r="D122" s="99">
        <v>165</v>
      </c>
      <c r="E122" s="99">
        <v>0</v>
      </c>
      <c r="F122" s="99">
        <v>0</v>
      </c>
      <c r="G122" s="99">
        <v>0</v>
      </c>
      <c r="H122"/>
      <c r="I122" s="91"/>
      <c r="J122" s="91"/>
    </row>
    <row r="123" spans="1:10">
      <c r="A123">
        <v>2024038</v>
      </c>
      <c r="B123" t="s">
        <v>1087</v>
      </c>
      <c r="C123" t="s">
        <v>644</v>
      </c>
      <c r="D123" s="99">
        <v>89.999999999999986</v>
      </c>
      <c r="E123" s="99">
        <v>0</v>
      </c>
      <c r="F123" s="99">
        <v>0</v>
      </c>
      <c r="G123" s="99">
        <v>0</v>
      </c>
      <c r="H123"/>
      <c r="I123" s="91"/>
      <c r="J123" s="91"/>
    </row>
    <row r="124" spans="1:10">
      <c r="A124">
        <v>2024032</v>
      </c>
      <c r="B124" t="s">
        <v>1019</v>
      </c>
      <c r="C124" t="s">
        <v>641</v>
      </c>
      <c r="D124" s="99">
        <v>83.583333333333329</v>
      </c>
      <c r="E124" s="99">
        <v>0.33333333333333331</v>
      </c>
      <c r="F124" s="99">
        <v>0</v>
      </c>
      <c r="G124" s="99">
        <v>0</v>
      </c>
      <c r="H124"/>
    </row>
    <row r="125" spans="1:10">
      <c r="A125">
        <v>2025006</v>
      </c>
      <c r="B125" t="s">
        <v>2355</v>
      </c>
      <c r="C125" t="s">
        <v>2356</v>
      </c>
      <c r="D125" s="99">
        <v>190</v>
      </c>
      <c r="E125" s="99">
        <v>28.500000000000007</v>
      </c>
      <c r="F125" s="99">
        <v>0</v>
      </c>
      <c r="G125" s="99">
        <v>0</v>
      </c>
      <c r="H125"/>
      <c r="I125" s="91"/>
      <c r="J125" s="91">
        <v>4999</v>
      </c>
    </row>
    <row r="126" spans="1:10">
      <c r="A126"/>
      <c r="B126"/>
      <c r="C126"/>
      <c r="D126"/>
      <c r="E126"/>
      <c r="F126"/>
      <c r="G126"/>
      <c r="H126"/>
    </row>
    <row r="127" spans="1:10">
      <c r="A127"/>
      <c r="B127"/>
      <c r="C127"/>
      <c r="D127"/>
      <c r="E127"/>
      <c r="F127"/>
      <c r="G127"/>
      <c r="H127"/>
    </row>
    <row r="128" spans="1:10">
      <c r="A128"/>
      <c r="B128"/>
      <c r="C128"/>
      <c r="D128"/>
      <c r="E128"/>
      <c r="F128"/>
      <c r="G128"/>
      <c r="H128"/>
    </row>
    <row r="129" spans="1:8">
      <c r="A129"/>
      <c r="B129"/>
      <c r="C129"/>
      <c r="D129"/>
      <c r="E129"/>
      <c r="F129"/>
      <c r="G129"/>
      <c r="H129"/>
    </row>
  </sheetData>
  <autoFilter ref="A1:H111" xr:uid="{00000000-0009-0000-0000-000007000000}"/>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54"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25955"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56"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57"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58"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59"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60"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61"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62"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63"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64"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65"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66"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67"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68"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69"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70"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71" r:id="rId22" name="Button 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72" r:id="rId23" name="Button 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73" r:id="rId24" name="Button 2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25974"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75"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76"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77"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78"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79"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80"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81"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82"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83"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84"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85"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86"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87"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88"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89"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90" r:id="rId41" name="Button 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91" r:id="rId42" name="Button 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92" r:id="rId43" name="Button 4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25993"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94" r:id="rId45" name="Button 4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25995"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96"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97"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98"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99"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00"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01"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02"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03"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04"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05"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06"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07"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08"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09" r:id="rId60" name="Button 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10" r:id="rId61" name="Button 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11" r:id="rId62" name="Button 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12" r:id="rId63" name="Button 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13" r:id="rId64" name="Button 6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26014"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15" r:id="rId66" name="Button 6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26016"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17"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18"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19"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20"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21"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22"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23"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24"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25"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26"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27"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28" r:id="rId79" name="Button 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29" r:id="rId80" name="Button 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30" r:id="rId81" name="Button 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31" r:id="rId82" name="Button 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32" r:id="rId83" name="Button 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33" r:id="rId84" name="Button 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34" r:id="rId85" name="Button 8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26035"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36" r:id="rId87" name="Button 8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26037"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38" r:id="rId89" name="Button 8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26039"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40"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41"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42"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43"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44"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45"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46"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47" r:id="rId98" name="Button 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48" r:id="rId99" name="Button 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49" r:id="rId100" name="Button 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50" r:id="rId101" name="Button 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51" r:id="rId102" name="Button 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52" r:id="rId103" name="Button 1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53" r:id="rId104" name="Button 1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54" r:id="rId105" name="Button 10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55" r:id="rId106" name="Button 10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56" r:id="rId107" name="Button 10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57" r:id="rId108" name="Button 10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26058"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59" r:id="rId110" name="Button 10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26060"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61"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62"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63"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64"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65"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66" r:id="rId117" name="Button 1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67" r:id="rId118" name="Button 1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68" r:id="rId119" name="Button 1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69" r:id="rId120" name="Button 1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70" r:id="rId121" name="Button 1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71" r:id="rId122" name="Button 11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72" r:id="rId123" name="Button 1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73" r:id="rId124" name="Button 1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74" r:id="rId125" name="Button 1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75" r:id="rId126" name="Button 1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76" r:id="rId127" name="Button 1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77" r:id="rId128" name="Button 1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78" r:id="rId129" name="Button 12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26079"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80" r:id="rId131" name="Button 12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26081"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82"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83"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84"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85" r:id="rId136" name="Button 1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86" r:id="rId137" name="Button 1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87" r:id="rId138" name="Button 1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88" r:id="rId139" name="Button 1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89" r:id="rId140" name="Button 1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90" r:id="rId141" name="Button 1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91" r:id="rId142" name="Button 1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92" r:id="rId143" name="Button 1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93" r:id="rId144" name="Button 1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94" r:id="rId145" name="Button 1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95" r:id="rId146" name="Button 1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96" r:id="rId147" name="Button 1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97" r:id="rId148" name="Button 1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98" r:id="rId149" name="Button 1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99" r:id="rId150" name="Button 14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FF00"/>
  </sheetPr>
  <dimension ref="A1:O553"/>
  <sheetViews>
    <sheetView zoomScale="80" zoomScaleNormal="80" workbookViewId="0">
      <selection sqref="A1:XFD1048576"/>
    </sheetView>
  </sheetViews>
  <sheetFormatPr defaultRowHeight="18"/>
  <sheetData>
    <row r="1" spans="1:15">
      <c r="A1">
        <v>818737029</v>
      </c>
      <c r="B1" t="s">
        <v>849</v>
      </c>
      <c r="C1" t="s">
        <v>850</v>
      </c>
      <c r="D1" t="s">
        <v>441</v>
      </c>
      <c r="E1" t="s">
        <v>442</v>
      </c>
      <c r="F1" s="1">
        <v>46065</v>
      </c>
      <c r="G1" t="s">
        <v>3051</v>
      </c>
      <c r="H1">
        <v>1</v>
      </c>
      <c r="I1" t="s">
        <v>3800</v>
      </c>
      <c r="J1" t="s">
        <v>3801</v>
      </c>
      <c r="K1" t="s">
        <v>1794</v>
      </c>
      <c r="O1">
        <v>167</v>
      </c>
    </row>
    <row r="2" spans="1:15">
      <c r="A2">
        <v>818737029</v>
      </c>
      <c r="B2" t="s">
        <v>849</v>
      </c>
      <c r="C2" t="s">
        <v>850</v>
      </c>
      <c r="D2" t="s">
        <v>441</v>
      </c>
      <c r="E2" t="s">
        <v>442</v>
      </c>
      <c r="F2" s="1">
        <v>46065</v>
      </c>
      <c r="G2" t="s">
        <v>3051</v>
      </c>
      <c r="H2">
        <v>2</v>
      </c>
      <c r="I2" t="s">
        <v>3801</v>
      </c>
      <c r="J2" t="s">
        <v>3800</v>
      </c>
      <c r="K2" t="s">
        <v>1794</v>
      </c>
      <c r="O2">
        <v>167</v>
      </c>
    </row>
    <row r="3" spans="1:15">
      <c r="A3">
        <v>821014782</v>
      </c>
      <c r="B3" t="s">
        <v>849</v>
      </c>
      <c r="C3" t="s">
        <v>850</v>
      </c>
      <c r="D3" t="s">
        <v>441</v>
      </c>
      <c r="E3" t="s">
        <v>442</v>
      </c>
      <c r="F3" s="1">
        <v>46072</v>
      </c>
      <c r="G3" t="s">
        <v>3051</v>
      </c>
      <c r="H3">
        <v>1</v>
      </c>
      <c r="I3" t="s">
        <v>3800</v>
      </c>
      <c r="J3" t="s">
        <v>3801</v>
      </c>
      <c r="K3" t="s">
        <v>1794</v>
      </c>
      <c r="O3">
        <v>167</v>
      </c>
    </row>
    <row r="4" spans="1:15">
      <c r="A4">
        <v>821014782</v>
      </c>
      <c r="B4" t="s">
        <v>849</v>
      </c>
      <c r="C4" t="s">
        <v>850</v>
      </c>
      <c r="D4" t="s">
        <v>441</v>
      </c>
      <c r="E4" t="s">
        <v>442</v>
      </c>
      <c r="F4" s="1">
        <v>46072</v>
      </c>
      <c r="G4" t="s">
        <v>3051</v>
      </c>
      <c r="H4">
        <v>2</v>
      </c>
      <c r="I4" t="s">
        <v>3801</v>
      </c>
      <c r="J4" t="s">
        <v>3800</v>
      </c>
      <c r="K4" t="s">
        <v>1794</v>
      </c>
      <c r="O4">
        <v>167</v>
      </c>
    </row>
    <row r="5" spans="1:15">
      <c r="A5">
        <v>822121474</v>
      </c>
      <c r="B5" t="s">
        <v>849</v>
      </c>
      <c r="C5" t="s">
        <v>850</v>
      </c>
      <c r="D5" t="s">
        <v>441</v>
      </c>
      <c r="E5" t="s">
        <v>442</v>
      </c>
      <c r="F5" s="1">
        <v>46078</v>
      </c>
      <c r="G5" t="s">
        <v>3051</v>
      </c>
      <c r="H5">
        <v>1</v>
      </c>
      <c r="I5" t="s">
        <v>1789</v>
      </c>
      <c r="J5" t="s">
        <v>1790</v>
      </c>
      <c r="K5" t="s">
        <v>1791</v>
      </c>
      <c r="O5">
        <v>210</v>
      </c>
    </row>
    <row r="6" spans="1:15">
      <c r="A6">
        <v>822121474</v>
      </c>
      <c r="B6" t="s">
        <v>849</v>
      </c>
      <c r="C6" t="s">
        <v>850</v>
      </c>
      <c r="D6" t="s">
        <v>441</v>
      </c>
      <c r="E6" t="s">
        <v>442</v>
      </c>
      <c r="F6" s="1">
        <v>46078</v>
      </c>
      <c r="G6" t="s">
        <v>3051</v>
      </c>
      <c r="H6">
        <v>2</v>
      </c>
      <c r="I6" t="s">
        <v>1790</v>
      </c>
      <c r="J6" t="s">
        <v>1789</v>
      </c>
      <c r="K6" t="s">
        <v>1791</v>
      </c>
      <c r="O6">
        <v>210</v>
      </c>
    </row>
    <row r="7" spans="1:15">
      <c r="A7">
        <v>822121706</v>
      </c>
      <c r="B7" t="s">
        <v>849</v>
      </c>
      <c r="C7" t="s">
        <v>850</v>
      </c>
      <c r="D7" t="s">
        <v>441</v>
      </c>
      <c r="E7" t="s">
        <v>442</v>
      </c>
      <c r="F7" s="1">
        <v>46079</v>
      </c>
      <c r="G7" t="s">
        <v>3051</v>
      </c>
      <c r="H7">
        <v>1</v>
      </c>
      <c r="I7" t="s">
        <v>3800</v>
      </c>
      <c r="J7" t="s">
        <v>3801</v>
      </c>
      <c r="K7" t="s">
        <v>1794</v>
      </c>
      <c r="O7">
        <v>167</v>
      </c>
    </row>
    <row r="8" spans="1:15">
      <c r="A8">
        <v>822121706</v>
      </c>
      <c r="B8" t="s">
        <v>849</v>
      </c>
      <c r="C8" t="s">
        <v>850</v>
      </c>
      <c r="D8" t="s">
        <v>441</v>
      </c>
      <c r="E8" t="s">
        <v>442</v>
      </c>
      <c r="F8" s="1">
        <v>46079</v>
      </c>
      <c r="G8" t="s">
        <v>3051</v>
      </c>
      <c r="H8">
        <v>2</v>
      </c>
      <c r="I8" t="s">
        <v>3801</v>
      </c>
      <c r="J8" t="s">
        <v>3800</v>
      </c>
      <c r="K8" t="s">
        <v>1794</v>
      </c>
      <c r="O8">
        <v>167</v>
      </c>
    </row>
    <row r="9" spans="1:15">
      <c r="A9">
        <v>822197765</v>
      </c>
      <c r="B9" t="s">
        <v>849</v>
      </c>
      <c r="C9" t="s">
        <v>850</v>
      </c>
      <c r="D9" t="s">
        <v>441</v>
      </c>
      <c r="E9" t="s">
        <v>442</v>
      </c>
      <c r="F9" s="1">
        <v>46081</v>
      </c>
      <c r="G9" t="s">
        <v>3051</v>
      </c>
      <c r="H9">
        <v>1</v>
      </c>
      <c r="I9" t="s">
        <v>3800</v>
      </c>
      <c r="J9" t="s">
        <v>3801</v>
      </c>
      <c r="K9" t="s">
        <v>1794</v>
      </c>
      <c r="O9">
        <v>167</v>
      </c>
    </row>
    <row r="10" spans="1:15">
      <c r="A10">
        <v>822197765</v>
      </c>
      <c r="B10" t="s">
        <v>849</v>
      </c>
      <c r="C10" t="s">
        <v>850</v>
      </c>
      <c r="D10" t="s">
        <v>441</v>
      </c>
      <c r="E10" t="s">
        <v>442</v>
      </c>
      <c r="F10" s="1">
        <v>46081</v>
      </c>
      <c r="G10" t="s">
        <v>3051</v>
      </c>
      <c r="H10">
        <v>2</v>
      </c>
      <c r="I10" t="s">
        <v>3801</v>
      </c>
      <c r="J10" t="s">
        <v>3800</v>
      </c>
      <c r="K10" t="s">
        <v>1794</v>
      </c>
      <c r="O10">
        <v>167</v>
      </c>
    </row>
    <row r="11" spans="1:15">
      <c r="A11">
        <v>818882908</v>
      </c>
      <c r="B11" t="s">
        <v>849</v>
      </c>
      <c r="C11" t="s">
        <v>850</v>
      </c>
      <c r="D11" t="s">
        <v>286</v>
      </c>
      <c r="E11" t="s">
        <v>287</v>
      </c>
      <c r="F11" s="1">
        <v>46066</v>
      </c>
      <c r="G11" t="s">
        <v>3052</v>
      </c>
      <c r="H11">
        <v>1</v>
      </c>
      <c r="I11" t="s">
        <v>1789</v>
      </c>
      <c r="J11" t="s">
        <v>1790</v>
      </c>
      <c r="K11" t="s">
        <v>1791</v>
      </c>
      <c r="O11">
        <v>210</v>
      </c>
    </row>
    <row r="12" spans="1:15">
      <c r="A12">
        <v>818882908</v>
      </c>
      <c r="B12" t="s">
        <v>849</v>
      </c>
      <c r="C12" t="s">
        <v>850</v>
      </c>
      <c r="D12" t="s">
        <v>286</v>
      </c>
      <c r="E12" t="s">
        <v>287</v>
      </c>
      <c r="F12" s="1">
        <v>46066</v>
      </c>
      <c r="G12" t="s">
        <v>3052</v>
      </c>
      <c r="H12">
        <v>2</v>
      </c>
      <c r="I12" t="s">
        <v>1790</v>
      </c>
      <c r="J12" t="s">
        <v>1789</v>
      </c>
      <c r="K12" t="s">
        <v>1791</v>
      </c>
      <c r="O12">
        <v>210</v>
      </c>
    </row>
    <row r="13" spans="1:15">
      <c r="A13">
        <v>817550424</v>
      </c>
      <c r="B13" t="s">
        <v>849</v>
      </c>
      <c r="C13" t="s">
        <v>850</v>
      </c>
      <c r="D13" t="s">
        <v>418</v>
      </c>
      <c r="E13" t="s">
        <v>419</v>
      </c>
      <c r="F13" s="1">
        <v>46061</v>
      </c>
      <c r="G13" t="s">
        <v>3053</v>
      </c>
      <c r="H13">
        <v>1</v>
      </c>
      <c r="I13" t="s">
        <v>3056</v>
      </c>
      <c r="J13" t="s">
        <v>3055</v>
      </c>
      <c r="K13" t="s">
        <v>1788</v>
      </c>
      <c r="O13">
        <v>167</v>
      </c>
    </row>
    <row r="14" spans="1:15">
      <c r="A14">
        <v>817550424</v>
      </c>
      <c r="B14" t="s">
        <v>849</v>
      </c>
      <c r="C14" t="s">
        <v>850</v>
      </c>
      <c r="D14" t="s">
        <v>418</v>
      </c>
      <c r="E14" t="s">
        <v>419</v>
      </c>
      <c r="F14" s="1">
        <v>46061</v>
      </c>
      <c r="G14" t="s">
        <v>3053</v>
      </c>
      <c r="H14">
        <v>2</v>
      </c>
      <c r="I14" t="s">
        <v>3055</v>
      </c>
      <c r="J14" t="s">
        <v>3056</v>
      </c>
      <c r="K14" t="s">
        <v>1788</v>
      </c>
      <c r="O14">
        <v>167</v>
      </c>
    </row>
    <row r="15" spans="1:15">
      <c r="A15">
        <v>817550424</v>
      </c>
      <c r="B15" t="s">
        <v>849</v>
      </c>
      <c r="C15" t="s">
        <v>850</v>
      </c>
      <c r="D15" t="s">
        <v>418</v>
      </c>
      <c r="E15" t="s">
        <v>419</v>
      </c>
      <c r="F15" s="1">
        <v>46061</v>
      </c>
      <c r="G15" t="s">
        <v>3053</v>
      </c>
      <c r="H15">
        <v>1</v>
      </c>
      <c r="L15" t="s">
        <v>3802</v>
      </c>
      <c r="O15">
        <v>10022</v>
      </c>
    </row>
    <row r="16" spans="1:15">
      <c r="A16">
        <v>817520581</v>
      </c>
      <c r="B16" t="s">
        <v>849</v>
      </c>
      <c r="C16" t="s">
        <v>850</v>
      </c>
      <c r="D16" t="s">
        <v>418</v>
      </c>
      <c r="E16" t="s">
        <v>419</v>
      </c>
      <c r="F16" s="1">
        <v>46062</v>
      </c>
      <c r="G16" t="s">
        <v>3053</v>
      </c>
      <c r="H16">
        <v>1</v>
      </c>
      <c r="I16" t="s">
        <v>3056</v>
      </c>
      <c r="J16" t="s">
        <v>3055</v>
      </c>
      <c r="K16" t="s">
        <v>1788</v>
      </c>
      <c r="O16">
        <v>167</v>
      </c>
    </row>
    <row r="17" spans="1:15">
      <c r="A17">
        <v>817520581</v>
      </c>
      <c r="B17" t="s">
        <v>849</v>
      </c>
      <c r="C17" t="s">
        <v>850</v>
      </c>
      <c r="D17" t="s">
        <v>418</v>
      </c>
      <c r="E17" t="s">
        <v>419</v>
      </c>
      <c r="F17" s="1">
        <v>46062</v>
      </c>
      <c r="G17" t="s">
        <v>3053</v>
      </c>
      <c r="H17">
        <v>2</v>
      </c>
      <c r="I17" t="s">
        <v>3055</v>
      </c>
      <c r="J17" t="s">
        <v>3056</v>
      </c>
      <c r="K17" t="s">
        <v>1788</v>
      </c>
      <c r="O17">
        <v>167</v>
      </c>
    </row>
    <row r="18" spans="1:15">
      <c r="A18">
        <v>818954300</v>
      </c>
      <c r="B18" t="s">
        <v>849</v>
      </c>
      <c r="C18" t="s">
        <v>850</v>
      </c>
      <c r="D18" t="s">
        <v>418</v>
      </c>
      <c r="E18" t="s">
        <v>419</v>
      </c>
      <c r="F18" s="1">
        <v>46068</v>
      </c>
      <c r="G18" t="s">
        <v>3053</v>
      </c>
      <c r="H18">
        <v>1</v>
      </c>
      <c r="I18" t="s">
        <v>3056</v>
      </c>
      <c r="J18" t="s">
        <v>3055</v>
      </c>
      <c r="K18" t="s">
        <v>1788</v>
      </c>
      <c r="O18">
        <v>167</v>
      </c>
    </row>
    <row r="19" spans="1:15">
      <c r="A19">
        <v>818954300</v>
      </c>
      <c r="B19" t="s">
        <v>849</v>
      </c>
      <c r="C19" t="s">
        <v>850</v>
      </c>
      <c r="D19" t="s">
        <v>418</v>
      </c>
      <c r="E19" t="s">
        <v>419</v>
      </c>
      <c r="F19" s="1">
        <v>46068</v>
      </c>
      <c r="G19" t="s">
        <v>3053</v>
      </c>
      <c r="H19">
        <v>2</v>
      </c>
      <c r="I19" t="s">
        <v>3055</v>
      </c>
      <c r="J19" t="s">
        <v>3056</v>
      </c>
      <c r="K19" t="s">
        <v>1788</v>
      </c>
      <c r="O19">
        <v>167</v>
      </c>
    </row>
    <row r="20" spans="1:15">
      <c r="A20">
        <v>819011172</v>
      </c>
      <c r="B20" t="s">
        <v>849</v>
      </c>
      <c r="C20" t="s">
        <v>850</v>
      </c>
      <c r="D20" t="s">
        <v>418</v>
      </c>
      <c r="E20" t="s">
        <v>419</v>
      </c>
      <c r="F20" s="1">
        <v>46069</v>
      </c>
      <c r="G20" t="s">
        <v>3053</v>
      </c>
      <c r="H20">
        <v>1</v>
      </c>
      <c r="I20" t="s">
        <v>3056</v>
      </c>
      <c r="J20" t="s">
        <v>3055</v>
      </c>
      <c r="K20" t="s">
        <v>1788</v>
      </c>
      <c r="O20">
        <v>167</v>
      </c>
    </row>
    <row r="21" spans="1:15">
      <c r="A21">
        <v>819011172</v>
      </c>
      <c r="B21" t="s">
        <v>849</v>
      </c>
      <c r="C21" t="s">
        <v>850</v>
      </c>
      <c r="D21" t="s">
        <v>418</v>
      </c>
      <c r="E21" t="s">
        <v>419</v>
      </c>
      <c r="F21" s="1">
        <v>46069</v>
      </c>
      <c r="G21" t="s">
        <v>3053</v>
      </c>
      <c r="H21">
        <v>2</v>
      </c>
      <c r="I21" t="s">
        <v>3055</v>
      </c>
      <c r="J21" t="s">
        <v>3056</v>
      </c>
      <c r="K21" t="s">
        <v>1788</v>
      </c>
      <c r="O21">
        <v>167</v>
      </c>
    </row>
    <row r="22" spans="1:15">
      <c r="A22">
        <v>820350621</v>
      </c>
      <c r="B22" t="s">
        <v>849</v>
      </c>
      <c r="C22" t="s">
        <v>850</v>
      </c>
      <c r="D22" t="s">
        <v>418</v>
      </c>
      <c r="E22" t="s">
        <v>419</v>
      </c>
      <c r="F22" s="1">
        <v>46073</v>
      </c>
      <c r="G22" t="s">
        <v>3053</v>
      </c>
      <c r="H22">
        <v>1</v>
      </c>
      <c r="I22" t="s">
        <v>3056</v>
      </c>
      <c r="J22" t="s">
        <v>3055</v>
      </c>
      <c r="K22" t="s">
        <v>1788</v>
      </c>
      <c r="O22">
        <v>167</v>
      </c>
    </row>
    <row r="23" spans="1:15">
      <c r="A23">
        <v>820350621</v>
      </c>
      <c r="B23" t="s">
        <v>849</v>
      </c>
      <c r="C23" t="s">
        <v>850</v>
      </c>
      <c r="D23" t="s">
        <v>418</v>
      </c>
      <c r="E23" t="s">
        <v>419</v>
      </c>
      <c r="F23" s="1">
        <v>46073</v>
      </c>
      <c r="G23" t="s">
        <v>3053</v>
      </c>
      <c r="H23">
        <v>2</v>
      </c>
      <c r="I23" t="s">
        <v>3055</v>
      </c>
      <c r="J23" t="s">
        <v>3803</v>
      </c>
      <c r="K23" t="s">
        <v>1788</v>
      </c>
      <c r="O23">
        <v>178</v>
      </c>
    </row>
    <row r="24" spans="1:15">
      <c r="A24">
        <v>821122844</v>
      </c>
      <c r="B24" t="s">
        <v>849</v>
      </c>
      <c r="C24" t="s">
        <v>850</v>
      </c>
      <c r="D24" t="s">
        <v>418</v>
      </c>
      <c r="E24" t="s">
        <v>419</v>
      </c>
      <c r="F24" s="1">
        <v>46078</v>
      </c>
      <c r="G24" t="s">
        <v>3053</v>
      </c>
      <c r="H24">
        <v>1</v>
      </c>
      <c r="I24" t="s">
        <v>3056</v>
      </c>
      <c r="J24" t="s">
        <v>3055</v>
      </c>
      <c r="K24" t="s">
        <v>1788</v>
      </c>
      <c r="O24">
        <v>167</v>
      </c>
    </row>
    <row r="25" spans="1:15">
      <c r="A25">
        <v>821122844</v>
      </c>
      <c r="B25" t="s">
        <v>849</v>
      </c>
      <c r="C25" t="s">
        <v>850</v>
      </c>
      <c r="D25" t="s">
        <v>418</v>
      </c>
      <c r="E25" t="s">
        <v>419</v>
      </c>
      <c r="F25" s="1">
        <v>46078</v>
      </c>
      <c r="G25" t="s">
        <v>3053</v>
      </c>
      <c r="H25">
        <v>2</v>
      </c>
      <c r="I25" t="s">
        <v>3055</v>
      </c>
      <c r="J25" t="s">
        <v>3056</v>
      </c>
      <c r="K25" t="s">
        <v>1788</v>
      </c>
      <c r="O25">
        <v>167</v>
      </c>
    </row>
    <row r="26" spans="1:15">
      <c r="A26">
        <v>821424661</v>
      </c>
      <c r="B26" t="s">
        <v>849</v>
      </c>
      <c r="C26" t="s">
        <v>850</v>
      </c>
      <c r="D26" t="s">
        <v>418</v>
      </c>
      <c r="E26" t="s">
        <v>419</v>
      </c>
      <c r="F26" s="1">
        <v>46079</v>
      </c>
      <c r="G26" t="s">
        <v>3053</v>
      </c>
      <c r="H26">
        <v>1</v>
      </c>
      <c r="I26" t="s">
        <v>3056</v>
      </c>
      <c r="J26" t="s">
        <v>1796</v>
      </c>
      <c r="K26" t="s">
        <v>1788</v>
      </c>
      <c r="O26">
        <v>178</v>
      </c>
    </row>
    <row r="27" spans="1:15">
      <c r="A27">
        <v>821424661</v>
      </c>
      <c r="B27" t="s">
        <v>849</v>
      </c>
      <c r="C27" t="s">
        <v>850</v>
      </c>
      <c r="D27" t="s">
        <v>418</v>
      </c>
      <c r="E27" t="s">
        <v>419</v>
      </c>
      <c r="F27" s="1">
        <v>46079</v>
      </c>
      <c r="G27" t="s">
        <v>3053</v>
      </c>
      <c r="H27">
        <v>2</v>
      </c>
      <c r="I27" t="s">
        <v>1796</v>
      </c>
      <c r="J27" t="s">
        <v>3804</v>
      </c>
      <c r="K27" t="s">
        <v>1788</v>
      </c>
      <c r="O27">
        <v>209</v>
      </c>
    </row>
    <row r="28" spans="1:15">
      <c r="A28">
        <v>816431010</v>
      </c>
      <c r="B28" t="s">
        <v>849</v>
      </c>
      <c r="C28" t="s">
        <v>850</v>
      </c>
      <c r="D28" t="s">
        <v>293</v>
      </c>
      <c r="E28" t="s">
        <v>294</v>
      </c>
      <c r="F28" s="1">
        <v>46056</v>
      </c>
      <c r="G28" t="s">
        <v>3057</v>
      </c>
      <c r="H28">
        <v>1</v>
      </c>
      <c r="I28" t="s">
        <v>2302</v>
      </c>
      <c r="J28" t="s">
        <v>3055</v>
      </c>
      <c r="K28" t="s">
        <v>2303</v>
      </c>
      <c r="O28">
        <v>208</v>
      </c>
    </row>
    <row r="29" spans="1:15">
      <c r="A29">
        <v>816431010</v>
      </c>
      <c r="B29" t="s">
        <v>849</v>
      </c>
      <c r="C29" t="s">
        <v>850</v>
      </c>
      <c r="D29" t="s">
        <v>293</v>
      </c>
      <c r="E29" t="s">
        <v>294</v>
      </c>
      <c r="F29" s="1">
        <v>46056</v>
      </c>
      <c r="G29" t="s">
        <v>3057</v>
      </c>
      <c r="H29">
        <v>2</v>
      </c>
      <c r="I29" t="s">
        <v>3055</v>
      </c>
      <c r="J29" t="s">
        <v>2302</v>
      </c>
      <c r="K29" t="s">
        <v>2303</v>
      </c>
      <c r="O29">
        <v>208</v>
      </c>
    </row>
    <row r="30" spans="1:15">
      <c r="A30">
        <v>816433023</v>
      </c>
      <c r="B30" t="s">
        <v>849</v>
      </c>
      <c r="C30" t="s">
        <v>850</v>
      </c>
      <c r="D30" t="s">
        <v>293</v>
      </c>
      <c r="E30" t="s">
        <v>294</v>
      </c>
      <c r="F30" s="1">
        <v>46061</v>
      </c>
      <c r="G30" t="s">
        <v>3057</v>
      </c>
      <c r="H30">
        <v>1</v>
      </c>
      <c r="I30" t="s">
        <v>2302</v>
      </c>
      <c r="J30" t="s">
        <v>3805</v>
      </c>
      <c r="K30" t="s">
        <v>2303</v>
      </c>
      <c r="O30">
        <v>864</v>
      </c>
    </row>
    <row r="31" spans="1:15">
      <c r="A31">
        <v>816433023</v>
      </c>
      <c r="B31" t="s">
        <v>849</v>
      </c>
      <c r="C31" t="s">
        <v>850</v>
      </c>
      <c r="D31" t="s">
        <v>293</v>
      </c>
      <c r="E31" t="s">
        <v>294</v>
      </c>
      <c r="F31" s="1">
        <v>46061</v>
      </c>
      <c r="G31" t="s">
        <v>3057</v>
      </c>
      <c r="H31">
        <v>2</v>
      </c>
      <c r="I31" t="s">
        <v>3805</v>
      </c>
      <c r="J31" t="s">
        <v>2302</v>
      </c>
      <c r="K31" t="s">
        <v>2303</v>
      </c>
      <c r="O31">
        <v>864</v>
      </c>
    </row>
    <row r="32" spans="1:15">
      <c r="A32">
        <v>817430106</v>
      </c>
      <c r="B32" t="s">
        <v>849</v>
      </c>
      <c r="C32" t="s">
        <v>850</v>
      </c>
      <c r="D32" t="s">
        <v>293</v>
      </c>
      <c r="E32" t="s">
        <v>294</v>
      </c>
      <c r="F32" s="1">
        <v>46062</v>
      </c>
      <c r="G32" t="s">
        <v>3057</v>
      </c>
      <c r="H32">
        <v>1</v>
      </c>
      <c r="I32" t="s">
        <v>2302</v>
      </c>
      <c r="J32" t="s">
        <v>3805</v>
      </c>
      <c r="K32" t="s">
        <v>2303</v>
      </c>
      <c r="O32">
        <v>864</v>
      </c>
    </row>
    <row r="33" spans="1:15">
      <c r="A33">
        <v>817430106</v>
      </c>
      <c r="B33" t="s">
        <v>849</v>
      </c>
      <c r="C33" t="s">
        <v>850</v>
      </c>
      <c r="D33" t="s">
        <v>293</v>
      </c>
      <c r="E33" t="s">
        <v>294</v>
      </c>
      <c r="F33" s="1">
        <v>46062</v>
      </c>
      <c r="G33" t="s">
        <v>3057</v>
      </c>
      <c r="H33">
        <v>2</v>
      </c>
      <c r="I33" t="s">
        <v>3805</v>
      </c>
      <c r="J33" t="s">
        <v>2302</v>
      </c>
      <c r="K33" t="s">
        <v>2303</v>
      </c>
      <c r="O33">
        <v>864</v>
      </c>
    </row>
    <row r="34" spans="1:15">
      <c r="A34">
        <v>819748414</v>
      </c>
      <c r="B34" t="s">
        <v>849</v>
      </c>
      <c r="C34" t="s">
        <v>850</v>
      </c>
      <c r="D34" t="s">
        <v>293</v>
      </c>
      <c r="E34" t="s">
        <v>294</v>
      </c>
      <c r="F34" s="1">
        <v>46071</v>
      </c>
      <c r="G34" t="s">
        <v>3057</v>
      </c>
      <c r="H34">
        <v>1</v>
      </c>
      <c r="I34" t="s">
        <v>2302</v>
      </c>
      <c r="J34" t="s">
        <v>1801</v>
      </c>
      <c r="K34" t="s">
        <v>2303</v>
      </c>
      <c r="O34">
        <v>388</v>
      </c>
    </row>
    <row r="35" spans="1:15">
      <c r="A35">
        <v>819748414</v>
      </c>
      <c r="B35" t="s">
        <v>849</v>
      </c>
      <c r="C35" t="s">
        <v>850</v>
      </c>
      <c r="D35" t="s">
        <v>293</v>
      </c>
      <c r="E35" t="s">
        <v>294</v>
      </c>
      <c r="F35" s="1">
        <v>46071</v>
      </c>
      <c r="G35" t="s">
        <v>3057</v>
      </c>
      <c r="H35">
        <v>2</v>
      </c>
      <c r="I35" t="s">
        <v>1801</v>
      </c>
      <c r="J35" t="s">
        <v>1798</v>
      </c>
      <c r="K35" t="s">
        <v>2303</v>
      </c>
      <c r="O35">
        <v>525</v>
      </c>
    </row>
    <row r="36" spans="1:15">
      <c r="A36">
        <v>821444659</v>
      </c>
      <c r="B36" t="s">
        <v>849</v>
      </c>
      <c r="C36" t="s">
        <v>850</v>
      </c>
      <c r="D36" t="s">
        <v>293</v>
      </c>
      <c r="E36" t="s">
        <v>294</v>
      </c>
      <c r="F36" s="1">
        <v>46079</v>
      </c>
      <c r="G36" t="s">
        <v>3057</v>
      </c>
      <c r="H36">
        <v>1</v>
      </c>
      <c r="I36" t="s">
        <v>1793</v>
      </c>
      <c r="J36" t="s">
        <v>3093</v>
      </c>
      <c r="K36" t="s">
        <v>1795</v>
      </c>
      <c r="O36">
        <v>15290</v>
      </c>
    </row>
    <row r="37" spans="1:15">
      <c r="A37">
        <v>821444659</v>
      </c>
      <c r="B37" t="s">
        <v>849</v>
      </c>
      <c r="C37" t="s">
        <v>850</v>
      </c>
      <c r="D37" t="s">
        <v>293</v>
      </c>
      <c r="E37" t="s">
        <v>294</v>
      </c>
      <c r="F37" s="1">
        <v>46079</v>
      </c>
      <c r="G37" t="s">
        <v>3057</v>
      </c>
      <c r="H37">
        <v>2</v>
      </c>
      <c r="I37" t="s">
        <v>3093</v>
      </c>
      <c r="J37" t="s">
        <v>3806</v>
      </c>
      <c r="K37" t="s">
        <v>2303</v>
      </c>
      <c r="O37">
        <v>360</v>
      </c>
    </row>
    <row r="38" spans="1:15">
      <c r="A38">
        <v>821444659</v>
      </c>
      <c r="B38" t="s">
        <v>849</v>
      </c>
      <c r="C38" t="s">
        <v>850</v>
      </c>
      <c r="D38" t="s">
        <v>293</v>
      </c>
      <c r="E38" t="s">
        <v>294</v>
      </c>
      <c r="F38" s="1">
        <v>46079</v>
      </c>
      <c r="G38" t="s">
        <v>3057</v>
      </c>
      <c r="H38">
        <v>1</v>
      </c>
      <c r="L38" t="s">
        <v>3807</v>
      </c>
      <c r="O38">
        <v>1200</v>
      </c>
    </row>
    <row r="39" spans="1:15">
      <c r="A39">
        <v>821444659</v>
      </c>
      <c r="B39" t="s">
        <v>849</v>
      </c>
      <c r="C39" t="s">
        <v>850</v>
      </c>
      <c r="D39" t="s">
        <v>293</v>
      </c>
      <c r="E39" t="s">
        <v>294</v>
      </c>
      <c r="F39" s="1">
        <v>46079</v>
      </c>
      <c r="G39" t="s">
        <v>3057</v>
      </c>
      <c r="H39">
        <v>2</v>
      </c>
      <c r="L39" t="s">
        <v>3808</v>
      </c>
      <c r="O39">
        <v>26000</v>
      </c>
    </row>
    <row r="40" spans="1:15">
      <c r="A40">
        <v>821509093</v>
      </c>
      <c r="B40" t="s">
        <v>849</v>
      </c>
      <c r="C40" t="s">
        <v>850</v>
      </c>
      <c r="D40" t="s">
        <v>293</v>
      </c>
      <c r="E40" t="s">
        <v>294</v>
      </c>
      <c r="F40" s="1">
        <v>46080</v>
      </c>
      <c r="G40" t="s">
        <v>3057</v>
      </c>
      <c r="H40">
        <v>1</v>
      </c>
      <c r="I40" t="s">
        <v>3806</v>
      </c>
      <c r="J40" t="s">
        <v>3809</v>
      </c>
      <c r="K40" t="s">
        <v>2303</v>
      </c>
      <c r="O40">
        <v>360</v>
      </c>
    </row>
    <row r="41" spans="1:15">
      <c r="A41">
        <v>821509093</v>
      </c>
      <c r="B41" t="s">
        <v>849</v>
      </c>
      <c r="C41" t="s">
        <v>850</v>
      </c>
      <c r="D41" t="s">
        <v>293</v>
      </c>
      <c r="E41" t="s">
        <v>294</v>
      </c>
      <c r="F41" s="1">
        <v>46080</v>
      </c>
      <c r="G41" t="s">
        <v>3057</v>
      </c>
      <c r="H41">
        <v>2</v>
      </c>
      <c r="I41" t="s">
        <v>3809</v>
      </c>
      <c r="J41" t="s">
        <v>3806</v>
      </c>
      <c r="K41" t="s">
        <v>2303</v>
      </c>
      <c r="O41">
        <v>360</v>
      </c>
    </row>
    <row r="42" spans="1:15">
      <c r="A42">
        <v>821509093</v>
      </c>
      <c r="B42" t="s">
        <v>849</v>
      </c>
      <c r="C42" t="s">
        <v>850</v>
      </c>
      <c r="D42" t="s">
        <v>293</v>
      </c>
      <c r="E42" t="s">
        <v>294</v>
      </c>
      <c r="F42" s="1">
        <v>46080</v>
      </c>
      <c r="G42" t="s">
        <v>3057</v>
      </c>
      <c r="H42">
        <v>1</v>
      </c>
      <c r="L42" t="s">
        <v>3810</v>
      </c>
      <c r="O42">
        <v>1200</v>
      </c>
    </row>
    <row r="43" spans="1:15">
      <c r="A43">
        <v>821509344</v>
      </c>
      <c r="B43" t="s">
        <v>849</v>
      </c>
      <c r="C43" t="s">
        <v>850</v>
      </c>
      <c r="D43" t="s">
        <v>293</v>
      </c>
      <c r="E43" t="s">
        <v>294</v>
      </c>
      <c r="F43" s="1">
        <v>46081</v>
      </c>
      <c r="G43" t="s">
        <v>3057</v>
      </c>
      <c r="H43">
        <v>1</v>
      </c>
      <c r="I43" t="s">
        <v>3806</v>
      </c>
      <c r="J43" t="s">
        <v>2341</v>
      </c>
      <c r="K43" t="s">
        <v>2303</v>
      </c>
      <c r="O43">
        <v>360</v>
      </c>
    </row>
    <row r="44" spans="1:15">
      <c r="A44">
        <v>821509344</v>
      </c>
      <c r="B44" t="s">
        <v>849</v>
      </c>
      <c r="C44" t="s">
        <v>850</v>
      </c>
      <c r="D44" t="s">
        <v>293</v>
      </c>
      <c r="E44" t="s">
        <v>294</v>
      </c>
      <c r="F44" s="1">
        <v>46081</v>
      </c>
      <c r="G44" t="s">
        <v>3057</v>
      </c>
      <c r="H44">
        <v>2</v>
      </c>
      <c r="I44" t="s">
        <v>2341</v>
      </c>
      <c r="J44" t="s">
        <v>3806</v>
      </c>
      <c r="K44" t="s">
        <v>2303</v>
      </c>
      <c r="O44">
        <v>360</v>
      </c>
    </row>
    <row r="45" spans="1:15">
      <c r="A45">
        <v>821509344</v>
      </c>
      <c r="B45" t="s">
        <v>849</v>
      </c>
      <c r="C45" t="s">
        <v>850</v>
      </c>
      <c r="D45" t="s">
        <v>293</v>
      </c>
      <c r="E45" t="s">
        <v>294</v>
      </c>
      <c r="F45" s="1">
        <v>46081</v>
      </c>
      <c r="G45" t="s">
        <v>3057</v>
      </c>
      <c r="H45">
        <v>1</v>
      </c>
      <c r="L45" t="s">
        <v>3811</v>
      </c>
      <c r="O45">
        <v>1200</v>
      </c>
    </row>
    <row r="46" spans="1:15">
      <c r="A46">
        <v>817144900</v>
      </c>
      <c r="B46" t="s">
        <v>849</v>
      </c>
      <c r="C46" t="s">
        <v>850</v>
      </c>
      <c r="D46" t="s">
        <v>388</v>
      </c>
      <c r="E46" t="s">
        <v>389</v>
      </c>
      <c r="F46" s="1">
        <v>46058</v>
      </c>
      <c r="G46" t="s">
        <v>3058</v>
      </c>
      <c r="H46">
        <v>1</v>
      </c>
      <c r="I46" t="s">
        <v>1792</v>
      </c>
      <c r="J46" t="s">
        <v>3812</v>
      </c>
      <c r="K46" t="s">
        <v>1794</v>
      </c>
      <c r="O46">
        <v>584</v>
      </c>
    </row>
    <row r="47" spans="1:15">
      <c r="A47">
        <v>817144900</v>
      </c>
      <c r="B47" t="s">
        <v>849</v>
      </c>
      <c r="C47" t="s">
        <v>850</v>
      </c>
      <c r="D47" t="s">
        <v>388</v>
      </c>
      <c r="E47" t="s">
        <v>389</v>
      </c>
      <c r="F47" s="1">
        <v>46058</v>
      </c>
      <c r="G47" t="s">
        <v>3058</v>
      </c>
      <c r="H47">
        <v>2</v>
      </c>
      <c r="I47" t="s">
        <v>3812</v>
      </c>
      <c r="J47" t="s">
        <v>3813</v>
      </c>
      <c r="K47" t="s">
        <v>1799</v>
      </c>
      <c r="O47">
        <v>15380</v>
      </c>
    </row>
    <row r="48" spans="1:15">
      <c r="A48">
        <v>813124348</v>
      </c>
      <c r="B48" t="s">
        <v>849</v>
      </c>
      <c r="C48" t="s">
        <v>850</v>
      </c>
      <c r="D48" t="s">
        <v>388</v>
      </c>
      <c r="E48" t="s">
        <v>389</v>
      </c>
      <c r="F48" s="1">
        <v>46059</v>
      </c>
      <c r="G48" t="s">
        <v>3058</v>
      </c>
      <c r="H48">
        <v>1</v>
      </c>
      <c r="I48" t="s">
        <v>1792</v>
      </c>
      <c r="J48" t="s">
        <v>3814</v>
      </c>
      <c r="K48" t="s">
        <v>1794</v>
      </c>
      <c r="O48">
        <v>1002</v>
      </c>
    </row>
    <row r="49" spans="1:15">
      <c r="A49">
        <v>813124348</v>
      </c>
      <c r="B49" t="s">
        <v>849</v>
      </c>
      <c r="C49" t="s">
        <v>850</v>
      </c>
      <c r="D49" t="s">
        <v>388</v>
      </c>
      <c r="E49" t="s">
        <v>389</v>
      </c>
      <c r="F49" s="1">
        <v>46059</v>
      </c>
      <c r="G49" t="s">
        <v>3058</v>
      </c>
      <c r="H49">
        <v>2</v>
      </c>
      <c r="I49" t="s">
        <v>2330</v>
      </c>
      <c r="J49" t="s">
        <v>3815</v>
      </c>
      <c r="K49" t="s">
        <v>2331</v>
      </c>
      <c r="O49">
        <v>55780</v>
      </c>
    </row>
    <row r="50" spans="1:15">
      <c r="A50">
        <v>813124348</v>
      </c>
      <c r="B50" t="s">
        <v>849</v>
      </c>
      <c r="C50" t="s">
        <v>850</v>
      </c>
      <c r="D50" t="s">
        <v>388</v>
      </c>
      <c r="E50" t="s">
        <v>389</v>
      </c>
      <c r="F50" s="1">
        <v>46059</v>
      </c>
      <c r="G50" t="s">
        <v>3058</v>
      </c>
      <c r="H50">
        <v>3</v>
      </c>
      <c r="I50" t="s">
        <v>3815</v>
      </c>
      <c r="J50" t="s">
        <v>3816</v>
      </c>
      <c r="K50" t="s">
        <v>1791</v>
      </c>
      <c r="O50">
        <v>1400</v>
      </c>
    </row>
    <row r="51" spans="1:15">
      <c r="A51">
        <v>813124348</v>
      </c>
      <c r="B51" t="s">
        <v>849</v>
      </c>
      <c r="C51" t="s">
        <v>850</v>
      </c>
      <c r="D51" t="s">
        <v>388</v>
      </c>
      <c r="E51" t="s">
        <v>389</v>
      </c>
      <c r="F51" s="1">
        <v>46059</v>
      </c>
      <c r="G51" t="s">
        <v>3058</v>
      </c>
      <c r="H51">
        <v>4</v>
      </c>
      <c r="I51" t="s">
        <v>3817</v>
      </c>
      <c r="J51" t="s">
        <v>3818</v>
      </c>
      <c r="K51" t="s">
        <v>1794</v>
      </c>
      <c r="O51">
        <v>270</v>
      </c>
    </row>
    <row r="52" spans="1:15">
      <c r="A52">
        <v>813124348</v>
      </c>
      <c r="B52" t="s">
        <v>849</v>
      </c>
      <c r="C52" t="s">
        <v>850</v>
      </c>
      <c r="D52" t="s">
        <v>388</v>
      </c>
      <c r="E52" t="s">
        <v>389</v>
      </c>
      <c r="F52" s="1">
        <v>46059</v>
      </c>
      <c r="G52" t="s">
        <v>3058</v>
      </c>
      <c r="H52">
        <v>1</v>
      </c>
      <c r="L52" t="s">
        <v>3819</v>
      </c>
      <c r="O52">
        <v>1200</v>
      </c>
    </row>
    <row r="53" spans="1:15">
      <c r="A53">
        <v>813124348</v>
      </c>
      <c r="B53" t="s">
        <v>849</v>
      </c>
      <c r="C53" t="s">
        <v>850</v>
      </c>
      <c r="D53" t="s">
        <v>388</v>
      </c>
      <c r="E53" t="s">
        <v>389</v>
      </c>
      <c r="F53" s="1">
        <v>46059</v>
      </c>
      <c r="G53" t="s">
        <v>3058</v>
      </c>
      <c r="H53">
        <v>2</v>
      </c>
      <c r="L53" t="s">
        <v>3820</v>
      </c>
      <c r="O53">
        <v>12100</v>
      </c>
    </row>
    <row r="54" spans="1:15">
      <c r="A54">
        <v>813124414</v>
      </c>
      <c r="B54" t="s">
        <v>849</v>
      </c>
      <c r="C54" t="s">
        <v>850</v>
      </c>
      <c r="D54" t="s">
        <v>388</v>
      </c>
      <c r="E54" t="s">
        <v>389</v>
      </c>
      <c r="F54" s="1">
        <v>46060</v>
      </c>
      <c r="G54" t="s">
        <v>3058</v>
      </c>
      <c r="H54">
        <v>1</v>
      </c>
      <c r="I54" t="s">
        <v>3816</v>
      </c>
      <c r="J54" t="s">
        <v>3815</v>
      </c>
      <c r="K54" t="s">
        <v>1791</v>
      </c>
      <c r="O54">
        <v>1400</v>
      </c>
    </row>
    <row r="55" spans="1:15">
      <c r="A55">
        <v>813124414</v>
      </c>
      <c r="B55" t="s">
        <v>849</v>
      </c>
      <c r="C55" t="s">
        <v>850</v>
      </c>
      <c r="D55" t="s">
        <v>388</v>
      </c>
      <c r="E55" t="s">
        <v>389</v>
      </c>
      <c r="F55" s="1">
        <v>46060</v>
      </c>
      <c r="G55" t="s">
        <v>3058</v>
      </c>
      <c r="H55">
        <v>2</v>
      </c>
      <c r="I55" t="s">
        <v>3815</v>
      </c>
      <c r="J55" t="s">
        <v>2330</v>
      </c>
      <c r="K55" t="s">
        <v>2331</v>
      </c>
      <c r="O55">
        <v>55780</v>
      </c>
    </row>
    <row r="56" spans="1:15">
      <c r="A56">
        <v>813124414</v>
      </c>
      <c r="B56" t="s">
        <v>849</v>
      </c>
      <c r="C56" t="s">
        <v>850</v>
      </c>
      <c r="D56" t="s">
        <v>388</v>
      </c>
      <c r="E56" t="s">
        <v>389</v>
      </c>
      <c r="F56" s="1">
        <v>46060</v>
      </c>
      <c r="G56" t="s">
        <v>3058</v>
      </c>
      <c r="H56">
        <v>3</v>
      </c>
      <c r="I56" t="s">
        <v>3821</v>
      </c>
      <c r="J56" t="s">
        <v>1792</v>
      </c>
      <c r="K56" t="s">
        <v>1794</v>
      </c>
      <c r="O56">
        <v>1002</v>
      </c>
    </row>
    <row r="57" spans="1:15">
      <c r="A57">
        <v>813124414</v>
      </c>
      <c r="B57" t="s">
        <v>849</v>
      </c>
      <c r="C57" t="s">
        <v>850</v>
      </c>
      <c r="D57" t="s">
        <v>388</v>
      </c>
      <c r="E57" t="s">
        <v>389</v>
      </c>
      <c r="F57" s="1">
        <v>46060</v>
      </c>
      <c r="G57" t="s">
        <v>3058</v>
      </c>
      <c r="H57">
        <v>1</v>
      </c>
      <c r="L57" t="s">
        <v>3822</v>
      </c>
      <c r="O57">
        <v>1200</v>
      </c>
    </row>
    <row r="58" spans="1:15">
      <c r="A58">
        <v>813124414</v>
      </c>
      <c r="B58" t="s">
        <v>849</v>
      </c>
      <c r="C58" t="s">
        <v>850</v>
      </c>
      <c r="D58" t="s">
        <v>388</v>
      </c>
      <c r="E58" t="s">
        <v>389</v>
      </c>
      <c r="F58" s="1">
        <v>46060</v>
      </c>
      <c r="G58" t="s">
        <v>3058</v>
      </c>
      <c r="H58">
        <v>2</v>
      </c>
      <c r="L58" t="s">
        <v>3823</v>
      </c>
      <c r="O58">
        <v>1200</v>
      </c>
    </row>
    <row r="59" spans="1:15">
      <c r="A59">
        <v>813124414</v>
      </c>
      <c r="B59" t="s">
        <v>849</v>
      </c>
      <c r="C59" t="s">
        <v>850</v>
      </c>
      <c r="D59" t="s">
        <v>388</v>
      </c>
      <c r="E59" t="s">
        <v>389</v>
      </c>
      <c r="F59" s="1">
        <v>46060</v>
      </c>
      <c r="G59" t="s">
        <v>3058</v>
      </c>
      <c r="H59">
        <v>3</v>
      </c>
      <c r="L59" t="s">
        <v>3824</v>
      </c>
      <c r="O59">
        <v>1600</v>
      </c>
    </row>
    <row r="60" spans="1:15">
      <c r="A60">
        <v>813124414</v>
      </c>
      <c r="B60" t="s">
        <v>849</v>
      </c>
      <c r="C60" t="s">
        <v>850</v>
      </c>
      <c r="D60" t="s">
        <v>388</v>
      </c>
      <c r="E60" t="s">
        <v>389</v>
      </c>
      <c r="F60" s="1">
        <v>46060</v>
      </c>
      <c r="G60" t="s">
        <v>3058</v>
      </c>
      <c r="H60">
        <v>4</v>
      </c>
      <c r="L60" t="s">
        <v>3825</v>
      </c>
      <c r="O60">
        <v>14230</v>
      </c>
    </row>
    <row r="61" spans="1:15">
      <c r="A61">
        <v>818280400</v>
      </c>
      <c r="B61" t="s">
        <v>849</v>
      </c>
      <c r="C61" t="s">
        <v>850</v>
      </c>
      <c r="D61" t="s">
        <v>388</v>
      </c>
      <c r="E61" t="s">
        <v>389</v>
      </c>
      <c r="F61" s="1">
        <v>46065</v>
      </c>
      <c r="G61" t="s">
        <v>3058</v>
      </c>
      <c r="H61">
        <v>1</v>
      </c>
      <c r="I61" t="s">
        <v>1798</v>
      </c>
      <c r="J61" t="s">
        <v>3803</v>
      </c>
      <c r="K61" t="s">
        <v>1794</v>
      </c>
      <c r="O61">
        <v>178</v>
      </c>
    </row>
    <row r="62" spans="1:15">
      <c r="A62">
        <v>818280400</v>
      </c>
      <c r="B62" t="s">
        <v>849</v>
      </c>
      <c r="C62" t="s">
        <v>850</v>
      </c>
      <c r="D62" t="s">
        <v>388</v>
      </c>
      <c r="E62" t="s">
        <v>389</v>
      </c>
      <c r="F62" s="1">
        <v>46065</v>
      </c>
      <c r="G62" t="s">
        <v>3058</v>
      </c>
      <c r="H62">
        <v>2</v>
      </c>
      <c r="I62" t="s">
        <v>3803</v>
      </c>
      <c r="J62" t="s">
        <v>1792</v>
      </c>
      <c r="K62" t="s">
        <v>1794</v>
      </c>
      <c r="O62">
        <v>406</v>
      </c>
    </row>
    <row r="63" spans="1:15">
      <c r="A63">
        <v>818612153</v>
      </c>
      <c r="B63" t="s">
        <v>849</v>
      </c>
      <c r="C63" t="s">
        <v>850</v>
      </c>
      <c r="D63" t="s">
        <v>388</v>
      </c>
      <c r="E63" t="s">
        <v>389</v>
      </c>
      <c r="F63" s="1">
        <v>46066</v>
      </c>
      <c r="G63" t="s">
        <v>3058</v>
      </c>
      <c r="H63">
        <v>1</v>
      </c>
      <c r="I63" t="s">
        <v>1792</v>
      </c>
      <c r="J63" t="s">
        <v>3803</v>
      </c>
      <c r="K63" t="s">
        <v>1794</v>
      </c>
      <c r="O63">
        <v>406</v>
      </c>
    </row>
    <row r="64" spans="1:15">
      <c r="A64">
        <v>818612153</v>
      </c>
      <c r="B64" t="s">
        <v>849</v>
      </c>
      <c r="C64" t="s">
        <v>850</v>
      </c>
      <c r="D64" t="s">
        <v>388</v>
      </c>
      <c r="E64" t="s">
        <v>389</v>
      </c>
      <c r="F64" s="1">
        <v>46066</v>
      </c>
      <c r="G64" t="s">
        <v>3058</v>
      </c>
      <c r="H64">
        <v>2</v>
      </c>
      <c r="I64" t="s">
        <v>3803</v>
      </c>
      <c r="J64" t="s">
        <v>1798</v>
      </c>
      <c r="K64" t="s">
        <v>1794</v>
      </c>
      <c r="O64">
        <v>178</v>
      </c>
    </row>
    <row r="65" spans="1:15">
      <c r="A65">
        <v>819378115</v>
      </c>
      <c r="B65" t="s">
        <v>849</v>
      </c>
      <c r="C65" t="s">
        <v>850</v>
      </c>
      <c r="D65" t="s">
        <v>388</v>
      </c>
      <c r="E65" t="s">
        <v>389</v>
      </c>
      <c r="F65" s="1">
        <v>46069</v>
      </c>
      <c r="G65" t="s">
        <v>3058</v>
      </c>
      <c r="H65">
        <v>1</v>
      </c>
      <c r="I65" t="s">
        <v>1792</v>
      </c>
      <c r="J65" t="s">
        <v>3821</v>
      </c>
      <c r="K65" t="s">
        <v>1794</v>
      </c>
      <c r="O65">
        <v>1002</v>
      </c>
    </row>
    <row r="66" spans="1:15">
      <c r="A66">
        <v>819378115</v>
      </c>
      <c r="B66" t="s">
        <v>849</v>
      </c>
      <c r="C66" t="s">
        <v>850</v>
      </c>
      <c r="D66" t="s">
        <v>388</v>
      </c>
      <c r="E66" t="s">
        <v>389</v>
      </c>
      <c r="F66" s="1">
        <v>46069</v>
      </c>
      <c r="G66" t="s">
        <v>3058</v>
      </c>
      <c r="H66">
        <v>2</v>
      </c>
      <c r="I66" t="s">
        <v>2330</v>
      </c>
      <c r="J66" t="s">
        <v>3815</v>
      </c>
      <c r="K66" t="s">
        <v>2331</v>
      </c>
      <c r="O66">
        <v>55780</v>
      </c>
    </row>
    <row r="67" spans="1:15">
      <c r="A67">
        <v>819378115</v>
      </c>
      <c r="B67" t="s">
        <v>849</v>
      </c>
      <c r="C67" t="s">
        <v>850</v>
      </c>
      <c r="D67" t="s">
        <v>388</v>
      </c>
      <c r="E67" t="s">
        <v>389</v>
      </c>
      <c r="F67" s="1">
        <v>46069</v>
      </c>
      <c r="G67" t="s">
        <v>3058</v>
      </c>
      <c r="H67">
        <v>3</v>
      </c>
      <c r="I67" t="s">
        <v>3815</v>
      </c>
      <c r="J67" t="s">
        <v>3826</v>
      </c>
      <c r="K67" t="s">
        <v>1791</v>
      </c>
      <c r="O67">
        <v>1500</v>
      </c>
    </row>
    <row r="68" spans="1:15">
      <c r="A68">
        <v>819378115</v>
      </c>
      <c r="B68" t="s">
        <v>849</v>
      </c>
      <c r="C68" t="s">
        <v>850</v>
      </c>
      <c r="D68" t="s">
        <v>388</v>
      </c>
      <c r="E68" t="s">
        <v>389</v>
      </c>
      <c r="F68" s="1">
        <v>46069</v>
      </c>
      <c r="G68" t="s">
        <v>3058</v>
      </c>
      <c r="H68">
        <v>1</v>
      </c>
      <c r="L68" t="s">
        <v>3819</v>
      </c>
      <c r="O68">
        <v>1200</v>
      </c>
    </row>
    <row r="69" spans="1:15">
      <c r="A69">
        <v>819378115</v>
      </c>
      <c r="B69" t="s">
        <v>849</v>
      </c>
      <c r="C69" t="s">
        <v>850</v>
      </c>
      <c r="D69" t="s">
        <v>388</v>
      </c>
      <c r="E69" t="s">
        <v>389</v>
      </c>
      <c r="F69" s="1">
        <v>46069</v>
      </c>
      <c r="G69" t="s">
        <v>3058</v>
      </c>
      <c r="H69">
        <v>2</v>
      </c>
      <c r="L69" t="s">
        <v>3827</v>
      </c>
      <c r="O69">
        <v>27000</v>
      </c>
    </row>
    <row r="70" spans="1:15">
      <c r="A70">
        <v>819761696</v>
      </c>
      <c r="B70" t="s">
        <v>849</v>
      </c>
      <c r="C70" t="s">
        <v>850</v>
      </c>
      <c r="D70" t="s">
        <v>388</v>
      </c>
      <c r="E70" t="s">
        <v>389</v>
      </c>
      <c r="F70" s="1">
        <v>46070</v>
      </c>
      <c r="G70" t="s">
        <v>3058</v>
      </c>
      <c r="H70">
        <v>1</v>
      </c>
      <c r="L70" t="s">
        <v>3819</v>
      </c>
      <c r="O70">
        <v>1200</v>
      </c>
    </row>
    <row r="71" spans="1:15">
      <c r="A71">
        <v>820133458</v>
      </c>
      <c r="B71" t="s">
        <v>849</v>
      </c>
      <c r="C71" t="s">
        <v>850</v>
      </c>
      <c r="D71" t="s">
        <v>388</v>
      </c>
      <c r="E71" t="s">
        <v>389</v>
      </c>
      <c r="F71" s="1">
        <v>46071</v>
      </c>
      <c r="G71" t="s">
        <v>3058</v>
      </c>
      <c r="H71">
        <v>1</v>
      </c>
      <c r="L71" t="s">
        <v>3819</v>
      </c>
      <c r="O71">
        <v>1200</v>
      </c>
    </row>
    <row r="72" spans="1:15">
      <c r="A72">
        <v>820136511</v>
      </c>
      <c r="B72" t="s">
        <v>849</v>
      </c>
      <c r="C72" t="s">
        <v>850</v>
      </c>
      <c r="D72" t="s">
        <v>388</v>
      </c>
      <c r="E72" t="s">
        <v>389</v>
      </c>
      <c r="F72" s="1">
        <v>46072</v>
      </c>
      <c r="G72" t="s">
        <v>3058</v>
      </c>
      <c r="H72">
        <v>1</v>
      </c>
      <c r="I72" t="s">
        <v>3826</v>
      </c>
      <c r="J72" t="s">
        <v>3815</v>
      </c>
      <c r="K72" t="s">
        <v>1791</v>
      </c>
      <c r="O72">
        <v>1500</v>
      </c>
    </row>
    <row r="73" spans="1:15">
      <c r="A73">
        <v>820136511</v>
      </c>
      <c r="B73" t="s">
        <v>849</v>
      </c>
      <c r="C73" t="s">
        <v>850</v>
      </c>
      <c r="D73" t="s">
        <v>388</v>
      </c>
      <c r="E73" t="s">
        <v>389</v>
      </c>
      <c r="F73" s="1">
        <v>46072</v>
      </c>
      <c r="G73" t="s">
        <v>3058</v>
      </c>
      <c r="H73">
        <v>2</v>
      </c>
      <c r="I73" t="s">
        <v>3815</v>
      </c>
      <c r="J73" t="s">
        <v>2330</v>
      </c>
      <c r="K73" t="s">
        <v>2331</v>
      </c>
      <c r="O73">
        <v>55780</v>
      </c>
    </row>
    <row r="74" spans="1:15">
      <c r="A74">
        <v>820136511</v>
      </c>
      <c r="B74" t="s">
        <v>849</v>
      </c>
      <c r="C74" t="s">
        <v>850</v>
      </c>
      <c r="D74" t="s">
        <v>388</v>
      </c>
      <c r="E74" t="s">
        <v>389</v>
      </c>
      <c r="F74" s="1">
        <v>46072</v>
      </c>
      <c r="G74" t="s">
        <v>3058</v>
      </c>
      <c r="H74">
        <v>3</v>
      </c>
      <c r="I74" t="s">
        <v>3821</v>
      </c>
      <c r="J74" t="s">
        <v>1792</v>
      </c>
      <c r="K74" t="s">
        <v>1794</v>
      </c>
      <c r="O74">
        <v>1002</v>
      </c>
    </row>
    <row r="75" spans="1:15">
      <c r="A75">
        <v>820136511</v>
      </c>
      <c r="B75" t="s">
        <v>849</v>
      </c>
      <c r="C75" t="s">
        <v>850</v>
      </c>
      <c r="D75" t="s">
        <v>388</v>
      </c>
      <c r="E75" t="s">
        <v>389</v>
      </c>
      <c r="F75" s="1">
        <v>46072</v>
      </c>
      <c r="G75" t="s">
        <v>3058</v>
      </c>
      <c r="H75">
        <v>1</v>
      </c>
      <c r="L75" t="s">
        <v>3819</v>
      </c>
      <c r="O75">
        <v>1200</v>
      </c>
    </row>
    <row r="76" spans="1:15">
      <c r="A76">
        <v>820811641</v>
      </c>
      <c r="B76" t="s">
        <v>849</v>
      </c>
      <c r="C76" t="s">
        <v>850</v>
      </c>
      <c r="D76" t="s">
        <v>388</v>
      </c>
      <c r="E76" t="s">
        <v>389</v>
      </c>
      <c r="F76" s="1">
        <v>46077</v>
      </c>
      <c r="G76" t="s">
        <v>3058</v>
      </c>
      <c r="H76">
        <v>1</v>
      </c>
      <c r="I76" t="s">
        <v>1798</v>
      </c>
      <c r="J76" t="s">
        <v>3828</v>
      </c>
      <c r="K76" t="s">
        <v>1794</v>
      </c>
      <c r="O76">
        <v>345</v>
      </c>
    </row>
    <row r="77" spans="1:15">
      <c r="A77">
        <v>820811641</v>
      </c>
      <c r="B77" t="s">
        <v>849</v>
      </c>
      <c r="C77" t="s">
        <v>850</v>
      </c>
      <c r="D77" t="s">
        <v>388</v>
      </c>
      <c r="E77" t="s">
        <v>389</v>
      </c>
      <c r="F77" s="1">
        <v>46077</v>
      </c>
      <c r="G77" t="s">
        <v>3058</v>
      </c>
      <c r="H77">
        <v>2</v>
      </c>
      <c r="I77" t="s">
        <v>3828</v>
      </c>
      <c r="J77" t="s">
        <v>1792</v>
      </c>
      <c r="K77" t="s">
        <v>1794</v>
      </c>
      <c r="O77">
        <v>483</v>
      </c>
    </row>
    <row r="78" spans="1:15">
      <c r="A78">
        <v>821207541</v>
      </c>
      <c r="B78" t="s">
        <v>849</v>
      </c>
      <c r="C78" t="s">
        <v>850</v>
      </c>
      <c r="D78" t="s">
        <v>388</v>
      </c>
      <c r="E78" t="s">
        <v>389</v>
      </c>
      <c r="F78" s="1">
        <v>46079</v>
      </c>
      <c r="G78" t="s">
        <v>3058</v>
      </c>
      <c r="H78">
        <v>1</v>
      </c>
      <c r="I78" t="s">
        <v>1792</v>
      </c>
      <c r="J78" t="s">
        <v>3805</v>
      </c>
      <c r="K78" t="s">
        <v>1794</v>
      </c>
      <c r="O78">
        <v>1238</v>
      </c>
    </row>
    <row r="79" spans="1:15">
      <c r="A79">
        <v>821207541</v>
      </c>
      <c r="B79" t="s">
        <v>849</v>
      </c>
      <c r="C79" t="s">
        <v>850</v>
      </c>
      <c r="D79" t="s">
        <v>388</v>
      </c>
      <c r="E79" t="s">
        <v>389</v>
      </c>
      <c r="F79" s="1">
        <v>46079</v>
      </c>
      <c r="G79" t="s">
        <v>3058</v>
      </c>
      <c r="H79">
        <v>2</v>
      </c>
      <c r="I79" t="s">
        <v>3805</v>
      </c>
      <c r="J79" t="s">
        <v>1792</v>
      </c>
      <c r="K79" t="s">
        <v>1794</v>
      </c>
      <c r="O79">
        <v>1238</v>
      </c>
    </row>
    <row r="80" spans="1:15">
      <c r="A80">
        <v>817890806</v>
      </c>
      <c r="B80" t="s">
        <v>849</v>
      </c>
      <c r="C80" t="s">
        <v>850</v>
      </c>
      <c r="D80" t="s">
        <v>464</v>
      </c>
      <c r="E80" t="s">
        <v>465</v>
      </c>
      <c r="F80" s="1">
        <v>46063</v>
      </c>
      <c r="G80" t="s">
        <v>3059</v>
      </c>
      <c r="H80">
        <v>1</v>
      </c>
      <c r="I80" t="s">
        <v>1787</v>
      </c>
      <c r="J80" t="s">
        <v>1796</v>
      </c>
      <c r="K80" t="s">
        <v>1794</v>
      </c>
      <c r="O80">
        <v>170</v>
      </c>
    </row>
    <row r="81" spans="1:15">
      <c r="A81">
        <v>817890806</v>
      </c>
      <c r="B81" t="s">
        <v>849</v>
      </c>
      <c r="C81" t="s">
        <v>850</v>
      </c>
      <c r="D81" t="s">
        <v>464</v>
      </c>
      <c r="E81" t="s">
        <v>465</v>
      </c>
      <c r="F81" s="1">
        <v>46063</v>
      </c>
      <c r="G81" t="s">
        <v>3059</v>
      </c>
      <c r="H81">
        <v>2</v>
      </c>
      <c r="I81" t="s">
        <v>1796</v>
      </c>
      <c r="J81" t="s">
        <v>1787</v>
      </c>
      <c r="K81" t="s">
        <v>1794</v>
      </c>
      <c r="O81">
        <v>170</v>
      </c>
    </row>
    <row r="82" spans="1:15">
      <c r="A82">
        <v>820269493</v>
      </c>
      <c r="B82" t="s">
        <v>849</v>
      </c>
      <c r="C82" t="s">
        <v>850</v>
      </c>
      <c r="D82" t="s">
        <v>464</v>
      </c>
      <c r="E82" t="s">
        <v>465</v>
      </c>
      <c r="F82" s="1">
        <v>46071</v>
      </c>
      <c r="G82" t="s">
        <v>3059</v>
      </c>
      <c r="H82">
        <v>1</v>
      </c>
      <c r="I82" t="s">
        <v>1787</v>
      </c>
      <c r="J82" t="s">
        <v>1800</v>
      </c>
      <c r="K82" t="s">
        <v>1794</v>
      </c>
      <c r="O82">
        <v>580</v>
      </c>
    </row>
    <row r="83" spans="1:15">
      <c r="A83">
        <v>820269493</v>
      </c>
      <c r="B83" t="s">
        <v>849</v>
      </c>
      <c r="C83" t="s">
        <v>850</v>
      </c>
      <c r="D83" t="s">
        <v>464</v>
      </c>
      <c r="E83" t="s">
        <v>465</v>
      </c>
      <c r="F83" s="1">
        <v>46071</v>
      </c>
      <c r="G83" t="s">
        <v>3059</v>
      </c>
      <c r="H83">
        <v>2</v>
      </c>
      <c r="I83" t="s">
        <v>1800</v>
      </c>
      <c r="J83" t="s">
        <v>1787</v>
      </c>
      <c r="K83" t="s">
        <v>1794</v>
      </c>
      <c r="O83">
        <v>580</v>
      </c>
    </row>
    <row r="84" spans="1:15">
      <c r="A84">
        <v>820812447</v>
      </c>
      <c r="B84" t="s">
        <v>849</v>
      </c>
      <c r="C84" t="s">
        <v>850</v>
      </c>
      <c r="D84" t="s">
        <v>464</v>
      </c>
      <c r="E84" t="s">
        <v>465</v>
      </c>
      <c r="F84" s="1">
        <v>46077</v>
      </c>
      <c r="G84" t="s">
        <v>3059</v>
      </c>
      <c r="H84">
        <v>1</v>
      </c>
      <c r="I84" t="s">
        <v>1787</v>
      </c>
      <c r="J84" t="s">
        <v>1796</v>
      </c>
      <c r="K84" t="s">
        <v>1794</v>
      </c>
      <c r="O84">
        <v>170</v>
      </c>
    </row>
    <row r="85" spans="1:15">
      <c r="A85">
        <v>820812447</v>
      </c>
      <c r="B85" t="s">
        <v>849</v>
      </c>
      <c r="C85" t="s">
        <v>850</v>
      </c>
      <c r="D85" t="s">
        <v>464</v>
      </c>
      <c r="E85" t="s">
        <v>465</v>
      </c>
      <c r="F85" s="1">
        <v>46077</v>
      </c>
      <c r="G85" t="s">
        <v>3059</v>
      </c>
      <c r="H85">
        <v>2</v>
      </c>
      <c r="I85" t="s">
        <v>1796</v>
      </c>
      <c r="J85" t="s">
        <v>1787</v>
      </c>
      <c r="K85" t="s">
        <v>1794</v>
      </c>
      <c r="O85">
        <v>170</v>
      </c>
    </row>
    <row r="86" spans="1:15">
      <c r="A86">
        <v>819115652</v>
      </c>
      <c r="B86" t="s">
        <v>849</v>
      </c>
      <c r="C86" t="s">
        <v>850</v>
      </c>
      <c r="D86" t="s">
        <v>374</v>
      </c>
      <c r="E86" t="s">
        <v>375</v>
      </c>
      <c r="F86" s="1">
        <v>46065</v>
      </c>
      <c r="G86" t="s">
        <v>3060</v>
      </c>
      <c r="H86">
        <v>1</v>
      </c>
      <c r="I86" t="s">
        <v>1793</v>
      </c>
      <c r="J86" t="s">
        <v>3829</v>
      </c>
      <c r="K86" t="s">
        <v>3830</v>
      </c>
      <c r="O86">
        <v>167</v>
      </c>
    </row>
    <row r="87" spans="1:15">
      <c r="A87">
        <v>819115652</v>
      </c>
      <c r="B87" t="s">
        <v>849</v>
      </c>
      <c r="C87" t="s">
        <v>850</v>
      </c>
      <c r="D87" t="s">
        <v>374</v>
      </c>
      <c r="E87" t="s">
        <v>375</v>
      </c>
      <c r="F87" s="1">
        <v>46065</v>
      </c>
      <c r="G87" t="s">
        <v>3060</v>
      </c>
      <c r="H87">
        <v>2</v>
      </c>
      <c r="I87" t="s">
        <v>3829</v>
      </c>
      <c r="J87" t="s">
        <v>1793</v>
      </c>
      <c r="K87" t="s">
        <v>3830</v>
      </c>
      <c r="O87">
        <v>167</v>
      </c>
    </row>
    <row r="88" spans="1:15">
      <c r="A88">
        <v>818601993</v>
      </c>
      <c r="B88" t="s">
        <v>849</v>
      </c>
      <c r="C88" t="s">
        <v>850</v>
      </c>
      <c r="D88" t="s">
        <v>374</v>
      </c>
      <c r="E88" t="s">
        <v>375</v>
      </c>
      <c r="F88" s="1">
        <v>46066</v>
      </c>
      <c r="G88" t="s">
        <v>3060</v>
      </c>
      <c r="H88">
        <v>1</v>
      </c>
      <c r="I88" t="s">
        <v>1793</v>
      </c>
      <c r="J88" t="s">
        <v>3829</v>
      </c>
      <c r="K88" t="s">
        <v>3830</v>
      </c>
      <c r="O88">
        <v>167</v>
      </c>
    </row>
    <row r="89" spans="1:15">
      <c r="A89">
        <v>818601993</v>
      </c>
      <c r="B89" t="s">
        <v>849</v>
      </c>
      <c r="C89" t="s">
        <v>850</v>
      </c>
      <c r="D89" t="s">
        <v>374</v>
      </c>
      <c r="E89" t="s">
        <v>375</v>
      </c>
      <c r="F89" s="1">
        <v>46066</v>
      </c>
      <c r="G89" t="s">
        <v>3060</v>
      </c>
      <c r="H89">
        <v>2</v>
      </c>
      <c r="I89" t="s">
        <v>3829</v>
      </c>
      <c r="J89" t="s">
        <v>1793</v>
      </c>
      <c r="K89" t="s">
        <v>3830</v>
      </c>
      <c r="O89">
        <v>167</v>
      </c>
    </row>
    <row r="90" spans="1:15">
      <c r="A90">
        <v>821573423</v>
      </c>
      <c r="B90" t="s">
        <v>849</v>
      </c>
      <c r="C90" t="s">
        <v>850</v>
      </c>
      <c r="D90" t="s">
        <v>374</v>
      </c>
      <c r="E90" t="s">
        <v>375</v>
      </c>
      <c r="F90" s="1">
        <v>46081</v>
      </c>
      <c r="G90" t="s">
        <v>3060</v>
      </c>
      <c r="H90">
        <v>1</v>
      </c>
      <c r="I90" t="s">
        <v>2302</v>
      </c>
      <c r="J90" t="s">
        <v>1787</v>
      </c>
      <c r="K90" t="s">
        <v>3830</v>
      </c>
      <c r="O90">
        <v>208</v>
      </c>
    </row>
    <row r="91" spans="1:15">
      <c r="A91">
        <v>821573423</v>
      </c>
      <c r="B91" t="s">
        <v>849</v>
      </c>
      <c r="C91" t="s">
        <v>850</v>
      </c>
      <c r="D91" t="s">
        <v>374</v>
      </c>
      <c r="E91" t="s">
        <v>375</v>
      </c>
      <c r="F91" s="1">
        <v>46081</v>
      </c>
      <c r="G91" t="s">
        <v>3060</v>
      </c>
      <c r="H91">
        <v>2</v>
      </c>
      <c r="I91" t="s">
        <v>1787</v>
      </c>
      <c r="J91" t="s">
        <v>2302</v>
      </c>
      <c r="K91" t="s">
        <v>3830</v>
      </c>
      <c r="O91">
        <v>208</v>
      </c>
    </row>
    <row r="92" spans="1:15">
      <c r="A92">
        <v>815646508</v>
      </c>
      <c r="B92" t="s">
        <v>849</v>
      </c>
      <c r="C92" t="s">
        <v>850</v>
      </c>
      <c r="D92" t="s">
        <v>448</v>
      </c>
      <c r="E92" t="s">
        <v>449</v>
      </c>
      <c r="F92" s="1">
        <v>46055</v>
      </c>
      <c r="G92" t="s">
        <v>3061</v>
      </c>
      <c r="H92">
        <v>1</v>
      </c>
      <c r="L92" t="s">
        <v>3831</v>
      </c>
      <c r="O92">
        <v>5000</v>
      </c>
    </row>
    <row r="93" spans="1:15">
      <c r="A93">
        <v>816576917</v>
      </c>
      <c r="B93" t="s">
        <v>849</v>
      </c>
      <c r="C93" t="s">
        <v>850</v>
      </c>
      <c r="D93" t="s">
        <v>448</v>
      </c>
      <c r="E93" t="s">
        <v>449</v>
      </c>
      <c r="F93" s="1">
        <v>46057</v>
      </c>
      <c r="G93" t="s">
        <v>3061</v>
      </c>
      <c r="H93">
        <v>1</v>
      </c>
      <c r="L93" t="s">
        <v>3832</v>
      </c>
      <c r="O93">
        <v>2500</v>
      </c>
    </row>
    <row r="94" spans="1:15">
      <c r="A94">
        <v>817545944</v>
      </c>
      <c r="B94" t="s">
        <v>849</v>
      </c>
      <c r="C94" t="s">
        <v>850</v>
      </c>
      <c r="D94" t="s">
        <v>448</v>
      </c>
      <c r="E94" t="s">
        <v>449</v>
      </c>
      <c r="F94" s="1">
        <v>46062</v>
      </c>
      <c r="G94" t="s">
        <v>3061</v>
      </c>
      <c r="H94">
        <v>1</v>
      </c>
      <c r="L94" t="s">
        <v>3833</v>
      </c>
      <c r="O94">
        <v>5000</v>
      </c>
    </row>
    <row r="95" spans="1:15">
      <c r="A95">
        <v>818249836</v>
      </c>
      <c r="B95" t="s">
        <v>849</v>
      </c>
      <c r="C95" t="s">
        <v>850</v>
      </c>
      <c r="D95" t="s">
        <v>448</v>
      </c>
      <c r="E95" t="s">
        <v>449</v>
      </c>
      <c r="F95" s="1">
        <v>46065</v>
      </c>
      <c r="G95" t="s">
        <v>3061</v>
      </c>
      <c r="H95">
        <v>1</v>
      </c>
      <c r="L95" t="s">
        <v>3834</v>
      </c>
      <c r="O95">
        <v>5000</v>
      </c>
    </row>
    <row r="96" spans="1:15">
      <c r="A96">
        <v>818249836</v>
      </c>
      <c r="B96" t="s">
        <v>849</v>
      </c>
      <c r="C96" t="s">
        <v>850</v>
      </c>
      <c r="D96" t="s">
        <v>448</v>
      </c>
      <c r="E96" t="s">
        <v>449</v>
      </c>
      <c r="F96" s="1">
        <v>46065</v>
      </c>
      <c r="G96" t="s">
        <v>3061</v>
      </c>
      <c r="H96">
        <v>2</v>
      </c>
      <c r="L96" t="s">
        <v>3835</v>
      </c>
      <c r="O96">
        <v>2500</v>
      </c>
    </row>
    <row r="97" spans="1:15">
      <c r="A97">
        <v>819046787</v>
      </c>
      <c r="B97" t="s">
        <v>849</v>
      </c>
      <c r="C97" t="s">
        <v>850</v>
      </c>
      <c r="D97" t="s">
        <v>448</v>
      </c>
      <c r="E97" t="s">
        <v>449</v>
      </c>
      <c r="F97" s="1">
        <v>46069</v>
      </c>
      <c r="G97" t="s">
        <v>3061</v>
      </c>
      <c r="H97">
        <v>1</v>
      </c>
      <c r="L97" t="s">
        <v>3836</v>
      </c>
      <c r="O97">
        <v>5000</v>
      </c>
    </row>
    <row r="98" spans="1:15">
      <c r="A98">
        <v>819735389</v>
      </c>
      <c r="B98" t="s">
        <v>849</v>
      </c>
      <c r="C98" t="s">
        <v>850</v>
      </c>
      <c r="D98" t="s">
        <v>448</v>
      </c>
      <c r="E98" t="s">
        <v>449</v>
      </c>
      <c r="F98" s="1">
        <v>46071</v>
      </c>
      <c r="G98" t="s">
        <v>3061</v>
      </c>
      <c r="H98">
        <v>1</v>
      </c>
      <c r="L98" t="s">
        <v>3837</v>
      </c>
      <c r="O98">
        <v>2500</v>
      </c>
    </row>
    <row r="99" spans="1:15">
      <c r="A99">
        <v>821513800</v>
      </c>
      <c r="B99" t="s">
        <v>849</v>
      </c>
      <c r="C99" t="s">
        <v>850</v>
      </c>
      <c r="D99" t="s">
        <v>448</v>
      </c>
      <c r="E99" t="s">
        <v>449</v>
      </c>
      <c r="F99" s="1">
        <v>46079</v>
      </c>
      <c r="G99" t="s">
        <v>3061</v>
      </c>
      <c r="H99">
        <v>1</v>
      </c>
      <c r="L99" t="s">
        <v>3838</v>
      </c>
      <c r="O99">
        <v>2500</v>
      </c>
    </row>
    <row r="100" spans="1:15">
      <c r="A100">
        <v>818296308</v>
      </c>
      <c r="B100" t="s">
        <v>849</v>
      </c>
      <c r="C100" t="s">
        <v>850</v>
      </c>
      <c r="D100" t="s">
        <v>330</v>
      </c>
      <c r="E100" t="s">
        <v>331</v>
      </c>
      <c r="F100" s="1">
        <v>46065</v>
      </c>
      <c r="G100" t="s">
        <v>3839</v>
      </c>
      <c r="H100">
        <v>1</v>
      </c>
      <c r="I100" t="s">
        <v>3840</v>
      </c>
      <c r="J100" t="s">
        <v>3841</v>
      </c>
      <c r="K100" t="s">
        <v>3842</v>
      </c>
      <c r="O100">
        <v>230</v>
      </c>
    </row>
    <row r="101" spans="1:15">
      <c r="A101">
        <v>818296308</v>
      </c>
      <c r="B101" t="s">
        <v>849</v>
      </c>
      <c r="C101" t="s">
        <v>850</v>
      </c>
      <c r="D101" t="s">
        <v>330</v>
      </c>
      <c r="E101" t="s">
        <v>331</v>
      </c>
      <c r="F101" s="1">
        <v>46065</v>
      </c>
      <c r="G101" t="s">
        <v>3839</v>
      </c>
      <c r="H101">
        <v>2</v>
      </c>
      <c r="I101" t="s">
        <v>3841</v>
      </c>
      <c r="J101" t="s">
        <v>3840</v>
      </c>
      <c r="K101" t="s">
        <v>3842</v>
      </c>
      <c r="O101">
        <v>230</v>
      </c>
    </row>
    <row r="102" spans="1:15">
      <c r="A102">
        <v>818296308</v>
      </c>
      <c r="B102" t="s">
        <v>849</v>
      </c>
      <c r="C102" t="s">
        <v>850</v>
      </c>
      <c r="D102" t="s">
        <v>330</v>
      </c>
      <c r="E102" t="s">
        <v>331</v>
      </c>
      <c r="F102" s="1">
        <v>46065</v>
      </c>
      <c r="G102" t="s">
        <v>3839</v>
      </c>
      <c r="H102">
        <v>1</v>
      </c>
      <c r="L102" t="s">
        <v>3843</v>
      </c>
      <c r="O102">
        <v>46690</v>
      </c>
    </row>
    <row r="103" spans="1:15">
      <c r="A103">
        <v>817585375</v>
      </c>
      <c r="B103" t="s">
        <v>849</v>
      </c>
      <c r="C103" t="s">
        <v>850</v>
      </c>
      <c r="D103" t="s">
        <v>369</v>
      </c>
      <c r="E103" t="s">
        <v>370</v>
      </c>
      <c r="F103" s="1">
        <v>46061</v>
      </c>
      <c r="G103" t="s">
        <v>3062</v>
      </c>
      <c r="H103">
        <v>1</v>
      </c>
      <c r="I103" t="s">
        <v>2704</v>
      </c>
      <c r="J103" t="s">
        <v>2710</v>
      </c>
      <c r="K103" t="s">
        <v>1794</v>
      </c>
      <c r="O103">
        <v>230</v>
      </c>
    </row>
    <row r="104" spans="1:15">
      <c r="A104">
        <v>817585375</v>
      </c>
      <c r="B104" t="s">
        <v>849</v>
      </c>
      <c r="C104" t="s">
        <v>850</v>
      </c>
      <c r="D104" t="s">
        <v>369</v>
      </c>
      <c r="E104" t="s">
        <v>370</v>
      </c>
      <c r="F104" s="1">
        <v>46061</v>
      </c>
      <c r="G104" t="s">
        <v>3062</v>
      </c>
      <c r="H104">
        <v>2</v>
      </c>
      <c r="I104" t="s">
        <v>2710</v>
      </c>
      <c r="J104" t="s">
        <v>3055</v>
      </c>
      <c r="K104" t="s">
        <v>1794</v>
      </c>
      <c r="O104">
        <v>146</v>
      </c>
    </row>
    <row r="105" spans="1:15">
      <c r="A105">
        <v>817585375</v>
      </c>
      <c r="B105" t="s">
        <v>849</v>
      </c>
      <c r="C105" t="s">
        <v>850</v>
      </c>
      <c r="D105" t="s">
        <v>369</v>
      </c>
      <c r="E105" t="s">
        <v>370</v>
      </c>
      <c r="F105" s="1">
        <v>46061</v>
      </c>
      <c r="G105" t="s">
        <v>3062</v>
      </c>
      <c r="H105">
        <v>3</v>
      </c>
      <c r="I105" t="s">
        <v>3055</v>
      </c>
      <c r="J105" t="s">
        <v>2704</v>
      </c>
      <c r="K105" t="s">
        <v>3844</v>
      </c>
      <c r="O105">
        <v>230</v>
      </c>
    </row>
    <row r="106" spans="1:15">
      <c r="A106">
        <v>817585375</v>
      </c>
      <c r="B106" t="s">
        <v>849</v>
      </c>
      <c r="C106" t="s">
        <v>850</v>
      </c>
      <c r="D106" t="s">
        <v>369</v>
      </c>
      <c r="E106" t="s">
        <v>370</v>
      </c>
      <c r="F106" s="1">
        <v>46061</v>
      </c>
      <c r="G106" t="s">
        <v>3062</v>
      </c>
      <c r="H106">
        <v>1</v>
      </c>
      <c r="L106" t="s">
        <v>3845</v>
      </c>
      <c r="O106">
        <v>10625</v>
      </c>
    </row>
    <row r="107" spans="1:15">
      <c r="A107">
        <v>817525725</v>
      </c>
      <c r="B107" t="s">
        <v>849</v>
      </c>
      <c r="C107" t="s">
        <v>850</v>
      </c>
      <c r="D107" t="s">
        <v>369</v>
      </c>
      <c r="E107" t="s">
        <v>370</v>
      </c>
      <c r="F107" s="1">
        <v>46062</v>
      </c>
      <c r="G107" t="s">
        <v>3062</v>
      </c>
      <c r="H107">
        <v>1</v>
      </c>
      <c r="I107" t="s">
        <v>2704</v>
      </c>
      <c r="J107" t="s">
        <v>3055</v>
      </c>
      <c r="K107" t="s">
        <v>1794</v>
      </c>
      <c r="O107">
        <v>230</v>
      </c>
    </row>
    <row r="108" spans="1:15">
      <c r="A108">
        <v>817525725</v>
      </c>
      <c r="B108" t="s">
        <v>849</v>
      </c>
      <c r="C108" t="s">
        <v>850</v>
      </c>
      <c r="D108" t="s">
        <v>369</v>
      </c>
      <c r="E108" t="s">
        <v>370</v>
      </c>
      <c r="F108" s="1">
        <v>46062</v>
      </c>
      <c r="G108" t="s">
        <v>3062</v>
      </c>
      <c r="H108">
        <v>2</v>
      </c>
      <c r="I108" t="s">
        <v>3055</v>
      </c>
      <c r="J108" t="s">
        <v>2704</v>
      </c>
      <c r="K108" t="s">
        <v>1794</v>
      </c>
      <c r="O108">
        <v>230</v>
      </c>
    </row>
    <row r="109" spans="1:15">
      <c r="A109">
        <v>818954176</v>
      </c>
      <c r="B109" t="s">
        <v>849</v>
      </c>
      <c r="C109" t="s">
        <v>850</v>
      </c>
      <c r="D109" t="s">
        <v>369</v>
      </c>
      <c r="E109" t="s">
        <v>370</v>
      </c>
      <c r="F109" s="1">
        <v>46068</v>
      </c>
      <c r="G109" t="s">
        <v>3062</v>
      </c>
      <c r="H109">
        <v>1</v>
      </c>
      <c r="I109" t="s">
        <v>2704</v>
      </c>
      <c r="J109" t="s">
        <v>3055</v>
      </c>
      <c r="K109" t="s">
        <v>1794</v>
      </c>
      <c r="O109">
        <v>230</v>
      </c>
    </row>
    <row r="110" spans="1:15">
      <c r="A110">
        <v>818954176</v>
      </c>
      <c r="B110" t="s">
        <v>849</v>
      </c>
      <c r="C110" t="s">
        <v>850</v>
      </c>
      <c r="D110" t="s">
        <v>369</v>
      </c>
      <c r="E110" t="s">
        <v>370</v>
      </c>
      <c r="F110" s="1">
        <v>46068</v>
      </c>
      <c r="G110" t="s">
        <v>3062</v>
      </c>
      <c r="H110">
        <v>2</v>
      </c>
      <c r="I110" t="s">
        <v>3055</v>
      </c>
      <c r="J110" t="s">
        <v>2704</v>
      </c>
      <c r="K110" t="s">
        <v>1794</v>
      </c>
      <c r="O110">
        <v>230</v>
      </c>
    </row>
    <row r="111" spans="1:15">
      <c r="A111">
        <v>819009686</v>
      </c>
      <c r="B111" t="s">
        <v>849</v>
      </c>
      <c r="C111" t="s">
        <v>850</v>
      </c>
      <c r="D111" t="s">
        <v>369</v>
      </c>
      <c r="E111" t="s">
        <v>370</v>
      </c>
      <c r="F111" s="1">
        <v>46069</v>
      </c>
      <c r="G111" t="s">
        <v>3062</v>
      </c>
      <c r="H111">
        <v>1</v>
      </c>
      <c r="I111" t="s">
        <v>2704</v>
      </c>
      <c r="J111" t="s">
        <v>3055</v>
      </c>
      <c r="K111" t="s">
        <v>1794</v>
      </c>
      <c r="O111">
        <v>230</v>
      </c>
    </row>
    <row r="112" spans="1:15">
      <c r="A112">
        <v>819009686</v>
      </c>
      <c r="B112" t="s">
        <v>849</v>
      </c>
      <c r="C112" t="s">
        <v>850</v>
      </c>
      <c r="D112" t="s">
        <v>369</v>
      </c>
      <c r="E112" t="s">
        <v>370</v>
      </c>
      <c r="F112" s="1">
        <v>46069</v>
      </c>
      <c r="G112" t="s">
        <v>3062</v>
      </c>
      <c r="H112">
        <v>2</v>
      </c>
      <c r="I112" t="s">
        <v>3055</v>
      </c>
      <c r="J112" t="s">
        <v>2704</v>
      </c>
      <c r="K112" t="s">
        <v>1794</v>
      </c>
      <c r="O112">
        <v>230</v>
      </c>
    </row>
    <row r="113" spans="1:15">
      <c r="A113">
        <v>820338803</v>
      </c>
      <c r="B113" t="s">
        <v>849</v>
      </c>
      <c r="C113" t="s">
        <v>850</v>
      </c>
      <c r="D113" t="s">
        <v>369</v>
      </c>
      <c r="E113" t="s">
        <v>370</v>
      </c>
      <c r="F113" s="1">
        <v>46073</v>
      </c>
      <c r="G113" t="s">
        <v>3062</v>
      </c>
      <c r="H113">
        <v>1</v>
      </c>
      <c r="I113" t="s">
        <v>1798</v>
      </c>
      <c r="J113" t="s">
        <v>3055</v>
      </c>
      <c r="K113" t="s">
        <v>1794</v>
      </c>
      <c r="O113">
        <v>356</v>
      </c>
    </row>
    <row r="114" spans="1:15">
      <c r="A114">
        <v>820338803</v>
      </c>
      <c r="B114" t="s">
        <v>849</v>
      </c>
      <c r="C114" t="s">
        <v>850</v>
      </c>
      <c r="D114" t="s">
        <v>369</v>
      </c>
      <c r="E114" t="s">
        <v>370</v>
      </c>
      <c r="F114" s="1">
        <v>46073</v>
      </c>
      <c r="G114" t="s">
        <v>3062</v>
      </c>
      <c r="H114">
        <v>2</v>
      </c>
      <c r="I114" t="s">
        <v>3055</v>
      </c>
      <c r="J114" t="s">
        <v>1798</v>
      </c>
      <c r="K114" t="s">
        <v>1794</v>
      </c>
      <c r="O114">
        <v>356</v>
      </c>
    </row>
    <row r="115" spans="1:15">
      <c r="A115">
        <v>821102172</v>
      </c>
      <c r="B115" t="s">
        <v>849</v>
      </c>
      <c r="C115" t="s">
        <v>850</v>
      </c>
      <c r="D115" t="s">
        <v>369</v>
      </c>
      <c r="E115" t="s">
        <v>370</v>
      </c>
      <c r="F115" s="1">
        <v>46078</v>
      </c>
      <c r="G115" t="s">
        <v>3062</v>
      </c>
      <c r="H115">
        <v>1</v>
      </c>
      <c r="I115" t="s">
        <v>1798</v>
      </c>
      <c r="J115" t="s">
        <v>3055</v>
      </c>
      <c r="K115" t="s">
        <v>1794</v>
      </c>
      <c r="O115">
        <v>356</v>
      </c>
    </row>
    <row r="116" spans="1:15">
      <c r="A116">
        <v>821102172</v>
      </c>
      <c r="B116" t="s">
        <v>849</v>
      </c>
      <c r="C116" t="s">
        <v>850</v>
      </c>
      <c r="D116" t="s">
        <v>369</v>
      </c>
      <c r="E116" t="s">
        <v>370</v>
      </c>
      <c r="F116" s="1">
        <v>46078</v>
      </c>
      <c r="G116" t="s">
        <v>3062</v>
      </c>
      <c r="H116">
        <v>2</v>
      </c>
      <c r="I116" t="s">
        <v>3055</v>
      </c>
      <c r="J116" t="s">
        <v>2704</v>
      </c>
      <c r="K116" t="s">
        <v>1794</v>
      </c>
      <c r="O116">
        <v>230</v>
      </c>
    </row>
    <row r="117" spans="1:15">
      <c r="A117">
        <v>822181618</v>
      </c>
      <c r="B117" t="s">
        <v>849</v>
      </c>
      <c r="C117" t="s">
        <v>850</v>
      </c>
      <c r="D117" t="s">
        <v>369</v>
      </c>
      <c r="E117" t="s">
        <v>370</v>
      </c>
      <c r="F117" s="1">
        <v>46081</v>
      </c>
      <c r="G117" t="s">
        <v>3062</v>
      </c>
      <c r="H117">
        <v>1</v>
      </c>
      <c r="I117" t="s">
        <v>2704</v>
      </c>
      <c r="J117" t="s">
        <v>1787</v>
      </c>
      <c r="K117" t="s">
        <v>1794</v>
      </c>
      <c r="O117">
        <v>230</v>
      </c>
    </row>
    <row r="118" spans="1:15">
      <c r="A118">
        <v>822181618</v>
      </c>
      <c r="B118" t="s">
        <v>849</v>
      </c>
      <c r="C118" t="s">
        <v>850</v>
      </c>
      <c r="D118" t="s">
        <v>369</v>
      </c>
      <c r="E118" t="s">
        <v>370</v>
      </c>
      <c r="F118" s="1">
        <v>46081</v>
      </c>
      <c r="G118" t="s">
        <v>3062</v>
      </c>
      <c r="H118">
        <v>2</v>
      </c>
      <c r="I118" t="s">
        <v>1787</v>
      </c>
      <c r="J118" t="s">
        <v>2704</v>
      </c>
      <c r="K118" t="s">
        <v>1794</v>
      </c>
      <c r="O118">
        <v>230</v>
      </c>
    </row>
    <row r="119" spans="1:15">
      <c r="A119">
        <v>820784766</v>
      </c>
      <c r="B119" t="s">
        <v>849</v>
      </c>
      <c r="C119" t="s">
        <v>850</v>
      </c>
      <c r="D119" t="s">
        <v>425</v>
      </c>
      <c r="E119" t="s">
        <v>426</v>
      </c>
      <c r="F119" s="1">
        <v>46077</v>
      </c>
      <c r="G119" t="s">
        <v>3846</v>
      </c>
      <c r="H119">
        <v>1</v>
      </c>
      <c r="L119" t="s">
        <v>3847</v>
      </c>
      <c r="O119">
        <v>1250</v>
      </c>
    </row>
    <row r="120" spans="1:15">
      <c r="A120">
        <v>818281928</v>
      </c>
      <c r="B120" t="s">
        <v>849</v>
      </c>
      <c r="C120" t="s">
        <v>850</v>
      </c>
      <c r="D120" t="s">
        <v>413</v>
      </c>
      <c r="E120" t="s">
        <v>414</v>
      </c>
      <c r="F120" s="1">
        <v>46065</v>
      </c>
      <c r="G120" t="s">
        <v>3063</v>
      </c>
      <c r="H120">
        <v>1</v>
      </c>
      <c r="I120" t="s">
        <v>1800</v>
      </c>
      <c r="J120" t="s">
        <v>1801</v>
      </c>
      <c r="K120" t="s">
        <v>1794</v>
      </c>
      <c r="O120">
        <v>320</v>
      </c>
    </row>
    <row r="121" spans="1:15">
      <c r="A121">
        <v>818281928</v>
      </c>
      <c r="B121" t="s">
        <v>849</v>
      </c>
      <c r="C121" t="s">
        <v>850</v>
      </c>
      <c r="D121" t="s">
        <v>413</v>
      </c>
      <c r="E121" t="s">
        <v>414</v>
      </c>
      <c r="F121" s="1">
        <v>46065</v>
      </c>
      <c r="G121" t="s">
        <v>3063</v>
      </c>
      <c r="H121">
        <v>2</v>
      </c>
      <c r="I121" t="s">
        <v>1801</v>
      </c>
      <c r="J121" t="s">
        <v>1800</v>
      </c>
      <c r="K121" t="s">
        <v>1794</v>
      </c>
      <c r="O121">
        <v>320</v>
      </c>
    </row>
    <row r="122" spans="1:15">
      <c r="A122">
        <v>818961123</v>
      </c>
      <c r="B122" t="s">
        <v>849</v>
      </c>
      <c r="C122" t="s">
        <v>850</v>
      </c>
      <c r="D122" t="s">
        <v>413</v>
      </c>
      <c r="E122" t="s">
        <v>414</v>
      </c>
      <c r="F122" s="1">
        <v>46070</v>
      </c>
      <c r="G122" t="s">
        <v>3063</v>
      </c>
      <c r="H122">
        <v>1</v>
      </c>
      <c r="I122" t="s">
        <v>1800</v>
      </c>
      <c r="J122" t="s">
        <v>1801</v>
      </c>
      <c r="K122" t="s">
        <v>1794</v>
      </c>
      <c r="O122">
        <v>320</v>
      </c>
    </row>
    <row r="123" spans="1:15">
      <c r="A123">
        <v>818961123</v>
      </c>
      <c r="B123" t="s">
        <v>849</v>
      </c>
      <c r="C123" t="s">
        <v>850</v>
      </c>
      <c r="D123" t="s">
        <v>413</v>
      </c>
      <c r="E123" t="s">
        <v>414</v>
      </c>
      <c r="F123" s="1">
        <v>46070</v>
      </c>
      <c r="G123" t="s">
        <v>3063</v>
      </c>
      <c r="H123">
        <v>2</v>
      </c>
      <c r="I123" t="s">
        <v>1801</v>
      </c>
      <c r="J123" t="s">
        <v>1800</v>
      </c>
      <c r="K123" t="s">
        <v>1794</v>
      </c>
      <c r="O123">
        <v>320</v>
      </c>
    </row>
    <row r="124" spans="1:15">
      <c r="A124">
        <v>818961207</v>
      </c>
      <c r="B124" t="s">
        <v>849</v>
      </c>
      <c r="C124" t="s">
        <v>850</v>
      </c>
      <c r="D124" t="s">
        <v>413</v>
      </c>
      <c r="E124" t="s">
        <v>414</v>
      </c>
      <c r="F124" s="1">
        <v>46073</v>
      </c>
      <c r="G124" t="s">
        <v>3063</v>
      </c>
      <c r="H124">
        <v>1</v>
      </c>
      <c r="I124" t="s">
        <v>1800</v>
      </c>
      <c r="J124" t="s">
        <v>1801</v>
      </c>
      <c r="K124" t="s">
        <v>1794</v>
      </c>
      <c r="O124">
        <v>320</v>
      </c>
    </row>
    <row r="125" spans="1:15">
      <c r="A125">
        <v>818961207</v>
      </c>
      <c r="B125" t="s">
        <v>849</v>
      </c>
      <c r="C125" t="s">
        <v>850</v>
      </c>
      <c r="D125" t="s">
        <v>413</v>
      </c>
      <c r="E125" t="s">
        <v>414</v>
      </c>
      <c r="F125" s="1">
        <v>46073</v>
      </c>
      <c r="G125" t="s">
        <v>3063</v>
      </c>
      <c r="H125">
        <v>2</v>
      </c>
      <c r="I125" t="s">
        <v>1801</v>
      </c>
      <c r="J125" t="s">
        <v>1800</v>
      </c>
      <c r="K125" t="s">
        <v>1794</v>
      </c>
      <c r="O125">
        <v>320</v>
      </c>
    </row>
    <row r="126" spans="1:15">
      <c r="A126">
        <v>818961366</v>
      </c>
      <c r="B126" t="s">
        <v>849</v>
      </c>
      <c r="C126" t="s">
        <v>850</v>
      </c>
      <c r="D126" t="s">
        <v>413</v>
      </c>
      <c r="E126" t="s">
        <v>414</v>
      </c>
      <c r="F126" s="1">
        <v>46080</v>
      </c>
      <c r="G126" t="s">
        <v>3063</v>
      </c>
      <c r="H126">
        <v>1</v>
      </c>
      <c r="I126" t="s">
        <v>1800</v>
      </c>
      <c r="J126" t="s">
        <v>1801</v>
      </c>
      <c r="K126" t="s">
        <v>1794</v>
      </c>
      <c r="O126">
        <v>320</v>
      </c>
    </row>
    <row r="127" spans="1:15">
      <c r="A127">
        <v>818961366</v>
      </c>
      <c r="B127" t="s">
        <v>849</v>
      </c>
      <c r="C127" t="s">
        <v>850</v>
      </c>
      <c r="D127" t="s">
        <v>413</v>
      </c>
      <c r="E127" t="s">
        <v>414</v>
      </c>
      <c r="F127" s="1">
        <v>46080</v>
      </c>
      <c r="G127" t="s">
        <v>3063</v>
      </c>
      <c r="H127">
        <v>2</v>
      </c>
      <c r="I127" t="s">
        <v>1801</v>
      </c>
      <c r="J127" t="s">
        <v>1800</v>
      </c>
      <c r="K127" t="s">
        <v>1794</v>
      </c>
      <c r="O127">
        <v>320</v>
      </c>
    </row>
    <row r="128" spans="1:15">
      <c r="A128">
        <v>820253232</v>
      </c>
      <c r="B128" t="s">
        <v>849</v>
      </c>
      <c r="C128" t="s">
        <v>850</v>
      </c>
      <c r="D128" t="s">
        <v>486</v>
      </c>
      <c r="E128" t="s">
        <v>487</v>
      </c>
      <c r="F128" s="1">
        <v>46078</v>
      </c>
      <c r="G128" t="s">
        <v>3064</v>
      </c>
      <c r="H128">
        <v>1</v>
      </c>
      <c r="I128" t="s">
        <v>1789</v>
      </c>
      <c r="J128" t="s">
        <v>1790</v>
      </c>
      <c r="K128" t="s">
        <v>1791</v>
      </c>
      <c r="O128">
        <v>210</v>
      </c>
    </row>
    <row r="129" spans="1:15">
      <c r="A129">
        <v>820253232</v>
      </c>
      <c r="B129" t="s">
        <v>849</v>
      </c>
      <c r="C129" t="s">
        <v>850</v>
      </c>
      <c r="D129" t="s">
        <v>486</v>
      </c>
      <c r="E129" t="s">
        <v>487</v>
      </c>
      <c r="F129" s="1">
        <v>46078</v>
      </c>
      <c r="G129" t="s">
        <v>3064</v>
      </c>
      <c r="H129">
        <v>2</v>
      </c>
      <c r="I129" t="s">
        <v>1790</v>
      </c>
      <c r="J129" t="s">
        <v>1789</v>
      </c>
      <c r="K129" t="s">
        <v>1791</v>
      </c>
      <c r="O129">
        <v>210</v>
      </c>
    </row>
    <row r="130" spans="1:15">
      <c r="A130">
        <v>816175423</v>
      </c>
      <c r="B130" t="s">
        <v>849</v>
      </c>
      <c r="C130" t="s">
        <v>850</v>
      </c>
      <c r="D130" t="s">
        <v>348</v>
      </c>
      <c r="E130" t="s">
        <v>349</v>
      </c>
      <c r="F130" s="1">
        <v>46056</v>
      </c>
      <c r="G130" t="s">
        <v>3065</v>
      </c>
      <c r="H130">
        <v>1</v>
      </c>
      <c r="I130" t="s">
        <v>2709</v>
      </c>
      <c r="J130" t="s">
        <v>1804</v>
      </c>
      <c r="K130" t="s">
        <v>2706</v>
      </c>
      <c r="O130">
        <v>200</v>
      </c>
    </row>
    <row r="131" spans="1:15">
      <c r="A131">
        <v>816175423</v>
      </c>
      <c r="B131" t="s">
        <v>849</v>
      </c>
      <c r="C131" t="s">
        <v>850</v>
      </c>
      <c r="D131" t="s">
        <v>348</v>
      </c>
      <c r="E131" t="s">
        <v>349</v>
      </c>
      <c r="F131" s="1">
        <v>46056</v>
      </c>
      <c r="G131" t="s">
        <v>3065</v>
      </c>
      <c r="H131">
        <v>2</v>
      </c>
      <c r="I131" t="s">
        <v>2862</v>
      </c>
      <c r="J131" t="s">
        <v>2780</v>
      </c>
      <c r="K131" t="s">
        <v>2844</v>
      </c>
      <c r="O131">
        <v>160</v>
      </c>
    </row>
    <row r="132" spans="1:15">
      <c r="A132">
        <v>816175423</v>
      </c>
      <c r="B132" t="s">
        <v>849</v>
      </c>
      <c r="C132" t="s">
        <v>850</v>
      </c>
      <c r="D132" t="s">
        <v>348</v>
      </c>
      <c r="E132" t="s">
        <v>349</v>
      </c>
      <c r="F132" s="1">
        <v>46056</v>
      </c>
      <c r="G132" t="s">
        <v>3065</v>
      </c>
      <c r="H132">
        <v>3</v>
      </c>
      <c r="I132" t="s">
        <v>2780</v>
      </c>
      <c r="J132" t="s">
        <v>2835</v>
      </c>
      <c r="K132" t="s">
        <v>2844</v>
      </c>
      <c r="O132">
        <v>160</v>
      </c>
    </row>
    <row r="133" spans="1:15">
      <c r="A133">
        <v>816175423</v>
      </c>
      <c r="B133" t="s">
        <v>849</v>
      </c>
      <c r="C133" t="s">
        <v>850</v>
      </c>
      <c r="D133" t="s">
        <v>348</v>
      </c>
      <c r="E133" t="s">
        <v>349</v>
      </c>
      <c r="F133" s="1">
        <v>46056</v>
      </c>
      <c r="G133" t="s">
        <v>3065</v>
      </c>
      <c r="H133">
        <v>4</v>
      </c>
      <c r="I133" t="s">
        <v>2835</v>
      </c>
      <c r="J133" t="s">
        <v>2862</v>
      </c>
      <c r="K133" t="s">
        <v>1791</v>
      </c>
      <c r="O133">
        <v>250</v>
      </c>
    </row>
    <row r="134" spans="1:15">
      <c r="A134">
        <v>816175423</v>
      </c>
      <c r="B134" t="s">
        <v>849</v>
      </c>
      <c r="C134" t="s">
        <v>850</v>
      </c>
      <c r="D134" t="s">
        <v>348</v>
      </c>
      <c r="E134" t="s">
        <v>349</v>
      </c>
      <c r="F134" s="1">
        <v>46056</v>
      </c>
      <c r="G134" t="s">
        <v>3065</v>
      </c>
      <c r="H134">
        <v>5</v>
      </c>
      <c r="I134" t="s">
        <v>2450</v>
      </c>
      <c r="J134" t="s">
        <v>3848</v>
      </c>
      <c r="K134" t="s">
        <v>1791</v>
      </c>
      <c r="O134">
        <v>430</v>
      </c>
    </row>
    <row r="135" spans="1:15">
      <c r="A135">
        <v>816529782</v>
      </c>
      <c r="B135" t="s">
        <v>849</v>
      </c>
      <c r="C135" t="s">
        <v>850</v>
      </c>
      <c r="D135" t="s">
        <v>348</v>
      </c>
      <c r="E135" t="s">
        <v>349</v>
      </c>
      <c r="F135" s="1">
        <v>46057</v>
      </c>
      <c r="G135" t="s">
        <v>3065</v>
      </c>
      <c r="H135">
        <v>1</v>
      </c>
      <c r="I135" t="s">
        <v>1802</v>
      </c>
      <c r="J135" t="s">
        <v>2705</v>
      </c>
      <c r="K135" t="s">
        <v>2706</v>
      </c>
      <c r="O135">
        <v>960</v>
      </c>
    </row>
    <row r="136" spans="1:15">
      <c r="A136">
        <v>816529782</v>
      </c>
      <c r="B136" t="s">
        <v>849</v>
      </c>
      <c r="C136" t="s">
        <v>850</v>
      </c>
      <c r="D136" t="s">
        <v>348</v>
      </c>
      <c r="E136" t="s">
        <v>349</v>
      </c>
      <c r="F136" s="1">
        <v>46057</v>
      </c>
      <c r="G136" t="s">
        <v>3065</v>
      </c>
      <c r="H136">
        <v>2</v>
      </c>
      <c r="I136" t="s">
        <v>3849</v>
      </c>
      <c r="J136" t="s">
        <v>2707</v>
      </c>
      <c r="K136" t="s">
        <v>1799</v>
      </c>
      <c r="O136">
        <v>1000</v>
      </c>
    </row>
    <row r="137" spans="1:15">
      <c r="A137">
        <v>816529782</v>
      </c>
      <c r="B137" t="s">
        <v>849</v>
      </c>
      <c r="C137" t="s">
        <v>850</v>
      </c>
      <c r="D137" t="s">
        <v>348</v>
      </c>
      <c r="E137" t="s">
        <v>349</v>
      </c>
      <c r="F137" s="1">
        <v>46057</v>
      </c>
      <c r="G137" t="s">
        <v>3065</v>
      </c>
      <c r="H137">
        <v>3</v>
      </c>
      <c r="I137" t="s">
        <v>2708</v>
      </c>
      <c r="J137" t="s">
        <v>3850</v>
      </c>
      <c r="K137" t="s">
        <v>2861</v>
      </c>
      <c r="O137">
        <v>170</v>
      </c>
    </row>
    <row r="138" spans="1:15">
      <c r="A138">
        <v>816529782</v>
      </c>
      <c r="B138" t="s">
        <v>849</v>
      </c>
      <c r="C138" t="s">
        <v>850</v>
      </c>
      <c r="D138" t="s">
        <v>348</v>
      </c>
      <c r="E138" t="s">
        <v>349</v>
      </c>
      <c r="F138" s="1">
        <v>46057</v>
      </c>
      <c r="G138" t="s">
        <v>3065</v>
      </c>
      <c r="H138">
        <v>4</v>
      </c>
      <c r="I138" t="s">
        <v>3851</v>
      </c>
      <c r="J138" t="s">
        <v>1802</v>
      </c>
      <c r="K138" t="s">
        <v>2706</v>
      </c>
      <c r="O138">
        <v>960</v>
      </c>
    </row>
    <row r="139" spans="1:15">
      <c r="A139">
        <v>816529782</v>
      </c>
      <c r="B139" t="s">
        <v>849</v>
      </c>
      <c r="C139" t="s">
        <v>850</v>
      </c>
      <c r="D139" t="s">
        <v>348</v>
      </c>
      <c r="E139" t="s">
        <v>349</v>
      </c>
      <c r="F139" s="1">
        <v>46057</v>
      </c>
      <c r="G139" t="s">
        <v>3065</v>
      </c>
      <c r="H139">
        <v>5</v>
      </c>
      <c r="I139" t="s">
        <v>2709</v>
      </c>
      <c r="J139" t="s">
        <v>1804</v>
      </c>
      <c r="K139" t="s">
        <v>2706</v>
      </c>
      <c r="O139">
        <v>200</v>
      </c>
    </row>
    <row r="140" spans="1:15">
      <c r="A140">
        <v>816529782</v>
      </c>
      <c r="B140" t="s">
        <v>849</v>
      </c>
      <c r="C140" t="s">
        <v>850</v>
      </c>
      <c r="D140" t="s">
        <v>348</v>
      </c>
      <c r="E140" t="s">
        <v>349</v>
      </c>
      <c r="F140" s="1">
        <v>46057</v>
      </c>
      <c r="G140" t="s">
        <v>3065</v>
      </c>
      <c r="H140">
        <v>6</v>
      </c>
      <c r="I140" t="s">
        <v>2450</v>
      </c>
      <c r="J140" t="s">
        <v>2451</v>
      </c>
      <c r="K140" t="s">
        <v>2452</v>
      </c>
      <c r="O140">
        <v>210</v>
      </c>
    </row>
    <row r="141" spans="1:15">
      <c r="A141">
        <v>816529782</v>
      </c>
      <c r="B141" t="s">
        <v>849</v>
      </c>
      <c r="C141" t="s">
        <v>850</v>
      </c>
      <c r="D141" t="s">
        <v>348</v>
      </c>
      <c r="E141" t="s">
        <v>349</v>
      </c>
      <c r="F141" s="1">
        <v>46057</v>
      </c>
      <c r="G141" t="s">
        <v>3065</v>
      </c>
      <c r="H141">
        <v>7</v>
      </c>
      <c r="I141" t="s">
        <v>2451</v>
      </c>
      <c r="J141" t="s">
        <v>2450</v>
      </c>
      <c r="K141" t="s">
        <v>2452</v>
      </c>
      <c r="O141">
        <v>210</v>
      </c>
    </row>
    <row r="142" spans="1:15">
      <c r="A142">
        <v>816529782</v>
      </c>
      <c r="B142" t="s">
        <v>849</v>
      </c>
      <c r="C142" t="s">
        <v>850</v>
      </c>
      <c r="D142" t="s">
        <v>348</v>
      </c>
      <c r="E142" t="s">
        <v>349</v>
      </c>
      <c r="F142" s="1">
        <v>46057</v>
      </c>
      <c r="G142" t="s">
        <v>3065</v>
      </c>
      <c r="H142">
        <v>8</v>
      </c>
      <c r="I142" t="s">
        <v>2450</v>
      </c>
      <c r="J142" t="s">
        <v>3852</v>
      </c>
      <c r="K142" t="s">
        <v>3853</v>
      </c>
      <c r="O142">
        <v>430</v>
      </c>
    </row>
    <row r="143" spans="1:15">
      <c r="A143">
        <v>818226004</v>
      </c>
      <c r="B143" t="s">
        <v>849</v>
      </c>
      <c r="C143" t="s">
        <v>850</v>
      </c>
      <c r="D143" t="s">
        <v>348</v>
      </c>
      <c r="E143" t="s">
        <v>349</v>
      </c>
      <c r="F143" s="1">
        <v>46065</v>
      </c>
      <c r="G143" t="s">
        <v>3065</v>
      </c>
      <c r="H143">
        <v>1</v>
      </c>
      <c r="I143" t="s">
        <v>2709</v>
      </c>
      <c r="J143" t="s">
        <v>1804</v>
      </c>
      <c r="K143" t="s">
        <v>2706</v>
      </c>
      <c r="O143">
        <v>200</v>
      </c>
    </row>
    <row r="144" spans="1:15">
      <c r="A144">
        <v>818226004</v>
      </c>
      <c r="B144" t="s">
        <v>849</v>
      </c>
      <c r="C144" t="s">
        <v>850</v>
      </c>
      <c r="D144" t="s">
        <v>348</v>
      </c>
      <c r="E144" t="s">
        <v>349</v>
      </c>
      <c r="F144" s="1">
        <v>46065</v>
      </c>
      <c r="G144" t="s">
        <v>3065</v>
      </c>
      <c r="H144">
        <v>2</v>
      </c>
      <c r="I144" t="s">
        <v>1804</v>
      </c>
      <c r="J144" t="s">
        <v>2709</v>
      </c>
      <c r="K144" t="s">
        <v>2706</v>
      </c>
      <c r="O144">
        <v>200</v>
      </c>
    </row>
    <row r="145" spans="1:15">
      <c r="A145">
        <v>818574940</v>
      </c>
      <c r="B145" t="s">
        <v>849</v>
      </c>
      <c r="C145" t="s">
        <v>850</v>
      </c>
      <c r="D145" t="s">
        <v>348</v>
      </c>
      <c r="E145" t="s">
        <v>349</v>
      </c>
      <c r="F145" s="1">
        <v>46066</v>
      </c>
      <c r="G145" t="s">
        <v>3065</v>
      </c>
      <c r="H145">
        <v>1</v>
      </c>
      <c r="I145" t="s">
        <v>1802</v>
      </c>
      <c r="J145" t="s">
        <v>2705</v>
      </c>
      <c r="K145" t="s">
        <v>2706</v>
      </c>
      <c r="O145">
        <v>960</v>
      </c>
    </row>
    <row r="146" spans="1:15">
      <c r="A146">
        <v>818574940</v>
      </c>
      <c r="B146" t="s">
        <v>849</v>
      </c>
      <c r="C146" t="s">
        <v>850</v>
      </c>
      <c r="D146" t="s">
        <v>348</v>
      </c>
      <c r="E146" t="s">
        <v>349</v>
      </c>
      <c r="F146" s="1">
        <v>46066</v>
      </c>
      <c r="G146" t="s">
        <v>3065</v>
      </c>
      <c r="H146">
        <v>2</v>
      </c>
      <c r="I146" t="s">
        <v>2705</v>
      </c>
      <c r="J146" t="s">
        <v>1802</v>
      </c>
      <c r="K146" t="s">
        <v>2706</v>
      </c>
      <c r="O146">
        <v>960</v>
      </c>
    </row>
    <row r="147" spans="1:15">
      <c r="A147">
        <v>818574940</v>
      </c>
      <c r="B147" t="s">
        <v>849</v>
      </c>
      <c r="C147" t="s">
        <v>850</v>
      </c>
      <c r="D147" t="s">
        <v>348</v>
      </c>
      <c r="E147" t="s">
        <v>349</v>
      </c>
      <c r="F147" s="1">
        <v>46066</v>
      </c>
      <c r="G147" t="s">
        <v>3065</v>
      </c>
      <c r="H147">
        <v>3</v>
      </c>
      <c r="I147" t="s">
        <v>2707</v>
      </c>
      <c r="J147" t="s">
        <v>3849</v>
      </c>
      <c r="K147" t="s">
        <v>1799</v>
      </c>
      <c r="O147">
        <v>900</v>
      </c>
    </row>
    <row r="148" spans="1:15">
      <c r="A148">
        <v>818574940</v>
      </c>
      <c r="B148" t="s">
        <v>849</v>
      </c>
      <c r="C148" t="s">
        <v>850</v>
      </c>
      <c r="D148" t="s">
        <v>348</v>
      </c>
      <c r="E148" t="s">
        <v>349</v>
      </c>
      <c r="F148" s="1">
        <v>46066</v>
      </c>
      <c r="G148" t="s">
        <v>3065</v>
      </c>
      <c r="H148">
        <v>4</v>
      </c>
      <c r="I148" t="s">
        <v>3854</v>
      </c>
      <c r="J148" t="s">
        <v>3070</v>
      </c>
      <c r="K148" t="s">
        <v>3071</v>
      </c>
      <c r="O148">
        <v>210</v>
      </c>
    </row>
    <row r="149" spans="1:15">
      <c r="A149">
        <v>819733503</v>
      </c>
      <c r="B149" t="s">
        <v>849</v>
      </c>
      <c r="C149" t="s">
        <v>850</v>
      </c>
      <c r="D149" t="s">
        <v>348</v>
      </c>
      <c r="E149" t="s">
        <v>349</v>
      </c>
      <c r="F149" s="1">
        <v>46071</v>
      </c>
      <c r="G149" t="s">
        <v>3065</v>
      </c>
      <c r="H149">
        <v>1</v>
      </c>
      <c r="I149" t="s">
        <v>2709</v>
      </c>
      <c r="J149" t="s">
        <v>1804</v>
      </c>
      <c r="K149" t="s">
        <v>2706</v>
      </c>
      <c r="O149">
        <v>200</v>
      </c>
    </row>
    <row r="150" spans="1:15">
      <c r="A150">
        <v>819733503</v>
      </c>
      <c r="B150" t="s">
        <v>849</v>
      </c>
      <c r="C150" t="s">
        <v>850</v>
      </c>
      <c r="D150" t="s">
        <v>348</v>
      </c>
      <c r="E150" t="s">
        <v>349</v>
      </c>
      <c r="F150" s="1">
        <v>46071</v>
      </c>
      <c r="G150" t="s">
        <v>3065</v>
      </c>
      <c r="H150">
        <v>2</v>
      </c>
      <c r="I150" t="s">
        <v>1804</v>
      </c>
      <c r="J150" t="s">
        <v>2709</v>
      </c>
      <c r="K150" t="s">
        <v>2706</v>
      </c>
      <c r="O150">
        <v>200</v>
      </c>
    </row>
    <row r="151" spans="1:15">
      <c r="A151">
        <v>820009950</v>
      </c>
      <c r="B151" t="s">
        <v>849</v>
      </c>
      <c r="C151" t="s">
        <v>850</v>
      </c>
      <c r="D151" t="s">
        <v>348</v>
      </c>
      <c r="E151" t="s">
        <v>349</v>
      </c>
      <c r="F151" s="1">
        <v>46072</v>
      </c>
      <c r="G151" t="s">
        <v>3065</v>
      </c>
      <c r="H151">
        <v>1</v>
      </c>
      <c r="I151" t="s">
        <v>3855</v>
      </c>
      <c r="J151" t="s">
        <v>1804</v>
      </c>
      <c r="K151" t="s">
        <v>1791</v>
      </c>
      <c r="O151">
        <v>430</v>
      </c>
    </row>
    <row r="152" spans="1:15">
      <c r="A152">
        <v>820009950</v>
      </c>
      <c r="B152" t="s">
        <v>849</v>
      </c>
      <c r="C152" t="s">
        <v>850</v>
      </c>
      <c r="D152" t="s">
        <v>348</v>
      </c>
      <c r="E152" t="s">
        <v>349</v>
      </c>
      <c r="F152" s="1">
        <v>46072</v>
      </c>
      <c r="G152" t="s">
        <v>3065</v>
      </c>
      <c r="H152">
        <v>2</v>
      </c>
      <c r="I152" t="s">
        <v>2862</v>
      </c>
      <c r="J152" t="s">
        <v>2780</v>
      </c>
      <c r="K152" t="s">
        <v>2844</v>
      </c>
      <c r="O152">
        <v>160</v>
      </c>
    </row>
    <row r="153" spans="1:15">
      <c r="A153">
        <v>820009950</v>
      </c>
      <c r="B153" t="s">
        <v>849</v>
      </c>
      <c r="C153" t="s">
        <v>850</v>
      </c>
      <c r="D153" t="s">
        <v>348</v>
      </c>
      <c r="E153" t="s">
        <v>349</v>
      </c>
      <c r="F153" s="1">
        <v>46072</v>
      </c>
      <c r="G153" t="s">
        <v>3065</v>
      </c>
      <c r="H153">
        <v>3</v>
      </c>
      <c r="I153" t="s">
        <v>2780</v>
      </c>
      <c r="J153" t="s">
        <v>2450</v>
      </c>
      <c r="K153" t="s">
        <v>2844</v>
      </c>
      <c r="O153">
        <v>160</v>
      </c>
    </row>
    <row r="154" spans="1:15">
      <c r="A154">
        <v>820009950</v>
      </c>
      <c r="B154" t="s">
        <v>849</v>
      </c>
      <c r="C154" t="s">
        <v>850</v>
      </c>
      <c r="D154" t="s">
        <v>348</v>
      </c>
      <c r="E154" t="s">
        <v>349</v>
      </c>
      <c r="F154" s="1">
        <v>46072</v>
      </c>
      <c r="G154" t="s">
        <v>3065</v>
      </c>
      <c r="H154">
        <v>4</v>
      </c>
      <c r="I154" t="s">
        <v>2450</v>
      </c>
      <c r="J154" t="s">
        <v>2451</v>
      </c>
      <c r="K154" t="s">
        <v>2452</v>
      </c>
      <c r="O154">
        <v>210</v>
      </c>
    </row>
    <row r="155" spans="1:15">
      <c r="A155">
        <v>820009950</v>
      </c>
      <c r="B155" t="s">
        <v>849</v>
      </c>
      <c r="C155" t="s">
        <v>850</v>
      </c>
      <c r="D155" t="s">
        <v>348</v>
      </c>
      <c r="E155" t="s">
        <v>349</v>
      </c>
      <c r="F155" s="1">
        <v>46072</v>
      </c>
      <c r="G155" t="s">
        <v>3065</v>
      </c>
      <c r="H155">
        <v>5</v>
      </c>
      <c r="I155" t="s">
        <v>2451</v>
      </c>
      <c r="J155" t="s">
        <v>2450</v>
      </c>
      <c r="K155" t="s">
        <v>2452</v>
      </c>
      <c r="O155">
        <v>210</v>
      </c>
    </row>
    <row r="156" spans="1:15">
      <c r="A156">
        <v>820009950</v>
      </c>
      <c r="B156" t="s">
        <v>849</v>
      </c>
      <c r="C156" t="s">
        <v>850</v>
      </c>
      <c r="D156" t="s">
        <v>348</v>
      </c>
      <c r="E156" t="s">
        <v>349</v>
      </c>
      <c r="F156" s="1">
        <v>46072</v>
      </c>
      <c r="G156" t="s">
        <v>3065</v>
      </c>
      <c r="H156">
        <v>6</v>
      </c>
      <c r="I156" t="s">
        <v>2450</v>
      </c>
      <c r="J156" t="s">
        <v>2709</v>
      </c>
      <c r="K156" t="s">
        <v>3067</v>
      </c>
      <c r="O156">
        <v>200</v>
      </c>
    </row>
    <row r="157" spans="1:15">
      <c r="A157">
        <v>820313961</v>
      </c>
      <c r="B157" t="s">
        <v>849</v>
      </c>
      <c r="C157" t="s">
        <v>850</v>
      </c>
      <c r="D157" t="s">
        <v>348</v>
      </c>
      <c r="E157" t="s">
        <v>349</v>
      </c>
      <c r="F157" s="1">
        <v>46073</v>
      </c>
      <c r="G157" t="s">
        <v>3065</v>
      </c>
      <c r="H157">
        <v>1</v>
      </c>
      <c r="I157" t="s">
        <v>1802</v>
      </c>
      <c r="J157" t="s">
        <v>3856</v>
      </c>
      <c r="K157" t="s">
        <v>2706</v>
      </c>
      <c r="O157">
        <v>960</v>
      </c>
    </row>
    <row r="158" spans="1:15">
      <c r="A158">
        <v>820313961</v>
      </c>
      <c r="B158" t="s">
        <v>849</v>
      </c>
      <c r="C158" t="s">
        <v>850</v>
      </c>
      <c r="D158" t="s">
        <v>348</v>
      </c>
      <c r="E158" t="s">
        <v>349</v>
      </c>
      <c r="F158" s="1">
        <v>46073</v>
      </c>
      <c r="G158" t="s">
        <v>3065</v>
      </c>
      <c r="H158">
        <v>2</v>
      </c>
      <c r="I158" t="s">
        <v>3856</v>
      </c>
      <c r="J158" t="s">
        <v>2708</v>
      </c>
      <c r="K158" t="s">
        <v>3066</v>
      </c>
      <c r="O158">
        <v>200</v>
      </c>
    </row>
    <row r="159" spans="1:15">
      <c r="A159">
        <v>820313961</v>
      </c>
      <c r="B159" t="s">
        <v>849</v>
      </c>
      <c r="C159" t="s">
        <v>850</v>
      </c>
      <c r="D159" t="s">
        <v>348</v>
      </c>
      <c r="E159" t="s">
        <v>349</v>
      </c>
      <c r="F159" s="1">
        <v>46073</v>
      </c>
      <c r="G159" t="s">
        <v>3065</v>
      </c>
      <c r="H159">
        <v>3</v>
      </c>
      <c r="I159" t="s">
        <v>2708</v>
      </c>
      <c r="J159" t="s">
        <v>3856</v>
      </c>
      <c r="K159" t="s">
        <v>3066</v>
      </c>
      <c r="O159">
        <v>200</v>
      </c>
    </row>
    <row r="160" spans="1:15">
      <c r="A160">
        <v>820313961</v>
      </c>
      <c r="B160" t="s">
        <v>849</v>
      </c>
      <c r="C160" t="s">
        <v>850</v>
      </c>
      <c r="D160" t="s">
        <v>348</v>
      </c>
      <c r="E160" t="s">
        <v>349</v>
      </c>
      <c r="F160" s="1">
        <v>46073</v>
      </c>
      <c r="G160" t="s">
        <v>3065</v>
      </c>
      <c r="H160">
        <v>4</v>
      </c>
      <c r="I160" t="s">
        <v>3856</v>
      </c>
      <c r="J160" t="s">
        <v>1802</v>
      </c>
      <c r="K160" t="s">
        <v>2706</v>
      </c>
      <c r="O160">
        <v>960</v>
      </c>
    </row>
    <row r="161" spans="1:15">
      <c r="A161">
        <v>820755880</v>
      </c>
      <c r="B161" t="s">
        <v>849</v>
      </c>
      <c r="C161" t="s">
        <v>850</v>
      </c>
      <c r="D161" t="s">
        <v>348</v>
      </c>
      <c r="E161" t="s">
        <v>349</v>
      </c>
      <c r="F161" s="1">
        <v>46077</v>
      </c>
      <c r="G161" t="s">
        <v>3065</v>
      </c>
      <c r="H161">
        <v>1</v>
      </c>
      <c r="I161" t="s">
        <v>2709</v>
      </c>
      <c r="J161" t="s">
        <v>1804</v>
      </c>
      <c r="K161" t="s">
        <v>2706</v>
      </c>
      <c r="O161">
        <v>200</v>
      </c>
    </row>
    <row r="162" spans="1:15">
      <c r="A162">
        <v>820755880</v>
      </c>
      <c r="B162" t="s">
        <v>849</v>
      </c>
      <c r="C162" t="s">
        <v>850</v>
      </c>
      <c r="D162" t="s">
        <v>348</v>
      </c>
      <c r="E162" t="s">
        <v>349</v>
      </c>
      <c r="F162" s="1">
        <v>46077</v>
      </c>
      <c r="G162" t="s">
        <v>3065</v>
      </c>
      <c r="H162">
        <v>2</v>
      </c>
      <c r="I162" t="s">
        <v>2862</v>
      </c>
      <c r="J162" t="s">
        <v>2451</v>
      </c>
      <c r="K162" t="s">
        <v>1799</v>
      </c>
      <c r="O162">
        <v>1200</v>
      </c>
    </row>
    <row r="163" spans="1:15">
      <c r="A163">
        <v>820755880</v>
      </c>
      <c r="B163" t="s">
        <v>849</v>
      </c>
      <c r="C163" t="s">
        <v>850</v>
      </c>
      <c r="D163" t="s">
        <v>348</v>
      </c>
      <c r="E163" t="s">
        <v>349</v>
      </c>
      <c r="F163" s="1">
        <v>46077</v>
      </c>
      <c r="G163" t="s">
        <v>3065</v>
      </c>
      <c r="H163">
        <v>3</v>
      </c>
      <c r="I163" t="s">
        <v>2451</v>
      </c>
      <c r="J163" t="s">
        <v>2862</v>
      </c>
      <c r="K163" t="s">
        <v>1799</v>
      </c>
      <c r="O163">
        <v>1500</v>
      </c>
    </row>
    <row r="164" spans="1:15">
      <c r="A164">
        <v>820755880</v>
      </c>
      <c r="B164" t="s">
        <v>849</v>
      </c>
      <c r="C164" t="s">
        <v>850</v>
      </c>
      <c r="D164" t="s">
        <v>348</v>
      </c>
      <c r="E164" t="s">
        <v>349</v>
      </c>
      <c r="F164" s="1">
        <v>46077</v>
      </c>
      <c r="G164" t="s">
        <v>3065</v>
      </c>
      <c r="H164">
        <v>4</v>
      </c>
      <c r="I164" t="s">
        <v>1804</v>
      </c>
      <c r="J164" t="s">
        <v>2709</v>
      </c>
      <c r="K164" t="s">
        <v>2706</v>
      </c>
      <c r="O164">
        <v>200</v>
      </c>
    </row>
    <row r="165" spans="1:15">
      <c r="A165">
        <v>816519751</v>
      </c>
      <c r="B165" t="s">
        <v>849</v>
      </c>
      <c r="C165" t="s">
        <v>850</v>
      </c>
      <c r="D165" t="s">
        <v>300</v>
      </c>
      <c r="E165" t="s">
        <v>301</v>
      </c>
      <c r="F165" s="1">
        <v>46055</v>
      </c>
      <c r="G165" t="s">
        <v>3857</v>
      </c>
      <c r="H165">
        <v>1</v>
      </c>
      <c r="L165" t="s">
        <v>3858</v>
      </c>
      <c r="O165">
        <v>300</v>
      </c>
    </row>
    <row r="166" spans="1:15">
      <c r="A166">
        <v>816519744</v>
      </c>
      <c r="B166" t="s">
        <v>849</v>
      </c>
      <c r="C166" t="s">
        <v>850</v>
      </c>
      <c r="D166" t="s">
        <v>300</v>
      </c>
      <c r="E166" t="s">
        <v>301</v>
      </c>
      <c r="F166" s="1">
        <v>46056</v>
      </c>
      <c r="G166" t="s">
        <v>3857</v>
      </c>
      <c r="H166">
        <v>1</v>
      </c>
      <c r="L166" t="s">
        <v>3859</v>
      </c>
      <c r="O166">
        <v>200</v>
      </c>
    </row>
    <row r="167" spans="1:15">
      <c r="A167">
        <v>818990507</v>
      </c>
      <c r="B167" t="s">
        <v>849</v>
      </c>
      <c r="C167" t="s">
        <v>850</v>
      </c>
      <c r="D167" t="s">
        <v>300</v>
      </c>
      <c r="E167" t="s">
        <v>301</v>
      </c>
      <c r="F167" s="1">
        <v>46065</v>
      </c>
      <c r="G167" t="s">
        <v>3857</v>
      </c>
      <c r="H167">
        <v>1</v>
      </c>
      <c r="I167" t="s">
        <v>3860</v>
      </c>
      <c r="J167" t="s">
        <v>3083</v>
      </c>
      <c r="K167" t="s">
        <v>3861</v>
      </c>
      <c r="O167">
        <v>4500</v>
      </c>
    </row>
    <row r="168" spans="1:15">
      <c r="A168">
        <v>818990579</v>
      </c>
      <c r="B168" t="s">
        <v>849</v>
      </c>
      <c r="C168" t="s">
        <v>850</v>
      </c>
      <c r="D168" t="s">
        <v>300</v>
      </c>
      <c r="E168" t="s">
        <v>301</v>
      </c>
      <c r="F168" s="1">
        <v>46066</v>
      </c>
      <c r="G168" t="s">
        <v>3857</v>
      </c>
      <c r="H168">
        <v>1</v>
      </c>
      <c r="I168" t="s">
        <v>3862</v>
      </c>
      <c r="J168" t="s">
        <v>3863</v>
      </c>
      <c r="K168" t="s">
        <v>3861</v>
      </c>
      <c r="O168">
        <v>4500</v>
      </c>
    </row>
    <row r="169" spans="1:15">
      <c r="A169">
        <v>818990579</v>
      </c>
      <c r="B169" t="s">
        <v>849</v>
      </c>
      <c r="C169" t="s">
        <v>850</v>
      </c>
      <c r="D169" t="s">
        <v>300</v>
      </c>
      <c r="E169" t="s">
        <v>301</v>
      </c>
      <c r="F169" s="1">
        <v>46066</v>
      </c>
      <c r="G169" t="s">
        <v>3857</v>
      </c>
      <c r="H169">
        <v>1</v>
      </c>
      <c r="L169" t="s">
        <v>3864</v>
      </c>
      <c r="O169">
        <v>7675</v>
      </c>
    </row>
    <row r="170" spans="1:15">
      <c r="A170">
        <v>818990579</v>
      </c>
      <c r="B170" t="s">
        <v>849</v>
      </c>
      <c r="C170" t="s">
        <v>850</v>
      </c>
      <c r="D170" t="s">
        <v>300</v>
      </c>
      <c r="E170" t="s">
        <v>301</v>
      </c>
      <c r="F170" s="1">
        <v>46066</v>
      </c>
      <c r="G170" t="s">
        <v>3857</v>
      </c>
      <c r="H170">
        <v>2</v>
      </c>
      <c r="L170" t="s">
        <v>3865</v>
      </c>
      <c r="O170">
        <v>500</v>
      </c>
    </row>
    <row r="171" spans="1:15">
      <c r="A171">
        <v>816555432</v>
      </c>
      <c r="B171" t="s">
        <v>849</v>
      </c>
      <c r="C171" t="s">
        <v>850</v>
      </c>
      <c r="D171" t="s">
        <v>1411</v>
      </c>
      <c r="E171" t="s">
        <v>579</v>
      </c>
      <c r="F171" s="1">
        <v>46057</v>
      </c>
      <c r="G171" t="s">
        <v>3068</v>
      </c>
      <c r="H171">
        <v>1</v>
      </c>
      <c r="I171" t="s">
        <v>3069</v>
      </c>
      <c r="J171" t="s">
        <v>2705</v>
      </c>
      <c r="K171" t="s">
        <v>2706</v>
      </c>
      <c r="O171">
        <v>410</v>
      </c>
    </row>
    <row r="172" spans="1:15">
      <c r="A172">
        <v>816555432</v>
      </c>
      <c r="B172" t="s">
        <v>849</v>
      </c>
      <c r="C172" t="s">
        <v>850</v>
      </c>
      <c r="D172" t="s">
        <v>1411</v>
      </c>
      <c r="E172" t="s">
        <v>579</v>
      </c>
      <c r="F172" s="1">
        <v>46057</v>
      </c>
      <c r="G172" t="s">
        <v>3068</v>
      </c>
      <c r="H172">
        <v>2</v>
      </c>
      <c r="I172" t="s">
        <v>2705</v>
      </c>
      <c r="J172" t="s">
        <v>3069</v>
      </c>
      <c r="K172" t="s">
        <v>2706</v>
      </c>
      <c r="O172">
        <v>410</v>
      </c>
    </row>
    <row r="173" spans="1:15">
      <c r="A173">
        <v>820053353</v>
      </c>
      <c r="B173" t="s">
        <v>849</v>
      </c>
      <c r="C173" t="s">
        <v>850</v>
      </c>
      <c r="D173" t="s">
        <v>1411</v>
      </c>
      <c r="E173" t="s">
        <v>579</v>
      </c>
      <c r="F173" s="1">
        <v>46072</v>
      </c>
      <c r="G173" t="s">
        <v>3068</v>
      </c>
      <c r="H173">
        <v>1</v>
      </c>
      <c r="I173" t="s">
        <v>1803</v>
      </c>
      <c r="J173" t="s">
        <v>3866</v>
      </c>
      <c r="K173" t="s">
        <v>3867</v>
      </c>
      <c r="O173">
        <v>1070</v>
      </c>
    </row>
    <row r="174" spans="1:15">
      <c r="A174">
        <v>820053353</v>
      </c>
      <c r="B174" t="s">
        <v>849</v>
      </c>
      <c r="C174" t="s">
        <v>850</v>
      </c>
      <c r="D174" t="s">
        <v>1411</v>
      </c>
      <c r="E174" t="s">
        <v>579</v>
      </c>
      <c r="F174" s="1">
        <v>46072</v>
      </c>
      <c r="G174" t="s">
        <v>3068</v>
      </c>
      <c r="H174">
        <v>2</v>
      </c>
      <c r="I174" t="s">
        <v>3866</v>
      </c>
      <c r="J174" t="s">
        <v>1803</v>
      </c>
      <c r="K174" t="s">
        <v>3867</v>
      </c>
      <c r="O174">
        <v>1070</v>
      </c>
    </row>
    <row r="175" spans="1:15">
      <c r="A175">
        <v>820774156</v>
      </c>
      <c r="B175" t="s">
        <v>849</v>
      </c>
      <c r="C175" t="s">
        <v>850</v>
      </c>
      <c r="D175" t="s">
        <v>1411</v>
      </c>
      <c r="E175" t="s">
        <v>579</v>
      </c>
      <c r="F175" s="1">
        <v>46077</v>
      </c>
      <c r="G175" t="s">
        <v>3068</v>
      </c>
      <c r="H175">
        <v>1</v>
      </c>
      <c r="I175" t="s">
        <v>3069</v>
      </c>
      <c r="J175" t="s">
        <v>2051</v>
      </c>
      <c r="K175" t="s">
        <v>1788</v>
      </c>
      <c r="O175">
        <v>9460</v>
      </c>
    </row>
    <row r="176" spans="1:15">
      <c r="A176">
        <v>820774156</v>
      </c>
      <c r="B176" t="s">
        <v>849</v>
      </c>
      <c r="C176" t="s">
        <v>850</v>
      </c>
      <c r="D176" t="s">
        <v>1411</v>
      </c>
      <c r="E176" t="s">
        <v>579</v>
      </c>
      <c r="F176" s="1">
        <v>46077</v>
      </c>
      <c r="G176" t="s">
        <v>3068</v>
      </c>
      <c r="H176">
        <v>2</v>
      </c>
      <c r="I176" t="s">
        <v>2051</v>
      </c>
      <c r="J176" t="s">
        <v>3069</v>
      </c>
      <c r="K176" t="s">
        <v>1788</v>
      </c>
      <c r="O176">
        <v>9460</v>
      </c>
    </row>
    <row r="177" spans="1:15">
      <c r="A177">
        <v>820774156</v>
      </c>
      <c r="B177" t="s">
        <v>849</v>
      </c>
      <c r="C177" t="s">
        <v>850</v>
      </c>
      <c r="D177" t="s">
        <v>1411</v>
      </c>
      <c r="E177" t="s">
        <v>579</v>
      </c>
      <c r="F177" s="1">
        <v>46077</v>
      </c>
      <c r="G177" t="s">
        <v>3068</v>
      </c>
      <c r="H177">
        <v>3</v>
      </c>
      <c r="I177" t="s">
        <v>1803</v>
      </c>
      <c r="J177" t="s">
        <v>1793</v>
      </c>
      <c r="K177" t="s">
        <v>3868</v>
      </c>
      <c r="O177">
        <v>5610</v>
      </c>
    </row>
    <row r="178" spans="1:15">
      <c r="A178">
        <v>820774156</v>
      </c>
      <c r="B178" t="s">
        <v>849</v>
      </c>
      <c r="C178" t="s">
        <v>850</v>
      </c>
      <c r="D178" t="s">
        <v>1411</v>
      </c>
      <c r="E178" t="s">
        <v>579</v>
      </c>
      <c r="F178" s="1">
        <v>46077</v>
      </c>
      <c r="G178" t="s">
        <v>3068</v>
      </c>
      <c r="H178">
        <v>4</v>
      </c>
      <c r="I178" t="s">
        <v>1793</v>
      </c>
      <c r="J178" t="s">
        <v>2051</v>
      </c>
      <c r="K178" t="s">
        <v>3869</v>
      </c>
      <c r="O178">
        <v>2410</v>
      </c>
    </row>
    <row r="179" spans="1:15">
      <c r="A179">
        <v>820774156</v>
      </c>
      <c r="B179" t="s">
        <v>849</v>
      </c>
      <c r="C179" t="s">
        <v>850</v>
      </c>
      <c r="D179" t="s">
        <v>1411</v>
      </c>
      <c r="E179" t="s">
        <v>579</v>
      </c>
      <c r="F179" s="1">
        <v>46077</v>
      </c>
      <c r="G179" t="s">
        <v>3068</v>
      </c>
      <c r="H179">
        <v>1</v>
      </c>
      <c r="L179" t="s">
        <v>2307</v>
      </c>
      <c r="O179">
        <v>7505</v>
      </c>
    </row>
    <row r="180" spans="1:15">
      <c r="A180">
        <v>820774156</v>
      </c>
      <c r="B180" t="s">
        <v>849</v>
      </c>
      <c r="C180" t="s">
        <v>850</v>
      </c>
      <c r="D180" t="s">
        <v>1411</v>
      </c>
      <c r="E180" t="s">
        <v>579</v>
      </c>
      <c r="F180" s="1">
        <v>46077</v>
      </c>
      <c r="G180" t="s">
        <v>3068</v>
      </c>
      <c r="H180">
        <v>2</v>
      </c>
      <c r="L180" t="s">
        <v>2327</v>
      </c>
      <c r="O180">
        <v>1200</v>
      </c>
    </row>
    <row r="181" spans="1:15">
      <c r="A181">
        <v>821346964</v>
      </c>
      <c r="B181" t="s">
        <v>849</v>
      </c>
      <c r="C181" t="s">
        <v>850</v>
      </c>
      <c r="D181" t="s">
        <v>1411</v>
      </c>
      <c r="E181" t="s">
        <v>579</v>
      </c>
      <c r="F181" s="1">
        <v>46078</v>
      </c>
      <c r="G181" t="s">
        <v>3068</v>
      </c>
      <c r="H181">
        <v>1</v>
      </c>
      <c r="I181" t="s">
        <v>2051</v>
      </c>
      <c r="J181" t="s">
        <v>3870</v>
      </c>
      <c r="K181" t="s">
        <v>3869</v>
      </c>
      <c r="O181">
        <v>199</v>
      </c>
    </row>
    <row r="182" spans="1:15">
      <c r="A182">
        <v>821346964</v>
      </c>
      <c r="B182" t="s">
        <v>849</v>
      </c>
      <c r="C182" t="s">
        <v>850</v>
      </c>
      <c r="D182" t="s">
        <v>1411</v>
      </c>
      <c r="E182" t="s">
        <v>579</v>
      </c>
      <c r="F182" s="1">
        <v>46078</v>
      </c>
      <c r="G182" t="s">
        <v>3068</v>
      </c>
      <c r="H182">
        <v>2</v>
      </c>
      <c r="I182" t="s">
        <v>3870</v>
      </c>
      <c r="J182" t="s">
        <v>2051</v>
      </c>
      <c r="K182" t="s">
        <v>3869</v>
      </c>
      <c r="O182">
        <v>199</v>
      </c>
    </row>
    <row r="183" spans="1:15">
      <c r="A183">
        <v>821346964</v>
      </c>
      <c r="B183" t="s">
        <v>849</v>
      </c>
      <c r="C183" t="s">
        <v>850</v>
      </c>
      <c r="D183" t="s">
        <v>1411</v>
      </c>
      <c r="E183" t="s">
        <v>579</v>
      </c>
      <c r="F183" s="1">
        <v>46078</v>
      </c>
      <c r="G183" t="s">
        <v>3068</v>
      </c>
      <c r="H183">
        <v>1</v>
      </c>
      <c r="L183" t="s">
        <v>2327</v>
      </c>
      <c r="O183">
        <v>1200</v>
      </c>
    </row>
    <row r="184" spans="1:15">
      <c r="A184">
        <v>821346964</v>
      </c>
      <c r="B184" t="s">
        <v>849</v>
      </c>
      <c r="C184" t="s">
        <v>850</v>
      </c>
      <c r="D184" t="s">
        <v>1411</v>
      </c>
      <c r="E184" t="s">
        <v>579</v>
      </c>
      <c r="F184" s="1">
        <v>46078</v>
      </c>
      <c r="G184" t="s">
        <v>3068</v>
      </c>
      <c r="H184">
        <v>2</v>
      </c>
      <c r="L184" t="s">
        <v>2307</v>
      </c>
      <c r="O184">
        <v>7505</v>
      </c>
    </row>
    <row r="185" spans="1:15">
      <c r="A185">
        <v>821816464</v>
      </c>
      <c r="B185" t="s">
        <v>849</v>
      </c>
      <c r="C185" t="s">
        <v>850</v>
      </c>
      <c r="D185" t="s">
        <v>1411</v>
      </c>
      <c r="E185" t="s">
        <v>579</v>
      </c>
      <c r="F185" s="1">
        <v>46079</v>
      </c>
      <c r="G185" t="s">
        <v>3068</v>
      </c>
      <c r="H185">
        <v>1</v>
      </c>
      <c r="I185" t="s">
        <v>2051</v>
      </c>
      <c r="J185" t="s">
        <v>3870</v>
      </c>
      <c r="K185" t="s">
        <v>3869</v>
      </c>
      <c r="O185">
        <v>199</v>
      </c>
    </row>
    <row r="186" spans="1:15">
      <c r="A186">
        <v>821816464</v>
      </c>
      <c r="B186" t="s">
        <v>849</v>
      </c>
      <c r="C186" t="s">
        <v>850</v>
      </c>
      <c r="D186" t="s">
        <v>1411</v>
      </c>
      <c r="E186" t="s">
        <v>579</v>
      </c>
      <c r="F186" s="1">
        <v>46079</v>
      </c>
      <c r="G186" t="s">
        <v>3068</v>
      </c>
      <c r="H186">
        <v>2</v>
      </c>
      <c r="I186" t="s">
        <v>3870</v>
      </c>
      <c r="J186" t="s">
        <v>3871</v>
      </c>
      <c r="K186" t="s">
        <v>3872</v>
      </c>
      <c r="O186">
        <v>100</v>
      </c>
    </row>
    <row r="187" spans="1:15">
      <c r="A187">
        <v>821816464</v>
      </c>
      <c r="B187" t="s">
        <v>849</v>
      </c>
      <c r="C187" t="s">
        <v>850</v>
      </c>
      <c r="D187" t="s">
        <v>1411</v>
      </c>
      <c r="E187" t="s">
        <v>579</v>
      </c>
      <c r="F187" s="1">
        <v>46079</v>
      </c>
      <c r="G187" t="s">
        <v>3068</v>
      </c>
      <c r="H187">
        <v>3</v>
      </c>
      <c r="I187" t="s">
        <v>3870</v>
      </c>
      <c r="J187" t="s">
        <v>2051</v>
      </c>
      <c r="K187" t="s">
        <v>3869</v>
      </c>
      <c r="O187">
        <v>199</v>
      </c>
    </row>
    <row r="188" spans="1:15">
      <c r="A188">
        <v>821816464</v>
      </c>
      <c r="B188" t="s">
        <v>849</v>
      </c>
      <c r="C188" t="s">
        <v>850</v>
      </c>
      <c r="D188" t="s">
        <v>1411</v>
      </c>
      <c r="E188" t="s">
        <v>579</v>
      </c>
      <c r="F188" s="1">
        <v>46079</v>
      </c>
      <c r="G188" t="s">
        <v>3068</v>
      </c>
      <c r="H188">
        <v>4</v>
      </c>
      <c r="I188" t="s">
        <v>2051</v>
      </c>
      <c r="J188" t="s">
        <v>1793</v>
      </c>
      <c r="K188" t="s">
        <v>3869</v>
      </c>
      <c r="O188">
        <v>2080</v>
      </c>
    </row>
    <row r="189" spans="1:15">
      <c r="A189">
        <v>821816464</v>
      </c>
      <c r="B189" t="s">
        <v>849</v>
      </c>
      <c r="C189" t="s">
        <v>850</v>
      </c>
      <c r="D189" t="s">
        <v>1411</v>
      </c>
      <c r="E189" t="s">
        <v>579</v>
      </c>
      <c r="F189" s="1">
        <v>46079</v>
      </c>
      <c r="G189" t="s">
        <v>3068</v>
      </c>
      <c r="H189">
        <v>5</v>
      </c>
      <c r="I189" t="s">
        <v>1793</v>
      </c>
      <c r="J189" t="s">
        <v>1803</v>
      </c>
      <c r="K189" t="s">
        <v>3868</v>
      </c>
      <c r="O189">
        <v>5610</v>
      </c>
    </row>
    <row r="190" spans="1:15">
      <c r="A190">
        <v>821816464</v>
      </c>
      <c r="B190" t="s">
        <v>849</v>
      </c>
      <c r="C190" t="s">
        <v>850</v>
      </c>
      <c r="D190" t="s">
        <v>1411</v>
      </c>
      <c r="E190" t="s">
        <v>579</v>
      </c>
      <c r="F190" s="1">
        <v>46079</v>
      </c>
      <c r="G190" t="s">
        <v>3068</v>
      </c>
      <c r="H190">
        <v>1</v>
      </c>
      <c r="L190" t="s">
        <v>2327</v>
      </c>
      <c r="O190">
        <v>1200</v>
      </c>
    </row>
    <row r="191" spans="1:15">
      <c r="A191">
        <v>815629357</v>
      </c>
      <c r="B191" t="s">
        <v>849</v>
      </c>
      <c r="C191" t="s">
        <v>850</v>
      </c>
      <c r="D191" t="s">
        <v>1395</v>
      </c>
      <c r="E191" t="s">
        <v>578</v>
      </c>
      <c r="F191" s="1">
        <v>46055</v>
      </c>
      <c r="G191" t="s">
        <v>3072</v>
      </c>
      <c r="H191">
        <v>1</v>
      </c>
      <c r="I191" t="s">
        <v>1805</v>
      </c>
      <c r="J191" t="s">
        <v>1806</v>
      </c>
      <c r="K191" t="s">
        <v>1807</v>
      </c>
      <c r="O191">
        <v>290</v>
      </c>
    </row>
    <row r="192" spans="1:15">
      <c r="A192">
        <v>815629357</v>
      </c>
      <c r="B192" t="s">
        <v>849</v>
      </c>
      <c r="C192" t="s">
        <v>850</v>
      </c>
      <c r="D192" t="s">
        <v>1395</v>
      </c>
      <c r="E192" t="s">
        <v>578</v>
      </c>
      <c r="F192" s="1">
        <v>46055</v>
      </c>
      <c r="G192" t="s">
        <v>3072</v>
      </c>
      <c r="H192">
        <v>2</v>
      </c>
      <c r="I192" t="s">
        <v>1806</v>
      </c>
      <c r="J192" t="s">
        <v>1805</v>
      </c>
      <c r="K192" t="s">
        <v>1807</v>
      </c>
      <c r="O192">
        <v>290</v>
      </c>
    </row>
    <row r="193" spans="1:15">
      <c r="A193">
        <v>815746432</v>
      </c>
      <c r="B193" t="s">
        <v>849</v>
      </c>
      <c r="C193" t="s">
        <v>850</v>
      </c>
      <c r="D193" t="s">
        <v>1395</v>
      </c>
      <c r="E193" t="s">
        <v>578</v>
      </c>
      <c r="F193" s="1">
        <v>46057</v>
      </c>
      <c r="G193" t="s">
        <v>3072</v>
      </c>
      <c r="H193">
        <v>1</v>
      </c>
      <c r="I193" t="s">
        <v>3070</v>
      </c>
      <c r="J193" t="s">
        <v>3873</v>
      </c>
      <c r="K193" t="s">
        <v>1807</v>
      </c>
      <c r="O193">
        <v>380</v>
      </c>
    </row>
    <row r="194" spans="1:15">
      <c r="A194">
        <v>815746432</v>
      </c>
      <c r="B194" t="s">
        <v>849</v>
      </c>
      <c r="C194" t="s">
        <v>850</v>
      </c>
      <c r="D194" t="s">
        <v>1395</v>
      </c>
      <c r="E194" t="s">
        <v>578</v>
      </c>
      <c r="F194" s="1">
        <v>46057</v>
      </c>
      <c r="G194" t="s">
        <v>3072</v>
      </c>
      <c r="H194">
        <v>2</v>
      </c>
      <c r="I194" t="s">
        <v>3873</v>
      </c>
      <c r="J194" t="s">
        <v>3070</v>
      </c>
      <c r="K194" t="s">
        <v>1807</v>
      </c>
      <c r="O194">
        <v>380</v>
      </c>
    </row>
    <row r="195" spans="1:15">
      <c r="A195">
        <v>816243523</v>
      </c>
      <c r="B195" t="s">
        <v>849</v>
      </c>
      <c r="C195" t="s">
        <v>850</v>
      </c>
      <c r="D195" t="s">
        <v>1395</v>
      </c>
      <c r="E195" t="s">
        <v>578</v>
      </c>
      <c r="F195" s="1">
        <v>46062</v>
      </c>
      <c r="G195" t="s">
        <v>3072</v>
      </c>
      <c r="H195">
        <v>1</v>
      </c>
      <c r="I195" t="s">
        <v>1805</v>
      </c>
      <c r="J195" t="s">
        <v>1806</v>
      </c>
      <c r="K195" t="s">
        <v>1807</v>
      </c>
      <c r="O195">
        <v>290</v>
      </c>
    </row>
    <row r="196" spans="1:15">
      <c r="A196">
        <v>816243523</v>
      </c>
      <c r="B196" t="s">
        <v>849</v>
      </c>
      <c r="C196" t="s">
        <v>850</v>
      </c>
      <c r="D196" t="s">
        <v>1395</v>
      </c>
      <c r="E196" t="s">
        <v>578</v>
      </c>
      <c r="F196" s="1">
        <v>46062</v>
      </c>
      <c r="G196" t="s">
        <v>3072</v>
      </c>
      <c r="H196">
        <v>2</v>
      </c>
      <c r="I196" t="s">
        <v>1806</v>
      </c>
      <c r="J196" t="s">
        <v>1805</v>
      </c>
      <c r="K196" t="s">
        <v>1807</v>
      </c>
      <c r="O196">
        <v>290</v>
      </c>
    </row>
    <row r="197" spans="1:15">
      <c r="A197">
        <v>819016422</v>
      </c>
      <c r="B197" t="s">
        <v>849</v>
      </c>
      <c r="C197" t="s">
        <v>850</v>
      </c>
      <c r="D197" t="s">
        <v>1395</v>
      </c>
      <c r="E197" t="s">
        <v>578</v>
      </c>
      <c r="F197" s="1">
        <v>46069</v>
      </c>
      <c r="G197" t="s">
        <v>3072</v>
      </c>
      <c r="H197">
        <v>1</v>
      </c>
      <c r="I197" t="s">
        <v>1805</v>
      </c>
      <c r="J197" t="s">
        <v>1806</v>
      </c>
      <c r="K197" t="s">
        <v>1807</v>
      </c>
      <c r="O197">
        <v>290</v>
      </c>
    </row>
    <row r="198" spans="1:15">
      <c r="A198">
        <v>819016422</v>
      </c>
      <c r="B198" t="s">
        <v>849</v>
      </c>
      <c r="C198" t="s">
        <v>850</v>
      </c>
      <c r="D198" t="s">
        <v>1395</v>
      </c>
      <c r="E198" t="s">
        <v>578</v>
      </c>
      <c r="F198" s="1">
        <v>46069</v>
      </c>
      <c r="G198" t="s">
        <v>3072</v>
      </c>
      <c r="H198">
        <v>2</v>
      </c>
      <c r="I198" t="s">
        <v>1806</v>
      </c>
      <c r="J198" t="s">
        <v>1805</v>
      </c>
      <c r="K198" t="s">
        <v>1807</v>
      </c>
      <c r="O198">
        <v>290</v>
      </c>
    </row>
    <row r="199" spans="1:15">
      <c r="A199">
        <v>819204801</v>
      </c>
      <c r="B199" t="s">
        <v>849</v>
      </c>
      <c r="C199" t="s">
        <v>850</v>
      </c>
      <c r="D199" t="s">
        <v>1395</v>
      </c>
      <c r="E199" t="s">
        <v>578</v>
      </c>
      <c r="F199" s="1">
        <v>46074</v>
      </c>
      <c r="G199" t="s">
        <v>3072</v>
      </c>
      <c r="H199">
        <v>1</v>
      </c>
      <c r="I199" t="s">
        <v>1805</v>
      </c>
      <c r="J199" t="s">
        <v>1806</v>
      </c>
      <c r="K199" t="s">
        <v>1807</v>
      </c>
      <c r="O199">
        <v>290</v>
      </c>
    </row>
    <row r="200" spans="1:15">
      <c r="A200">
        <v>819204801</v>
      </c>
      <c r="B200" t="s">
        <v>849</v>
      </c>
      <c r="C200" t="s">
        <v>850</v>
      </c>
      <c r="D200" t="s">
        <v>1395</v>
      </c>
      <c r="E200" t="s">
        <v>578</v>
      </c>
      <c r="F200" s="1">
        <v>46074</v>
      </c>
      <c r="G200" t="s">
        <v>3072</v>
      </c>
      <c r="H200">
        <v>2</v>
      </c>
      <c r="I200" t="s">
        <v>1806</v>
      </c>
      <c r="J200" t="s">
        <v>1805</v>
      </c>
      <c r="K200" t="s">
        <v>1807</v>
      </c>
      <c r="O200">
        <v>290</v>
      </c>
    </row>
    <row r="201" spans="1:15">
      <c r="A201">
        <v>819205269</v>
      </c>
      <c r="B201" t="s">
        <v>849</v>
      </c>
      <c r="C201" t="s">
        <v>850</v>
      </c>
      <c r="D201" t="s">
        <v>1395</v>
      </c>
      <c r="E201" t="s">
        <v>578</v>
      </c>
      <c r="F201" s="1">
        <v>46077</v>
      </c>
      <c r="G201" t="s">
        <v>3072</v>
      </c>
      <c r="H201">
        <v>1</v>
      </c>
      <c r="I201" t="s">
        <v>1805</v>
      </c>
      <c r="J201" t="s">
        <v>1806</v>
      </c>
      <c r="K201" t="s">
        <v>1807</v>
      </c>
      <c r="O201">
        <v>290</v>
      </c>
    </row>
    <row r="202" spans="1:15">
      <c r="A202">
        <v>819205269</v>
      </c>
      <c r="B202" t="s">
        <v>849</v>
      </c>
      <c r="C202" t="s">
        <v>850</v>
      </c>
      <c r="D202" t="s">
        <v>1395</v>
      </c>
      <c r="E202" t="s">
        <v>578</v>
      </c>
      <c r="F202" s="1">
        <v>46077</v>
      </c>
      <c r="G202" t="s">
        <v>3072</v>
      </c>
      <c r="H202">
        <v>2</v>
      </c>
      <c r="I202" t="s">
        <v>1806</v>
      </c>
      <c r="J202" t="s">
        <v>1805</v>
      </c>
      <c r="K202" t="s">
        <v>1807</v>
      </c>
      <c r="O202">
        <v>290</v>
      </c>
    </row>
    <row r="203" spans="1:15">
      <c r="A203">
        <v>821834130</v>
      </c>
      <c r="B203" t="s">
        <v>849</v>
      </c>
      <c r="C203" t="s">
        <v>850</v>
      </c>
      <c r="D203" t="s">
        <v>1395</v>
      </c>
      <c r="E203" t="s">
        <v>578</v>
      </c>
      <c r="F203" s="1">
        <v>46081</v>
      </c>
      <c r="G203" t="s">
        <v>3072</v>
      </c>
      <c r="H203">
        <v>1</v>
      </c>
      <c r="I203" t="s">
        <v>1802</v>
      </c>
      <c r="J203" t="s">
        <v>1803</v>
      </c>
      <c r="K203" t="s">
        <v>1788</v>
      </c>
      <c r="O203">
        <v>580</v>
      </c>
    </row>
    <row r="204" spans="1:15">
      <c r="A204">
        <v>821834130</v>
      </c>
      <c r="B204" t="s">
        <v>849</v>
      </c>
      <c r="C204" t="s">
        <v>850</v>
      </c>
      <c r="D204" t="s">
        <v>1395</v>
      </c>
      <c r="E204" t="s">
        <v>578</v>
      </c>
      <c r="F204" s="1">
        <v>46081</v>
      </c>
      <c r="G204" t="s">
        <v>3072</v>
      </c>
      <c r="H204">
        <v>2</v>
      </c>
      <c r="I204" t="s">
        <v>1803</v>
      </c>
      <c r="J204" t="s">
        <v>1802</v>
      </c>
      <c r="K204" t="s">
        <v>1788</v>
      </c>
      <c r="O204">
        <v>580</v>
      </c>
    </row>
    <row r="205" spans="1:15">
      <c r="A205">
        <v>821834130</v>
      </c>
      <c r="B205" t="s">
        <v>849</v>
      </c>
      <c r="C205" t="s">
        <v>850</v>
      </c>
      <c r="D205" t="s">
        <v>1395</v>
      </c>
      <c r="E205" t="s">
        <v>578</v>
      </c>
      <c r="F205" s="1">
        <v>46081</v>
      </c>
      <c r="G205" t="s">
        <v>3072</v>
      </c>
      <c r="H205">
        <v>3</v>
      </c>
      <c r="I205" t="s">
        <v>1803</v>
      </c>
      <c r="J205" t="s">
        <v>3874</v>
      </c>
      <c r="K205" t="s">
        <v>1807</v>
      </c>
      <c r="O205">
        <v>220</v>
      </c>
    </row>
    <row r="206" spans="1:15">
      <c r="A206">
        <v>821834130</v>
      </c>
      <c r="B206" t="s">
        <v>849</v>
      </c>
      <c r="C206" t="s">
        <v>850</v>
      </c>
      <c r="D206" t="s">
        <v>1395</v>
      </c>
      <c r="E206" t="s">
        <v>578</v>
      </c>
      <c r="F206" s="1">
        <v>46081</v>
      </c>
      <c r="G206" t="s">
        <v>3072</v>
      </c>
      <c r="H206">
        <v>4</v>
      </c>
      <c r="I206" t="s">
        <v>3874</v>
      </c>
      <c r="J206" t="s">
        <v>1803</v>
      </c>
      <c r="K206" t="s">
        <v>1807</v>
      </c>
      <c r="O206">
        <v>220</v>
      </c>
    </row>
    <row r="207" spans="1:15">
      <c r="A207">
        <v>815605488</v>
      </c>
      <c r="B207" t="s">
        <v>849</v>
      </c>
      <c r="C207" t="s">
        <v>850</v>
      </c>
      <c r="D207" t="s">
        <v>1367</v>
      </c>
      <c r="E207" t="s">
        <v>438</v>
      </c>
      <c r="F207" s="1">
        <v>46056</v>
      </c>
      <c r="G207" t="s">
        <v>3073</v>
      </c>
      <c r="H207">
        <v>1</v>
      </c>
      <c r="I207" t="s">
        <v>2781</v>
      </c>
      <c r="J207" t="s">
        <v>2782</v>
      </c>
      <c r="K207" t="s">
        <v>1808</v>
      </c>
      <c r="O207">
        <v>190</v>
      </c>
    </row>
    <row r="208" spans="1:15">
      <c r="A208">
        <v>815605488</v>
      </c>
      <c r="B208" t="s">
        <v>849</v>
      </c>
      <c r="C208" t="s">
        <v>850</v>
      </c>
      <c r="D208" t="s">
        <v>1367</v>
      </c>
      <c r="E208" t="s">
        <v>438</v>
      </c>
      <c r="F208" s="1">
        <v>46056</v>
      </c>
      <c r="G208" t="s">
        <v>3073</v>
      </c>
      <c r="H208">
        <v>2</v>
      </c>
      <c r="I208" t="s">
        <v>2782</v>
      </c>
      <c r="J208" t="s">
        <v>2781</v>
      </c>
      <c r="K208" t="s">
        <v>1808</v>
      </c>
      <c r="O208">
        <v>190</v>
      </c>
    </row>
    <row r="209" spans="1:15">
      <c r="A209">
        <v>815605510</v>
      </c>
      <c r="B209" t="s">
        <v>849</v>
      </c>
      <c r="C209" t="s">
        <v>850</v>
      </c>
      <c r="D209" t="s">
        <v>1367</v>
      </c>
      <c r="E209" t="s">
        <v>438</v>
      </c>
      <c r="F209" s="1">
        <v>46057</v>
      </c>
      <c r="G209" t="s">
        <v>3073</v>
      </c>
      <c r="H209">
        <v>1</v>
      </c>
      <c r="I209" t="s">
        <v>2781</v>
      </c>
      <c r="J209" t="s">
        <v>2782</v>
      </c>
      <c r="K209" t="s">
        <v>1808</v>
      </c>
      <c r="O209">
        <v>190</v>
      </c>
    </row>
    <row r="210" spans="1:15">
      <c r="A210">
        <v>815605510</v>
      </c>
      <c r="B210" t="s">
        <v>849</v>
      </c>
      <c r="C210" t="s">
        <v>850</v>
      </c>
      <c r="D210" t="s">
        <v>1367</v>
      </c>
      <c r="E210" t="s">
        <v>438</v>
      </c>
      <c r="F210" s="1">
        <v>46057</v>
      </c>
      <c r="G210" t="s">
        <v>3073</v>
      </c>
      <c r="H210">
        <v>2</v>
      </c>
      <c r="I210" t="s">
        <v>2782</v>
      </c>
      <c r="J210" t="s">
        <v>2781</v>
      </c>
      <c r="K210" t="s">
        <v>1808</v>
      </c>
      <c r="O210">
        <v>190</v>
      </c>
    </row>
    <row r="211" spans="1:15">
      <c r="A211">
        <v>815605536</v>
      </c>
      <c r="B211" t="s">
        <v>849</v>
      </c>
      <c r="C211" t="s">
        <v>850</v>
      </c>
      <c r="D211" t="s">
        <v>1367</v>
      </c>
      <c r="E211" t="s">
        <v>438</v>
      </c>
      <c r="F211" s="1">
        <v>46058</v>
      </c>
      <c r="G211" t="s">
        <v>3073</v>
      </c>
      <c r="H211">
        <v>1</v>
      </c>
      <c r="I211" t="s">
        <v>2781</v>
      </c>
      <c r="J211" t="s">
        <v>2782</v>
      </c>
      <c r="K211" t="s">
        <v>1808</v>
      </c>
      <c r="O211">
        <v>190</v>
      </c>
    </row>
    <row r="212" spans="1:15">
      <c r="A212">
        <v>815605536</v>
      </c>
      <c r="B212" t="s">
        <v>849</v>
      </c>
      <c r="C212" t="s">
        <v>850</v>
      </c>
      <c r="D212" t="s">
        <v>1367</v>
      </c>
      <c r="E212" t="s">
        <v>438</v>
      </c>
      <c r="F212" s="1">
        <v>46058</v>
      </c>
      <c r="G212" t="s">
        <v>3073</v>
      </c>
      <c r="H212">
        <v>2</v>
      </c>
      <c r="I212" t="s">
        <v>2782</v>
      </c>
      <c r="J212" t="s">
        <v>2781</v>
      </c>
      <c r="K212" t="s">
        <v>1808</v>
      </c>
      <c r="O212">
        <v>190</v>
      </c>
    </row>
    <row r="213" spans="1:15">
      <c r="A213">
        <v>816592902</v>
      </c>
      <c r="B213" t="s">
        <v>849</v>
      </c>
      <c r="C213" t="s">
        <v>850</v>
      </c>
      <c r="D213" t="s">
        <v>1367</v>
      </c>
      <c r="E213" t="s">
        <v>438</v>
      </c>
      <c r="F213" s="1">
        <v>46063</v>
      </c>
      <c r="G213" t="s">
        <v>3073</v>
      </c>
      <c r="H213">
        <v>1</v>
      </c>
      <c r="I213" t="s">
        <v>2781</v>
      </c>
      <c r="J213" t="s">
        <v>2782</v>
      </c>
      <c r="K213" t="s">
        <v>1808</v>
      </c>
      <c r="O213">
        <v>190</v>
      </c>
    </row>
    <row r="214" spans="1:15">
      <c r="A214">
        <v>816592902</v>
      </c>
      <c r="B214" t="s">
        <v>849</v>
      </c>
      <c r="C214" t="s">
        <v>850</v>
      </c>
      <c r="D214" t="s">
        <v>1367</v>
      </c>
      <c r="E214" t="s">
        <v>438</v>
      </c>
      <c r="F214" s="1">
        <v>46063</v>
      </c>
      <c r="G214" t="s">
        <v>3073</v>
      </c>
      <c r="H214">
        <v>2</v>
      </c>
      <c r="I214" t="s">
        <v>2782</v>
      </c>
      <c r="J214" t="s">
        <v>2781</v>
      </c>
      <c r="K214" t="s">
        <v>1808</v>
      </c>
      <c r="O214">
        <v>190</v>
      </c>
    </row>
    <row r="215" spans="1:15">
      <c r="A215">
        <v>816593330</v>
      </c>
      <c r="B215" t="s">
        <v>849</v>
      </c>
      <c r="C215" t="s">
        <v>850</v>
      </c>
      <c r="D215" t="s">
        <v>1367</v>
      </c>
      <c r="E215" t="s">
        <v>438</v>
      </c>
      <c r="F215" s="1">
        <v>46065</v>
      </c>
      <c r="G215" t="s">
        <v>3073</v>
      </c>
      <c r="H215">
        <v>1</v>
      </c>
      <c r="I215" t="s">
        <v>2781</v>
      </c>
      <c r="J215" t="s">
        <v>2782</v>
      </c>
      <c r="K215" t="s">
        <v>1808</v>
      </c>
      <c r="O215">
        <v>190</v>
      </c>
    </row>
    <row r="216" spans="1:15">
      <c r="A216">
        <v>816593330</v>
      </c>
      <c r="B216" t="s">
        <v>849</v>
      </c>
      <c r="C216" t="s">
        <v>850</v>
      </c>
      <c r="D216" t="s">
        <v>1367</v>
      </c>
      <c r="E216" t="s">
        <v>438</v>
      </c>
      <c r="F216" s="1">
        <v>46065</v>
      </c>
      <c r="G216" t="s">
        <v>3073</v>
      </c>
      <c r="H216">
        <v>2</v>
      </c>
      <c r="I216" t="s">
        <v>2782</v>
      </c>
      <c r="J216" t="s">
        <v>2781</v>
      </c>
      <c r="K216" t="s">
        <v>1808</v>
      </c>
      <c r="O216">
        <v>190</v>
      </c>
    </row>
    <row r="217" spans="1:15">
      <c r="A217">
        <v>816593884</v>
      </c>
      <c r="B217" t="s">
        <v>849</v>
      </c>
      <c r="C217" t="s">
        <v>850</v>
      </c>
      <c r="D217" t="s">
        <v>1367</v>
      </c>
      <c r="E217" t="s">
        <v>438</v>
      </c>
      <c r="F217" s="1">
        <v>46070</v>
      </c>
      <c r="G217" t="s">
        <v>3073</v>
      </c>
      <c r="H217">
        <v>1</v>
      </c>
      <c r="I217" t="s">
        <v>2781</v>
      </c>
      <c r="J217" t="s">
        <v>2782</v>
      </c>
      <c r="K217" t="s">
        <v>1808</v>
      </c>
      <c r="O217">
        <v>190</v>
      </c>
    </row>
    <row r="218" spans="1:15">
      <c r="A218">
        <v>816593884</v>
      </c>
      <c r="B218" t="s">
        <v>849</v>
      </c>
      <c r="C218" t="s">
        <v>850</v>
      </c>
      <c r="D218" t="s">
        <v>1367</v>
      </c>
      <c r="E218" t="s">
        <v>438</v>
      </c>
      <c r="F218" s="1">
        <v>46070</v>
      </c>
      <c r="G218" t="s">
        <v>3073</v>
      </c>
      <c r="H218">
        <v>2</v>
      </c>
      <c r="I218" t="s">
        <v>2782</v>
      </c>
      <c r="J218" t="s">
        <v>2781</v>
      </c>
      <c r="K218" t="s">
        <v>1808</v>
      </c>
      <c r="O218">
        <v>190</v>
      </c>
    </row>
    <row r="219" spans="1:15">
      <c r="A219">
        <v>816594102</v>
      </c>
      <c r="B219" t="s">
        <v>849</v>
      </c>
      <c r="C219" t="s">
        <v>850</v>
      </c>
      <c r="D219" t="s">
        <v>1367</v>
      </c>
      <c r="E219" t="s">
        <v>438</v>
      </c>
      <c r="F219" s="1">
        <v>46071</v>
      </c>
      <c r="G219" t="s">
        <v>3073</v>
      </c>
      <c r="H219">
        <v>1</v>
      </c>
      <c r="I219" t="s">
        <v>2781</v>
      </c>
      <c r="J219" t="s">
        <v>2782</v>
      </c>
      <c r="K219" t="s">
        <v>1808</v>
      </c>
      <c r="O219">
        <v>190</v>
      </c>
    </row>
    <row r="220" spans="1:15">
      <c r="A220">
        <v>816594102</v>
      </c>
      <c r="B220" t="s">
        <v>849</v>
      </c>
      <c r="C220" t="s">
        <v>850</v>
      </c>
      <c r="D220" t="s">
        <v>1367</v>
      </c>
      <c r="E220" t="s">
        <v>438</v>
      </c>
      <c r="F220" s="1">
        <v>46071</v>
      </c>
      <c r="G220" t="s">
        <v>3073</v>
      </c>
      <c r="H220">
        <v>2</v>
      </c>
      <c r="I220" t="s">
        <v>2782</v>
      </c>
      <c r="J220" t="s">
        <v>2781</v>
      </c>
      <c r="K220" t="s">
        <v>1808</v>
      </c>
      <c r="O220">
        <v>190</v>
      </c>
    </row>
    <row r="221" spans="1:15">
      <c r="A221">
        <v>816594290</v>
      </c>
      <c r="B221" t="s">
        <v>849</v>
      </c>
      <c r="C221" t="s">
        <v>850</v>
      </c>
      <c r="D221" t="s">
        <v>1367</v>
      </c>
      <c r="E221" t="s">
        <v>438</v>
      </c>
      <c r="F221" s="1">
        <v>46072</v>
      </c>
      <c r="G221" t="s">
        <v>3073</v>
      </c>
      <c r="H221">
        <v>1</v>
      </c>
      <c r="I221" t="s">
        <v>2781</v>
      </c>
      <c r="J221" t="s">
        <v>2782</v>
      </c>
      <c r="K221" t="s">
        <v>1808</v>
      </c>
      <c r="O221">
        <v>190</v>
      </c>
    </row>
    <row r="222" spans="1:15">
      <c r="A222">
        <v>816594290</v>
      </c>
      <c r="B222" t="s">
        <v>849</v>
      </c>
      <c r="C222" t="s">
        <v>850</v>
      </c>
      <c r="D222" t="s">
        <v>1367</v>
      </c>
      <c r="E222" t="s">
        <v>438</v>
      </c>
      <c r="F222" s="1">
        <v>46072</v>
      </c>
      <c r="G222" t="s">
        <v>3073</v>
      </c>
      <c r="H222">
        <v>2</v>
      </c>
      <c r="I222" t="s">
        <v>2782</v>
      </c>
      <c r="J222" t="s">
        <v>2781</v>
      </c>
      <c r="K222" t="s">
        <v>1808</v>
      </c>
      <c r="O222">
        <v>190</v>
      </c>
    </row>
    <row r="223" spans="1:15">
      <c r="A223">
        <v>816594564</v>
      </c>
      <c r="B223" t="s">
        <v>849</v>
      </c>
      <c r="C223" t="s">
        <v>850</v>
      </c>
      <c r="D223" t="s">
        <v>1367</v>
      </c>
      <c r="E223" t="s">
        <v>438</v>
      </c>
      <c r="F223" s="1">
        <v>46073</v>
      </c>
      <c r="G223" t="s">
        <v>3073</v>
      </c>
      <c r="H223">
        <v>1</v>
      </c>
      <c r="I223" t="s">
        <v>2781</v>
      </c>
      <c r="J223" t="s">
        <v>2782</v>
      </c>
      <c r="K223" t="s">
        <v>1808</v>
      </c>
      <c r="O223">
        <v>190</v>
      </c>
    </row>
    <row r="224" spans="1:15">
      <c r="A224">
        <v>816594564</v>
      </c>
      <c r="B224" t="s">
        <v>849</v>
      </c>
      <c r="C224" t="s">
        <v>850</v>
      </c>
      <c r="D224" t="s">
        <v>1367</v>
      </c>
      <c r="E224" t="s">
        <v>438</v>
      </c>
      <c r="F224" s="1">
        <v>46073</v>
      </c>
      <c r="G224" t="s">
        <v>3073</v>
      </c>
      <c r="H224">
        <v>2</v>
      </c>
      <c r="I224" t="s">
        <v>2782</v>
      </c>
      <c r="J224" t="s">
        <v>2781</v>
      </c>
      <c r="K224" t="s">
        <v>1808</v>
      </c>
      <c r="O224">
        <v>190</v>
      </c>
    </row>
    <row r="225" spans="1:15">
      <c r="A225">
        <v>816595143</v>
      </c>
      <c r="B225" t="s">
        <v>849</v>
      </c>
      <c r="C225" t="s">
        <v>850</v>
      </c>
      <c r="D225" t="s">
        <v>1367</v>
      </c>
      <c r="E225" t="s">
        <v>438</v>
      </c>
      <c r="F225" s="1">
        <v>46080</v>
      </c>
      <c r="G225" t="s">
        <v>3073</v>
      </c>
      <c r="H225">
        <v>1</v>
      </c>
      <c r="I225" t="s">
        <v>2781</v>
      </c>
      <c r="J225" t="s">
        <v>2782</v>
      </c>
      <c r="K225" t="s">
        <v>1808</v>
      </c>
      <c r="O225">
        <v>190</v>
      </c>
    </row>
    <row r="226" spans="1:15">
      <c r="A226">
        <v>816595143</v>
      </c>
      <c r="B226" t="s">
        <v>849</v>
      </c>
      <c r="C226" t="s">
        <v>850</v>
      </c>
      <c r="D226" t="s">
        <v>1367</v>
      </c>
      <c r="E226" t="s">
        <v>438</v>
      </c>
      <c r="F226" s="1">
        <v>46080</v>
      </c>
      <c r="G226" t="s">
        <v>3073</v>
      </c>
      <c r="H226">
        <v>2</v>
      </c>
      <c r="I226" t="s">
        <v>2782</v>
      </c>
      <c r="J226" t="s">
        <v>2781</v>
      </c>
      <c r="K226" t="s">
        <v>1808</v>
      </c>
      <c r="O226">
        <v>190</v>
      </c>
    </row>
    <row r="227" spans="1:15">
      <c r="A227">
        <v>815699673</v>
      </c>
      <c r="B227" t="s">
        <v>849</v>
      </c>
      <c r="C227" t="s">
        <v>850</v>
      </c>
      <c r="D227" t="s">
        <v>1283</v>
      </c>
      <c r="E227" t="s">
        <v>608</v>
      </c>
      <c r="F227" s="1">
        <v>46054</v>
      </c>
      <c r="G227" t="s">
        <v>3074</v>
      </c>
      <c r="H227">
        <v>1</v>
      </c>
      <c r="I227" t="s">
        <v>3875</v>
      </c>
      <c r="J227" t="s">
        <v>3876</v>
      </c>
      <c r="K227" t="s">
        <v>1794</v>
      </c>
      <c r="O227">
        <v>502</v>
      </c>
    </row>
    <row r="228" spans="1:15">
      <c r="A228">
        <v>815699673</v>
      </c>
      <c r="B228" t="s">
        <v>849</v>
      </c>
      <c r="C228" t="s">
        <v>850</v>
      </c>
      <c r="D228" t="s">
        <v>1283</v>
      </c>
      <c r="E228" t="s">
        <v>608</v>
      </c>
      <c r="F228" s="1">
        <v>46054</v>
      </c>
      <c r="G228" t="s">
        <v>3074</v>
      </c>
      <c r="H228">
        <v>2</v>
      </c>
      <c r="I228" t="s">
        <v>3876</v>
      </c>
      <c r="J228" t="s">
        <v>3877</v>
      </c>
      <c r="K228" t="s">
        <v>1791</v>
      </c>
      <c r="O228">
        <v>240</v>
      </c>
    </row>
    <row r="229" spans="1:15">
      <c r="A229">
        <v>815699673</v>
      </c>
      <c r="B229" t="s">
        <v>849</v>
      </c>
      <c r="C229" t="s">
        <v>850</v>
      </c>
      <c r="D229" t="s">
        <v>1283</v>
      </c>
      <c r="E229" t="s">
        <v>608</v>
      </c>
      <c r="F229" s="1">
        <v>46054</v>
      </c>
      <c r="G229" t="s">
        <v>3074</v>
      </c>
      <c r="H229">
        <v>3</v>
      </c>
      <c r="I229" t="s">
        <v>3877</v>
      </c>
      <c r="J229" t="s">
        <v>3876</v>
      </c>
      <c r="K229" t="s">
        <v>1791</v>
      </c>
      <c r="O229">
        <v>240</v>
      </c>
    </row>
    <row r="230" spans="1:15">
      <c r="A230">
        <v>815699673</v>
      </c>
      <c r="B230" t="s">
        <v>849</v>
      </c>
      <c r="C230" t="s">
        <v>850</v>
      </c>
      <c r="D230" t="s">
        <v>1283</v>
      </c>
      <c r="E230" t="s">
        <v>608</v>
      </c>
      <c r="F230" s="1">
        <v>46054</v>
      </c>
      <c r="G230" t="s">
        <v>3074</v>
      </c>
      <c r="H230">
        <v>4</v>
      </c>
      <c r="I230" t="s">
        <v>3876</v>
      </c>
      <c r="J230" t="s">
        <v>3875</v>
      </c>
      <c r="K230" t="s">
        <v>1794</v>
      </c>
      <c r="O230">
        <v>502</v>
      </c>
    </row>
    <row r="231" spans="1:15">
      <c r="A231">
        <v>816597564</v>
      </c>
      <c r="B231" t="s">
        <v>849</v>
      </c>
      <c r="C231" t="s">
        <v>850</v>
      </c>
      <c r="D231" t="s">
        <v>1283</v>
      </c>
      <c r="E231" t="s">
        <v>608</v>
      </c>
      <c r="F231" s="1">
        <v>46057</v>
      </c>
      <c r="G231" t="s">
        <v>3074</v>
      </c>
      <c r="H231">
        <v>1</v>
      </c>
      <c r="L231" t="s">
        <v>1809</v>
      </c>
      <c r="O231">
        <v>2500</v>
      </c>
    </row>
    <row r="232" spans="1:15">
      <c r="A232">
        <v>816598502</v>
      </c>
      <c r="B232" t="s">
        <v>849</v>
      </c>
      <c r="C232" t="s">
        <v>850</v>
      </c>
      <c r="D232" t="s">
        <v>1283</v>
      </c>
      <c r="E232" t="s">
        <v>608</v>
      </c>
      <c r="F232" s="1">
        <v>46062</v>
      </c>
      <c r="G232" t="s">
        <v>3074</v>
      </c>
      <c r="H232">
        <v>1</v>
      </c>
      <c r="L232" t="s">
        <v>1809</v>
      </c>
      <c r="O232">
        <v>2500</v>
      </c>
    </row>
    <row r="233" spans="1:15">
      <c r="A233">
        <v>817621969</v>
      </c>
      <c r="B233" t="s">
        <v>849</v>
      </c>
      <c r="C233" t="s">
        <v>850</v>
      </c>
      <c r="D233" t="s">
        <v>1283</v>
      </c>
      <c r="E233" t="s">
        <v>608</v>
      </c>
      <c r="F233" s="1">
        <v>46067</v>
      </c>
      <c r="G233" t="s">
        <v>3074</v>
      </c>
      <c r="H233">
        <v>1</v>
      </c>
      <c r="L233" t="s">
        <v>1809</v>
      </c>
      <c r="O233">
        <v>2500</v>
      </c>
    </row>
    <row r="234" spans="1:15">
      <c r="A234">
        <v>816599141</v>
      </c>
      <c r="B234" t="s">
        <v>849</v>
      </c>
      <c r="C234" t="s">
        <v>850</v>
      </c>
      <c r="D234" t="s">
        <v>1283</v>
      </c>
      <c r="E234" t="s">
        <v>608</v>
      </c>
      <c r="F234" s="1">
        <v>46072</v>
      </c>
      <c r="G234" t="s">
        <v>3074</v>
      </c>
      <c r="H234">
        <v>1</v>
      </c>
      <c r="L234" t="s">
        <v>1809</v>
      </c>
      <c r="O234">
        <v>2500</v>
      </c>
    </row>
    <row r="235" spans="1:15">
      <c r="A235">
        <v>816599564</v>
      </c>
      <c r="B235" t="s">
        <v>849</v>
      </c>
      <c r="C235" t="s">
        <v>850</v>
      </c>
      <c r="D235" t="s">
        <v>1283</v>
      </c>
      <c r="E235" t="s">
        <v>608</v>
      </c>
      <c r="F235" s="1">
        <v>46073</v>
      </c>
      <c r="G235" t="s">
        <v>3074</v>
      </c>
      <c r="H235">
        <v>1</v>
      </c>
      <c r="I235" t="s">
        <v>2836</v>
      </c>
      <c r="J235" t="s">
        <v>3878</v>
      </c>
      <c r="K235" t="s">
        <v>1794</v>
      </c>
      <c r="O235">
        <v>659</v>
      </c>
    </row>
    <row r="236" spans="1:15">
      <c r="A236">
        <v>816599564</v>
      </c>
      <c r="B236" t="s">
        <v>849</v>
      </c>
      <c r="C236" t="s">
        <v>850</v>
      </c>
      <c r="D236" t="s">
        <v>1283</v>
      </c>
      <c r="E236" t="s">
        <v>608</v>
      </c>
      <c r="F236" s="1">
        <v>46073</v>
      </c>
      <c r="G236" t="s">
        <v>3074</v>
      </c>
      <c r="H236">
        <v>2</v>
      </c>
      <c r="I236" t="s">
        <v>3878</v>
      </c>
      <c r="J236" t="s">
        <v>2836</v>
      </c>
      <c r="K236" t="s">
        <v>1794</v>
      </c>
      <c r="O236">
        <v>659</v>
      </c>
    </row>
    <row r="237" spans="1:15">
      <c r="A237">
        <v>816607340</v>
      </c>
      <c r="B237" t="s">
        <v>849</v>
      </c>
      <c r="C237" t="s">
        <v>850</v>
      </c>
      <c r="D237" t="s">
        <v>1283</v>
      </c>
      <c r="E237" t="s">
        <v>608</v>
      </c>
      <c r="F237" s="1">
        <v>46076</v>
      </c>
      <c r="G237" t="s">
        <v>3074</v>
      </c>
      <c r="H237">
        <v>1</v>
      </c>
      <c r="I237" t="s">
        <v>1810</v>
      </c>
      <c r="J237" t="s">
        <v>2333</v>
      </c>
      <c r="K237" t="s">
        <v>1794</v>
      </c>
      <c r="O237">
        <v>370</v>
      </c>
    </row>
    <row r="238" spans="1:15">
      <c r="A238">
        <v>816607340</v>
      </c>
      <c r="B238" t="s">
        <v>849</v>
      </c>
      <c r="C238" t="s">
        <v>850</v>
      </c>
      <c r="D238" t="s">
        <v>1283</v>
      </c>
      <c r="E238" t="s">
        <v>608</v>
      </c>
      <c r="F238" s="1">
        <v>46076</v>
      </c>
      <c r="G238" t="s">
        <v>3074</v>
      </c>
      <c r="H238">
        <v>2</v>
      </c>
      <c r="I238" t="s">
        <v>3076</v>
      </c>
      <c r="J238" t="s">
        <v>3077</v>
      </c>
      <c r="K238" t="s">
        <v>1791</v>
      </c>
      <c r="O238">
        <v>210</v>
      </c>
    </row>
    <row r="239" spans="1:15">
      <c r="A239">
        <v>816607340</v>
      </c>
      <c r="B239" t="s">
        <v>849</v>
      </c>
      <c r="C239" t="s">
        <v>850</v>
      </c>
      <c r="D239" t="s">
        <v>1283</v>
      </c>
      <c r="E239" t="s">
        <v>608</v>
      </c>
      <c r="F239" s="1">
        <v>46076</v>
      </c>
      <c r="G239" t="s">
        <v>3074</v>
      </c>
      <c r="H239">
        <v>3</v>
      </c>
      <c r="I239" t="s">
        <v>3077</v>
      </c>
      <c r="J239" t="s">
        <v>3076</v>
      </c>
      <c r="K239" t="s">
        <v>1791</v>
      </c>
      <c r="O239">
        <v>210</v>
      </c>
    </row>
    <row r="240" spans="1:15">
      <c r="A240">
        <v>816607340</v>
      </c>
      <c r="B240" t="s">
        <v>849</v>
      </c>
      <c r="C240" t="s">
        <v>850</v>
      </c>
      <c r="D240" t="s">
        <v>1283</v>
      </c>
      <c r="E240" t="s">
        <v>608</v>
      </c>
      <c r="F240" s="1">
        <v>46076</v>
      </c>
      <c r="G240" t="s">
        <v>3074</v>
      </c>
      <c r="H240">
        <v>4</v>
      </c>
      <c r="I240" t="s">
        <v>2333</v>
      </c>
      <c r="J240" t="s">
        <v>1810</v>
      </c>
      <c r="K240" t="s">
        <v>1794</v>
      </c>
      <c r="O240">
        <v>370</v>
      </c>
    </row>
    <row r="241" spans="1:15">
      <c r="A241">
        <v>816607340</v>
      </c>
      <c r="B241" t="s">
        <v>849</v>
      </c>
      <c r="C241" t="s">
        <v>850</v>
      </c>
      <c r="D241" t="s">
        <v>1283</v>
      </c>
      <c r="E241" t="s">
        <v>608</v>
      </c>
      <c r="F241" s="1">
        <v>46076</v>
      </c>
      <c r="G241" t="s">
        <v>3074</v>
      </c>
      <c r="H241">
        <v>1</v>
      </c>
      <c r="L241" t="s">
        <v>1809</v>
      </c>
      <c r="O241">
        <v>2500</v>
      </c>
    </row>
    <row r="242" spans="1:15">
      <c r="A242">
        <v>817661300</v>
      </c>
      <c r="B242" t="s">
        <v>849</v>
      </c>
      <c r="C242" t="s">
        <v>850</v>
      </c>
      <c r="D242" t="s">
        <v>1232</v>
      </c>
      <c r="E242" t="s">
        <v>611</v>
      </c>
      <c r="F242" s="1">
        <v>46056</v>
      </c>
      <c r="G242" t="s">
        <v>3078</v>
      </c>
      <c r="H242">
        <v>1</v>
      </c>
      <c r="I242" t="s">
        <v>2280</v>
      </c>
      <c r="J242" t="s">
        <v>3098</v>
      </c>
      <c r="K242" t="s">
        <v>1794</v>
      </c>
      <c r="O242">
        <v>580</v>
      </c>
    </row>
    <row r="243" spans="1:15">
      <c r="A243">
        <v>817661300</v>
      </c>
      <c r="B243" t="s">
        <v>849</v>
      </c>
      <c r="C243" t="s">
        <v>850</v>
      </c>
      <c r="D243" t="s">
        <v>1232</v>
      </c>
      <c r="E243" t="s">
        <v>611</v>
      </c>
      <c r="F243" s="1">
        <v>46056</v>
      </c>
      <c r="G243" t="s">
        <v>3078</v>
      </c>
      <c r="H243">
        <v>2</v>
      </c>
      <c r="I243" t="s">
        <v>3098</v>
      </c>
      <c r="J243" t="s">
        <v>2280</v>
      </c>
      <c r="K243" t="s">
        <v>1794</v>
      </c>
      <c r="O243">
        <v>580</v>
      </c>
    </row>
    <row r="244" spans="1:15">
      <c r="A244">
        <v>817661710</v>
      </c>
      <c r="B244" t="s">
        <v>849</v>
      </c>
      <c r="C244" t="s">
        <v>850</v>
      </c>
      <c r="D244" t="s">
        <v>1232</v>
      </c>
      <c r="E244" t="s">
        <v>611</v>
      </c>
      <c r="F244" s="1">
        <v>46057</v>
      </c>
      <c r="G244" t="s">
        <v>3078</v>
      </c>
      <c r="H244">
        <v>1</v>
      </c>
      <c r="I244" t="s">
        <v>3879</v>
      </c>
      <c r="J244" t="s">
        <v>3880</v>
      </c>
      <c r="K244" t="s">
        <v>1794</v>
      </c>
      <c r="O244">
        <v>230</v>
      </c>
    </row>
    <row r="245" spans="1:15">
      <c r="A245">
        <v>817661710</v>
      </c>
      <c r="B245" t="s">
        <v>849</v>
      </c>
      <c r="C245" t="s">
        <v>850</v>
      </c>
      <c r="D245" t="s">
        <v>1232</v>
      </c>
      <c r="E245" t="s">
        <v>611</v>
      </c>
      <c r="F245" s="1">
        <v>46057</v>
      </c>
      <c r="G245" t="s">
        <v>3078</v>
      </c>
      <c r="H245">
        <v>2</v>
      </c>
      <c r="I245" t="s">
        <v>3880</v>
      </c>
      <c r="J245" t="s">
        <v>1811</v>
      </c>
      <c r="K245" t="s">
        <v>1794</v>
      </c>
      <c r="O245">
        <v>178</v>
      </c>
    </row>
    <row r="246" spans="1:15">
      <c r="A246">
        <v>817661710</v>
      </c>
      <c r="B246" t="s">
        <v>849</v>
      </c>
      <c r="C246" t="s">
        <v>850</v>
      </c>
      <c r="D246" t="s">
        <v>1232</v>
      </c>
      <c r="E246" t="s">
        <v>611</v>
      </c>
      <c r="F246" s="1">
        <v>46057</v>
      </c>
      <c r="G246" t="s">
        <v>3078</v>
      </c>
      <c r="H246">
        <v>3</v>
      </c>
      <c r="I246" t="s">
        <v>1811</v>
      </c>
      <c r="J246" t="s">
        <v>3079</v>
      </c>
      <c r="K246" t="s">
        <v>1794</v>
      </c>
      <c r="O246">
        <v>335</v>
      </c>
    </row>
    <row r="247" spans="1:15">
      <c r="A247">
        <v>817661710</v>
      </c>
      <c r="B247" t="s">
        <v>849</v>
      </c>
      <c r="C247" t="s">
        <v>850</v>
      </c>
      <c r="D247" t="s">
        <v>1232</v>
      </c>
      <c r="E247" t="s">
        <v>611</v>
      </c>
      <c r="F247" s="1">
        <v>46057</v>
      </c>
      <c r="G247" t="s">
        <v>3078</v>
      </c>
      <c r="H247">
        <v>4</v>
      </c>
      <c r="I247" t="s">
        <v>3117</v>
      </c>
      <c r="J247" t="s">
        <v>3881</v>
      </c>
      <c r="K247" t="s">
        <v>1799</v>
      </c>
      <c r="O247">
        <v>3100</v>
      </c>
    </row>
    <row r="248" spans="1:15">
      <c r="A248">
        <v>817661710</v>
      </c>
      <c r="B248" t="s">
        <v>849</v>
      </c>
      <c r="C248" t="s">
        <v>850</v>
      </c>
      <c r="D248" t="s">
        <v>1232</v>
      </c>
      <c r="E248" t="s">
        <v>611</v>
      </c>
      <c r="F248" s="1">
        <v>46057</v>
      </c>
      <c r="G248" t="s">
        <v>3078</v>
      </c>
      <c r="H248">
        <v>1</v>
      </c>
      <c r="L248" t="s">
        <v>1809</v>
      </c>
      <c r="O248">
        <v>2500</v>
      </c>
    </row>
    <row r="249" spans="1:15">
      <c r="A249">
        <v>817662147</v>
      </c>
      <c r="B249" t="s">
        <v>849</v>
      </c>
      <c r="C249" t="s">
        <v>850</v>
      </c>
      <c r="D249" t="s">
        <v>1232</v>
      </c>
      <c r="E249" t="s">
        <v>611</v>
      </c>
      <c r="F249" s="1">
        <v>46059</v>
      </c>
      <c r="G249" t="s">
        <v>3078</v>
      </c>
      <c r="H249">
        <v>1</v>
      </c>
      <c r="I249" t="s">
        <v>2280</v>
      </c>
      <c r="J249" t="s">
        <v>3098</v>
      </c>
      <c r="K249" t="s">
        <v>1794</v>
      </c>
      <c r="O249">
        <v>580</v>
      </c>
    </row>
    <row r="250" spans="1:15">
      <c r="A250">
        <v>817662147</v>
      </c>
      <c r="B250" t="s">
        <v>849</v>
      </c>
      <c r="C250" t="s">
        <v>850</v>
      </c>
      <c r="D250" t="s">
        <v>1232</v>
      </c>
      <c r="E250" t="s">
        <v>611</v>
      </c>
      <c r="F250" s="1">
        <v>46059</v>
      </c>
      <c r="G250" t="s">
        <v>3078</v>
      </c>
      <c r="H250">
        <v>2</v>
      </c>
      <c r="I250" t="s">
        <v>3098</v>
      </c>
      <c r="J250" t="s">
        <v>2280</v>
      </c>
      <c r="K250" t="s">
        <v>1794</v>
      </c>
      <c r="O250">
        <v>580</v>
      </c>
    </row>
    <row r="251" spans="1:15">
      <c r="A251">
        <v>818045388</v>
      </c>
      <c r="B251" t="s">
        <v>849</v>
      </c>
      <c r="C251" t="s">
        <v>850</v>
      </c>
      <c r="D251" t="s">
        <v>1232</v>
      </c>
      <c r="E251" t="s">
        <v>611</v>
      </c>
      <c r="F251" s="1">
        <v>46063</v>
      </c>
      <c r="G251" t="s">
        <v>3078</v>
      </c>
      <c r="H251">
        <v>1</v>
      </c>
      <c r="I251" t="s">
        <v>3879</v>
      </c>
      <c r="J251" t="s">
        <v>3880</v>
      </c>
      <c r="K251" t="s">
        <v>1794</v>
      </c>
      <c r="O251">
        <v>230</v>
      </c>
    </row>
    <row r="252" spans="1:15">
      <c r="A252">
        <v>818045388</v>
      </c>
      <c r="B252" t="s">
        <v>849</v>
      </c>
      <c r="C252" t="s">
        <v>850</v>
      </c>
      <c r="D252" t="s">
        <v>1232</v>
      </c>
      <c r="E252" t="s">
        <v>611</v>
      </c>
      <c r="F252" s="1">
        <v>46063</v>
      </c>
      <c r="G252" t="s">
        <v>3078</v>
      </c>
      <c r="H252">
        <v>2</v>
      </c>
      <c r="I252" t="s">
        <v>3880</v>
      </c>
      <c r="J252" t="s">
        <v>1811</v>
      </c>
      <c r="K252" t="s">
        <v>1794</v>
      </c>
      <c r="O252">
        <v>178</v>
      </c>
    </row>
    <row r="253" spans="1:15">
      <c r="A253">
        <v>818378220</v>
      </c>
      <c r="B253" t="s">
        <v>849</v>
      </c>
      <c r="C253" t="s">
        <v>850</v>
      </c>
      <c r="D253" t="s">
        <v>1232</v>
      </c>
      <c r="E253" t="s">
        <v>611</v>
      </c>
      <c r="F253" s="1">
        <v>46064</v>
      </c>
      <c r="G253" t="s">
        <v>3078</v>
      </c>
      <c r="H253">
        <v>1</v>
      </c>
      <c r="I253" t="s">
        <v>2280</v>
      </c>
      <c r="J253" t="s">
        <v>3882</v>
      </c>
      <c r="K253" t="s">
        <v>1794</v>
      </c>
      <c r="O253">
        <v>405</v>
      </c>
    </row>
    <row r="254" spans="1:15">
      <c r="A254">
        <v>818378220</v>
      </c>
      <c r="B254" t="s">
        <v>849</v>
      </c>
      <c r="C254" t="s">
        <v>850</v>
      </c>
      <c r="D254" t="s">
        <v>1232</v>
      </c>
      <c r="E254" t="s">
        <v>611</v>
      </c>
      <c r="F254" s="1">
        <v>46064</v>
      </c>
      <c r="G254" t="s">
        <v>3078</v>
      </c>
      <c r="H254">
        <v>2</v>
      </c>
      <c r="I254" t="s">
        <v>3883</v>
      </c>
      <c r="J254" t="s">
        <v>3884</v>
      </c>
      <c r="K254" t="s">
        <v>1791</v>
      </c>
      <c r="O254">
        <v>220</v>
      </c>
    </row>
    <row r="255" spans="1:15">
      <c r="A255">
        <v>818378220</v>
      </c>
      <c r="B255" t="s">
        <v>849</v>
      </c>
      <c r="C255" t="s">
        <v>850</v>
      </c>
      <c r="D255" t="s">
        <v>1232</v>
      </c>
      <c r="E255" t="s">
        <v>611</v>
      </c>
      <c r="F255" s="1">
        <v>46064</v>
      </c>
      <c r="G255" t="s">
        <v>3078</v>
      </c>
      <c r="H255">
        <v>3</v>
      </c>
      <c r="I255" t="s">
        <v>3884</v>
      </c>
      <c r="J255" t="s">
        <v>3883</v>
      </c>
      <c r="K255" t="s">
        <v>1791</v>
      </c>
      <c r="O255">
        <v>220</v>
      </c>
    </row>
    <row r="256" spans="1:15">
      <c r="A256">
        <v>818378220</v>
      </c>
      <c r="B256" t="s">
        <v>849</v>
      </c>
      <c r="C256" t="s">
        <v>850</v>
      </c>
      <c r="D256" t="s">
        <v>1232</v>
      </c>
      <c r="E256" t="s">
        <v>611</v>
      </c>
      <c r="F256" s="1">
        <v>46064</v>
      </c>
      <c r="G256" t="s">
        <v>3078</v>
      </c>
      <c r="H256">
        <v>4</v>
      </c>
      <c r="I256" t="s">
        <v>3882</v>
      </c>
      <c r="J256" t="s">
        <v>2280</v>
      </c>
      <c r="K256" t="s">
        <v>1794</v>
      </c>
      <c r="O256">
        <v>405</v>
      </c>
    </row>
    <row r="257" spans="1:15">
      <c r="A257">
        <v>818378220</v>
      </c>
      <c r="B257" t="s">
        <v>849</v>
      </c>
      <c r="C257" t="s">
        <v>850</v>
      </c>
      <c r="D257" t="s">
        <v>1232</v>
      </c>
      <c r="E257" t="s">
        <v>611</v>
      </c>
      <c r="F257" s="1">
        <v>46064</v>
      </c>
      <c r="G257" t="s">
        <v>3078</v>
      </c>
      <c r="H257">
        <v>1</v>
      </c>
      <c r="L257" t="s">
        <v>2837</v>
      </c>
      <c r="O257">
        <v>5000</v>
      </c>
    </row>
    <row r="258" spans="1:15">
      <c r="A258">
        <v>819286894</v>
      </c>
      <c r="B258" t="s">
        <v>849</v>
      </c>
      <c r="C258" t="s">
        <v>850</v>
      </c>
      <c r="D258" t="s">
        <v>1232</v>
      </c>
      <c r="E258" t="s">
        <v>611</v>
      </c>
      <c r="F258" s="1">
        <v>46069</v>
      </c>
      <c r="G258" t="s">
        <v>3078</v>
      </c>
      <c r="H258">
        <v>1</v>
      </c>
      <c r="I258" t="s">
        <v>3879</v>
      </c>
      <c r="J258" t="s">
        <v>3880</v>
      </c>
      <c r="K258" t="s">
        <v>1794</v>
      </c>
      <c r="O258">
        <v>230</v>
      </c>
    </row>
    <row r="259" spans="1:15">
      <c r="A259">
        <v>819286894</v>
      </c>
      <c r="B259" t="s">
        <v>849</v>
      </c>
      <c r="C259" t="s">
        <v>850</v>
      </c>
      <c r="D259" t="s">
        <v>1232</v>
      </c>
      <c r="E259" t="s">
        <v>611</v>
      </c>
      <c r="F259" s="1">
        <v>46069</v>
      </c>
      <c r="G259" t="s">
        <v>3078</v>
      </c>
      <c r="H259">
        <v>2</v>
      </c>
      <c r="I259" t="s">
        <v>3880</v>
      </c>
      <c r="J259" t="s">
        <v>1811</v>
      </c>
      <c r="K259" t="s">
        <v>1794</v>
      </c>
      <c r="O259">
        <v>178</v>
      </c>
    </row>
    <row r="260" spans="1:15">
      <c r="A260">
        <v>820415224</v>
      </c>
      <c r="B260" t="s">
        <v>849</v>
      </c>
      <c r="C260" t="s">
        <v>850</v>
      </c>
      <c r="D260" t="s">
        <v>1232</v>
      </c>
      <c r="E260" t="s">
        <v>611</v>
      </c>
      <c r="F260" s="1">
        <v>46070</v>
      </c>
      <c r="G260" t="s">
        <v>3078</v>
      </c>
      <c r="H260">
        <v>1</v>
      </c>
      <c r="I260" t="s">
        <v>2281</v>
      </c>
      <c r="J260" t="s">
        <v>2453</v>
      </c>
      <c r="K260" t="s">
        <v>1794</v>
      </c>
      <c r="O260">
        <v>272</v>
      </c>
    </row>
    <row r="261" spans="1:15">
      <c r="A261">
        <v>820415224</v>
      </c>
      <c r="B261" t="s">
        <v>849</v>
      </c>
      <c r="C261" t="s">
        <v>850</v>
      </c>
      <c r="D261" t="s">
        <v>1232</v>
      </c>
      <c r="E261" t="s">
        <v>611</v>
      </c>
      <c r="F261" s="1">
        <v>46070</v>
      </c>
      <c r="G261" t="s">
        <v>3078</v>
      </c>
      <c r="H261">
        <v>2</v>
      </c>
      <c r="I261" t="s">
        <v>2453</v>
      </c>
      <c r="J261" t="s">
        <v>2281</v>
      </c>
      <c r="K261" t="s">
        <v>1794</v>
      </c>
      <c r="O261">
        <v>272</v>
      </c>
    </row>
    <row r="262" spans="1:15">
      <c r="A262">
        <v>820415437</v>
      </c>
      <c r="B262" t="s">
        <v>849</v>
      </c>
      <c r="C262" t="s">
        <v>850</v>
      </c>
      <c r="D262" t="s">
        <v>1232</v>
      </c>
      <c r="E262" t="s">
        <v>611</v>
      </c>
      <c r="F262" s="1">
        <v>46071</v>
      </c>
      <c r="G262" t="s">
        <v>3078</v>
      </c>
      <c r="H262">
        <v>1</v>
      </c>
      <c r="I262" t="s">
        <v>2281</v>
      </c>
      <c r="J262" t="s">
        <v>1800</v>
      </c>
      <c r="K262" t="s">
        <v>1794</v>
      </c>
      <c r="O262">
        <v>242</v>
      </c>
    </row>
    <row r="263" spans="1:15">
      <c r="A263">
        <v>820415437</v>
      </c>
      <c r="B263" t="s">
        <v>849</v>
      </c>
      <c r="C263" t="s">
        <v>850</v>
      </c>
      <c r="D263" t="s">
        <v>1232</v>
      </c>
      <c r="E263" t="s">
        <v>611</v>
      </c>
      <c r="F263" s="1">
        <v>46071</v>
      </c>
      <c r="G263" t="s">
        <v>3078</v>
      </c>
      <c r="H263">
        <v>2</v>
      </c>
      <c r="I263" t="s">
        <v>1800</v>
      </c>
      <c r="J263" t="s">
        <v>2281</v>
      </c>
      <c r="K263" t="s">
        <v>1794</v>
      </c>
      <c r="O263">
        <v>242</v>
      </c>
    </row>
    <row r="264" spans="1:15">
      <c r="A264">
        <v>820365900</v>
      </c>
      <c r="B264" t="s">
        <v>849</v>
      </c>
      <c r="C264" t="s">
        <v>850</v>
      </c>
      <c r="D264" t="s">
        <v>1232</v>
      </c>
      <c r="E264" t="s">
        <v>611</v>
      </c>
      <c r="F264" s="1">
        <v>46073</v>
      </c>
      <c r="G264" t="s">
        <v>3078</v>
      </c>
      <c r="H264">
        <v>1</v>
      </c>
      <c r="I264" t="s">
        <v>1811</v>
      </c>
      <c r="J264" t="s">
        <v>2864</v>
      </c>
      <c r="K264" t="s">
        <v>1794</v>
      </c>
      <c r="O264">
        <v>547</v>
      </c>
    </row>
    <row r="265" spans="1:15">
      <c r="A265">
        <v>820365900</v>
      </c>
      <c r="B265" t="s">
        <v>849</v>
      </c>
      <c r="C265" t="s">
        <v>850</v>
      </c>
      <c r="D265" t="s">
        <v>1232</v>
      </c>
      <c r="E265" t="s">
        <v>611</v>
      </c>
      <c r="F265" s="1">
        <v>46073</v>
      </c>
      <c r="G265" t="s">
        <v>3078</v>
      </c>
      <c r="H265">
        <v>2</v>
      </c>
      <c r="I265" t="s">
        <v>3885</v>
      </c>
      <c r="J265" t="s">
        <v>2863</v>
      </c>
      <c r="K265" t="s">
        <v>1791</v>
      </c>
      <c r="O265">
        <v>240</v>
      </c>
    </row>
    <row r="266" spans="1:15">
      <c r="A266">
        <v>820365900</v>
      </c>
      <c r="B266" t="s">
        <v>849</v>
      </c>
      <c r="C266" t="s">
        <v>850</v>
      </c>
      <c r="D266" t="s">
        <v>1232</v>
      </c>
      <c r="E266" t="s">
        <v>611</v>
      </c>
      <c r="F266" s="1">
        <v>46073</v>
      </c>
      <c r="G266" t="s">
        <v>3078</v>
      </c>
      <c r="H266">
        <v>3</v>
      </c>
      <c r="I266" t="s">
        <v>2863</v>
      </c>
      <c r="J266" t="s">
        <v>3885</v>
      </c>
      <c r="K266" t="s">
        <v>1791</v>
      </c>
      <c r="O266">
        <v>240</v>
      </c>
    </row>
    <row r="267" spans="1:15">
      <c r="A267">
        <v>820365900</v>
      </c>
      <c r="B267" t="s">
        <v>849</v>
      </c>
      <c r="C267" t="s">
        <v>850</v>
      </c>
      <c r="D267" t="s">
        <v>1232</v>
      </c>
      <c r="E267" t="s">
        <v>611</v>
      </c>
      <c r="F267" s="1">
        <v>46073</v>
      </c>
      <c r="G267" t="s">
        <v>3078</v>
      </c>
      <c r="H267">
        <v>4</v>
      </c>
      <c r="I267" t="s">
        <v>2864</v>
      </c>
      <c r="J267" t="s">
        <v>2280</v>
      </c>
      <c r="K267" t="s">
        <v>1794</v>
      </c>
      <c r="O267">
        <v>428</v>
      </c>
    </row>
    <row r="268" spans="1:15">
      <c r="A268">
        <v>820365900</v>
      </c>
      <c r="B268" t="s">
        <v>849</v>
      </c>
      <c r="C268" t="s">
        <v>850</v>
      </c>
      <c r="D268" t="s">
        <v>1232</v>
      </c>
      <c r="E268" t="s">
        <v>611</v>
      </c>
      <c r="F268" s="1">
        <v>46073</v>
      </c>
      <c r="G268" t="s">
        <v>3078</v>
      </c>
      <c r="H268">
        <v>1</v>
      </c>
      <c r="L268" t="s">
        <v>1809</v>
      </c>
      <c r="O268">
        <v>2500</v>
      </c>
    </row>
    <row r="269" spans="1:15">
      <c r="A269">
        <v>820365900</v>
      </c>
      <c r="B269" t="s">
        <v>849</v>
      </c>
      <c r="C269" t="s">
        <v>850</v>
      </c>
      <c r="D269" t="s">
        <v>1232</v>
      </c>
      <c r="E269" t="s">
        <v>611</v>
      </c>
      <c r="F269" s="1">
        <v>46073</v>
      </c>
      <c r="G269" t="s">
        <v>3078</v>
      </c>
      <c r="H269">
        <v>2</v>
      </c>
      <c r="L269" t="s">
        <v>2837</v>
      </c>
      <c r="O269">
        <v>5000</v>
      </c>
    </row>
    <row r="270" spans="1:15">
      <c r="A270">
        <v>821554330</v>
      </c>
      <c r="B270" t="s">
        <v>849</v>
      </c>
      <c r="C270" t="s">
        <v>850</v>
      </c>
      <c r="D270" t="s">
        <v>1232</v>
      </c>
      <c r="E270" t="s">
        <v>611</v>
      </c>
      <c r="F270" s="1">
        <v>46078</v>
      </c>
      <c r="G270" t="s">
        <v>3078</v>
      </c>
      <c r="H270">
        <v>1</v>
      </c>
      <c r="I270" t="s">
        <v>2281</v>
      </c>
      <c r="J270" t="s">
        <v>2453</v>
      </c>
      <c r="K270" t="s">
        <v>1794</v>
      </c>
      <c r="O270">
        <v>272</v>
      </c>
    </row>
    <row r="271" spans="1:15">
      <c r="A271">
        <v>821554330</v>
      </c>
      <c r="B271" t="s">
        <v>849</v>
      </c>
      <c r="C271" t="s">
        <v>850</v>
      </c>
      <c r="D271" t="s">
        <v>1232</v>
      </c>
      <c r="E271" t="s">
        <v>611</v>
      </c>
      <c r="F271" s="1">
        <v>46078</v>
      </c>
      <c r="G271" t="s">
        <v>3078</v>
      </c>
      <c r="H271">
        <v>2</v>
      </c>
      <c r="I271" t="s">
        <v>2453</v>
      </c>
      <c r="J271" t="s">
        <v>2281</v>
      </c>
      <c r="K271" t="s">
        <v>1794</v>
      </c>
      <c r="O271">
        <v>272</v>
      </c>
    </row>
    <row r="272" spans="1:15">
      <c r="A272">
        <v>821600531</v>
      </c>
      <c r="B272" t="s">
        <v>849</v>
      </c>
      <c r="C272" t="s">
        <v>850</v>
      </c>
      <c r="D272" t="s">
        <v>1232</v>
      </c>
      <c r="E272" t="s">
        <v>611</v>
      </c>
      <c r="F272" s="1">
        <v>46079</v>
      </c>
      <c r="G272" t="s">
        <v>3078</v>
      </c>
      <c r="H272">
        <v>1</v>
      </c>
      <c r="I272" t="s">
        <v>2280</v>
      </c>
      <c r="J272" t="s">
        <v>3886</v>
      </c>
      <c r="K272" t="s">
        <v>1794</v>
      </c>
      <c r="O272">
        <v>586</v>
      </c>
    </row>
    <row r="273" spans="1:15">
      <c r="A273">
        <v>821600531</v>
      </c>
      <c r="B273" t="s">
        <v>849</v>
      </c>
      <c r="C273" t="s">
        <v>850</v>
      </c>
      <c r="D273" t="s">
        <v>1232</v>
      </c>
      <c r="E273" t="s">
        <v>611</v>
      </c>
      <c r="F273" s="1">
        <v>46079</v>
      </c>
      <c r="G273" t="s">
        <v>3078</v>
      </c>
      <c r="H273">
        <v>2</v>
      </c>
      <c r="I273" t="s">
        <v>3886</v>
      </c>
      <c r="J273" t="s">
        <v>2280</v>
      </c>
      <c r="K273" t="s">
        <v>1794</v>
      </c>
      <c r="O273">
        <v>586</v>
      </c>
    </row>
    <row r="274" spans="1:15">
      <c r="A274">
        <v>822058752</v>
      </c>
      <c r="B274" t="s">
        <v>849</v>
      </c>
      <c r="C274" t="s">
        <v>850</v>
      </c>
      <c r="D274" t="s">
        <v>1232</v>
      </c>
      <c r="E274" t="s">
        <v>611</v>
      </c>
      <c r="F274" s="1">
        <v>46080</v>
      </c>
      <c r="G274" t="s">
        <v>3078</v>
      </c>
      <c r="H274">
        <v>1</v>
      </c>
      <c r="I274" t="s">
        <v>2281</v>
      </c>
      <c r="J274" t="s">
        <v>2453</v>
      </c>
      <c r="K274" t="s">
        <v>1794</v>
      </c>
      <c r="O274">
        <v>272</v>
      </c>
    </row>
    <row r="275" spans="1:15">
      <c r="A275">
        <v>822058752</v>
      </c>
      <c r="B275" t="s">
        <v>849</v>
      </c>
      <c r="C275" t="s">
        <v>850</v>
      </c>
      <c r="D275" t="s">
        <v>1232</v>
      </c>
      <c r="E275" t="s">
        <v>611</v>
      </c>
      <c r="F275" s="1">
        <v>46080</v>
      </c>
      <c r="G275" t="s">
        <v>3078</v>
      </c>
      <c r="H275">
        <v>2</v>
      </c>
      <c r="I275" t="s">
        <v>2453</v>
      </c>
      <c r="J275" t="s">
        <v>2281</v>
      </c>
      <c r="K275" t="s">
        <v>1794</v>
      </c>
      <c r="O275">
        <v>272</v>
      </c>
    </row>
    <row r="276" spans="1:15">
      <c r="A276">
        <v>819615823</v>
      </c>
      <c r="B276" t="s">
        <v>849</v>
      </c>
      <c r="C276" t="s">
        <v>850</v>
      </c>
      <c r="D276" t="s">
        <v>1208</v>
      </c>
      <c r="E276" t="s">
        <v>629</v>
      </c>
      <c r="F276" s="1">
        <v>46071</v>
      </c>
      <c r="G276" t="s">
        <v>3887</v>
      </c>
      <c r="H276">
        <v>1</v>
      </c>
      <c r="I276" t="s">
        <v>3888</v>
      </c>
      <c r="J276" t="s">
        <v>1796</v>
      </c>
      <c r="K276" t="s">
        <v>1788</v>
      </c>
      <c r="O276">
        <v>167</v>
      </c>
    </row>
    <row r="277" spans="1:15">
      <c r="A277">
        <v>819615823</v>
      </c>
      <c r="B277" t="s">
        <v>849</v>
      </c>
      <c r="C277" t="s">
        <v>850</v>
      </c>
      <c r="D277" t="s">
        <v>1208</v>
      </c>
      <c r="E277" t="s">
        <v>629</v>
      </c>
      <c r="F277" s="1">
        <v>46071</v>
      </c>
      <c r="G277" t="s">
        <v>3887</v>
      </c>
      <c r="H277">
        <v>2</v>
      </c>
      <c r="I277" t="s">
        <v>1796</v>
      </c>
      <c r="J277" t="s">
        <v>3888</v>
      </c>
      <c r="K277" t="s">
        <v>1788</v>
      </c>
      <c r="O277">
        <v>167</v>
      </c>
    </row>
    <row r="278" spans="1:15">
      <c r="A278">
        <v>815778574</v>
      </c>
      <c r="B278" t="s">
        <v>849</v>
      </c>
      <c r="C278" t="s">
        <v>850</v>
      </c>
      <c r="D278" t="s">
        <v>1194</v>
      </c>
      <c r="E278" t="s">
        <v>626</v>
      </c>
      <c r="F278" s="1">
        <v>46055</v>
      </c>
      <c r="G278" t="s">
        <v>3080</v>
      </c>
      <c r="H278">
        <v>1</v>
      </c>
      <c r="L278" t="s">
        <v>3889</v>
      </c>
      <c r="O278">
        <v>2500</v>
      </c>
    </row>
    <row r="279" spans="1:15">
      <c r="A279">
        <v>817082073</v>
      </c>
      <c r="B279" t="s">
        <v>849</v>
      </c>
      <c r="C279" t="s">
        <v>850</v>
      </c>
      <c r="D279" t="s">
        <v>1194</v>
      </c>
      <c r="E279" t="s">
        <v>626</v>
      </c>
      <c r="F279" s="1">
        <v>46058</v>
      </c>
      <c r="G279" t="s">
        <v>3080</v>
      </c>
      <c r="H279">
        <v>1</v>
      </c>
      <c r="I279" t="s">
        <v>2304</v>
      </c>
      <c r="J279" t="s">
        <v>3890</v>
      </c>
      <c r="K279" t="s">
        <v>1788</v>
      </c>
      <c r="O279">
        <v>480</v>
      </c>
    </row>
    <row r="280" spans="1:15">
      <c r="A280">
        <v>817082073</v>
      </c>
      <c r="B280" t="s">
        <v>849</v>
      </c>
      <c r="C280" t="s">
        <v>850</v>
      </c>
      <c r="D280" t="s">
        <v>1194</v>
      </c>
      <c r="E280" t="s">
        <v>626</v>
      </c>
      <c r="F280" s="1">
        <v>46058</v>
      </c>
      <c r="G280" t="s">
        <v>3080</v>
      </c>
      <c r="H280">
        <v>2</v>
      </c>
      <c r="I280" t="s">
        <v>3890</v>
      </c>
      <c r="J280" t="s">
        <v>2304</v>
      </c>
      <c r="K280" t="s">
        <v>1788</v>
      </c>
      <c r="O280">
        <v>480</v>
      </c>
    </row>
    <row r="281" spans="1:15">
      <c r="A281">
        <v>817573662</v>
      </c>
      <c r="B281" t="s">
        <v>849</v>
      </c>
      <c r="C281" t="s">
        <v>850</v>
      </c>
      <c r="D281" t="s">
        <v>1194</v>
      </c>
      <c r="E281" t="s">
        <v>626</v>
      </c>
      <c r="F281" s="1">
        <v>46059</v>
      </c>
      <c r="G281" t="s">
        <v>3080</v>
      </c>
      <c r="H281">
        <v>1</v>
      </c>
      <c r="I281" t="s">
        <v>2304</v>
      </c>
      <c r="J281" t="s">
        <v>3891</v>
      </c>
      <c r="K281" t="s">
        <v>1788</v>
      </c>
      <c r="O281">
        <v>170</v>
      </c>
    </row>
    <row r="282" spans="1:15">
      <c r="A282">
        <v>817573662</v>
      </c>
      <c r="B282" t="s">
        <v>849</v>
      </c>
      <c r="C282" t="s">
        <v>850</v>
      </c>
      <c r="D282" t="s">
        <v>1194</v>
      </c>
      <c r="E282" t="s">
        <v>626</v>
      </c>
      <c r="F282" s="1">
        <v>46059</v>
      </c>
      <c r="G282" t="s">
        <v>3080</v>
      </c>
      <c r="H282">
        <v>2</v>
      </c>
      <c r="I282" t="s">
        <v>3891</v>
      </c>
      <c r="J282" t="s">
        <v>2304</v>
      </c>
      <c r="K282" t="s">
        <v>1788</v>
      </c>
      <c r="O282">
        <v>170</v>
      </c>
    </row>
    <row r="283" spans="1:15">
      <c r="A283">
        <v>817572096</v>
      </c>
      <c r="B283" t="s">
        <v>849</v>
      </c>
      <c r="C283" t="s">
        <v>850</v>
      </c>
      <c r="D283" t="s">
        <v>1194</v>
      </c>
      <c r="E283" t="s">
        <v>626</v>
      </c>
      <c r="F283" s="1">
        <v>46062</v>
      </c>
      <c r="G283" t="s">
        <v>3080</v>
      </c>
      <c r="H283">
        <v>1</v>
      </c>
      <c r="I283" t="s">
        <v>2304</v>
      </c>
      <c r="J283" t="s">
        <v>3892</v>
      </c>
      <c r="K283" t="s">
        <v>1788</v>
      </c>
      <c r="O283">
        <v>230</v>
      </c>
    </row>
    <row r="284" spans="1:15">
      <c r="A284">
        <v>817572096</v>
      </c>
      <c r="B284" t="s">
        <v>849</v>
      </c>
      <c r="C284" t="s">
        <v>850</v>
      </c>
      <c r="D284" t="s">
        <v>1194</v>
      </c>
      <c r="E284" t="s">
        <v>626</v>
      </c>
      <c r="F284" s="1">
        <v>46062</v>
      </c>
      <c r="G284" t="s">
        <v>3080</v>
      </c>
      <c r="H284">
        <v>2</v>
      </c>
      <c r="I284" t="s">
        <v>3892</v>
      </c>
      <c r="J284" t="s">
        <v>3893</v>
      </c>
      <c r="K284" t="s">
        <v>1791</v>
      </c>
      <c r="O284">
        <v>230</v>
      </c>
    </row>
    <row r="285" spans="1:15">
      <c r="A285">
        <v>817572096</v>
      </c>
      <c r="B285" t="s">
        <v>849</v>
      </c>
      <c r="C285" t="s">
        <v>850</v>
      </c>
      <c r="D285" t="s">
        <v>1194</v>
      </c>
      <c r="E285" t="s">
        <v>626</v>
      </c>
      <c r="F285" s="1">
        <v>46062</v>
      </c>
      <c r="G285" t="s">
        <v>3080</v>
      </c>
      <c r="H285">
        <v>3</v>
      </c>
      <c r="I285" t="s">
        <v>3893</v>
      </c>
      <c r="J285" t="s">
        <v>3892</v>
      </c>
      <c r="K285" t="s">
        <v>1791</v>
      </c>
      <c r="O285">
        <v>230</v>
      </c>
    </row>
    <row r="286" spans="1:15">
      <c r="A286">
        <v>817572096</v>
      </c>
      <c r="B286" t="s">
        <v>849</v>
      </c>
      <c r="C286" t="s">
        <v>850</v>
      </c>
      <c r="D286" t="s">
        <v>1194</v>
      </c>
      <c r="E286" t="s">
        <v>626</v>
      </c>
      <c r="F286" s="1">
        <v>46062</v>
      </c>
      <c r="G286" t="s">
        <v>3080</v>
      </c>
      <c r="H286">
        <v>4</v>
      </c>
      <c r="I286" t="s">
        <v>3892</v>
      </c>
      <c r="J286" t="s">
        <v>2304</v>
      </c>
      <c r="K286" t="s">
        <v>1788</v>
      </c>
      <c r="O286">
        <v>230</v>
      </c>
    </row>
    <row r="287" spans="1:15">
      <c r="A287">
        <v>818291921</v>
      </c>
      <c r="B287" t="s">
        <v>849</v>
      </c>
      <c r="C287" t="s">
        <v>850</v>
      </c>
      <c r="D287" t="s">
        <v>1194</v>
      </c>
      <c r="E287" t="s">
        <v>626</v>
      </c>
      <c r="F287" s="1">
        <v>46065</v>
      </c>
      <c r="G287" t="s">
        <v>3080</v>
      </c>
      <c r="H287">
        <v>1</v>
      </c>
      <c r="I287" t="s">
        <v>2304</v>
      </c>
      <c r="J287" t="s">
        <v>3054</v>
      </c>
      <c r="K287" t="s">
        <v>1788</v>
      </c>
      <c r="O287">
        <v>180</v>
      </c>
    </row>
    <row r="288" spans="1:15">
      <c r="A288">
        <v>818291921</v>
      </c>
      <c r="B288" t="s">
        <v>849</v>
      </c>
      <c r="C288" t="s">
        <v>850</v>
      </c>
      <c r="D288" t="s">
        <v>1194</v>
      </c>
      <c r="E288" t="s">
        <v>626</v>
      </c>
      <c r="F288" s="1">
        <v>46065</v>
      </c>
      <c r="G288" t="s">
        <v>3080</v>
      </c>
      <c r="H288">
        <v>2</v>
      </c>
      <c r="I288" t="s">
        <v>3054</v>
      </c>
      <c r="J288" t="s">
        <v>2304</v>
      </c>
      <c r="K288" t="s">
        <v>1788</v>
      </c>
      <c r="O288">
        <v>180</v>
      </c>
    </row>
    <row r="289" spans="1:15">
      <c r="A289">
        <v>818601113</v>
      </c>
      <c r="B289" t="s">
        <v>849</v>
      </c>
      <c r="C289" t="s">
        <v>850</v>
      </c>
      <c r="D289" t="s">
        <v>1194</v>
      </c>
      <c r="E289" t="s">
        <v>626</v>
      </c>
      <c r="F289" s="1">
        <v>46066</v>
      </c>
      <c r="G289" t="s">
        <v>3080</v>
      </c>
      <c r="H289">
        <v>1</v>
      </c>
      <c r="I289" t="s">
        <v>2304</v>
      </c>
      <c r="J289" t="s">
        <v>3894</v>
      </c>
      <c r="K289" t="s">
        <v>1788</v>
      </c>
      <c r="O289">
        <v>320</v>
      </c>
    </row>
    <row r="290" spans="1:15">
      <c r="A290">
        <v>818601113</v>
      </c>
      <c r="B290" t="s">
        <v>849</v>
      </c>
      <c r="C290" t="s">
        <v>850</v>
      </c>
      <c r="D290" t="s">
        <v>1194</v>
      </c>
      <c r="E290" t="s">
        <v>626</v>
      </c>
      <c r="F290" s="1">
        <v>46066</v>
      </c>
      <c r="G290" t="s">
        <v>3080</v>
      </c>
      <c r="H290">
        <v>2</v>
      </c>
      <c r="I290" t="s">
        <v>3895</v>
      </c>
      <c r="J290" t="s">
        <v>3896</v>
      </c>
      <c r="K290" t="s">
        <v>1791</v>
      </c>
      <c r="O290">
        <v>200</v>
      </c>
    </row>
    <row r="291" spans="1:15">
      <c r="A291">
        <v>818601113</v>
      </c>
      <c r="B291" t="s">
        <v>849</v>
      </c>
      <c r="C291" t="s">
        <v>850</v>
      </c>
      <c r="D291" t="s">
        <v>1194</v>
      </c>
      <c r="E291" t="s">
        <v>626</v>
      </c>
      <c r="F291" s="1">
        <v>46066</v>
      </c>
      <c r="G291" t="s">
        <v>3080</v>
      </c>
      <c r="H291">
        <v>3</v>
      </c>
      <c r="I291" t="s">
        <v>3896</v>
      </c>
      <c r="J291" t="s">
        <v>3895</v>
      </c>
      <c r="K291" t="s">
        <v>1791</v>
      </c>
      <c r="O291">
        <v>200</v>
      </c>
    </row>
    <row r="292" spans="1:15">
      <c r="A292">
        <v>818601113</v>
      </c>
      <c r="B292" t="s">
        <v>849</v>
      </c>
      <c r="C292" t="s">
        <v>850</v>
      </c>
      <c r="D292" t="s">
        <v>1194</v>
      </c>
      <c r="E292" t="s">
        <v>626</v>
      </c>
      <c r="F292" s="1">
        <v>46066</v>
      </c>
      <c r="G292" t="s">
        <v>3080</v>
      </c>
      <c r="H292">
        <v>4</v>
      </c>
      <c r="I292" t="s">
        <v>3894</v>
      </c>
      <c r="J292" t="s">
        <v>2304</v>
      </c>
      <c r="K292" t="s">
        <v>1788</v>
      </c>
      <c r="O292">
        <v>320</v>
      </c>
    </row>
    <row r="293" spans="1:15">
      <c r="A293">
        <v>820359425</v>
      </c>
      <c r="B293" t="s">
        <v>849</v>
      </c>
      <c r="C293" t="s">
        <v>850</v>
      </c>
      <c r="D293" t="s">
        <v>1194</v>
      </c>
      <c r="E293" t="s">
        <v>626</v>
      </c>
      <c r="F293" s="1">
        <v>46073</v>
      </c>
      <c r="G293" t="s">
        <v>3080</v>
      </c>
      <c r="H293">
        <v>1</v>
      </c>
      <c r="I293" t="s">
        <v>3897</v>
      </c>
      <c r="J293" t="s">
        <v>3898</v>
      </c>
      <c r="K293" t="s">
        <v>3899</v>
      </c>
      <c r="O293">
        <v>410</v>
      </c>
    </row>
    <row r="294" spans="1:15">
      <c r="A294">
        <v>820359425</v>
      </c>
      <c r="B294" t="s">
        <v>849</v>
      </c>
      <c r="C294" t="s">
        <v>850</v>
      </c>
      <c r="D294" t="s">
        <v>1194</v>
      </c>
      <c r="E294" t="s">
        <v>626</v>
      </c>
      <c r="F294" s="1">
        <v>46073</v>
      </c>
      <c r="G294" t="s">
        <v>3080</v>
      </c>
      <c r="H294">
        <v>2</v>
      </c>
      <c r="I294" t="s">
        <v>3898</v>
      </c>
      <c r="J294" t="s">
        <v>3897</v>
      </c>
      <c r="K294" t="s">
        <v>3899</v>
      </c>
      <c r="O294">
        <v>410</v>
      </c>
    </row>
    <row r="295" spans="1:15">
      <c r="A295">
        <v>820798412</v>
      </c>
      <c r="B295" t="s">
        <v>849</v>
      </c>
      <c r="C295" t="s">
        <v>850</v>
      </c>
      <c r="D295" t="s">
        <v>1194</v>
      </c>
      <c r="E295" t="s">
        <v>626</v>
      </c>
      <c r="F295" s="1">
        <v>46077</v>
      </c>
      <c r="G295" t="s">
        <v>3080</v>
      </c>
      <c r="H295">
        <v>1</v>
      </c>
      <c r="I295" t="s">
        <v>2304</v>
      </c>
      <c r="J295" t="s">
        <v>3054</v>
      </c>
      <c r="K295" t="s">
        <v>1788</v>
      </c>
      <c r="O295">
        <v>180</v>
      </c>
    </row>
    <row r="296" spans="1:15">
      <c r="A296">
        <v>820798412</v>
      </c>
      <c r="B296" t="s">
        <v>849</v>
      </c>
      <c r="C296" t="s">
        <v>850</v>
      </c>
      <c r="D296" t="s">
        <v>1194</v>
      </c>
      <c r="E296" t="s">
        <v>626</v>
      </c>
      <c r="F296" s="1">
        <v>46077</v>
      </c>
      <c r="G296" t="s">
        <v>3080</v>
      </c>
      <c r="H296">
        <v>2</v>
      </c>
      <c r="I296" t="s">
        <v>3054</v>
      </c>
      <c r="J296" t="s">
        <v>2304</v>
      </c>
      <c r="K296" t="s">
        <v>1788</v>
      </c>
      <c r="O296">
        <v>180</v>
      </c>
    </row>
    <row r="297" spans="1:15">
      <c r="A297">
        <v>821285286</v>
      </c>
      <c r="B297" t="s">
        <v>849</v>
      </c>
      <c r="C297" t="s">
        <v>850</v>
      </c>
      <c r="D297" t="s">
        <v>1194</v>
      </c>
      <c r="E297" t="s">
        <v>626</v>
      </c>
      <c r="F297" s="1">
        <v>46078</v>
      </c>
      <c r="G297" t="s">
        <v>3080</v>
      </c>
      <c r="H297">
        <v>1</v>
      </c>
      <c r="I297" t="s">
        <v>2304</v>
      </c>
      <c r="J297" t="s">
        <v>3900</v>
      </c>
      <c r="K297" t="s">
        <v>1788</v>
      </c>
      <c r="O297">
        <v>950</v>
      </c>
    </row>
    <row r="298" spans="1:15">
      <c r="A298">
        <v>821285286</v>
      </c>
      <c r="B298" t="s">
        <v>849</v>
      </c>
      <c r="C298" t="s">
        <v>850</v>
      </c>
      <c r="D298" t="s">
        <v>1194</v>
      </c>
      <c r="E298" t="s">
        <v>626</v>
      </c>
      <c r="F298" s="1">
        <v>46078</v>
      </c>
      <c r="G298" t="s">
        <v>3080</v>
      </c>
      <c r="H298">
        <v>2</v>
      </c>
      <c r="I298" t="s">
        <v>3901</v>
      </c>
      <c r="J298" t="s">
        <v>3902</v>
      </c>
      <c r="K298" t="s">
        <v>1791</v>
      </c>
      <c r="O298">
        <v>240</v>
      </c>
    </row>
    <row r="299" spans="1:15">
      <c r="A299">
        <v>821285286</v>
      </c>
      <c r="B299" t="s">
        <v>849</v>
      </c>
      <c r="C299" t="s">
        <v>850</v>
      </c>
      <c r="D299" t="s">
        <v>1194</v>
      </c>
      <c r="E299" t="s">
        <v>626</v>
      </c>
      <c r="F299" s="1">
        <v>46078</v>
      </c>
      <c r="G299" t="s">
        <v>3080</v>
      </c>
      <c r="H299">
        <v>3</v>
      </c>
      <c r="I299" t="s">
        <v>3902</v>
      </c>
      <c r="J299" t="s">
        <v>3901</v>
      </c>
      <c r="K299" t="s">
        <v>1791</v>
      </c>
      <c r="O299">
        <v>240</v>
      </c>
    </row>
    <row r="300" spans="1:15">
      <c r="A300">
        <v>821285286</v>
      </c>
      <c r="B300" t="s">
        <v>849</v>
      </c>
      <c r="C300" t="s">
        <v>850</v>
      </c>
      <c r="D300" t="s">
        <v>1194</v>
      </c>
      <c r="E300" t="s">
        <v>626</v>
      </c>
      <c r="F300" s="1">
        <v>46078</v>
      </c>
      <c r="G300" t="s">
        <v>3080</v>
      </c>
      <c r="H300">
        <v>4</v>
      </c>
      <c r="I300" t="s">
        <v>3900</v>
      </c>
      <c r="J300" t="s">
        <v>2304</v>
      </c>
      <c r="K300" t="s">
        <v>1788</v>
      </c>
      <c r="O300">
        <v>950</v>
      </c>
    </row>
    <row r="301" spans="1:15">
      <c r="A301">
        <v>821445961</v>
      </c>
      <c r="B301" t="s">
        <v>849</v>
      </c>
      <c r="C301" t="s">
        <v>850</v>
      </c>
      <c r="D301" t="s">
        <v>1194</v>
      </c>
      <c r="E301" t="s">
        <v>626</v>
      </c>
      <c r="F301" s="1">
        <v>46079</v>
      </c>
      <c r="G301" t="s">
        <v>3080</v>
      </c>
      <c r="H301">
        <v>1</v>
      </c>
      <c r="I301" t="s">
        <v>2304</v>
      </c>
      <c r="J301" t="s">
        <v>3900</v>
      </c>
      <c r="K301" t="s">
        <v>1788</v>
      </c>
      <c r="O301">
        <v>950</v>
      </c>
    </row>
    <row r="302" spans="1:15">
      <c r="A302">
        <v>821445961</v>
      </c>
      <c r="B302" t="s">
        <v>849</v>
      </c>
      <c r="C302" t="s">
        <v>850</v>
      </c>
      <c r="D302" t="s">
        <v>1194</v>
      </c>
      <c r="E302" t="s">
        <v>626</v>
      </c>
      <c r="F302" s="1">
        <v>46079</v>
      </c>
      <c r="G302" t="s">
        <v>3080</v>
      </c>
      <c r="H302">
        <v>2</v>
      </c>
      <c r="I302" t="s">
        <v>3900</v>
      </c>
      <c r="J302" t="s">
        <v>3902</v>
      </c>
      <c r="K302" t="s">
        <v>1791</v>
      </c>
      <c r="O302">
        <v>240</v>
      </c>
    </row>
    <row r="303" spans="1:15">
      <c r="A303">
        <v>821445961</v>
      </c>
      <c r="B303" t="s">
        <v>849</v>
      </c>
      <c r="C303" t="s">
        <v>850</v>
      </c>
      <c r="D303" t="s">
        <v>1194</v>
      </c>
      <c r="E303" t="s">
        <v>626</v>
      </c>
      <c r="F303" s="1">
        <v>46079</v>
      </c>
      <c r="G303" t="s">
        <v>3080</v>
      </c>
      <c r="H303">
        <v>3</v>
      </c>
      <c r="I303" t="s">
        <v>3902</v>
      </c>
      <c r="J303" t="s">
        <v>3900</v>
      </c>
      <c r="K303" t="s">
        <v>1791</v>
      </c>
      <c r="O303">
        <v>240</v>
      </c>
    </row>
    <row r="304" spans="1:15">
      <c r="A304">
        <v>821445961</v>
      </c>
      <c r="B304" t="s">
        <v>849</v>
      </c>
      <c r="C304" t="s">
        <v>850</v>
      </c>
      <c r="D304" t="s">
        <v>1194</v>
      </c>
      <c r="E304" t="s">
        <v>626</v>
      </c>
      <c r="F304" s="1">
        <v>46079</v>
      </c>
      <c r="G304" t="s">
        <v>3080</v>
      </c>
      <c r="H304">
        <v>4</v>
      </c>
      <c r="I304" t="s">
        <v>3900</v>
      </c>
      <c r="J304" t="s">
        <v>2304</v>
      </c>
      <c r="K304" t="s">
        <v>1788</v>
      </c>
      <c r="O304">
        <v>950</v>
      </c>
    </row>
    <row r="305" spans="1:15">
      <c r="A305">
        <v>821856714</v>
      </c>
      <c r="B305" t="s">
        <v>849</v>
      </c>
      <c r="C305" t="s">
        <v>850</v>
      </c>
      <c r="D305" t="s">
        <v>1194</v>
      </c>
      <c r="E305" t="s">
        <v>626</v>
      </c>
      <c r="F305" s="1">
        <v>46080</v>
      </c>
      <c r="G305" t="s">
        <v>3080</v>
      </c>
      <c r="H305">
        <v>1</v>
      </c>
      <c r="L305" t="s">
        <v>3903</v>
      </c>
      <c r="O305">
        <v>2500</v>
      </c>
    </row>
    <row r="306" spans="1:15">
      <c r="A306">
        <v>816584068</v>
      </c>
      <c r="B306" t="s">
        <v>849</v>
      </c>
      <c r="C306" t="s">
        <v>850</v>
      </c>
      <c r="D306" t="s">
        <v>1187</v>
      </c>
      <c r="E306" t="s">
        <v>625</v>
      </c>
      <c r="F306" s="1">
        <v>46057</v>
      </c>
      <c r="G306" t="s">
        <v>3081</v>
      </c>
      <c r="H306">
        <v>1</v>
      </c>
      <c r="I306" t="s">
        <v>2328</v>
      </c>
      <c r="J306" t="s">
        <v>2329</v>
      </c>
      <c r="K306" t="s">
        <v>1791</v>
      </c>
      <c r="O306">
        <v>230</v>
      </c>
    </row>
    <row r="307" spans="1:15">
      <c r="A307">
        <v>816584068</v>
      </c>
      <c r="B307" t="s">
        <v>849</v>
      </c>
      <c r="C307" t="s">
        <v>850</v>
      </c>
      <c r="D307" t="s">
        <v>1187</v>
      </c>
      <c r="E307" t="s">
        <v>625</v>
      </c>
      <c r="F307" s="1">
        <v>46057</v>
      </c>
      <c r="G307" t="s">
        <v>3081</v>
      </c>
      <c r="H307">
        <v>2</v>
      </c>
      <c r="I307" t="s">
        <v>1793</v>
      </c>
      <c r="J307" t="s">
        <v>1803</v>
      </c>
      <c r="K307" t="s">
        <v>1795</v>
      </c>
      <c r="O307">
        <v>13870</v>
      </c>
    </row>
    <row r="308" spans="1:15">
      <c r="A308">
        <v>816584068</v>
      </c>
      <c r="B308" t="s">
        <v>849</v>
      </c>
      <c r="C308" t="s">
        <v>850</v>
      </c>
      <c r="D308" t="s">
        <v>1187</v>
      </c>
      <c r="E308" t="s">
        <v>625</v>
      </c>
      <c r="F308" s="1">
        <v>46057</v>
      </c>
      <c r="G308" t="s">
        <v>3081</v>
      </c>
      <c r="H308">
        <v>3</v>
      </c>
      <c r="I308" t="s">
        <v>1803</v>
      </c>
      <c r="J308" t="s">
        <v>2705</v>
      </c>
      <c r="K308" t="s">
        <v>1794</v>
      </c>
      <c r="O308">
        <v>200</v>
      </c>
    </row>
    <row r="309" spans="1:15">
      <c r="A309">
        <v>816584068</v>
      </c>
      <c r="B309" t="s">
        <v>849</v>
      </c>
      <c r="C309" t="s">
        <v>850</v>
      </c>
      <c r="D309" t="s">
        <v>1187</v>
      </c>
      <c r="E309" t="s">
        <v>625</v>
      </c>
      <c r="F309" s="1">
        <v>46057</v>
      </c>
      <c r="G309" t="s">
        <v>3081</v>
      </c>
      <c r="H309">
        <v>4</v>
      </c>
      <c r="I309" t="s">
        <v>2705</v>
      </c>
      <c r="J309" t="s">
        <v>1803</v>
      </c>
      <c r="K309" t="s">
        <v>1794</v>
      </c>
      <c r="O309">
        <v>200</v>
      </c>
    </row>
    <row r="310" spans="1:15">
      <c r="A310">
        <v>816584068</v>
      </c>
      <c r="B310" t="s">
        <v>849</v>
      </c>
      <c r="C310" t="s">
        <v>850</v>
      </c>
      <c r="D310" t="s">
        <v>1187</v>
      </c>
      <c r="E310" t="s">
        <v>625</v>
      </c>
      <c r="F310" s="1">
        <v>46057</v>
      </c>
      <c r="G310" t="s">
        <v>3081</v>
      </c>
      <c r="H310">
        <v>1</v>
      </c>
      <c r="L310" t="s">
        <v>2327</v>
      </c>
      <c r="O310">
        <v>1200</v>
      </c>
    </row>
    <row r="311" spans="1:15">
      <c r="A311">
        <v>816584068</v>
      </c>
      <c r="B311" t="s">
        <v>849</v>
      </c>
      <c r="C311" t="s">
        <v>850</v>
      </c>
      <c r="D311" t="s">
        <v>1187</v>
      </c>
      <c r="E311" t="s">
        <v>625</v>
      </c>
      <c r="F311" s="1">
        <v>46057</v>
      </c>
      <c r="G311" t="s">
        <v>3081</v>
      </c>
      <c r="H311">
        <v>2</v>
      </c>
      <c r="L311" t="s">
        <v>2307</v>
      </c>
      <c r="O311">
        <v>9000</v>
      </c>
    </row>
    <row r="312" spans="1:15">
      <c r="A312">
        <v>816905767</v>
      </c>
      <c r="B312" t="s">
        <v>849</v>
      </c>
      <c r="C312" t="s">
        <v>850</v>
      </c>
      <c r="D312" t="s">
        <v>1187</v>
      </c>
      <c r="E312" t="s">
        <v>625</v>
      </c>
      <c r="F312" s="1">
        <v>46058</v>
      </c>
      <c r="G312" t="s">
        <v>3081</v>
      </c>
      <c r="H312">
        <v>1</v>
      </c>
      <c r="I312" t="s">
        <v>1803</v>
      </c>
      <c r="J312" t="s">
        <v>1793</v>
      </c>
      <c r="K312" t="s">
        <v>1795</v>
      </c>
      <c r="O312">
        <v>13870</v>
      </c>
    </row>
    <row r="313" spans="1:15">
      <c r="A313">
        <v>816905767</v>
      </c>
      <c r="B313" t="s">
        <v>849</v>
      </c>
      <c r="C313" t="s">
        <v>850</v>
      </c>
      <c r="D313" t="s">
        <v>1187</v>
      </c>
      <c r="E313" t="s">
        <v>625</v>
      </c>
      <c r="F313" s="1">
        <v>46058</v>
      </c>
      <c r="G313" t="s">
        <v>3081</v>
      </c>
      <c r="H313">
        <v>2</v>
      </c>
      <c r="I313" t="s">
        <v>2329</v>
      </c>
      <c r="J313" t="s">
        <v>2328</v>
      </c>
      <c r="K313" t="s">
        <v>1791</v>
      </c>
      <c r="O313">
        <v>230</v>
      </c>
    </row>
    <row r="314" spans="1:15">
      <c r="A314">
        <v>816905767</v>
      </c>
      <c r="B314" t="s">
        <v>849</v>
      </c>
      <c r="C314" t="s">
        <v>850</v>
      </c>
      <c r="D314" t="s">
        <v>1187</v>
      </c>
      <c r="E314" t="s">
        <v>625</v>
      </c>
      <c r="F314" s="1">
        <v>46058</v>
      </c>
      <c r="G314" t="s">
        <v>3081</v>
      </c>
      <c r="H314">
        <v>1</v>
      </c>
      <c r="L314" t="s">
        <v>2327</v>
      </c>
      <c r="O314">
        <v>1200</v>
      </c>
    </row>
    <row r="315" spans="1:15">
      <c r="A315">
        <v>820618280</v>
      </c>
      <c r="B315" t="s">
        <v>849</v>
      </c>
      <c r="C315" t="s">
        <v>850</v>
      </c>
      <c r="D315" t="s">
        <v>1157</v>
      </c>
      <c r="E315" t="s">
        <v>635</v>
      </c>
      <c r="F315" s="1">
        <v>46074</v>
      </c>
      <c r="G315" t="s">
        <v>3082</v>
      </c>
      <c r="H315">
        <v>1</v>
      </c>
      <c r="L315" t="s">
        <v>3904</v>
      </c>
      <c r="O315">
        <v>5200</v>
      </c>
    </row>
    <row r="316" spans="1:15">
      <c r="A316">
        <v>816874002</v>
      </c>
      <c r="B316" t="s">
        <v>849</v>
      </c>
      <c r="C316" t="s">
        <v>850</v>
      </c>
      <c r="D316" t="s">
        <v>1157</v>
      </c>
      <c r="E316" t="s">
        <v>635</v>
      </c>
      <c r="F316" s="1">
        <v>46077</v>
      </c>
      <c r="G316" t="s">
        <v>3082</v>
      </c>
      <c r="H316">
        <v>1</v>
      </c>
      <c r="I316" t="s">
        <v>1802</v>
      </c>
      <c r="J316" t="s">
        <v>3905</v>
      </c>
      <c r="K316" t="s">
        <v>1794</v>
      </c>
      <c r="O316">
        <v>240</v>
      </c>
    </row>
    <row r="317" spans="1:15">
      <c r="A317">
        <v>816874002</v>
      </c>
      <c r="B317" t="s">
        <v>849</v>
      </c>
      <c r="C317" t="s">
        <v>850</v>
      </c>
      <c r="D317" t="s">
        <v>1157</v>
      </c>
      <c r="E317" t="s">
        <v>635</v>
      </c>
      <c r="F317" s="1">
        <v>46077</v>
      </c>
      <c r="G317" t="s">
        <v>3082</v>
      </c>
      <c r="H317">
        <v>2</v>
      </c>
      <c r="I317" t="s">
        <v>3905</v>
      </c>
      <c r="J317" t="s">
        <v>1802</v>
      </c>
      <c r="K317" t="s">
        <v>1794</v>
      </c>
      <c r="O317">
        <v>240</v>
      </c>
    </row>
    <row r="318" spans="1:15">
      <c r="A318">
        <v>816238750</v>
      </c>
      <c r="B318" t="s">
        <v>849</v>
      </c>
      <c r="C318" t="s">
        <v>850</v>
      </c>
      <c r="D318" t="s">
        <v>1104</v>
      </c>
      <c r="E318" t="s">
        <v>646</v>
      </c>
      <c r="F318" s="1">
        <v>46055</v>
      </c>
      <c r="G318" t="s">
        <v>3084</v>
      </c>
      <c r="H318">
        <v>1</v>
      </c>
      <c r="I318" t="s">
        <v>1797</v>
      </c>
      <c r="J318" t="s">
        <v>2376</v>
      </c>
      <c r="K318" t="s">
        <v>1794</v>
      </c>
      <c r="O318">
        <v>209</v>
      </c>
    </row>
    <row r="319" spans="1:15">
      <c r="A319">
        <v>816238750</v>
      </c>
      <c r="B319" t="s">
        <v>849</v>
      </c>
      <c r="C319" t="s">
        <v>850</v>
      </c>
      <c r="D319" t="s">
        <v>1104</v>
      </c>
      <c r="E319" t="s">
        <v>646</v>
      </c>
      <c r="F319" s="1">
        <v>46055</v>
      </c>
      <c r="G319" t="s">
        <v>3084</v>
      </c>
      <c r="H319">
        <v>2</v>
      </c>
      <c r="I319" t="s">
        <v>2376</v>
      </c>
      <c r="J319" t="s">
        <v>1797</v>
      </c>
      <c r="K319" t="s">
        <v>1794</v>
      </c>
      <c r="O319">
        <v>209</v>
      </c>
    </row>
    <row r="320" spans="1:15">
      <c r="A320">
        <v>817912520</v>
      </c>
      <c r="B320" t="s">
        <v>849</v>
      </c>
      <c r="C320" t="s">
        <v>850</v>
      </c>
      <c r="D320" t="s">
        <v>1104</v>
      </c>
      <c r="E320" t="s">
        <v>646</v>
      </c>
      <c r="F320" s="1">
        <v>46062</v>
      </c>
      <c r="G320" t="s">
        <v>3084</v>
      </c>
      <c r="H320">
        <v>1</v>
      </c>
      <c r="I320" t="s">
        <v>1797</v>
      </c>
      <c r="J320" t="s">
        <v>2376</v>
      </c>
      <c r="K320" t="s">
        <v>1794</v>
      </c>
      <c r="O320">
        <v>209</v>
      </c>
    </row>
    <row r="321" spans="1:15">
      <c r="A321">
        <v>817912520</v>
      </c>
      <c r="B321" t="s">
        <v>849</v>
      </c>
      <c r="C321" t="s">
        <v>850</v>
      </c>
      <c r="D321" t="s">
        <v>1104</v>
      </c>
      <c r="E321" t="s">
        <v>646</v>
      </c>
      <c r="F321" s="1">
        <v>46062</v>
      </c>
      <c r="G321" t="s">
        <v>3084</v>
      </c>
      <c r="H321">
        <v>2</v>
      </c>
      <c r="I321" t="s">
        <v>2376</v>
      </c>
      <c r="J321" t="s">
        <v>1797</v>
      </c>
      <c r="K321" t="s">
        <v>1794</v>
      </c>
      <c r="O321">
        <v>209</v>
      </c>
    </row>
    <row r="322" spans="1:15">
      <c r="A322">
        <v>819434116</v>
      </c>
      <c r="B322" t="s">
        <v>849</v>
      </c>
      <c r="C322" t="s">
        <v>850</v>
      </c>
      <c r="D322" t="s">
        <v>1104</v>
      </c>
      <c r="E322" t="s">
        <v>646</v>
      </c>
      <c r="F322" s="1">
        <v>46069</v>
      </c>
      <c r="G322" t="s">
        <v>3084</v>
      </c>
      <c r="H322">
        <v>1</v>
      </c>
      <c r="I322" t="s">
        <v>1797</v>
      </c>
      <c r="J322" t="s">
        <v>2376</v>
      </c>
      <c r="K322" t="s">
        <v>1794</v>
      </c>
      <c r="O322">
        <v>209</v>
      </c>
    </row>
    <row r="323" spans="1:15">
      <c r="A323">
        <v>819434116</v>
      </c>
      <c r="B323" t="s">
        <v>849</v>
      </c>
      <c r="C323" t="s">
        <v>850</v>
      </c>
      <c r="D323" t="s">
        <v>1104</v>
      </c>
      <c r="E323" t="s">
        <v>646</v>
      </c>
      <c r="F323" s="1">
        <v>46069</v>
      </c>
      <c r="G323" t="s">
        <v>3084</v>
      </c>
      <c r="H323">
        <v>2</v>
      </c>
      <c r="I323" t="s">
        <v>2376</v>
      </c>
      <c r="J323" t="s">
        <v>1797</v>
      </c>
      <c r="K323" t="s">
        <v>1794</v>
      </c>
      <c r="O323">
        <v>209</v>
      </c>
    </row>
    <row r="324" spans="1:15">
      <c r="A324">
        <v>816926244</v>
      </c>
      <c r="B324" t="s">
        <v>849</v>
      </c>
      <c r="C324" t="s">
        <v>850</v>
      </c>
      <c r="D324" t="s">
        <v>1083</v>
      </c>
      <c r="E324" t="s">
        <v>543</v>
      </c>
      <c r="F324" s="1">
        <v>46058</v>
      </c>
      <c r="G324" t="s">
        <v>3085</v>
      </c>
      <c r="H324">
        <v>1</v>
      </c>
      <c r="I324" t="s">
        <v>2783</v>
      </c>
      <c r="J324" t="s">
        <v>1801</v>
      </c>
      <c r="K324" t="s">
        <v>2784</v>
      </c>
      <c r="O324">
        <v>1048</v>
      </c>
    </row>
    <row r="325" spans="1:15">
      <c r="A325">
        <v>816926244</v>
      </c>
      <c r="B325" t="s">
        <v>849</v>
      </c>
      <c r="C325" t="s">
        <v>850</v>
      </c>
      <c r="D325" t="s">
        <v>1083</v>
      </c>
      <c r="E325" t="s">
        <v>543</v>
      </c>
      <c r="F325" s="1">
        <v>46058</v>
      </c>
      <c r="G325" t="s">
        <v>3085</v>
      </c>
      <c r="H325">
        <v>2</v>
      </c>
      <c r="I325" t="s">
        <v>1801</v>
      </c>
      <c r="J325" t="s">
        <v>2783</v>
      </c>
      <c r="K325" t="s">
        <v>2784</v>
      </c>
      <c r="O325">
        <v>1048</v>
      </c>
    </row>
    <row r="326" spans="1:15">
      <c r="A326">
        <v>817249713</v>
      </c>
      <c r="B326" t="s">
        <v>849</v>
      </c>
      <c r="C326" t="s">
        <v>850</v>
      </c>
      <c r="D326" t="s">
        <v>1083</v>
      </c>
      <c r="E326" t="s">
        <v>543</v>
      </c>
      <c r="F326" s="1">
        <v>46059</v>
      </c>
      <c r="G326" t="s">
        <v>3085</v>
      </c>
      <c r="H326">
        <v>1</v>
      </c>
      <c r="I326" t="s">
        <v>1798</v>
      </c>
      <c r="J326" t="s">
        <v>1801</v>
      </c>
      <c r="K326" t="s">
        <v>3906</v>
      </c>
      <c r="O326">
        <v>514</v>
      </c>
    </row>
    <row r="327" spans="1:15">
      <c r="A327">
        <v>817249713</v>
      </c>
      <c r="B327" t="s">
        <v>849</v>
      </c>
      <c r="C327" t="s">
        <v>850</v>
      </c>
      <c r="D327" t="s">
        <v>1083</v>
      </c>
      <c r="E327" t="s">
        <v>543</v>
      </c>
      <c r="F327" s="1">
        <v>46059</v>
      </c>
      <c r="G327" t="s">
        <v>3085</v>
      </c>
      <c r="H327">
        <v>2</v>
      </c>
      <c r="I327" t="s">
        <v>1801</v>
      </c>
      <c r="J327" t="s">
        <v>2783</v>
      </c>
      <c r="K327" t="s">
        <v>2784</v>
      </c>
      <c r="O327">
        <v>1048</v>
      </c>
    </row>
    <row r="328" spans="1:15">
      <c r="A328">
        <v>817608452</v>
      </c>
      <c r="B328" t="s">
        <v>849</v>
      </c>
      <c r="C328" t="s">
        <v>850</v>
      </c>
      <c r="D328" t="s">
        <v>1083</v>
      </c>
      <c r="E328" t="s">
        <v>543</v>
      </c>
      <c r="F328" s="1">
        <v>46062</v>
      </c>
      <c r="G328" t="s">
        <v>3085</v>
      </c>
      <c r="H328">
        <v>1</v>
      </c>
      <c r="I328" t="s">
        <v>2783</v>
      </c>
      <c r="J328" t="s">
        <v>1801</v>
      </c>
      <c r="K328" t="s">
        <v>2784</v>
      </c>
      <c r="O328">
        <v>1048</v>
      </c>
    </row>
    <row r="329" spans="1:15">
      <c r="A329">
        <v>817608452</v>
      </c>
      <c r="B329" t="s">
        <v>849</v>
      </c>
      <c r="C329" t="s">
        <v>850</v>
      </c>
      <c r="D329" t="s">
        <v>1083</v>
      </c>
      <c r="E329" t="s">
        <v>543</v>
      </c>
      <c r="F329" s="1">
        <v>46062</v>
      </c>
      <c r="G329" t="s">
        <v>3085</v>
      </c>
      <c r="H329">
        <v>2</v>
      </c>
      <c r="I329" t="s">
        <v>1801</v>
      </c>
      <c r="J329" t="s">
        <v>2783</v>
      </c>
      <c r="K329" t="s">
        <v>2784</v>
      </c>
      <c r="O329">
        <v>1048</v>
      </c>
    </row>
    <row r="330" spans="1:15">
      <c r="A330">
        <v>817918906</v>
      </c>
      <c r="B330" t="s">
        <v>849</v>
      </c>
      <c r="C330" t="s">
        <v>850</v>
      </c>
      <c r="D330" t="s">
        <v>1083</v>
      </c>
      <c r="E330" t="s">
        <v>543</v>
      </c>
      <c r="F330" s="1">
        <v>46063</v>
      </c>
      <c r="G330" t="s">
        <v>3085</v>
      </c>
      <c r="H330">
        <v>1</v>
      </c>
      <c r="I330" t="s">
        <v>2783</v>
      </c>
      <c r="J330" t="s">
        <v>1801</v>
      </c>
      <c r="K330" t="s">
        <v>2784</v>
      </c>
      <c r="O330">
        <v>1048</v>
      </c>
    </row>
    <row r="331" spans="1:15">
      <c r="A331">
        <v>817918906</v>
      </c>
      <c r="B331" t="s">
        <v>849</v>
      </c>
      <c r="C331" t="s">
        <v>850</v>
      </c>
      <c r="D331" t="s">
        <v>1083</v>
      </c>
      <c r="E331" t="s">
        <v>543</v>
      </c>
      <c r="F331" s="1">
        <v>46063</v>
      </c>
      <c r="G331" t="s">
        <v>3085</v>
      </c>
      <c r="H331">
        <v>2</v>
      </c>
      <c r="I331" t="s">
        <v>1801</v>
      </c>
      <c r="J331" t="s">
        <v>2783</v>
      </c>
      <c r="K331" t="s">
        <v>2784</v>
      </c>
      <c r="O331">
        <v>1048</v>
      </c>
    </row>
    <row r="332" spans="1:15">
      <c r="A332">
        <v>818308440</v>
      </c>
      <c r="B332" t="s">
        <v>849</v>
      </c>
      <c r="C332" t="s">
        <v>850</v>
      </c>
      <c r="D332" t="s">
        <v>1083</v>
      </c>
      <c r="E332" t="s">
        <v>543</v>
      </c>
      <c r="F332" s="1">
        <v>46065</v>
      </c>
      <c r="G332" t="s">
        <v>3085</v>
      </c>
      <c r="H332">
        <v>1</v>
      </c>
      <c r="I332" t="s">
        <v>2783</v>
      </c>
      <c r="J332" t="s">
        <v>1801</v>
      </c>
      <c r="K332" t="s">
        <v>2784</v>
      </c>
      <c r="O332">
        <v>1048</v>
      </c>
    </row>
    <row r="333" spans="1:15">
      <c r="A333">
        <v>818308440</v>
      </c>
      <c r="B333" t="s">
        <v>849</v>
      </c>
      <c r="C333" t="s">
        <v>850</v>
      </c>
      <c r="D333" t="s">
        <v>1083</v>
      </c>
      <c r="E333" t="s">
        <v>543</v>
      </c>
      <c r="F333" s="1">
        <v>46065</v>
      </c>
      <c r="G333" t="s">
        <v>3085</v>
      </c>
      <c r="H333">
        <v>2</v>
      </c>
      <c r="I333" t="s">
        <v>1801</v>
      </c>
      <c r="J333" t="s">
        <v>2783</v>
      </c>
      <c r="K333" t="s">
        <v>2784</v>
      </c>
      <c r="O333">
        <v>1048</v>
      </c>
    </row>
    <row r="334" spans="1:15">
      <c r="A334">
        <v>818649579</v>
      </c>
      <c r="B334" t="s">
        <v>849</v>
      </c>
      <c r="C334" t="s">
        <v>850</v>
      </c>
      <c r="D334" t="s">
        <v>1083</v>
      </c>
      <c r="E334" t="s">
        <v>543</v>
      </c>
      <c r="F334" s="1">
        <v>46066</v>
      </c>
      <c r="G334" t="s">
        <v>3085</v>
      </c>
      <c r="H334">
        <v>1</v>
      </c>
      <c r="I334" t="s">
        <v>2783</v>
      </c>
      <c r="J334" t="s">
        <v>1801</v>
      </c>
      <c r="K334" t="s">
        <v>2784</v>
      </c>
      <c r="O334">
        <v>1048</v>
      </c>
    </row>
    <row r="335" spans="1:15">
      <c r="A335">
        <v>818649579</v>
      </c>
      <c r="B335" t="s">
        <v>849</v>
      </c>
      <c r="C335" t="s">
        <v>850</v>
      </c>
      <c r="D335" t="s">
        <v>1083</v>
      </c>
      <c r="E335" t="s">
        <v>543</v>
      </c>
      <c r="F335" s="1">
        <v>46066</v>
      </c>
      <c r="G335" t="s">
        <v>3085</v>
      </c>
      <c r="H335">
        <v>2</v>
      </c>
      <c r="I335" t="s">
        <v>1801</v>
      </c>
      <c r="J335" t="s">
        <v>2783</v>
      </c>
      <c r="K335" t="s">
        <v>2784</v>
      </c>
      <c r="O335">
        <v>1048</v>
      </c>
    </row>
    <row r="336" spans="1:15">
      <c r="A336">
        <v>819092908</v>
      </c>
      <c r="B336" t="s">
        <v>849</v>
      </c>
      <c r="C336" t="s">
        <v>850</v>
      </c>
      <c r="D336" t="s">
        <v>1083</v>
      </c>
      <c r="E336" t="s">
        <v>543</v>
      </c>
      <c r="F336" s="1">
        <v>46069</v>
      </c>
      <c r="G336" t="s">
        <v>3085</v>
      </c>
      <c r="H336">
        <v>1</v>
      </c>
      <c r="I336" t="s">
        <v>2783</v>
      </c>
      <c r="J336" t="s">
        <v>1801</v>
      </c>
      <c r="K336" t="s">
        <v>2784</v>
      </c>
      <c r="O336">
        <v>1048</v>
      </c>
    </row>
    <row r="337" spans="1:15">
      <c r="A337">
        <v>819092908</v>
      </c>
      <c r="B337" t="s">
        <v>849</v>
      </c>
      <c r="C337" t="s">
        <v>850</v>
      </c>
      <c r="D337" t="s">
        <v>1083</v>
      </c>
      <c r="E337" t="s">
        <v>543</v>
      </c>
      <c r="F337" s="1">
        <v>46069</v>
      </c>
      <c r="G337" t="s">
        <v>3085</v>
      </c>
      <c r="H337">
        <v>2</v>
      </c>
      <c r="I337" t="s">
        <v>1801</v>
      </c>
      <c r="J337" t="s">
        <v>2783</v>
      </c>
      <c r="K337" t="s">
        <v>2784</v>
      </c>
      <c r="O337">
        <v>1048</v>
      </c>
    </row>
    <row r="338" spans="1:15">
      <c r="A338">
        <v>819461801</v>
      </c>
      <c r="B338" t="s">
        <v>849</v>
      </c>
      <c r="C338" t="s">
        <v>850</v>
      </c>
      <c r="D338" t="s">
        <v>1083</v>
      </c>
      <c r="E338" t="s">
        <v>543</v>
      </c>
      <c r="F338" s="1">
        <v>46070</v>
      </c>
      <c r="G338" t="s">
        <v>3085</v>
      </c>
      <c r="H338">
        <v>1</v>
      </c>
      <c r="I338" t="s">
        <v>2783</v>
      </c>
      <c r="J338" t="s">
        <v>1801</v>
      </c>
      <c r="K338" t="s">
        <v>2784</v>
      </c>
      <c r="O338">
        <v>1048</v>
      </c>
    </row>
    <row r="339" spans="1:15">
      <c r="A339">
        <v>819461801</v>
      </c>
      <c r="B339" t="s">
        <v>849</v>
      </c>
      <c r="C339" t="s">
        <v>850</v>
      </c>
      <c r="D339" t="s">
        <v>1083</v>
      </c>
      <c r="E339" t="s">
        <v>543</v>
      </c>
      <c r="F339" s="1">
        <v>46070</v>
      </c>
      <c r="G339" t="s">
        <v>3085</v>
      </c>
      <c r="H339">
        <v>2</v>
      </c>
      <c r="I339" t="s">
        <v>1801</v>
      </c>
      <c r="J339" t="s">
        <v>2783</v>
      </c>
      <c r="K339" t="s">
        <v>2784</v>
      </c>
      <c r="O339">
        <v>1048</v>
      </c>
    </row>
    <row r="340" spans="1:15">
      <c r="A340">
        <v>819782075</v>
      </c>
      <c r="B340" t="s">
        <v>849</v>
      </c>
      <c r="C340" t="s">
        <v>850</v>
      </c>
      <c r="D340" t="s">
        <v>1083</v>
      </c>
      <c r="E340" t="s">
        <v>543</v>
      </c>
      <c r="F340" s="1">
        <v>46071</v>
      </c>
      <c r="G340" t="s">
        <v>3085</v>
      </c>
      <c r="H340">
        <v>1</v>
      </c>
      <c r="I340" t="s">
        <v>2783</v>
      </c>
      <c r="J340" t="s">
        <v>1801</v>
      </c>
      <c r="K340" t="s">
        <v>2784</v>
      </c>
      <c r="O340">
        <v>1048</v>
      </c>
    </row>
    <row r="341" spans="1:15">
      <c r="A341">
        <v>819782075</v>
      </c>
      <c r="B341" t="s">
        <v>849</v>
      </c>
      <c r="C341" t="s">
        <v>850</v>
      </c>
      <c r="D341" t="s">
        <v>1083</v>
      </c>
      <c r="E341" t="s">
        <v>543</v>
      </c>
      <c r="F341" s="1">
        <v>46071</v>
      </c>
      <c r="G341" t="s">
        <v>3085</v>
      </c>
      <c r="H341">
        <v>2</v>
      </c>
      <c r="I341" t="s">
        <v>1801</v>
      </c>
      <c r="J341" t="s">
        <v>2783</v>
      </c>
      <c r="K341" t="s">
        <v>2784</v>
      </c>
      <c r="O341">
        <v>1048</v>
      </c>
    </row>
    <row r="342" spans="1:15">
      <c r="A342">
        <v>820090951</v>
      </c>
      <c r="B342" t="s">
        <v>849</v>
      </c>
      <c r="C342" t="s">
        <v>850</v>
      </c>
      <c r="D342" t="s">
        <v>1083</v>
      </c>
      <c r="E342" t="s">
        <v>543</v>
      </c>
      <c r="F342" s="1">
        <v>46072</v>
      </c>
      <c r="G342" t="s">
        <v>3085</v>
      </c>
      <c r="H342">
        <v>1</v>
      </c>
      <c r="I342" t="s">
        <v>2783</v>
      </c>
      <c r="J342" t="s">
        <v>1801</v>
      </c>
      <c r="K342" t="s">
        <v>2784</v>
      </c>
      <c r="O342">
        <v>1048</v>
      </c>
    </row>
    <row r="343" spans="1:15">
      <c r="A343">
        <v>820090951</v>
      </c>
      <c r="B343" t="s">
        <v>849</v>
      </c>
      <c r="C343" t="s">
        <v>850</v>
      </c>
      <c r="D343" t="s">
        <v>1083</v>
      </c>
      <c r="E343" t="s">
        <v>543</v>
      </c>
      <c r="F343" s="1">
        <v>46072</v>
      </c>
      <c r="G343" t="s">
        <v>3085</v>
      </c>
      <c r="H343">
        <v>2</v>
      </c>
      <c r="I343" t="s">
        <v>1801</v>
      </c>
      <c r="J343" t="s">
        <v>2783</v>
      </c>
      <c r="K343" t="s">
        <v>2784</v>
      </c>
      <c r="O343">
        <v>1048</v>
      </c>
    </row>
    <row r="344" spans="1:15">
      <c r="A344">
        <v>820797664</v>
      </c>
      <c r="B344" t="s">
        <v>849</v>
      </c>
      <c r="C344" t="s">
        <v>850</v>
      </c>
      <c r="D344" t="s">
        <v>1083</v>
      </c>
      <c r="E344" t="s">
        <v>543</v>
      </c>
      <c r="F344" s="1">
        <v>46077</v>
      </c>
      <c r="G344" t="s">
        <v>3085</v>
      </c>
      <c r="H344">
        <v>1</v>
      </c>
      <c r="I344" t="s">
        <v>2783</v>
      </c>
      <c r="J344" t="s">
        <v>1801</v>
      </c>
      <c r="K344" t="s">
        <v>2784</v>
      </c>
      <c r="O344">
        <v>1048</v>
      </c>
    </row>
    <row r="345" spans="1:15">
      <c r="A345">
        <v>820797664</v>
      </c>
      <c r="B345" t="s">
        <v>849</v>
      </c>
      <c r="C345" t="s">
        <v>850</v>
      </c>
      <c r="D345" t="s">
        <v>1083</v>
      </c>
      <c r="E345" t="s">
        <v>543</v>
      </c>
      <c r="F345" s="1">
        <v>46077</v>
      </c>
      <c r="G345" t="s">
        <v>3085</v>
      </c>
      <c r="H345">
        <v>2</v>
      </c>
      <c r="I345" t="s">
        <v>1801</v>
      </c>
      <c r="J345" t="s">
        <v>2783</v>
      </c>
      <c r="K345" t="s">
        <v>2784</v>
      </c>
      <c r="O345">
        <v>1048</v>
      </c>
    </row>
    <row r="346" spans="1:15">
      <c r="A346">
        <v>821169548</v>
      </c>
      <c r="B346" t="s">
        <v>849</v>
      </c>
      <c r="C346" t="s">
        <v>850</v>
      </c>
      <c r="D346" t="s">
        <v>1083</v>
      </c>
      <c r="E346" t="s">
        <v>543</v>
      </c>
      <c r="F346" s="1">
        <v>46078</v>
      </c>
      <c r="G346" t="s">
        <v>3085</v>
      </c>
      <c r="H346">
        <v>1</v>
      </c>
      <c r="I346" t="s">
        <v>2783</v>
      </c>
      <c r="J346" t="s">
        <v>1801</v>
      </c>
      <c r="K346" t="s">
        <v>2784</v>
      </c>
      <c r="O346">
        <v>1048</v>
      </c>
    </row>
    <row r="347" spans="1:15">
      <c r="A347">
        <v>821169548</v>
      </c>
      <c r="B347" t="s">
        <v>849</v>
      </c>
      <c r="C347" t="s">
        <v>850</v>
      </c>
      <c r="D347" t="s">
        <v>1083</v>
      </c>
      <c r="E347" t="s">
        <v>543</v>
      </c>
      <c r="F347" s="1">
        <v>46078</v>
      </c>
      <c r="G347" t="s">
        <v>3085</v>
      </c>
      <c r="H347">
        <v>2</v>
      </c>
      <c r="I347" t="s">
        <v>1801</v>
      </c>
      <c r="J347" t="s">
        <v>2783</v>
      </c>
      <c r="K347" t="s">
        <v>2784</v>
      </c>
      <c r="O347">
        <v>1048</v>
      </c>
    </row>
    <row r="348" spans="1:15">
      <c r="A348">
        <v>821448046</v>
      </c>
      <c r="B348" t="s">
        <v>849</v>
      </c>
      <c r="C348" t="s">
        <v>850</v>
      </c>
      <c r="D348" t="s">
        <v>1083</v>
      </c>
      <c r="E348" t="s">
        <v>543</v>
      </c>
      <c r="F348" s="1">
        <v>46079</v>
      </c>
      <c r="G348" t="s">
        <v>3085</v>
      </c>
      <c r="H348">
        <v>1</v>
      </c>
      <c r="I348" t="s">
        <v>2783</v>
      </c>
      <c r="J348" t="s">
        <v>1801</v>
      </c>
      <c r="K348" t="s">
        <v>2784</v>
      </c>
      <c r="O348">
        <v>1048</v>
      </c>
    </row>
    <row r="349" spans="1:15">
      <c r="A349">
        <v>821448046</v>
      </c>
      <c r="B349" t="s">
        <v>849</v>
      </c>
      <c r="C349" t="s">
        <v>850</v>
      </c>
      <c r="D349" t="s">
        <v>1083</v>
      </c>
      <c r="E349" t="s">
        <v>543</v>
      </c>
      <c r="F349" s="1">
        <v>46079</v>
      </c>
      <c r="G349" t="s">
        <v>3085</v>
      </c>
      <c r="H349">
        <v>2</v>
      </c>
      <c r="I349" t="s">
        <v>1801</v>
      </c>
      <c r="J349" t="s">
        <v>2783</v>
      </c>
      <c r="K349" t="s">
        <v>2784</v>
      </c>
      <c r="O349">
        <v>1048</v>
      </c>
    </row>
    <row r="350" spans="1:15">
      <c r="A350">
        <v>821841528</v>
      </c>
      <c r="B350" t="s">
        <v>849</v>
      </c>
      <c r="C350" t="s">
        <v>850</v>
      </c>
      <c r="D350" t="s">
        <v>1083</v>
      </c>
      <c r="E350" t="s">
        <v>543</v>
      </c>
      <c r="F350" s="1">
        <v>46080</v>
      </c>
      <c r="G350" t="s">
        <v>3085</v>
      </c>
      <c r="H350">
        <v>1</v>
      </c>
      <c r="I350" t="s">
        <v>2783</v>
      </c>
      <c r="J350" t="s">
        <v>1801</v>
      </c>
      <c r="K350" t="s">
        <v>2784</v>
      </c>
      <c r="O350">
        <v>1048</v>
      </c>
    </row>
    <row r="351" spans="1:15">
      <c r="A351">
        <v>821841528</v>
      </c>
      <c r="B351" t="s">
        <v>849</v>
      </c>
      <c r="C351" t="s">
        <v>850</v>
      </c>
      <c r="D351" t="s">
        <v>1083</v>
      </c>
      <c r="E351" t="s">
        <v>543</v>
      </c>
      <c r="F351" s="1">
        <v>46080</v>
      </c>
      <c r="G351" t="s">
        <v>3085</v>
      </c>
      <c r="H351">
        <v>2</v>
      </c>
      <c r="I351" t="s">
        <v>1801</v>
      </c>
      <c r="J351" t="s">
        <v>2783</v>
      </c>
      <c r="K351" t="s">
        <v>2784</v>
      </c>
      <c r="O351">
        <v>1048</v>
      </c>
    </row>
    <row r="352" spans="1:15">
      <c r="A352">
        <v>821841528</v>
      </c>
      <c r="B352" t="s">
        <v>849</v>
      </c>
      <c r="C352" t="s">
        <v>850</v>
      </c>
      <c r="D352" t="s">
        <v>1083</v>
      </c>
      <c r="E352" t="s">
        <v>543</v>
      </c>
      <c r="F352" s="1">
        <v>46080</v>
      </c>
      <c r="G352" t="s">
        <v>3085</v>
      </c>
      <c r="H352">
        <v>3</v>
      </c>
      <c r="I352" t="s">
        <v>3907</v>
      </c>
      <c r="J352" t="s">
        <v>3908</v>
      </c>
      <c r="K352" t="s">
        <v>3909</v>
      </c>
      <c r="O352">
        <v>659</v>
      </c>
    </row>
    <row r="353" spans="1:15">
      <c r="A353">
        <v>821841528</v>
      </c>
      <c r="B353" t="s">
        <v>849</v>
      </c>
      <c r="C353" t="s">
        <v>850</v>
      </c>
      <c r="D353" t="s">
        <v>1083</v>
      </c>
      <c r="E353" t="s">
        <v>543</v>
      </c>
      <c r="F353" s="1">
        <v>46080</v>
      </c>
      <c r="G353" t="s">
        <v>3085</v>
      </c>
      <c r="H353">
        <v>4</v>
      </c>
      <c r="I353" t="s">
        <v>3908</v>
      </c>
      <c r="J353" t="s">
        <v>3910</v>
      </c>
      <c r="K353" t="s">
        <v>3911</v>
      </c>
      <c r="O353">
        <v>10670</v>
      </c>
    </row>
    <row r="354" spans="1:15">
      <c r="A354">
        <v>821841528</v>
      </c>
      <c r="B354" t="s">
        <v>849</v>
      </c>
      <c r="C354" t="s">
        <v>850</v>
      </c>
      <c r="D354" t="s">
        <v>1083</v>
      </c>
      <c r="E354" t="s">
        <v>543</v>
      </c>
      <c r="F354" s="1">
        <v>46080</v>
      </c>
      <c r="G354" t="s">
        <v>3085</v>
      </c>
      <c r="H354">
        <v>5</v>
      </c>
      <c r="I354" t="s">
        <v>3910</v>
      </c>
      <c r="J354" t="s">
        <v>3912</v>
      </c>
      <c r="K354" t="s">
        <v>3909</v>
      </c>
      <c r="O354">
        <v>310</v>
      </c>
    </row>
    <row r="355" spans="1:15">
      <c r="A355">
        <v>821841528</v>
      </c>
      <c r="B355" t="s">
        <v>849</v>
      </c>
      <c r="C355" t="s">
        <v>850</v>
      </c>
      <c r="D355" t="s">
        <v>1083</v>
      </c>
      <c r="E355" t="s">
        <v>543</v>
      </c>
      <c r="F355" s="1">
        <v>46080</v>
      </c>
      <c r="G355" t="s">
        <v>3085</v>
      </c>
      <c r="H355">
        <v>6</v>
      </c>
      <c r="I355" t="s">
        <v>3912</v>
      </c>
      <c r="J355" t="s">
        <v>3913</v>
      </c>
      <c r="K355" t="s">
        <v>3914</v>
      </c>
      <c r="O355">
        <v>370</v>
      </c>
    </row>
    <row r="356" spans="1:15">
      <c r="A356">
        <v>821841528</v>
      </c>
      <c r="B356" t="s">
        <v>849</v>
      </c>
      <c r="C356" t="s">
        <v>850</v>
      </c>
      <c r="D356" t="s">
        <v>1083</v>
      </c>
      <c r="E356" t="s">
        <v>543</v>
      </c>
      <c r="F356" s="1">
        <v>46080</v>
      </c>
      <c r="G356" t="s">
        <v>3085</v>
      </c>
      <c r="H356">
        <v>7</v>
      </c>
      <c r="I356" t="s">
        <v>3910</v>
      </c>
      <c r="J356" t="s">
        <v>3908</v>
      </c>
      <c r="K356" t="s">
        <v>3915</v>
      </c>
      <c r="O356">
        <v>10670</v>
      </c>
    </row>
    <row r="357" spans="1:15">
      <c r="A357">
        <v>821841528</v>
      </c>
      <c r="B357" t="s">
        <v>849</v>
      </c>
      <c r="C357" t="s">
        <v>850</v>
      </c>
      <c r="D357" t="s">
        <v>1083</v>
      </c>
      <c r="E357" t="s">
        <v>543</v>
      </c>
      <c r="F357" s="1">
        <v>46080</v>
      </c>
      <c r="G357" t="s">
        <v>3085</v>
      </c>
      <c r="H357">
        <v>1</v>
      </c>
      <c r="L357" t="s">
        <v>3916</v>
      </c>
      <c r="O357">
        <v>18350</v>
      </c>
    </row>
    <row r="358" spans="1:15">
      <c r="A358">
        <v>821841528</v>
      </c>
      <c r="B358" t="s">
        <v>849</v>
      </c>
      <c r="C358" t="s">
        <v>850</v>
      </c>
      <c r="D358" t="s">
        <v>1083</v>
      </c>
      <c r="E358" t="s">
        <v>543</v>
      </c>
      <c r="F358" s="1">
        <v>46080</v>
      </c>
      <c r="G358" t="s">
        <v>3085</v>
      </c>
      <c r="H358">
        <v>2</v>
      </c>
      <c r="L358" t="s">
        <v>3917</v>
      </c>
      <c r="O358">
        <v>2800</v>
      </c>
    </row>
    <row r="359" spans="1:15">
      <c r="A359">
        <v>816573021</v>
      </c>
      <c r="B359" t="s">
        <v>849</v>
      </c>
      <c r="C359" t="s">
        <v>850</v>
      </c>
      <c r="D359" t="s">
        <v>1052</v>
      </c>
      <c r="E359" t="s">
        <v>1055</v>
      </c>
      <c r="F359" s="1">
        <v>46057</v>
      </c>
      <c r="G359" t="s">
        <v>3086</v>
      </c>
      <c r="H359">
        <v>1</v>
      </c>
      <c r="I359" t="s">
        <v>1812</v>
      </c>
      <c r="J359" t="s">
        <v>2785</v>
      </c>
      <c r="K359" t="s">
        <v>1794</v>
      </c>
      <c r="O359">
        <v>1170</v>
      </c>
    </row>
    <row r="360" spans="1:15">
      <c r="A360">
        <v>816573021</v>
      </c>
      <c r="B360" t="s">
        <v>849</v>
      </c>
      <c r="C360" t="s">
        <v>850</v>
      </c>
      <c r="D360" t="s">
        <v>1052</v>
      </c>
      <c r="E360" t="s">
        <v>1055</v>
      </c>
      <c r="F360" s="1">
        <v>46057</v>
      </c>
      <c r="G360" t="s">
        <v>3086</v>
      </c>
      <c r="H360">
        <v>2</v>
      </c>
      <c r="I360" t="s">
        <v>3918</v>
      </c>
      <c r="J360" t="s">
        <v>2785</v>
      </c>
      <c r="K360" t="s">
        <v>1791</v>
      </c>
      <c r="O360">
        <v>190</v>
      </c>
    </row>
    <row r="361" spans="1:15">
      <c r="A361">
        <v>816573021</v>
      </c>
      <c r="B361" t="s">
        <v>849</v>
      </c>
      <c r="C361" t="s">
        <v>850</v>
      </c>
      <c r="D361" t="s">
        <v>1052</v>
      </c>
      <c r="E361" t="s">
        <v>1055</v>
      </c>
      <c r="F361" s="1">
        <v>46057</v>
      </c>
      <c r="G361" t="s">
        <v>3086</v>
      </c>
      <c r="H361">
        <v>3</v>
      </c>
      <c r="I361" t="s">
        <v>2785</v>
      </c>
      <c r="J361" t="s">
        <v>1812</v>
      </c>
      <c r="K361" t="s">
        <v>1794</v>
      </c>
      <c r="O361">
        <v>1170</v>
      </c>
    </row>
    <row r="362" spans="1:15">
      <c r="A362">
        <v>816889052</v>
      </c>
      <c r="B362" t="s">
        <v>849</v>
      </c>
      <c r="C362" t="s">
        <v>850</v>
      </c>
      <c r="D362" t="s">
        <v>1052</v>
      </c>
      <c r="E362" t="s">
        <v>1055</v>
      </c>
      <c r="F362" s="1">
        <v>46058</v>
      </c>
      <c r="G362" t="s">
        <v>3086</v>
      </c>
      <c r="H362">
        <v>1</v>
      </c>
      <c r="I362" t="s">
        <v>1812</v>
      </c>
      <c r="J362" t="s">
        <v>3919</v>
      </c>
      <c r="K362" t="s">
        <v>3920</v>
      </c>
      <c r="O362">
        <v>1250</v>
      </c>
    </row>
    <row r="363" spans="1:15">
      <c r="A363">
        <v>816889052</v>
      </c>
      <c r="B363" t="s">
        <v>849</v>
      </c>
      <c r="C363" t="s">
        <v>850</v>
      </c>
      <c r="D363" t="s">
        <v>1052</v>
      </c>
      <c r="E363" t="s">
        <v>1055</v>
      </c>
      <c r="F363" s="1">
        <v>46058</v>
      </c>
      <c r="G363" t="s">
        <v>3086</v>
      </c>
      <c r="H363">
        <v>2</v>
      </c>
      <c r="I363" t="s">
        <v>3919</v>
      </c>
      <c r="J363" t="s">
        <v>1812</v>
      </c>
      <c r="K363" t="s">
        <v>3920</v>
      </c>
      <c r="O363">
        <v>1250</v>
      </c>
    </row>
    <row r="364" spans="1:15">
      <c r="A364">
        <v>817638143</v>
      </c>
      <c r="B364" t="s">
        <v>849</v>
      </c>
      <c r="C364" t="s">
        <v>850</v>
      </c>
      <c r="D364" t="s">
        <v>1052</v>
      </c>
      <c r="E364" t="s">
        <v>1055</v>
      </c>
      <c r="F364" s="1">
        <v>46062</v>
      </c>
      <c r="G364" t="s">
        <v>3086</v>
      </c>
      <c r="H364">
        <v>1</v>
      </c>
      <c r="L364" t="s">
        <v>2711</v>
      </c>
      <c r="O364">
        <v>2500</v>
      </c>
    </row>
    <row r="365" spans="1:15">
      <c r="A365">
        <v>818605387</v>
      </c>
      <c r="B365" t="s">
        <v>849</v>
      </c>
      <c r="C365" t="s">
        <v>850</v>
      </c>
      <c r="D365" t="s">
        <v>1052</v>
      </c>
      <c r="E365" t="s">
        <v>1055</v>
      </c>
      <c r="F365" s="1">
        <v>46066</v>
      </c>
      <c r="G365" t="s">
        <v>3086</v>
      </c>
      <c r="H365">
        <v>1</v>
      </c>
      <c r="I365" t="s">
        <v>1812</v>
      </c>
      <c r="J365" t="s">
        <v>3921</v>
      </c>
      <c r="K365" t="s">
        <v>1794</v>
      </c>
      <c r="O365">
        <v>970</v>
      </c>
    </row>
    <row r="366" spans="1:15">
      <c r="A366">
        <v>818605387</v>
      </c>
      <c r="B366" t="s">
        <v>849</v>
      </c>
      <c r="C366" t="s">
        <v>850</v>
      </c>
      <c r="D366" t="s">
        <v>1052</v>
      </c>
      <c r="E366" t="s">
        <v>1055</v>
      </c>
      <c r="F366" s="1">
        <v>46066</v>
      </c>
      <c r="G366" t="s">
        <v>3086</v>
      </c>
      <c r="H366">
        <v>2</v>
      </c>
      <c r="I366" t="s">
        <v>3921</v>
      </c>
      <c r="J366" t="s">
        <v>1812</v>
      </c>
      <c r="K366" t="s">
        <v>1794</v>
      </c>
      <c r="O366">
        <v>970</v>
      </c>
    </row>
    <row r="367" spans="1:15">
      <c r="A367">
        <v>818947037</v>
      </c>
      <c r="B367" t="s">
        <v>849</v>
      </c>
      <c r="C367" t="s">
        <v>850</v>
      </c>
      <c r="D367" t="s">
        <v>1052</v>
      </c>
      <c r="E367" t="s">
        <v>1055</v>
      </c>
      <c r="F367" s="1">
        <v>46067</v>
      </c>
      <c r="G367" t="s">
        <v>3086</v>
      </c>
      <c r="H367">
        <v>1</v>
      </c>
      <c r="I367" t="s">
        <v>1812</v>
      </c>
      <c r="J367" t="s">
        <v>3922</v>
      </c>
      <c r="K367" t="s">
        <v>1794</v>
      </c>
      <c r="O367">
        <v>490</v>
      </c>
    </row>
    <row r="368" spans="1:15">
      <c r="A368">
        <v>818947037</v>
      </c>
      <c r="B368" t="s">
        <v>849</v>
      </c>
      <c r="C368" t="s">
        <v>850</v>
      </c>
      <c r="D368" t="s">
        <v>1052</v>
      </c>
      <c r="E368" t="s">
        <v>1055</v>
      </c>
      <c r="F368" s="1">
        <v>46067</v>
      </c>
      <c r="G368" t="s">
        <v>3086</v>
      </c>
      <c r="H368">
        <v>2</v>
      </c>
      <c r="I368" t="s">
        <v>3923</v>
      </c>
      <c r="J368" t="s">
        <v>3924</v>
      </c>
      <c r="K368" t="s">
        <v>1799</v>
      </c>
      <c r="O368">
        <v>15750</v>
      </c>
    </row>
    <row r="369" spans="1:15">
      <c r="A369">
        <v>818947037</v>
      </c>
      <c r="B369" t="s">
        <v>849</v>
      </c>
      <c r="C369" t="s">
        <v>850</v>
      </c>
      <c r="D369" t="s">
        <v>1052</v>
      </c>
      <c r="E369" t="s">
        <v>1055</v>
      </c>
      <c r="F369" s="1">
        <v>46067</v>
      </c>
      <c r="G369" t="s">
        <v>3086</v>
      </c>
      <c r="H369">
        <v>1</v>
      </c>
      <c r="L369" t="s">
        <v>3087</v>
      </c>
      <c r="O369">
        <v>5000</v>
      </c>
    </row>
    <row r="370" spans="1:15">
      <c r="A370">
        <v>819070499</v>
      </c>
      <c r="B370" t="s">
        <v>849</v>
      </c>
      <c r="C370" t="s">
        <v>850</v>
      </c>
      <c r="D370" t="s">
        <v>1052</v>
      </c>
      <c r="E370" t="s">
        <v>1055</v>
      </c>
      <c r="F370" s="1">
        <v>46069</v>
      </c>
      <c r="G370" t="s">
        <v>3086</v>
      </c>
      <c r="H370">
        <v>1</v>
      </c>
      <c r="I370" t="s">
        <v>3925</v>
      </c>
      <c r="J370" t="s">
        <v>3926</v>
      </c>
      <c r="K370" t="s">
        <v>1794</v>
      </c>
      <c r="O370">
        <v>1410</v>
      </c>
    </row>
    <row r="371" spans="1:15">
      <c r="A371">
        <v>819070499</v>
      </c>
      <c r="B371" t="s">
        <v>849</v>
      </c>
      <c r="C371" t="s">
        <v>850</v>
      </c>
      <c r="D371" t="s">
        <v>1052</v>
      </c>
      <c r="E371" t="s">
        <v>1055</v>
      </c>
      <c r="F371" s="1">
        <v>46069</v>
      </c>
      <c r="G371" t="s">
        <v>3086</v>
      </c>
      <c r="H371">
        <v>2</v>
      </c>
      <c r="I371" t="s">
        <v>3926</v>
      </c>
      <c r="J371" t="s">
        <v>1812</v>
      </c>
      <c r="K371" t="s">
        <v>1794</v>
      </c>
      <c r="O371">
        <v>1240</v>
      </c>
    </row>
    <row r="372" spans="1:15">
      <c r="A372">
        <v>819504640</v>
      </c>
      <c r="B372" t="s">
        <v>849</v>
      </c>
      <c r="C372" t="s">
        <v>850</v>
      </c>
      <c r="D372" t="s">
        <v>1052</v>
      </c>
      <c r="E372" t="s">
        <v>1055</v>
      </c>
      <c r="F372" s="1">
        <v>46070</v>
      </c>
      <c r="G372" t="s">
        <v>3086</v>
      </c>
      <c r="H372">
        <v>1</v>
      </c>
      <c r="L372" t="s">
        <v>2711</v>
      </c>
      <c r="O372">
        <v>2500</v>
      </c>
    </row>
    <row r="373" spans="1:15">
      <c r="A373">
        <v>820348445</v>
      </c>
      <c r="B373" t="s">
        <v>849</v>
      </c>
      <c r="C373" t="s">
        <v>850</v>
      </c>
      <c r="D373" t="s">
        <v>1052</v>
      </c>
      <c r="E373" t="s">
        <v>1055</v>
      </c>
      <c r="F373" s="1">
        <v>46073</v>
      </c>
      <c r="G373" t="s">
        <v>3086</v>
      </c>
      <c r="H373">
        <v>1</v>
      </c>
      <c r="I373" t="s">
        <v>1812</v>
      </c>
      <c r="J373" t="s">
        <v>2785</v>
      </c>
      <c r="K373" t="s">
        <v>1794</v>
      </c>
      <c r="O373">
        <v>1170</v>
      </c>
    </row>
    <row r="374" spans="1:15">
      <c r="A374">
        <v>820348445</v>
      </c>
      <c r="B374" t="s">
        <v>849</v>
      </c>
      <c r="C374" t="s">
        <v>850</v>
      </c>
      <c r="D374" t="s">
        <v>1052</v>
      </c>
      <c r="E374" t="s">
        <v>1055</v>
      </c>
      <c r="F374" s="1">
        <v>46073</v>
      </c>
      <c r="G374" t="s">
        <v>3086</v>
      </c>
      <c r="H374">
        <v>2</v>
      </c>
      <c r="I374" t="s">
        <v>2785</v>
      </c>
      <c r="J374" t="s">
        <v>1812</v>
      </c>
      <c r="K374" t="s">
        <v>1794</v>
      </c>
      <c r="O374">
        <v>1170</v>
      </c>
    </row>
    <row r="375" spans="1:15">
      <c r="A375">
        <v>816579278</v>
      </c>
      <c r="B375" t="s">
        <v>849</v>
      </c>
      <c r="C375" t="s">
        <v>850</v>
      </c>
      <c r="D375" t="s">
        <v>1031</v>
      </c>
      <c r="E375" t="s">
        <v>1036</v>
      </c>
      <c r="F375" s="1">
        <v>46057</v>
      </c>
      <c r="G375" t="s">
        <v>3088</v>
      </c>
      <c r="H375">
        <v>1</v>
      </c>
      <c r="I375" t="s">
        <v>1810</v>
      </c>
      <c r="J375" t="s">
        <v>3927</v>
      </c>
      <c r="K375" t="s">
        <v>1795</v>
      </c>
      <c r="O375">
        <v>13770</v>
      </c>
    </row>
    <row r="376" spans="1:15">
      <c r="A376">
        <v>816579278</v>
      </c>
      <c r="B376" t="s">
        <v>849</v>
      </c>
      <c r="C376" t="s">
        <v>850</v>
      </c>
      <c r="D376" t="s">
        <v>1031</v>
      </c>
      <c r="E376" t="s">
        <v>1036</v>
      </c>
      <c r="F376" s="1">
        <v>46057</v>
      </c>
      <c r="G376" t="s">
        <v>3088</v>
      </c>
      <c r="H376">
        <v>2</v>
      </c>
      <c r="I376" t="s">
        <v>3927</v>
      </c>
      <c r="J376" t="s">
        <v>3849</v>
      </c>
      <c r="K376" t="s">
        <v>1794</v>
      </c>
      <c r="O376">
        <v>200</v>
      </c>
    </row>
    <row r="377" spans="1:15">
      <c r="A377">
        <v>816579278</v>
      </c>
      <c r="B377" t="s">
        <v>849</v>
      </c>
      <c r="C377" t="s">
        <v>850</v>
      </c>
      <c r="D377" t="s">
        <v>1031</v>
      </c>
      <c r="E377" t="s">
        <v>1036</v>
      </c>
      <c r="F377" s="1">
        <v>46057</v>
      </c>
      <c r="G377" t="s">
        <v>3088</v>
      </c>
      <c r="H377">
        <v>3</v>
      </c>
      <c r="I377" t="s">
        <v>3849</v>
      </c>
      <c r="J377" t="s">
        <v>3927</v>
      </c>
      <c r="K377" t="s">
        <v>1794</v>
      </c>
      <c r="O377">
        <v>200</v>
      </c>
    </row>
    <row r="378" spans="1:15">
      <c r="A378">
        <v>816579278</v>
      </c>
      <c r="B378" t="s">
        <v>849</v>
      </c>
      <c r="C378" t="s">
        <v>850</v>
      </c>
      <c r="D378" t="s">
        <v>1031</v>
      </c>
      <c r="E378" t="s">
        <v>1036</v>
      </c>
      <c r="F378" s="1">
        <v>46057</v>
      </c>
      <c r="G378" t="s">
        <v>3088</v>
      </c>
      <c r="H378">
        <v>1</v>
      </c>
      <c r="L378" t="s">
        <v>2327</v>
      </c>
      <c r="O378">
        <v>1200</v>
      </c>
    </row>
    <row r="379" spans="1:15">
      <c r="A379">
        <v>816579278</v>
      </c>
      <c r="B379" t="s">
        <v>849</v>
      </c>
      <c r="C379" t="s">
        <v>850</v>
      </c>
      <c r="D379" t="s">
        <v>1031</v>
      </c>
      <c r="E379" t="s">
        <v>1036</v>
      </c>
      <c r="F379" s="1">
        <v>46057</v>
      </c>
      <c r="G379" t="s">
        <v>3088</v>
      </c>
      <c r="H379">
        <v>2</v>
      </c>
      <c r="L379" t="s">
        <v>2307</v>
      </c>
      <c r="O379">
        <v>8510</v>
      </c>
    </row>
    <row r="380" spans="1:15">
      <c r="A380">
        <v>816880438</v>
      </c>
      <c r="B380" t="s">
        <v>849</v>
      </c>
      <c r="C380" t="s">
        <v>850</v>
      </c>
      <c r="D380" t="s">
        <v>1031</v>
      </c>
      <c r="E380" t="s">
        <v>1036</v>
      </c>
      <c r="F380" s="1">
        <v>46058</v>
      </c>
      <c r="G380" t="s">
        <v>3088</v>
      </c>
      <c r="H380">
        <v>1</v>
      </c>
      <c r="I380" t="s">
        <v>3927</v>
      </c>
      <c r="J380" t="s">
        <v>1810</v>
      </c>
      <c r="K380" t="s">
        <v>1795</v>
      </c>
      <c r="O380">
        <v>13770</v>
      </c>
    </row>
    <row r="381" spans="1:15">
      <c r="A381">
        <v>816880438</v>
      </c>
      <c r="B381" t="s">
        <v>849</v>
      </c>
      <c r="C381" t="s">
        <v>850</v>
      </c>
      <c r="D381" t="s">
        <v>1031</v>
      </c>
      <c r="E381" t="s">
        <v>1036</v>
      </c>
      <c r="F381" s="1">
        <v>46058</v>
      </c>
      <c r="G381" t="s">
        <v>3088</v>
      </c>
      <c r="H381">
        <v>1</v>
      </c>
      <c r="L381" t="s">
        <v>2327</v>
      </c>
      <c r="O381">
        <v>1200</v>
      </c>
    </row>
    <row r="382" spans="1:15">
      <c r="A382">
        <v>818985738</v>
      </c>
      <c r="B382" t="s">
        <v>849</v>
      </c>
      <c r="C382" t="s">
        <v>850</v>
      </c>
      <c r="D382" t="s">
        <v>1031</v>
      </c>
      <c r="E382" t="s">
        <v>1036</v>
      </c>
      <c r="F382" s="1">
        <v>46068</v>
      </c>
      <c r="G382" t="s">
        <v>3088</v>
      </c>
      <c r="H382">
        <v>1</v>
      </c>
      <c r="I382" t="s">
        <v>2454</v>
      </c>
      <c r="J382" t="s">
        <v>3928</v>
      </c>
      <c r="K382" t="s">
        <v>1794</v>
      </c>
      <c r="O382">
        <v>550</v>
      </c>
    </row>
    <row r="383" spans="1:15">
      <c r="A383">
        <v>818985738</v>
      </c>
      <c r="B383" t="s">
        <v>849</v>
      </c>
      <c r="C383" t="s">
        <v>850</v>
      </c>
      <c r="D383" t="s">
        <v>1031</v>
      </c>
      <c r="E383" t="s">
        <v>1036</v>
      </c>
      <c r="F383" s="1">
        <v>46068</v>
      </c>
      <c r="G383" t="s">
        <v>3088</v>
      </c>
      <c r="H383">
        <v>1</v>
      </c>
      <c r="L383" t="s">
        <v>2307</v>
      </c>
      <c r="O383">
        <v>7150</v>
      </c>
    </row>
    <row r="384" spans="1:15">
      <c r="A384">
        <v>819050622</v>
      </c>
      <c r="B384" t="s">
        <v>849</v>
      </c>
      <c r="C384" t="s">
        <v>850</v>
      </c>
      <c r="D384" t="s">
        <v>1031</v>
      </c>
      <c r="E384" t="s">
        <v>1036</v>
      </c>
      <c r="F384" s="1">
        <v>46069</v>
      </c>
      <c r="G384" t="s">
        <v>3088</v>
      </c>
      <c r="H384">
        <v>1</v>
      </c>
      <c r="I384" t="s">
        <v>3928</v>
      </c>
      <c r="J384" t="s">
        <v>3929</v>
      </c>
      <c r="K384" t="s">
        <v>1794</v>
      </c>
      <c r="O384">
        <v>300</v>
      </c>
    </row>
    <row r="385" spans="1:15">
      <c r="A385">
        <v>819050622</v>
      </c>
      <c r="B385" t="s">
        <v>849</v>
      </c>
      <c r="C385" t="s">
        <v>850</v>
      </c>
      <c r="D385" t="s">
        <v>1031</v>
      </c>
      <c r="E385" t="s">
        <v>1036</v>
      </c>
      <c r="F385" s="1">
        <v>46069</v>
      </c>
      <c r="G385" t="s">
        <v>3088</v>
      </c>
      <c r="H385">
        <v>2</v>
      </c>
      <c r="I385" t="s">
        <v>3929</v>
      </c>
      <c r="J385" t="s">
        <v>3928</v>
      </c>
      <c r="K385" t="s">
        <v>1794</v>
      </c>
      <c r="O385">
        <v>300</v>
      </c>
    </row>
    <row r="386" spans="1:15">
      <c r="A386">
        <v>819050622</v>
      </c>
      <c r="B386" t="s">
        <v>849</v>
      </c>
      <c r="C386" t="s">
        <v>850</v>
      </c>
      <c r="D386" t="s">
        <v>1031</v>
      </c>
      <c r="E386" t="s">
        <v>1036</v>
      </c>
      <c r="F386" s="1">
        <v>46069</v>
      </c>
      <c r="G386" t="s">
        <v>3088</v>
      </c>
      <c r="H386">
        <v>1</v>
      </c>
      <c r="L386" t="s">
        <v>2307</v>
      </c>
      <c r="O386">
        <v>7150</v>
      </c>
    </row>
    <row r="387" spans="1:15">
      <c r="A387">
        <v>819429966</v>
      </c>
      <c r="B387" t="s">
        <v>849</v>
      </c>
      <c r="C387" t="s">
        <v>850</v>
      </c>
      <c r="D387" t="s">
        <v>1031</v>
      </c>
      <c r="E387" t="s">
        <v>1036</v>
      </c>
      <c r="F387" s="1">
        <v>46070</v>
      </c>
      <c r="G387" t="s">
        <v>3088</v>
      </c>
      <c r="H387">
        <v>1</v>
      </c>
      <c r="I387" t="s">
        <v>3928</v>
      </c>
      <c r="J387" t="s">
        <v>3929</v>
      </c>
      <c r="K387" t="s">
        <v>1794</v>
      </c>
      <c r="O387">
        <v>300</v>
      </c>
    </row>
    <row r="388" spans="1:15">
      <c r="A388">
        <v>819429966</v>
      </c>
      <c r="B388" t="s">
        <v>849</v>
      </c>
      <c r="C388" t="s">
        <v>850</v>
      </c>
      <c r="D388" t="s">
        <v>1031</v>
      </c>
      <c r="E388" t="s">
        <v>1036</v>
      </c>
      <c r="F388" s="1">
        <v>46070</v>
      </c>
      <c r="G388" t="s">
        <v>3088</v>
      </c>
      <c r="H388">
        <v>2</v>
      </c>
      <c r="I388" t="s">
        <v>3929</v>
      </c>
      <c r="J388" t="s">
        <v>3928</v>
      </c>
      <c r="K388" t="s">
        <v>1794</v>
      </c>
      <c r="O388">
        <v>300</v>
      </c>
    </row>
    <row r="389" spans="1:15">
      <c r="A389">
        <v>819429966</v>
      </c>
      <c r="B389" t="s">
        <v>849</v>
      </c>
      <c r="C389" t="s">
        <v>850</v>
      </c>
      <c r="D389" t="s">
        <v>1031</v>
      </c>
      <c r="E389" t="s">
        <v>1036</v>
      </c>
      <c r="F389" s="1">
        <v>46070</v>
      </c>
      <c r="G389" t="s">
        <v>3088</v>
      </c>
      <c r="H389">
        <v>1</v>
      </c>
      <c r="L389" t="s">
        <v>2307</v>
      </c>
      <c r="O389">
        <v>7150</v>
      </c>
    </row>
    <row r="390" spans="1:15">
      <c r="A390">
        <v>819741124</v>
      </c>
      <c r="B390" t="s">
        <v>849</v>
      </c>
      <c r="C390" t="s">
        <v>850</v>
      </c>
      <c r="D390" t="s">
        <v>1031</v>
      </c>
      <c r="E390" t="s">
        <v>1036</v>
      </c>
      <c r="F390" s="1">
        <v>46071</v>
      </c>
      <c r="G390" t="s">
        <v>3088</v>
      </c>
      <c r="H390">
        <v>1</v>
      </c>
      <c r="I390" t="s">
        <v>3928</v>
      </c>
      <c r="J390" t="s">
        <v>3929</v>
      </c>
      <c r="K390" t="s">
        <v>1794</v>
      </c>
      <c r="O390">
        <v>300</v>
      </c>
    </row>
    <row r="391" spans="1:15">
      <c r="A391">
        <v>819741124</v>
      </c>
      <c r="B391" t="s">
        <v>849</v>
      </c>
      <c r="C391" t="s">
        <v>850</v>
      </c>
      <c r="D391" t="s">
        <v>1031</v>
      </c>
      <c r="E391" t="s">
        <v>1036</v>
      </c>
      <c r="F391" s="1">
        <v>46071</v>
      </c>
      <c r="G391" t="s">
        <v>3088</v>
      </c>
      <c r="H391">
        <v>2</v>
      </c>
      <c r="I391" t="s">
        <v>3929</v>
      </c>
      <c r="J391" t="s">
        <v>2454</v>
      </c>
      <c r="K391" t="s">
        <v>1794</v>
      </c>
      <c r="O391">
        <v>810</v>
      </c>
    </row>
    <row r="392" spans="1:15">
      <c r="A392">
        <v>815901131</v>
      </c>
      <c r="B392" t="s">
        <v>849</v>
      </c>
      <c r="C392" t="s">
        <v>850</v>
      </c>
      <c r="D392" t="s">
        <v>992</v>
      </c>
      <c r="E392" t="s">
        <v>995</v>
      </c>
      <c r="F392" s="1">
        <v>46054</v>
      </c>
      <c r="G392" t="s">
        <v>3089</v>
      </c>
      <c r="H392">
        <v>1</v>
      </c>
      <c r="I392" t="s">
        <v>3090</v>
      </c>
      <c r="J392" t="s">
        <v>2860</v>
      </c>
      <c r="K392" t="s">
        <v>1794</v>
      </c>
      <c r="O392">
        <v>178</v>
      </c>
    </row>
    <row r="393" spans="1:15">
      <c r="A393">
        <v>815901131</v>
      </c>
      <c r="B393" t="s">
        <v>849</v>
      </c>
      <c r="C393" t="s">
        <v>850</v>
      </c>
      <c r="D393" t="s">
        <v>992</v>
      </c>
      <c r="E393" t="s">
        <v>995</v>
      </c>
      <c r="F393" s="1">
        <v>46054</v>
      </c>
      <c r="G393" t="s">
        <v>3089</v>
      </c>
      <c r="H393">
        <v>2</v>
      </c>
      <c r="I393" t="s">
        <v>2860</v>
      </c>
      <c r="J393" t="s">
        <v>3090</v>
      </c>
      <c r="K393" t="s">
        <v>1794</v>
      </c>
      <c r="O393">
        <v>178</v>
      </c>
    </row>
    <row r="394" spans="1:15">
      <c r="A394">
        <v>815742864</v>
      </c>
      <c r="B394" t="s">
        <v>849</v>
      </c>
      <c r="C394" t="s">
        <v>850</v>
      </c>
      <c r="D394" t="s">
        <v>992</v>
      </c>
      <c r="E394" t="s">
        <v>995</v>
      </c>
      <c r="F394" s="1">
        <v>46055</v>
      </c>
      <c r="G394" t="s">
        <v>3089</v>
      </c>
      <c r="H394">
        <v>1</v>
      </c>
      <c r="I394" t="s">
        <v>1793</v>
      </c>
      <c r="J394" t="s">
        <v>2377</v>
      </c>
      <c r="K394" t="s">
        <v>1794</v>
      </c>
      <c r="O394">
        <v>230</v>
      </c>
    </row>
    <row r="395" spans="1:15">
      <c r="A395">
        <v>815742864</v>
      </c>
      <c r="B395" t="s">
        <v>849</v>
      </c>
      <c r="C395" t="s">
        <v>850</v>
      </c>
      <c r="D395" t="s">
        <v>992</v>
      </c>
      <c r="E395" t="s">
        <v>995</v>
      </c>
      <c r="F395" s="1">
        <v>46055</v>
      </c>
      <c r="G395" t="s">
        <v>3089</v>
      </c>
      <c r="H395">
        <v>2</v>
      </c>
      <c r="I395" t="s">
        <v>2377</v>
      </c>
      <c r="J395" t="s">
        <v>2715</v>
      </c>
      <c r="K395" t="s">
        <v>1791</v>
      </c>
      <c r="O395">
        <v>240</v>
      </c>
    </row>
    <row r="396" spans="1:15">
      <c r="A396">
        <v>815742864</v>
      </c>
      <c r="B396" t="s">
        <v>849</v>
      </c>
      <c r="C396" t="s">
        <v>850</v>
      </c>
      <c r="D396" t="s">
        <v>992</v>
      </c>
      <c r="E396" t="s">
        <v>995</v>
      </c>
      <c r="F396" s="1">
        <v>46055</v>
      </c>
      <c r="G396" t="s">
        <v>3089</v>
      </c>
      <c r="H396">
        <v>3</v>
      </c>
      <c r="I396" t="s">
        <v>2715</v>
      </c>
      <c r="J396" t="s">
        <v>2377</v>
      </c>
      <c r="K396" t="s">
        <v>1791</v>
      </c>
      <c r="O396">
        <v>240</v>
      </c>
    </row>
    <row r="397" spans="1:15">
      <c r="A397">
        <v>815742864</v>
      </c>
      <c r="B397" t="s">
        <v>849</v>
      </c>
      <c r="C397" t="s">
        <v>850</v>
      </c>
      <c r="D397" t="s">
        <v>992</v>
      </c>
      <c r="E397" t="s">
        <v>995</v>
      </c>
      <c r="F397" s="1">
        <v>46055</v>
      </c>
      <c r="G397" t="s">
        <v>3089</v>
      </c>
      <c r="H397">
        <v>4</v>
      </c>
      <c r="I397" t="s">
        <v>2377</v>
      </c>
      <c r="J397" t="s">
        <v>1793</v>
      </c>
      <c r="K397" t="s">
        <v>1794</v>
      </c>
      <c r="O397">
        <v>230</v>
      </c>
    </row>
    <row r="398" spans="1:15">
      <c r="A398">
        <v>817941369</v>
      </c>
      <c r="B398" t="s">
        <v>849</v>
      </c>
      <c r="C398" t="s">
        <v>850</v>
      </c>
      <c r="D398" t="s">
        <v>992</v>
      </c>
      <c r="E398" t="s">
        <v>995</v>
      </c>
      <c r="F398" s="1">
        <v>46061</v>
      </c>
      <c r="G398" t="s">
        <v>3089</v>
      </c>
      <c r="H398">
        <v>1</v>
      </c>
      <c r="I398" t="s">
        <v>3090</v>
      </c>
      <c r="J398" t="s">
        <v>2860</v>
      </c>
      <c r="K398" t="s">
        <v>1794</v>
      </c>
      <c r="O398">
        <v>178</v>
      </c>
    </row>
    <row r="399" spans="1:15">
      <c r="A399">
        <v>817941369</v>
      </c>
      <c r="B399" t="s">
        <v>849</v>
      </c>
      <c r="C399" t="s">
        <v>850</v>
      </c>
      <c r="D399" t="s">
        <v>992</v>
      </c>
      <c r="E399" t="s">
        <v>995</v>
      </c>
      <c r="F399" s="1">
        <v>46061</v>
      </c>
      <c r="G399" t="s">
        <v>3089</v>
      </c>
      <c r="H399">
        <v>2</v>
      </c>
      <c r="I399" t="s">
        <v>2860</v>
      </c>
      <c r="J399" t="s">
        <v>3090</v>
      </c>
      <c r="K399" t="s">
        <v>1794</v>
      </c>
      <c r="O399">
        <v>178</v>
      </c>
    </row>
    <row r="400" spans="1:15">
      <c r="A400">
        <v>821152648</v>
      </c>
      <c r="B400" t="s">
        <v>849</v>
      </c>
      <c r="C400" t="s">
        <v>850</v>
      </c>
      <c r="D400" t="s">
        <v>992</v>
      </c>
      <c r="E400" t="s">
        <v>995</v>
      </c>
      <c r="F400" s="1">
        <v>46078</v>
      </c>
      <c r="G400" t="s">
        <v>3089</v>
      </c>
      <c r="H400">
        <v>1</v>
      </c>
      <c r="I400" t="s">
        <v>1793</v>
      </c>
      <c r="J400" t="s">
        <v>2377</v>
      </c>
      <c r="K400" t="s">
        <v>1794</v>
      </c>
      <c r="O400">
        <v>230</v>
      </c>
    </row>
    <row r="401" spans="1:15">
      <c r="A401">
        <v>821152648</v>
      </c>
      <c r="B401" t="s">
        <v>849</v>
      </c>
      <c r="C401" t="s">
        <v>850</v>
      </c>
      <c r="D401" t="s">
        <v>992</v>
      </c>
      <c r="E401" t="s">
        <v>995</v>
      </c>
      <c r="F401" s="1">
        <v>46078</v>
      </c>
      <c r="G401" t="s">
        <v>3089</v>
      </c>
      <c r="H401">
        <v>2</v>
      </c>
      <c r="I401" t="s">
        <v>2377</v>
      </c>
      <c r="J401" t="s">
        <v>2715</v>
      </c>
      <c r="K401" t="s">
        <v>1791</v>
      </c>
      <c r="O401">
        <v>240</v>
      </c>
    </row>
    <row r="402" spans="1:15">
      <c r="A402">
        <v>821152648</v>
      </c>
      <c r="B402" t="s">
        <v>849</v>
      </c>
      <c r="C402" t="s">
        <v>850</v>
      </c>
      <c r="D402" t="s">
        <v>992</v>
      </c>
      <c r="E402" t="s">
        <v>995</v>
      </c>
      <c r="F402" s="1">
        <v>46078</v>
      </c>
      <c r="G402" t="s">
        <v>3089</v>
      </c>
      <c r="H402">
        <v>3</v>
      </c>
      <c r="I402" t="s">
        <v>2715</v>
      </c>
      <c r="J402" t="s">
        <v>2377</v>
      </c>
      <c r="K402" t="s">
        <v>1791</v>
      </c>
      <c r="O402">
        <v>240</v>
      </c>
    </row>
    <row r="403" spans="1:15">
      <c r="A403">
        <v>821152648</v>
      </c>
      <c r="B403" t="s">
        <v>849</v>
      </c>
      <c r="C403" t="s">
        <v>850</v>
      </c>
      <c r="D403" t="s">
        <v>992</v>
      </c>
      <c r="E403" t="s">
        <v>995</v>
      </c>
      <c r="F403" s="1">
        <v>46078</v>
      </c>
      <c r="G403" t="s">
        <v>3089</v>
      </c>
      <c r="H403">
        <v>4</v>
      </c>
      <c r="I403" t="s">
        <v>2377</v>
      </c>
      <c r="J403" t="s">
        <v>1793</v>
      </c>
      <c r="K403" t="s">
        <v>1794</v>
      </c>
      <c r="O403">
        <v>230</v>
      </c>
    </row>
    <row r="404" spans="1:15">
      <c r="A404">
        <v>821834180</v>
      </c>
      <c r="B404" t="s">
        <v>849</v>
      </c>
      <c r="C404" t="s">
        <v>850</v>
      </c>
      <c r="D404" t="s">
        <v>992</v>
      </c>
      <c r="E404" t="s">
        <v>995</v>
      </c>
      <c r="F404" s="1">
        <v>46080</v>
      </c>
      <c r="G404" t="s">
        <v>3089</v>
      </c>
      <c r="H404">
        <v>1</v>
      </c>
      <c r="I404" t="s">
        <v>3090</v>
      </c>
      <c r="J404" t="s">
        <v>1801</v>
      </c>
      <c r="K404" t="s">
        <v>1794</v>
      </c>
      <c r="O404">
        <v>448</v>
      </c>
    </row>
    <row r="405" spans="1:15">
      <c r="A405">
        <v>821834180</v>
      </c>
      <c r="B405" t="s">
        <v>849</v>
      </c>
      <c r="C405" t="s">
        <v>850</v>
      </c>
      <c r="D405" t="s">
        <v>992</v>
      </c>
      <c r="E405" t="s">
        <v>995</v>
      </c>
      <c r="F405" s="1">
        <v>46080</v>
      </c>
      <c r="G405" t="s">
        <v>3089</v>
      </c>
      <c r="H405">
        <v>2</v>
      </c>
      <c r="I405" t="s">
        <v>1801</v>
      </c>
      <c r="J405" t="s">
        <v>3090</v>
      </c>
      <c r="K405" t="s">
        <v>1794</v>
      </c>
      <c r="O405">
        <v>448</v>
      </c>
    </row>
    <row r="406" spans="1:15">
      <c r="A406">
        <v>818536558</v>
      </c>
      <c r="B406" t="s">
        <v>849</v>
      </c>
      <c r="C406" t="s">
        <v>850</v>
      </c>
      <c r="D406" t="s">
        <v>962</v>
      </c>
      <c r="E406" t="s">
        <v>619</v>
      </c>
      <c r="F406" s="1">
        <v>46058</v>
      </c>
      <c r="G406" t="s">
        <v>3091</v>
      </c>
      <c r="H406">
        <v>1</v>
      </c>
      <c r="I406" t="s">
        <v>2305</v>
      </c>
      <c r="J406" t="s">
        <v>3930</v>
      </c>
      <c r="K406" t="s">
        <v>2306</v>
      </c>
      <c r="O406">
        <v>740</v>
      </c>
    </row>
    <row r="407" spans="1:15">
      <c r="A407">
        <v>818536558</v>
      </c>
      <c r="B407" t="s">
        <v>849</v>
      </c>
      <c r="C407" t="s">
        <v>850</v>
      </c>
      <c r="D407" t="s">
        <v>962</v>
      </c>
      <c r="E407" t="s">
        <v>619</v>
      </c>
      <c r="F407" s="1">
        <v>46058</v>
      </c>
      <c r="G407" t="s">
        <v>3091</v>
      </c>
      <c r="H407">
        <v>2</v>
      </c>
      <c r="I407" t="s">
        <v>3930</v>
      </c>
      <c r="J407" t="s">
        <v>2305</v>
      </c>
      <c r="K407" t="s">
        <v>2306</v>
      </c>
      <c r="O407">
        <v>740</v>
      </c>
    </row>
    <row r="408" spans="1:15">
      <c r="A408">
        <v>818536583</v>
      </c>
      <c r="B408" t="s">
        <v>849</v>
      </c>
      <c r="C408" t="s">
        <v>850</v>
      </c>
      <c r="D408" t="s">
        <v>962</v>
      </c>
      <c r="E408" t="s">
        <v>619</v>
      </c>
      <c r="F408" s="1">
        <v>46062</v>
      </c>
      <c r="G408" t="s">
        <v>3091</v>
      </c>
      <c r="H408">
        <v>1</v>
      </c>
      <c r="I408" t="s">
        <v>2305</v>
      </c>
      <c r="J408" t="s">
        <v>3931</v>
      </c>
      <c r="K408" t="s">
        <v>2306</v>
      </c>
      <c r="O408">
        <v>470</v>
      </c>
    </row>
    <row r="409" spans="1:15">
      <c r="A409">
        <v>818536583</v>
      </c>
      <c r="B409" t="s">
        <v>849</v>
      </c>
      <c r="C409" t="s">
        <v>850</v>
      </c>
      <c r="D409" t="s">
        <v>962</v>
      </c>
      <c r="E409" t="s">
        <v>619</v>
      </c>
      <c r="F409" s="1">
        <v>46062</v>
      </c>
      <c r="G409" t="s">
        <v>3091</v>
      </c>
      <c r="H409">
        <v>2</v>
      </c>
      <c r="I409" t="s">
        <v>3931</v>
      </c>
      <c r="J409" t="s">
        <v>2305</v>
      </c>
      <c r="K409" t="s">
        <v>2306</v>
      </c>
      <c r="O409">
        <v>470</v>
      </c>
    </row>
    <row r="410" spans="1:15">
      <c r="A410">
        <v>818536586</v>
      </c>
      <c r="B410" t="s">
        <v>849</v>
      </c>
      <c r="C410" t="s">
        <v>850</v>
      </c>
      <c r="D410" t="s">
        <v>962</v>
      </c>
      <c r="E410" t="s">
        <v>619</v>
      </c>
      <c r="F410" s="1">
        <v>46065</v>
      </c>
      <c r="G410" t="s">
        <v>3091</v>
      </c>
      <c r="H410">
        <v>1</v>
      </c>
      <c r="I410" t="s">
        <v>2305</v>
      </c>
      <c r="J410" t="s">
        <v>3932</v>
      </c>
      <c r="K410" t="s">
        <v>2306</v>
      </c>
      <c r="O410">
        <v>780</v>
      </c>
    </row>
    <row r="411" spans="1:15">
      <c r="A411">
        <v>818536586</v>
      </c>
      <c r="B411" t="s">
        <v>849</v>
      </c>
      <c r="C411" t="s">
        <v>850</v>
      </c>
      <c r="D411" t="s">
        <v>962</v>
      </c>
      <c r="E411" t="s">
        <v>619</v>
      </c>
      <c r="F411" s="1">
        <v>46065</v>
      </c>
      <c r="G411" t="s">
        <v>3091</v>
      </c>
      <c r="H411">
        <v>2</v>
      </c>
      <c r="I411" t="s">
        <v>3932</v>
      </c>
      <c r="J411" t="s">
        <v>2305</v>
      </c>
      <c r="K411" t="s">
        <v>2306</v>
      </c>
      <c r="O411">
        <v>780</v>
      </c>
    </row>
    <row r="412" spans="1:15">
      <c r="A412">
        <v>819689516</v>
      </c>
      <c r="B412" t="s">
        <v>849</v>
      </c>
      <c r="C412" t="s">
        <v>850</v>
      </c>
      <c r="D412" t="s">
        <v>962</v>
      </c>
      <c r="E412" t="s">
        <v>619</v>
      </c>
      <c r="F412" s="1">
        <v>46070</v>
      </c>
      <c r="G412" t="s">
        <v>3091</v>
      </c>
      <c r="H412">
        <v>1</v>
      </c>
      <c r="I412" t="s">
        <v>2305</v>
      </c>
      <c r="J412" t="s">
        <v>1800</v>
      </c>
      <c r="K412" t="s">
        <v>2306</v>
      </c>
      <c r="O412">
        <v>980</v>
      </c>
    </row>
    <row r="413" spans="1:15">
      <c r="A413">
        <v>819689516</v>
      </c>
      <c r="B413" t="s">
        <v>849</v>
      </c>
      <c r="C413" t="s">
        <v>850</v>
      </c>
      <c r="D413" t="s">
        <v>962</v>
      </c>
      <c r="E413" t="s">
        <v>619</v>
      </c>
      <c r="F413" s="1">
        <v>46070</v>
      </c>
      <c r="G413" t="s">
        <v>3091</v>
      </c>
      <c r="H413">
        <v>2</v>
      </c>
      <c r="I413" t="s">
        <v>1800</v>
      </c>
      <c r="J413" t="s">
        <v>2305</v>
      </c>
      <c r="K413" t="s">
        <v>2306</v>
      </c>
      <c r="O413">
        <v>980</v>
      </c>
    </row>
    <row r="414" spans="1:15">
      <c r="A414">
        <v>820300898</v>
      </c>
      <c r="B414" t="s">
        <v>849</v>
      </c>
      <c r="C414" t="s">
        <v>850</v>
      </c>
      <c r="D414" t="s">
        <v>962</v>
      </c>
      <c r="E414" t="s">
        <v>619</v>
      </c>
      <c r="F414" s="1">
        <v>46072</v>
      </c>
      <c r="G414" t="s">
        <v>3091</v>
      </c>
      <c r="H414">
        <v>1</v>
      </c>
      <c r="I414" t="s">
        <v>2305</v>
      </c>
      <c r="J414" t="s">
        <v>3933</v>
      </c>
      <c r="K414" t="s">
        <v>2306</v>
      </c>
      <c r="O414">
        <v>780</v>
      </c>
    </row>
    <row r="415" spans="1:15">
      <c r="A415">
        <v>820300898</v>
      </c>
      <c r="B415" t="s">
        <v>849</v>
      </c>
      <c r="C415" t="s">
        <v>850</v>
      </c>
      <c r="D415" t="s">
        <v>962</v>
      </c>
      <c r="E415" t="s">
        <v>619</v>
      </c>
      <c r="F415" s="1">
        <v>46072</v>
      </c>
      <c r="G415" t="s">
        <v>3091</v>
      </c>
      <c r="H415">
        <v>2</v>
      </c>
      <c r="I415" t="s">
        <v>3933</v>
      </c>
      <c r="J415" t="s">
        <v>2305</v>
      </c>
      <c r="K415" t="s">
        <v>2306</v>
      </c>
      <c r="O415">
        <v>780</v>
      </c>
    </row>
    <row r="416" spans="1:15">
      <c r="A416">
        <v>821069203</v>
      </c>
      <c r="B416" t="s">
        <v>849</v>
      </c>
      <c r="C416" t="s">
        <v>850</v>
      </c>
      <c r="D416" t="s">
        <v>962</v>
      </c>
      <c r="E416" t="s">
        <v>619</v>
      </c>
      <c r="F416" s="1">
        <v>46077</v>
      </c>
      <c r="G416" t="s">
        <v>3091</v>
      </c>
      <c r="H416">
        <v>1</v>
      </c>
      <c r="I416" t="s">
        <v>2305</v>
      </c>
      <c r="J416" t="s">
        <v>3934</v>
      </c>
      <c r="K416" t="s">
        <v>2306</v>
      </c>
      <c r="O416">
        <v>890</v>
      </c>
    </row>
    <row r="417" spans="1:15">
      <c r="A417">
        <v>821069203</v>
      </c>
      <c r="B417" t="s">
        <v>849</v>
      </c>
      <c r="C417" t="s">
        <v>850</v>
      </c>
      <c r="D417" t="s">
        <v>962</v>
      </c>
      <c r="E417" t="s">
        <v>619</v>
      </c>
      <c r="F417" s="1">
        <v>46077</v>
      </c>
      <c r="G417" t="s">
        <v>3091</v>
      </c>
      <c r="H417">
        <v>2</v>
      </c>
      <c r="I417" t="s">
        <v>3934</v>
      </c>
      <c r="J417" t="s">
        <v>2305</v>
      </c>
      <c r="K417" t="s">
        <v>2306</v>
      </c>
      <c r="O417">
        <v>890</v>
      </c>
    </row>
    <row r="418" spans="1:15">
      <c r="A418">
        <v>821721384</v>
      </c>
      <c r="B418" t="s">
        <v>849</v>
      </c>
      <c r="C418" t="s">
        <v>850</v>
      </c>
      <c r="D418" t="s">
        <v>962</v>
      </c>
      <c r="E418" t="s">
        <v>619</v>
      </c>
      <c r="F418" s="1">
        <v>46079</v>
      </c>
      <c r="G418" t="s">
        <v>3091</v>
      </c>
      <c r="H418">
        <v>1</v>
      </c>
      <c r="I418" t="s">
        <v>2305</v>
      </c>
      <c r="J418" t="s">
        <v>3935</v>
      </c>
      <c r="K418" t="s">
        <v>2306</v>
      </c>
      <c r="O418">
        <v>1120</v>
      </c>
    </row>
    <row r="419" spans="1:15">
      <c r="A419">
        <v>821721384</v>
      </c>
      <c r="B419" t="s">
        <v>849</v>
      </c>
      <c r="C419" t="s">
        <v>850</v>
      </c>
      <c r="D419" t="s">
        <v>962</v>
      </c>
      <c r="E419" t="s">
        <v>619</v>
      </c>
      <c r="F419" s="1">
        <v>46079</v>
      </c>
      <c r="G419" t="s">
        <v>3091</v>
      </c>
      <c r="H419">
        <v>2</v>
      </c>
      <c r="I419" t="s">
        <v>3935</v>
      </c>
      <c r="J419" t="s">
        <v>2305</v>
      </c>
      <c r="K419" t="s">
        <v>2306</v>
      </c>
      <c r="O419">
        <v>1120</v>
      </c>
    </row>
    <row r="420" spans="1:15">
      <c r="A420">
        <v>815660070</v>
      </c>
      <c r="B420" t="s">
        <v>849</v>
      </c>
      <c r="C420" t="s">
        <v>850</v>
      </c>
      <c r="D420" t="s">
        <v>935</v>
      </c>
      <c r="E420" t="s">
        <v>310</v>
      </c>
      <c r="F420" s="1">
        <v>46056</v>
      </c>
      <c r="G420" t="s">
        <v>3092</v>
      </c>
      <c r="H420">
        <v>1</v>
      </c>
      <c r="L420" t="s">
        <v>3936</v>
      </c>
      <c r="O420">
        <v>2500</v>
      </c>
    </row>
    <row r="421" spans="1:15">
      <c r="A421">
        <v>819596954</v>
      </c>
      <c r="B421" t="s">
        <v>849</v>
      </c>
      <c r="C421" t="s">
        <v>850</v>
      </c>
      <c r="D421" t="s">
        <v>935</v>
      </c>
      <c r="E421" t="s">
        <v>310</v>
      </c>
      <c r="F421" s="1">
        <v>46072</v>
      </c>
      <c r="G421" t="s">
        <v>3092</v>
      </c>
      <c r="H421">
        <v>1</v>
      </c>
      <c r="L421" t="s">
        <v>3937</v>
      </c>
      <c r="O421">
        <v>2500</v>
      </c>
    </row>
    <row r="422" spans="1:15">
      <c r="A422">
        <v>819597295</v>
      </c>
      <c r="B422" t="s">
        <v>849</v>
      </c>
      <c r="C422" t="s">
        <v>850</v>
      </c>
      <c r="D422" t="s">
        <v>935</v>
      </c>
      <c r="E422" t="s">
        <v>310</v>
      </c>
      <c r="F422" s="1">
        <v>46077</v>
      </c>
      <c r="G422" t="s">
        <v>3092</v>
      </c>
      <c r="H422">
        <v>1</v>
      </c>
      <c r="L422" t="s">
        <v>3938</v>
      </c>
      <c r="O422">
        <v>5000</v>
      </c>
    </row>
    <row r="423" spans="1:15">
      <c r="A423">
        <v>822153200</v>
      </c>
      <c r="B423" t="s">
        <v>849</v>
      </c>
      <c r="C423" t="s">
        <v>850</v>
      </c>
      <c r="D423" t="s">
        <v>2355</v>
      </c>
      <c r="E423" t="s">
        <v>2356</v>
      </c>
      <c r="F423" s="1">
        <v>46077</v>
      </c>
      <c r="G423" t="s">
        <v>3095</v>
      </c>
      <c r="H423">
        <v>1</v>
      </c>
      <c r="I423" t="s">
        <v>2378</v>
      </c>
      <c r="J423" t="s">
        <v>2330</v>
      </c>
      <c r="K423" t="s">
        <v>1794</v>
      </c>
      <c r="O423">
        <v>635</v>
      </c>
    </row>
    <row r="424" spans="1:15">
      <c r="A424">
        <v>822153200</v>
      </c>
      <c r="B424" t="s">
        <v>849</v>
      </c>
      <c r="C424" t="s">
        <v>850</v>
      </c>
      <c r="D424" t="s">
        <v>2355</v>
      </c>
      <c r="E424" t="s">
        <v>2356</v>
      </c>
      <c r="F424" s="1">
        <v>46077</v>
      </c>
      <c r="G424" t="s">
        <v>3095</v>
      </c>
      <c r="H424">
        <v>2</v>
      </c>
      <c r="I424" t="s">
        <v>2330</v>
      </c>
      <c r="J424" t="s">
        <v>3939</v>
      </c>
      <c r="K424" t="s">
        <v>2331</v>
      </c>
      <c r="O424">
        <v>26080</v>
      </c>
    </row>
    <row r="425" spans="1:15">
      <c r="A425">
        <v>822153200</v>
      </c>
      <c r="B425" t="s">
        <v>849</v>
      </c>
      <c r="C425" t="s">
        <v>850</v>
      </c>
      <c r="D425" t="s">
        <v>2355</v>
      </c>
      <c r="E425" t="s">
        <v>2356</v>
      </c>
      <c r="F425" s="1">
        <v>46077</v>
      </c>
      <c r="G425" t="s">
        <v>3095</v>
      </c>
      <c r="H425">
        <v>3</v>
      </c>
      <c r="I425" t="s">
        <v>3939</v>
      </c>
      <c r="J425" t="s">
        <v>3113</v>
      </c>
      <c r="K425" t="s">
        <v>1794</v>
      </c>
      <c r="O425">
        <v>260</v>
      </c>
    </row>
    <row r="426" spans="1:15">
      <c r="A426">
        <v>822153200</v>
      </c>
      <c r="B426" t="s">
        <v>849</v>
      </c>
      <c r="C426" t="s">
        <v>850</v>
      </c>
      <c r="D426" t="s">
        <v>2355</v>
      </c>
      <c r="E426" t="s">
        <v>2356</v>
      </c>
      <c r="F426" s="1">
        <v>46077</v>
      </c>
      <c r="G426" t="s">
        <v>3095</v>
      </c>
      <c r="H426">
        <v>1</v>
      </c>
      <c r="L426" t="s">
        <v>2307</v>
      </c>
      <c r="O426">
        <v>27860</v>
      </c>
    </row>
    <row r="427" spans="1:15">
      <c r="A427">
        <v>822153200</v>
      </c>
      <c r="B427" t="s">
        <v>849</v>
      </c>
      <c r="C427" t="s">
        <v>850</v>
      </c>
      <c r="D427" t="s">
        <v>2355</v>
      </c>
      <c r="E427" t="s">
        <v>2356</v>
      </c>
      <c r="F427" s="1">
        <v>46077</v>
      </c>
      <c r="G427" t="s">
        <v>3095</v>
      </c>
      <c r="H427">
        <v>2</v>
      </c>
      <c r="L427" t="s">
        <v>3075</v>
      </c>
      <c r="O427">
        <v>400</v>
      </c>
    </row>
    <row r="428" spans="1:15">
      <c r="A428">
        <v>822153200</v>
      </c>
      <c r="B428" t="s">
        <v>849</v>
      </c>
      <c r="C428" t="s">
        <v>850</v>
      </c>
      <c r="D428" t="s">
        <v>2355</v>
      </c>
      <c r="E428" t="s">
        <v>2356</v>
      </c>
      <c r="F428" s="1">
        <v>46077</v>
      </c>
      <c r="G428" t="s">
        <v>3095</v>
      </c>
      <c r="H428">
        <v>3</v>
      </c>
      <c r="L428" t="s">
        <v>2332</v>
      </c>
      <c r="O428">
        <v>1200</v>
      </c>
    </row>
    <row r="429" spans="1:15">
      <c r="A429">
        <v>822153200</v>
      </c>
      <c r="B429" t="s">
        <v>849</v>
      </c>
      <c r="C429" t="s">
        <v>850</v>
      </c>
      <c r="D429" t="s">
        <v>2355</v>
      </c>
      <c r="E429" t="s">
        <v>2356</v>
      </c>
      <c r="F429" s="1">
        <v>46077</v>
      </c>
      <c r="G429" t="s">
        <v>3095</v>
      </c>
      <c r="H429">
        <v>4</v>
      </c>
      <c r="L429" t="s">
        <v>3940</v>
      </c>
      <c r="O429">
        <v>1600</v>
      </c>
    </row>
    <row r="430" spans="1:15">
      <c r="A430">
        <v>822152727</v>
      </c>
      <c r="B430" t="s">
        <v>849</v>
      </c>
      <c r="C430" t="s">
        <v>850</v>
      </c>
      <c r="D430" t="s">
        <v>2355</v>
      </c>
      <c r="E430" t="s">
        <v>2356</v>
      </c>
      <c r="F430" s="1">
        <v>46078</v>
      </c>
      <c r="G430" t="s">
        <v>3095</v>
      </c>
      <c r="H430">
        <v>1</v>
      </c>
      <c r="I430" t="s">
        <v>3113</v>
      </c>
      <c r="J430" t="s">
        <v>3939</v>
      </c>
      <c r="K430" t="s">
        <v>1794</v>
      </c>
      <c r="O430">
        <v>260</v>
      </c>
    </row>
    <row r="431" spans="1:15">
      <c r="A431">
        <v>822152727</v>
      </c>
      <c r="B431" t="s">
        <v>849</v>
      </c>
      <c r="C431" t="s">
        <v>850</v>
      </c>
      <c r="D431" t="s">
        <v>2355</v>
      </c>
      <c r="E431" t="s">
        <v>2356</v>
      </c>
      <c r="F431" s="1">
        <v>46078</v>
      </c>
      <c r="G431" t="s">
        <v>3095</v>
      </c>
      <c r="H431">
        <v>2</v>
      </c>
      <c r="I431" t="s">
        <v>3941</v>
      </c>
      <c r="J431" t="s">
        <v>2330</v>
      </c>
      <c r="K431" t="s">
        <v>2331</v>
      </c>
      <c r="O431">
        <v>42250</v>
      </c>
    </row>
    <row r="432" spans="1:15">
      <c r="A432">
        <v>822152727</v>
      </c>
      <c r="B432" t="s">
        <v>849</v>
      </c>
      <c r="C432" t="s">
        <v>850</v>
      </c>
      <c r="D432" t="s">
        <v>2355</v>
      </c>
      <c r="E432" t="s">
        <v>2356</v>
      </c>
      <c r="F432" s="1">
        <v>46078</v>
      </c>
      <c r="G432" t="s">
        <v>3095</v>
      </c>
      <c r="H432">
        <v>3</v>
      </c>
      <c r="I432" t="s">
        <v>2330</v>
      </c>
      <c r="J432" t="s">
        <v>2378</v>
      </c>
      <c r="K432" t="s">
        <v>1794</v>
      </c>
      <c r="O432">
        <v>635</v>
      </c>
    </row>
    <row r="433" spans="1:15">
      <c r="A433">
        <v>822152727</v>
      </c>
      <c r="B433" t="s">
        <v>849</v>
      </c>
      <c r="C433" t="s">
        <v>850</v>
      </c>
      <c r="D433" t="s">
        <v>2355</v>
      </c>
      <c r="E433" t="s">
        <v>2356</v>
      </c>
      <c r="F433" s="1">
        <v>46078</v>
      </c>
      <c r="G433" t="s">
        <v>3095</v>
      </c>
      <c r="H433">
        <v>1</v>
      </c>
      <c r="L433" t="s">
        <v>2332</v>
      </c>
      <c r="O433">
        <v>1200</v>
      </c>
    </row>
    <row r="434" spans="1:15">
      <c r="A434">
        <v>819901905</v>
      </c>
      <c r="B434" t="s">
        <v>849</v>
      </c>
      <c r="C434" t="s">
        <v>850</v>
      </c>
      <c r="D434" t="s">
        <v>2340</v>
      </c>
      <c r="E434" t="s">
        <v>601</v>
      </c>
      <c r="F434" s="1">
        <v>46071</v>
      </c>
      <c r="G434" t="s">
        <v>3097</v>
      </c>
      <c r="H434">
        <v>1</v>
      </c>
      <c r="I434" t="s">
        <v>2840</v>
      </c>
      <c r="J434" t="s">
        <v>1801</v>
      </c>
      <c r="K434" t="s">
        <v>1794</v>
      </c>
      <c r="O434">
        <v>553</v>
      </c>
    </row>
    <row r="435" spans="1:15">
      <c r="A435">
        <v>819901905</v>
      </c>
      <c r="B435" t="s">
        <v>849</v>
      </c>
      <c r="C435" t="s">
        <v>850</v>
      </c>
      <c r="D435" t="s">
        <v>2340</v>
      </c>
      <c r="E435" t="s">
        <v>601</v>
      </c>
      <c r="F435" s="1">
        <v>46071</v>
      </c>
      <c r="G435" t="s">
        <v>3097</v>
      </c>
      <c r="H435">
        <v>2</v>
      </c>
      <c r="I435" t="s">
        <v>1801</v>
      </c>
      <c r="J435" t="s">
        <v>2840</v>
      </c>
      <c r="K435" t="s">
        <v>1794</v>
      </c>
      <c r="O435">
        <v>553</v>
      </c>
    </row>
    <row r="436" spans="1:15">
      <c r="A436">
        <v>820792245</v>
      </c>
      <c r="B436" t="s">
        <v>849</v>
      </c>
      <c r="C436" t="s">
        <v>850</v>
      </c>
      <c r="D436" t="s">
        <v>2340</v>
      </c>
      <c r="E436" t="s">
        <v>601</v>
      </c>
      <c r="F436" s="1">
        <v>46077</v>
      </c>
      <c r="G436" t="s">
        <v>3097</v>
      </c>
      <c r="H436">
        <v>1</v>
      </c>
      <c r="L436" t="s">
        <v>3942</v>
      </c>
      <c r="O436">
        <v>2900</v>
      </c>
    </row>
    <row r="437" spans="1:15">
      <c r="A437">
        <v>820792245</v>
      </c>
      <c r="B437" t="s">
        <v>849</v>
      </c>
      <c r="C437" t="s">
        <v>850</v>
      </c>
      <c r="D437" t="s">
        <v>2340</v>
      </c>
      <c r="E437" t="s">
        <v>601</v>
      </c>
      <c r="F437" s="1">
        <v>46077</v>
      </c>
      <c r="G437" t="s">
        <v>3097</v>
      </c>
      <c r="H437">
        <v>2</v>
      </c>
      <c r="L437" t="s">
        <v>3943</v>
      </c>
      <c r="O437">
        <v>2300</v>
      </c>
    </row>
    <row r="438" spans="1:15">
      <c r="A438">
        <v>816598197</v>
      </c>
      <c r="B438" t="s">
        <v>849</v>
      </c>
      <c r="C438" t="s">
        <v>850</v>
      </c>
      <c r="D438" t="s">
        <v>2409</v>
      </c>
      <c r="E438" t="s">
        <v>2410</v>
      </c>
      <c r="F438" s="1">
        <v>46057</v>
      </c>
      <c r="G438" t="s">
        <v>3100</v>
      </c>
      <c r="H438">
        <v>1</v>
      </c>
      <c r="I438" t="s">
        <v>2841</v>
      </c>
      <c r="J438" t="s">
        <v>3101</v>
      </c>
      <c r="K438" t="s">
        <v>2842</v>
      </c>
      <c r="O438">
        <v>400</v>
      </c>
    </row>
    <row r="439" spans="1:15">
      <c r="A439">
        <v>816598197</v>
      </c>
      <c r="B439" t="s">
        <v>849</v>
      </c>
      <c r="C439" t="s">
        <v>850</v>
      </c>
      <c r="D439" t="s">
        <v>2409</v>
      </c>
      <c r="E439" t="s">
        <v>2410</v>
      </c>
      <c r="F439" s="1">
        <v>46057</v>
      </c>
      <c r="G439" t="s">
        <v>3100</v>
      </c>
      <c r="H439">
        <v>2</v>
      </c>
      <c r="I439" t="s">
        <v>3102</v>
      </c>
      <c r="J439" t="s">
        <v>2708</v>
      </c>
      <c r="K439" t="s">
        <v>3103</v>
      </c>
      <c r="O439">
        <v>520</v>
      </c>
    </row>
    <row r="440" spans="1:15">
      <c r="A440">
        <v>816598197</v>
      </c>
      <c r="B440" t="s">
        <v>849</v>
      </c>
      <c r="C440" t="s">
        <v>850</v>
      </c>
      <c r="D440" t="s">
        <v>2409</v>
      </c>
      <c r="E440" t="s">
        <v>2410</v>
      </c>
      <c r="F440" s="1">
        <v>46057</v>
      </c>
      <c r="G440" t="s">
        <v>3100</v>
      </c>
      <c r="H440">
        <v>3</v>
      </c>
      <c r="I440" t="s">
        <v>2708</v>
      </c>
      <c r="J440" t="s">
        <v>3102</v>
      </c>
      <c r="K440" t="s">
        <v>3103</v>
      </c>
      <c r="O440">
        <v>520</v>
      </c>
    </row>
    <row r="441" spans="1:15">
      <c r="A441">
        <v>816598197</v>
      </c>
      <c r="B441" t="s">
        <v>849</v>
      </c>
      <c r="C441" t="s">
        <v>850</v>
      </c>
      <c r="D441" t="s">
        <v>2409</v>
      </c>
      <c r="E441" t="s">
        <v>2410</v>
      </c>
      <c r="F441" s="1">
        <v>46057</v>
      </c>
      <c r="G441" t="s">
        <v>3100</v>
      </c>
      <c r="H441">
        <v>4</v>
      </c>
      <c r="I441" t="s">
        <v>3101</v>
      </c>
      <c r="J441" t="s">
        <v>2841</v>
      </c>
      <c r="K441" t="s">
        <v>2842</v>
      </c>
      <c r="O441">
        <v>400</v>
      </c>
    </row>
    <row r="442" spans="1:15">
      <c r="A442">
        <v>817275748</v>
      </c>
      <c r="B442" t="s">
        <v>849</v>
      </c>
      <c r="C442" t="s">
        <v>850</v>
      </c>
      <c r="D442" t="s">
        <v>2390</v>
      </c>
      <c r="E442" t="s">
        <v>367</v>
      </c>
      <c r="F442" s="1">
        <v>46058</v>
      </c>
      <c r="G442" t="s">
        <v>3104</v>
      </c>
      <c r="H442">
        <v>1</v>
      </c>
      <c r="I442" t="s">
        <v>2712</v>
      </c>
      <c r="J442" t="s">
        <v>3944</v>
      </c>
      <c r="K442" t="s">
        <v>3945</v>
      </c>
      <c r="O442">
        <v>1518</v>
      </c>
    </row>
    <row r="443" spans="1:15">
      <c r="A443">
        <v>817275748</v>
      </c>
      <c r="B443" t="s">
        <v>849</v>
      </c>
      <c r="C443" t="s">
        <v>850</v>
      </c>
      <c r="D443" t="s">
        <v>2390</v>
      </c>
      <c r="E443" t="s">
        <v>367</v>
      </c>
      <c r="F443" s="1">
        <v>46058</v>
      </c>
      <c r="G443" t="s">
        <v>3104</v>
      </c>
      <c r="H443">
        <v>2</v>
      </c>
      <c r="I443" t="s">
        <v>3946</v>
      </c>
      <c r="J443" t="s">
        <v>3947</v>
      </c>
      <c r="K443" t="s">
        <v>3948</v>
      </c>
      <c r="O443">
        <v>210</v>
      </c>
    </row>
    <row r="444" spans="1:15">
      <c r="A444">
        <v>817275748</v>
      </c>
      <c r="B444" t="s">
        <v>849</v>
      </c>
      <c r="C444" t="s">
        <v>850</v>
      </c>
      <c r="D444" t="s">
        <v>2390</v>
      </c>
      <c r="E444" t="s">
        <v>367</v>
      </c>
      <c r="F444" s="1">
        <v>46058</v>
      </c>
      <c r="G444" t="s">
        <v>3104</v>
      </c>
      <c r="H444">
        <v>3</v>
      </c>
      <c r="I444" t="s">
        <v>3947</v>
      </c>
      <c r="J444" t="s">
        <v>3946</v>
      </c>
      <c r="K444" t="s">
        <v>3948</v>
      </c>
      <c r="O444">
        <v>210</v>
      </c>
    </row>
    <row r="445" spans="1:15">
      <c r="A445">
        <v>817275748</v>
      </c>
      <c r="B445" t="s">
        <v>849</v>
      </c>
      <c r="C445" t="s">
        <v>850</v>
      </c>
      <c r="D445" t="s">
        <v>2390</v>
      </c>
      <c r="E445" t="s">
        <v>367</v>
      </c>
      <c r="F445" s="1">
        <v>46058</v>
      </c>
      <c r="G445" t="s">
        <v>3104</v>
      </c>
      <c r="H445">
        <v>4</v>
      </c>
      <c r="I445" t="s">
        <v>3944</v>
      </c>
      <c r="J445" t="s">
        <v>2712</v>
      </c>
      <c r="K445" t="s">
        <v>3945</v>
      </c>
      <c r="O445">
        <v>1518</v>
      </c>
    </row>
    <row r="446" spans="1:15">
      <c r="A446">
        <v>819432292</v>
      </c>
      <c r="B446" t="s">
        <v>849</v>
      </c>
      <c r="C446" t="s">
        <v>850</v>
      </c>
      <c r="D446" t="s">
        <v>2390</v>
      </c>
      <c r="E446" t="s">
        <v>367</v>
      </c>
      <c r="F446" s="1">
        <v>46070</v>
      </c>
      <c r="G446" t="s">
        <v>3104</v>
      </c>
      <c r="H446">
        <v>1</v>
      </c>
      <c r="I446" t="s">
        <v>2712</v>
      </c>
      <c r="J446" t="s">
        <v>2713</v>
      </c>
      <c r="K446" t="s">
        <v>2786</v>
      </c>
      <c r="O446">
        <v>167</v>
      </c>
    </row>
    <row r="447" spans="1:15">
      <c r="A447">
        <v>819432292</v>
      </c>
      <c r="B447" t="s">
        <v>849</v>
      </c>
      <c r="C447" t="s">
        <v>850</v>
      </c>
      <c r="D447" t="s">
        <v>2390</v>
      </c>
      <c r="E447" t="s">
        <v>367</v>
      </c>
      <c r="F447" s="1">
        <v>46070</v>
      </c>
      <c r="G447" t="s">
        <v>3104</v>
      </c>
      <c r="H447">
        <v>1</v>
      </c>
      <c r="L447" t="s">
        <v>3949</v>
      </c>
      <c r="O447">
        <v>14500</v>
      </c>
    </row>
    <row r="448" spans="1:15">
      <c r="A448">
        <v>820897188</v>
      </c>
      <c r="B448" t="s">
        <v>849</v>
      </c>
      <c r="C448" t="s">
        <v>850</v>
      </c>
      <c r="D448" t="s">
        <v>2390</v>
      </c>
      <c r="E448" t="s">
        <v>367</v>
      </c>
      <c r="F448" s="1">
        <v>46071</v>
      </c>
      <c r="G448" t="s">
        <v>3104</v>
      </c>
      <c r="H448">
        <v>1</v>
      </c>
      <c r="I448" t="s">
        <v>2713</v>
      </c>
      <c r="J448" t="s">
        <v>2712</v>
      </c>
      <c r="K448" t="s">
        <v>2786</v>
      </c>
      <c r="O448">
        <v>167</v>
      </c>
    </row>
    <row r="449" spans="1:15">
      <c r="A449">
        <v>820897642</v>
      </c>
      <c r="B449" t="s">
        <v>849</v>
      </c>
      <c r="C449" t="s">
        <v>850</v>
      </c>
      <c r="D449" t="s">
        <v>2390</v>
      </c>
      <c r="E449" t="s">
        <v>367</v>
      </c>
      <c r="F449" s="1">
        <v>46072</v>
      </c>
      <c r="G449" t="s">
        <v>3104</v>
      </c>
      <c r="H449">
        <v>1</v>
      </c>
      <c r="I449" t="s">
        <v>2712</v>
      </c>
      <c r="J449" t="s">
        <v>2713</v>
      </c>
      <c r="K449" t="s">
        <v>2786</v>
      </c>
      <c r="O449">
        <v>167</v>
      </c>
    </row>
    <row r="450" spans="1:15">
      <c r="A450">
        <v>820897642</v>
      </c>
      <c r="B450" t="s">
        <v>849</v>
      </c>
      <c r="C450" t="s">
        <v>850</v>
      </c>
      <c r="D450" t="s">
        <v>2390</v>
      </c>
      <c r="E450" t="s">
        <v>367</v>
      </c>
      <c r="F450" s="1">
        <v>46072</v>
      </c>
      <c r="G450" t="s">
        <v>3104</v>
      </c>
      <c r="H450">
        <v>2</v>
      </c>
      <c r="I450" t="s">
        <v>2713</v>
      </c>
      <c r="J450" t="s">
        <v>2712</v>
      </c>
      <c r="K450" t="s">
        <v>2786</v>
      </c>
      <c r="O450">
        <v>167</v>
      </c>
    </row>
    <row r="451" spans="1:15">
      <c r="A451">
        <v>820897742</v>
      </c>
      <c r="B451" t="s">
        <v>849</v>
      </c>
      <c r="C451" t="s">
        <v>850</v>
      </c>
      <c r="D451" t="s">
        <v>2390</v>
      </c>
      <c r="E451" t="s">
        <v>367</v>
      </c>
      <c r="F451" s="1">
        <v>46073</v>
      </c>
      <c r="G451" t="s">
        <v>3104</v>
      </c>
      <c r="H451">
        <v>1</v>
      </c>
      <c r="I451" t="s">
        <v>2712</v>
      </c>
      <c r="J451" t="s">
        <v>2713</v>
      </c>
      <c r="K451" t="s">
        <v>2786</v>
      </c>
      <c r="O451">
        <v>167</v>
      </c>
    </row>
    <row r="452" spans="1:15">
      <c r="A452">
        <v>820897742</v>
      </c>
      <c r="B452" t="s">
        <v>849</v>
      </c>
      <c r="C452" t="s">
        <v>850</v>
      </c>
      <c r="D452" t="s">
        <v>2390</v>
      </c>
      <c r="E452" t="s">
        <v>367</v>
      </c>
      <c r="F452" s="1">
        <v>46073</v>
      </c>
      <c r="G452" t="s">
        <v>3104</v>
      </c>
      <c r="H452">
        <v>2</v>
      </c>
      <c r="I452" t="s">
        <v>2713</v>
      </c>
      <c r="J452" t="s">
        <v>2712</v>
      </c>
      <c r="K452" t="s">
        <v>2786</v>
      </c>
      <c r="O452">
        <v>167</v>
      </c>
    </row>
    <row r="453" spans="1:15">
      <c r="A453">
        <v>821628484</v>
      </c>
      <c r="B453" t="s">
        <v>849</v>
      </c>
      <c r="C453" t="s">
        <v>850</v>
      </c>
      <c r="D453" t="s">
        <v>2390</v>
      </c>
      <c r="E453" t="s">
        <v>367</v>
      </c>
      <c r="F453" s="1">
        <v>46078</v>
      </c>
      <c r="G453" t="s">
        <v>3104</v>
      </c>
      <c r="H453">
        <v>1</v>
      </c>
      <c r="I453" t="s">
        <v>3800</v>
      </c>
      <c r="J453" t="s">
        <v>3950</v>
      </c>
      <c r="K453" t="s">
        <v>3951</v>
      </c>
      <c r="O453">
        <v>945</v>
      </c>
    </row>
    <row r="454" spans="1:15">
      <c r="A454">
        <v>821628484</v>
      </c>
      <c r="B454" t="s">
        <v>849</v>
      </c>
      <c r="C454" t="s">
        <v>850</v>
      </c>
      <c r="D454" t="s">
        <v>2390</v>
      </c>
      <c r="E454" t="s">
        <v>367</v>
      </c>
      <c r="F454" s="1">
        <v>46078</v>
      </c>
      <c r="G454" t="s">
        <v>3104</v>
      </c>
      <c r="H454">
        <v>2</v>
      </c>
      <c r="I454" t="s">
        <v>3950</v>
      </c>
      <c r="J454" t="s">
        <v>3952</v>
      </c>
      <c r="K454" t="s">
        <v>3953</v>
      </c>
      <c r="O454">
        <v>220</v>
      </c>
    </row>
    <row r="455" spans="1:15">
      <c r="A455">
        <v>821628484</v>
      </c>
      <c r="B455" t="s">
        <v>849</v>
      </c>
      <c r="C455" t="s">
        <v>850</v>
      </c>
      <c r="D455" t="s">
        <v>2390</v>
      </c>
      <c r="E455" t="s">
        <v>367</v>
      </c>
      <c r="F455" s="1">
        <v>46078</v>
      </c>
      <c r="G455" t="s">
        <v>3104</v>
      </c>
      <c r="H455">
        <v>3</v>
      </c>
      <c r="I455" t="s">
        <v>3952</v>
      </c>
      <c r="J455" t="s">
        <v>3950</v>
      </c>
      <c r="K455" t="s">
        <v>3954</v>
      </c>
      <c r="O455">
        <v>220</v>
      </c>
    </row>
    <row r="456" spans="1:15">
      <c r="A456">
        <v>821628484</v>
      </c>
      <c r="B456" t="s">
        <v>849</v>
      </c>
      <c r="C456" t="s">
        <v>850</v>
      </c>
      <c r="D456" t="s">
        <v>2390</v>
      </c>
      <c r="E456" t="s">
        <v>367</v>
      </c>
      <c r="F456" s="1">
        <v>46078</v>
      </c>
      <c r="G456" t="s">
        <v>3104</v>
      </c>
      <c r="H456">
        <v>4</v>
      </c>
      <c r="I456" t="s">
        <v>3950</v>
      </c>
      <c r="J456" t="s">
        <v>3800</v>
      </c>
      <c r="K456" t="s">
        <v>3955</v>
      </c>
      <c r="O456">
        <v>945</v>
      </c>
    </row>
    <row r="457" spans="1:15">
      <c r="A457">
        <v>815972041</v>
      </c>
      <c r="B457" t="s">
        <v>849</v>
      </c>
      <c r="C457" t="s">
        <v>850</v>
      </c>
      <c r="D457" t="s">
        <v>2384</v>
      </c>
      <c r="E457" t="s">
        <v>649</v>
      </c>
      <c r="F457" s="1">
        <v>46057</v>
      </c>
      <c r="G457" t="s">
        <v>3105</v>
      </c>
      <c r="H457">
        <v>1</v>
      </c>
      <c r="I457" t="s">
        <v>2455</v>
      </c>
      <c r="J457" t="s">
        <v>2456</v>
      </c>
      <c r="K457" t="s">
        <v>1791</v>
      </c>
      <c r="O457">
        <v>210</v>
      </c>
    </row>
    <row r="458" spans="1:15">
      <c r="A458">
        <v>815972041</v>
      </c>
      <c r="B458" t="s">
        <v>849</v>
      </c>
      <c r="C458" t="s">
        <v>850</v>
      </c>
      <c r="D458" t="s">
        <v>2384</v>
      </c>
      <c r="E458" t="s">
        <v>649</v>
      </c>
      <c r="F458" s="1">
        <v>46057</v>
      </c>
      <c r="G458" t="s">
        <v>3105</v>
      </c>
      <c r="H458">
        <v>2</v>
      </c>
      <c r="I458" t="s">
        <v>3956</v>
      </c>
      <c r="J458" t="s">
        <v>2866</v>
      </c>
      <c r="K458" t="s">
        <v>1794</v>
      </c>
      <c r="O458">
        <v>258</v>
      </c>
    </row>
    <row r="459" spans="1:15">
      <c r="A459">
        <v>815972041</v>
      </c>
      <c r="B459" t="s">
        <v>849</v>
      </c>
      <c r="C459" t="s">
        <v>850</v>
      </c>
      <c r="D459" t="s">
        <v>2384</v>
      </c>
      <c r="E459" t="s">
        <v>649</v>
      </c>
      <c r="F459" s="1">
        <v>46057</v>
      </c>
      <c r="G459" t="s">
        <v>3105</v>
      </c>
      <c r="H459">
        <v>3</v>
      </c>
      <c r="I459" t="s">
        <v>2866</v>
      </c>
      <c r="J459" t="s">
        <v>3927</v>
      </c>
      <c r="K459" t="s">
        <v>1795</v>
      </c>
      <c r="O459">
        <v>13100</v>
      </c>
    </row>
    <row r="460" spans="1:15">
      <c r="A460">
        <v>815972041</v>
      </c>
      <c r="B460" t="s">
        <v>849</v>
      </c>
      <c r="C460" t="s">
        <v>850</v>
      </c>
      <c r="D460" t="s">
        <v>2384</v>
      </c>
      <c r="E460" t="s">
        <v>649</v>
      </c>
      <c r="F460" s="1">
        <v>46057</v>
      </c>
      <c r="G460" t="s">
        <v>3105</v>
      </c>
      <c r="H460">
        <v>4</v>
      </c>
      <c r="I460" t="s">
        <v>3927</v>
      </c>
      <c r="J460" t="s">
        <v>3849</v>
      </c>
      <c r="K460" t="s">
        <v>1794</v>
      </c>
      <c r="O460">
        <v>200</v>
      </c>
    </row>
    <row r="461" spans="1:15">
      <c r="A461">
        <v>815972041</v>
      </c>
      <c r="B461" t="s">
        <v>849</v>
      </c>
      <c r="C461" t="s">
        <v>850</v>
      </c>
      <c r="D461" t="s">
        <v>2384</v>
      </c>
      <c r="E461" t="s">
        <v>649</v>
      </c>
      <c r="F461" s="1">
        <v>46057</v>
      </c>
      <c r="G461" t="s">
        <v>3105</v>
      </c>
      <c r="H461">
        <v>5</v>
      </c>
      <c r="I461" t="s">
        <v>3849</v>
      </c>
      <c r="J461" t="s">
        <v>3927</v>
      </c>
      <c r="K461" t="s">
        <v>1794</v>
      </c>
      <c r="O461">
        <v>200</v>
      </c>
    </row>
    <row r="462" spans="1:15">
      <c r="A462">
        <v>815972041</v>
      </c>
      <c r="B462" t="s">
        <v>849</v>
      </c>
      <c r="C462" t="s">
        <v>850</v>
      </c>
      <c r="D462" t="s">
        <v>2384</v>
      </c>
      <c r="E462" t="s">
        <v>649</v>
      </c>
      <c r="F462" s="1">
        <v>46057</v>
      </c>
      <c r="G462" t="s">
        <v>3105</v>
      </c>
      <c r="H462">
        <v>1</v>
      </c>
      <c r="L462" t="s">
        <v>2327</v>
      </c>
      <c r="O462">
        <v>1200</v>
      </c>
    </row>
    <row r="463" spans="1:15">
      <c r="A463">
        <v>815972041</v>
      </c>
      <c r="B463" t="s">
        <v>849</v>
      </c>
      <c r="C463" t="s">
        <v>850</v>
      </c>
      <c r="D463" t="s">
        <v>2384</v>
      </c>
      <c r="E463" t="s">
        <v>649</v>
      </c>
      <c r="F463" s="1">
        <v>46057</v>
      </c>
      <c r="G463" t="s">
        <v>3105</v>
      </c>
      <c r="H463">
        <v>2</v>
      </c>
      <c r="L463" t="s">
        <v>2307</v>
      </c>
      <c r="O463">
        <v>8000</v>
      </c>
    </row>
    <row r="464" spans="1:15">
      <c r="A464">
        <v>815972041</v>
      </c>
      <c r="B464" t="s">
        <v>849</v>
      </c>
      <c r="C464" t="s">
        <v>850</v>
      </c>
      <c r="D464" t="s">
        <v>2384</v>
      </c>
      <c r="E464" t="s">
        <v>649</v>
      </c>
      <c r="F464" s="1">
        <v>46057</v>
      </c>
      <c r="G464" t="s">
        <v>3105</v>
      </c>
      <c r="H464">
        <v>3</v>
      </c>
      <c r="L464" t="s">
        <v>3075</v>
      </c>
      <c r="O464">
        <v>200</v>
      </c>
    </row>
    <row r="465" spans="1:15">
      <c r="A465">
        <v>815972957</v>
      </c>
      <c r="B465" t="s">
        <v>849</v>
      </c>
      <c r="C465" t="s">
        <v>850</v>
      </c>
      <c r="D465" t="s">
        <v>2384</v>
      </c>
      <c r="E465" t="s">
        <v>649</v>
      </c>
      <c r="F465" s="1">
        <v>46058</v>
      </c>
      <c r="G465" t="s">
        <v>3105</v>
      </c>
      <c r="H465">
        <v>1</v>
      </c>
      <c r="I465" t="s">
        <v>3927</v>
      </c>
      <c r="J465" t="s">
        <v>2866</v>
      </c>
      <c r="K465" t="s">
        <v>1795</v>
      </c>
      <c r="O465">
        <v>13100</v>
      </c>
    </row>
    <row r="466" spans="1:15">
      <c r="A466">
        <v>815972957</v>
      </c>
      <c r="B466" t="s">
        <v>849</v>
      </c>
      <c r="C466" t="s">
        <v>850</v>
      </c>
      <c r="D466" t="s">
        <v>2384</v>
      </c>
      <c r="E466" t="s">
        <v>649</v>
      </c>
      <c r="F466" s="1">
        <v>46058</v>
      </c>
      <c r="G466" t="s">
        <v>3105</v>
      </c>
      <c r="H466">
        <v>2</v>
      </c>
      <c r="I466" t="s">
        <v>2866</v>
      </c>
      <c r="J466" t="s">
        <v>3956</v>
      </c>
      <c r="K466" t="s">
        <v>1794</v>
      </c>
      <c r="O466">
        <v>258</v>
      </c>
    </row>
    <row r="467" spans="1:15">
      <c r="A467">
        <v>815972957</v>
      </c>
      <c r="B467" t="s">
        <v>849</v>
      </c>
      <c r="C467" t="s">
        <v>850</v>
      </c>
      <c r="D467" t="s">
        <v>2384</v>
      </c>
      <c r="E467" t="s">
        <v>649</v>
      </c>
      <c r="F467" s="1">
        <v>46058</v>
      </c>
      <c r="G467" t="s">
        <v>3105</v>
      </c>
      <c r="H467">
        <v>3</v>
      </c>
      <c r="I467" t="s">
        <v>2456</v>
      </c>
      <c r="J467" t="s">
        <v>2455</v>
      </c>
      <c r="K467" t="s">
        <v>1791</v>
      </c>
      <c r="O467">
        <v>210</v>
      </c>
    </row>
    <row r="468" spans="1:15">
      <c r="A468">
        <v>815972957</v>
      </c>
      <c r="B468" t="s">
        <v>849</v>
      </c>
      <c r="C468" t="s">
        <v>850</v>
      </c>
      <c r="D468" t="s">
        <v>2384</v>
      </c>
      <c r="E468" t="s">
        <v>649</v>
      </c>
      <c r="F468" s="1">
        <v>46058</v>
      </c>
      <c r="G468" t="s">
        <v>3105</v>
      </c>
      <c r="H468">
        <v>1</v>
      </c>
      <c r="L468" t="s">
        <v>2327</v>
      </c>
      <c r="O468">
        <v>1200</v>
      </c>
    </row>
    <row r="469" spans="1:15">
      <c r="A469">
        <v>816059770</v>
      </c>
      <c r="B469" t="s">
        <v>849</v>
      </c>
      <c r="C469" t="s">
        <v>850</v>
      </c>
      <c r="D469" t="s">
        <v>2802</v>
      </c>
      <c r="E469" t="s">
        <v>572</v>
      </c>
      <c r="F469" s="1">
        <v>46055</v>
      </c>
      <c r="G469" t="s">
        <v>3106</v>
      </c>
      <c r="H469">
        <v>1</v>
      </c>
      <c r="L469" t="s">
        <v>3957</v>
      </c>
      <c r="O469">
        <v>5000</v>
      </c>
    </row>
    <row r="470" spans="1:15">
      <c r="A470">
        <v>816798943</v>
      </c>
      <c r="B470" t="s">
        <v>849</v>
      </c>
      <c r="C470" t="s">
        <v>850</v>
      </c>
      <c r="D470" t="s">
        <v>2802</v>
      </c>
      <c r="E470" t="s">
        <v>572</v>
      </c>
      <c r="F470" s="1">
        <v>46056</v>
      </c>
      <c r="G470" t="s">
        <v>3106</v>
      </c>
      <c r="H470">
        <v>1</v>
      </c>
      <c r="I470" t="s">
        <v>2865</v>
      </c>
      <c r="J470" t="s">
        <v>1811</v>
      </c>
      <c r="K470" t="s">
        <v>3958</v>
      </c>
      <c r="O470">
        <v>483</v>
      </c>
    </row>
    <row r="471" spans="1:15">
      <c r="A471">
        <v>816798943</v>
      </c>
      <c r="B471" t="s">
        <v>849</v>
      </c>
      <c r="C471" t="s">
        <v>850</v>
      </c>
      <c r="D471" t="s">
        <v>2802</v>
      </c>
      <c r="E471" t="s">
        <v>572</v>
      </c>
      <c r="F471" s="1">
        <v>46056</v>
      </c>
      <c r="G471" t="s">
        <v>3106</v>
      </c>
      <c r="H471">
        <v>2</v>
      </c>
      <c r="I471" t="s">
        <v>1811</v>
      </c>
      <c r="J471" t="s">
        <v>3959</v>
      </c>
      <c r="K471" t="s">
        <v>3958</v>
      </c>
      <c r="O471">
        <v>594</v>
      </c>
    </row>
    <row r="472" spans="1:15">
      <c r="A472">
        <v>816798876</v>
      </c>
      <c r="B472" t="s">
        <v>849</v>
      </c>
      <c r="C472" t="s">
        <v>850</v>
      </c>
      <c r="D472" t="s">
        <v>2802</v>
      </c>
      <c r="E472" t="s">
        <v>572</v>
      </c>
      <c r="F472" s="1">
        <v>46057</v>
      </c>
      <c r="G472" t="s">
        <v>3106</v>
      </c>
      <c r="H472">
        <v>1</v>
      </c>
      <c r="L472" t="s">
        <v>3960</v>
      </c>
      <c r="O472">
        <v>2500</v>
      </c>
    </row>
    <row r="473" spans="1:15">
      <c r="A473">
        <v>818104889</v>
      </c>
      <c r="B473" t="s">
        <v>849</v>
      </c>
      <c r="C473" t="s">
        <v>850</v>
      </c>
      <c r="D473" t="s">
        <v>2802</v>
      </c>
      <c r="E473" t="s">
        <v>572</v>
      </c>
      <c r="F473" s="1">
        <v>46062</v>
      </c>
      <c r="G473" t="s">
        <v>3106</v>
      </c>
      <c r="H473">
        <v>1</v>
      </c>
      <c r="L473" t="s">
        <v>3961</v>
      </c>
      <c r="O473">
        <v>5000</v>
      </c>
    </row>
    <row r="474" spans="1:15">
      <c r="A474">
        <v>818502204</v>
      </c>
      <c r="B474" t="s">
        <v>849</v>
      </c>
      <c r="C474" t="s">
        <v>850</v>
      </c>
      <c r="D474" t="s">
        <v>2802</v>
      </c>
      <c r="E474" t="s">
        <v>572</v>
      </c>
      <c r="F474" s="1">
        <v>46063</v>
      </c>
      <c r="G474" t="s">
        <v>3106</v>
      </c>
      <c r="H474">
        <v>1</v>
      </c>
      <c r="L474" t="s">
        <v>3962</v>
      </c>
      <c r="O474">
        <v>2500</v>
      </c>
    </row>
    <row r="475" spans="1:15">
      <c r="A475">
        <v>818181950</v>
      </c>
      <c r="B475" t="s">
        <v>849</v>
      </c>
      <c r="C475" t="s">
        <v>850</v>
      </c>
      <c r="D475" t="s">
        <v>2802</v>
      </c>
      <c r="E475" t="s">
        <v>572</v>
      </c>
      <c r="F475" s="1">
        <v>46064</v>
      </c>
      <c r="G475" t="s">
        <v>3106</v>
      </c>
      <c r="H475">
        <v>1</v>
      </c>
      <c r="I475" t="s">
        <v>3107</v>
      </c>
      <c r="J475" t="s">
        <v>3963</v>
      </c>
      <c r="K475" t="s">
        <v>3958</v>
      </c>
      <c r="O475">
        <v>3410</v>
      </c>
    </row>
    <row r="476" spans="1:15">
      <c r="A476">
        <v>818181950</v>
      </c>
      <c r="B476" t="s">
        <v>849</v>
      </c>
      <c r="C476" t="s">
        <v>850</v>
      </c>
      <c r="D476" t="s">
        <v>2802</v>
      </c>
      <c r="E476" t="s">
        <v>572</v>
      </c>
      <c r="F476" s="1">
        <v>46064</v>
      </c>
      <c r="G476" t="s">
        <v>3106</v>
      </c>
      <c r="H476">
        <v>2</v>
      </c>
      <c r="I476" t="s">
        <v>3964</v>
      </c>
      <c r="J476" t="s">
        <v>3963</v>
      </c>
      <c r="K476" t="s">
        <v>3965</v>
      </c>
      <c r="O476">
        <v>1480</v>
      </c>
    </row>
    <row r="477" spans="1:15">
      <c r="A477">
        <v>818181950</v>
      </c>
      <c r="B477" t="s">
        <v>849</v>
      </c>
      <c r="C477" t="s">
        <v>850</v>
      </c>
      <c r="D477" t="s">
        <v>2802</v>
      </c>
      <c r="E477" t="s">
        <v>572</v>
      </c>
      <c r="F477" s="1">
        <v>46064</v>
      </c>
      <c r="G477" t="s">
        <v>3106</v>
      </c>
      <c r="H477">
        <v>3</v>
      </c>
      <c r="I477" t="s">
        <v>3963</v>
      </c>
      <c r="J477" t="s">
        <v>3964</v>
      </c>
      <c r="K477" t="s">
        <v>3965</v>
      </c>
      <c r="O477">
        <v>1480</v>
      </c>
    </row>
    <row r="478" spans="1:15">
      <c r="A478">
        <v>818181950</v>
      </c>
      <c r="B478" t="s">
        <v>849</v>
      </c>
      <c r="C478" t="s">
        <v>850</v>
      </c>
      <c r="D478" t="s">
        <v>2802</v>
      </c>
      <c r="E478" t="s">
        <v>572</v>
      </c>
      <c r="F478" s="1">
        <v>46064</v>
      </c>
      <c r="G478" t="s">
        <v>3106</v>
      </c>
      <c r="H478">
        <v>4</v>
      </c>
      <c r="I478" t="s">
        <v>3963</v>
      </c>
      <c r="J478" t="s">
        <v>3107</v>
      </c>
      <c r="K478" t="s">
        <v>3958</v>
      </c>
      <c r="O478">
        <v>3410</v>
      </c>
    </row>
    <row r="479" spans="1:15">
      <c r="A479">
        <v>818181950</v>
      </c>
      <c r="B479" t="s">
        <v>849</v>
      </c>
      <c r="C479" t="s">
        <v>850</v>
      </c>
      <c r="D479" t="s">
        <v>2802</v>
      </c>
      <c r="E479" t="s">
        <v>572</v>
      </c>
      <c r="F479" s="1">
        <v>46064</v>
      </c>
      <c r="G479" t="s">
        <v>3106</v>
      </c>
      <c r="H479">
        <v>1</v>
      </c>
      <c r="L479" t="s">
        <v>3966</v>
      </c>
      <c r="O479">
        <v>1200</v>
      </c>
    </row>
    <row r="480" spans="1:15">
      <c r="A480">
        <v>819109186</v>
      </c>
      <c r="B480" t="s">
        <v>849</v>
      </c>
      <c r="C480" t="s">
        <v>850</v>
      </c>
      <c r="D480" t="s">
        <v>2802</v>
      </c>
      <c r="E480" t="s">
        <v>572</v>
      </c>
      <c r="F480" s="1">
        <v>46066</v>
      </c>
      <c r="G480" t="s">
        <v>3106</v>
      </c>
      <c r="H480">
        <v>1</v>
      </c>
      <c r="L480" t="s">
        <v>3967</v>
      </c>
      <c r="O480">
        <v>2500</v>
      </c>
    </row>
    <row r="481" spans="1:15">
      <c r="A481">
        <v>820885433</v>
      </c>
      <c r="B481" t="s">
        <v>849</v>
      </c>
      <c r="C481" t="s">
        <v>850</v>
      </c>
      <c r="D481" t="s">
        <v>2802</v>
      </c>
      <c r="E481" t="s">
        <v>572</v>
      </c>
      <c r="F481" s="1">
        <v>46069</v>
      </c>
      <c r="G481" t="s">
        <v>3106</v>
      </c>
      <c r="H481">
        <v>1</v>
      </c>
      <c r="L481" t="s">
        <v>3968</v>
      </c>
      <c r="O481">
        <v>2500</v>
      </c>
    </row>
    <row r="482" spans="1:15">
      <c r="A482">
        <v>820885645</v>
      </c>
      <c r="B482" t="s">
        <v>849</v>
      </c>
      <c r="C482" t="s">
        <v>850</v>
      </c>
      <c r="D482" t="s">
        <v>2802</v>
      </c>
      <c r="E482" t="s">
        <v>572</v>
      </c>
      <c r="F482" s="1">
        <v>46071</v>
      </c>
      <c r="G482" t="s">
        <v>3106</v>
      </c>
      <c r="H482">
        <v>1</v>
      </c>
      <c r="L482" t="s">
        <v>3969</v>
      </c>
      <c r="O482">
        <v>2500</v>
      </c>
    </row>
    <row r="483" spans="1:15">
      <c r="A483">
        <v>820886319</v>
      </c>
      <c r="B483" t="s">
        <v>849</v>
      </c>
      <c r="C483" t="s">
        <v>850</v>
      </c>
      <c r="D483" t="s">
        <v>2802</v>
      </c>
      <c r="E483" t="s">
        <v>572</v>
      </c>
      <c r="F483" s="1">
        <v>46072</v>
      </c>
      <c r="G483" t="s">
        <v>3106</v>
      </c>
      <c r="H483">
        <v>1</v>
      </c>
      <c r="I483" t="s">
        <v>3959</v>
      </c>
      <c r="J483" t="s">
        <v>2838</v>
      </c>
      <c r="K483" t="s">
        <v>3958</v>
      </c>
      <c r="O483">
        <v>682</v>
      </c>
    </row>
    <row r="484" spans="1:15">
      <c r="A484">
        <v>820886319</v>
      </c>
      <c r="B484" t="s">
        <v>849</v>
      </c>
      <c r="C484" t="s">
        <v>850</v>
      </c>
      <c r="D484" t="s">
        <v>2802</v>
      </c>
      <c r="E484" t="s">
        <v>572</v>
      </c>
      <c r="F484" s="1">
        <v>46072</v>
      </c>
      <c r="G484" t="s">
        <v>3106</v>
      </c>
      <c r="H484">
        <v>2</v>
      </c>
      <c r="I484" t="s">
        <v>2838</v>
      </c>
      <c r="J484" t="s">
        <v>3094</v>
      </c>
      <c r="K484" t="s">
        <v>1795</v>
      </c>
      <c r="O484">
        <v>17040</v>
      </c>
    </row>
    <row r="485" spans="1:15">
      <c r="A485">
        <v>820886319</v>
      </c>
      <c r="B485" t="s">
        <v>849</v>
      </c>
      <c r="C485" t="s">
        <v>850</v>
      </c>
      <c r="D485" t="s">
        <v>2802</v>
      </c>
      <c r="E485" t="s">
        <v>572</v>
      </c>
      <c r="F485" s="1">
        <v>46072</v>
      </c>
      <c r="G485" t="s">
        <v>3106</v>
      </c>
      <c r="H485">
        <v>3</v>
      </c>
      <c r="I485" t="s">
        <v>3094</v>
      </c>
      <c r="J485" t="s">
        <v>2326</v>
      </c>
      <c r="K485" t="s">
        <v>1795</v>
      </c>
      <c r="O485">
        <v>5740</v>
      </c>
    </row>
    <row r="486" spans="1:15">
      <c r="A486">
        <v>820886319</v>
      </c>
      <c r="B486" t="s">
        <v>849</v>
      </c>
      <c r="C486" t="s">
        <v>850</v>
      </c>
      <c r="D486" t="s">
        <v>2802</v>
      </c>
      <c r="E486" t="s">
        <v>572</v>
      </c>
      <c r="F486" s="1">
        <v>46072</v>
      </c>
      <c r="G486" t="s">
        <v>3106</v>
      </c>
      <c r="H486">
        <v>4</v>
      </c>
      <c r="I486" t="s">
        <v>2326</v>
      </c>
      <c r="J486" t="s">
        <v>3970</v>
      </c>
      <c r="K486" t="s">
        <v>1807</v>
      </c>
      <c r="O486">
        <v>240</v>
      </c>
    </row>
    <row r="487" spans="1:15">
      <c r="A487">
        <v>820886319</v>
      </c>
      <c r="B487" t="s">
        <v>849</v>
      </c>
      <c r="C487" t="s">
        <v>850</v>
      </c>
      <c r="D487" t="s">
        <v>2802</v>
      </c>
      <c r="E487" t="s">
        <v>572</v>
      </c>
      <c r="F487" s="1">
        <v>46072</v>
      </c>
      <c r="G487" t="s">
        <v>3106</v>
      </c>
      <c r="H487">
        <v>1</v>
      </c>
      <c r="L487" t="s">
        <v>3971</v>
      </c>
      <c r="O487">
        <v>2500</v>
      </c>
    </row>
    <row r="488" spans="1:15">
      <c r="A488">
        <v>820886319</v>
      </c>
      <c r="B488" t="s">
        <v>849</v>
      </c>
      <c r="C488" t="s">
        <v>850</v>
      </c>
      <c r="D488" t="s">
        <v>2802</v>
      </c>
      <c r="E488" t="s">
        <v>572</v>
      </c>
      <c r="F488" s="1">
        <v>46072</v>
      </c>
      <c r="G488" t="s">
        <v>3106</v>
      </c>
      <c r="H488">
        <v>2</v>
      </c>
      <c r="L488" t="s">
        <v>3972</v>
      </c>
      <c r="O488">
        <v>1200</v>
      </c>
    </row>
    <row r="489" spans="1:15">
      <c r="A489">
        <v>820886319</v>
      </c>
      <c r="B489" t="s">
        <v>849</v>
      </c>
      <c r="C489" t="s">
        <v>850</v>
      </c>
      <c r="D489" t="s">
        <v>2802</v>
      </c>
      <c r="E489" t="s">
        <v>572</v>
      </c>
      <c r="F489" s="1">
        <v>46072</v>
      </c>
      <c r="G489" t="s">
        <v>3106</v>
      </c>
      <c r="H489">
        <v>3</v>
      </c>
      <c r="L489" t="s">
        <v>3973</v>
      </c>
      <c r="O489">
        <v>7700</v>
      </c>
    </row>
    <row r="490" spans="1:15">
      <c r="A490">
        <v>820886620</v>
      </c>
      <c r="B490" t="s">
        <v>849</v>
      </c>
      <c r="C490" t="s">
        <v>850</v>
      </c>
      <c r="D490" t="s">
        <v>2802</v>
      </c>
      <c r="E490" t="s">
        <v>572</v>
      </c>
      <c r="F490" s="1">
        <v>46073</v>
      </c>
      <c r="G490" t="s">
        <v>3106</v>
      </c>
      <c r="H490">
        <v>1</v>
      </c>
      <c r="I490" t="s">
        <v>3970</v>
      </c>
      <c r="J490" t="s">
        <v>2326</v>
      </c>
      <c r="K490" t="s">
        <v>1807</v>
      </c>
      <c r="O490">
        <v>240</v>
      </c>
    </row>
    <row r="491" spans="1:15">
      <c r="A491">
        <v>820886620</v>
      </c>
      <c r="B491" t="s">
        <v>849</v>
      </c>
      <c r="C491" t="s">
        <v>850</v>
      </c>
      <c r="D491" t="s">
        <v>2802</v>
      </c>
      <c r="E491" t="s">
        <v>572</v>
      </c>
      <c r="F491" s="1">
        <v>46073</v>
      </c>
      <c r="G491" t="s">
        <v>3106</v>
      </c>
      <c r="H491">
        <v>2</v>
      </c>
      <c r="I491" t="s">
        <v>2326</v>
      </c>
      <c r="J491" t="s">
        <v>2838</v>
      </c>
      <c r="K491" t="s">
        <v>1795</v>
      </c>
      <c r="O491">
        <v>13870</v>
      </c>
    </row>
    <row r="492" spans="1:15">
      <c r="A492">
        <v>820886620</v>
      </c>
      <c r="B492" t="s">
        <v>849</v>
      </c>
      <c r="C492" t="s">
        <v>850</v>
      </c>
      <c r="D492" t="s">
        <v>2802</v>
      </c>
      <c r="E492" t="s">
        <v>572</v>
      </c>
      <c r="F492" s="1">
        <v>46073</v>
      </c>
      <c r="G492" t="s">
        <v>3106</v>
      </c>
      <c r="H492">
        <v>3</v>
      </c>
      <c r="I492" t="s">
        <v>2838</v>
      </c>
      <c r="J492" t="s">
        <v>3959</v>
      </c>
      <c r="K492" t="s">
        <v>3958</v>
      </c>
      <c r="O492">
        <v>682</v>
      </c>
    </row>
    <row r="493" spans="1:15">
      <c r="A493">
        <v>820886620</v>
      </c>
      <c r="B493" t="s">
        <v>849</v>
      </c>
      <c r="C493" t="s">
        <v>850</v>
      </c>
      <c r="D493" t="s">
        <v>2802</v>
      </c>
      <c r="E493" t="s">
        <v>572</v>
      </c>
      <c r="F493" s="1">
        <v>46073</v>
      </c>
      <c r="G493" t="s">
        <v>3106</v>
      </c>
      <c r="H493">
        <v>1</v>
      </c>
      <c r="L493" t="s">
        <v>3974</v>
      </c>
      <c r="O493">
        <v>1200</v>
      </c>
    </row>
    <row r="494" spans="1:15">
      <c r="A494">
        <v>821341442</v>
      </c>
      <c r="B494" t="s">
        <v>849</v>
      </c>
      <c r="C494" t="s">
        <v>850</v>
      </c>
      <c r="D494" t="s">
        <v>2802</v>
      </c>
      <c r="E494" t="s">
        <v>572</v>
      </c>
      <c r="F494" s="1">
        <v>46077</v>
      </c>
      <c r="G494" t="s">
        <v>3106</v>
      </c>
      <c r="H494">
        <v>1</v>
      </c>
      <c r="L494" t="s">
        <v>3975</v>
      </c>
      <c r="O494">
        <v>5000</v>
      </c>
    </row>
    <row r="495" spans="1:15">
      <c r="A495">
        <v>821341631</v>
      </c>
      <c r="B495" t="s">
        <v>849</v>
      </c>
      <c r="C495" t="s">
        <v>850</v>
      </c>
      <c r="D495" t="s">
        <v>2802</v>
      </c>
      <c r="E495" t="s">
        <v>572</v>
      </c>
      <c r="F495" s="1">
        <v>46078</v>
      </c>
      <c r="G495" t="s">
        <v>3106</v>
      </c>
      <c r="H495">
        <v>1</v>
      </c>
      <c r="L495" t="s">
        <v>3976</v>
      </c>
      <c r="O495">
        <v>2500</v>
      </c>
    </row>
    <row r="496" spans="1:15">
      <c r="A496">
        <v>822517991</v>
      </c>
      <c r="B496" t="s">
        <v>849</v>
      </c>
      <c r="C496" t="s">
        <v>850</v>
      </c>
      <c r="D496" t="s">
        <v>2802</v>
      </c>
      <c r="E496" t="s">
        <v>572</v>
      </c>
      <c r="F496" s="1">
        <v>46080</v>
      </c>
      <c r="G496" t="s">
        <v>3106</v>
      </c>
      <c r="H496">
        <v>1</v>
      </c>
      <c r="L496" t="s">
        <v>3977</v>
      </c>
      <c r="O496">
        <v>5000</v>
      </c>
    </row>
    <row r="497" spans="1:15">
      <c r="A497">
        <v>815631204</v>
      </c>
      <c r="B497" t="s">
        <v>849</v>
      </c>
      <c r="C497" t="s">
        <v>850</v>
      </c>
      <c r="D497" t="s">
        <v>3040</v>
      </c>
      <c r="E497" t="s">
        <v>606</v>
      </c>
      <c r="F497" s="1">
        <v>46055</v>
      </c>
      <c r="G497" t="s">
        <v>3108</v>
      </c>
      <c r="H497">
        <v>1</v>
      </c>
      <c r="L497" t="s">
        <v>3978</v>
      </c>
      <c r="O497">
        <v>2500</v>
      </c>
    </row>
    <row r="498" spans="1:15">
      <c r="A498">
        <v>816193174</v>
      </c>
      <c r="B498" t="s">
        <v>849</v>
      </c>
      <c r="C498" t="s">
        <v>850</v>
      </c>
      <c r="D498" t="s">
        <v>3040</v>
      </c>
      <c r="E498" t="s">
        <v>606</v>
      </c>
      <c r="F498" s="1">
        <v>46056</v>
      </c>
      <c r="G498" t="s">
        <v>3108</v>
      </c>
      <c r="H498">
        <v>1</v>
      </c>
      <c r="I498" t="s">
        <v>2865</v>
      </c>
      <c r="J498" t="s">
        <v>1811</v>
      </c>
      <c r="K498" t="s">
        <v>1794</v>
      </c>
      <c r="O498">
        <v>490</v>
      </c>
    </row>
    <row r="499" spans="1:15">
      <c r="A499">
        <v>816193174</v>
      </c>
      <c r="B499" t="s">
        <v>849</v>
      </c>
      <c r="C499" t="s">
        <v>850</v>
      </c>
      <c r="D499" t="s">
        <v>3040</v>
      </c>
      <c r="E499" t="s">
        <v>606</v>
      </c>
      <c r="F499" s="1">
        <v>46056</v>
      </c>
      <c r="G499" t="s">
        <v>3108</v>
      </c>
      <c r="H499">
        <v>2</v>
      </c>
      <c r="I499" t="s">
        <v>1811</v>
      </c>
      <c r="J499" t="s">
        <v>2865</v>
      </c>
      <c r="K499" t="s">
        <v>1794</v>
      </c>
      <c r="O499">
        <v>490</v>
      </c>
    </row>
    <row r="500" spans="1:15">
      <c r="A500">
        <v>817785054</v>
      </c>
      <c r="B500" t="s">
        <v>849</v>
      </c>
      <c r="C500" t="s">
        <v>850</v>
      </c>
      <c r="D500" t="s">
        <v>3040</v>
      </c>
      <c r="E500" t="s">
        <v>606</v>
      </c>
      <c r="F500" s="1">
        <v>46062</v>
      </c>
      <c r="G500" t="s">
        <v>3108</v>
      </c>
      <c r="H500">
        <v>1</v>
      </c>
      <c r="L500" t="s">
        <v>3979</v>
      </c>
      <c r="O500">
        <v>5000</v>
      </c>
    </row>
    <row r="501" spans="1:15">
      <c r="A501">
        <v>818574427</v>
      </c>
      <c r="B501" t="s">
        <v>849</v>
      </c>
      <c r="C501" t="s">
        <v>850</v>
      </c>
      <c r="D501" t="s">
        <v>3040</v>
      </c>
      <c r="E501" t="s">
        <v>606</v>
      </c>
      <c r="F501" s="1">
        <v>46064</v>
      </c>
      <c r="G501" t="s">
        <v>3108</v>
      </c>
      <c r="H501">
        <v>1</v>
      </c>
      <c r="I501" t="s">
        <v>2839</v>
      </c>
      <c r="J501" t="s">
        <v>1787</v>
      </c>
      <c r="K501" t="s">
        <v>1794</v>
      </c>
      <c r="O501">
        <v>208</v>
      </c>
    </row>
    <row r="502" spans="1:15">
      <c r="A502">
        <v>818574427</v>
      </c>
      <c r="B502" t="s">
        <v>849</v>
      </c>
      <c r="C502" t="s">
        <v>850</v>
      </c>
      <c r="D502" t="s">
        <v>3040</v>
      </c>
      <c r="E502" t="s">
        <v>606</v>
      </c>
      <c r="F502" s="1">
        <v>46064</v>
      </c>
      <c r="G502" t="s">
        <v>3108</v>
      </c>
      <c r="H502">
        <v>2</v>
      </c>
      <c r="I502" t="s">
        <v>1787</v>
      </c>
      <c r="J502" t="s">
        <v>3980</v>
      </c>
      <c r="K502" t="s">
        <v>1794</v>
      </c>
      <c r="O502">
        <v>5650</v>
      </c>
    </row>
    <row r="503" spans="1:15">
      <c r="A503">
        <v>818574427</v>
      </c>
      <c r="B503" t="s">
        <v>849</v>
      </c>
      <c r="C503" t="s">
        <v>850</v>
      </c>
      <c r="D503" t="s">
        <v>3040</v>
      </c>
      <c r="E503" t="s">
        <v>606</v>
      </c>
      <c r="F503" s="1">
        <v>46064</v>
      </c>
      <c r="G503" t="s">
        <v>3108</v>
      </c>
      <c r="H503">
        <v>3</v>
      </c>
      <c r="I503" t="s">
        <v>3980</v>
      </c>
      <c r="J503" t="s">
        <v>1787</v>
      </c>
      <c r="K503" t="s">
        <v>1794</v>
      </c>
      <c r="O503">
        <v>5650</v>
      </c>
    </row>
    <row r="504" spans="1:15">
      <c r="A504">
        <v>818574427</v>
      </c>
      <c r="B504" t="s">
        <v>849</v>
      </c>
      <c r="C504" t="s">
        <v>850</v>
      </c>
      <c r="D504" t="s">
        <v>3040</v>
      </c>
      <c r="E504" t="s">
        <v>606</v>
      </c>
      <c r="F504" s="1">
        <v>46064</v>
      </c>
      <c r="G504" t="s">
        <v>3108</v>
      </c>
      <c r="H504">
        <v>4</v>
      </c>
      <c r="I504" t="s">
        <v>1787</v>
      </c>
      <c r="J504" t="s">
        <v>2839</v>
      </c>
      <c r="K504" t="s">
        <v>1794</v>
      </c>
      <c r="O504">
        <v>208</v>
      </c>
    </row>
    <row r="505" spans="1:15">
      <c r="A505">
        <v>818574427</v>
      </c>
      <c r="B505" t="s">
        <v>849</v>
      </c>
      <c r="C505" t="s">
        <v>850</v>
      </c>
      <c r="D505" t="s">
        <v>3040</v>
      </c>
      <c r="E505" t="s">
        <v>606</v>
      </c>
      <c r="F505" s="1">
        <v>46064</v>
      </c>
      <c r="G505" t="s">
        <v>3108</v>
      </c>
      <c r="H505">
        <v>1</v>
      </c>
      <c r="L505" t="s">
        <v>3981</v>
      </c>
      <c r="O505">
        <v>5000</v>
      </c>
    </row>
    <row r="506" spans="1:15">
      <c r="A506">
        <v>818574427</v>
      </c>
      <c r="B506" t="s">
        <v>849</v>
      </c>
      <c r="C506" t="s">
        <v>850</v>
      </c>
      <c r="D506" t="s">
        <v>3040</v>
      </c>
      <c r="E506" t="s">
        <v>606</v>
      </c>
      <c r="F506" s="1">
        <v>46064</v>
      </c>
      <c r="G506" t="s">
        <v>3108</v>
      </c>
      <c r="H506">
        <v>2</v>
      </c>
      <c r="L506" t="s">
        <v>2332</v>
      </c>
      <c r="O506">
        <v>1200</v>
      </c>
    </row>
    <row r="507" spans="1:15">
      <c r="A507">
        <v>819034058</v>
      </c>
      <c r="B507" t="s">
        <v>849</v>
      </c>
      <c r="C507" t="s">
        <v>850</v>
      </c>
      <c r="D507" t="s">
        <v>3040</v>
      </c>
      <c r="E507" t="s">
        <v>606</v>
      </c>
      <c r="F507" s="1">
        <v>46069</v>
      </c>
      <c r="G507" t="s">
        <v>3108</v>
      </c>
      <c r="H507">
        <v>1</v>
      </c>
      <c r="L507" t="s">
        <v>3982</v>
      </c>
      <c r="O507">
        <v>5000</v>
      </c>
    </row>
    <row r="508" spans="1:15">
      <c r="A508">
        <v>819600499</v>
      </c>
      <c r="B508" t="s">
        <v>849</v>
      </c>
      <c r="C508" t="s">
        <v>850</v>
      </c>
      <c r="D508" t="s">
        <v>3040</v>
      </c>
      <c r="E508" t="s">
        <v>606</v>
      </c>
      <c r="F508" s="1">
        <v>46070</v>
      </c>
      <c r="G508" t="s">
        <v>3108</v>
      </c>
      <c r="H508">
        <v>1</v>
      </c>
      <c r="L508" t="s">
        <v>3983</v>
      </c>
      <c r="O508">
        <v>2500</v>
      </c>
    </row>
    <row r="509" spans="1:15">
      <c r="A509">
        <v>820568303</v>
      </c>
      <c r="B509" t="s">
        <v>849</v>
      </c>
      <c r="C509" t="s">
        <v>850</v>
      </c>
      <c r="D509" t="s">
        <v>3040</v>
      </c>
      <c r="E509" t="s">
        <v>606</v>
      </c>
      <c r="F509" s="1">
        <v>46073</v>
      </c>
      <c r="G509" t="s">
        <v>3108</v>
      </c>
      <c r="H509">
        <v>1</v>
      </c>
      <c r="I509" t="s">
        <v>3984</v>
      </c>
      <c r="J509" t="s">
        <v>3985</v>
      </c>
      <c r="K509" t="s">
        <v>1794</v>
      </c>
      <c r="O509">
        <v>670</v>
      </c>
    </row>
    <row r="510" spans="1:15">
      <c r="A510">
        <v>820568303</v>
      </c>
      <c r="B510" t="s">
        <v>849</v>
      </c>
      <c r="C510" t="s">
        <v>850</v>
      </c>
      <c r="D510" t="s">
        <v>3040</v>
      </c>
      <c r="E510" t="s">
        <v>606</v>
      </c>
      <c r="F510" s="1">
        <v>46073</v>
      </c>
      <c r="G510" t="s">
        <v>3108</v>
      </c>
      <c r="H510">
        <v>2</v>
      </c>
      <c r="I510" t="s">
        <v>3985</v>
      </c>
      <c r="J510" t="s">
        <v>3096</v>
      </c>
      <c r="K510" t="s">
        <v>1794</v>
      </c>
      <c r="O510">
        <v>580</v>
      </c>
    </row>
    <row r="511" spans="1:15">
      <c r="A511">
        <v>820568303</v>
      </c>
      <c r="B511" t="s">
        <v>849</v>
      </c>
      <c r="C511" t="s">
        <v>850</v>
      </c>
      <c r="D511" t="s">
        <v>3040</v>
      </c>
      <c r="E511" t="s">
        <v>606</v>
      </c>
      <c r="F511" s="1">
        <v>46073</v>
      </c>
      <c r="G511" t="s">
        <v>3108</v>
      </c>
      <c r="H511">
        <v>1</v>
      </c>
      <c r="L511" t="s">
        <v>3986</v>
      </c>
      <c r="O511">
        <v>2500</v>
      </c>
    </row>
    <row r="512" spans="1:15">
      <c r="A512">
        <v>821215633</v>
      </c>
      <c r="B512" t="s">
        <v>849</v>
      </c>
      <c r="C512" t="s">
        <v>850</v>
      </c>
      <c r="D512" t="s">
        <v>3040</v>
      </c>
      <c r="E512" t="s">
        <v>606</v>
      </c>
      <c r="F512" s="1">
        <v>46077</v>
      </c>
      <c r="G512" t="s">
        <v>3108</v>
      </c>
      <c r="H512">
        <v>1</v>
      </c>
      <c r="I512" t="s">
        <v>2839</v>
      </c>
      <c r="J512" t="s">
        <v>3099</v>
      </c>
      <c r="K512" t="s">
        <v>1795</v>
      </c>
      <c r="O512">
        <v>10150</v>
      </c>
    </row>
    <row r="513" spans="1:15">
      <c r="A513">
        <v>821215633</v>
      </c>
      <c r="B513" t="s">
        <v>849</v>
      </c>
      <c r="C513" t="s">
        <v>850</v>
      </c>
      <c r="D513" t="s">
        <v>3040</v>
      </c>
      <c r="E513" t="s">
        <v>606</v>
      </c>
      <c r="F513" s="1">
        <v>46077</v>
      </c>
      <c r="G513" t="s">
        <v>3108</v>
      </c>
      <c r="H513">
        <v>2</v>
      </c>
      <c r="I513" t="s">
        <v>3099</v>
      </c>
      <c r="J513" t="s">
        <v>2839</v>
      </c>
      <c r="K513" t="s">
        <v>1795</v>
      </c>
      <c r="O513">
        <v>10020</v>
      </c>
    </row>
    <row r="514" spans="1:15">
      <c r="A514">
        <v>821215633</v>
      </c>
      <c r="B514" t="s">
        <v>849</v>
      </c>
      <c r="C514" t="s">
        <v>850</v>
      </c>
      <c r="D514" t="s">
        <v>3040</v>
      </c>
      <c r="E514" t="s">
        <v>606</v>
      </c>
      <c r="F514" s="1">
        <v>46077</v>
      </c>
      <c r="G514" t="s">
        <v>3108</v>
      </c>
      <c r="H514">
        <v>1</v>
      </c>
      <c r="L514" t="s">
        <v>3987</v>
      </c>
      <c r="O514">
        <v>5000</v>
      </c>
    </row>
    <row r="515" spans="1:15">
      <c r="A515">
        <v>821215633</v>
      </c>
      <c r="B515" t="s">
        <v>849</v>
      </c>
      <c r="C515" t="s">
        <v>850</v>
      </c>
      <c r="D515" t="s">
        <v>3040</v>
      </c>
      <c r="E515" t="s">
        <v>606</v>
      </c>
      <c r="F515" s="1">
        <v>46077</v>
      </c>
      <c r="G515" t="s">
        <v>3108</v>
      </c>
      <c r="H515">
        <v>2</v>
      </c>
      <c r="L515" t="s">
        <v>2332</v>
      </c>
      <c r="O515">
        <v>1200</v>
      </c>
    </row>
    <row r="516" spans="1:15">
      <c r="A516">
        <v>821424575</v>
      </c>
      <c r="B516" t="s">
        <v>849</v>
      </c>
      <c r="C516" t="s">
        <v>850</v>
      </c>
      <c r="D516" t="s">
        <v>3040</v>
      </c>
      <c r="E516" t="s">
        <v>606</v>
      </c>
      <c r="F516" s="1">
        <v>46079</v>
      </c>
      <c r="G516" t="s">
        <v>3108</v>
      </c>
      <c r="H516">
        <v>1</v>
      </c>
      <c r="L516" t="s">
        <v>3988</v>
      </c>
      <c r="O516">
        <v>2500</v>
      </c>
    </row>
    <row r="517" spans="1:15">
      <c r="A517">
        <v>816558261</v>
      </c>
      <c r="B517" t="s">
        <v>849</v>
      </c>
      <c r="C517" t="s">
        <v>850</v>
      </c>
      <c r="D517" t="s">
        <v>2997</v>
      </c>
      <c r="E517" t="s">
        <v>536</v>
      </c>
      <c r="F517" s="1">
        <v>46056</v>
      </c>
      <c r="G517" t="s">
        <v>3110</v>
      </c>
      <c r="H517">
        <v>1</v>
      </c>
      <c r="L517" t="s">
        <v>3989</v>
      </c>
      <c r="O517">
        <v>2500</v>
      </c>
    </row>
    <row r="518" spans="1:15">
      <c r="A518">
        <v>817634709</v>
      </c>
      <c r="B518" t="s">
        <v>849</v>
      </c>
      <c r="C518" t="s">
        <v>850</v>
      </c>
      <c r="D518" t="s">
        <v>2997</v>
      </c>
      <c r="E518" t="s">
        <v>536</v>
      </c>
      <c r="F518" s="1">
        <v>46059</v>
      </c>
      <c r="G518" t="s">
        <v>3110</v>
      </c>
      <c r="H518">
        <v>1</v>
      </c>
      <c r="L518" t="s">
        <v>3990</v>
      </c>
      <c r="O518">
        <v>2500</v>
      </c>
    </row>
    <row r="519" spans="1:15">
      <c r="A519">
        <v>817634671</v>
      </c>
      <c r="B519" t="s">
        <v>849</v>
      </c>
      <c r="C519" t="s">
        <v>850</v>
      </c>
      <c r="D519" t="s">
        <v>2997</v>
      </c>
      <c r="E519" t="s">
        <v>536</v>
      </c>
      <c r="F519" s="1">
        <v>46062</v>
      </c>
      <c r="G519" t="s">
        <v>3110</v>
      </c>
      <c r="H519">
        <v>1</v>
      </c>
      <c r="L519" t="s">
        <v>3991</v>
      </c>
      <c r="O519">
        <v>2500</v>
      </c>
    </row>
    <row r="520" spans="1:15">
      <c r="A520">
        <v>818316786</v>
      </c>
      <c r="B520" t="s">
        <v>849</v>
      </c>
      <c r="C520" t="s">
        <v>850</v>
      </c>
      <c r="D520" t="s">
        <v>2997</v>
      </c>
      <c r="E520" t="s">
        <v>536</v>
      </c>
      <c r="F520" s="1">
        <v>46064</v>
      </c>
      <c r="G520" t="s">
        <v>3110</v>
      </c>
      <c r="H520">
        <v>1</v>
      </c>
      <c r="I520" t="s">
        <v>3992</v>
      </c>
      <c r="J520" t="s">
        <v>3980</v>
      </c>
      <c r="K520" t="s">
        <v>3958</v>
      </c>
      <c r="O520">
        <v>3410</v>
      </c>
    </row>
    <row r="521" spans="1:15">
      <c r="A521">
        <v>818316786</v>
      </c>
      <c r="B521" t="s">
        <v>849</v>
      </c>
      <c r="C521" t="s">
        <v>850</v>
      </c>
      <c r="D521" t="s">
        <v>2997</v>
      </c>
      <c r="E521" t="s">
        <v>536</v>
      </c>
      <c r="F521" s="1">
        <v>46064</v>
      </c>
      <c r="G521" t="s">
        <v>3110</v>
      </c>
      <c r="H521">
        <v>2</v>
      </c>
      <c r="I521" t="s">
        <v>2304</v>
      </c>
      <c r="J521" t="s">
        <v>3980</v>
      </c>
      <c r="K521" t="s">
        <v>3965</v>
      </c>
      <c r="O521">
        <v>2140</v>
      </c>
    </row>
    <row r="522" spans="1:15">
      <c r="A522">
        <v>818316786</v>
      </c>
      <c r="B522" t="s">
        <v>849</v>
      </c>
      <c r="C522" t="s">
        <v>850</v>
      </c>
      <c r="D522" t="s">
        <v>2997</v>
      </c>
      <c r="E522" t="s">
        <v>536</v>
      </c>
      <c r="F522" s="1">
        <v>46064</v>
      </c>
      <c r="G522" t="s">
        <v>3110</v>
      </c>
      <c r="H522">
        <v>3</v>
      </c>
      <c r="I522" t="s">
        <v>3963</v>
      </c>
      <c r="J522" t="s">
        <v>3993</v>
      </c>
      <c r="K522" t="s">
        <v>1799</v>
      </c>
      <c r="O522">
        <v>2300</v>
      </c>
    </row>
    <row r="523" spans="1:15">
      <c r="A523">
        <v>818316786</v>
      </c>
      <c r="B523" t="s">
        <v>849</v>
      </c>
      <c r="C523" t="s">
        <v>850</v>
      </c>
      <c r="D523" t="s">
        <v>2997</v>
      </c>
      <c r="E523" t="s">
        <v>536</v>
      </c>
      <c r="F523" s="1">
        <v>46064</v>
      </c>
      <c r="G523" t="s">
        <v>3110</v>
      </c>
      <c r="H523">
        <v>4</v>
      </c>
      <c r="I523" t="s">
        <v>3993</v>
      </c>
      <c r="J523" t="s">
        <v>3963</v>
      </c>
      <c r="K523" t="s">
        <v>1799</v>
      </c>
      <c r="O523">
        <v>2600</v>
      </c>
    </row>
    <row r="524" spans="1:15">
      <c r="A524">
        <v>818316786</v>
      </c>
      <c r="B524" t="s">
        <v>849</v>
      </c>
      <c r="C524" t="s">
        <v>850</v>
      </c>
      <c r="D524" t="s">
        <v>2997</v>
      </c>
      <c r="E524" t="s">
        <v>536</v>
      </c>
      <c r="F524" s="1">
        <v>46064</v>
      </c>
      <c r="G524" t="s">
        <v>3110</v>
      </c>
      <c r="H524">
        <v>5</v>
      </c>
      <c r="I524" t="s">
        <v>3980</v>
      </c>
      <c r="J524" t="s">
        <v>3992</v>
      </c>
      <c r="K524" t="s">
        <v>3958</v>
      </c>
      <c r="O524">
        <v>3410</v>
      </c>
    </row>
    <row r="525" spans="1:15">
      <c r="A525">
        <v>818316786</v>
      </c>
      <c r="B525" t="s">
        <v>849</v>
      </c>
      <c r="C525" t="s">
        <v>850</v>
      </c>
      <c r="D525" t="s">
        <v>2997</v>
      </c>
      <c r="E525" t="s">
        <v>536</v>
      </c>
      <c r="F525" s="1">
        <v>46064</v>
      </c>
      <c r="G525" t="s">
        <v>3110</v>
      </c>
      <c r="H525">
        <v>6</v>
      </c>
      <c r="I525" t="s">
        <v>3980</v>
      </c>
      <c r="J525" t="s">
        <v>2304</v>
      </c>
      <c r="K525" t="s">
        <v>3965</v>
      </c>
      <c r="O525">
        <v>2140</v>
      </c>
    </row>
    <row r="526" spans="1:15">
      <c r="A526">
        <v>818316786</v>
      </c>
      <c r="B526" t="s">
        <v>849</v>
      </c>
      <c r="C526" t="s">
        <v>850</v>
      </c>
      <c r="D526" t="s">
        <v>2997</v>
      </c>
      <c r="E526" t="s">
        <v>536</v>
      </c>
      <c r="F526" s="1">
        <v>46064</v>
      </c>
      <c r="G526" t="s">
        <v>3110</v>
      </c>
      <c r="H526">
        <v>1</v>
      </c>
      <c r="L526" t="s">
        <v>3994</v>
      </c>
      <c r="O526">
        <v>1200</v>
      </c>
    </row>
    <row r="527" spans="1:15">
      <c r="A527">
        <v>818618047</v>
      </c>
      <c r="B527" t="s">
        <v>849</v>
      </c>
      <c r="C527" t="s">
        <v>850</v>
      </c>
      <c r="D527" t="s">
        <v>2997</v>
      </c>
      <c r="E527" t="s">
        <v>536</v>
      </c>
      <c r="F527" s="1">
        <v>46065</v>
      </c>
      <c r="G527" t="s">
        <v>3110</v>
      </c>
      <c r="H527">
        <v>1</v>
      </c>
      <c r="L527" t="s">
        <v>3995</v>
      </c>
      <c r="O527">
        <v>2500</v>
      </c>
    </row>
    <row r="528" spans="1:15">
      <c r="A528">
        <v>819079706</v>
      </c>
      <c r="B528" t="s">
        <v>849</v>
      </c>
      <c r="C528" t="s">
        <v>850</v>
      </c>
      <c r="D528" t="s">
        <v>2997</v>
      </c>
      <c r="E528" t="s">
        <v>536</v>
      </c>
      <c r="F528" s="1">
        <v>46069</v>
      </c>
      <c r="G528" t="s">
        <v>3110</v>
      </c>
      <c r="H528">
        <v>1</v>
      </c>
      <c r="L528" t="s">
        <v>3996</v>
      </c>
      <c r="O528">
        <v>5000</v>
      </c>
    </row>
    <row r="529" spans="1:15">
      <c r="A529">
        <v>820253429</v>
      </c>
      <c r="B529" t="s">
        <v>849</v>
      </c>
      <c r="C529" t="s">
        <v>850</v>
      </c>
      <c r="D529" t="s">
        <v>2997</v>
      </c>
      <c r="E529" t="s">
        <v>536</v>
      </c>
      <c r="F529" s="1">
        <v>46071</v>
      </c>
      <c r="G529" t="s">
        <v>3110</v>
      </c>
      <c r="H529">
        <v>1</v>
      </c>
      <c r="L529" t="s">
        <v>3969</v>
      </c>
      <c r="O529">
        <v>2500</v>
      </c>
    </row>
    <row r="530" spans="1:15">
      <c r="A530">
        <v>820819706</v>
      </c>
      <c r="B530" t="s">
        <v>849</v>
      </c>
      <c r="C530" t="s">
        <v>850</v>
      </c>
      <c r="D530" t="s">
        <v>2997</v>
      </c>
      <c r="E530" t="s">
        <v>536</v>
      </c>
      <c r="F530" s="1">
        <v>46073</v>
      </c>
      <c r="G530" t="s">
        <v>3110</v>
      </c>
      <c r="H530">
        <v>1</v>
      </c>
      <c r="I530" t="s">
        <v>3111</v>
      </c>
      <c r="J530" t="s">
        <v>3109</v>
      </c>
      <c r="K530" t="s">
        <v>1807</v>
      </c>
      <c r="O530">
        <v>272</v>
      </c>
    </row>
    <row r="531" spans="1:15">
      <c r="A531">
        <v>820819706</v>
      </c>
      <c r="B531" t="s">
        <v>849</v>
      </c>
      <c r="C531" t="s">
        <v>850</v>
      </c>
      <c r="D531" t="s">
        <v>2997</v>
      </c>
      <c r="E531" t="s">
        <v>536</v>
      </c>
      <c r="F531" s="1">
        <v>46073</v>
      </c>
      <c r="G531" t="s">
        <v>3110</v>
      </c>
      <c r="H531">
        <v>2</v>
      </c>
      <c r="I531" t="s">
        <v>3109</v>
      </c>
      <c r="J531" t="s">
        <v>3111</v>
      </c>
      <c r="K531" t="s">
        <v>1807</v>
      </c>
      <c r="O531">
        <v>272</v>
      </c>
    </row>
    <row r="532" spans="1:15">
      <c r="A532">
        <v>820820340</v>
      </c>
      <c r="B532" t="s">
        <v>849</v>
      </c>
      <c r="C532" t="s">
        <v>850</v>
      </c>
      <c r="D532" t="s">
        <v>2997</v>
      </c>
      <c r="E532" t="s">
        <v>536</v>
      </c>
      <c r="F532" s="1">
        <v>46077</v>
      </c>
      <c r="G532" t="s">
        <v>3110</v>
      </c>
      <c r="H532">
        <v>1</v>
      </c>
      <c r="L532" t="s">
        <v>3997</v>
      </c>
      <c r="O532">
        <v>5000</v>
      </c>
    </row>
    <row r="533" spans="1:15">
      <c r="A533">
        <v>820820340</v>
      </c>
      <c r="B533" t="s">
        <v>849</v>
      </c>
      <c r="C533" t="s">
        <v>850</v>
      </c>
      <c r="D533" t="s">
        <v>2997</v>
      </c>
      <c r="E533" t="s">
        <v>536</v>
      </c>
      <c r="F533" s="1">
        <v>46077</v>
      </c>
      <c r="G533" t="s">
        <v>3110</v>
      </c>
      <c r="H533">
        <v>2</v>
      </c>
      <c r="L533" t="s">
        <v>3998</v>
      </c>
      <c r="O533">
        <v>2500</v>
      </c>
    </row>
    <row r="534" spans="1:15">
      <c r="A534">
        <v>822255233</v>
      </c>
      <c r="B534" t="s">
        <v>849</v>
      </c>
      <c r="C534" t="s">
        <v>850</v>
      </c>
      <c r="D534" t="s">
        <v>2997</v>
      </c>
      <c r="E534" t="s">
        <v>536</v>
      </c>
      <c r="F534" s="1">
        <v>46080</v>
      </c>
      <c r="G534" t="s">
        <v>3110</v>
      </c>
      <c r="H534">
        <v>1</v>
      </c>
      <c r="L534" t="s">
        <v>3999</v>
      </c>
      <c r="O534">
        <v>2500</v>
      </c>
    </row>
    <row r="535" spans="1:15">
      <c r="A535">
        <v>817295834</v>
      </c>
      <c r="B535" t="s">
        <v>849</v>
      </c>
      <c r="C535" t="s">
        <v>850</v>
      </c>
      <c r="D535" t="s">
        <v>2962</v>
      </c>
      <c r="E535" t="s">
        <v>2963</v>
      </c>
      <c r="F535" s="1">
        <v>46055</v>
      </c>
      <c r="G535" t="s">
        <v>3112</v>
      </c>
      <c r="H535">
        <v>1</v>
      </c>
      <c r="I535" t="s">
        <v>3094</v>
      </c>
      <c r="J535" t="s">
        <v>3113</v>
      </c>
      <c r="K535" t="s">
        <v>4000</v>
      </c>
      <c r="O535">
        <v>13370</v>
      </c>
    </row>
    <row r="536" spans="1:15">
      <c r="A536">
        <v>817295834</v>
      </c>
      <c r="B536" t="s">
        <v>849</v>
      </c>
      <c r="C536" t="s">
        <v>850</v>
      </c>
      <c r="D536" t="s">
        <v>2962</v>
      </c>
      <c r="E536" t="s">
        <v>2963</v>
      </c>
      <c r="F536" s="1">
        <v>46055</v>
      </c>
      <c r="G536" t="s">
        <v>3112</v>
      </c>
      <c r="H536">
        <v>1</v>
      </c>
      <c r="L536" t="s">
        <v>3114</v>
      </c>
      <c r="O536">
        <v>1200</v>
      </c>
    </row>
    <row r="537" spans="1:15">
      <c r="A537">
        <v>817871910</v>
      </c>
      <c r="B537" t="s">
        <v>849</v>
      </c>
      <c r="C537" t="s">
        <v>850</v>
      </c>
      <c r="D537" t="s">
        <v>2962</v>
      </c>
      <c r="E537" t="s">
        <v>2963</v>
      </c>
      <c r="F537" s="1">
        <v>46061</v>
      </c>
      <c r="G537" t="s">
        <v>3112</v>
      </c>
      <c r="H537">
        <v>1</v>
      </c>
      <c r="I537" t="s">
        <v>3113</v>
      </c>
      <c r="J537" t="s">
        <v>3939</v>
      </c>
      <c r="K537" t="s">
        <v>4001</v>
      </c>
      <c r="O537">
        <v>260</v>
      </c>
    </row>
    <row r="538" spans="1:15">
      <c r="A538">
        <v>817871910</v>
      </c>
      <c r="B538" t="s">
        <v>849</v>
      </c>
      <c r="C538" t="s">
        <v>850</v>
      </c>
      <c r="D538" t="s">
        <v>2962</v>
      </c>
      <c r="E538" t="s">
        <v>2963</v>
      </c>
      <c r="F538" s="1">
        <v>46061</v>
      </c>
      <c r="G538" t="s">
        <v>3112</v>
      </c>
      <c r="H538">
        <v>2</v>
      </c>
      <c r="I538" t="s">
        <v>3939</v>
      </c>
      <c r="J538" t="s">
        <v>4002</v>
      </c>
      <c r="K538" t="s">
        <v>4003</v>
      </c>
      <c r="O538">
        <v>35440</v>
      </c>
    </row>
    <row r="539" spans="1:15">
      <c r="A539">
        <v>817871910</v>
      </c>
      <c r="B539" t="s">
        <v>849</v>
      </c>
      <c r="C539" t="s">
        <v>850</v>
      </c>
      <c r="D539" t="s">
        <v>2962</v>
      </c>
      <c r="E539" t="s">
        <v>2963</v>
      </c>
      <c r="F539" s="1">
        <v>46061</v>
      </c>
      <c r="G539" t="s">
        <v>3112</v>
      </c>
      <c r="H539">
        <v>3</v>
      </c>
      <c r="I539" t="s">
        <v>4002</v>
      </c>
      <c r="J539" t="s">
        <v>4004</v>
      </c>
      <c r="K539" t="s">
        <v>4005</v>
      </c>
      <c r="O539">
        <v>2750</v>
      </c>
    </row>
    <row r="540" spans="1:15">
      <c r="A540">
        <v>817871910</v>
      </c>
      <c r="B540" t="s">
        <v>849</v>
      </c>
      <c r="C540" t="s">
        <v>850</v>
      </c>
      <c r="D540" t="s">
        <v>2962</v>
      </c>
      <c r="E540" t="s">
        <v>2963</v>
      </c>
      <c r="F540" s="1">
        <v>46061</v>
      </c>
      <c r="G540" t="s">
        <v>3112</v>
      </c>
      <c r="H540">
        <v>1</v>
      </c>
      <c r="L540" t="s">
        <v>4006</v>
      </c>
      <c r="O540">
        <v>2800</v>
      </c>
    </row>
    <row r="541" spans="1:15">
      <c r="A541">
        <v>817871910</v>
      </c>
      <c r="B541" t="s">
        <v>849</v>
      </c>
      <c r="C541" t="s">
        <v>850</v>
      </c>
      <c r="D541" t="s">
        <v>2962</v>
      </c>
      <c r="E541" t="s">
        <v>2963</v>
      </c>
      <c r="F541" s="1">
        <v>46061</v>
      </c>
      <c r="G541" t="s">
        <v>3112</v>
      </c>
      <c r="H541">
        <v>2</v>
      </c>
      <c r="L541" t="s">
        <v>4007</v>
      </c>
      <c r="O541">
        <v>26000</v>
      </c>
    </row>
    <row r="542" spans="1:15">
      <c r="A542">
        <v>817871910</v>
      </c>
      <c r="B542" t="s">
        <v>849</v>
      </c>
      <c r="C542" t="s">
        <v>850</v>
      </c>
      <c r="D542" t="s">
        <v>2962</v>
      </c>
      <c r="E542" t="s">
        <v>2963</v>
      </c>
      <c r="F542" s="1">
        <v>46061</v>
      </c>
      <c r="G542" t="s">
        <v>3112</v>
      </c>
      <c r="H542">
        <v>3</v>
      </c>
      <c r="L542" t="s">
        <v>4008</v>
      </c>
      <c r="O542">
        <v>1200</v>
      </c>
    </row>
    <row r="543" spans="1:15">
      <c r="A543">
        <v>817959741</v>
      </c>
      <c r="B543" t="s">
        <v>849</v>
      </c>
      <c r="C543" t="s">
        <v>850</v>
      </c>
      <c r="D543" t="s">
        <v>2962</v>
      </c>
      <c r="E543" t="s">
        <v>2963</v>
      </c>
      <c r="F543" s="1">
        <v>46062</v>
      </c>
      <c r="G543" t="s">
        <v>3112</v>
      </c>
      <c r="H543">
        <v>1</v>
      </c>
      <c r="I543" t="s">
        <v>4002</v>
      </c>
      <c r="J543" t="s">
        <v>3939</v>
      </c>
      <c r="K543" t="s">
        <v>4009</v>
      </c>
      <c r="O543">
        <v>33020</v>
      </c>
    </row>
    <row r="544" spans="1:15">
      <c r="A544">
        <v>817959741</v>
      </c>
      <c r="B544" t="s">
        <v>849</v>
      </c>
      <c r="C544" t="s">
        <v>850</v>
      </c>
      <c r="D544" t="s">
        <v>2962</v>
      </c>
      <c r="E544" t="s">
        <v>2963</v>
      </c>
      <c r="F544" s="1">
        <v>46062</v>
      </c>
      <c r="G544" t="s">
        <v>3112</v>
      </c>
      <c r="H544">
        <v>2</v>
      </c>
      <c r="I544" t="s">
        <v>3939</v>
      </c>
      <c r="J544" t="s">
        <v>3113</v>
      </c>
      <c r="K544" t="s">
        <v>1788</v>
      </c>
      <c r="O544">
        <v>260</v>
      </c>
    </row>
    <row r="545" spans="1:15">
      <c r="A545">
        <v>817959741</v>
      </c>
      <c r="B545" t="s">
        <v>849</v>
      </c>
      <c r="C545" t="s">
        <v>850</v>
      </c>
      <c r="D545" t="s">
        <v>2962</v>
      </c>
      <c r="E545" t="s">
        <v>2963</v>
      </c>
      <c r="F545" s="1">
        <v>46062</v>
      </c>
      <c r="G545" t="s">
        <v>3112</v>
      </c>
      <c r="H545">
        <v>1</v>
      </c>
      <c r="L545" t="s">
        <v>3114</v>
      </c>
      <c r="O545">
        <v>1200</v>
      </c>
    </row>
    <row r="546" spans="1:15">
      <c r="A546">
        <v>817599198</v>
      </c>
      <c r="B546" t="s">
        <v>849</v>
      </c>
      <c r="C546" t="s">
        <v>850</v>
      </c>
      <c r="D546" t="s">
        <v>3049</v>
      </c>
      <c r="E546" t="s">
        <v>3050</v>
      </c>
      <c r="F546" s="1">
        <v>46060</v>
      </c>
      <c r="G546" t="s">
        <v>4010</v>
      </c>
      <c r="H546">
        <v>1</v>
      </c>
      <c r="I546" t="s">
        <v>4011</v>
      </c>
      <c r="J546" t="s">
        <v>3117</v>
      </c>
      <c r="K546" t="s">
        <v>1794</v>
      </c>
      <c r="O546">
        <v>484</v>
      </c>
    </row>
    <row r="547" spans="1:15">
      <c r="A547">
        <v>818651298</v>
      </c>
      <c r="B547" t="s">
        <v>849</v>
      </c>
      <c r="C547" t="s">
        <v>850</v>
      </c>
      <c r="D547" t="s">
        <v>3049</v>
      </c>
      <c r="E547" t="s">
        <v>3050</v>
      </c>
      <c r="F547" s="1">
        <v>46064</v>
      </c>
      <c r="G547" t="s">
        <v>4010</v>
      </c>
      <c r="H547">
        <v>1</v>
      </c>
      <c r="I547" t="s">
        <v>4011</v>
      </c>
      <c r="J547" t="s">
        <v>3116</v>
      </c>
      <c r="K547" t="s">
        <v>1794</v>
      </c>
      <c r="O547">
        <v>242</v>
      </c>
    </row>
    <row r="548" spans="1:15">
      <c r="A548">
        <v>818651298</v>
      </c>
      <c r="B548" t="s">
        <v>849</v>
      </c>
      <c r="C548" t="s">
        <v>850</v>
      </c>
      <c r="D548" t="s">
        <v>3049</v>
      </c>
      <c r="E548" t="s">
        <v>3050</v>
      </c>
      <c r="F548" s="1">
        <v>46064</v>
      </c>
      <c r="G548" t="s">
        <v>4010</v>
      </c>
      <c r="H548">
        <v>2</v>
      </c>
      <c r="I548" t="s">
        <v>3116</v>
      </c>
      <c r="J548" t="s">
        <v>3115</v>
      </c>
      <c r="K548" t="s">
        <v>1799</v>
      </c>
      <c r="O548">
        <v>5900</v>
      </c>
    </row>
    <row r="549" spans="1:15">
      <c r="A549">
        <v>820872430</v>
      </c>
      <c r="B549" t="s">
        <v>849</v>
      </c>
      <c r="C549" t="s">
        <v>850</v>
      </c>
      <c r="D549" t="s">
        <v>3049</v>
      </c>
      <c r="E549" t="s">
        <v>3050</v>
      </c>
      <c r="F549" s="1">
        <v>46070</v>
      </c>
      <c r="G549" t="s">
        <v>4010</v>
      </c>
      <c r="H549">
        <v>1</v>
      </c>
      <c r="I549" t="s">
        <v>4011</v>
      </c>
      <c r="J549" t="s">
        <v>3116</v>
      </c>
      <c r="K549" t="s">
        <v>1794</v>
      </c>
      <c r="O549">
        <v>242</v>
      </c>
    </row>
    <row r="550" spans="1:15">
      <c r="A550">
        <v>820872430</v>
      </c>
      <c r="B550" t="s">
        <v>849</v>
      </c>
      <c r="C550" t="s">
        <v>850</v>
      </c>
      <c r="D550" t="s">
        <v>3049</v>
      </c>
      <c r="E550" t="s">
        <v>3050</v>
      </c>
      <c r="F550" s="1">
        <v>46070</v>
      </c>
      <c r="G550" t="s">
        <v>4010</v>
      </c>
      <c r="H550">
        <v>2</v>
      </c>
      <c r="I550" t="s">
        <v>3116</v>
      </c>
      <c r="J550" t="s">
        <v>4011</v>
      </c>
      <c r="K550" t="s">
        <v>1794</v>
      </c>
      <c r="O550">
        <v>242</v>
      </c>
    </row>
    <row r="551" spans="1:15">
      <c r="A551">
        <v>820871972</v>
      </c>
      <c r="B551" t="s">
        <v>849</v>
      </c>
      <c r="C551" t="s">
        <v>850</v>
      </c>
      <c r="D551" t="s">
        <v>3049</v>
      </c>
      <c r="E551" t="s">
        <v>3050</v>
      </c>
      <c r="F551" s="1">
        <v>46077</v>
      </c>
      <c r="G551" t="s">
        <v>4010</v>
      </c>
      <c r="H551">
        <v>1</v>
      </c>
      <c r="I551" t="s">
        <v>4012</v>
      </c>
      <c r="J551" t="s">
        <v>3115</v>
      </c>
      <c r="K551" t="s">
        <v>1799</v>
      </c>
      <c r="O551">
        <v>8500</v>
      </c>
    </row>
    <row r="552" spans="1:15">
      <c r="A552">
        <v>821544955</v>
      </c>
      <c r="B552" t="s">
        <v>849</v>
      </c>
      <c r="C552" t="s">
        <v>850</v>
      </c>
      <c r="D552" t="s">
        <v>3049</v>
      </c>
      <c r="E552" t="s">
        <v>3050</v>
      </c>
      <c r="F552" s="1">
        <v>46079</v>
      </c>
      <c r="G552" t="s">
        <v>4010</v>
      </c>
      <c r="H552">
        <v>1</v>
      </c>
      <c r="I552" t="s">
        <v>4013</v>
      </c>
      <c r="J552" t="s">
        <v>4014</v>
      </c>
      <c r="K552" t="s">
        <v>1794</v>
      </c>
      <c r="O552">
        <v>356</v>
      </c>
    </row>
    <row r="553" spans="1:15">
      <c r="A553">
        <v>821544955</v>
      </c>
      <c r="B553" t="s">
        <v>849</v>
      </c>
      <c r="C553" t="s">
        <v>850</v>
      </c>
      <c r="D553" t="s">
        <v>3049</v>
      </c>
      <c r="E553" t="s">
        <v>3050</v>
      </c>
      <c r="F553" s="1">
        <v>46079</v>
      </c>
      <c r="G553" t="s">
        <v>4010</v>
      </c>
      <c r="H553">
        <v>2</v>
      </c>
      <c r="I553" t="s">
        <v>4014</v>
      </c>
      <c r="J553" t="s">
        <v>4013</v>
      </c>
      <c r="K553" t="s">
        <v>1794</v>
      </c>
      <c r="O553">
        <v>356</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Fill="0" autoPict="0" macro="[0]!取込み2">
                <anchor moveWithCells="1" sizeWithCells="1">
                  <from>
                    <xdr:col>15</xdr:col>
                    <xdr:colOff>615950</xdr:colOff>
                    <xdr:row>3</xdr:row>
                    <xdr:rowOff>114300</xdr:rowOff>
                  </from>
                  <to>
                    <xdr:col>17</xdr:col>
                    <xdr:colOff>450850</xdr:colOff>
                    <xdr:row>8</xdr:row>
                    <xdr:rowOff>76200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R129"/>
  <sheetViews>
    <sheetView zoomScale="80" zoomScaleNormal="80" workbookViewId="0"/>
  </sheetViews>
  <sheetFormatPr defaultColWidth="8.6640625" defaultRowHeight="18"/>
  <cols>
    <col min="1" max="1" width="10.58203125" style="39" bestFit="1" customWidth="1"/>
    <col min="2" max="2" width="8.6640625" style="39"/>
    <col min="3" max="3" width="15" style="39" bestFit="1" customWidth="1"/>
    <col min="4" max="4" width="13" style="39" bestFit="1" customWidth="1"/>
    <col min="5" max="5" width="11" style="39" customWidth="1"/>
    <col min="6" max="6" width="10.58203125" style="39" bestFit="1" customWidth="1"/>
    <col min="7" max="7" width="8.6640625" style="39"/>
    <col min="8" max="8" width="13" style="39" bestFit="1" customWidth="1"/>
    <col min="9" max="11" width="8.6640625" style="39"/>
    <col min="12" max="14" width="9" style="93"/>
    <col min="15" max="16384" width="8.6640625" style="39"/>
  </cols>
  <sheetData>
    <row r="1" spans="1:18" s="3" customFormat="1" ht="46.25" customHeight="1">
      <c r="A1" s="3" t="s">
        <v>1777</v>
      </c>
      <c r="B1" s="3" t="s">
        <v>1778</v>
      </c>
      <c r="C1" s="3" t="s">
        <v>1779</v>
      </c>
      <c r="D1" s="3" t="s">
        <v>1780</v>
      </c>
      <c r="E1" s="3" t="s">
        <v>1781</v>
      </c>
      <c r="F1" s="85" t="s">
        <v>1782</v>
      </c>
      <c r="G1" s="85" t="s">
        <v>1783</v>
      </c>
      <c r="H1" s="86">
        <v>45962</v>
      </c>
      <c r="I1" s="3" t="s">
        <v>1784</v>
      </c>
      <c r="J1" s="3" t="s">
        <v>1785</v>
      </c>
      <c r="L1" s="89"/>
      <c r="M1" s="98"/>
      <c r="N1" s="98"/>
    </row>
    <row r="2" spans="1:18">
      <c r="A2"/>
      <c r="B2"/>
      <c r="C2"/>
      <c r="D2" s="99"/>
      <c r="E2" s="99"/>
      <c r="F2" s="99"/>
      <c r="G2" s="99"/>
      <c r="H2"/>
      <c r="P2" s="90"/>
      <c r="Q2" s="90"/>
      <c r="R2" s="90"/>
    </row>
    <row r="3" spans="1:18">
      <c r="A3"/>
      <c r="B3"/>
      <c r="C3"/>
      <c r="D3" s="99"/>
      <c r="E3" s="99"/>
      <c r="F3" s="99"/>
      <c r="G3" s="99"/>
      <c r="H3"/>
      <c r="P3" s="90"/>
      <c r="Q3" s="90"/>
      <c r="R3" s="90"/>
    </row>
    <row r="4" spans="1:18">
      <c r="A4"/>
      <c r="B4"/>
      <c r="C4"/>
      <c r="D4" s="99"/>
      <c r="E4" s="99"/>
      <c r="F4" s="99"/>
      <c r="G4" s="99"/>
      <c r="H4"/>
      <c r="P4" s="90"/>
      <c r="Q4" s="90"/>
      <c r="R4" s="90"/>
    </row>
    <row r="5" spans="1:18">
      <c r="A5"/>
      <c r="B5"/>
      <c r="C5"/>
      <c r="D5" s="99"/>
      <c r="E5" s="99"/>
      <c r="F5" s="99"/>
      <c r="G5" s="99"/>
      <c r="H5"/>
      <c r="P5" s="90"/>
      <c r="Q5" s="90"/>
      <c r="R5" s="90"/>
    </row>
    <row r="6" spans="1:18">
      <c r="A6"/>
      <c r="B6"/>
      <c r="C6"/>
      <c r="D6" s="99"/>
      <c r="E6" s="99"/>
      <c r="F6" s="99"/>
      <c r="G6" s="99"/>
      <c r="H6"/>
      <c r="P6" s="90"/>
      <c r="Q6" s="90"/>
      <c r="R6" s="90"/>
    </row>
    <row r="7" spans="1:18">
      <c r="A7"/>
      <c r="B7"/>
      <c r="C7"/>
      <c r="D7" s="99"/>
      <c r="E7" s="99"/>
      <c r="F7" s="99"/>
      <c r="G7" s="99"/>
      <c r="H7"/>
      <c r="P7" s="90"/>
      <c r="Q7" s="90"/>
      <c r="R7" s="90"/>
    </row>
    <row r="8" spans="1:18">
      <c r="A8"/>
      <c r="B8"/>
      <c r="C8"/>
      <c r="D8" s="99"/>
      <c r="E8" s="99"/>
      <c r="F8" s="99"/>
      <c r="G8" s="99"/>
      <c r="H8"/>
      <c r="P8" s="90"/>
      <c r="Q8" s="90"/>
      <c r="R8" s="90"/>
    </row>
    <row r="9" spans="1:18">
      <c r="A9"/>
      <c r="B9"/>
      <c r="C9"/>
      <c r="D9" s="99"/>
      <c r="E9" s="99"/>
      <c r="F9" s="99"/>
      <c r="G9" s="99"/>
      <c r="H9"/>
      <c r="P9" s="90"/>
      <c r="Q9" s="90"/>
      <c r="R9" s="90"/>
    </row>
    <row r="10" spans="1:18">
      <c r="A10"/>
      <c r="B10"/>
      <c r="C10"/>
      <c r="D10" s="99"/>
      <c r="E10" s="99"/>
      <c r="F10" s="99"/>
      <c r="G10" s="99"/>
      <c r="H10"/>
      <c r="P10" s="90"/>
      <c r="Q10" s="90"/>
      <c r="R10" s="90"/>
    </row>
    <row r="11" spans="1:18">
      <c r="A11"/>
      <c r="B11"/>
      <c r="C11"/>
      <c r="D11" s="99"/>
      <c r="E11" s="99"/>
      <c r="F11" s="99"/>
      <c r="G11" s="99"/>
      <c r="H11"/>
      <c r="P11" s="90"/>
      <c r="Q11" s="90"/>
      <c r="R11" s="90"/>
    </row>
    <row r="12" spans="1:18">
      <c r="A12"/>
      <c r="B12"/>
      <c r="C12"/>
      <c r="D12" s="99"/>
      <c r="E12" s="99"/>
      <c r="F12" s="99"/>
      <c r="G12" s="99"/>
      <c r="H12"/>
      <c r="P12" s="90"/>
      <c r="Q12" s="90"/>
      <c r="R12" s="90"/>
    </row>
    <row r="13" spans="1:18">
      <c r="A13"/>
      <c r="B13"/>
      <c r="C13"/>
      <c r="D13" s="99"/>
      <c r="E13" s="99"/>
      <c r="F13" s="99"/>
      <c r="G13" s="99"/>
      <c r="H13"/>
      <c r="P13" s="90"/>
      <c r="Q13" s="90"/>
      <c r="R13" s="90"/>
    </row>
    <row r="14" spans="1:18">
      <c r="A14"/>
      <c r="B14"/>
      <c r="C14"/>
      <c r="D14" s="99"/>
      <c r="E14" s="99"/>
      <c r="F14" s="99"/>
      <c r="G14" s="99"/>
      <c r="H14"/>
      <c r="P14" s="90"/>
      <c r="Q14" s="90"/>
      <c r="R14" s="90"/>
    </row>
    <row r="15" spans="1:18">
      <c r="A15"/>
      <c r="B15"/>
      <c r="C15"/>
      <c r="D15" s="99"/>
      <c r="E15" s="99"/>
      <c r="F15" s="99"/>
      <c r="G15" s="99"/>
      <c r="H15"/>
      <c r="P15" s="90"/>
      <c r="Q15" s="90"/>
      <c r="R15" s="90"/>
    </row>
    <row r="16" spans="1:18">
      <c r="A16"/>
      <c r="B16"/>
      <c r="C16"/>
      <c r="D16" s="99"/>
      <c r="E16" s="99"/>
      <c r="F16" s="99"/>
      <c r="G16" s="99"/>
      <c r="H16"/>
      <c r="P16" s="90"/>
      <c r="Q16" s="90"/>
      <c r="R16" s="90"/>
    </row>
    <row r="17" spans="1:18">
      <c r="A17"/>
      <c r="B17"/>
      <c r="C17"/>
      <c r="D17" s="99"/>
      <c r="E17" s="99"/>
      <c r="F17" s="99"/>
      <c r="G17" s="99"/>
      <c r="H17"/>
      <c r="P17" s="90"/>
      <c r="Q17" s="90"/>
      <c r="R17" s="90"/>
    </row>
    <row r="18" spans="1:18">
      <c r="A18"/>
      <c r="B18"/>
      <c r="C18"/>
      <c r="D18" s="99"/>
      <c r="E18" s="99"/>
      <c r="F18" s="99"/>
      <c r="G18" s="99"/>
      <c r="H18"/>
      <c r="P18" s="90"/>
      <c r="Q18" s="90"/>
      <c r="R18" s="90"/>
    </row>
    <row r="19" spans="1:18">
      <c r="A19"/>
      <c r="B19"/>
      <c r="C19"/>
      <c r="D19" s="99"/>
      <c r="E19" s="99"/>
      <c r="F19" s="99"/>
      <c r="G19" s="99"/>
      <c r="H19"/>
      <c r="P19" s="90"/>
      <c r="Q19" s="90"/>
      <c r="R19" s="90"/>
    </row>
    <row r="20" spans="1:18">
      <c r="A20"/>
      <c r="B20"/>
      <c r="C20"/>
      <c r="D20" s="99"/>
      <c r="E20" s="99"/>
      <c r="F20" s="99"/>
      <c r="G20" s="99"/>
      <c r="H20"/>
      <c r="P20" s="90"/>
      <c r="Q20" s="90"/>
      <c r="R20" s="90"/>
    </row>
    <row r="21" spans="1:18">
      <c r="A21"/>
      <c r="B21"/>
      <c r="C21"/>
      <c r="D21" s="99"/>
      <c r="E21" s="99"/>
      <c r="F21" s="99"/>
      <c r="G21" s="99"/>
      <c r="H21"/>
      <c r="P21" s="90"/>
      <c r="Q21" s="90"/>
      <c r="R21" s="90"/>
    </row>
    <row r="22" spans="1:18">
      <c r="A22"/>
      <c r="B22"/>
      <c r="C22"/>
      <c r="D22" s="99"/>
      <c r="E22" s="99"/>
      <c r="F22" s="99"/>
      <c r="G22" s="99"/>
      <c r="H22"/>
      <c r="P22" s="90"/>
      <c r="Q22" s="90"/>
      <c r="R22" s="90"/>
    </row>
    <row r="23" spans="1:18">
      <c r="A23"/>
      <c r="B23"/>
      <c r="C23"/>
      <c r="D23" s="99"/>
      <c r="E23" s="99"/>
      <c r="F23" s="99"/>
      <c r="G23" s="99"/>
      <c r="H23"/>
      <c r="P23" s="90"/>
      <c r="Q23" s="90"/>
      <c r="R23" s="90"/>
    </row>
    <row r="24" spans="1:18">
      <c r="A24"/>
      <c r="B24"/>
      <c r="C24"/>
      <c r="D24" s="99"/>
      <c r="E24" s="99"/>
      <c r="F24" s="99"/>
      <c r="G24" s="99"/>
      <c r="H24"/>
      <c r="P24" s="90"/>
      <c r="Q24" s="90"/>
      <c r="R24" s="90"/>
    </row>
    <row r="25" spans="1:18">
      <c r="A25"/>
      <c r="B25"/>
      <c r="C25"/>
      <c r="D25" s="99"/>
      <c r="E25" s="99"/>
      <c r="F25" s="99"/>
      <c r="G25" s="99"/>
      <c r="H25"/>
      <c r="P25" s="90"/>
      <c r="Q25" s="90"/>
      <c r="R25" s="90"/>
    </row>
    <row r="26" spans="1:18">
      <c r="A26"/>
      <c r="B26"/>
      <c r="C26"/>
      <c r="D26" s="99"/>
      <c r="E26" s="99"/>
      <c r="F26" s="99"/>
      <c r="G26" s="99"/>
      <c r="H26"/>
      <c r="P26" s="90"/>
      <c r="Q26" s="90"/>
      <c r="R26" s="90"/>
    </row>
    <row r="27" spans="1:18">
      <c r="A27"/>
      <c r="B27"/>
      <c r="C27"/>
      <c r="D27" s="99"/>
      <c r="E27" s="99"/>
      <c r="F27" s="99"/>
      <c r="G27" s="99"/>
      <c r="H27"/>
      <c r="P27" s="90"/>
      <c r="Q27" s="90"/>
      <c r="R27" s="90"/>
    </row>
    <row r="28" spans="1:18">
      <c r="A28"/>
      <c r="B28"/>
      <c r="C28"/>
      <c r="D28" s="99"/>
      <c r="E28" s="99"/>
      <c r="F28" s="99"/>
      <c r="G28" s="99"/>
      <c r="H28"/>
      <c r="P28" s="90"/>
      <c r="Q28" s="90"/>
      <c r="R28" s="90"/>
    </row>
    <row r="29" spans="1:18">
      <c r="A29"/>
      <c r="B29"/>
      <c r="C29"/>
      <c r="D29" s="99"/>
      <c r="E29" s="99"/>
      <c r="F29" s="99"/>
      <c r="G29" s="99"/>
      <c r="H29"/>
      <c r="P29" s="90"/>
      <c r="Q29" s="90"/>
      <c r="R29" s="90"/>
    </row>
    <row r="30" spans="1:18">
      <c r="A30"/>
      <c r="B30"/>
      <c r="C30"/>
      <c r="D30" s="99"/>
      <c r="E30" s="99"/>
      <c r="F30" s="99"/>
      <c r="G30" s="99"/>
      <c r="H30"/>
      <c r="P30" s="90"/>
      <c r="Q30" s="90"/>
      <c r="R30" s="90"/>
    </row>
    <row r="31" spans="1:18">
      <c r="A31"/>
      <c r="B31"/>
      <c r="C31"/>
      <c r="D31" s="99"/>
      <c r="E31" s="99"/>
      <c r="F31" s="99"/>
      <c r="G31" s="99"/>
      <c r="H31"/>
      <c r="P31" s="90"/>
      <c r="Q31" s="90"/>
      <c r="R31" s="90"/>
    </row>
    <row r="32" spans="1:18">
      <c r="A32"/>
      <c r="B32"/>
      <c r="C32"/>
      <c r="D32" s="99"/>
      <c r="E32" s="99"/>
      <c r="F32" s="99"/>
      <c r="G32" s="99"/>
      <c r="H32"/>
      <c r="P32" s="90"/>
      <c r="Q32" s="90"/>
      <c r="R32" s="90"/>
    </row>
    <row r="33" spans="1:18">
      <c r="A33"/>
      <c r="B33"/>
      <c r="C33"/>
      <c r="D33" s="99"/>
      <c r="E33" s="99"/>
      <c r="F33" s="99"/>
      <c r="G33" s="99"/>
      <c r="H33"/>
      <c r="P33" s="90"/>
      <c r="Q33" s="90"/>
      <c r="R33" s="90"/>
    </row>
    <row r="34" spans="1:18">
      <c r="A34"/>
      <c r="B34"/>
      <c r="C34"/>
      <c r="D34" s="99"/>
      <c r="E34" s="99"/>
      <c r="F34" s="99"/>
      <c r="G34" s="99"/>
      <c r="H34"/>
      <c r="P34" s="90"/>
      <c r="Q34" s="90"/>
      <c r="R34" s="90"/>
    </row>
    <row r="35" spans="1:18">
      <c r="A35"/>
      <c r="B35"/>
      <c r="C35"/>
      <c r="D35" s="99"/>
      <c r="E35" s="99"/>
      <c r="F35" s="99"/>
      <c r="G35" s="99"/>
      <c r="H35"/>
      <c r="P35" s="90"/>
      <c r="Q35" s="90"/>
      <c r="R35" s="90"/>
    </row>
    <row r="36" spans="1:18">
      <c r="A36"/>
      <c r="B36"/>
      <c r="C36"/>
      <c r="D36" s="99"/>
      <c r="E36" s="99"/>
      <c r="F36" s="99"/>
      <c r="G36" s="99"/>
      <c r="H36"/>
      <c r="P36" s="90"/>
      <c r="Q36" s="90"/>
      <c r="R36" s="90"/>
    </row>
    <row r="37" spans="1:18">
      <c r="A37"/>
      <c r="B37"/>
      <c r="C37"/>
      <c r="D37" s="99"/>
      <c r="E37" s="99"/>
      <c r="F37" s="99"/>
      <c r="G37" s="99"/>
      <c r="H37"/>
      <c r="P37" s="90"/>
      <c r="Q37" s="90"/>
      <c r="R37" s="90"/>
    </row>
    <row r="38" spans="1:18">
      <c r="A38"/>
      <c r="B38"/>
      <c r="C38"/>
      <c r="D38" s="99"/>
      <c r="E38" s="99"/>
      <c r="F38" s="99"/>
      <c r="G38" s="99"/>
      <c r="H38"/>
      <c r="P38" s="90"/>
      <c r="Q38" s="90"/>
      <c r="R38" s="90"/>
    </row>
    <row r="39" spans="1:18">
      <c r="A39"/>
      <c r="B39"/>
      <c r="C39"/>
      <c r="D39" s="99"/>
      <c r="E39" s="99"/>
      <c r="F39" s="99"/>
      <c r="G39" s="99"/>
      <c r="H39"/>
      <c r="P39" s="90"/>
      <c r="Q39" s="90"/>
      <c r="R39" s="90"/>
    </row>
    <row r="40" spans="1:18">
      <c r="A40"/>
      <c r="B40"/>
      <c r="C40"/>
      <c r="D40" s="99"/>
      <c r="E40" s="99"/>
      <c r="F40" s="99"/>
      <c r="G40" s="99"/>
      <c r="H40"/>
      <c r="P40" s="90"/>
      <c r="Q40" s="90"/>
      <c r="R40" s="90"/>
    </row>
    <row r="41" spans="1:18">
      <c r="A41"/>
      <c r="B41"/>
      <c r="C41"/>
      <c r="D41" s="99"/>
      <c r="E41" s="99"/>
      <c r="F41" s="99"/>
      <c r="G41" s="99"/>
      <c r="H41"/>
      <c r="P41" s="90"/>
      <c r="Q41" s="90"/>
      <c r="R41" s="90"/>
    </row>
    <row r="42" spans="1:18">
      <c r="A42"/>
      <c r="B42"/>
      <c r="C42"/>
      <c r="D42" s="99"/>
      <c r="E42" s="99"/>
      <c r="F42" s="99"/>
      <c r="G42" s="99"/>
      <c r="H42"/>
      <c r="P42" s="90"/>
      <c r="Q42" s="90"/>
      <c r="R42" s="90"/>
    </row>
    <row r="43" spans="1:18">
      <c r="A43"/>
      <c r="B43"/>
      <c r="C43"/>
      <c r="D43" s="99"/>
      <c r="E43" s="99"/>
      <c r="F43" s="99"/>
      <c r="G43" s="99"/>
      <c r="H43"/>
      <c r="P43" s="90"/>
      <c r="Q43" s="90"/>
      <c r="R43" s="90"/>
    </row>
    <row r="44" spans="1:18">
      <c r="A44"/>
      <c r="B44"/>
      <c r="C44"/>
      <c r="D44" s="99"/>
      <c r="E44" s="99"/>
      <c r="F44" s="99"/>
      <c r="G44" s="99"/>
      <c r="H44"/>
      <c r="P44" s="90"/>
      <c r="Q44" s="90"/>
      <c r="R44" s="90"/>
    </row>
    <row r="45" spans="1:18">
      <c r="A45"/>
      <c r="B45"/>
      <c r="C45"/>
      <c r="D45" s="99"/>
      <c r="E45" s="99"/>
      <c r="F45" s="99"/>
      <c r="G45" s="99"/>
      <c r="H45"/>
      <c r="P45" s="90"/>
      <c r="Q45" s="90"/>
      <c r="R45" s="90"/>
    </row>
    <row r="46" spans="1:18">
      <c r="A46"/>
      <c r="B46"/>
      <c r="C46"/>
      <c r="D46" s="99"/>
      <c r="E46" s="99"/>
      <c r="F46" s="99"/>
      <c r="G46" s="99"/>
      <c r="H46"/>
      <c r="P46" s="90"/>
      <c r="Q46" s="90"/>
      <c r="R46" s="90"/>
    </row>
    <row r="47" spans="1:18">
      <c r="A47"/>
      <c r="B47"/>
      <c r="C47"/>
      <c r="D47" s="99"/>
      <c r="E47" s="99"/>
      <c r="F47" s="99"/>
      <c r="G47" s="99"/>
      <c r="H47"/>
      <c r="P47" s="90"/>
      <c r="Q47" s="90"/>
      <c r="R47" s="90"/>
    </row>
    <row r="48" spans="1:18">
      <c r="A48"/>
      <c r="B48"/>
      <c r="C48"/>
      <c r="D48" s="99"/>
      <c r="E48" s="99"/>
      <c r="F48" s="99"/>
      <c r="G48" s="99"/>
      <c r="H48"/>
      <c r="P48" s="90"/>
      <c r="Q48" s="90"/>
      <c r="R48" s="90"/>
    </row>
    <row r="49" spans="1:18">
      <c r="A49"/>
      <c r="B49"/>
      <c r="C49"/>
      <c r="D49" s="99"/>
      <c r="E49" s="99"/>
      <c r="F49" s="99"/>
      <c r="G49" s="99"/>
      <c r="H49"/>
      <c r="P49" s="90"/>
      <c r="Q49" s="90"/>
      <c r="R49" s="90"/>
    </row>
    <row r="50" spans="1:18">
      <c r="A50"/>
      <c r="B50"/>
      <c r="C50"/>
      <c r="D50" s="99"/>
      <c r="E50" s="99"/>
      <c r="F50" s="99"/>
      <c r="G50" s="99"/>
      <c r="H50"/>
      <c r="P50" s="90"/>
      <c r="Q50" s="90"/>
      <c r="R50" s="90"/>
    </row>
    <row r="51" spans="1:18">
      <c r="A51"/>
      <c r="B51"/>
      <c r="C51"/>
      <c r="D51" s="99"/>
      <c r="E51" s="99"/>
      <c r="F51" s="99"/>
      <c r="G51" s="99"/>
      <c r="H51"/>
      <c r="P51" s="90"/>
      <c r="Q51" s="90"/>
      <c r="R51" s="90"/>
    </row>
    <row r="52" spans="1:18">
      <c r="A52"/>
      <c r="B52"/>
      <c r="C52"/>
      <c r="D52" s="99"/>
      <c r="E52" s="99"/>
      <c r="F52" s="99"/>
      <c r="G52" s="99"/>
      <c r="H52"/>
      <c r="P52" s="90"/>
      <c r="Q52" s="90"/>
      <c r="R52" s="90"/>
    </row>
    <row r="53" spans="1:18">
      <c r="A53"/>
      <c r="B53"/>
      <c r="C53"/>
      <c r="D53" s="99"/>
      <c r="E53" s="99"/>
      <c r="F53" s="99"/>
      <c r="G53" s="99"/>
      <c r="H53"/>
      <c r="P53" s="90"/>
      <c r="Q53" s="90"/>
      <c r="R53" s="90"/>
    </row>
    <row r="54" spans="1:18">
      <c r="A54"/>
      <c r="B54"/>
      <c r="C54"/>
      <c r="D54" s="99"/>
      <c r="E54" s="99"/>
      <c r="F54" s="99"/>
      <c r="G54" s="99"/>
      <c r="H54"/>
      <c r="P54" s="90"/>
      <c r="Q54" s="90"/>
      <c r="R54" s="90"/>
    </row>
    <row r="55" spans="1:18">
      <c r="A55"/>
      <c r="B55"/>
      <c r="C55"/>
      <c r="D55" s="99"/>
      <c r="E55" s="99"/>
      <c r="F55" s="99"/>
      <c r="G55" s="99"/>
      <c r="H55"/>
      <c r="P55" s="90"/>
      <c r="Q55" s="90"/>
      <c r="R55" s="90"/>
    </row>
    <row r="56" spans="1:18">
      <c r="A56"/>
      <c r="B56"/>
      <c r="C56"/>
      <c r="D56" s="99"/>
      <c r="E56" s="99"/>
      <c r="F56" s="99"/>
      <c r="G56" s="99"/>
      <c r="H56"/>
      <c r="P56" s="90"/>
      <c r="Q56" s="90"/>
      <c r="R56" s="90"/>
    </row>
    <row r="57" spans="1:18">
      <c r="A57"/>
      <c r="B57"/>
      <c r="C57"/>
      <c r="D57" s="99"/>
      <c r="E57" s="99"/>
      <c r="F57" s="99"/>
      <c r="G57" s="99"/>
      <c r="H57"/>
      <c r="P57" s="90"/>
      <c r="Q57" s="90"/>
      <c r="R57" s="90"/>
    </row>
    <row r="58" spans="1:18">
      <c r="A58"/>
      <c r="B58"/>
      <c r="C58"/>
      <c r="D58" s="99"/>
      <c r="E58" s="99"/>
      <c r="F58" s="99"/>
      <c r="G58" s="99"/>
      <c r="H58"/>
      <c r="P58" s="90"/>
      <c r="Q58" s="90"/>
      <c r="R58" s="90"/>
    </row>
    <row r="59" spans="1:18">
      <c r="A59"/>
      <c r="B59"/>
      <c r="C59"/>
      <c r="D59" s="99"/>
      <c r="E59" s="99"/>
      <c r="F59" s="99"/>
      <c r="G59" s="99"/>
      <c r="H59"/>
      <c r="P59" s="90"/>
      <c r="Q59" s="90"/>
      <c r="R59" s="90"/>
    </row>
    <row r="60" spans="1:18">
      <c r="A60"/>
      <c r="B60"/>
      <c r="C60"/>
      <c r="D60" s="99"/>
      <c r="E60" s="99"/>
      <c r="F60" s="99"/>
      <c r="G60" s="99"/>
      <c r="H60"/>
      <c r="P60" s="90"/>
      <c r="Q60" s="90"/>
      <c r="R60" s="90"/>
    </row>
    <row r="61" spans="1:18">
      <c r="A61"/>
      <c r="B61"/>
      <c r="C61"/>
      <c r="D61" s="99"/>
      <c r="E61" s="99"/>
      <c r="F61" s="99"/>
      <c r="G61" s="99"/>
      <c r="H61"/>
      <c r="P61" s="90"/>
      <c r="Q61" s="90"/>
      <c r="R61" s="90"/>
    </row>
    <row r="62" spans="1:18">
      <c r="A62"/>
      <c r="B62"/>
      <c r="C62"/>
      <c r="D62" s="99"/>
      <c r="E62" s="99"/>
      <c r="F62" s="99"/>
      <c r="G62" s="99"/>
      <c r="H62"/>
      <c r="P62" s="90"/>
      <c r="Q62" s="90"/>
      <c r="R62" s="90"/>
    </row>
    <row r="63" spans="1:18">
      <c r="A63"/>
      <c r="B63"/>
      <c r="C63"/>
      <c r="D63" s="99"/>
      <c r="E63" s="99"/>
      <c r="F63" s="99"/>
      <c r="G63" s="99"/>
      <c r="H63"/>
      <c r="P63" s="90"/>
      <c r="Q63" s="90"/>
      <c r="R63" s="90"/>
    </row>
    <row r="64" spans="1:18">
      <c r="A64"/>
      <c r="B64"/>
      <c r="C64"/>
      <c r="D64" s="99"/>
      <c r="E64" s="99"/>
      <c r="F64" s="99"/>
      <c r="G64" s="99"/>
      <c r="H64"/>
      <c r="P64" s="90"/>
      <c r="Q64" s="90"/>
      <c r="R64" s="90"/>
    </row>
    <row r="65" spans="1:18">
      <c r="A65"/>
      <c r="B65"/>
      <c r="C65"/>
      <c r="D65" s="99"/>
      <c r="E65" s="99"/>
      <c r="F65" s="99"/>
      <c r="G65" s="99"/>
      <c r="H65"/>
      <c r="P65" s="90"/>
      <c r="Q65" s="90"/>
      <c r="R65" s="90"/>
    </row>
    <row r="66" spans="1:18">
      <c r="A66"/>
      <c r="B66"/>
      <c r="C66"/>
      <c r="D66" s="99"/>
      <c r="E66" s="99"/>
      <c r="F66" s="99"/>
      <c r="G66" s="99"/>
      <c r="H66"/>
      <c r="P66" s="90"/>
      <c r="Q66" s="90"/>
      <c r="R66" s="90"/>
    </row>
    <row r="67" spans="1:18">
      <c r="A67"/>
      <c r="B67"/>
      <c r="C67"/>
      <c r="D67" s="99"/>
      <c r="E67" s="99"/>
      <c r="F67" s="99"/>
      <c r="G67" s="99"/>
      <c r="H67"/>
      <c r="P67" s="90"/>
      <c r="Q67" s="90"/>
      <c r="R67" s="90"/>
    </row>
    <row r="68" spans="1:18">
      <c r="A68"/>
      <c r="B68"/>
      <c r="C68"/>
      <c r="D68" s="99"/>
      <c r="E68" s="99"/>
      <c r="F68" s="99"/>
      <c r="G68" s="99"/>
      <c r="H68"/>
      <c r="P68" s="90"/>
      <c r="Q68" s="90"/>
      <c r="R68" s="90"/>
    </row>
    <row r="69" spans="1:18">
      <c r="A69"/>
      <c r="B69"/>
      <c r="C69"/>
      <c r="D69" s="99"/>
      <c r="E69" s="99"/>
      <c r="F69" s="99"/>
      <c r="G69" s="99"/>
      <c r="H69"/>
      <c r="P69" s="90"/>
      <c r="Q69" s="90"/>
      <c r="R69" s="90"/>
    </row>
    <row r="70" spans="1:18">
      <c r="A70"/>
      <c r="B70"/>
      <c r="C70"/>
      <c r="D70" s="99"/>
      <c r="E70" s="99"/>
      <c r="F70" s="99"/>
      <c r="G70" s="99"/>
      <c r="H70"/>
      <c r="P70" s="90"/>
      <c r="Q70" s="90"/>
      <c r="R70" s="90"/>
    </row>
    <row r="71" spans="1:18">
      <c r="A71"/>
      <c r="B71"/>
      <c r="C71"/>
      <c r="D71" s="99"/>
      <c r="E71" s="99"/>
      <c r="F71" s="99"/>
      <c r="G71" s="99"/>
      <c r="H71"/>
      <c r="P71" s="90"/>
      <c r="Q71" s="90"/>
      <c r="R71" s="90"/>
    </row>
    <row r="72" spans="1:18">
      <c r="A72"/>
      <c r="B72"/>
      <c r="C72"/>
      <c r="D72" s="99"/>
      <c r="E72" s="99"/>
      <c r="F72" s="99"/>
      <c r="G72" s="99"/>
      <c r="H72"/>
      <c r="P72" s="90"/>
      <c r="Q72" s="90"/>
      <c r="R72" s="90"/>
    </row>
    <row r="73" spans="1:18">
      <c r="A73"/>
      <c r="B73"/>
      <c r="C73"/>
      <c r="D73" s="99"/>
      <c r="E73" s="99"/>
      <c r="F73" s="99"/>
      <c r="G73" s="99"/>
      <c r="H73"/>
      <c r="P73" s="90"/>
      <c r="Q73" s="90"/>
      <c r="R73" s="90"/>
    </row>
    <row r="74" spans="1:18">
      <c r="A74"/>
      <c r="B74"/>
      <c r="C74"/>
      <c r="D74" s="99"/>
      <c r="E74" s="99"/>
      <c r="F74" s="99"/>
      <c r="G74" s="99"/>
      <c r="H74"/>
      <c r="P74" s="90"/>
      <c r="Q74" s="90"/>
      <c r="R74" s="90"/>
    </row>
    <row r="75" spans="1:18">
      <c r="A75"/>
      <c r="B75"/>
      <c r="C75"/>
      <c r="D75" s="99"/>
      <c r="E75" s="99"/>
      <c r="F75" s="99"/>
      <c r="G75" s="99"/>
      <c r="H75"/>
      <c r="P75" s="90"/>
      <c r="Q75" s="90"/>
      <c r="R75" s="90"/>
    </row>
    <row r="76" spans="1:18">
      <c r="A76"/>
      <c r="B76"/>
      <c r="C76"/>
      <c r="D76" s="99"/>
      <c r="E76" s="99"/>
      <c r="F76" s="99"/>
      <c r="G76" s="99"/>
      <c r="H76"/>
      <c r="P76" s="90"/>
      <c r="Q76" s="90"/>
      <c r="R76" s="90"/>
    </row>
    <row r="77" spans="1:18">
      <c r="A77"/>
      <c r="B77"/>
      <c r="C77"/>
      <c r="D77" s="99"/>
      <c r="E77" s="99"/>
      <c r="F77" s="99"/>
      <c r="G77" s="99"/>
      <c r="H77"/>
      <c r="P77" s="90"/>
      <c r="Q77" s="90"/>
      <c r="R77" s="90"/>
    </row>
    <row r="78" spans="1:18">
      <c r="A78"/>
      <c r="B78"/>
      <c r="C78"/>
      <c r="D78" s="99"/>
      <c r="E78" s="99"/>
      <c r="F78" s="99"/>
      <c r="G78" s="99"/>
      <c r="H78"/>
      <c r="P78" s="90"/>
      <c r="Q78" s="90"/>
      <c r="R78" s="90"/>
    </row>
    <row r="79" spans="1:18">
      <c r="A79"/>
      <c r="B79"/>
      <c r="C79"/>
      <c r="D79" s="99"/>
      <c r="E79" s="99"/>
      <c r="F79" s="99"/>
      <c r="G79" s="99"/>
      <c r="H79"/>
      <c r="P79" s="90"/>
      <c r="Q79" s="90"/>
      <c r="R79" s="90"/>
    </row>
    <row r="80" spans="1:18">
      <c r="A80"/>
      <c r="B80"/>
      <c r="C80"/>
      <c r="D80" s="99"/>
      <c r="E80" s="99"/>
      <c r="F80" s="99"/>
      <c r="G80" s="99"/>
      <c r="H80"/>
      <c r="P80" s="90"/>
      <c r="Q80" s="90"/>
      <c r="R80" s="90"/>
    </row>
    <row r="81" spans="1:18">
      <c r="A81"/>
      <c r="B81"/>
      <c r="C81"/>
      <c r="D81" s="99"/>
      <c r="E81" s="99"/>
      <c r="F81" s="99"/>
      <c r="G81" s="99"/>
      <c r="H81"/>
      <c r="P81" s="90"/>
      <c r="Q81" s="90"/>
      <c r="R81" s="90"/>
    </row>
    <row r="82" spans="1:18">
      <c r="A82"/>
      <c r="B82"/>
      <c r="C82"/>
      <c r="D82" s="99"/>
      <c r="E82" s="99"/>
      <c r="F82" s="99"/>
      <c r="G82" s="99"/>
      <c r="H82"/>
      <c r="P82" s="90"/>
      <c r="Q82" s="90"/>
      <c r="R82" s="90"/>
    </row>
    <row r="83" spans="1:18">
      <c r="A83"/>
      <c r="B83"/>
      <c r="C83"/>
      <c r="D83" s="99"/>
      <c r="E83" s="99"/>
      <c r="F83" s="99"/>
      <c r="G83" s="99"/>
      <c r="H83"/>
      <c r="P83" s="90"/>
      <c r="Q83" s="90"/>
      <c r="R83" s="90"/>
    </row>
    <row r="84" spans="1:18">
      <c r="A84"/>
      <c r="B84"/>
      <c r="C84"/>
      <c r="D84" s="99"/>
      <c r="E84" s="99"/>
      <c r="F84" s="99"/>
      <c r="G84" s="99"/>
      <c r="H84"/>
      <c r="P84" s="90"/>
      <c r="Q84" s="90"/>
      <c r="R84" s="90"/>
    </row>
    <row r="85" spans="1:18">
      <c r="A85"/>
      <c r="B85"/>
      <c r="C85"/>
      <c r="D85" s="99"/>
      <c r="E85" s="99"/>
      <c r="F85" s="99"/>
      <c r="G85" s="99"/>
      <c r="H85"/>
      <c r="P85" s="90"/>
      <c r="Q85" s="90"/>
      <c r="R85" s="90"/>
    </row>
    <row r="86" spans="1:18">
      <c r="A86"/>
      <c r="B86"/>
      <c r="C86"/>
      <c r="D86" s="99"/>
      <c r="E86" s="99"/>
      <c r="F86" s="99"/>
      <c r="G86" s="99"/>
      <c r="H86"/>
      <c r="P86" s="90"/>
      <c r="Q86" s="90"/>
      <c r="R86" s="90"/>
    </row>
    <row r="87" spans="1:18">
      <c r="A87"/>
      <c r="B87"/>
      <c r="C87"/>
      <c r="D87" s="99"/>
      <c r="E87" s="99"/>
      <c r="F87" s="99"/>
      <c r="G87" s="99"/>
      <c r="H87"/>
      <c r="P87" s="90"/>
      <c r="Q87" s="90"/>
      <c r="R87" s="90"/>
    </row>
    <row r="88" spans="1:18">
      <c r="A88"/>
      <c r="B88"/>
      <c r="C88"/>
      <c r="D88" s="99"/>
      <c r="E88" s="99"/>
      <c r="F88" s="99"/>
      <c r="G88" s="99"/>
      <c r="H88"/>
      <c r="P88" s="90"/>
      <c r="Q88" s="90"/>
      <c r="R88" s="90"/>
    </row>
    <row r="89" spans="1:18">
      <c r="A89"/>
      <c r="B89"/>
      <c r="C89"/>
      <c r="D89" s="99"/>
      <c r="E89" s="99"/>
      <c r="F89" s="99"/>
      <c r="G89" s="99"/>
      <c r="H89"/>
      <c r="P89" s="90"/>
      <c r="Q89" s="90"/>
      <c r="R89" s="90"/>
    </row>
    <row r="90" spans="1:18">
      <c r="A90"/>
      <c r="B90"/>
      <c r="C90"/>
      <c r="D90" s="99"/>
      <c r="E90" s="99"/>
      <c r="F90" s="99"/>
      <c r="G90" s="99"/>
      <c r="H90"/>
      <c r="P90" s="90"/>
      <c r="Q90" s="90"/>
      <c r="R90" s="90"/>
    </row>
    <row r="91" spans="1:18">
      <c r="A91"/>
      <c r="B91"/>
      <c r="C91"/>
      <c r="D91" s="99"/>
      <c r="E91" s="99"/>
      <c r="F91" s="99"/>
      <c r="G91" s="99"/>
      <c r="H91"/>
      <c r="P91" s="90"/>
      <c r="Q91" s="90"/>
      <c r="R91" s="90"/>
    </row>
    <row r="92" spans="1:18">
      <c r="A92"/>
      <c r="B92"/>
      <c r="C92"/>
      <c r="D92" s="99"/>
      <c r="E92" s="99"/>
      <c r="F92" s="99"/>
      <c r="G92" s="99"/>
      <c r="H92"/>
      <c r="P92" s="90"/>
      <c r="Q92" s="90"/>
      <c r="R92" s="90"/>
    </row>
    <row r="93" spans="1:18">
      <c r="A93"/>
      <c r="B93"/>
      <c r="C93"/>
      <c r="D93" s="99"/>
      <c r="E93" s="99"/>
      <c r="F93" s="99"/>
      <c r="G93" s="99"/>
      <c r="H93"/>
      <c r="P93" s="90"/>
      <c r="Q93" s="90"/>
      <c r="R93" s="90"/>
    </row>
    <row r="94" spans="1:18">
      <c r="A94"/>
      <c r="B94"/>
      <c r="C94"/>
      <c r="D94" s="99"/>
      <c r="E94" s="99"/>
      <c r="F94" s="99"/>
      <c r="G94" s="99"/>
      <c r="H94"/>
      <c r="P94" s="90"/>
      <c r="Q94" s="90"/>
      <c r="R94" s="90"/>
    </row>
    <row r="95" spans="1:18">
      <c r="A95"/>
      <c r="B95"/>
      <c r="C95"/>
      <c r="D95" s="99"/>
      <c r="E95" s="99"/>
      <c r="F95" s="99"/>
      <c r="G95" s="99"/>
      <c r="H95"/>
      <c r="P95" s="90"/>
      <c r="Q95" s="90"/>
      <c r="R95" s="90"/>
    </row>
    <row r="96" spans="1:18">
      <c r="A96"/>
      <c r="B96"/>
      <c r="C96"/>
      <c r="D96" s="99"/>
      <c r="E96" s="99"/>
      <c r="F96" s="99"/>
      <c r="G96" s="99"/>
      <c r="H96"/>
      <c r="P96" s="90"/>
      <c r="Q96" s="90"/>
      <c r="R96" s="90"/>
    </row>
    <row r="97" spans="1:18">
      <c r="A97"/>
      <c r="B97"/>
      <c r="C97"/>
      <c r="D97" s="99"/>
      <c r="E97" s="99"/>
      <c r="F97" s="99"/>
      <c r="G97" s="99"/>
      <c r="H97"/>
      <c r="P97" s="90"/>
      <c r="Q97" s="90"/>
      <c r="R97" s="90"/>
    </row>
    <row r="98" spans="1:18">
      <c r="A98"/>
      <c r="B98"/>
      <c r="C98"/>
      <c r="D98" s="99"/>
      <c r="E98" s="99"/>
      <c r="F98" s="99"/>
      <c r="G98" s="99"/>
      <c r="H98"/>
      <c r="P98" s="90"/>
      <c r="Q98" s="90"/>
      <c r="R98" s="90"/>
    </row>
    <row r="99" spans="1:18">
      <c r="A99"/>
      <c r="B99"/>
      <c r="C99"/>
      <c r="D99" s="99"/>
      <c r="E99" s="99"/>
      <c r="F99" s="99"/>
      <c r="G99" s="99"/>
      <c r="H99"/>
      <c r="P99" s="90"/>
      <c r="Q99" s="90"/>
      <c r="R99" s="90"/>
    </row>
    <row r="100" spans="1:18">
      <c r="A100"/>
      <c r="B100"/>
      <c r="C100"/>
      <c r="D100" s="99"/>
      <c r="E100" s="99"/>
      <c r="F100" s="99"/>
      <c r="G100" s="99"/>
      <c r="H100"/>
      <c r="P100" s="90"/>
      <c r="Q100" s="90"/>
      <c r="R100" s="90"/>
    </row>
    <row r="101" spans="1:18">
      <c r="A101"/>
      <c r="B101"/>
      <c r="C101"/>
      <c r="D101" s="99"/>
      <c r="E101" s="99"/>
      <c r="F101" s="99"/>
      <c r="G101" s="99"/>
      <c r="H101"/>
      <c r="P101" s="90"/>
      <c r="Q101" s="90"/>
      <c r="R101" s="90"/>
    </row>
    <row r="102" spans="1:18">
      <c r="A102"/>
      <c r="B102"/>
      <c r="C102"/>
      <c r="D102" s="99"/>
      <c r="E102" s="99"/>
      <c r="F102" s="99"/>
      <c r="G102" s="99"/>
      <c r="H102"/>
      <c r="P102" s="90"/>
      <c r="Q102" s="90"/>
      <c r="R102" s="90"/>
    </row>
    <row r="103" spans="1:18">
      <c r="A103"/>
      <c r="B103"/>
      <c r="C103"/>
      <c r="D103" s="99"/>
      <c r="E103" s="99"/>
      <c r="F103" s="99"/>
      <c r="G103" s="99"/>
      <c r="H103"/>
      <c r="P103" s="90"/>
      <c r="Q103" s="90"/>
      <c r="R103" s="90"/>
    </row>
    <row r="104" spans="1:18">
      <c r="A104"/>
      <c r="B104"/>
      <c r="C104"/>
      <c r="D104" s="99"/>
      <c r="E104" s="99"/>
      <c r="F104" s="99"/>
      <c r="G104" s="99"/>
      <c r="H104"/>
      <c r="P104" s="90"/>
      <c r="Q104" s="90"/>
      <c r="R104" s="90"/>
    </row>
    <row r="105" spans="1:18">
      <c r="A105"/>
      <c r="B105"/>
      <c r="C105"/>
      <c r="D105" s="99"/>
      <c r="E105" s="99"/>
      <c r="F105" s="99"/>
      <c r="G105" s="99"/>
      <c r="H105"/>
      <c r="P105" s="90"/>
      <c r="Q105" s="90"/>
      <c r="R105" s="90"/>
    </row>
    <row r="106" spans="1:18">
      <c r="A106"/>
      <c r="B106"/>
      <c r="C106"/>
      <c r="D106" s="99"/>
      <c r="E106" s="99"/>
      <c r="F106" s="99"/>
      <c r="G106" s="99"/>
      <c r="H106"/>
      <c r="P106" s="90"/>
      <c r="Q106" s="90"/>
      <c r="R106" s="90"/>
    </row>
    <row r="107" spans="1:18">
      <c r="A107"/>
      <c r="B107"/>
      <c r="C107"/>
      <c r="D107" s="99"/>
      <c r="E107" s="99"/>
      <c r="F107" s="99"/>
      <c r="G107" s="99"/>
      <c r="H107"/>
      <c r="P107" s="90"/>
      <c r="Q107" s="90"/>
      <c r="R107" s="90"/>
    </row>
    <row r="108" spans="1:18">
      <c r="A108"/>
      <c r="B108"/>
      <c r="C108"/>
      <c r="D108" s="99"/>
      <c r="E108" s="99"/>
      <c r="F108" s="99"/>
      <c r="G108" s="99"/>
      <c r="H108"/>
      <c r="P108" s="90"/>
      <c r="Q108" s="90"/>
      <c r="R108" s="90"/>
    </row>
    <row r="109" spans="1:18">
      <c r="A109"/>
      <c r="B109"/>
      <c r="C109"/>
      <c r="D109" s="99"/>
      <c r="E109" s="99"/>
      <c r="F109" s="99"/>
      <c r="G109" s="99"/>
      <c r="H109"/>
      <c r="P109" s="90"/>
      <c r="Q109" s="90"/>
      <c r="R109" s="90"/>
    </row>
    <row r="110" spans="1:18">
      <c r="A110"/>
      <c r="B110"/>
      <c r="C110"/>
      <c r="D110" s="99"/>
      <c r="E110" s="99"/>
      <c r="F110" s="99"/>
      <c r="G110" s="99"/>
      <c r="H110"/>
    </row>
    <row r="111" spans="1:18">
      <c r="A111"/>
      <c r="B111"/>
      <c r="C111"/>
      <c r="D111" s="99"/>
      <c r="E111" s="99"/>
      <c r="F111" s="99"/>
      <c r="G111" s="99"/>
      <c r="H111"/>
    </row>
    <row r="112" spans="1:18">
      <c r="A112"/>
      <c r="B112"/>
      <c r="C112"/>
      <c r="D112" s="99"/>
      <c r="E112" s="99"/>
      <c r="F112" s="99"/>
      <c r="G112" s="99"/>
      <c r="H112"/>
    </row>
    <row r="113" spans="1:8">
      <c r="A113"/>
      <c r="B113"/>
      <c r="C113"/>
      <c r="D113" s="99"/>
      <c r="E113" s="99"/>
      <c r="F113" s="99"/>
      <c r="G113" s="99"/>
      <c r="H113"/>
    </row>
    <row r="114" spans="1:8">
      <c r="A114"/>
      <c r="B114"/>
      <c r="C114"/>
      <c r="D114" s="99"/>
      <c r="E114" s="99"/>
      <c r="F114" s="99"/>
      <c r="G114" s="99"/>
      <c r="H114"/>
    </row>
    <row r="115" spans="1:8">
      <c r="A115"/>
      <c r="B115"/>
      <c r="C115"/>
      <c r="D115" s="99"/>
      <c r="E115" s="99"/>
      <c r="F115" s="99"/>
      <c r="G115" s="99"/>
      <c r="H115"/>
    </row>
    <row r="116" spans="1:8">
      <c r="A116"/>
      <c r="B116"/>
      <c r="C116"/>
      <c r="D116" s="99"/>
      <c r="E116" s="99"/>
      <c r="F116" s="99"/>
      <c r="G116" s="99"/>
      <c r="H116"/>
    </row>
    <row r="117" spans="1:8">
      <c r="A117"/>
      <c r="B117"/>
      <c r="C117"/>
      <c r="D117" s="99"/>
      <c r="E117" s="99"/>
      <c r="F117" s="99"/>
      <c r="G117" s="99"/>
      <c r="H117"/>
    </row>
    <row r="118" spans="1:8">
      <c r="A118"/>
      <c r="B118"/>
      <c r="C118"/>
      <c r="D118" s="99"/>
      <c r="E118" s="99"/>
      <c r="F118" s="99"/>
      <c r="G118" s="99"/>
      <c r="H118"/>
    </row>
    <row r="119" spans="1:8">
      <c r="A119"/>
      <c r="B119"/>
      <c r="C119"/>
      <c r="D119" s="99"/>
      <c r="E119" s="99"/>
      <c r="F119" s="99"/>
      <c r="G119" s="99"/>
      <c r="H119"/>
    </row>
    <row r="120" spans="1:8">
      <c r="A120"/>
      <c r="B120"/>
      <c r="C120"/>
      <c r="D120" s="99"/>
      <c r="E120" s="99"/>
      <c r="F120" s="99"/>
      <c r="G120" s="99"/>
      <c r="H120"/>
    </row>
    <row r="121" spans="1:8">
      <c r="A121"/>
      <c r="B121"/>
      <c r="C121"/>
      <c r="D121" s="99"/>
      <c r="E121" s="99"/>
      <c r="F121" s="99"/>
      <c r="G121" s="99"/>
      <c r="H121"/>
    </row>
    <row r="122" spans="1:8">
      <c r="A122"/>
      <c r="B122"/>
      <c r="C122"/>
      <c r="D122" s="99"/>
      <c r="E122" s="99"/>
      <c r="F122" s="99"/>
      <c r="G122" s="99"/>
      <c r="H122"/>
    </row>
    <row r="123" spans="1:8">
      <c r="A123"/>
      <c r="B123"/>
      <c r="C123"/>
      <c r="D123" s="99"/>
      <c r="E123" s="99"/>
      <c r="F123" s="99"/>
      <c r="G123" s="99"/>
      <c r="H123"/>
    </row>
    <row r="124" spans="1:8">
      <c r="A124"/>
      <c r="B124"/>
      <c r="C124"/>
      <c r="D124" s="99"/>
      <c r="E124" s="99"/>
      <c r="F124" s="99"/>
      <c r="G124" s="99"/>
      <c r="H124"/>
    </row>
    <row r="125" spans="1:8">
      <c r="A125"/>
      <c r="B125"/>
      <c r="C125"/>
      <c r="D125" s="99"/>
      <c r="E125" s="99"/>
      <c r="F125" s="99"/>
      <c r="G125" s="99"/>
      <c r="H125"/>
    </row>
    <row r="126" spans="1:8">
      <c r="A126"/>
      <c r="B126"/>
      <c r="C126"/>
      <c r="D126" s="99"/>
      <c r="E126" s="99"/>
      <c r="F126" s="99"/>
      <c r="G126" s="99"/>
      <c r="H126"/>
    </row>
    <row r="127" spans="1:8">
      <c r="A127"/>
      <c r="B127"/>
      <c r="C127"/>
      <c r="D127" s="99"/>
      <c r="E127" s="99"/>
      <c r="F127" s="99"/>
      <c r="G127" s="99"/>
      <c r="H127"/>
    </row>
    <row r="128" spans="1:8">
      <c r="A128"/>
      <c r="B128"/>
      <c r="C128"/>
      <c r="D128"/>
      <c r="E128"/>
      <c r="F128"/>
      <c r="G128"/>
      <c r="H128"/>
    </row>
    <row r="129" spans="1:8">
      <c r="A129"/>
      <c r="B129"/>
      <c r="C129"/>
      <c r="D129"/>
      <c r="E129"/>
      <c r="F129"/>
      <c r="G129"/>
      <c r="H129"/>
    </row>
  </sheetData>
  <autoFilter ref="A1:H111" xr:uid="{00000000-0009-0000-0000-000007000000}"/>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3074"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50"/>
  </sheetPr>
  <dimension ref="A1:K42"/>
  <sheetViews>
    <sheetView zoomScale="80" zoomScaleNormal="80" workbookViewId="0"/>
  </sheetViews>
  <sheetFormatPr defaultColWidth="8.6640625" defaultRowHeight="18"/>
  <cols>
    <col min="1" max="1" width="9.08203125" style="39" bestFit="1" customWidth="1"/>
    <col min="2" max="2" width="14.6640625" style="39" customWidth="1"/>
    <col min="3" max="3" width="12.58203125" style="39" customWidth="1"/>
    <col min="4" max="4" width="11.08203125" style="39" bestFit="1" customWidth="1"/>
    <col min="5" max="5" width="17.1640625" style="39" bestFit="1" customWidth="1"/>
    <col min="6" max="7" width="11.58203125" style="39" customWidth="1"/>
    <col min="8" max="16384" width="8.6640625" style="39"/>
  </cols>
  <sheetData>
    <row r="1" spans="1:11" ht="50" customHeight="1">
      <c r="A1" s="138" t="s">
        <v>1777</v>
      </c>
      <c r="B1" s="138" t="s">
        <v>1813</v>
      </c>
      <c r="C1" s="138" t="s">
        <v>1814</v>
      </c>
      <c r="D1" s="138" t="s">
        <v>1815</v>
      </c>
      <c r="E1" s="138" t="s">
        <v>1784</v>
      </c>
      <c r="F1" s="138" t="s">
        <v>1785</v>
      </c>
      <c r="G1" s="40" t="s">
        <v>4016</v>
      </c>
    </row>
    <row r="2" spans="1:11">
      <c r="A2">
        <v>2010006</v>
      </c>
      <c r="B2" t="s">
        <v>441</v>
      </c>
      <c r="C2" t="s">
        <v>442</v>
      </c>
      <c r="D2" s="139">
        <v>1756</v>
      </c>
      <c r="E2" s="139">
        <v>0</v>
      </c>
      <c r="F2" s="139">
        <v>1756</v>
      </c>
      <c r="K2" s="150"/>
    </row>
    <row r="3" spans="1:11">
      <c r="A3">
        <v>2014005</v>
      </c>
      <c r="B3" t="s">
        <v>286</v>
      </c>
      <c r="C3" t="s">
        <v>287</v>
      </c>
      <c r="D3" s="139">
        <v>420</v>
      </c>
      <c r="E3" s="139">
        <v>0</v>
      </c>
      <c r="F3" s="139">
        <v>420</v>
      </c>
    </row>
    <row r="4" spans="1:11">
      <c r="A4">
        <v>2011004</v>
      </c>
      <c r="B4" t="s">
        <v>418</v>
      </c>
      <c r="C4" t="s">
        <v>419</v>
      </c>
      <c r="D4" s="139">
        <v>12424</v>
      </c>
      <c r="E4" s="139">
        <v>0</v>
      </c>
      <c r="F4" s="139">
        <v>12424</v>
      </c>
    </row>
    <row r="5" spans="1:11">
      <c r="A5">
        <v>2011005</v>
      </c>
      <c r="B5" t="s">
        <v>293</v>
      </c>
      <c r="C5" t="s">
        <v>294</v>
      </c>
      <c r="D5" s="139">
        <v>51475</v>
      </c>
      <c r="E5" s="139">
        <v>0</v>
      </c>
      <c r="F5" s="139">
        <v>51475</v>
      </c>
    </row>
    <row r="6" spans="1:11">
      <c r="A6">
        <v>2011001</v>
      </c>
      <c r="B6" t="s">
        <v>388</v>
      </c>
      <c r="C6" t="s">
        <v>389</v>
      </c>
      <c r="D6" s="139">
        <v>316964</v>
      </c>
      <c r="E6" s="139">
        <v>0</v>
      </c>
      <c r="F6" s="139">
        <v>316964</v>
      </c>
    </row>
    <row r="7" spans="1:11">
      <c r="A7">
        <v>2014012</v>
      </c>
      <c r="B7" t="s">
        <v>464</v>
      </c>
      <c r="C7" t="s">
        <v>465</v>
      </c>
      <c r="D7" s="139">
        <v>1840</v>
      </c>
      <c r="E7" s="139">
        <v>0</v>
      </c>
      <c r="F7" s="139">
        <v>1840</v>
      </c>
    </row>
    <row r="8" spans="1:11">
      <c r="A8">
        <v>2013024</v>
      </c>
      <c r="B8" t="s">
        <v>374</v>
      </c>
      <c r="C8" t="s">
        <v>375</v>
      </c>
      <c r="D8" s="139">
        <v>1084</v>
      </c>
      <c r="E8" s="139">
        <v>0</v>
      </c>
      <c r="F8" s="139">
        <v>1084</v>
      </c>
    </row>
    <row r="9" spans="1:11">
      <c r="A9">
        <v>2012008</v>
      </c>
      <c r="B9" t="s">
        <v>448</v>
      </c>
      <c r="C9" t="s">
        <v>449</v>
      </c>
      <c r="D9" s="139">
        <v>30000</v>
      </c>
      <c r="E9" s="139">
        <v>30000</v>
      </c>
      <c r="F9" s="139">
        <v>0</v>
      </c>
    </row>
    <row r="10" spans="1:11">
      <c r="A10">
        <v>2012006</v>
      </c>
      <c r="B10" t="s">
        <v>330</v>
      </c>
      <c r="C10" t="s">
        <v>331</v>
      </c>
      <c r="D10" s="139">
        <v>47150</v>
      </c>
      <c r="E10" s="139">
        <v>0</v>
      </c>
      <c r="F10" s="139">
        <v>47150</v>
      </c>
    </row>
    <row r="11" spans="1:11">
      <c r="A11">
        <v>2017031</v>
      </c>
      <c r="B11" t="s">
        <v>369</v>
      </c>
      <c r="C11" t="s">
        <v>370</v>
      </c>
      <c r="D11" s="139">
        <v>14369</v>
      </c>
      <c r="E11" s="139">
        <v>0</v>
      </c>
      <c r="F11" s="139">
        <v>14369</v>
      </c>
    </row>
    <row r="12" spans="1:11">
      <c r="A12">
        <v>2018027</v>
      </c>
      <c r="B12" t="s">
        <v>425</v>
      </c>
      <c r="C12" t="s">
        <v>426</v>
      </c>
      <c r="D12" s="139">
        <v>1250</v>
      </c>
      <c r="E12" s="139">
        <v>1250</v>
      </c>
      <c r="F12" s="139">
        <v>0</v>
      </c>
    </row>
    <row r="13" spans="1:11">
      <c r="A13">
        <v>2018031</v>
      </c>
      <c r="B13" t="s">
        <v>413</v>
      </c>
      <c r="C13" t="s">
        <v>414</v>
      </c>
      <c r="D13" s="139">
        <v>2560</v>
      </c>
      <c r="E13" s="139">
        <v>0</v>
      </c>
      <c r="F13" s="139">
        <v>2560</v>
      </c>
    </row>
    <row r="14" spans="1:11">
      <c r="A14">
        <v>2018016</v>
      </c>
      <c r="B14" t="s">
        <v>486</v>
      </c>
      <c r="C14" t="s">
        <v>487</v>
      </c>
      <c r="D14" s="139">
        <v>420</v>
      </c>
      <c r="E14" s="139">
        <v>0</v>
      </c>
      <c r="F14" s="139">
        <v>420</v>
      </c>
    </row>
    <row r="15" spans="1:11">
      <c r="A15">
        <v>2021001</v>
      </c>
      <c r="B15" t="s">
        <v>348</v>
      </c>
      <c r="C15" t="s">
        <v>349</v>
      </c>
      <c r="D15" s="139">
        <v>15960</v>
      </c>
      <c r="E15" s="139">
        <v>0</v>
      </c>
      <c r="F15" s="139">
        <v>15960</v>
      </c>
    </row>
    <row r="16" spans="1:11">
      <c r="A16">
        <v>2021002</v>
      </c>
      <c r="B16" t="s">
        <v>300</v>
      </c>
      <c r="C16" t="s">
        <v>301</v>
      </c>
      <c r="D16" s="139">
        <v>17675</v>
      </c>
      <c r="E16" s="139">
        <v>0</v>
      </c>
      <c r="F16" s="139">
        <v>17675</v>
      </c>
    </row>
    <row r="17" spans="1:6">
      <c r="A17">
        <v>2022008</v>
      </c>
      <c r="B17" t="s">
        <v>1411</v>
      </c>
      <c r="C17" t="s">
        <v>579</v>
      </c>
      <c r="D17" s="139">
        <v>57096</v>
      </c>
      <c r="E17" s="139">
        <v>0</v>
      </c>
      <c r="F17" s="139">
        <v>57096</v>
      </c>
    </row>
    <row r="18" spans="1:6">
      <c r="A18">
        <v>2022007</v>
      </c>
      <c r="B18" t="s">
        <v>1395</v>
      </c>
      <c r="C18" t="s">
        <v>578</v>
      </c>
      <c r="D18" s="139">
        <v>5260</v>
      </c>
      <c r="E18" s="139">
        <v>0</v>
      </c>
      <c r="F18" s="139">
        <v>5260</v>
      </c>
    </row>
    <row r="19" spans="1:6">
      <c r="A19">
        <v>2020003</v>
      </c>
      <c r="B19" t="s">
        <v>1367</v>
      </c>
      <c r="C19" t="s">
        <v>438</v>
      </c>
      <c r="D19" s="139">
        <v>3800</v>
      </c>
      <c r="E19" s="139">
        <v>0</v>
      </c>
      <c r="F19" s="139">
        <v>3800</v>
      </c>
    </row>
    <row r="20" spans="1:6">
      <c r="A20">
        <v>2023021</v>
      </c>
      <c r="B20" t="s">
        <v>1283</v>
      </c>
      <c r="C20" t="s">
        <v>608</v>
      </c>
      <c r="D20" s="139">
        <v>16462</v>
      </c>
      <c r="E20" s="139">
        <v>12500</v>
      </c>
      <c r="F20" s="139">
        <v>3962</v>
      </c>
    </row>
    <row r="21" spans="1:6">
      <c r="A21">
        <v>2023024</v>
      </c>
      <c r="B21" t="s">
        <v>1232</v>
      </c>
      <c r="C21" t="s">
        <v>611</v>
      </c>
      <c r="D21" s="139">
        <v>27972</v>
      </c>
      <c r="E21" s="139">
        <v>15000</v>
      </c>
      <c r="F21" s="139">
        <v>12972</v>
      </c>
    </row>
    <row r="22" spans="1:6">
      <c r="A22">
        <v>2024011</v>
      </c>
      <c r="B22" t="s">
        <v>1208</v>
      </c>
      <c r="C22" t="s">
        <v>629</v>
      </c>
      <c r="D22" s="139">
        <v>334</v>
      </c>
      <c r="E22" s="139">
        <v>0</v>
      </c>
      <c r="F22" s="139">
        <v>334</v>
      </c>
    </row>
    <row r="23" spans="1:6">
      <c r="A23">
        <v>2024008</v>
      </c>
      <c r="B23" t="s">
        <v>1194</v>
      </c>
      <c r="C23" t="s">
        <v>626</v>
      </c>
      <c r="D23" s="139">
        <v>14560</v>
      </c>
      <c r="E23" s="139">
        <v>5000</v>
      </c>
      <c r="F23" s="139">
        <v>9560</v>
      </c>
    </row>
    <row r="24" spans="1:6">
      <c r="A24">
        <v>2024007</v>
      </c>
      <c r="B24" t="s">
        <v>1187</v>
      </c>
      <c r="C24" t="s">
        <v>625</v>
      </c>
      <c r="D24" s="139">
        <v>40000</v>
      </c>
      <c r="E24" s="139">
        <v>0</v>
      </c>
      <c r="F24" s="139">
        <v>40000</v>
      </c>
    </row>
    <row r="25" spans="1:6">
      <c r="A25">
        <v>2024021</v>
      </c>
      <c r="B25" t="s">
        <v>1157</v>
      </c>
      <c r="C25" t="s">
        <v>635</v>
      </c>
      <c r="D25" s="139">
        <v>5680</v>
      </c>
      <c r="E25" s="139">
        <v>0</v>
      </c>
      <c r="F25" s="139">
        <v>5680</v>
      </c>
    </row>
    <row r="26" spans="1:6">
      <c r="A26">
        <v>2024041</v>
      </c>
      <c r="B26" t="s">
        <v>1104</v>
      </c>
      <c r="C26" t="s">
        <v>646</v>
      </c>
      <c r="D26" s="139">
        <v>1254</v>
      </c>
      <c r="E26" s="139">
        <v>0</v>
      </c>
      <c r="F26" s="139">
        <v>1254</v>
      </c>
    </row>
    <row r="27" spans="1:6">
      <c r="A27">
        <v>2018057</v>
      </c>
      <c r="B27" t="s">
        <v>1083</v>
      </c>
      <c r="C27" t="s">
        <v>543</v>
      </c>
      <c r="D27" s="139">
        <v>72639</v>
      </c>
      <c r="E27" s="139">
        <v>0</v>
      </c>
      <c r="F27" s="139">
        <v>72639</v>
      </c>
    </row>
    <row r="28" spans="1:6">
      <c r="A28">
        <v>2024043</v>
      </c>
      <c r="B28" t="s">
        <v>1052</v>
      </c>
      <c r="C28" t="s">
        <v>1055</v>
      </c>
      <c r="D28" s="139">
        <v>38200</v>
      </c>
      <c r="E28" s="139">
        <v>10000</v>
      </c>
      <c r="F28" s="139">
        <v>28200</v>
      </c>
    </row>
    <row r="29" spans="1:6">
      <c r="A29">
        <v>2024046</v>
      </c>
      <c r="B29" t="s">
        <v>1031</v>
      </c>
      <c r="C29" t="s">
        <v>1036</v>
      </c>
      <c r="D29" s="139">
        <v>63160</v>
      </c>
      <c r="E29" s="139">
        <v>0</v>
      </c>
      <c r="F29" s="139">
        <v>63160</v>
      </c>
    </row>
    <row r="30" spans="1:6">
      <c r="A30">
        <v>2018012</v>
      </c>
      <c r="B30" t="s">
        <v>992</v>
      </c>
      <c r="C30" t="s">
        <v>995</v>
      </c>
      <c r="D30" s="139">
        <v>3488</v>
      </c>
      <c r="E30" s="139">
        <v>0</v>
      </c>
      <c r="F30" s="139">
        <v>3488</v>
      </c>
    </row>
    <row r="31" spans="1:6">
      <c r="A31">
        <v>2024001</v>
      </c>
      <c r="B31" t="s">
        <v>962</v>
      </c>
      <c r="C31" t="s">
        <v>619</v>
      </c>
      <c r="D31" s="139">
        <v>11520</v>
      </c>
      <c r="E31" s="139">
        <v>0</v>
      </c>
      <c r="F31" s="139">
        <v>11520</v>
      </c>
    </row>
    <row r="32" spans="1:6">
      <c r="A32">
        <v>2017007</v>
      </c>
      <c r="B32" t="s">
        <v>935</v>
      </c>
      <c r="C32" t="s">
        <v>310</v>
      </c>
      <c r="D32" s="139">
        <v>10000</v>
      </c>
      <c r="E32" s="139">
        <v>10000</v>
      </c>
      <c r="F32" s="139">
        <v>0</v>
      </c>
    </row>
    <row r="33" spans="1:6">
      <c r="A33">
        <v>2025006</v>
      </c>
      <c r="B33" t="s">
        <v>2355</v>
      </c>
      <c r="C33" t="s">
        <v>2356</v>
      </c>
      <c r="D33" s="139">
        <v>102380</v>
      </c>
      <c r="E33" s="139">
        <v>0</v>
      </c>
      <c r="F33" s="139">
        <v>102380</v>
      </c>
    </row>
    <row r="34" spans="1:6">
      <c r="A34">
        <v>2023013</v>
      </c>
      <c r="B34" t="s">
        <v>2340</v>
      </c>
      <c r="C34" t="s">
        <v>601</v>
      </c>
      <c r="D34" s="139">
        <v>6306</v>
      </c>
      <c r="E34" s="139">
        <v>0</v>
      </c>
      <c r="F34" s="139">
        <v>6306</v>
      </c>
    </row>
    <row r="35" spans="1:6">
      <c r="A35">
        <v>2025009</v>
      </c>
      <c r="B35" t="s">
        <v>2409</v>
      </c>
      <c r="C35" t="s">
        <v>2410</v>
      </c>
      <c r="D35" s="139">
        <v>1840</v>
      </c>
      <c r="E35" s="139">
        <v>0</v>
      </c>
      <c r="F35" s="139">
        <v>1840</v>
      </c>
    </row>
    <row r="36" spans="1:6">
      <c r="A36">
        <v>2017038</v>
      </c>
      <c r="B36" t="s">
        <v>2390</v>
      </c>
      <c r="C36" t="s">
        <v>367</v>
      </c>
      <c r="D36" s="139">
        <v>21288</v>
      </c>
      <c r="E36" s="139">
        <v>0</v>
      </c>
      <c r="F36" s="139">
        <v>21288</v>
      </c>
    </row>
    <row r="37" spans="1:6">
      <c r="A37">
        <v>2024049</v>
      </c>
      <c r="B37" t="s">
        <v>2384</v>
      </c>
      <c r="C37" t="s">
        <v>649</v>
      </c>
      <c r="D37" s="139">
        <v>38136</v>
      </c>
      <c r="E37" s="139">
        <v>0</v>
      </c>
      <c r="F37" s="139">
        <v>38136</v>
      </c>
    </row>
    <row r="38" spans="1:6">
      <c r="A38">
        <v>2021018</v>
      </c>
      <c r="B38" t="s">
        <v>2802</v>
      </c>
      <c r="C38" t="s">
        <v>572</v>
      </c>
      <c r="D38" s="139">
        <v>98151</v>
      </c>
      <c r="E38" s="139">
        <v>37500</v>
      </c>
      <c r="F38" s="139">
        <v>60651</v>
      </c>
    </row>
    <row r="39" spans="1:6">
      <c r="A39">
        <v>2023019</v>
      </c>
      <c r="B39" t="s">
        <v>3040</v>
      </c>
      <c r="C39" t="s">
        <v>606</v>
      </c>
      <c r="D39" s="139">
        <v>66516</v>
      </c>
      <c r="E39" s="139">
        <v>0</v>
      </c>
      <c r="F39" s="139">
        <v>66516</v>
      </c>
    </row>
    <row r="40" spans="1:6">
      <c r="A40">
        <v>2018030</v>
      </c>
      <c r="B40" t="s">
        <v>2997</v>
      </c>
      <c r="C40" t="s">
        <v>536</v>
      </c>
      <c r="D40" s="139">
        <v>45244</v>
      </c>
      <c r="E40" s="139">
        <v>27500</v>
      </c>
      <c r="F40" s="139">
        <v>17744</v>
      </c>
    </row>
    <row r="41" spans="1:6">
      <c r="A41">
        <v>2025024</v>
      </c>
      <c r="B41" t="s">
        <v>2962</v>
      </c>
      <c r="C41" t="s">
        <v>2963</v>
      </c>
      <c r="D41" s="139">
        <v>117500</v>
      </c>
      <c r="E41" s="139">
        <v>0</v>
      </c>
      <c r="F41" s="139">
        <v>117500</v>
      </c>
    </row>
    <row r="42" spans="1:6">
      <c r="A42">
        <v>2025021</v>
      </c>
      <c r="B42" t="s">
        <v>3049</v>
      </c>
      <c r="C42" t="s">
        <v>3050</v>
      </c>
      <c r="D42" s="139">
        <v>16322</v>
      </c>
      <c r="E42" s="139">
        <v>0</v>
      </c>
      <c r="F42" s="139">
        <v>16322</v>
      </c>
    </row>
  </sheetData>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8681" r:id="rId4" name="Button 9">
              <controlPr defaultSize="0" print="0" autoFill="0" autoPict="0" macro="[0]!立替金集計">
                <anchor moveWithCells="1" sizeWithCells="1">
                  <from>
                    <xdr:col>0</xdr:col>
                    <xdr:colOff>406400</xdr:colOff>
                    <xdr:row>0</xdr:row>
                    <xdr:rowOff>120650</xdr:rowOff>
                  </from>
                  <to>
                    <xdr:col>1</xdr:col>
                    <xdr:colOff>577850</xdr:colOff>
                    <xdr:row>0</xdr:row>
                    <xdr:rowOff>381000</xdr:rowOff>
                  </to>
                </anchor>
              </controlPr>
            </control>
          </mc:Choice>
        </mc:AlternateContent>
        <mc:AlternateContent xmlns:mc="http://schemas.openxmlformats.org/markup-compatibility/2006">
          <mc:Choice Requires="x14">
            <control shapeId="28706" r:id="rId5" name="Button 34">
              <controlPr defaultSize="0" print="0" autoFill="0" autoPict="0" macro="[0]!立替データ保存">
                <anchor moveWithCells="1" sizeWithCells="1">
                  <from>
                    <xdr:col>2</xdr:col>
                    <xdr:colOff>927100</xdr:colOff>
                    <xdr:row>0</xdr:row>
                    <xdr:rowOff>127000</xdr:rowOff>
                  </from>
                  <to>
                    <xdr:col>3</xdr:col>
                    <xdr:colOff>838200</xdr:colOff>
                    <xdr:row>0</xdr:row>
                    <xdr:rowOff>381000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EB697-0F70-40F6-A717-7DB2A19103E4}">
  <sheetPr codeName="Sheet7">
    <tabColor rgb="FF00B050"/>
  </sheetPr>
  <dimension ref="A1:U131"/>
  <sheetViews>
    <sheetView zoomScale="80" zoomScaleNormal="80" workbookViewId="0">
      <selection activeCell="L2" sqref="L2:O130"/>
    </sheetView>
  </sheetViews>
  <sheetFormatPr defaultColWidth="8.6640625" defaultRowHeight="18"/>
  <cols>
    <col min="1" max="2" width="8.6640625" style="39"/>
    <col min="3" max="3" width="15" style="39" bestFit="1" customWidth="1"/>
    <col min="4" max="4" width="13" style="39" bestFit="1" customWidth="1"/>
    <col min="5" max="5" width="11" style="39" customWidth="1"/>
    <col min="6" max="7" width="8.6640625" style="39"/>
    <col min="8" max="8" width="12.1640625" style="39" bestFit="1" customWidth="1"/>
    <col min="9" max="10" width="8.6640625" style="39"/>
    <col min="11" max="11" width="11.1640625" style="92" bestFit="1" customWidth="1"/>
    <col min="12" max="14" width="10.08203125" style="39" customWidth="1"/>
    <col min="15" max="17" width="8.6640625" style="93"/>
    <col min="18" max="16384" width="8.6640625" style="39"/>
  </cols>
  <sheetData>
    <row r="1" spans="1:21" s="3" customFormat="1" ht="65.75" customHeight="1">
      <c r="A1" s="3" t="s">
        <v>1777</v>
      </c>
      <c r="B1" s="3" t="s">
        <v>1778</v>
      </c>
      <c r="C1" s="3" t="s">
        <v>1779</v>
      </c>
      <c r="D1" s="3" t="s">
        <v>1780</v>
      </c>
      <c r="E1" s="3" t="s">
        <v>1781</v>
      </c>
      <c r="F1" s="85" t="s">
        <v>1782</v>
      </c>
      <c r="G1" s="85" t="s">
        <v>1783</v>
      </c>
      <c r="H1" s="86">
        <v>46054</v>
      </c>
      <c r="I1" s="3" t="s">
        <v>1784</v>
      </c>
      <c r="J1" s="3" t="s">
        <v>1785</v>
      </c>
      <c r="K1" s="87">
        <f>EOMONTH(H1,0)</f>
        <v>46081</v>
      </c>
      <c r="L1" s="88" t="s">
        <v>1816</v>
      </c>
      <c r="M1" s="3" t="s">
        <v>1817</v>
      </c>
      <c r="N1" s="88" t="s">
        <v>1781</v>
      </c>
      <c r="O1" s="89" t="s">
        <v>1818</v>
      </c>
      <c r="P1" s="179"/>
      <c r="Q1" s="179"/>
      <c r="R1" s="179"/>
      <c r="S1" s="179"/>
      <c r="T1" s="179"/>
    </row>
    <row r="2" spans="1:21">
      <c r="A2">
        <v>2021016</v>
      </c>
      <c r="B2" t="s">
        <v>1434</v>
      </c>
      <c r="C2" t="s">
        <v>571</v>
      </c>
      <c r="D2" s="99">
        <v>65</v>
      </c>
      <c r="E2" s="99">
        <v>0</v>
      </c>
      <c r="F2" s="99">
        <v>0</v>
      </c>
      <c r="G2" s="99">
        <v>0</v>
      </c>
      <c r="H2"/>
      <c r="I2" s="91"/>
      <c r="J2" s="91"/>
      <c r="L2" s="39">
        <v>1</v>
      </c>
      <c r="M2" s="39">
        <v>0</v>
      </c>
      <c r="N2" s="90">
        <v>0</v>
      </c>
      <c r="O2" s="93">
        <v>65</v>
      </c>
      <c r="S2" s="90"/>
      <c r="T2" s="90"/>
      <c r="U2" s="90"/>
    </row>
    <row r="3" spans="1:21">
      <c r="A3">
        <v>2024019</v>
      </c>
      <c r="B3" t="s">
        <v>1004</v>
      </c>
      <c r="C3" t="s">
        <v>633</v>
      </c>
      <c r="D3" s="99">
        <v>105.99999999999999</v>
      </c>
      <c r="E3" s="99">
        <v>0</v>
      </c>
      <c r="F3" s="99">
        <v>0</v>
      </c>
      <c r="G3" s="99">
        <v>0</v>
      </c>
      <c r="H3"/>
      <c r="I3" s="91"/>
      <c r="J3" s="91"/>
      <c r="L3" s="39">
        <v>3</v>
      </c>
      <c r="M3" s="39">
        <v>180</v>
      </c>
      <c r="N3" s="90">
        <v>0</v>
      </c>
      <c r="O3" s="93">
        <v>105.99999999999999</v>
      </c>
      <c r="S3" s="90"/>
      <c r="T3" s="90"/>
      <c r="U3" s="90"/>
    </row>
    <row r="4" spans="1:21">
      <c r="A4">
        <v>2008002</v>
      </c>
      <c r="B4" t="s">
        <v>1728</v>
      </c>
      <c r="C4" t="s">
        <v>262</v>
      </c>
      <c r="D4" s="99">
        <v>142.5</v>
      </c>
      <c r="E4" s="99">
        <v>2</v>
      </c>
      <c r="F4" s="99">
        <v>13</v>
      </c>
      <c r="G4" s="99">
        <v>1</v>
      </c>
      <c r="H4"/>
      <c r="I4" s="91"/>
      <c r="J4" s="91"/>
      <c r="L4" s="39">
        <v>1</v>
      </c>
      <c r="M4" s="39">
        <v>0</v>
      </c>
      <c r="N4" s="90">
        <v>2</v>
      </c>
      <c r="O4" s="93">
        <v>127.5</v>
      </c>
      <c r="S4" s="90"/>
      <c r="T4" s="90"/>
      <c r="U4" s="90"/>
    </row>
    <row r="5" spans="1:21">
      <c r="A5">
        <v>2018044</v>
      </c>
      <c r="B5" t="s">
        <v>1549</v>
      </c>
      <c r="C5" t="s">
        <v>269</v>
      </c>
      <c r="D5" s="99">
        <v>81.999999999999986</v>
      </c>
      <c r="E5" s="99">
        <v>0</v>
      </c>
      <c r="F5" s="99">
        <v>0</v>
      </c>
      <c r="G5" s="99">
        <v>0</v>
      </c>
      <c r="H5"/>
      <c r="I5" s="91"/>
      <c r="J5" s="91"/>
      <c r="K5" s="130"/>
      <c r="L5" s="39">
        <v>1</v>
      </c>
      <c r="M5" s="39">
        <v>0</v>
      </c>
      <c r="N5" s="90">
        <v>0</v>
      </c>
      <c r="O5" s="93">
        <v>81.999999999999986</v>
      </c>
      <c r="S5" s="90"/>
      <c r="T5" s="90"/>
      <c r="U5" s="90"/>
    </row>
    <row r="6" spans="1:21">
      <c r="A6">
        <v>2023030</v>
      </c>
      <c r="B6" t="s">
        <v>1269</v>
      </c>
      <c r="C6" t="s">
        <v>615</v>
      </c>
      <c r="D6" s="99">
        <v>131.5</v>
      </c>
      <c r="E6" s="99">
        <v>0</v>
      </c>
      <c r="F6" s="99">
        <v>0</v>
      </c>
      <c r="G6" s="99">
        <v>50.5</v>
      </c>
      <c r="H6"/>
      <c r="I6" s="91"/>
      <c r="J6" s="91"/>
      <c r="L6" s="39">
        <v>3</v>
      </c>
      <c r="M6" s="39">
        <v>180</v>
      </c>
      <c r="N6" s="90">
        <v>0</v>
      </c>
      <c r="O6" s="93">
        <v>131.5</v>
      </c>
      <c r="S6" s="90"/>
      <c r="T6" s="90"/>
      <c r="U6" s="90"/>
    </row>
    <row r="7" spans="1:21">
      <c r="A7">
        <v>2013026</v>
      </c>
      <c r="B7" t="s">
        <v>278</v>
      </c>
      <c r="C7" t="s">
        <v>279</v>
      </c>
      <c r="D7" s="99">
        <v>128</v>
      </c>
      <c r="E7" s="99">
        <v>1.5</v>
      </c>
      <c r="F7" s="99">
        <v>0</v>
      </c>
      <c r="G7" s="99">
        <v>48</v>
      </c>
      <c r="H7"/>
      <c r="I7" s="91"/>
      <c r="J7" s="91"/>
      <c r="L7" s="39">
        <v>3</v>
      </c>
      <c r="M7" s="39">
        <v>180</v>
      </c>
      <c r="N7" s="90">
        <v>0</v>
      </c>
      <c r="O7" s="93">
        <v>128</v>
      </c>
      <c r="S7" s="90"/>
      <c r="T7" s="90"/>
      <c r="U7" s="90"/>
    </row>
    <row r="8" spans="1:21">
      <c r="A8">
        <v>2023018</v>
      </c>
      <c r="B8" t="s">
        <v>1331</v>
      </c>
      <c r="C8" t="s">
        <v>605</v>
      </c>
      <c r="D8" s="99">
        <v>142.25</v>
      </c>
      <c r="E8" s="99">
        <v>7.7499999999999991</v>
      </c>
      <c r="F8" s="99">
        <v>0</v>
      </c>
      <c r="G8" s="99">
        <v>0</v>
      </c>
      <c r="H8"/>
      <c r="I8" s="91"/>
      <c r="J8" s="91"/>
      <c r="L8" s="39">
        <v>1</v>
      </c>
      <c r="M8" s="39">
        <v>0</v>
      </c>
      <c r="N8" s="90">
        <v>7.5</v>
      </c>
      <c r="O8" s="93">
        <v>134.75</v>
      </c>
      <c r="S8" s="90"/>
      <c r="T8" s="90"/>
      <c r="U8" s="90"/>
    </row>
    <row r="9" spans="1:21">
      <c r="A9">
        <v>2009006</v>
      </c>
      <c r="B9" t="s">
        <v>281</v>
      </c>
      <c r="C9" t="s">
        <v>282</v>
      </c>
      <c r="D9" s="99">
        <v>135.5</v>
      </c>
      <c r="E9" s="99">
        <v>0</v>
      </c>
      <c r="F9" s="99">
        <v>0</v>
      </c>
      <c r="G9" s="99">
        <v>0</v>
      </c>
      <c r="H9"/>
      <c r="I9" s="91"/>
      <c r="J9" s="91"/>
      <c r="L9" s="39">
        <v>3</v>
      </c>
      <c r="M9" s="39">
        <v>180</v>
      </c>
      <c r="N9" s="90">
        <v>0</v>
      </c>
      <c r="O9" s="93">
        <v>135.5</v>
      </c>
      <c r="S9" s="90"/>
      <c r="T9" s="90"/>
      <c r="U9" s="90"/>
    </row>
    <row r="10" spans="1:21">
      <c r="A10">
        <v>2014005</v>
      </c>
      <c r="B10" t="s">
        <v>286</v>
      </c>
      <c r="C10" t="s">
        <v>287</v>
      </c>
      <c r="D10" s="99">
        <v>120</v>
      </c>
      <c r="E10" s="99">
        <v>0</v>
      </c>
      <c r="F10" s="99">
        <v>0</v>
      </c>
      <c r="G10" s="99">
        <v>0</v>
      </c>
      <c r="H10"/>
      <c r="I10" s="91">
        <v>0</v>
      </c>
      <c r="J10" s="91">
        <v>420</v>
      </c>
      <c r="L10" s="39">
        <v>1</v>
      </c>
      <c r="M10" s="39">
        <v>0</v>
      </c>
      <c r="N10" s="90">
        <v>0</v>
      </c>
      <c r="O10" s="93">
        <v>120</v>
      </c>
      <c r="S10" s="90"/>
      <c r="T10" s="90"/>
      <c r="U10" s="90"/>
    </row>
    <row r="11" spans="1:21">
      <c r="A11">
        <v>2023024</v>
      </c>
      <c r="B11" t="s">
        <v>1232</v>
      </c>
      <c r="C11" t="s">
        <v>611</v>
      </c>
      <c r="D11" s="99">
        <v>164</v>
      </c>
      <c r="E11" s="99">
        <v>25</v>
      </c>
      <c r="F11" s="99">
        <v>0</v>
      </c>
      <c r="G11" s="99">
        <v>2</v>
      </c>
      <c r="H11"/>
      <c r="I11" s="91">
        <v>15000</v>
      </c>
      <c r="J11" s="91">
        <v>12972</v>
      </c>
      <c r="L11" s="39">
        <v>3</v>
      </c>
      <c r="M11" s="39">
        <v>180</v>
      </c>
      <c r="N11" s="90">
        <v>0</v>
      </c>
      <c r="O11" s="93">
        <v>164</v>
      </c>
      <c r="S11" s="90"/>
      <c r="T11" s="90"/>
      <c r="U11" s="90"/>
    </row>
    <row r="12" spans="1:21">
      <c r="A12">
        <v>2016005</v>
      </c>
      <c r="B12" t="s">
        <v>288</v>
      </c>
      <c r="C12" t="s">
        <v>289</v>
      </c>
      <c r="D12" s="99">
        <v>125.00000000000001</v>
      </c>
      <c r="E12" s="99">
        <v>3.4999999999999996</v>
      </c>
      <c r="F12" s="99">
        <v>0</v>
      </c>
      <c r="G12" s="99">
        <v>0</v>
      </c>
      <c r="H12"/>
      <c r="I12" s="91"/>
      <c r="J12" s="91"/>
      <c r="L12" s="39">
        <v>3</v>
      </c>
      <c r="M12" s="39">
        <v>180</v>
      </c>
      <c r="N12" s="90">
        <v>0</v>
      </c>
      <c r="O12" s="93">
        <v>125.00000000000001</v>
      </c>
      <c r="S12" s="90"/>
      <c r="T12" s="90"/>
      <c r="U12" s="90"/>
    </row>
    <row r="13" spans="1:21">
      <c r="A13">
        <v>2011005</v>
      </c>
      <c r="B13" t="s">
        <v>293</v>
      </c>
      <c r="C13" t="s">
        <v>294</v>
      </c>
      <c r="D13" s="99">
        <v>150</v>
      </c>
      <c r="E13" s="99">
        <v>11.5</v>
      </c>
      <c r="F13" s="99">
        <v>0</v>
      </c>
      <c r="G13" s="99">
        <v>0</v>
      </c>
      <c r="H13"/>
      <c r="I13" s="91">
        <v>0</v>
      </c>
      <c r="J13" s="91">
        <v>51475</v>
      </c>
      <c r="L13" s="39">
        <v>3</v>
      </c>
      <c r="M13" s="39">
        <v>180</v>
      </c>
      <c r="N13" s="90">
        <v>0</v>
      </c>
      <c r="O13" s="93">
        <v>150</v>
      </c>
      <c r="S13" s="90"/>
      <c r="T13" s="90"/>
      <c r="U13" s="90"/>
    </row>
    <row r="14" spans="1:21">
      <c r="A14">
        <v>2021002</v>
      </c>
      <c r="B14" t="s">
        <v>300</v>
      </c>
      <c r="C14" t="s">
        <v>301</v>
      </c>
      <c r="D14" s="99">
        <v>166.49999999999997</v>
      </c>
      <c r="E14" s="99">
        <v>22.5</v>
      </c>
      <c r="F14" s="99">
        <v>0</v>
      </c>
      <c r="G14" s="99">
        <v>0</v>
      </c>
      <c r="H14"/>
      <c r="I14" s="91">
        <v>0</v>
      </c>
      <c r="J14" s="91">
        <v>17675</v>
      </c>
      <c r="L14" s="39">
        <v>3</v>
      </c>
      <c r="M14" s="39">
        <v>180</v>
      </c>
      <c r="N14" s="90">
        <v>0</v>
      </c>
      <c r="O14" s="93">
        <v>166.49999999999997</v>
      </c>
      <c r="S14" s="90"/>
      <c r="T14" s="90"/>
      <c r="U14" s="90"/>
    </row>
    <row r="15" spans="1:21">
      <c r="A15">
        <v>2019019</v>
      </c>
      <c r="B15" t="s">
        <v>303</v>
      </c>
      <c r="C15" t="s">
        <v>304</v>
      </c>
      <c r="D15" s="99">
        <v>138.5</v>
      </c>
      <c r="E15" s="99">
        <v>7.4999999999999982</v>
      </c>
      <c r="F15" s="99">
        <v>0</v>
      </c>
      <c r="G15" s="99">
        <v>0</v>
      </c>
      <c r="H15"/>
      <c r="I15" s="91"/>
      <c r="J15" s="91"/>
      <c r="L15" s="39">
        <v>3</v>
      </c>
      <c r="M15" s="39">
        <v>180</v>
      </c>
      <c r="N15" s="90">
        <v>0</v>
      </c>
      <c r="O15" s="93">
        <v>138.5</v>
      </c>
      <c r="S15" s="90"/>
      <c r="T15" s="90"/>
      <c r="U15" s="90"/>
    </row>
    <row r="16" spans="1:21">
      <c r="A16">
        <v>2016002</v>
      </c>
      <c r="B16" t="s">
        <v>306</v>
      </c>
      <c r="C16" t="s">
        <v>307</v>
      </c>
      <c r="D16" s="99">
        <v>135</v>
      </c>
      <c r="E16" s="99">
        <v>0</v>
      </c>
      <c r="F16" s="99">
        <v>0</v>
      </c>
      <c r="G16" s="99">
        <v>0</v>
      </c>
      <c r="H16"/>
      <c r="I16" s="91"/>
      <c r="J16" s="91"/>
      <c r="L16" s="39">
        <v>3</v>
      </c>
      <c r="M16" s="39">
        <v>180</v>
      </c>
      <c r="N16" s="90">
        <v>0</v>
      </c>
      <c r="O16" s="93">
        <v>135</v>
      </c>
      <c r="S16" s="90"/>
      <c r="T16" s="90"/>
      <c r="U16" s="90"/>
    </row>
    <row r="17" spans="1:21">
      <c r="A17">
        <v>2025018</v>
      </c>
      <c r="B17" t="s">
        <v>2795</v>
      </c>
      <c r="C17" t="s">
        <v>2796</v>
      </c>
      <c r="D17" s="99">
        <v>79.5</v>
      </c>
      <c r="E17" s="99">
        <v>0</v>
      </c>
      <c r="F17" s="99">
        <v>0</v>
      </c>
      <c r="G17" s="99">
        <v>0</v>
      </c>
      <c r="H17"/>
      <c r="I17" s="91"/>
      <c r="J17" s="91"/>
      <c r="L17" s="39">
        <v>1</v>
      </c>
      <c r="M17" s="39">
        <v>0</v>
      </c>
      <c r="N17" s="90">
        <v>0</v>
      </c>
      <c r="O17" s="93">
        <v>79.5</v>
      </c>
      <c r="S17" s="90"/>
      <c r="T17" s="90"/>
      <c r="U17" s="90"/>
    </row>
    <row r="18" spans="1:21">
      <c r="A18">
        <v>2023017</v>
      </c>
      <c r="B18" t="s">
        <v>1298</v>
      </c>
      <c r="C18" t="s">
        <v>604</v>
      </c>
      <c r="D18" s="99">
        <v>122.49999999999999</v>
      </c>
      <c r="E18" s="99">
        <v>0</v>
      </c>
      <c r="F18" s="99">
        <v>0</v>
      </c>
      <c r="G18" s="99">
        <v>0</v>
      </c>
      <c r="H18"/>
      <c r="I18" s="91"/>
      <c r="J18" s="91"/>
      <c r="L18" s="39">
        <v>3</v>
      </c>
      <c r="M18" s="39">
        <v>180</v>
      </c>
      <c r="N18" s="90">
        <v>0</v>
      </c>
      <c r="O18" s="93">
        <v>122.49999999999999</v>
      </c>
      <c r="S18" s="90"/>
      <c r="T18" s="90"/>
      <c r="U18" s="90"/>
    </row>
    <row r="19" spans="1:21">
      <c r="A19">
        <v>2024042</v>
      </c>
      <c r="B19" t="s">
        <v>1077</v>
      </c>
      <c r="C19" t="s">
        <v>647</v>
      </c>
      <c r="D19" s="99">
        <v>121</v>
      </c>
      <c r="E19" s="99">
        <v>3.4999999999999996</v>
      </c>
      <c r="F19" s="99">
        <v>0</v>
      </c>
      <c r="G19" s="99">
        <v>46.999999999999993</v>
      </c>
      <c r="H19"/>
      <c r="I19" s="91"/>
      <c r="J19" s="91"/>
      <c r="L19" s="39">
        <v>3</v>
      </c>
      <c r="M19" s="39">
        <v>180</v>
      </c>
      <c r="N19" s="90">
        <v>0</v>
      </c>
      <c r="O19" s="93">
        <v>121</v>
      </c>
      <c r="S19" s="90"/>
      <c r="T19" s="90"/>
      <c r="U19" s="90"/>
    </row>
    <row r="20" spans="1:21">
      <c r="A20">
        <v>2016023</v>
      </c>
      <c r="B20" t="s">
        <v>311</v>
      </c>
      <c r="C20" t="s">
        <v>312</v>
      </c>
      <c r="D20" s="99">
        <v>144.5</v>
      </c>
      <c r="E20" s="99">
        <v>11.5</v>
      </c>
      <c r="F20" s="99">
        <v>0</v>
      </c>
      <c r="G20" s="99">
        <v>0</v>
      </c>
      <c r="H20"/>
      <c r="I20" s="91"/>
      <c r="J20" s="91"/>
      <c r="L20" s="39">
        <v>1</v>
      </c>
      <c r="M20" s="39">
        <v>0</v>
      </c>
      <c r="N20" s="90">
        <v>11.5</v>
      </c>
      <c r="O20" s="93">
        <v>133</v>
      </c>
      <c r="S20" s="90"/>
      <c r="T20" s="90"/>
      <c r="U20" s="90"/>
    </row>
    <row r="21" spans="1:21">
      <c r="A21">
        <v>2007002</v>
      </c>
      <c r="B21" t="s">
        <v>314</v>
      </c>
      <c r="C21" t="s">
        <v>315</v>
      </c>
      <c r="D21" s="99">
        <v>140</v>
      </c>
      <c r="E21" s="99">
        <v>0</v>
      </c>
      <c r="F21" s="99">
        <v>0</v>
      </c>
      <c r="G21" s="99">
        <v>54</v>
      </c>
      <c r="H21"/>
      <c r="I21" s="91"/>
      <c r="J21" s="91"/>
      <c r="L21" s="39">
        <v>3</v>
      </c>
      <c r="M21" s="39">
        <v>180</v>
      </c>
      <c r="N21" s="90">
        <v>0</v>
      </c>
      <c r="O21" s="93">
        <v>140</v>
      </c>
      <c r="S21" s="90"/>
      <c r="T21" s="90"/>
      <c r="U21" s="90"/>
    </row>
    <row r="22" spans="1:21">
      <c r="A22">
        <v>2024043</v>
      </c>
      <c r="B22" t="s">
        <v>1052</v>
      </c>
      <c r="C22" t="s">
        <v>1055</v>
      </c>
      <c r="D22" s="99">
        <v>117.99999999999999</v>
      </c>
      <c r="E22" s="99">
        <v>5.0000000000000009</v>
      </c>
      <c r="F22" s="99">
        <v>13.5</v>
      </c>
      <c r="G22" s="99">
        <v>7</v>
      </c>
      <c r="H22"/>
      <c r="I22" s="91">
        <v>10000</v>
      </c>
      <c r="J22" s="91">
        <v>28200</v>
      </c>
      <c r="L22" s="39">
        <v>3</v>
      </c>
      <c r="M22" s="39">
        <v>180</v>
      </c>
      <c r="N22" s="90">
        <v>0</v>
      </c>
      <c r="O22" s="93">
        <v>117.99999999999999</v>
      </c>
      <c r="S22" s="90"/>
      <c r="T22" s="90"/>
      <c r="U22" s="90"/>
    </row>
    <row r="23" spans="1:21">
      <c r="A23">
        <v>2025008</v>
      </c>
      <c r="B23" t="s">
        <v>2346</v>
      </c>
      <c r="C23" t="s">
        <v>2338</v>
      </c>
      <c r="D23" s="99">
        <v>141.24999999999997</v>
      </c>
      <c r="E23" s="99">
        <v>2.5</v>
      </c>
      <c r="F23" s="99">
        <v>0</v>
      </c>
      <c r="G23" s="99">
        <v>0</v>
      </c>
      <c r="H23"/>
      <c r="I23" s="91"/>
      <c r="J23" s="91"/>
      <c r="L23" s="39">
        <v>1</v>
      </c>
      <c r="M23" s="39">
        <v>0</v>
      </c>
      <c r="N23" s="90">
        <v>2.5</v>
      </c>
      <c r="O23" s="93">
        <v>138.74999999999997</v>
      </c>
      <c r="S23" s="90"/>
      <c r="T23" s="90"/>
      <c r="U23" s="90"/>
    </row>
    <row r="24" spans="1:21" s="95" customFormat="1">
      <c r="A24">
        <v>2019006</v>
      </c>
      <c r="B24" t="s">
        <v>1224</v>
      </c>
      <c r="C24" t="s">
        <v>429</v>
      </c>
      <c r="D24" s="99">
        <v>136</v>
      </c>
      <c r="E24" s="99">
        <v>5</v>
      </c>
      <c r="F24" s="99">
        <v>0</v>
      </c>
      <c r="G24" s="99">
        <v>0</v>
      </c>
      <c r="H24"/>
      <c r="I24" s="91"/>
      <c r="J24" s="91"/>
      <c r="K24" s="92"/>
      <c r="L24" s="39">
        <v>1</v>
      </c>
      <c r="M24" s="39">
        <v>0</v>
      </c>
      <c r="N24" s="90">
        <v>5</v>
      </c>
      <c r="O24" s="93">
        <v>131</v>
      </c>
      <c r="P24" s="94"/>
      <c r="Q24" s="94"/>
      <c r="S24" s="96"/>
      <c r="T24" s="96"/>
      <c r="U24" s="96"/>
    </row>
    <row r="25" spans="1:21">
      <c r="A25">
        <v>2024049</v>
      </c>
      <c r="B25" t="s">
        <v>2384</v>
      </c>
      <c r="C25" t="s">
        <v>649</v>
      </c>
      <c r="D25" s="99">
        <v>137.5</v>
      </c>
      <c r="E25" s="99">
        <v>7.5</v>
      </c>
      <c r="F25" s="99">
        <v>0</v>
      </c>
      <c r="G25" s="99">
        <v>0</v>
      </c>
      <c r="H25"/>
      <c r="I25" s="91">
        <v>0</v>
      </c>
      <c r="J25" s="91">
        <v>38136</v>
      </c>
      <c r="L25" s="39">
        <v>1</v>
      </c>
      <c r="M25" s="39">
        <v>0</v>
      </c>
      <c r="N25" s="90">
        <v>7.5</v>
      </c>
      <c r="O25" s="93">
        <v>130</v>
      </c>
      <c r="S25" s="90"/>
      <c r="T25" s="90"/>
      <c r="U25" s="90"/>
    </row>
    <row r="26" spans="1:21">
      <c r="A26">
        <v>2012006</v>
      </c>
      <c r="B26" t="s">
        <v>330</v>
      </c>
      <c r="C26" t="s">
        <v>331</v>
      </c>
      <c r="D26" s="99">
        <v>151.49999999999997</v>
      </c>
      <c r="E26" s="99">
        <v>7.5</v>
      </c>
      <c r="F26" s="99">
        <v>0</v>
      </c>
      <c r="G26" s="99">
        <v>0</v>
      </c>
      <c r="H26"/>
      <c r="I26" s="91">
        <v>0</v>
      </c>
      <c r="J26" s="91">
        <v>47150</v>
      </c>
      <c r="L26" s="39">
        <v>3</v>
      </c>
      <c r="M26" s="39">
        <v>180</v>
      </c>
      <c r="N26" s="90">
        <v>0</v>
      </c>
      <c r="O26" s="93">
        <v>151.49999999999997</v>
      </c>
      <c r="S26" s="90"/>
      <c r="T26" s="90"/>
      <c r="U26" s="90"/>
    </row>
    <row r="27" spans="1:21">
      <c r="A27">
        <v>2011008</v>
      </c>
      <c r="B27" t="s">
        <v>333</v>
      </c>
      <c r="C27" t="s">
        <v>334</v>
      </c>
      <c r="D27" s="99">
        <v>134</v>
      </c>
      <c r="E27" s="99">
        <v>8</v>
      </c>
      <c r="F27" s="99">
        <v>0</v>
      </c>
      <c r="G27" s="99">
        <v>0</v>
      </c>
      <c r="H27"/>
      <c r="I27" s="91"/>
      <c r="J27" s="91"/>
      <c r="L27" s="39">
        <v>1</v>
      </c>
      <c r="M27" s="39">
        <v>0</v>
      </c>
      <c r="N27" s="90">
        <v>8</v>
      </c>
      <c r="O27" s="93">
        <v>126</v>
      </c>
      <c r="S27" s="90"/>
      <c r="T27" s="90"/>
      <c r="U27" s="90"/>
    </row>
    <row r="28" spans="1:21">
      <c r="A28">
        <v>2024036</v>
      </c>
      <c r="B28" t="s">
        <v>1125</v>
      </c>
      <c r="C28" t="s">
        <v>643</v>
      </c>
      <c r="D28" s="99">
        <v>120</v>
      </c>
      <c r="E28" s="99">
        <v>10.499999999999998</v>
      </c>
      <c r="F28" s="99">
        <v>0</v>
      </c>
      <c r="G28" s="99">
        <v>0</v>
      </c>
      <c r="H28"/>
      <c r="I28" s="91"/>
      <c r="J28" s="91"/>
      <c r="L28" s="39">
        <v>1</v>
      </c>
      <c r="M28" s="39">
        <v>0</v>
      </c>
      <c r="N28" s="90">
        <v>10.5</v>
      </c>
      <c r="O28" s="93">
        <v>109.5</v>
      </c>
      <c r="S28" s="90"/>
      <c r="T28" s="90"/>
      <c r="U28" s="90"/>
    </row>
    <row r="29" spans="1:21">
      <c r="A29">
        <v>2024021</v>
      </c>
      <c r="B29" t="s">
        <v>1157</v>
      </c>
      <c r="C29" t="s">
        <v>635</v>
      </c>
      <c r="D29" s="99">
        <v>154.49999999999994</v>
      </c>
      <c r="E29" s="99">
        <v>10</v>
      </c>
      <c r="F29" s="99">
        <v>16.5</v>
      </c>
      <c r="G29" s="99">
        <v>1.5</v>
      </c>
      <c r="H29"/>
      <c r="I29" s="91">
        <v>0</v>
      </c>
      <c r="J29" s="91">
        <v>5680</v>
      </c>
      <c r="L29" s="39">
        <v>3</v>
      </c>
      <c r="M29" s="39">
        <v>180</v>
      </c>
      <c r="N29" s="90">
        <v>0</v>
      </c>
      <c r="O29" s="93">
        <v>154.49999999999994</v>
      </c>
      <c r="S29" s="90"/>
      <c r="T29" s="90"/>
      <c r="U29" s="90"/>
    </row>
    <row r="30" spans="1:21">
      <c r="A30">
        <v>2018043</v>
      </c>
      <c r="B30" t="s">
        <v>343</v>
      </c>
      <c r="C30" t="s">
        <v>344</v>
      </c>
      <c r="D30" s="99">
        <v>159.23333333333332</v>
      </c>
      <c r="E30" s="99">
        <v>19.733333333333334</v>
      </c>
      <c r="F30" s="99">
        <v>0</v>
      </c>
      <c r="G30" s="99">
        <v>0</v>
      </c>
      <c r="H30"/>
      <c r="I30" s="91"/>
      <c r="J30" s="91"/>
      <c r="L30" s="39">
        <v>1</v>
      </c>
      <c r="M30" s="39">
        <v>0</v>
      </c>
      <c r="N30" s="90">
        <v>19.5</v>
      </c>
      <c r="O30" s="93">
        <v>139.73333333333332</v>
      </c>
      <c r="S30" s="90"/>
      <c r="T30" s="90"/>
      <c r="U30" s="90"/>
    </row>
    <row r="31" spans="1:21">
      <c r="A31">
        <v>2021001</v>
      </c>
      <c r="B31" t="s">
        <v>348</v>
      </c>
      <c r="C31" t="s">
        <v>349</v>
      </c>
      <c r="D31" s="99">
        <v>172.00000000000003</v>
      </c>
      <c r="E31" s="99">
        <v>28</v>
      </c>
      <c r="F31" s="99">
        <v>0</v>
      </c>
      <c r="G31" s="99">
        <v>0</v>
      </c>
      <c r="H31"/>
      <c r="I31" s="91">
        <v>0</v>
      </c>
      <c r="J31" s="91">
        <v>15960</v>
      </c>
      <c r="L31" s="39">
        <v>3</v>
      </c>
      <c r="M31" s="39">
        <v>180</v>
      </c>
      <c r="N31" s="90">
        <v>0</v>
      </c>
      <c r="O31" s="93">
        <v>172.00000000000003</v>
      </c>
      <c r="S31" s="90"/>
      <c r="T31" s="90"/>
      <c r="U31" s="90"/>
    </row>
    <row r="32" spans="1:21">
      <c r="A32">
        <v>2021012</v>
      </c>
      <c r="B32" t="s">
        <v>1427</v>
      </c>
      <c r="C32" t="s">
        <v>569</v>
      </c>
      <c r="D32" s="99">
        <v>122</v>
      </c>
      <c r="E32" s="99">
        <v>0</v>
      </c>
      <c r="F32" s="99">
        <v>0</v>
      </c>
      <c r="G32" s="99">
        <v>0</v>
      </c>
      <c r="H32"/>
      <c r="I32" s="91"/>
      <c r="J32" s="91"/>
      <c r="L32" s="39">
        <v>1</v>
      </c>
      <c r="M32" s="39">
        <v>0</v>
      </c>
      <c r="N32" s="90">
        <v>0</v>
      </c>
      <c r="O32" s="93">
        <v>122</v>
      </c>
      <c r="S32" s="90"/>
      <c r="T32" s="90"/>
      <c r="U32" s="90"/>
    </row>
    <row r="33" spans="1:21">
      <c r="A33">
        <v>2024007</v>
      </c>
      <c r="B33" t="s">
        <v>1187</v>
      </c>
      <c r="C33" t="s">
        <v>625</v>
      </c>
      <c r="D33" s="99">
        <v>138</v>
      </c>
      <c r="E33" s="99">
        <v>2.5</v>
      </c>
      <c r="F33" s="99">
        <v>0</v>
      </c>
      <c r="G33" s="99">
        <v>0</v>
      </c>
      <c r="H33"/>
      <c r="I33" s="91">
        <v>0</v>
      </c>
      <c r="J33" s="91">
        <v>40000</v>
      </c>
      <c r="L33" s="39">
        <v>1</v>
      </c>
      <c r="M33" s="39">
        <v>0</v>
      </c>
      <c r="N33" s="90">
        <v>2.5</v>
      </c>
      <c r="O33" s="93">
        <v>135.5</v>
      </c>
      <c r="S33" s="90"/>
      <c r="T33" s="90"/>
      <c r="U33" s="90"/>
    </row>
    <row r="34" spans="1:21">
      <c r="A34">
        <v>2024027</v>
      </c>
      <c r="B34" t="s">
        <v>2339</v>
      </c>
      <c r="C34" t="s">
        <v>639</v>
      </c>
      <c r="D34" s="99">
        <v>147.91666666666666</v>
      </c>
      <c r="E34" s="99">
        <v>8.25</v>
      </c>
      <c r="F34" s="99">
        <v>0</v>
      </c>
      <c r="G34" s="99">
        <v>0</v>
      </c>
      <c r="H34"/>
      <c r="I34" s="91"/>
      <c r="J34" s="91"/>
      <c r="L34" s="39">
        <v>1</v>
      </c>
      <c r="M34" s="39">
        <v>0</v>
      </c>
      <c r="N34" s="90">
        <v>8</v>
      </c>
      <c r="O34" s="93">
        <v>139.91666666666666</v>
      </c>
      <c r="S34" s="90"/>
      <c r="T34" s="90"/>
      <c r="U34" s="90"/>
    </row>
    <row r="35" spans="1:21">
      <c r="A35">
        <v>2025001</v>
      </c>
      <c r="B35" t="s">
        <v>2292</v>
      </c>
      <c r="C35" t="s">
        <v>652</v>
      </c>
      <c r="D35" s="99">
        <v>136</v>
      </c>
      <c r="E35" s="99">
        <v>0.5</v>
      </c>
      <c r="F35" s="99">
        <v>0</v>
      </c>
      <c r="G35" s="99">
        <v>0</v>
      </c>
      <c r="H35"/>
      <c r="I35" s="91"/>
      <c r="J35" s="91"/>
      <c r="L35" s="39">
        <v>1</v>
      </c>
      <c r="M35" s="39">
        <v>0</v>
      </c>
      <c r="N35" s="90">
        <v>0.5</v>
      </c>
      <c r="O35" s="93">
        <v>135.5</v>
      </c>
      <c r="S35" s="90"/>
      <c r="T35" s="90"/>
      <c r="U35" s="90"/>
    </row>
    <row r="36" spans="1:21">
      <c r="A36">
        <v>2011012</v>
      </c>
      <c r="B36" t="s">
        <v>922</v>
      </c>
      <c r="C36" t="s">
        <v>352</v>
      </c>
      <c r="D36" s="99">
        <v>135</v>
      </c>
      <c r="E36" s="99">
        <v>0</v>
      </c>
      <c r="F36" s="99">
        <v>0</v>
      </c>
      <c r="G36" s="99">
        <v>0</v>
      </c>
      <c r="H36"/>
      <c r="I36" s="91"/>
      <c r="J36" s="91"/>
      <c r="L36" s="39">
        <v>3</v>
      </c>
      <c r="M36" s="39">
        <v>180</v>
      </c>
      <c r="N36" s="90">
        <v>0</v>
      </c>
      <c r="O36" s="93">
        <v>135</v>
      </c>
      <c r="S36" s="90"/>
      <c r="T36" s="90"/>
      <c r="U36" s="90"/>
    </row>
    <row r="37" spans="1:21">
      <c r="A37">
        <v>2012002</v>
      </c>
      <c r="B37" t="s">
        <v>358</v>
      </c>
      <c r="C37" t="s">
        <v>359</v>
      </c>
      <c r="D37" s="99">
        <v>125.5</v>
      </c>
      <c r="E37" s="99">
        <v>0</v>
      </c>
      <c r="F37" s="99">
        <v>0</v>
      </c>
      <c r="G37" s="99">
        <v>0</v>
      </c>
      <c r="H37"/>
      <c r="I37" s="91"/>
      <c r="J37" s="91"/>
      <c r="K37" s="130"/>
      <c r="L37" s="39">
        <v>3</v>
      </c>
      <c r="M37" s="39">
        <v>180</v>
      </c>
      <c r="N37" s="90">
        <v>0</v>
      </c>
      <c r="O37" s="93">
        <v>125.5</v>
      </c>
      <c r="S37" s="90"/>
      <c r="T37" s="90"/>
      <c r="U37" s="90"/>
    </row>
    <row r="38" spans="1:21">
      <c r="A38">
        <v>2023014</v>
      </c>
      <c r="B38" t="s">
        <v>2418</v>
      </c>
      <c r="C38" t="s">
        <v>602</v>
      </c>
      <c r="D38" s="99">
        <v>134</v>
      </c>
      <c r="E38" s="99">
        <v>4</v>
      </c>
      <c r="F38" s="99">
        <v>0</v>
      </c>
      <c r="G38" s="99">
        <v>0</v>
      </c>
      <c r="H38"/>
      <c r="I38" s="91"/>
      <c r="J38" s="91"/>
      <c r="L38" s="39">
        <v>1</v>
      </c>
      <c r="M38" s="39">
        <v>0</v>
      </c>
      <c r="N38" s="90">
        <v>4</v>
      </c>
      <c r="O38" s="93">
        <v>130</v>
      </c>
      <c r="S38" s="90"/>
      <c r="T38" s="90"/>
      <c r="U38" s="90"/>
    </row>
    <row r="39" spans="1:21">
      <c r="A39">
        <v>2014013</v>
      </c>
      <c r="B39" t="s">
        <v>362</v>
      </c>
      <c r="C39" t="s">
        <v>363</v>
      </c>
      <c r="D39" s="99">
        <v>135.5</v>
      </c>
      <c r="E39" s="99">
        <v>0</v>
      </c>
      <c r="F39" s="99">
        <v>0</v>
      </c>
      <c r="G39" s="99">
        <v>0</v>
      </c>
      <c r="H39"/>
      <c r="I39" s="91"/>
      <c r="J39" s="91"/>
      <c r="L39" s="39">
        <v>3</v>
      </c>
      <c r="M39" s="39">
        <v>180</v>
      </c>
      <c r="N39" s="90">
        <v>0</v>
      </c>
      <c r="O39" s="93">
        <v>135.5</v>
      </c>
      <c r="S39" s="90"/>
      <c r="T39" s="90"/>
      <c r="U39" s="90"/>
    </row>
    <row r="40" spans="1:21">
      <c r="A40">
        <v>2009005</v>
      </c>
      <c r="B40" t="s">
        <v>364</v>
      </c>
      <c r="C40" t="s">
        <v>365</v>
      </c>
      <c r="D40" s="99">
        <v>127.5</v>
      </c>
      <c r="E40" s="99">
        <v>0</v>
      </c>
      <c r="F40" s="99">
        <v>0</v>
      </c>
      <c r="G40" s="99">
        <v>0</v>
      </c>
      <c r="H40"/>
      <c r="I40" s="91"/>
      <c r="J40" s="91"/>
      <c r="L40" s="39">
        <v>1</v>
      </c>
      <c r="M40" s="39">
        <v>0</v>
      </c>
      <c r="N40" s="90">
        <v>0</v>
      </c>
      <c r="O40" s="93">
        <v>127.5</v>
      </c>
      <c r="S40" s="90"/>
      <c r="T40" s="90"/>
      <c r="U40" s="90"/>
    </row>
    <row r="41" spans="1:21">
      <c r="A41">
        <v>2022008</v>
      </c>
      <c r="B41" t="s">
        <v>1411</v>
      </c>
      <c r="C41" t="s">
        <v>579</v>
      </c>
      <c r="D41" s="99">
        <v>135</v>
      </c>
      <c r="E41" s="99">
        <v>0</v>
      </c>
      <c r="F41" s="99">
        <v>0</v>
      </c>
      <c r="G41" s="99">
        <v>0</v>
      </c>
      <c r="H41"/>
      <c r="I41" s="91">
        <v>0</v>
      </c>
      <c r="J41" s="91">
        <v>57096</v>
      </c>
      <c r="L41" s="39">
        <v>3</v>
      </c>
      <c r="M41" s="39">
        <v>180</v>
      </c>
      <c r="N41" s="90">
        <v>0</v>
      </c>
      <c r="O41" s="93">
        <v>135</v>
      </c>
      <c r="S41" s="90"/>
      <c r="T41" s="90"/>
      <c r="U41" s="90"/>
    </row>
    <row r="42" spans="1:21">
      <c r="A42">
        <v>2023013</v>
      </c>
      <c r="B42" t="s">
        <v>2340</v>
      </c>
      <c r="C42" t="s">
        <v>601</v>
      </c>
      <c r="D42" s="99">
        <v>143.5</v>
      </c>
      <c r="E42" s="99">
        <v>6</v>
      </c>
      <c r="F42" s="99">
        <v>0</v>
      </c>
      <c r="G42" s="99">
        <v>0</v>
      </c>
      <c r="H42"/>
      <c r="I42" s="91">
        <v>0</v>
      </c>
      <c r="J42" s="91">
        <v>6306</v>
      </c>
      <c r="L42" s="39">
        <v>3</v>
      </c>
      <c r="M42" s="39">
        <v>180</v>
      </c>
      <c r="N42" s="90">
        <v>0</v>
      </c>
      <c r="O42" s="93">
        <v>143.5</v>
      </c>
      <c r="S42" s="90"/>
      <c r="T42" s="90"/>
      <c r="U42" s="90"/>
    </row>
    <row r="43" spans="1:21">
      <c r="A43">
        <v>2025011</v>
      </c>
      <c r="B43" t="s">
        <v>2429</v>
      </c>
      <c r="C43" t="s">
        <v>2434</v>
      </c>
      <c r="D43" s="99">
        <v>61.5</v>
      </c>
      <c r="E43" s="99">
        <v>0</v>
      </c>
      <c r="F43" s="99">
        <v>0</v>
      </c>
      <c r="G43" s="99">
        <v>0</v>
      </c>
      <c r="H43"/>
      <c r="I43" s="91"/>
      <c r="J43" s="91"/>
      <c r="L43" s="39">
        <v>1</v>
      </c>
      <c r="M43" s="39">
        <v>0</v>
      </c>
      <c r="N43" s="90">
        <v>0</v>
      </c>
      <c r="O43" s="93">
        <v>61.5</v>
      </c>
      <c r="S43" s="90"/>
      <c r="T43" s="90"/>
      <c r="U43" s="90"/>
    </row>
    <row r="44" spans="1:21">
      <c r="A44">
        <v>2017038</v>
      </c>
      <c r="B44" t="s">
        <v>2390</v>
      </c>
      <c r="C44" t="s">
        <v>367</v>
      </c>
      <c r="D44" s="99">
        <v>102.99999999999999</v>
      </c>
      <c r="E44" s="99">
        <v>3.5</v>
      </c>
      <c r="F44" s="99">
        <v>0</v>
      </c>
      <c r="G44" s="99">
        <v>0</v>
      </c>
      <c r="H44"/>
      <c r="I44" s="91">
        <v>0</v>
      </c>
      <c r="J44" s="91">
        <v>21288</v>
      </c>
      <c r="L44" s="39">
        <v>1</v>
      </c>
      <c r="M44" s="39">
        <v>0</v>
      </c>
      <c r="N44" s="90">
        <v>3.5</v>
      </c>
      <c r="O44" s="93">
        <v>99.499999999999986</v>
      </c>
      <c r="S44" s="90"/>
      <c r="T44" s="90"/>
      <c r="U44" s="90"/>
    </row>
    <row r="45" spans="1:21">
      <c r="A45">
        <v>2019029</v>
      </c>
      <c r="B45" t="s">
        <v>1354</v>
      </c>
      <c r="C45" t="s">
        <v>549</v>
      </c>
      <c r="D45" s="99">
        <v>158</v>
      </c>
      <c r="E45" s="99">
        <v>14</v>
      </c>
      <c r="F45" s="99">
        <v>0</v>
      </c>
      <c r="G45" s="99">
        <v>0</v>
      </c>
      <c r="H45"/>
      <c r="I45" s="91"/>
      <c r="J45" s="91"/>
      <c r="L45" s="39">
        <v>3</v>
      </c>
      <c r="M45" s="39">
        <v>180</v>
      </c>
      <c r="N45" s="90">
        <v>0</v>
      </c>
      <c r="O45" s="93">
        <v>158</v>
      </c>
      <c r="S45" s="90"/>
      <c r="T45" s="90"/>
      <c r="U45" s="90"/>
    </row>
    <row r="46" spans="1:21">
      <c r="A46">
        <v>2017031</v>
      </c>
      <c r="B46" t="s">
        <v>369</v>
      </c>
      <c r="C46" t="s">
        <v>370</v>
      </c>
      <c r="D46" s="99">
        <v>178.00000000000003</v>
      </c>
      <c r="E46" s="99">
        <v>20</v>
      </c>
      <c r="F46" s="99">
        <v>7</v>
      </c>
      <c r="G46" s="99">
        <v>0</v>
      </c>
      <c r="H46"/>
      <c r="I46" s="91">
        <v>0</v>
      </c>
      <c r="J46" s="91">
        <v>14369</v>
      </c>
      <c r="L46" s="39">
        <v>3</v>
      </c>
      <c r="M46" s="39">
        <v>180</v>
      </c>
      <c r="N46" s="90">
        <v>0</v>
      </c>
      <c r="O46" s="93">
        <v>178.00000000000003</v>
      </c>
      <c r="S46" s="90"/>
      <c r="T46" s="90"/>
      <c r="U46" s="90"/>
    </row>
    <row r="47" spans="1:21">
      <c r="A47">
        <v>2018022</v>
      </c>
      <c r="B47" t="s">
        <v>371</v>
      </c>
      <c r="C47" t="s">
        <v>372</v>
      </c>
      <c r="D47" s="99">
        <v>52.5</v>
      </c>
      <c r="E47" s="99">
        <v>0</v>
      </c>
      <c r="F47" s="99">
        <v>0</v>
      </c>
      <c r="G47" s="99">
        <v>0</v>
      </c>
      <c r="H47"/>
      <c r="I47" s="91"/>
      <c r="J47" s="91"/>
      <c r="L47" s="39">
        <v>3</v>
      </c>
      <c r="M47" s="39">
        <v>100</v>
      </c>
      <c r="N47" s="90">
        <v>0</v>
      </c>
      <c r="O47" s="93">
        <v>52.5</v>
      </c>
      <c r="S47" s="90"/>
      <c r="T47" s="90"/>
      <c r="U47" s="90"/>
    </row>
    <row r="48" spans="1:21">
      <c r="A48">
        <v>2023006</v>
      </c>
      <c r="B48" t="s">
        <v>1347</v>
      </c>
      <c r="C48" t="s">
        <v>599</v>
      </c>
      <c r="D48" s="99">
        <v>6.5</v>
      </c>
      <c r="E48" s="99">
        <v>0</v>
      </c>
      <c r="F48" s="99">
        <v>0</v>
      </c>
      <c r="G48" s="99">
        <v>0</v>
      </c>
      <c r="H48"/>
      <c r="I48" s="91"/>
      <c r="J48" s="91"/>
      <c r="L48" s="39">
        <v>1</v>
      </c>
      <c r="M48" s="39">
        <v>0</v>
      </c>
      <c r="N48" s="90">
        <v>0</v>
      </c>
      <c r="O48" s="93">
        <v>6.5</v>
      </c>
      <c r="S48" s="90"/>
      <c r="T48" s="90"/>
      <c r="U48" s="90"/>
    </row>
    <row r="49" spans="1:21">
      <c r="A49">
        <v>2013024</v>
      </c>
      <c r="B49" t="s">
        <v>374</v>
      </c>
      <c r="C49" t="s">
        <v>375</v>
      </c>
      <c r="D49" s="99">
        <v>112.5</v>
      </c>
      <c r="E49" s="99">
        <v>0</v>
      </c>
      <c r="F49" s="99">
        <v>0</v>
      </c>
      <c r="G49" s="99">
        <v>0</v>
      </c>
      <c r="H49"/>
      <c r="I49" s="91">
        <v>0</v>
      </c>
      <c r="J49" s="91">
        <v>1084</v>
      </c>
      <c r="L49" s="39">
        <v>3</v>
      </c>
      <c r="M49" s="39">
        <v>180</v>
      </c>
      <c r="N49" s="90">
        <v>0</v>
      </c>
      <c r="O49" s="93">
        <v>112.5</v>
      </c>
      <c r="S49" s="90"/>
      <c r="T49" s="90"/>
      <c r="U49" s="90"/>
    </row>
    <row r="50" spans="1:21">
      <c r="A50">
        <v>2010005</v>
      </c>
      <c r="B50" t="s">
        <v>376</v>
      </c>
      <c r="C50" t="s">
        <v>377</v>
      </c>
      <c r="D50" s="99">
        <v>135</v>
      </c>
      <c r="E50" s="99">
        <v>0</v>
      </c>
      <c r="F50" s="99">
        <v>0</v>
      </c>
      <c r="G50" s="99">
        <v>0</v>
      </c>
      <c r="H50"/>
      <c r="I50" s="91"/>
      <c r="J50" s="91"/>
      <c r="L50" s="39">
        <v>3</v>
      </c>
      <c r="M50" s="39">
        <v>180</v>
      </c>
      <c r="N50" s="90">
        <v>0</v>
      </c>
      <c r="O50" s="93">
        <v>135</v>
      </c>
      <c r="S50" s="90"/>
      <c r="T50" s="90"/>
      <c r="U50" s="90"/>
    </row>
    <row r="51" spans="1:21">
      <c r="A51">
        <v>2018048</v>
      </c>
      <c r="B51" t="s">
        <v>378</v>
      </c>
      <c r="C51" t="s">
        <v>379</v>
      </c>
      <c r="D51" s="99">
        <v>167.50000000000003</v>
      </c>
      <c r="E51" s="99">
        <v>29</v>
      </c>
      <c r="F51" s="99">
        <v>0</v>
      </c>
      <c r="G51" s="99">
        <v>0</v>
      </c>
      <c r="H51"/>
      <c r="I51" s="91"/>
      <c r="J51" s="91"/>
      <c r="L51" s="39">
        <v>1</v>
      </c>
      <c r="M51" s="39">
        <v>0</v>
      </c>
      <c r="N51" s="90">
        <v>29</v>
      </c>
      <c r="O51" s="93">
        <v>138.50000000000003</v>
      </c>
      <c r="S51" s="90"/>
      <c r="T51" s="90"/>
      <c r="U51" s="90"/>
    </row>
    <row r="52" spans="1:21">
      <c r="A52">
        <v>2020001</v>
      </c>
      <c r="B52" t="s">
        <v>381</v>
      </c>
      <c r="C52" t="s">
        <v>382</v>
      </c>
      <c r="D52" s="99">
        <v>132.5</v>
      </c>
      <c r="E52" s="99">
        <v>6</v>
      </c>
      <c r="F52" s="99">
        <v>0</v>
      </c>
      <c r="G52" s="99">
        <v>0</v>
      </c>
      <c r="H52"/>
      <c r="I52" s="91"/>
      <c r="J52" s="91"/>
      <c r="L52" s="39">
        <v>1</v>
      </c>
      <c r="M52" s="39">
        <v>0</v>
      </c>
      <c r="N52" s="90">
        <v>6</v>
      </c>
      <c r="O52" s="93">
        <v>126.5</v>
      </c>
      <c r="S52" s="90"/>
      <c r="T52" s="90"/>
      <c r="U52" s="90"/>
    </row>
    <row r="53" spans="1:21">
      <c r="A53">
        <v>2022014</v>
      </c>
      <c r="B53" t="s">
        <v>1342</v>
      </c>
      <c r="C53" t="s">
        <v>584</v>
      </c>
      <c r="D53" s="99">
        <v>135.5</v>
      </c>
      <c r="E53" s="99">
        <v>0</v>
      </c>
      <c r="F53" s="99">
        <v>0</v>
      </c>
      <c r="G53" s="99">
        <v>0</v>
      </c>
      <c r="H53"/>
      <c r="I53" s="91"/>
      <c r="J53" s="91"/>
      <c r="L53" s="39">
        <v>3</v>
      </c>
      <c r="M53" s="39">
        <v>180</v>
      </c>
      <c r="N53" s="90">
        <v>0</v>
      </c>
      <c r="O53" s="93">
        <v>135.5</v>
      </c>
      <c r="S53" s="90"/>
      <c r="T53" s="90"/>
      <c r="U53" s="90"/>
    </row>
    <row r="54" spans="1:21">
      <c r="A54">
        <v>2024039</v>
      </c>
      <c r="B54" t="s">
        <v>1120</v>
      </c>
      <c r="C54" t="s">
        <v>645</v>
      </c>
      <c r="D54" s="99">
        <v>78</v>
      </c>
      <c r="E54" s="99">
        <v>0</v>
      </c>
      <c r="F54" s="99">
        <v>0</v>
      </c>
      <c r="G54" s="99">
        <v>0</v>
      </c>
      <c r="H54"/>
      <c r="I54" s="91"/>
      <c r="J54" s="91"/>
      <c r="L54" s="39">
        <v>1</v>
      </c>
      <c r="M54" s="39">
        <v>0</v>
      </c>
      <c r="N54" s="90">
        <v>0</v>
      </c>
      <c r="O54" s="93">
        <v>78</v>
      </c>
      <c r="S54" s="90"/>
      <c r="T54" s="90"/>
      <c r="U54" s="90"/>
    </row>
    <row r="55" spans="1:21">
      <c r="A55">
        <v>2024008</v>
      </c>
      <c r="B55" t="s">
        <v>1194</v>
      </c>
      <c r="C55" t="s">
        <v>626</v>
      </c>
      <c r="D55" s="99">
        <v>134</v>
      </c>
      <c r="E55" s="99">
        <v>5</v>
      </c>
      <c r="F55" s="99">
        <v>0</v>
      </c>
      <c r="G55" s="99">
        <v>0</v>
      </c>
      <c r="H55"/>
      <c r="I55" s="91">
        <v>5000</v>
      </c>
      <c r="J55" s="91">
        <v>9560</v>
      </c>
      <c r="L55" s="39">
        <v>3</v>
      </c>
      <c r="M55" s="39">
        <v>180</v>
      </c>
      <c r="N55" s="90">
        <v>0</v>
      </c>
      <c r="O55" s="93">
        <v>134</v>
      </c>
      <c r="S55" s="90"/>
      <c r="T55" s="90"/>
      <c r="U55" s="90"/>
    </row>
    <row r="56" spans="1:21">
      <c r="A56">
        <v>2016012</v>
      </c>
      <c r="B56" t="s">
        <v>385</v>
      </c>
      <c r="C56" t="s">
        <v>386</v>
      </c>
      <c r="D56" s="99">
        <v>176</v>
      </c>
      <c r="E56" s="99">
        <v>30</v>
      </c>
      <c r="F56" s="99">
        <v>3.5</v>
      </c>
      <c r="G56" s="99">
        <v>1</v>
      </c>
      <c r="H56"/>
      <c r="I56" s="91"/>
      <c r="J56" s="91"/>
      <c r="L56" s="39">
        <v>3</v>
      </c>
      <c r="M56" s="39">
        <v>180</v>
      </c>
      <c r="N56" s="90">
        <v>0</v>
      </c>
      <c r="O56" s="93">
        <v>176</v>
      </c>
      <c r="S56" s="90"/>
      <c r="T56" s="90"/>
      <c r="U56" s="90"/>
    </row>
    <row r="57" spans="1:21">
      <c r="A57">
        <v>2011001</v>
      </c>
      <c r="B57" t="s">
        <v>388</v>
      </c>
      <c r="C57" t="s">
        <v>389</v>
      </c>
      <c r="D57" s="99">
        <v>136.5</v>
      </c>
      <c r="E57" s="99">
        <v>5</v>
      </c>
      <c r="F57" s="99">
        <v>0</v>
      </c>
      <c r="G57" s="99">
        <v>5</v>
      </c>
      <c r="H57"/>
      <c r="I57" s="91">
        <v>0</v>
      </c>
      <c r="J57" s="91">
        <v>316964</v>
      </c>
      <c r="L57" s="39">
        <v>3</v>
      </c>
      <c r="M57" s="39">
        <v>180</v>
      </c>
      <c r="N57" s="90">
        <v>0</v>
      </c>
      <c r="O57" s="93">
        <v>136.5</v>
      </c>
      <c r="S57" s="90"/>
      <c r="T57" s="90"/>
      <c r="U57" s="90"/>
    </row>
    <row r="58" spans="1:21">
      <c r="A58">
        <v>2020015</v>
      </c>
      <c r="B58" t="s">
        <v>1263</v>
      </c>
      <c r="C58" t="s">
        <v>452</v>
      </c>
      <c r="D58" s="99">
        <v>134.5</v>
      </c>
      <c r="E58" s="99">
        <v>3.5</v>
      </c>
      <c r="F58" s="99">
        <v>0</v>
      </c>
      <c r="G58" s="99">
        <v>0</v>
      </c>
      <c r="H58"/>
      <c r="I58" s="91"/>
      <c r="J58" s="91"/>
      <c r="L58" s="39">
        <v>3</v>
      </c>
      <c r="M58" s="39">
        <v>180</v>
      </c>
      <c r="N58" s="90">
        <v>0</v>
      </c>
      <c r="O58" s="93">
        <v>134.5</v>
      </c>
      <c r="S58" s="90"/>
      <c r="T58" s="90"/>
      <c r="U58" s="90"/>
    </row>
    <row r="59" spans="1:21">
      <c r="A59">
        <v>2024001</v>
      </c>
      <c r="B59" t="s">
        <v>962</v>
      </c>
      <c r="C59" t="s">
        <v>619</v>
      </c>
      <c r="D59" s="99">
        <v>117.99999999999999</v>
      </c>
      <c r="E59" s="99">
        <v>0.5</v>
      </c>
      <c r="F59" s="99">
        <v>0</v>
      </c>
      <c r="G59" s="99">
        <v>41.999999999999993</v>
      </c>
      <c r="H59"/>
      <c r="I59" s="91">
        <v>0</v>
      </c>
      <c r="J59" s="91">
        <v>11520</v>
      </c>
      <c r="L59" s="39">
        <v>3</v>
      </c>
      <c r="M59" s="39">
        <v>160</v>
      </c>
      <c r="N59" s="90">
        <v>0</v>
      </c>
      <c r="O59" s="93">
        <v>117.99999999999999</v>
      </c>
      <c r="S59" s="90"/>
      <c r="T59" s="90"/>
      <c r="U59" s="90"/>
    </row>
    <row r="60" spans="1:21">
      <c r="A60">
        <v>2016021</v>
      </c>
      <c r="B60" t="s">
        <v>390</v>
      </c>
      <c r="C60" t="s">
        <v>391</v>
      </c>
      <c r="D60" s="99">
        <v>131.5</v>
      </c>
      <c r="E60" s="99">
        <v>0</v>
      </c>
      <c r="F60" s="99">
        <v>0</v>
      </c>
      <c r="G60" s="99">
        <v>0</v>
      </c>
      <c r="H60"/>
      <c r="I60" s="91"/>
      <c r="J60" s="91"/>
      <c r="L60" s="39">
        <v>3</v>
      </c>
      <c r="M60" s="39">
        <v>180</v>
      </c>
      <c r="N60" s="90">
        <v>0</v>
      </c>
      <c r="O60" s="93">
        <v>131.5</v>
      </c>
      <c r="S60" s="90"/>
      <c r="T60" s="90"/>
      <c r="U60" s="90"/>
    </row>
    <row r="61" spans="1:21">
      <c r="A61">
        <v>2019053</v>
      </c>
      <c r="B61" t="s">
        <v>392</v>
      </c>
      <c r="C61" t="s">
        <v>393</v>
      </c>
      <c r="D61" s="99">
        <v>136</v>
      </c>
      <c r="E61" s="99">
        <v>11</v>
      </c>
      <c r="F61" s="99">
        <v>0</v>
      </c>
      <c r="G61" s="99">
        <v>0</v>
      </c>
      <c r="H61"/>
      <c r="I61" s="91"/>
      <c r="J61" s="91"/>
      <c r="L61" s="39">
        <v>1</v>
      </c>
      <c r="M61" s="39">
        <v>0</v>
      </c>
      <c r="N61" s="90">
        <v>11</v>
      </c>
      <c r="O61" s="93">
        <v>125</v>
      </c>
      <c r="S61" s="90"/>
      <c r="T61" s="90"/>
      <c r="U61" s="90"/>
    </row>
    <row r="62" spans="1:21">
      <c r="A62">
        <v>2018028</v>
      </c>
      <c r="B62" t="s">
        <v>397</v>
      </c>
      <c r="C62" t="s">
        <v>398</v>
      </c>
      <c r="D62" s="99">
        <v>128</v>
      </c>
      <c r="E62" s="99">
        <v>0</v>
      </c>
      <c r="F62" s="99">
        <v>0</v>
      </c>
      <c r="G62" s="99">
        <v>0</v>
      </c>
      <c r="H62"/>
      <c r="I62" s="91"/>
      <c r="J62" s="91"/>
      <c r="L62" s="39">
        <v>3</v>
      </c>
      <c r="M62" s="39">
        <v>180</v>
      </c>
      <c r="N62" s="90">
        <v>0</v>
      </c>
      <c r="O62" s="93">
        <v>128</v>
      </c>
      <c r="S62" s="90"/>
      <c r="T62" s="90"/>
      <c r="U62" s="90"/>
    </row>
    <row r="63" spans="1:21">
      <c r="A63">
        <v>2018045</v>
      </c>
      <c r="B63" t="s">
        <v>400</v>
      </c>
      <c r="C63" t="s">
        <v>401</v>
      </c>
      <c r="D63" s="99">
        <v>163.00000000000003</v>
      </c>
      <c r="E63" s="99">
        <v>29</v>
      </c>
      <c r="F63" s="99">
        <v>0</v>
      </c>
      <c r="G63" s="99">
        <v>5.5</v>
      </c>
      <c r="H63"/>
      <c r="I63" s="91"/>
      <c r="J63" s="91"/>
      <c r="L63" s="39">
        <v>3</v>
      </c>
      <c r="M63" s="39">
        <v>160</v>
      </c>
      <c r="N63" s="90">
        <v>3.0000000000000284</v>
      </c>
      <c r="O63" s="93">
        <v>160</v>
      </c>
      <c r="S63" s="90"/>
      <c r="T63" s="90"/>
      <c r="U63" s="90"/>
    </row>
    <row r="64" spans="1:21">
      <c r="A64">
        <v>2009009</v>
      </c>
      <c r="B64" t="s">
        <v>403</v>
      </c>
      <c r="C64" t="s">
        <v>404</v>
      </c>
      <c r="D64" s="99">
        <v>120.00000000000003</v>
      </c>
      <c r="E64" s="99">
        <v>0</v>
      </c>
      <c r="F64" s="99">
        <v>0</v>
      </c>
      <c r="G64" s="99">
        <v>0</v>
      </c>
      <c r="H64"/>
      <c r="I64" s="91"/>
      <c r="J64" s="91"/>
      <c r="L64" s="39">
        <v>3</v>
      </c>
      <c r="M64" s="39">
        <v>180</v>
      </c>
      <c r="N64" s="90">
        <v>0</v>
      </c>
      <c r="O64" s="93">
        <v>120.00000000000003</v>
      </c>
      <c r="S64" s="90"/>
      <c r="T64" s="90"/>
      <c r="U64" s="90"/>
    </row>
    <row r="65" spans="1:21">
      <c r="A65">
        <v>2023028</v>
      </c>
      <c r="B65" t="s">
        <v>1274</v>
      </c>
      <c r="C65" t="s">
        <v>614</v>
      </c>
      <c r="D65" s="99">
        <v>136</v>
      </c>
      <c r="E65" s="99">
        <v>1</v>
      </c>
      <c r="F65" s="99">
        <v>0</v>
      </c>
      <c r="G65" s="99">
        <v>0</v>
      </c>
      <c r="H65"/>
      <c r="I65" s="91"/>
      <c r="J65" s="91"/>
      <c r="L65" s="39">
        <v>3</v>
      </c>
      <c r="M65" s="39">
        <v>180</v>
      </c>
      <c r="N65" s="90">
        <v>0</v>
      </c>
      <c r="O65" s="93">
        <v>136</v>
      </c>
      <c r="S65" s="90"/>
      <c r="T65" s="90"/>
      <c r="U65" s="90"/>
    </row>
    <row r="66" spans="1:21">
      <c r="A66">
        <v>2025020</v>
      </c>
      <c r="B66" t="s">
        <v>2956</v>
      </c>
      <c r="C66" t="s">
        <v>2957</v>
      </c>
      <c r="D66" s="99">
        <v>127.5</v>
      </c>
      <c r="E66" s="99">
        <v>0</v>
      </c>
      <c r="F66" s="99">
        <v>0</v>
      </c>
      <c r="G66" s="99">
        <v>13.999999999999998</v>
      </c>
      <c r="H66"/>
      <c r="I66" s="91"/>
      <c r="J66" s="91"/>
      <c r="L66" s="39">
        <v>3</v>
      </c>
      <c r="M66" s="39">
        <v>0</v>
      </c>
      <c r="N66" s="90">
        <v>127.5</v>
      </c>
      <c r="O66" s="93">
        <v>0</v>
      </c>
      <c r="S66" s="90"/>
      <c r="T66" s="90"/>
      <c r="U66" s="90"/>
    </row>
    <row r="67" spans="1:21">
      <c r="A67">
        <v>2018015</v>
      </c>
      <c r="B67" t="s">
        <v>408</v>
      </c>
      <c r="C67" t="s">
        <v>409</v>
      </c>
      <c r="D67" s="99">
        <v>160</v>
      </c>
      <c r="E67" s="99">
        <v>21</v>
      </c>
      <c r="F67" s="99">
        <v>0</v>
      </c>
      <c r="G67" s="99">
        <v>0</v>
      </c>
      <c r="H67"/>
      <c r="I67" s="91"/>
      <c r="J67" s="91"/>
      <c r="L67" s="39">
        <v>1</v>
      </c>
      <c r="M67" s="39">
        <v>0</v>
      </c>
      <c r="N67" s="90">
        <v>21</v>
      </c>
      <c r="O67" s="93">
        <v>139</v>
      </c>
      <c r="S67" s="90"/>
      <c r="T67" s="90"/>
      <c r="U67" s="90"/>
    </row>
    <row r="68" spans="1:21">
      <c r="A68">
        <v>2025024</v>
      </c>
      <c r="B68" t="s">
        <v>2962</v>
      </c>
      <c r="C68" t="s">
        <v>2963</v>
      </c>
      <c r="D68" s="99">
        <v>142</v>
      </c>
      <c r="E68" s="99">
        <v>8.5</v>
      </c>
      <c r="F68" s="99">
        <v>0</v>
      </c>
      <c r="G68" s="99">
        <v>4</v>
      </c>
      <c r="H68"/>
      <c r="I68" s="91">
        <v>0</v>
      </c>
      <c r="J68" s="91">
        <v>117500</v>
      </c>
      <c r="L68" s="39">
        <v>3</v>
      </c>
      <c r="M68" s="39">
        <v>0</v>
      </c>
      <c r="N68" s="90">
        <v>142</v>
      </c>
      <c r="O68" s="93">
        <v>0</v>
      </c>
      <c r="S68" s="90"/>
      <c r="T68" s="90"/>
      <c r="U68" s="90"/>
    </row>
    <row r="69" spans="1:21">
      <c r="A69">
        <v>2025010</v>
      </c>
      <c r="B69" t="s">
        <v>2694</v>
      </c>
      <c r="C69" t="s">
        <v>2695</v>
      </c>
      <c r="D69" s="99">
        <v>149</v>
      </c>
      <c r="E69" s="99">
        <v>3.4999999999999996</v>
      </c>
      <c r="F69" s="99">
        <v>0</v>
      </c>
      <c r="G69" s="99">
        <v>51</v>
      </c>
      <c r="H69"/>
      <c r="I69" s="91"/>
      <c r="J69" s="91"/>
      <c r="L69" s="39">
        <v>3</v>
      </c>
      <c r="M69" s="39">
        <v>180</v>
      </c>
      <c r="N69" s="90">
        <v>0</v>
      </c>
      <c r="O69" s="93">
        <v>149</v>
      </c>
      <c r="S69" s="90"/>
      <c r="T69" s="90"/>
      <c r="U69" s="90"/>
    </row>
    <row r="70" spans="1:21">
      <c r="A70">
        <v>2018031</v>
      </c>
      <c r="B70" t="s">
        <v>413</v>
      </c>
      <c r="C70" t="s">
        <v>414</v>
      </c>
      <c r="D70" s="99">
        <v>137</v>
      </c>
      <c r="E70" s="99">
        <v>1</v>
      </c>
      <c r="F70" s="99">
        <v>0</v>
      </c>
      <c r="G70" s="99">
        <v>0</v>
      </c>
      <c r="H70"/>
      <c r="I70" s="91">
        <v>0</v>
      </c>
      <c r="J70" s="91">
        <v>2560</v>
      </c>
      <c r="L70" s="39">
        <v>3</v>
      </c>
      <c r="M70" s="39">
        <v>180</v>
      </c>
      <c r="N70" s="90">
        <v>0</v>
      </c>
      <c r="O70" s="93">
        <v>137</v>
      </c>
      <c r="S70" s="90"/>
      <c r="T70" s="90"/>
      <c r="U70" s="90"/>
    </row>
    <row r="71" spans="1:21">
      <c r="A71">
        <v>2011004</v>
      </c>
      <c r="B71" t="s">
        <v>418</v>
      </c>
      <c r="C71" t="s">
        <v>419</v>
      </c>
      <c r="D71" s="99">
        <v>170.49999999999997</v>
      </c>
      <c r="E71" s="99">
        <v>27.5</v>
      </c>
      <c r="F71" s="99">
        <v>0</v>
      </c>
      <c r="G71" s="99">
        <v>3.4999999999999996</v>
      </c>
      <c r="H71"/>
      <c r="I71" s="91">
        <v>0</v>
      </c>
      <c r="J71" s="91">
        <v>12424</v>
      </c>
      <c r="L71" s="39">
        <v>3</v>
      </c>
      <c r="M71" s="39">
        <v>180</v>
      </c>
      <c r="N71" s="90">
        <v>0</v>
      </c>
      <c r="O71" s="93">
        <v>170.49999999999997</v>
      </c>
      <c r="S71" s="90"/>
      <c r="T71" s="90"/>
      <c r="U71" s="90"/>
    </row>
    <row r="72" spans="1:21">
      <c r="A72">
        <v>2024010</v>
      </c>
      <c r="B72" t="s">
        <v>1177</v>
      </c>
      <c r="C72" t="s">
        <v>628</v>
      </c>
      <c r="D72" s="99">
        <v>128.73333333333332</v>
      </c>
      <c r="E72" s="99">
        <v>0</v>
      </c>
      <c r="F72" s="99">
        <v>0</v>
      </c>
      <c r="G72" s="99">
        <v>0</v>
      </c>
      <c r="H72"/>
      <c r="I72" s="91"/>
      <c r="J72" s="91"/>
      <c r="L72" s="39">
        <v>3</v>
      </c>
      <c r="M72" s="39">
        <v>180</v>
      </c>
      <c r="N72" s="90">
        <v>0</v>
      </c>
      <c r="O72" s="93">
        <v>128.73333333333332</v>
      </c>
      <c r="S72" s="90"/>
      <c r="T72" s="90"/>
      <c r="U72" s="90"/>
    </row>
    <row r="73" spans="1:21">
      <c r="A73">
        <v>2023021</v>
      </c>
      <c r="B73" t="s">
        <v>1283</v>
      </c>
      <c r="C73" t="s">
        <v>608</v>
      </c>
      <c r="D73" s="99">
        <v>129.5</v>
      </c>
      <c r="E73" s="99">
        <v>2.5</v>
      </c>
      <c r="F73" s="99">
        <v>0</v>
      </c>
      <c r="G73" s="99">
        <v>0</v>
      </c>
      <c r="H73"/>
      <c r="I73" s="91">
        <v>12500</v>
      </c>
      <c r="J73" s="91">
        <v>3962</v>
      </c>
      <c r="L73" s="39">
        <v>3</v>
      </c>
      <c r="M73" s="39">
        <v>180</v>
      </c>
      <c r="N73" s="90">
        <v>0</v>
      </c>
      <c r="O73" s="93">
        <v>129.5</v>
      </c>
      <c r="S73" s="90"/>
      <c r="T73" s="90"/>
      <c r="U73" s="90"/>
    </row>
    <row r="74" spans="1:21">
      <c r="A74">
        <v>2023033</v>
      </c>
      <c r="B74" t="s">
        <v>2787</v>
      </c>
      <c r="C74" t="s">
        <v>617</v>
      </c>
      <c r="D74" s="99">
        <v>127.91666666666669</v>
      </c>
      <c r="E74" s="99">
        <v>0</v>
      </c>
      <c r="F74" s="99">
        <v>0</v>
      </c>
      <c r="G74" s="99">
        <v>0</v>
      </c>
      <c r="H74"/>
      <c r="I74" s="91"/>
      <c r="J74" s="91"/>
      <c r="L74" s="39">
        <v>1</v>
      </c>
      <c r="M74" s="39">
        <v>0</v>
      </c>
      <c r="N74" s="90">
        <v>0</v>
      </c>
      <c r="O74" s="93">
        <v>127.91666666666669</v>
      </c>
      <c r="S74" s="90"/>
      <c r="T74" s="90"/>
      <c r="U74" s="90"/>
    </row>
    <row r="75" spans="1:21">
      <c r="A75">
        <v>2025014</v>
      </c>
      <c r="B75" t="s">
        <v>2684</v>
      </c>
      <c r="C75" t="s">
        <v>2685</v>
      </c>
      <c r="D75" s="99">
        <v>135</v>
      </c>
      <c r="E75" s="99">
        <v>0</v>
      </c>
      <c r="F75" s="99">
        <v>0</v>
      </c>
      <c r="G75" s="99">
        <v>0</v>
      </c>
      <c r="H75"/>
      <c r="I75" s="91"/>
      <c r="J75" s="91"/>
      <c r="L75" s="39">
        <v>1</v>
      </c>
      <c r="M75" s="39">
        <v>0</v>
      </c>
      <c r="N75" s="90">
        <v>0</v>
      </c>
      <c r="O75" s="93">
        <v>135</v>
      </c>
      <c r="S75" s="90"/>
      <c r="T75" s="90"/>
      <c r="U75" s="90"/>
    </row>
    <row r="76" spans="1:21">
      <c r="A76">
        <v>2020014</v>
      </c>
      <c r="B76" t="s">
        <v>420</v>
      </c>
      <c r="C76" t="s">
        <v>421</v>
      </c>
      <c r="D76" s="99">
        <v>76.5</v>
      </c>
      <c r="E76" s="99">
        <v>1</v>
      </c>
      <c r="F76" s="99">
        <v>0</v>
      </c>
      <c r="G76" s="99">
        <v>0</v>
      </c>
      <c r="H76"/>
      <c r="I76" s="91"/>
      <c r="J76" s="91"/>
      <c r="L76" s="39">
        <v>3</v>
      </c>
      <c r="M76" s="39">
        <v>111</v>
      </c>
      <c r="N76" s="90">
        <v>0</v>
      </c>
      <c r="O76" s="93">
        <v>76.5</v>
      </c>
      <c r="S76" s="90"/>
      <c r="T76" s="90"/>
      <c r="U76" s="90"/>
    </row>
    <row r="77" spans="1:21">
      <c r="A77">
        <v>2018027</v>
      </c>
      <c r="B77" t="s">
        <v>425</v>
      </c>
      <c r="C77" t="s">
        <v>426</v>
      </c>
      <c r="D77" s="99">
        <v>138</v>
      </c>
      <c r="E77" s="99">
        <v>2</v>
      </c>
      <c r="F77" s="99">
        <v>0</v>
      </c>
      <c r="G77" s="99">
        <v>0</v>
      </c>
      <c r="H77"/>
      <c r="I77" s="91">
        <v>1250</v>
      </c>
      <c r="J77" s="91">
        <v>0</v>
      </c>
      <c r="L77" s="39">
        <v>3</v>
      </c>
      <c r="M77" s="39">
        <v>180</v>
      </c>
      <c r="N77" s="90">
        <v>0</v>
      </c>
      <c r="O77" s="93">
        <v>138</v>
      </c>
      <c r="S77" s="90"/>
      <c r="T77" s="90"/>
      <c r="U77" s="90"/>
    </row>
    <row r="78" spans="1:21">
      <c r="A78">
        <v>2019014</v>
      </c>
      <c r="B78" t="s">
        <v>430</v>
      </c>
      <c r="C78" t="s">
        <v>431</v>
      </c>
      <c r="D78" s="99">
        <v>30</v>
      </c>
      <c r="E78" s="99">
        <v>0</v>
      </c>
      <c r="F78" s="99">
        <v>0</v>
      </c>
      <c r="G78" s="99">
        <v>0</v>
      </c>
      <c r="H78"/>
      <c r="I78" s="91"/>
      <c r="J78" s="91"/>
      <c r="L78" s="39">
        <v>1</v>
      </c>
      <c r="M78" s="39">
        <v>0</v>
      </c>
      <c r="N78" s="90">
        <v>0</v>
      </c>
      <c r="O78" s="93">
        <v>30</v>
      </c>
      <c r="S78" s="90"/>
      <c r="T78" s="90"/>
      <c r="U78" s="90"/>
    </row>
    <row r="79" spans="1:21">
      <c r="A79">
        <v>2020031</v>
      </c>
      <c r="B79" t="s">
        <v>1418</v>
      </c>
      <c r="C79" t="s">
        <v>565</v>
      </c>
      <c r="D79" s="99">
        <v>154.49999999999994</v>
      </c>
      <c r="E79" s="99">
        <v>11</v>
      </c>
      <c r="F79" s="99">
        <v>0</v>
      </c>
      <c r="G79" s="99">
        <v>0</v>
      </c>
      <c r="H79"/>
      <c r="I79" s="91"/>
      <c r="J79" s="91"/>
      <c r="L79" s="39">
        <v>3</v>
      </c>
      <c r="M79" s="39">
        <v>180</v>
      </c>
      <c r="N79" s="90">
        <v>0</v>
      </c>
      <c r="O79" s="93">
        <v>154.49999999999994</v>
      </c>
      <c r="S79" s="90"/>
      <c r="T79" s="90"/>
      <c r="U79" s="90"/>
    </row>
    <row r="80" spans="1:21">
      <c r="A80">
        <v>2018057</v>
      </c>
      <c r="B80" t="s">
        <v>1083</v>
      </c>
      <c r="C80" t="s">
        <v>543</v>
      </c>
      <c r="D80" s="99">
        <v>145.50000000000003</v>
      </c>
      <c r="E80" s="99">
        <v>11.5</v>
      </c>
      <c r="F80" s="99">
        <v>0</v>
      </c>
      <c r="G80" s="99">
        <v>0</v>
      </c>
      <c r="H80"/>
      <c r="I80" s="91">
        <v>0</v>
      </c>
      <c r="J80" s="91">
        <v>72639</v>
      </c>
      <c r="L80" s="39">
        <v>3</v>
      </c>
      <c r="M80" s="39">
        <v>180</v>
      </c>
      <c r="N80" s="90">
        <v>0</v>
      </c>
      <c r="O80" s="93">
        <v>145.50000000000003</v>
      </c>
      <c r="S80" s="90"/>
      <c r="T80" s="90"/>
      <c r="U80" s="90"/>
    </row>
    <row r="81" spans="1:21">
      <c r="A81">
        <v>2020003</v>
      </c>
      <c r="B81" t="s">
        <v>1367</v>
      </c>
      <c r="C81" t="s">
        <v>438</v>
      </c>
      <c r="D81" s="99">
        <v>141.5</v>
      </c>
      <c r="E81" s="99">
        <v>5.9999999999999991</v>
      </c>
      <c r="F81" s="99">
        <v>0</v>
      </c>
      <c r="G81" s="99">
        <v>0</v>
      </c>
      <c r="H81"/>
      <c r="I81" s="91">
        <v>0</v>
      </c>
      <c r="J81" s="91">
        <v>3800</v>
      </c>
      <c r="L81" s="39">
        <v>3</v>
      </c>
      <c r="M81" s="39">
        <v>180</v>
      </c>
      <c r="N81" s="90">
        <v>0</v>
      </c>
      <c r="O81" s="93">
        <v>141.5</v>
      </c>
      <c r="S81" s="90"/>
      <c r="T81" s="90"/>
      <c r="U81" s="90"/>
    </row>
    <row r="82" spans="1:21">
      <c r="A82">
        <v>2018012</v>
      </c>
      <c r="B82" t="s">
        <v>992</v>
      </c>
      <c r="C82" t="s">
        <v>995</v>
      </c>
      <c r="D82" s="99">
        <v>111</v>
      </c>
      <c r="E82" s="99">
        <v>5.5</v>
      </c>
      <c r="F82" s="99">
        <v>12.5</v>
      </c>
      <c r="G82" s="99">
        <v>1.5</v>
      </c>
      <c r="H82"/>
      <c r="I82" s="91">
        <v>0</v>
      </c>
      <c r="J82" s="91">
        <v>3488</v>
      </c>
      <c r="K82" s="130"/>
      <c r="L82" s="39">
        <v>1</v>
      </c>
      <c r="M82" s="39">
        <v>0</v>
      </c>
      <c r="N82" s="90">
        <v>5.5</v>
      </c>
      <c r="O82" s="93">
        <v>93</v>
      </c>
      <c r="S82" s="90"/>
      <c r="T82" s="90"/>
      <c r="U82" s="90"/>
    </row>
    <row r="83" spans="1:21">
      <c r="A83">
        <v>2017007</v>
      </c>
      <c r="B83" t="s">
        <v>935</v>
      </c>
      <c r="C83" t="s">
        <v>310</v>
      </c>
      <c r="D83" s="99">
        <v>128.99999999999997</v>
      </c>
      <c r="E83" s="99">
        <v>0</v>
      </c>
      <c r="F83" s="99">
        <v>0</v>
      </c>
      <c r="G83" s="99">
        <v>0</v>
      </c>
      <c r="H83"/>
      <c r="I83" s="91">
        <v>10000</v>
      </c>
      <c r="J83" s="91">
        <v>0</v>
      </c>
      <c r="L83" s="39">
        <v>3</v>
      </c>
      <c r="M83" s="39">
        <v>180</v>
      </c>
      <c r="N83" s="90">
        <v>0</v>
      </c>
      <c r="O83" s="93">
        <v>128.99999999999997</v>
      </c>
      <c r="S83" s="90"/>
      <c r="T83" s="90"/>
      <c r="U83" s="90"/>
    </row>
    <row r="84" spans="1:21">
      <c r="A84">
        <v>2020028</v>
      </c>
      <c r="B84" t="s">
        <v>907</v>
      </c>
      <c r="C84" t="s">
        <v>317</v>
      </c>
      <c r="D84" s="99">
        <v>112.5</v>
      </c>
      <c r="E84" s="99">
        <v>0</v>
      </c>
      <c r="F84" s="99">
        <v>0</v>
      </c>
      <c r="G84" s="99">
        <v>0</v>
      </c>
      <c r="H84"/>
      <c r="I84" s="91"/>
      <c r="J84" s="91"/>
      <c r="L84" s="39">
        <v>3</v>
      </c>
      <c r="M84" s="39">
        <v>180</v>
      </c>
      <c r="N84" s="90">
        <v>0</v>
      </c>
      <c r="O84" s="93">
        <v>112.5</v>
      </c>
      <c r="S84" s="90"/>
      <c r="T84" s="90"/>
      <c r="U84" s="90"/>
    </row>
    <row r="85" spans="1:21">
      <c r="A85">
        <v>2018002</v>
      </c>
      <c r="B85" t="s">
        <v>439</v>
      </c>
      <c r="C85" t="s">
        <v>440</v>
      </c>
      <c r="D85" s="99">
        <v>134</v>
      </c>
      <c r="E85" s="99">
        <v>5</v>
      </c>
      <c r="F85" s="99">
        <v>0</v>
      </c>
      <c r="G85" s="99">
        <v>0</v>
      </c>
      <c r="H85"/>
      <c r="I85" s="91"/>
      <c r="J85" s="91"/>
      <c r="L85" s="39">
        <v>1</v>
      </c>
      <c r="M85" s="39">
        <v>0</v>
      </c>
      <c r="N85" s="90">
        <v>5</v>
      </c>
      <c r="O85" s="93">
        <v>129</v>
      </c>
      <c r="S85" s="90"/>
      <c r="T85" s="90"/>
      <c r="U85" s="90"/>
    </row>
    <row r="86" spans="1:21">
      <c r="A86">
        <v>2024003</v>
      </c>
      <c r="B86" t="s">
        <v>1247</v>
      </c>
      <c r="C86" t="s">
        <v>621</v>
      </c>
      <c r="D86" s="99">
        <v>130.5</v>
      </c>
      <c r="E86" s="99">
        <v>0</v>
      </c>
      <c r="F86" s="99">
        <v>0</v>
      </c>
      <c r="G86" s="99">
        <v>0</v>
      </c>
      <c r="H86"/>
      <c r="I86" s="91"/>
      <c r="J86" s="91"/>
      <c r="L86" s="39">
        <v>3</v>
      </c>
      <c r="M86" s="39">
        <v>180</v>
      </c>
      <c r="N86" s="90">
        <v>0</v>
      </c>
      <c r="O86" s="93">
        <v>130.5</v>
      </c>
      <c r="S86" s="90"/>
      <c r="T86" s="90"/>
      <c r="U86" s="90"/>
    </row>
    <row r="87" spans="1:21">
      <c r="A87">
        <v>2022019</v>
      </c>
      <c r="B87" t="s">
        <v>1383</v>
      </c>
      <c r="C87" t="s">
        <v>587</v>
      </c>
      <c r="D87" s="99">
        <v>141</v>
      </c>
      <c r="E87" s="99">
        <v>6.5</v>
      </c>
      <c r="F87" s="99">
        <v>0</v>
      </c>
      <c r="G87" s="99">
        <v>0</v>
      </c>
      <c r="H87"/>
      <c r="I87" s="91"/>
      <c r="J87" s="91"/>
      <c r="L87" s="39">
        <v>3</v>
      </c>
      <c r="M87" s="39">
        <v>180</v>
      </c>
      <c r="N87" s="90">
        <v>0</v>
      </c>
      <c r="O87" s="93">
        <v>141</v>
      </c>
      <c r="S87" s="90"/>
      <c r="T87" s="90"/>
      <c r="U87" s="90"/>
    </row>
    <row r="88" spans="1:21">
      <c r="A88">
        <v>2010006</v>
      </c>
      <c r="B88" t="s">
        <v>441</v>
      </c>
      <c r="C88" t="s">
        <v>442</v>
      </c>
      <c r="D88" s="99">
        <v>127.5</v>
      </c>
      <c r="E88" s="99">
        <v>0</v>
      </c>
      <c r="F88" s="99">
        <v>7.5</v>
      </c>
      <c r="G88" s="99">
        <v>0</v>
      </c>
      <c r="H88"/>
      <c r="I88" s="91">
        <v>0</v>
      </c>
      <c r="J88" s="91">
        <v>1756</v>
      </c>
      <c r="L88" s="39">
        <v>1</v>
      </c>
      <c r="M88" s="39">
        <v>0</v>
      </c>
      <c r="N88" s="90">
        <v>0</v>
      </c>
      <c r="O88" s="93">
        <v>120</v>
      </c>
      <c r="S88" s="90"/>
      <c r="T88" s="90"/>
      <c r="U88" s="90"/>
    </row>
    <row r="89" spans="1:21">
      <c r="A89">
        <v>2012008</v>
      </c>
      <c r="B89" t="s">
        <v>448</v>
      </c>
      <c r="C89" t="s">
        <v>449</v>
      </c>
      <c r="D89" s="99">
        <v>137</v>
      </c>
      <c r="E89" s="99">
        <v>2.9999999999999996</v>
      </c>
      <c r="F89" s="99">
        <v>0</v>
      </c>
      <c r="G89" s="99">
        <v>0</v>
      </c>
      <c r="H89"/>
      <c r="I89" s="91">
        <v>30000</v>
      </c>
      <c r="J89" s="91">
        <v>0</v>
      </c>
      <c r="L89" s="39">
        <v>3</v>
      </c>
      <c r="M89" s="39">
        <v>180</v>
      </c>
      <c r="N89" s="90">
        <v>0</v>
      </c>
      <c r="O89" s="93">
        <v>137</v>
      </c>
      <c r="S89" s="90"/>
      <c r="T89" s="90"/>
      <c r="U89" s="90"/>
    </row>
    <row r="90" spans="1:21">
      <c r="A90">
        <v>2017034</v>
      </c>
      <c r="B90" t="s">
        <v>979</v>
      </c>
      <c r="C90" t="s">
        <v>463</v>
      </c>
      <c r="D90" s="99">
        <v>125.00000000000001</v>
      </c>
      <c r="E90" s="99">
        <v>0</v>
      </c>
      <c r="F90" s="99">
        <v>0</v>
      </c>
      <c r="G90" s="99">
        <v>0</v>
      </c>
      <c r="H90"/>
      <c r="I90" s="91"/>
      <c r="J90" s="91"/>
      <c r="L90" s="39">
        <v>1</v>
      </c>
      <c r="M90" s="39">
        <v>0</v>
      </c>
      <c r="N90" s="90">
        <v>0</v>
      </c>
      <c r="O90" s="93">
        <v>125.00000000000001</v>
      </c>
      <c r="S90" s="90"/>
      <c r="T90" s="90"/>
      <c r="U90" s="90"/>
    </row>
    <row r="91" spans="1:21">
      <c r="A91">
        <v>2017022</v>
      </c>
      <c r="B91" t="s">
        <v>892</v>
      </c>
      <c r="C91" t="s">
        <v>525</v>
      </c>
      <c r="D91" s="99">
        <v>151.99999999999994</v>
      </c>
      <c r="E91" s="99">
        <v>0</v>
      </c>
      <c r="F91" s="99">
        <v>0</v>
      </c>
      <c r="G91" s="99">
        <v>0</v>
      </c>
      <c r="H91"/>
      <c r="I91" s="91"/>
      <c r="J91" s="91"/>
      <c r="L91" s="39">
        <v>3</v>
      </c>
      <c r="M91" s="39">
        <v>200</v>
      </c>
      <c r="N91" s="90">
        <v>0</v>
      </c>
      <c r="O91" s="93">
        <v>151.99999999999994</v>
      </c>
      <c r="S91" s="90"/>
      <c r="T91" s="90"/>
      <c r="U91" s="90"/>
    </row>
    <row r="92" spans="1:21">
      <c r="A92">
        <v>2020002</v>
      </c>
      <c r="B92" t="s">
        <v>453</v>
      </c>
      <c r="C92" t="s">
        <v>454</v>
      </c>
      <c r="D92" s="99">
        <v>136</v>
      </c>
      <c r="E92" s="99">
        <v>0</v>
      </c>
      <c r="F92" s="99">
        <v>0</v>
      </c>
      <c r="G92" s="99">
        <v>0</v>
      </c>
      <c r="H92"/>
      <c r="I92" s="91"/>
      <c r="J92" s="91"/>
      <c r="L92" s="39">
        <v>3</v>
      </c>
      <c r="M92" s="39">
        <v>180</v>
      </c>
      <c r="N92" s="90">
        <v>0</v>
      </c>
      <c r="O92" s="93">
        <v>136</v>
      </c>
      <c r="S92" s="90"/>
      <c r="T92" s="90"/>
      <c r="U92" s="90"/>
    </row>
    <row r="93" spans="1:21">
      <c r="A93">
        <v>2018030</v>
      </c>
      <c r="B93" t="s">
        <v>2997</v>
      </c>
      <c r="C93" t="s">
        <v>536</v>
      </c>
      <c r="D93" s="99">
        <v>174</v>
      </c>
      <c r="E93" s="99">
        <v>26.416666666666664</v>
      </c>
      <c r="F93" s="99">
        <v>3.583333333333333</v>
      </c>
      <c r="G93" s="99">
        <v>0</v>
      </c>
      <c r="H93"/>
      <c r="I93" s="91">
        <v>27500</v>
      </c>
      <c r="J93" s="91">
        <v>17744</v>
      </c>
      <c r="L93" s="39">
        <v>3</v>
      </c>
      <c r="M93" s="39">
        <v>0</v>
      </c>
      <c r="N93" s="90">
        <v>174</v>
      </c>
      <c r="O93" s="93">
        <v>0</v>
      </c>
      <c r="S93" s="90"/>
      <c r="T93" s="90"/>
      <c r="U93" s="90"/>
    </row>
    <row r="94" spans="1:21">
      <c r="A94">
        <v>2017030</v>
      </c>
      <c r="B94" t="s">
        <v>2999</v>
      </c>
      <c r="C94" t="s">
        <v>529</v>
      </c>
      <c r="D94" s="99">
        <v>128.5</v>
      </c>
      <c r="E94" s="99">
        <v>6.5</v>
      </c>
      <c r="F94" s="99">
        <v>0</v>
      </c>
      <c r="G94" s="99">
        <v>0</v>
      </c>
      <c r="H94"/>
      <c r="I94" s="91"/>
      <c r="J94" s="91"/>
      <c r="L94" s="39">
        <v>3</v>
      </c>
      <c r="M94" s="39">
        <v>0</v>
      </c>
      <c r="N94" s="90">
        <v>128.5</v>
      </c>
      <c r="O94" s="93">
        <v>0</v>
      </c>
      <c r="S94" s="90"/>
      <c r="T94" s="90"/>
      <c r="U94" s="90"/>
    </row>
    <row r="95" spans="1:21">
      <c r="A95">
        <v>2020011</v>
      </c>
      <c r="B95" t="s">
        <v>1362</v>
      </c>
      <c r="C95" t="s">
        <v>561</v>
      </c>
      <c r="D95" s="99">
        <v>135</v>
      </c>
      <c r="E95" s="99">
        <v>0</v>
      </c>
      <c r="F95" s="99">
        <v>0</v>
      </c>
      <c r="G95" s="99">
        <v>0</v>
      </c>
      <c r="H95"/>
      <c r="I95" s="91"/>
      <c r="J95" s="91"/>
      <c r="L95" s="39">
        <v>3</v>
      </c>
      <c r="M95" s="39">
        <v>180</v>
      </c>
      <c r="N95" s="90">
        <v>0</v>
      </c>
      <c r="O95" s="93">
        <v>135</v>
      </c>
      <c r="S95" s="90"/>
      <c r="T95" s="90"/>
      <c r="U95" s="90"/>
    </row>
    <row r="96" spans="1:21">
      <c r="A96">
        <v>2023027</v>
      </c>
      <c r="B96" t="s">
        <v>3004</v>
      </c>
      <c r="C96" t="s">
        <v>613</v>
      </c>
      <c r="D96" s="99">
        <v>135</v>
      </c>
      <c r="E96" s="99">
        <v>2.9999999999999996</v>
      </c>
      <c r="F96" s="99">
        <v>0</v>
      </c>
      <c r="G96" s="99">
        <v>41.999999999999993</v>
      </c>
      <c r="H96"/>
      <c r="I96" s="91"/>
      <c r="J96" s="91"/>
      <c r="L96" s="39">
        <v>3</v>
      </c>
      <c r="M96" s="39">
        <v>180</v>
      </c>
      <c r="N96" s="90">
        <v>0</v>
      </c>
      <c r="O96" s="93">
        <v>135</v>
      </c>
      <c r="S96" s="90"/>
      <c r="T96" s="90"/>
      <c r="U96" s="90"/>
    </row>
    <row r="97" spans="1:21">
      <c r="A97">
        <v>2024009</v>
      </c>
      <c r="B97" t="s">
        <v>953</v>
      </c>
      <c r="C97" t="s">
        <v>627</v>
      </c>
      <c r="D97" s="99">
        <v>142.5</v>
      </c>
      <c r="E97" s="99">
        <v>3.4999999999999996</v>
      </c>
      <c r="F97" s="99">
        <v>0</v>
      </c>
      <c r="G97" s="99">
        <v>49</v>
      </c>
      <c r="H97"/>
      <c r="I97" s="91"/>
      <c r="J97" s="91"/>
      <c r="L97" s="39">
        <v>3</v>
      </c>
      <c r="M97" s="39">
        <v>180</v>
      </c>
      <c r="N97" s="90">
        <v>0</v>
      </c>
      <c r="O97" s="93">
        <v>142.5</v>
      </c>
      <c r="S97" s="90"/>
      <c r="T97" s="90"/>
      <c r="U97" s="90"/>
    </row>
    <row r="98" spans="1:21">
      <c r="A98">
        <v>2022007</v>
      </c>
      <c r="B98" t="s">
        <v>1395</v>
      </c>
      <c r="C98" t="s">
        <v>578</v>
      </c>
      <c r="D98" s="99">
        <v>68</v>
      </c>
      <c r="E98" s="99">
        <v>0</v>
      </c>
      <c r="F98" s="99">
        <v>0</v>
      </c>
      <c r="G98" s="99">
        <v>0</v>
      </c>
      <c r="H98"/>
      <c r="I98" s="91">
        <v>0</v>
      </c>
      <c r="J98" s="91">
        <v>5260</v>
      </c>
      <c r="L98" s="39">
        <v>1</v>
      </c>
      <c r="M98" s="39">
        <v>0</v>
      </c>
      <c r="N98" s="90">
        <v>0</v>
      </c>
      <c r="O98" s="93">
        <v>68</v>
      </c>
      <c r="S98" s="90"/>
      <c r="T98" s="90"/>
      <c r="U98" s="90"/>
    </row>
    <row r="99" spans="1:21">
      <c r="A99">
        <v>2025007</v>
      </c>
      <c r="B99" t="s">
        <v>2717</v>
      </c>
      <c r="C99" t="s">
        <v>2718</v>
      </c>
      <c r="D99" s="99">
        <v>112.5</v>
      </c>
      <c r="E99" s="99">
        <v>0</v>
      </c>
      <c r="F99" s="99">
        <v>0</v>
      </c>
      <c r="G99" s="99">
        <v>0</v>
      </c>
      <c r="H99"/>
      <c r="I99" s="91"/>
      <c r="J99" s="91"/>
      <c r="L99" s="39">
        <v>3</v>
      </c>
      <c r="M99" s="39">
        <v>180</v>
      </c>
      <c r="N99" s="90">
        <v>0</v>
      </c>
      <c r="O99" s="93">
        <v>112.5</v>
      </c>
      <c r="S99" s="90"/>
      <c r="T99" s="90"/>
      <c r="U99" s="90"/>
    </row>
    <row r="100" spans="1:21">
      <c r="A100">
        <v>2024002</v>
      </c>
      <c r="B100" t="s">
        <v>2311</v>
      </c>
      <c r="C100" t="s">
        <v>620</v>
      </c>
      <c r="D100" s="99">
        <v>155</v>
      </c>
      <c r="E100" s="99">
        <v>13.249999999999998</v>
      </c>
      <c r="F100" s="99">
        <v>0</v>
      </c>
      <c r="G100" s="99">
        <v>0</v>
      </c>
      <c r="H100"/>
      <c r="I100" s="91"/>
      <c r="J100" s="91"/>
      <c r="L100" s="39">
        <v>3</v>
      </c>
      <c r="M100" s="39">
        <v>180</v>
      </c>
      <c r="N100" s="90">
        <v>0</v>
      </c>
      <c r="O100" s="93">
        <v>155</v>
      </c>
      <c r="S100" s="90"/>
      <c r="T100" s="90"/>
      <c r="U100" s="90"/>
    </row>
    <row r="101" spans="1:21">
      <c r="A101">
        <v>2023003</v>
      </c>
      <c r="B101" t="s">
        <v>2248</v>
      </c>
      <c r="C101" t="s">
        <v>597</v>
      </c>
      <c r="D101" s="99">
        <v>135</v>
      </c>
      <c r="E101" s="99">
        <v>0</v>
      </c>
      <c r="F101" s="99">
        <v>0</v>
      </c>
      <c r="G101" s="99">
        <v>0</v>
      </c>
      <c r="H101"/>
      <c r="I101" s="91"/>
      <c r="J101" s="91"/>
      <c r="L101" s="39">
        <v>3</v>
      </c>
      <c r="M101" s="39">
        <v>180</v>
      </c>
      <c r="N101" s="90">
        <v>0</v>
      </c>
      <c r="O101" s="93">
        <v>135</v>
      </c>
      <c r="S101" s="90"/>
      <c r="T101" s="90"/>
      <c r="U101" s="90"/>
    </row>
    <row r="102" spans="1:21">
      <c r="A102">
        <v>2024047</v>
      </c>
      <c r="B102" t="s">
        <v>852</v>
      </c>
      <c r="C102" t="s">
        <v>857</v>
      </c>
      <c r="D102" s="99">
        <v>144.49999999999997</v>
      </c>
      <c r="E102" s="99">
        <v>0.5</v>
      </c>
      <c r="F102" s="99">
        <v>0</v>
      </c>
      <c r="G102" s="99">
        <v>0</v>
      </c>
      <c r="H102"/>
      <c r="I102" s="91"/>
      <c r="J102" s="91"/>
      <c r="L102" s="39">
        <v>3</v>
      </c>
      <c r="M102" s="39">
        <v>180</v>
      </c>
      <c r="N102" s="90">
        <v>0</v>
      </c>
      <c r="O102" s="93">
        <v>144.49999999999997</v>
      </c>
      <c r="S102" s="90"/>
      <c r="T102" s="90"/>
      <c r="U102" s="90"/>
    </row>
    <row r="103" spans="1:21">
      <c r="A103">
        <v>2023023</v>
      </c>
      <c r="B103" t="s">
        <v>1313</v>
      </c>
      <c r="C103" t="s">
        <v>610</v>
      </c>
      <c r="D103" s="99">
        <v>72</v>
      </c>
      <c r="E103" s="99">
        <v>0</v>
      </c>
      <c r="F103" s="99">
        <v>0</v>
      </c>
      <c r="G103" s="99">
        <v>0</v>
      </c>
      <c r="H103"/>
      <c r="I103" s="91"/>
      <c r="J103" s="91"/>
      <c r="L103" s="39">
        <v>1</v>
      </c>
      <c r="M103" s="39">
        <v>0</v>
      </c>
      <c r="N103" s="90">
        <v>0</v>
      </c>
      <c r="O103" s="93">
        <v>72</v>
      </c>
      <c r="S103" s="90"/>
      <c r="T103" s="90"/>
      <c r="U103" s="90"/>
    </row>
    <row r="104" spans="1:21">
      <c r="A104">
        <v>2014012</v>
      </c>
      <c r="B104" t="s">
        <v>464</v>
      </c>
      <c r="C104" t="s">
        <v>465</v>
      </c>
      <c r="D104" s="99">
        <v>148</v>
      </c>
      <c r="E104" s="99">
        <v>9.0000000000000018</v>
      </c>
      <c r="F104" s="99">
        <v>0</v>
      </c>
      <c r="G104" s="99">
        <v>0</v>
      </c>
      <c r="H104"/>
      <c r="I104" s="91">
        <v>0</v>
      </c>
      <c r="J104" s="91">
        <v>1840</v>
      </c>
      <c r="L104" s="39">
        <v>3</v>
      </c>
      <c r="M104" s="39">
        <v>180</v>
      </c>
      <c r="N104" s="90">
        <v>0</v>
      </c>
      <c r="O104" s="93">
        <v>148</v>
      </c>
      <c r="S104" s="90"/>
      <c r="T104" s="90"/>
      <c r="U104" s="90"/>
    </row>
    <row r="105" spans="1:21">
      <c r="A105">
        <v>2022035</v>
      </c>
      <c r="B105" t="s">
        <v>1220</v>
      </c>
      <c r="C105" t="s">
        <v>594</v>
      </c>
      <c r="D105" s="99">
        <v>127.5</v>
      </c>
      <c r="E105" s="99">
        <v>0</v>
      </c>
      <c r="F105" s="99">
        <v>0</v>
      </c>
      <c r="G105" s="99">
        <v>0</v>
      </c>
      <c r="H105"/>
      <c r="I105" s="91"/>
      <c r="J105" s="91"/>
      <c r="L105" s="39">
        <v>1</v>
      </c>
      <c r="M105" s="39">
        <v>0</v>
      </c>
      <c r="N105" s="90">
        <v>0</v>
      </c>
      <c r="O105" s="93">
        <v>127.5</v>
      </c>
      <c r="S105" s="90"/>
      <c r="T105" s="90"/>
      <c r="U105" s="90"/>
    </row>
    <row r="106" spans="1:21">
      <c r="A106">
        <v>2011013</v>
      </c>
      <c r="B106" t="s">
        <v>469</v>
      </c>
      <c r="C106" t="s">
        <v>470</v>
      </c>
      <c r="D106" s="99">
        <v>132.5</v>
      </c>
      <c r="E106" s="99">
        <v>0</v>
      </c>
      <c r="F106" s="99">
        <v>0</v>
      </c>
      <c r="G106" s="99">
        <v>50.5</v>
      </c>
      <c r="H106"/>
      <c r="I106" s="91"/>
      <c r="J106" s="91"/>
      <c r="L106" s="39">
        <v>3</v>
      </c>
      <c r="M106" s="39">
        <v>180</v>
      </c>
      <c r="N106" s="90">
        <v>0</v>
      </c>
      <c r="O106" s="93">
        <v>132.5</v>
      </c>
      <c r="S106" s="90"/>
      <c r="T106" s="90"/>
      <c r="U106" s="90"/>
    </row>
    <row r="107" spans="1:21">
      <c r="A107">
        <v>2025017</v>
      </c>
      <c r="B107" t="s">
        <v>3019</v>
      </c>
      <c r="C107" t="s">
        <v>3020</v>
      </c>
      <c r="D107" s="99">
        <v>135</v>
      </c>
      <c r="E107" s="99">
        <v>0</v>
      </c>
      <c r="F107" s="99">
        <v>0</v>
      </c>
      <c r="G107" s="99">
        <v>0</v>
      </c>
      <c r="H107"/>
      <c r="I107" s="91"/>
      <c r="J107" s="91"/>
      <c r="L107" s="39">
        <v>1</v>
      </c>
      <c r="M107" s="39">
        <v>0</v>
      </c>
      <c r="N107" s="90">
        <v>0</v>
      </c>
      <c r="O107" s="93">
        <v>135</v>
      </c>
      <c r="S107" s="90"/>
      <c r="T107" s="90"/>
      <c r="U107" s="90"/>
    </row>
    <row r="108" spans="1:21">
      <c r="A108">
        <v>2009007</v>
      </c>
      <c r="B108" t="s">
        <v>473</v>
      </c>
      <c r="C108" t="s">
        <v>474</v>
      </c>
      <c r="D108" s="99">
        <v>136</v>
      </c>
      <c r="E108" s="99">
        <v>0</v>
      </c>
      <c r="F108" s="99">
        <v>0</v>
      </c>
      <c r="G108" s="99">
        <v>0</v>
      </c>
      <c r="H108"/>
      <c r="I108" s="91"/>
      <c r="J108" s="91"/>
      <c r="L108" s="39">
        <v>3</v>
      </c>
      <c r="M108" s="39">
        <v>180</v>
      </c>
      <c r="N108" s="90">
        <v>0</v>
      </c>
      <c r="O108" s="93">
        <v>136</v>
      </c>
      <c r="S108" s="90"/>
      <c r="T108" s="90"/>
      <c r="U108" s="90"/>
    </row>
    <row r="109" spans="1:21">
      <c r="A109">
        <v>2024046</v>
      </c>
      <c r="B109" t="s">
        <v>1031</v>
      </c>
      <c r="C109" t="s">
        <v>1036</v>
      </c>
      <c r="D109" s="99">
        <v>144.5</v>
      </c>
      <c r="E109" s="99">
        <v>7</v>
      </c>
      <c r="F109" s="99">
        <v>0</v>
      </c>
      <c r="G109" s="99">
        <v>0</v>
      </c>
      <c r="H109"/>
      <c r="I109" s="91">
        <v>0</v>
      </c>
      <c r="J109" s="91">
        <v>63160</v>
      </c>
      <c r="L109" s="39">
        <v>3</v>
      </c>
      <c r="M109" s="39">
        <v>180</v>
      </c>
      <c r="N109" s="90">
        <v>0</v>
      </c>
      <c r="O109" s="93">
        <v>144.5</v>
      </c>
      <c r="S109" s="90"/>
      <c r="T109" s="90"/>
      <c r="U109" s="90"/>
    </row>
    <row r="110" spans="1:21">
      <c r="A110">
        <v>2018046</v>
      </c>
      <c r="B110" t="s">
        <v>475</v>
      </c>
      <c r="C110" t="s">
        <v>476</v>
      </c>
      <c r="D110" s="99">
        <v>135.00000000000003</v>
      </c>
      <c r="E110" s="99">
        <v>6</v>
      </c>
      <c r="F110" s="99">
        <v>0</v>
      </c>
      <c r="G110" s="99">
        <v>0</v>
      </c>
      <c r="H110"/>
      <c r="I110" s="91"/>
      <c r="J110" s="91"/>
      <c r="L110" s="39">
        <v>1</v>
      </c>
      <c r="M110" s="39">
        <v>0</v>
      </c>
      <c r="N110" s="90">
        <v>6</v>
      </c>
      <c r="O110" s="93">
        <v>129.00000000000003</v>
      </c>
    </row>
    <row r="111" spans="1:21">
      <c r="A111">
        <v>2018003</v>
      </c>
      <c r="B111" t="s">
        <v>481</v>
      </c>
      <c r="C111" t="s">
        <v>482</v>
      </c>
      <c r="D111" s="99">
        <v>135</v>
      </c>
      <c r="E111" s="99">
        <v>0</v>
      </c>
      <c r="F111" s="99">
        <v>0</v>
      </c>
      <c r="G111" s="99">
        <v>0</v>
      </c>
      <c r="H111"/>
      <c r="I111" s="91"/>
      <c r="J111" s="91"/>
      <c r="L111" s="39">
        <v>1</v>
      </c>
      <c r="M111" s="39">
        <v>0</v>
      </c>
      <c r="N111" s="90">
        <v>0</v>
      </c>
      <c r="O111" s="93">
        <v>135</v>
      </c>
    </row>
    <row r="112" spans="1:21">
      <c r="A112">
        <v>2022012</v>
      </c>
      <c r="B112" t="s">
        <v>1389</v>
      </c>
      <c r="C112" t="s">
        <v>582</v>
      </c>
      <c r="D112" s="99">
        <v>149</v>
      </c>
      <c r="E112" s="99">
        <v>8.9999999999999982</v>
      </c>
      <c r="F112" s="99">
        <v>0</v>
      </c>
      <c r="G112" s="99">
        <v>0</v>
      </c>
      <c r="H112"/>
      <c r="I112" s="91"/>
      <c r="J112" s="91"/>
      <c r="L112" s="39">
        <v>3</v>
      </c>
      <c r="M112" s="39">
        <v>180</v>
      </c>
      <c r="N112" s="90">
        <v>0</v>
      </c>
      <c r="O112" s="93">
        <v>149</v>
      </c>
    </row>
    <row r="113" spans="1:15">
      <c r="A113">
        <v>2025009</v>
      </c>
      <c r="B113" t="s">
        <v>2409</v>
      </c>
      <c r="C113" t="s">
        <v>2410</v>
      </c>
      <c r="D113" s="99">
        <v>141</v>
      </c>
      <c r="E113" s="99">
        <v>0.5</v>
      </c>
      <c r="F113" s="99">
        <v>0</v>
      </c>
      <c r="G113" s="99">
        <v>0</v>
      </c>
      <c r="H113"/>
      <c r="I113" s="91">
        <v>0</v>
      </c>
      <c r="J113" s="91">
        <v>1840</v>
      </c>
      <c r="L113" s="39">
        <v>3</v>
      </c>
      <c r="M113" s="39">
        <v>180</v>
      </c>
      <c r="N113" s="90">
        <v>0</v>
      </c>
      <c r="O113" s="93">
        <v>141</v>
      </c>
    </row>
    <row r="114" spans="1:15">
      <c r="A114">
        <v>2024011</v>
      </c>
      <c r="B114" t="s">
        <v>1208</v>
      </c>
      <c r="C114" t="s">
        <v>629</v>
      </c>
      <c r="D114" s="99">
        <v>125</v>
      </c>
      <c r="E114" s="99">
        <v>7.5</v>
      </c>
      <c r="F114" s="99">
        <v>0</v>
      </c>
      <c r="G114" s="99">
        <v>1</v>
      </c>
      <c r="H114"/>
      <c r="I114" s="91">
        <v>0</v>
      </c>
      <c r="J114" s="91">
        <v>334</v>
      </c>
      <c r="L114" s="39">
        <v>3</v>
      </c>
      <c r="M114" s="39">
        <v>180</v>
      </c>
      <c r="N114" s="90">
        <v>0</v>
      </c>
      <c r="O114" s="93">
        <v>125</v>
      </c>
    </row>
    <row r="115" spans="1:15">
      <c r="A115">
        <v>2018025</v>
      </c>
      <c r="B115" t="s">
        <v>484</v>
      </c>
      <c r="C115" t="s">
        <v>485</v>
      </c>
      <c r="D115" s="99">
        <v>81.5</v>
      </c>
      <c r="E115" s="99">
        <v>12.75</v>
      </c>
      <c r="F115" s="99">
        <v>0</v>
      </c>
      <c r="G115" s="99">
        <v>0</v>
      </c>
      <c r="H115"/>
      <c r="I115" s="91"/>
      <c r="J115" s="91"/>
      <c r="L115" s="39">
        <v>1</v>
      </c>
      <c r="M115" s="39">
        <v>0</v>
      </c>
      <c r="N115" s="90">
        <v>12.5</v>
      </c>
      <c r="O115" s="93">
        <v>69</v>
      </c>
    </row>
    <row r="116" spans="1:15">
      <c r="A116">
        <v>2018016</v>
      </c>
      <c r="B116" t="s">
        <v>486</v>
      </c>
      <c r="C116" t="s">
        <v>487</v>
      </c>
      <c r="D116" s="99">
        <v>136.5</v>
      </c>
      <c r="E116" s="99">
        <v>1</v>
      </c>
      <c r="F116" s="99">
        <v>0</v>
      </c>
      <c r="G116" s="99">
        <v>0</v>
      </c>
      <c r="H116"/>
      <c r="I116" s="91">
        <v>0</v>
      </c>
      <c r="J116" s="91">
        <v>420</v>
      </c>
      <c r="L116" s="39">
        <v>3</v>
      </c>
      <c r="M116" s="39">
        <v>180</v>
      </c>
      <c r="N116" s="90">
        <v>0</v>
      </c>
      <c r="O116" s="93">
        <v>136.5</v>
      </c>
    </row>
    <row r="117" spans="1:15">
      <c r="A117">
        <v>2024041</v>
      </c>
      <c r="B117" t="s">
        <v>1104</v>
      </c>
      <c r="C117" t="s">
        <v>646</v>
      </c>
      <c r="D117" s="99">
        <v>150.5</v>
      </c>
      <c r="E117" s="99">
        <v>12.5</v>
      </c>
      <c r="F117" s="99">
        <v>0</v>
      </c>
      <c r="G117" s="99">
        <v>0</v>
      </c>
      <c r="H117"/>
      <c r="I117" s="91">
        <v>0</v>
      </c>
      <c r="J117" s="91">
        <v>1254</v>
      </c>
      <c r="L117" s="39">
        <v>1</v>
      </c>
      <c r="M117" s="39">
        <v>0</v>
      </c>
      <c r="N117" s="90">
        <v>12.5</v>
      </c>
      <c r="O117" s="93">
        <v>138</v>
      </c>
    </row>
    <row r="118" spans="1:15">
      <c r="A118">
        <v>2024026</v>
      </c>
      <c r="B118" t="s">
        <v>1151</v>
      </c>
      <c r="C118" t="s">
        <v>638</v>
      </c>
      <c r="D118" s="99">
        <v>127.5</v>
      </c>
      <c r="E118" s="99">
        <v>0</v>
      </c>
      <c r="F118" s="99">
        <v>0</v>
      </c>
      <c r="G118" s="99">
        <v>0</v>
      </c>
      <c r="H118"/>
      <c r="I118" s="91"/>
      <c r="J118" s="91"/>
      <c r="L118" s="39">
        <v>3</v>
      </c>
      <c r="M118" s="39">
        <v>180</v>
      </c>
      <c r="N118" s="90">
        <v>0</v>
      </c>
      <c r="O118" s="93">
        <v>127.5</v>
      </c>
    </row>
    <row r="119" spans="1:15">
      <c r="A119">
        <v>2022036</v>
      </c>
      <c r="B119" t="s">
        <v>2395</v>
      </c>
      <c r="C119" t="s">
        <v>595</v>
      </c>
      <c r="D119" s="99">
        <v>138</v>
      </c>
      <c r="E119" s="99">
        <v>2</v>
      </c>
      <c r="F119" s="99">
        <v>0</v>
      </c>
      <c r="G119" s="99">
        <v>0</v>
      </c>
      <c r="H119"/>
      <c r="I119" s="91"/>
      <c r="J119" s="91"/>
      <c r="L119" s="39">
        <v>1</v>
      </c>
      <c r="M119" s="39">
        <v>0</v>
      </c>
      <c r="N119" s="90">
        <v>2</v>
      </c>
      <c r="O119" s="93">
        <v>136</v>
      </c>
    </row>
    <row r="120" spans="1:15">
      <c r="A120">
        <v>2010001</v>
      </c>
      <c r="B120" t="s">
        <v>488</v>
      </c>
      <c r="C120" t="s">
        <v>489</v>
      </c>
      <c r="D120" s="99">
        <v>132.5</v>
      </c>
      <c r="E120" s="99">
        <v>0.5</v>
      </c>
      <c r="F120" s="99">
        <v>0</v>
      </c>
      <c r="G120" s="99">
        <v>50.5</v>
      </c>
      <c r="H120"/>
      <c r="I120" s="91"/>
      <c r="J120" s="91"/>
      <c r="L120" s="39">
        <v>3</v>
      </c>
      <c r="M120" s="39">
        <v>180</v>
      </c>
      <c r="N120" s="90">
        <v>0</v>
      </c>
      <c r="O120" s="93">
        <v>132.5</v>
      </c>
    </row>
    <row r="121" spans="1:15">
      <c r="A121">
        <v>2019052</v>
      </c>
      <c r="B121" t="s">
        <v>1258</v>
      </c>
      <c r="C121" t="s">
        <v>326</v>
      </c>
      <c r="D121" s="99">
        <v>136</v>
      </c>
      <c r="E121" s="99">
        <v>0.5</v>
      </c>
      <c r="F121" s="99">
        <v>0</v>
      </c>
      <c r="G121" s="99">
        <v>0</v>
      </c>
      <c r="H121"/>
      <c r="I121" s="91"/>
      <c r="J121" s="91"/>
      <c r="L121" s="39">
        <v>3</v>
      </c>
      <c r="M121" s="39">
        <v>180</v>
      </c>
      <c r="N121" s="90">
        <v>0</v>
      </c>
      <c r="O121" s="93">
        <v>136</v>
      </c>
    </row>
    <row r="122" spans="1:15">
      <c r="A122">
        <v>2023019</v>
      </c>
      <c r="B122" t="s">
        <v>3040</v>
      </c>
      <c r="C122" t="s">
        <v>606</v>
      </c>
      <c r="D122" s="99">
        <v>156</v>
      </c>
      <c r="E122" s="99">
        <v>9.0833333333333321</v>
      </c>
      <c r="F122" s="99">
        <v>0</v>
      </c>
      <c r="G122" s="99">
        <v>0</v>
      </c>
      <c r="H122"/>
      <c r="I122" s="91">
        <v>0</v>
      </c>
      <c r="J122" s="91">
        <v>66516</v>
      </c>
      <c r="L122" s="39">
        <v>3</v>
      </c>
      <c r="M122" s="39">
        <v>0</v>
      </c>
      <c r="N122" s="90">
        <v>156</v>
      </c>
      <c r="O122" s="93">
        <v>0</v>
      </c>
    </row>
    <row r="123" spans="1:15">
      <c r="A123">
        <v>2024035</v>
      </c>
      <c r="B123" t="s">
        <v>1115</v>
      </c>
      <c r="C123" t="s">
        <v>642</v>
      </c>
      <c r="D123" s="99">
        <v>78</v>
      </c>
      <c r="E123" s="99">
        <v>0</v>
      </c>
      <c r="F123" s="99">
        <v>0</v>
      </c>
      <c r="G123" s="99">
        <v>0</v>
      </c>
      <c r="H123"/>
      <c r="I123" s="91"/>
      <c r="J123" s="91"/>
      <c r="L123" s="39">
        <v>1</v>
      </c>
      <c r="M123" s="39">
        <v>0</v>
      </c>
      <c r="N123" s="90">
        <v>0</v>
      </c>
      <c r="O123" s="93">
        <v>78</v>
      </c>
    </row>
    <row r="124" spans="1:15">
      <c r="A124">
        <v>2017006</v>
      </c>
      <c r="B124" t="s">
        <v>490</v>
      </c>
      <c r="C124" t="s">
        <v>491</v>
      </c>
      <c r="D124" s="99">
        <v>142.50000000000003</v>
      </c>
      <c r="E124" s="99">
        <v>6</v>
      </c>
      <c r="F124" s="99">
        <v>0</v>
      </c>
      <c r="G124" s="99">
        <v>0</v>
      </c>
      <c r="H124"/>
      <c r="I124" s="91"/>
      <c r="J124" s="91"/>
      <c r="L124" s="39">
        <v>1</v>
      </c>
      <c r="M124" s="39">
        <v>0</v>
      </c>
      <c r="N124" s="90">
        <v>6</v>
      </c>
      <c r="O124" s="93">
        <v>136.50000000000003</v>
      </c>
    </row>
    <row r="125" spans="1:15">
      <c r="A125">
        <v>2025012</v>
      </c>
      <c r="B125" t="s">
        <v>2396</v>
      </c>
      <c r="C125" t="s">
        <v>2399</v>
      </c>
      <c r="D125" s="99">
        <v>135</v>
      </c>
      <c r="E125" s="99">
        <v>0</v>
      </c>
      <c r="F125" s="99">
        <v>0</v>
      </c>
      <c r="G125" s="99">
        <v>0</v>
      </c>
      <c r="H125"/>
      <c r="I125" s="91"/>
      <c r="J125" s="91"/>
      <c r="L125" s="39">
        <v>3</v>
      </c>
      <c r="M125" s="39">
        <v>180</v>
      </c>
      <c r="N125" s="90">
        <v>0</v>
      </c>
      <c r="O125" s="93">
        <v>135</v>
      </c>
    </row>
    <row r="126" spans="1:15">
      <c r="A126">
        <v>2024038</v>
      </c>
      <c r="B126" t="s">
        <v>1087</v>
      </c>
      <c r="C126" t="s">
        <v>644</v>
      </c>
      <c r="D126" s="99">
        <v>70.5</v>
      </c>
      <c r="E126" s="99">
        <v>0</v>
      </c>
      <c r="F126" s="99">
        <v>0</v>
      </c>
      <c r="G126" s="99">
        <v>0</v>
      </c>
      <c r="H126"/>
      <c r="I126" s="91"/>
      <c r="J126" s="91"/>
      <c r="L126" s="39">
        <v>1</v>
      </c>
      <c r="M126" s="39">
        <v>0</v>
      </c>
      <c r="N126" s="90">
        <v>0</v>
      </c>
      <c r="O126" s="93">
        <v>70.5</v>
      </c>
    </row>
    <row r="127" spans="1:15">
      <c r="A127">
        <v>2024032</v>
      </c>
      <c r="B127" t="s">
        <v>1019</v>
      </c>
      <c r="C127" t="s">
        <v>641</v>
      </c>
      <c r="D127" s="99">
        <v>30</v>
      </c>
      <c r="E127" s="99">
        <v>0</v>
      </c>
      <c r="F127" s="99">
        <v>0</v>
      </c>
      <c r="G127" s="99">
        <v>0</v>
      </c>
      <c r="H127"/>
      <c r="I127" s="91"/>
      <c r="J127" s="91"/>
      <c r="L127" s="39">
        <v>1</v>
      </c>
      <c r="M127" s="39">
        <v>0</v>
      </c>
      <c r="N127" s="90">
        <v>0</v>
      </c>
      <c r="O127" s="93">
        <v>30</v>
      </c>
    </row>
    <row r="128" spans="1:15">
      <c r="A128">
        <v>2021018</v>
      </c>
      <c r="B128" t="s">
        <v>2802</v>
      </c>
      <c r="C128" t="s">
        <v>572</v>
      </c>
      <c r="D128" s="99">
        <v>154.74999999999994</v>
      </c>
      <c r="E128" s="99">
        <v>15.416666666666664</v>
      </c>
      <c r="F128" s="99">
        <v>0</v>
      </c>
      <c r="G128" s="99">
        <v>0</v>
      </c>
      <c r="H128"/>
      <c r="I128" s="91">
        <v>37500</v>
      </c>
      <c r="J128" s="91">
        <v>60651</v>
      </c>
      <c r="L128" s="39">
        <v>3</v>
      </c>
      <c r="M128" s="39">
        <v>100</v>
      </c>
      <c r="N128" s="90">
        <v>54.749999999999943</v>
      </c>
      <c r="O128" s="93">
        <v>100</v>
      </c>
    </row>
    <row r="129" spans="1:15">
      <c r="A129">
        <v>2025006</v>
      </c>
      <c r="B129" t="s">
        <v>2355</v>
      </c>
      <c r="C129" t="s">
        <v>2356</v>
      </c>
      <c r="D129" s="99">
        <v>141.00000000000003</v>
      </c>
      <c r="E129" s="99">
        <v>5</v>
      </c>
      <c r="F129" s="99">
        <v>0</v>
      </c>
      <c r="G129" s="99">
        <v>1</v>
      </c>
      <c r="H129"/>
      <c r="I129" s="91">
        <v>0</v>
      </c>
      <c r="J129" s="91">
        <v>102380</v>
      </c>
      <c r="L129" s="39">
        <v>3</v>
      </c>
      <c r="M129" s="39">
        <v>180</v>
      </c>
      <c r="N129" s="90">
        <v>0</v>
      </c>
      <c r="O129" s="93">
        <v>141.00000000000003</v>
      </c>
    </row>
    <row r="130" spans="1:15">
      <c r="A130">
        <v>2025021</v>
      </c>
      <c r="B130" t="s">
        <v>3049</v>
      </c>
      <c r="C130" t="s">
        <v>3050</v>
      </c>
      <c r="D130" s="99">
        <v>137</v>
      </c>
      <c r="E130" s="99">
        <v>10.5</v>
      </c>
      <c r="F130" s="99">
        <v>0</v>
      </c>
      <c r="G130" s="99">
        <v>10</v>
      </c>
      <c r="H130"/>
      <c r="I130" s="91">
        <v>0</v>
      </c>
      <c r="J130" s="91">
        <v>16322</v>
      </c>
      <c r="L130" s="39">
        <v>3</v>
      </c>
      <c r="M130" s="39">
        <v>0</v>
      </c>
      <c r="N130" s="90">
        <v>137</v>
      </c>
      <c r="O130" s="93">
        <v>0</v>
      </c>
    </row>
    <row r="131" spans="1:15">
      <c r="A131"/>
      <c r="B131"/>
      <c r="C131"/>
      <c r="D131"/>
      <c r="E131"/>
      <c r="F131"/>
      <c r="G131"/>
      <c r="H131"/>
      <c r="I131" s="91">
        <v>0</v>
      </c>
      <c r="J131" s="91">
        <v>1897</v>
      </c>
      <c r="L131" s="39">
        <v>3</v>
      </c>
      <c r="M131" s="39">
        <v>0</v>
      </c>
      <c r="N131" s="90">
        <v>84.5</v>
      </c>
      <c r="O131" s="93">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C1B78-1A87-43A2-BA16-F279C8C7A4C4}">
  <sheetPr codeName="Sheet25">
    <tabColor rgb="FF00B050"/>
  </sheetPr>
  <dimension ref="A1:U131"/>
  <sheetViews>
    <sheetView zoomScale="80" zoomScaleNormal="80" workbookViewId="0">
      <selection activeCell="L2" sqref="L2:O130"/>
    </sheetView>
  </sheetViews>
  <sheetFormatPr defaultColWidth="8.6640625" defaultRowHeight="18"/>
  <cols>
    <col min="1" max="2" width="8.6640625" style="39"/>
    <col min="3" max="3" width="15" style="39" bestFit="1" customWidth="1"/>
    <col min="4" max="4" width="13" style="39" bestFit="1" customWidth="1"/>
    <col min="5" max="5" width="11" style="39" customWidth="1"/>
    <col min="6" max="7" width="8.6640625" style="39"/>
    <col min="8" max="8" width="12.1640625" style="39" bestFit="1" customWidth="1"/>
    <col min="9" max="10" width="8.6640625" style="39"/>
    <col min="11" max="11" width="11.1640625" style="92" bestFit="1" customWidth="1"/>
    <col min="12" max="14" width="10.08203125" style="39" customWidth="1"/>
    <col min="15" max="17" width="8.6640625" style="93"/>
    <col min="18" max="16384" width="8.6640625" style="39"/>
  </cols>
  <sheetData>
    <row r="1" spans="1:21" s="3" customFormat="1" ht="65.75" customHeight="1">
      <c r="A1" s="3" t="s">
        <v>1777</v>
      </c>
      <c r="B1" s="3" t="s">
        <v>1778</v>
      </c>
      <c r="C1" s="3" t="s">
        <v>1779</v>
      </c>
      <c r="D1" s="3" t="s">
        <v>1780</v>
      </c>
      <c r="E1" s="3" t="s">
        <v>1781</v>
      </c>
      <c r="F1" s="85" t="s">
        <v>1782</v>
      </c>
      <c r="G1" s="85" t="s">
        <v>1783</v>
      </c>
      <c r="H1" s="86">
        <v>46054</v>
      </c>
      <c r="I1" s="3" t="s">
        <v>1784</v>
      </c>
      <c r="J1" s="3" t="s">
        <v>1785</v>
      </c>
      <c r="K1" s="87">
        <f>EOMONTH(H1,0)</f>
        <v>46081</v>
      </c>
      <c r="L1" s="88" t="s">
        <v>1816</v>
      </c>
      <c r="M1" s="3" t="s">
        <v>1817</v>
      </c>
      <c r="N1" s="88" t="s">
        <v>1781</v>
      </c>
      <c r="O1" s="89" t="s">
        <v>1818</v>
      </c>
      <c r="P1" s="179"/>
      <c r="Q1" s="179"/>
      <c r="R1" s="179"/>
      <c r="S1" s="179"/>
      <c r="T1" s="179"/>
    </row>
    <row r="2" spans="1:21">
      <c r="A2">
        <v>2021016</v>
      </c>
      <c r="B2" t="s">
        <v>1434</v>
      </c>
      <c r="C2" t="s">
        <v>571</v>
      </c>
      <c r="D2" s="99">
        <v>65</v>
      </c>
      <c r="E2" s="99">
        <v>0</v>
      </c>
      <c r="F2" s="99">
        <v>0</v>
      </c>
      <c r="G2" s="99">
        <v>0</v>
      </c>
      <c r="H2"/>
      <c r="I2" s="91"/>
      <c r="J2" s="91"/>
      <c r="L2" s="39">
        <v>1</v>
      </c>
      <c r="M2" s="39">
        <v>0</v>
      </c>
      <c r="N2" s="90">
        <v>0</v>
      </c>
      <c r="O2" s="93">
        <v>65</v>
      </c>
      <c r="S2" s="90"/>
      <c r="T2" s="90"/>
      <c r="U2" s="90"/>
    </row>
    <row r="3" spans="1:21">
      <c r="A3">
        <v>2024019</v>
      </c>
      <c r="B3" t="s">
        <v>1004</v>
      </c>
      <c r="C3" t="s">
        <v>633</v>
      </c>
      <c r="D3" s="99">
        <v>105.99999999999999</v>
      </c>
      <c r="E3" s="99">
        <v>0</v>
      </c>
      <c r="F3" s="99">
        <v>0</v>
      </c>
      <c r="G3" s="99">
        <v>0</v>
      </c>
      <c r="H3"/>
      <c r="I3" s="91"/>
      <c r="J3" s="91"/>
      <c r="L3" s="39">
        <v>3</v>
      </c>
      <c r="M3" s="39">
        <v>180</v>
      </c>
      <c r="N3" s="90">
        <v>0</v>
      </c>
      <c r="O3" s="93">
        <v>105.99999999999999</v>
      </c>
      <c r="S3" s="90"/>
      <c r="T3" s="90"/>
      <c r="U3" s="90"/>
    </row>
    <row r="4" spans="1:21">
      <c r="A4">
        <v>2008002</v>
      </c>
      <c r="B4" t="s">
        <v>1728</v>
      </c>
      <c r="C4" t="s">
        <v>262</v>
      </c>
      <c r="D4" s="99">
        <v>142.5</v>
      </c>
      <c r="E4" s="99">
        <v>2</v>
      </c>
      <c r="F4" s="99">
        <v>13</v>
      </c>
      <c r="G4" s="99">
        <v>1</v>
      </c>
      <c r="H4"/>
      <c r="I4" s="91"/>
      <c r="J4" s="91"/>
      <c r="L4" s="39">
        <v>1</v>
      </c>
      <c r="M4" s="39">
        <v>0</v>
      </c>
      <c r="N4" s="90">
        <v>2</v>
      </c>
      <c r="O4" s="93">
        <v>127.5</v>
      </c>
      <c r="S4" s="90"/>
      <c r="T4" s="90"/>
      <c r="U4" s="90"/>
    </row>
    <row r="5" spans="1:21">
      <c r="A5">
        <v>2018044</v>
      </c>
      <c r="B5" t="s">
        <v>1549</v>
      </c>
      <c r="C5" t="s">
        <v>269</v>
      </c>
      <c r="D5" s="99">
        <v>81.999999999999986</v>
      </c>
      <c r="E5" s="99">
        <v>0</v>
      </c>
      <c r="F5" s="99">
        <v>0</v>
      </c>
      <c r="G5" s="99">
        <v>0</v>
      </c>
      <c r="H5"/>
      <c r="I5" s="91"/>
      <c r="J5" s="91"/>
      <c r="K5" s="130"/>
      <c r="L5" s="39">
        <v>1</v>
      </c>
      <c r="M5" s="39">
        <v>0</v>
      </c>
      <c r="N5" s="90">
        <v>0</v>
      </c>
      <c r="O5" s="93">
        <v>81.999999999999986</v>
      </c>
      <c r="S5" s="90"/>
      <c r="T5" s="90"/>
      <c r="U5" s="90"/>
    </row>
    <row r="6" spans="1:21">
      <c r="A6">
        <v>2023030</v>
      </c>
      <c r="B6" t="s">
        <v>1269</v>
      </c>
      <c r="C6" t="s">
        <v>615</v>
      </c>
      <c r="D6" s="99">
        <v>131.5</v>
      </c>
      <c r="E6" s="99">
        <v>0</v>
      </c>
      <c r="F6" s="99">
        <v>0</v>
      </c>
      <c r="G6" s="99">
        <v>50.5</v>
      </c>
      <c r="H6"/>
      <c r="I6" s="91"/>
      <c r="J6" s="91"/>
      <c r="L6" s="39">
        <v>3</v>
      </c>
      <c r="M6" s="39">
        <v>180</v>
      </c>
      <c r="N6" s="90">
        <v>0</v>
      </c>
      <c r="O6" s="93">
        <v>131.5</v>
      </c>
      <c r="S6" s="90"/>
      <c r="T6" s="90"/>
      <c r="U6" s="90"/>
    </row>
    <row r="7" spans="1:21">
      <c r="A7">
        <v>2013026</v>
      </c>
      <c r="B7" t="s">
        <v>278</v>
      </c>
      <c r="C7" t="s">
        <v>279</v>
      </c>
      <c r="D7" s="99">
        <v>128</v>
      </c>
      <c r="E7" s="99">
        <v>1.5</v>
      </c>
      <c r="F7" s="99">
        <v>0</v>
      </c>
      <c r="G7" s="99">
        <v>48</v>
      </c>
      <c r="H7"/>
      <c r="I7" s="91"/>
      <c r="J7" s="91"/>
      <c r="L7" s="39">
        <v>3</v>
      </c>
      <c r="M7" s="39">
        <v>180</v>
      </c>
      <c r="N7" s="90">
        <v>0</v>
      </c>
      <c r="O7" s="93">
        <v>128</v>
      </c>
      <c r="S7" s="90"/>
      <c r="T7" s="90"/>
      <c r="U7" s="90"/>
    </row>
    <row r="8" spans="1:21">
      <c r="A8">
        <v>2023018</v>
      </c>
      <c r="B8" t="s">
        <v>1331</v>
      </c>
      <c r="C8" t="s">
        <v>605</v>
      </c>
      <c r="D8" s="99">
        <v>142.25</v>
      </c>
      <c r="E8" s="99">
        <v>7.7499999999999991</v>
      </c>
      <c r="F8" s="99">
        <v>0</v>
      </c>
      <c r="G8" s="99">
        <v>0</v>
      </c>
      <c r="H8"/>
      <c r="I8" s="91"/>
      <c r="J8" s="91"/>
      <c r="L8" s="39">
        <v>1</v>
      </c>
      <c r="M8" s="39">
        <v>0</v>
      </c>
      <c r="N8" s="90">
        <v>7.5</v>
      </c>
      <c r="O8" s="93">
        <v>134.75</v>
      </c>
      <c r="S8" s="90"/>
      <c r="T8" s="90"/>
      <c r="U8" s="90"/>
    </row>
    <row r="9" spans="1:21">
      <c r="A9">
        <v>2009006</v>
      </c>
      <c r="B9" t="s">
        <v>281</v>
      </c>
      <c r="C9" t="s">
        <v>282</v>
      </c>
      <c r="D9" s="99">
        <v>135.5</v>
      </c>
      <c r="E9" s="99">
        <v>0</v>
      </c>
      <c r="F9" s="99">
        <v>0</v>
      </c>
      <c r="G9" s="99">
        <v>0</v>
      </c>
      <c r="H9"/>
      <c r="I9" s="91"/>
      <c r="J9" s="91"/>
      <c r="L9" s="39">
        <v>3</v>
      </c>
      <c r="M9" s="39">
        <v>180</v>
      </c>
      <c r="N9" s="90">
        <v>0</v>
      </c>
      <c r="O9" s="93">
        <v>135.5</v>
      </c>
      <c r="S9" s="90"/>
      <c r="T9" s="90"/>
      <c r="U9" s="90"/>
    </row>
    <row r="10" spans="1:21">
      <c r="A10">
        <v>2014005</v>
      </c>
      <c r="B10" t="s">
        <v>286</v>
      </c>
      <c r="C10" t="s">
        <v>287</v>
      </c>
      <c r="D10" s="99">
        <v>120</v>
      </c>
      <c r="E10" s="99">
        <v>0</v>
      </c>
      <c r="F10" s="99">
        <v>0</v>
      </c>
      <c r="G10" s="99">
        <v>0</v>
      </c>
      <c r="H10"/>
      <c r="I10" s="91">
        <v>0</v>
      </c>
      <c r="J10" s="91">
        <v>420</v>
      </c>
      <c r="L10" s="39">
        <v>1</v>
      </c>
      <c r="M10" s="39">
        <v>0</v>
      </c>
      <c r="N10" s="90">
        <v>0</v>
      </c>
      <c r="O10" s="93">
        <v>120</v>
      </c>
      <c r="S10" s="90"/>
      <c r="T10" s="90"/>
      <c r="U10" s="90"/>
    </row>
    <row r="11" spans="1:21">
      <c r="A11">
        <v>2023024</v>
      </c>
      <c r="B11" t="s">
        <v>1232</v>
      </c>
      <c r="C11" t="s">
        <v>611</v>
      </c>
      <c r="D11" s="99">
        <v>164</v>
      </c>
      <c r="E11" s="99">
        <v>25</v>
      </c>
      <c r="F11" s="99">
        <v>0</v>
      </c>
      <c r="G11" s="99">
        <v>2</v>
      </c>
      <c r="H11"/>
      <c r="I11" s="91">
        <v>15000</v>
      </c>
      <c r="J11" s="91">
        <v>12972</v>
      </c>
      <c r="L11" s="39">
        <v>3</v>
      </c>
      <c r="M11" s="39">
        <v>180</v>
      </c>
      <c r="N11" s="90">
        <v>0</v>
      </c>
      <c r="O11" s="93">
        <v>164</v>
      </c>
      <c r="S11" s="90"/>
      <c r="T11" s="90"/>
      <c r="U11" s="90"/>
    </row>
    <row r="12" spans="1:21">
      <c r="A12">
        <v>2016005</v>
      </c>
      <c r="B12" t="s">
        <v>288</v>
      </c>
      <c r="C12" t="s">
        <v>289</v>
      </c>
      <c r="D12" s="99">
        <v>125.00000000000001</v>
      </c>
      <c r="E12" s="99">
        <v>3.4999999999999996</v>
      </c>
      <c r="F12" s="99">
        <v>0</v>
      </c>
      <c r="G12" s="99">
        <v>0</v>
      </c>
      <c r="H12"/>
      <c r="I12" s="91"/>
      <c r="J12" s="91"/>
      <c r="L12" s="39">
        <v>3</v>
      </c>
      <c r="M12" s="39">
        <v>180</v>
      </c>
      <c r="N12" s="90">
        <v>0</v>
      </c>
      <c r="O12" s="93">
        <v>125.00000000000001</v>
      </c>
      <c r="S12" s="90"/>
      <c r="T12" s="90"/>
      <c r="U12" s="90"/>
    </row>
    <row r="13" spans="1:21">
      <c r="A13">
        <v>2011005</v>
      </c>
      <c r="B13" t="s">
        <v>293</v>
      </c>
      <c r="C13" t="s">
        <v>294</v>
      </c>
      <c r="D13" s="99">
        <v>150</v>
      </c>
      <c r="E13" s="99">
        <v>11.5</v>
      </c>
      <c r="F13" s="99">
        <v>0</v>
      </c>
      <c r="G13" s="99">
        <v>0</v>
      </c>
      <c r="H13"/>
      <c r="I13" s="91">
        <v>0</v>
      </c>
      <c r="J13" s="91">
        <v>51475</v>
      </c>
      <c r="L13" s="39">
        <v>3</v>
      </c>
      <c r="M13" s="39">
        <v>180</v>
      </c>
      <c r="N13" s="90">
        <v>0</v>
      </c>
      <c r="O13" s="93">
        <v>150</v>
      </c>
      <c r="S13" s="90"/>
      <c r="T13" s="90"/>
      <c r="U13" s="90"/>
    </row>
    <row r="14" spans="1:21">
      <c r="A14">
        <v>2021002</v>
      </c>
      <c r="B14" t="s">
        <v>300</v>
      </c>
      <c r="C14" t="s">
        <v>301</v>
      </c>
      <c r="D14" s="99">
        <v>166.49999999999997</v>
      </c>
      <c r="E14" s="99">
        <v>22.5</v>
      </c>
      <c r="F14" s="99">
        <v>0</v>
      </c>
      <c r="G14" s="99">
        <v>0</v>
      </c>
      <c r="H14"/>
      <c r="I14" s="91">
        <v>0</v>
      </c>
      <c r="J14" s="91">
        <v>17675</v>
      </c>
      <c r="L14" s="39">
        <v>3</v>
      </c>
      <c r="M14" s="39">
        <v>180</v>
      </c>
      <c r="N14" s="90">
        <v>0</v>
      </c>
      <c r="O14" s="93">
        <v>166.49999999999997</v>
      </c>
      <c r="S14" s="90"/>
      <c r="T14" s="90"/>
      <c r="U14" s="90"/>
    </row>
    <row r="15" spans="1:21">
      <c r="A15">
        <v>2019019</v>
      </c>
      <c r="B15" t="s">
        <v>303</v>
      </c>
      <c r="C15" t="s">
        <v>304</v>
      </c>
      <c r="D15" s="99">
        <v>138.5</v>
      </c>
      <c r="E15" s="99">
        <v>7.4999999999999982</v>
      </c>
      <c r="F15" s="99">
        <v>0</v>
      </c>
      <c r="G15" s="99">
        <v>0</v>
      </c>
      <c r="H15"/>
      <c r="I15" s="91"/>
      <c r="J15" s="91"/>
      <c r="L15" s="39">
        <v>3</v>
      </c>
      <c r="M15" s="39">
        <v>180</v>
      </c>
      <c r="N15" s="90">
        <v>0</v>
      </c>
      <c r="O15" s="93">
        <v>138.5</v>
      </c>
      <c r="S15" s="90"/>
      <c r="T15" s="90"/>
      <c r="U15" s="90"/>
    </row>
    <row r="16" spans="1:21">
      <c r="A16">
        <v>2016002</v>
      </c>
      <c r="B16" t="s">
        <v>306</v>
      </c>
      <c r="C16" t="s">
        <v>307</v>
      </c>
      <c r="D16" s="99">
        <v>135</v>
      </c>
      <c r="E16" s="99">
        <v>0</v>
      </c>
      <c r="F16" s="99">
        <v>0</v>
      </c>
      <c r="G16" s="99">
        <v>0</v>
      </c>
      <c r="H16"/>
      <c r="I16" s="91"/>
      <c r="J16" s="91"/>
      <c r="L16" s="39">
        <v>3</v>
      </c>
      <c r="M16" s="39">
        <v>180</v>
      </c>
      <c r="N16" s="90">
        <v>0</v>
      </c>
      <c r="O16" s="93">
        <v>135</v>
      </c>
      <c r="S16" s="90"/>
      <c r="T16" s="90"/>
      <c r="U16" s="90"/>
    </row>
    <row r="17" spans="1:21">
      <c r="A17">
        <v>2025018</v>
      </c>
      <c r="B17" t="s">
        <v>2795</v>
      </c>
      <c r="C17" t="s">
        <v>2796</v>
      </c>
      <c r="D17" s="99">
        <v>79.5</v>
      </c>
      <c r="E17" s="99">
        <v>0</v>
      </c>
      <c r="F17" s="99">
        <v>0</v>
      </c>
      <c r="G17" s="99">
        <v>0</v>
      </c>
      <c r="H17"/>
      <c r="I17" s="91"/>
      <c r="J17" s="91"/>
      <c r="L17" s="39">
        <v>1</v>
      </c>
      <c r="M17" s="39">
        <v>0</v>
      </c>
      <c r="N17" s="90">
        <v>0</v>
      </c>
      <c r="O17" s="93">
        <v>79.5</v>
      </c>
      <c r="S17" s="90"/>
      <c r="T17" s="90"/>
      <c r="U17" s="90"/>
    </row>
    <row r="18" spans="1:21">
      <c r="A18">
        <v>2023017</v>
      </c>
      <c r="B18" t="s">
        <v>1298</v>
      </c>
      <c r="C18" t="s">
        <v>604</v>
      </c>
      <c r="D18" s="99">
        <v>122.49999999999999</v>
      </c>
      <c r="E18" s="99">
        <v>0</v>
      </c>
      <c r="F18" s="99">
        <v>0</v>
      </c>
      <c r="G18" s="99">
        <v>0</v>
      </c>
      <c r="H18"/>
      <c r="I18" s="91"/>
      <c r="J18" s="91"/>
      <c r="L18" s="39">
        <v>3</v>
      </c>
      <c r="M18" s="39">
        <v>180</v>
      </c>
      <c r="N18" s="90">
        <v>0</v>
      </c>
      <c r="O18" s="93">
        <v>122.49999999999999</v>
      </c>
      <c r="S18" s="90"/>
      <c r="T18" s="90"/>
      <c r="U18" s="90"/>
    </row>
    <row r="19" spans="1:21">
      <c r="A19">
        <v>2024042</v>
      </c>
      <c r="B19" t="s">
        <v>1077</v>
      </c>
      <c r="C19" t="s">
        <v>647</v>
      </c>
      <c r="D19" s="99">
        <v>121</v>
      </c>
      <c r="E19" s="99">
        <v>3.4999999999999996</v>
      </c>
      <c r="F19" s="99">
        <v>0</v>
      </c>
      <c r="G19" s="99">
        <v>46.999999999999993</v>
      </c>
      <c r="H19"/>
      <c r="I19" s="91"/>
      <c r="J19" s="91"/>
      <c r="L19" s="39">
        <v>3</v>
      </c>
      <c r="M19" s="39">
        <v>180</v>
      </c>
      <c r="N19" s="90">
        <v>0</v>
      </c>
      <c r="O19" s="93">
        <v>121</v>
      </c>
      <c r="S19" s="90"/>
      <c r="T19" s="90"/>
      <c r="U19" s="90"/>
    </row>
    <row r="20" spans="1:21">
      <c r="A20">
        <v>2016023</v>
      </c>
      <c r="B20" t="s">
        <v>311</v>
      </c>
      <c r="C20" t="s">
        <v>312</v>
      </c>
      <c r="D20" s="99">
        <v>144.5</v>
      </c>
      <c r="E20" s="99">
        <v>11.5</v>
      </c>
      <c r="F20" s="99">
        <v>0</v>
      </c>
      <c r="G20" s="99">
        <v>0</v>
      </c>
      <c r="H20"/>
      <c r="I20" s="91"/>
      <c r="J20" s="91"/>
      <c r="L20" s="39">
        <v>1</v>
      </c>
      <c r="M20" s="39">
        <v>0</v>
      </c>
      <c r="N20" s="90">
        <v>11.5</v>
      </c>
      <c r="O20" s="93">
        <v>133</v>
      </c>
      <c r="S20" s="90"/>
      <c r="T20" s="90"/>
      <c r="U20" s="90"/>
    </row>
    <row r="21" spans="1:21">
      <c r="A21">
        <v>2007002</v>
      </c>
      <c r="B21" t="s">
        <v>314</v>
      </c>
      <c r="C21" t="s">
        <v>315</v>
      </c>
      <c r="D21" s="99">
        <v>140</v>
      </c>
      <c r="E21" s="99">
        <v>0</v>
      </c>
      <c r="F21" s="99">
        <v>0</v>
      </c>
      <c r="G21" s="99">
        <v>54</v>
      </c>
      <c r="H21"/>
      <c r="I21" s="91"/>
      <c r="J21" s="91"/>
      <c r="L21" s="39">
        <v>3</v>
      </c>
      <c r="M21" s="39">
        <v>180</v>
      </c>
      <c r="N21" s="90">
        <v>0</v>
      </c>
      <c r="O21" s="93">
        <v>140</v>
      </c>
      <c r="S21" s="90"/>
      <c r="T21" s="90"/>
      <c r="U21" s="90"/>
    </row>
    <row r="22" spans="1:21">
      <c r="A22">
        <v>2024043</v>
      </c>
      <c r="B22" t="s">
        <v>1052</v>
      </c>
      <c r="C22" t="s">
        <v>1055</v>
      </c>
      <c r="D22" s="99">
        <v>117.99999999999999</v>
      </c>
      <c r="E22" s="99">
        <v>5.0000000000000009</v>
      </c>
      <c r="F22" s="99">
        <v>13.5</v>
      </c>
      <c r="G22" s="99">
        <v>7</v>
      </c>
      <c r="H22"/>
      <c r="I22" s="91">
        <v>10000</v>
      </c>
      <c r="J22" s="91">
        <v>28200</v>
      </c>
      <c r="L22" s="39">
        <v>3</v>
      </c>
      <c r="M22" s="39">
        <v>180</v>
      </c>
      <c r="N22" s="90">
        <v>0</v>
      </c>
      <c r="O22" s="93">
        <v>117.99999999999999</v>
      </c>
      <c r="S22" s="90"/>
      <c r="T22" s="90"/>
      <c r="U22" s="90"/>
    </row>
    <row r="23" spans="1:21">
      <c r="A23">
        <v>2025008</v>
      </c>
      <c r="B23" t="s">
        <v>2346</v>
      </c>
      <c r="C23" t="s">
        <v>2338</v>
      </c>
      <c r="D23" s="99">
        <v>141.24999999999997</v>
      </c>
      <c r="E23" s="99">
        <v>2.5</v>
      </c>
      <c r="F23" s="99">
        <v>0</v>
      </c>
      <c r="G23" s="99">
        <v>0</v>
      </c>
      <c r="H23"/>
      <c r="I23" s="91"/>
      <c r="J23" s="91"/>
      <c r="L23" s="39">
        <v>1</v>
      </c>
      <c r="M23" s="39">
        <v>0</v>
      </c>
      <c r="N23" s="90">
        <v>2.5</v>
      </c>
      <c r="O23" s="93">
        <v>138.74999999999997</v>
      </c>
      <c r="S23" s="90"/>
      <c r="T23" s="90"/>
      <c r="U23" s="90"/>
    </row>
    <row r="24" spans="1:21" s="95" customFormat="1">
      <c r="A24">
        <v>2019006</v>
      </c>
      <c r="B24" t="s">
        <v>1224</v>
      </c>
      <c r="C24" t="s">
        <v>429</v>
      </c>
      <c r="D24" s="99">
        <v>136</v>
      </c>
      <c r="E24" s="99">
        <v>5</v>
      </c>
      <c r="F24" s="99">
        <v>0</v>
      </c>
      <c r="G24" s="99">
        <v>0</v>
      </c>
      <c r="H24"/>
      <c r="I24" s="91"/>
      <c r="J24" s="91"/>
      <c r="K24" s="92"/>
      <c r="L24" s="39">
        <v>1</v>
      </c>
      <c r="M24" s="39">
        <v>0</v>
      </c>
      <c r="N24" s="90">
        <v>5</v>
      </c>
      <c r="O24" s="93">
        <v>131</v>
      </c>
      <c r="P24" s="94"/>
      <c r="Q24" s="94"/>
      <c r="S24" s="96"/>
      <c r="T24" s="96"/>
      <c r="U24" s="96"/>
    </row>
    <row r="25" spans="1:21">
      <c r="A25">
        <v>2024049</v>
      </c>
      <c r="B25" t="s">
        <v>2384</v>
      </c>
      <c r="C25" t="s">
        <v>649</v>
      </c>
      <c r="D25" s="99">
        <v>137.5</v>
      </c>
      <c r="E25" s="99">
        <v>7.5</v>
      </c>
      <c r="F25" s="99">
        <v>0</v>
      </c>
      <c r="G25" s="99">
        <v>0</v>
      </c>
      <c r="H25"/>
      <c r="I25" s="91">
        <v>0</v>
      </c>
      <c r="J25" s="91">
        <v>38136</v>
      </c>
      <c r="L25" s="39">
        <v>1</v>
      </c>
      <c r="M25" s="39">
        <v>0</v>
      </c>
      <c r="N25" s="90">
        <v>7.5</v>
      </c>
      <c r="O25" s="93">
        <v>130</v>
      </c>
      <c r="S25" s="90"/>
      <c r="T25" s="90"/>
      <c r="U25" s="90"/>
    </row>
    <row r="26" spans="1:21">
      <c r="A26">
        <v>2012006</v>
      </c>
      <c r="B26" t="s">
        <v>330</v>
      </c>
      <c r="C26" t="s">
        <v>331</v>
      </c>
      <c r="D26" s="99">
        <v>151.49999999999997</v>
      </c>
      <c r="E26" s="99">
        <v>7.5</v>
      </c>
      <c r="F26" s="99">
        <v>0</v>
      </c>
      <c r="G26" s="99">
        <v>0</v>
      </c>
      <c r="H26"/>
      <c r="I26" s="91">
        <v>0</v>
      </c>
      <c r="J26" s="91">
        <v>47150</v>
      </c>
      <c r="L26" s="39">
        <v>3</v>
      </c>
      <c r="M26" s="39">
        <v>180</v>
      </c>
      <c r="N26" s="90">
        <v>0</v>
      </c>
      <c r="O26" s="93">
        <v>151.49999999999997</v>
      </c>
      <c r="S26" s="90"/>
      <c r="T26" s="90"/>
      <c r="U26" s="90"/>
    </row>
    <row r="27" spans="1:21">
      <c r="A27">
        <v>2011008</v>
      </c>
      <c r="B27" t="s">
        <v>333</v>
      </c>
      <c r="C27" t="s">
        <v>334</v>
      </c>
      <c r="D27" s="99">
        <v>134</v>
      </c>
      <c r="E27" s="99">
        <v>8</v>
      </c>
      <c r="F27" s="99">
        <v>0</v>
      </c>
      <c r="G27" s="99">
        <v>0</v>
      </c>
      <c r="H27"/>
      <c r="I27" s="91"/>
      <c r="J27" s="91"/>
      <c r="L27" s="39">
        <v>1</v>
      </c>
      <c r="M27" s="39">
        <v>0</v>
      </c>
      <c r="N27" s="90">
        <v>8</v>
      </c>
      <c r="O27" s="93">
        <v>126</v>
      </c>
      <c r="S27" s="90"/>
      <c r="T27" s="90"/>
      <c r="U27" s="90"/>
    </row>
    <row r="28" spans="1:21">
      <c r="A28">
        <v>2024036</v>
      </c>
      <c r="B28" t="s">
        <v>1125</v>
      </c>
      <c r="C28" t="s">
        <v>643</v>
      </c>
      <c r="D28" s="99">
        <v>120</v>
      </c>
      <c r="E28" s="99">
        <v>10.499999999999998</v>
      </c>
      <c r="F28" s="99">
        <v>0</v>
      </c>
      <c r="G28" s="99">
        <v>0</v>
      </c>
      <c r="H28"/>
      <c r="I28" s="91"/>
      <c r="J28" s="91"/>
      <c r="L28" s="39">
        <v>1</v>
      </c>
      <c r="M28" s="39">
        <v>0</v>
      </c>
      <c r="N28" s="90">
        <v>10.5</v>
      </c>
      <c r="O28" s="93">
        <v>109.5</v>
      </c>
      <c r="S28" s="90"/>
      <c r="T28" s="90"/>
      <c r="U28" s="90"/>
    </row>
    <row r="29" spans="1:21">
      <c r="A29">
        <v>2024021</v>
      </c>
      <c r="B29" t="s">
        <v>1157</v>
      </c>
      <c r="C29" t="s">
        <v>635</v>
      </c>
      <c r="D29" s="99">
        <v>154.49999999999994</v>
      </c>
      <c r="E29" s="99">
        <v>10</v>
      </c>
      <c r="F29" s="99">
        <v>16.5</v>
      </c>
      <c r="G29" s="99">
        <v>1.5</v>
      </c>
      <c r="H29"/>
      <c r="I29" s="91">
        <v>0</v>
      </c>
      <c r="J29" s="91">
        <v>5680</v>
      </c>
      <c r="L29" s="39">
        <v>3</v>
      </c>
      <c r="M29" s="39">
        <v>180</v>
      </c>
      <c r="N29" s="90">
        <v>0</v>
      </c>
      <c r="O29" s="93">
        <v>154.49999999999994</v>
      </c>
      <c r="S29" s="90"/>
      <c r="T29" s="90"/>
      <c r="U29" s="90"/>
    </row>
    <row r="30" spans="1:21">
      <c r="A30">
        <v>2018043</v>
      </c>
      <c r="B30" t="s">
        <v>343</v>
      </c>
      <c r="C30" t="s">
        <v>344</v>
      </c>
      <c r="D30" s="99">
        <v>159.23333333333332</v>
      </c>
      <c r="E30" s="99">
        <v>19.733333333333334</v>
      </c>
      <c r="F30" s="99">
        <v>0</v>
      </c>
      <c r="G30" s="99">
        <v>0</v>
      </c>
      <c r="H30"/>
      <c r="I30" s="91"/>
      <c r="J30" s="91"/>
      <c r="L30" s="39">
        <v>1</v>
      </c>
      <c r="M30" s="39">
        <v>0</v>
      </c>
      <c r="N30" s="90">
        <v>19.5</v>
      </c>
      <c r="O30" s="93">
        <v>139.73333333333332</v>
      </c>
      <c r="S30" s="90"/>
      <c r="T30" s="90"/>
      <c r="U30" s="90"/>
    </row>
    <row r="31" spans="1:21">
      <c r="A31">
        <v>2021001</v>
      </c>
      <c r="B31" t="s">
        <v>348</v>
      </c>
      <c r="C31" t="s">
        <v>349</v>
      </c>
      <c r="D31" s="99">
        <v>172.00000000000003</v>
      </c>
      <c r="E31" s="99">
        <v>28</v>
      </c>
      <c r="F31" s="99">
        <v>0</v>
      </c>
      <c r="G31" s="99">
        <v>0</v>
      </c>
      <c r="H31"/>
      <c r="I31" s="91">
        <v>0</v>
      </c>
      <c r="J31" s="91">
        <v>15960</v>
      </c>
      <c r="L31" s="39">
        <v>3</v>
      </c>
      <c r="M31" s="39">
        <v>180</v>
      </c>
      <c r="N31" s="90">
        <v>0</v>
      </c>
      <c r="O31" s="93">
        <v>172.00000000000003</v>
      </c>
      <c r="S31" s="90"/>
      <c r="T31" s="90"/>
      <c r="U31" s="90"/>
    </row>
    <row r="32" spans="1:21">
      <c r="A32">
        <v>2021012</v>
      </c>
      <c r="B32" t="s">
        <v>1427</v>
      </c>
      <c r="C32" t="s">
        <v>569</v>
      </c>
      <c r="D32" s="99">
        <v>122</v>
      </c>
      <c r="E32" s="99">
        <v>0</v>
      </c>
      <c r="F32" s="99">
        <v>0</v>
      </c>
      <c r="G32" s="99">
        <v>0</v>
      </c>
      <c r="H32"/>
      <c r="I32" s="91"/>
      <c r="J32" s="91"/>
      <c r="L32" s="39">
        <v>1</v>
      </c>
      <c r="M32" s="39">
        <v>0</v>
      </c>
      <c r="N32" s="90">
        <v>0</v>
      </c>
      <c r="O32" s="93">
        <v>122</v>
      </c>
      <c r="S32" s="90"/>
      <c r="T32" s="90"/>
      <c r="U32" s="90"/>
    </row>
    <row r="33" spans="1:21">
      <c r="A33">
        <v>2024007</v>
      </c>
      <c r="B33" t="s">
        <v>1187</v>
      </c>
      <c r="C33" t="s">
        <v>625</v>
      </c>
      <c r="D33" s="99">
        <v>138</v>
      </c>
      <c r="E33" s="99">
        <v>2.5</v>
      </c>
      <c r="F33" s="99">
        <v>0</v>
      </c>
      <c r="G33" s="99">
        <v>0</v>
      </c>
      <c r="H33"/>
      <c r="I33" s="91">
        <v>0</v>
      </c>
      <c r="J33" s="91">
        <v>40000</v>
      </c>
      <c r="L33" s="39">
        <v>1</v>
      </c>
      <c r="M33" s="39">
        <v>0</v>
      </c>
      <c r="N33" s="90">
        <v>2.5</v>
      </c>
      <c r="O33" s="93">
        <v>135.5</v>
      </c>
      <c r="S33" s="90"/>
      <c r="T33" s="90"/>
      <c r="U33" s="90"/>
    </row>
    <row r="34" spans="1:21">
      <c r="A34">
        <v>2024027</v>
      </c>
      <c r="B34" t="s">
        <v>2339</v>
      </c>
      <c r="C34" t="s">
        <v>639</v>
      </c>
      <c r="D34" s="99">
        <v>147.91666666666666</v>
      </c>
      <c r="E34" s="99">
        <v>8.25</v>
      </c>
      <c r="F34" s="99">
        <v>0</v>
      </c>
      <c r="G34" s="99">
        <v>0</v>
      </c>
      <c r="H34"/>
      <c r="I34" s="91"/>
      <c r="J34" s="91"/>
      <c r="L34" s="39">
        <v>1</v>
      </c>
      <c r="M34" s="39">
        <v>0</v>
      </c>
      <c r="N34" s="90">
        <v>8</v>
      </c>
      <c r="O34" s="93">
        <v>139.91666666666666</v>
      </c>
      <c r="S34" s="90"/>
      <c r="T34" s="90"/>
      <c r="U34" s="90"/>
    </row>
    <row r="35" spans="1:21">
      <c r="A35">
        <v>2025001</v>
      </c>
      <c r="B35" t="s">
        <v>2292</v>
      </c>
      <c r="C35" t="s">
        <v>652</v>
      </c>
      <c r="D35" s="99">
        <v>136</v>
      </c>
      <c r="E35" s="99">
        <v>0.5</v>
      </c>
      <c r="F35" s="99">
        <v>0</v>
      </c>
      <c r="G35" s="99">
        <v>0</v>
      </c>
      <c r="H35"/>
      <c r="I35" s="91"/>
      <c r="J35" s="91"/>
      <c r="L35" s="39">
        <v>1</v>
      </c>
      <c r="M35" s="39">
        <v>0</v>
      </c>
      <c r="N35" s="90">
        <v>0.5</v>
      </c>
      <c r="O35" s="93">
        <v>135.5</v>
      </c>
      <c r="S35" s="90"/>
      <c r="T35" s="90"/>
      <c r="U35" s="90"/>
    </row>
    <row r="36" spans="1:21">
      <c r="A36">
        <v>2011012</v>
      </c>
      <c r="B36" t="s">
        <v>922</v>
      </c>
      <c r="C36" t="s">
        <v>352</v>
      </c>
      <c r="D36" s="99">
        <v>135</v>
      </c>
      <c r="E36" s="99">
        <v>0</v>
      </c>
      <c r="F36" s="99">
        <v>0</v>
      </c>
      <c r="G36" s="99">
        <v>0</v>
      </c>
      <c r="H36"/>
      <c r="I36" s="91"/>
      <c r="J36" s="91"/>
      <c r="L36" s="39">
        <v>3</v>
      </c>
      <c r="M36" s="39">
        <v>180</v>
      </c>
      <c r="N36" s="90">
        <v>0</v>
      </c>
      <c r="O36" s="93">
        <v>135</v>
      </c>
      <c r="S36" s="90"/>
      <c r="T36" s="90"/>
      <c r="U36" s="90"/>
    </row>
    <row r="37" spans="1:21">
      <c r="A37">
        <v>2012002</v>
      </c>
      <c r="B37" t="s">
        <v>358</v>
      </c>
      <c r="C37" t="s">
        <v>359</v>
      </c>
      <c r="D37" s="99">
        <v>125.5</v>
      </c>
      <c r="E37" s="99">
        <v>0</v>
      </c>
      <c r="F37" s="99">
        <v>0</v>
      </c>
      <c r="G37" s="99">
        <v>0</v>
      </c>
      <c r="H37"/>
      <c r="I37" s="91"/>
      <c r="J37" s="91"/>
      <c r="K37" s="130"/>
      <c r="L37" s="39">
        <v>3</v>
      </c>
      <c r="M37" s="39">
        <v>180</v>
      </c>
      <c r="N37" s="90">
        <v>0</v>
      </c>
      <c r="O37" s="93">
        <v>125.5</v>
      </c>
      <c r="S37" s="90"/>
      <c r="T37" s="90"/>
      <c r="U37" s="90"/>
    </row>
    <row r="38" spans="1:21">
      <c r="A38">
        <v>2023014</v>
      </c>
      <c r="B38" t="s">
        <v>2418</v>
      </c>
      <c r="C38" t="s">
        <v>602</v>
      </c>
      <c r="D38" s="99">
        <v>134</v>
      </c>
      <c r="E38" s="99">
        <v>4</v>
      </c>
      <c r="F38" s="99">
        <v>0</v>
      </c>
      <c r="G38" s="99">
        <v>0</v>
      </c>
      <c r="H38"/>
      <c r="I38" s="91"/>
      <c r="J38" s="91"/>
      <c r="L38" s="39">
        <v>0</v>
      </c>
      <c r="M38" s="39">
        <v>0</v>
      </c>
      <c r="N38" s="90">
        <v>0</v>
      </c>
      <c r="O38" s="93">
        <v>0</v>
      </c>
      <c r="S38" s="90"/>
      <c r="T38" s="90"/>
      <c r="U38" s="90"/>
    </row>
    <row r="39" spans="1:21">
      <c r="A39">
        <v>2014013</v>
      </c>
      <c r="B39" t="s">
        <v>362</v>
      </c>
      <c r="C39" t="s">
        <v>363</v>
      </c>
      <c r="D39" s="99">
        <v>135.5</v>
      </c>
      <c r="E39" s="99">
        <v>0</v>
      </c>
      <c r="F39" s="99">
        <v>0</v>
      </c>
      <c r="G39" s="99">
        <v>0</v>
      </c>
      <c r="H39"/>
      <c r="I39" s="91"/>
      <c r="J39" s="91"/>
      <c r="L39" s="39">
        <v>3</v>
      </c>
      <c r="M39" s="39">
        <v>180</v>
      </c>
      <c r="N39" s="90">
        <v>0</v>
      </c>
      <c r="O39" s="93">
        <v>135.5</v>
      </c>
      <c r="S39" s="90"/>
      <c r="T39" s="90"/>
      <c r="U39" s="90"/>
    </row>
    <row r="40" spans="1:21">
      <c r="A40">
        <v>2009005</v>
      </c>
      <c r="B40" t="s">
        <v>364</v>
      </c>
      <c r="C40" t="s">
        <v>365</v>
      </c>
      <c r="D40" s="99">
        <v>127.5</v>
      </c>
      <c r="E40" s="99">
        <v>0</v>
      </c>
      <c r="F40" s="99">
        <v>0</v>
      </c>
      <c r="G40" s="99">
        <v>0</v>
      </c>
      <c r="H40"/>
      <c r="I40" s="91"/>
      <c r="J40" s="91"/>
      <c r="L40" s="39">
        <v>1</v>
      </c>
      <c r="M40" s="39">
        <v>0</v>
      </c>
      <c r="N40" s="90">
        <v>0</v>
      </c>
      <c r="O40" s="93">
        <v>127.5</v>
      </c>
      <c r="S40" s="90"/>
      <c r="T40" s="90"/>
      <c r="U40" s="90"/>
    </row>
    <row r="41" spans="1:21">
      <c r="A41">
        <v>2022008</v>
      </c>
      <c r="B41" t="s">
        <v>1411</v>
      </c>
      <c r="C41" t="s">
        <v>579</v>
      </c>
      <c r="D41" s="99">
        <v>135</v>
      </c>
      <c r="E41" s="99">
        <v>0</v>
      </c>
      <c r="F41" s="99">
        <v>0</v>
      </c>
      <c r="G41" s="99">
        <v>0</v>
      </c>
      <c r="H41"/>
      <c r="I41" s="91">
        <v>0</v>
      </c>
      <c r="J41" s="91">
        <v>57096</v>
      </c>
      <c r="L41" s="39">
        <v>3</v>
      </c>
      <c r="M41" s="39">
        <v>180</v>
      </c>
      <c r="N41" s="90">
        <v>0</v>
      </c>
      <c r="O41" s="93">
        <v>135</v>
      </c>
      <c r="S41" s="90"/>
      <c r="T41" s="90"/>
      <c r="U41" s="90"/>
    </row>
    <row r="42" spans="1:21">
      <c r="A42">
        <v>2023013</v>
      </c>
      <c r="B42" t="s">
        <v>2340</v>
      </c>
      <c r="C42" t="s">
        <v>601</v>
      </c>
      <c r="D42" s="99">
        <v>143.5</v>
      </c>
      <c r="E42" s="99">
        <v>6</v>
      </c>
      <c r="F42" s="99">
        <v>0</v>
      </c>
      <c r="G42" s="99">
        <v>0</v>
      </c>
      <c r="H42"/>
      <c r="I42" s="91">
        <v>0</v>
      </c>
      <c r="J42" s="91">
        <v>6306</v>
      </c>
      <c r="L42" s="39">
        <v>3</v>
      </c>
      <c r="M42" s="39">
        <v>180</v>
      </c>
      <c r="N42" s="90">
        <v>0</v>
      </c>
      <c r="O42" s="93">
        <v>143.5</v>
      </c>
      <c r="S42" s="90"/>
      <c r="T42" s="90"/>
      <c r="U42" s="90"/>
    </row>
    <row r="43" spans="1:21">
      <c r="A43">
        <v>2025011</v>
      </c>
      <c r="B43" t="s">
        <v>2429</v>
      </c>
      <c r="C43" t="s">
        <v>2434</v>
      </c>
      <c r="D43" s="99">
        <v>61.5</v>
      </c>
      <c r="E43" s="99">
        <v>0</v>
      </c>
      <c r="F43" s="99">
        <v>0</v>
      </c>
      <c r="G43" s="99">
        <v>0</v>
      </c>
      <c r="H43"/>
      <c r="I43" s="91"/>
      <c r="J43" s="91"/>
      <c r="L43" s="39">
        <v>1</v>
      </c>
      <c r="M43" s="39">
        <v>0</v>
      </c>
      <c r="N43" s="90">
        <v>0</v>
      </c>
      <c r="O43" s="93">
        <v>61.5</v>
      </c>
      <c r="S43" s="90"/>
      <c r="T43" s="90"/>
      <c r="U43" s="90"/>
    </row>
    <row r="44" spans="1:21">
      <c r="A44">
        <v>2017038</v>
      </c>
      <c r="B44" t="s">
        <v>2390</v>
      </c>
      <c r="C44" t="s">
        <v>367</v>
      </c>
      <c r="D44" s="99">
        <v>102.99999999999999</v>
      </c>
      <c r="E44" s="99">
        <v>3.5</v>
      </c>
      <c r="F44" s="99">
        <v>0</v>
      </c>
      <c r="G44" s="99">
        <v>0</v>
      </c>
      <c r="H44"/>
      <c r="I44" s="91">
        <v>0</v>
      </c>
      <c r="J44" s="91">
        <v>21288</v>
      </c>
      <c r="L44" s="39">
        <v>1</v>
      </c>
      <c r="M44" s="39">
        <v>0</v>
      </c>
      <c r="N44" s="90">
        <v>3.5</v>
      </c>
      <c r="O44" s="93">
        <v>99.499999999999986</v>
      </c>
      <c r="S44" s="90"/>
      <c r="T44" s="90"/>
      <c r="U44" s="90"/>
    </row>
    <row r="45" spans="1:21">
      <c r="A45">
        <v>2019029</v>
      </c>
      <c r="B45" t="s">
        <v>1354</v>
      </c>
      <c r="C45" t="s">
        <v>549</v>
      </c>
      <c r="D45" s="99">
        <v>158</v>
      </c>
      <c r="E45" s="99">
        <v>14</v>
      </c>
      <c r="F45" s="99">
        <v>0</v>
      </c>
      <c r="G45" s="99">
        <v>0</v>
      </c>
      <c r="H45"/>
      <c r="I45" s="91"/>
      <c r="J45" s="91"/>
      <c r="L45" s="39">
        <v>3</v>
      </c>
      <c r="M45" s="39">
        <v>180</v>
      </c>
      <c r="N45" s="90">
        <v>0</v>
      </c>
      <c r="O45" s="93">
        <v>158</v>
      </c>
      <c r="S45" s="90"/>
      <c r="T45" s="90"/>
      <c r="U45" s="90"/>
    </row>
    <row r="46" spans="1:21">
      <c r="A46">
        <v>2017031</v>
      </c>
      <c r="B46" t="s">
        <v>369</v>
      </c>
      <c r="C46" t="s">
        <v>370</v>
      </c>
      <c r="D46" s="99">
        <v>178.00000000000003</v>
      </c>
      <c r="E46" s="99">
        <v>20</v>
      </c>
      <c r="F46" s="99">
        <v>7</v>
      </c>
      <c r="G46" s="99">
        <v>0</v>
      </c>
      <c r="H46"/>
      <c r="I46" s="91">
        <v>0</v>
      </c>
      <c r="J46" s="91">
        <v>14369</v>
      </c>
      <c r="L46" s="39">
        <v>3</v>
      </c>
      <c r="M46" s="39">
        <v>180</v>
      </c>
      <c r="N46" s="90">
        <v>0</v>
      </c>
      <c r="O46" s="93">
        <v>178.00000000000003</v>
      </c>
      <c r="S46" s="90"/>
      <c r="T46" s="90"/>
      <c r="U46" s="90"/>
    </row>
    <row r="47" spans="1:21">
      <c r="A47">
        <v>2018022</v>
      </c>
      <c r="B47" t="s">
        <v>371</v>
      </c>
      <c r="C47" t="s">
        <v>372</v>
      </c>
      <c r="D47" s="99">
        <v>52.5</v>
      </c>
      <c r="E47" s="99">
        <v>0</v>
      </c>
      <c r="F47" s="99">
        <v>0</v>
      </c>
      <c r="G47" s="99">
        <v>0</v>
      </c>
      <c r="H47"/>
      <c r="I47" s="91"/>
      <c r="J47" s="91"/>
      <c r="L47" s="39">
        <v>3</v>
      </c>
      <c r="M47" s="39">
        <v>100</v>
      </c>
      <c r="N47" s="90">
        <v>0</v>
      </c>
      <c r="O47" s="93">
        <v>52.5</v>
      </c>
      <c r="S47" s="90"/>
      <c r="T47" s="90"/>
      <c r="U47" s="90"/>
    </row>
    <row r="48" spans="1:21">
      <c r="A48">
        <v>2023006</v>
      </c>
      <c r="B48" t="s">
        <v>1347</v>
      </c>
      <c r="C48" t="s">
        <v>599</v>
      </c>
      <c r="D48" s="99">
        <v>6.5</v>
      </c>
      <c r="E48" s="99">
        <v>0</v>
      </c>
      <c r="F48" s="99">
        <v>0</v>
      </c>
      <c r="G48" s="99">
        <v>0</v>
      </c>
      <c r="H48"/>
      <c r="I48" s="91"/>
      <c r="J48" s="91"/>
      <c r="L48" s="39">
        <v>1</v>
      </c>
      <c r="M48" s="39">
        <v>0</v>
      </c>
      <c r="N48" s="90">
        <v>0</v>
      </c>
      <c r="O48" s="93">
        <v>6.5</v>
      </c>
      <c r="S48" s="90"/>
      <c r="T48" s="90"/>
      <c r="U48" s="90"/>
    </row>
    <row r="49" spans="1:21">
      <c r="A49">
        <v>2013024</v>
      </c>
      <c r="B49" t="s">
        <v>374</v>
      </c>
      <c r="C49" t="s">
        <v>375</v>
      </c>
      <c r="D49" s="99">
        <v>112.5</v>
      </c>
      <c r="E49" s="99">
        <v>0</v>
      </c>
      <c r="F49" s="99">
        <v>0</v>
      </c>
      <c r="G49" s="99">
        <v>0</v>
      </c>
      <c r="H49"/>
      <c r="I49" s="91">
        <v>0</v>
      </c>
      <c r="J49" s="91">
        <v>1084</v>
      </c>
      <c r="L49" s="39">
        <v>3</v>
      </c>
      <c r="M49" s="39">
        <v>180</v>
      </c>
      <c r="N49" s="90">
        <v>0</v>
      </c>
      <c r="O49" s="93">
        <v>112.5</v>
      </c>
      <c r="S49" s="90"/>
      <c r="T49" s="90"/>
      <c r="U49" s="90"/>
    </row>
    <row r="50" spans="1:21">
      <c r="A50">
        <v>2010005</v>
      </c>
      <c r="B50" t="s">
        <v>376</v>
      </c>
      <c r="C50" t="s">
        <v>377</v>
      </c>
      <c r="D50" s="99">
        <v>135</v>
      </c>
      <c r="E50" s="99">
        <v>0</v>
      </c>
      <c r="F50" s="99">
        <v>0</v>
      </c>
      <c r="G50" s="99">
        <v>0</v>
      </c>
      <c r="H50"/>
      <c r="I50" s="91"/>
      <c r="J50" s="91"/>
      <c r="L50" s="39">
        <v>3</v>
      </c>
      <c r="M50" s="39">
        <v>180</v>
      </c>
      <c r="N50" s="90">
        <v>0</v>
      </c>
      <c r="O50" s="93">
        <v>135</v>
      </c>
      <c r="S50" s="90"/>
      <c r="T50" s="90"/>
      <c r="U50" s="90"/>
    </row>
    <row r="51" spans="1:21">
      <c r="A51">
        <v>2018048</v>
      </c>
      <c r="B51" t="s">
        <v>378</v>
      </c>
      <c r="C51" t="s">
        <v>379</v>
      </c>
      <c r="D51" s="99">
        <v>167.50000000000003</v>
      </c>
      <c r="E51" s="99">
        <v>29</v>
      </c>
      <c r="F51" s="99">
        <v>0</v>
      </c>
      <c r="G51" s="99">
        <v>0</v>
      </c>
      <c r="H51"/>
      <c r="I51" s="91"/>
      <c r="J51" s="91"/>
      <c r="L51" s="39">
        <v>1</v>
      </c>
      <c r="M51" s="39">
        <v>0</v>
      </c>
      <c r="N51" s="90">
        <v>29</v>
      </c>
      <c r="O51" s="93">
        <v>138.50000000000003</v>
      </c>
      <c r="S51" s="90"/>
      <c r="T51" s="90"/>
      <c r="U51" s="90"/>
    </row>
    <row r="52" spans="1:21">
      <c r="A52">
        <v>2020001</v>
      </c>
      <c r="B52" t="s">
        <v>381</v>
      </c>
      <c r="C52" t="s">
        <v>382</v>
      </c>
      <c r="D52" s="99">
        <v>132.5</v>
      </c>
      <c r="E52" s="99">
        <v>6</v>
      </c>
      <c r="F52" s="99">
        <v>0</v>
      </c>
      <c r="G52" s="99">
        <v>0</v>
      </c>
      <c r="H52"/>
      <c r="I52" s="91"/>
      <c r="J52" s="91"/>
      <c r="L52" s="39">
        <v>1</v>
      </c>
      <c r="M52" s="39">
        <v>0</v>
      </c>
      <c r="N52" s="90">
        <v>6</v>
      </c>
      <c r="O52" s="93">
        <v>126.5</v>
      </c>
      <c r="S52" s="90"/>
      <c r="T52" s="90"/>
      <c r="U52" s="90"/>
    </row>
    <row r="53" spans="1:21">
      <c r="A53">
        <v>2022014</v>
      </c>
      <c r="B53" t="s">
        <v>1342</v>
      </c>
      <c r="C53" t="s">
        <v>584</v>
      </c>
      <c r="D53" s="99">
        <v>135.5</v>
      </c>
      <c r="E53" s="99">
        <v>0</v>
      </c>
      <c r="F53" s="99">
        <v>0</v>
      </c>
      <c r="G53" s="99">
        <v>0</v>
      </c>
      <c r="H53"/>
      <c r="I53" s="91"/>
      <c r="J53" s="91"/>
      <c r="L53" s="39">
        <v>3</v>
      </c>
      <c r="M53" s="39">
        <v>180</v>
      </c>
      <c r="N53" s="90">
        <v>0</v>
      </c>
      <c r="O53" s="93">
        <v>135.5</v>
      </c>
      <c r="S53" s="90"/>
      <c r="T53" s="90"/>
      <c r="U53" s="90"/>
    </row>
    <row r="54" spans="1:21">
      <c r="A54">
        <v>2024039</v>
      </c>
      <c r="B54" t="s">
        <v>1120</v>
      </c>
      <c r="C54" t="s">
        <v>645</v>
      </c>
      <c r="D54" s="99">
        <v>78</v>
      </c>
      <c r="E54" s="99">
        <v>0</v>
      </c>
      <c r="F54" s="99">
        <v>0</v>
      </c>
      <c r="G54" s="99">
        <v>0</v>
      </c>
      <c r="H54"/>
      <c r="I54" s="91"/>
      <c r="J54" s="91"/>
      <c r="L54" s="39">
        <v>1</v>
      </c>
      <c r="M54" s="39">
        <v>0</v>
      </c>
      <c r="N54" s="90">
        <v>0</v>
      </c>
      <c r="O54" s="93">
        <v>78</v>
      </c>
      <c r="S54" s="90"/>
      <c r="T54" s="90"/>
      <c r="U54" s="90"/>
    </row>
    <row r="55" spans="1:21">
      <c r="A55">
        <v>2024008</v>
      </c>
      <c r="B55" t="s">
        <v>1194</v>
      </c>
      <c r="C55" t="s">
        <v>626</v>
      </c>
      <c r="D55" s="99">
        <v>134</v>
      </c>
      <c r="E55" s="99">
        <v>5</v>
      </c>
      <c r="F55" s="99">
        <v>0</v>
      </c>
      <c r="G55" s="99">
        <v>0</v>
      </c>
      <c r="H55"/>
      <c r="I55" s="91">
        <v>5000</v>
      </c>
      <c r="J55" s="91">
        <v>9560</v>
      </c>
      <c r="L55" s="39">
        <v>3</v>
      </c>
      <c r="M55" s="39">
        <v>180</v>
      </c>
      <c r="N55" s="90">
        <v>0</v>
      </c>
      <c r="O55" s="93">
        <v>134</v>
      </c>
      <c r="S55" s="90"/>
      <c r="T55" s="90"/>
      <c r="U55" s="90"/>
    </row>
    <row r="56" spans="1:21">
      <c r="A56">
        <v>2016012</v>
      </c>
      <c r="B56" t="s">
        <v>385</v>
      </c>
      <c r="C56" t="s">
        <v>386</v>
      </c>
      <c r="D56" s="99">
        <v>176</v>
      </c>
      <c r="E56" s="99">
        <v>30</v>
      </c>
      <c r="F56" s="99">
        <v>3.5</v>
      </c>
      <c r="G56" s="99">
        <v>1</v>
      </c>
      <c r="H56"/>
      <c r="I56" s="91"/>
      <c r="J56" s="91"/>
      <c r="L56" s="39">
        <v>3</v>
      </c>
      <c r="M56" s="39">
        <v>180</v>
      </c>
      <c r="N56" s="90">
        <v>0</v>
      </c>
      <c r="O56" s="93">
        <v>176</v>
      </c>
      <c r="S56" s="90"/>
      <c r="T56" s="90"/>
      <c r="U56" s="90"/>
    </row>
    <row r="57" spans="1:21">
      <c r="A57">
        <v>2011001</v>
      </c>
      <c r="B57" t="s">
        <v>388</v>
      </c>
      <c r="C57" t="s">
        <v>389</v>
      </c>
      <c r="D57" s="99">
        <v>136.5</v>
      </c>
      <c r="E57" s="99">
        <v>5</v>
      </c>
      <c r="F57" s="99">
        <v>0</v>
      </c>
      <c r="G57" s="99">
        <v>5</v>
      </c>
      <c r="H57"/>
      <c r="I57" s="91">
        <v>0</v>
      </c>
      <c r="J57" s="91">
        <v>316964</v>
      </c>
      <c r="L57" s="39">
        <v>3</v>
      </c>
      <c r="M57" s="39">
        <v>180</v>
      </c>
      <c r="N57" s="90">
        <v>0</v>
      </c>
      <c r="O57" s="93">
        <v>136.5</v>
      </c>
      <c r="S57" s="90"/>
      <c r="T57" s="90"/>
      <c r="U57" s="90"/>
    </row>
    <row r="58" spans="1:21">
      <c r="A58">
        <v>2020015</v>
      </c>
      <c r="B58" t="s">
        <v>1263</v>
      </c>
      <c r="C58" t="s">
        <v>452</v>
      </c>
      <c r="D58" s="99">
        <v>134.5</v>
      </c>
      <c r="E58" s="99">
        <v>3.5</v>
      </c>
      <c r="F58" s="99">
        <v>0</v>
      </c>
      <c r="G58" s="99">
        <v>0</v>
      </c>
      <c r="H58"/>
      <c r="I58" s="91"/>
      <c r="J58" s="91"/>
      <c r="L58" s="39">
        <v>3</v>
      </c>
      <c r="M58" s="39">
        <v>180</v>
      </c>
      <c r="N58" s="90">
        <v>0</v>
      </c>
      <c r="O58" s="93">
        <v>134.5</v>
      </c>
      <c r="S58" s="90"/>
      <c r="T58" s="90"/>
      <c r="U58" s="90"/>
    </row>
    <row r="59" spans="1:21">
      <c r="A59">
        <v>2024001</v>
      </c>
      <c r="B59" t="s">
        <v>962</v>
      </c>
      <c r="C59" t="s">
        <v>619</v>
      </c>
      <c r="D59" s="99">
        <v>117.99999999999999</v>
      </c>
      <c r="E59" s="99">
        <v>0.5</v>
      </c>
      <c r="F59" s="99">
        <v>0</v>
      </c>
      <c r="G59" s="99">
        <v>41.999999999999993</v>
      </c>
      <c r="H59"/>
      <c r="I59" s="91">
        <v>0</v>
      </c>
      <c r="J59" s="91">
        <v>11520</v>
      </c>
      <c r="L59" s="39">
        <v>3</v>
      </c>
      <c r="M59" s="39">
        <v>160</v>
      </c>
      <c r="N59" s="90">
        <v>0</v>
      </c>
      <c r="O59" s="93">
        <v>117.99999999999999</v>
      </c>
      <c r="S59" s="90"/>
      <c r="T59" s="90"/>
      <c r="U59" s="90"/>
    </row>
    <row r="60" spans="1:21">
      <c r="A60">
        <v>2016021</v>
      </c>
      <c r="B60" t="s">
        <v>390</v>
      </c>
      <c r="C60" t="s">
        <v>391</v>
      </c>
      <c r="D60" s="99">
        <v>131.5</v>
      </c>
      <c r="E60" s="99">
        <v>0</v>
      </c>
      <c r="F60" s="99">
        <v>0</v>
      </c>
      <c r="G60" s="99">
        <v>0</v>
      </c>
      <c r="H60"/>
      <c r="I60" s="91"/>
      <c r="J60" s="91"/>
      <c r="L60" s="39">
        <v>3</v>
      </c>
      <c r="M60" s="39">
        <v>180</v>
      </c>
      <c r="N60" s="90">
        <v>0</v>
      </c>
      <c r="O60" s="93">
        <v>131.5</v>
      </c>
      <c r="S60" s="90"/>
      <c r="T60" s="90"/>
      <c r="U60" s="90"/>
    </row>
    <row r="61" spans="1:21">
      <c r="A61">
        <v>2019053</v>
      </c>
      <c r="B61" t="s">
        <v>392</v>
      </c>
      <c r="C61" t="s">
        <v>393</v>
      </c>
      <c r="D61" s="99">
        <v>136</v>
      </c>
      <c r="E61" s="99">
        <v>11</v>
      </c>
      <c r="F61" s="99">
        <v>0</v>
      </c>
      <c r="G61" s="99">
        <v>0</v>
      </c>
      <c r="H61"/>
      <c r="I61" s="91"/>
      <c r="J61" s="91"/>
      <c r="L61" s="39">
        <v>1</v>
      </c>
      <c r="M61" s="39">
        <v>0</v>
      </c>
      <c r="N61" s="90">
        <v>11</v>
      </c>
      <c r="O61" s="93">
        <v>125</v>
      </c>
      <c r="S61" s="90"/>
      <c r="T61" s="90"/>
      <c r="U61" s="90"/>
    </row>
    <row r="62" spans="1:21">
      <c r="A62">
        <v>2018028</v>
      </c>
      <c r="B62" t="s">
        <v>397</v>
      </c>
      <c r="C62" t="s">
        <v>398</v>
      </c>
      <c r="D62" s="99">
        <v>128</v>
      </c>
      <c r="E62" s="99">
        <v>0</v>
      </c>
      <c r="F62" s="99">
        <v>0</v>
      </c>
      <c r="G62" s="99">
        <v>0</v>
      </c>
      <c r="H62"/>
      <c r="I62" s="91"/>
      <c r="J62" s="91"/>
      <c r="L62" s="39">
        <v>3</v>
      </c>
      <c r="M62" s="39">
        <v>180</v>
      </c>
      <c r="N62" s="90">
        <v>0</v>
      </c>
      <c r="O62" s="93">
        <v>128</v>
      </c>
      <c r="S62" s="90"/>
      <c r="T62" s="90"/>
      <c r="U62" s="90"/>
    </row>
    <row r="63" spans="1:21">
      <c r="A63">
        <v>2018045</v>
      </c>
      <c r="B63" t="s">
        <v>400</v>
      </c>
      <c r="C63" t="s">
        <v>401</v>
      </c>
      <c r="D63" s="99">
        <v>163.00000000000003</v>
      </c>
      <c r="E63" s="99">
        <v>29</v>
      </c>
      <c r="F63" s="99">
        <v>0</v>
      </c>
      <c r="G63" s="99">
        <v>5.5</v>
      </c>
      <c r="H63"/>
      <c r="I63" s="91"/>
      <c r="J63" s="91"/>
      <c r="L63" s="39">
        <v>3</v>
      </c>
      <c r="M63" s="39">
        <v>160</v>
      </c>
      <c r="N63" s="90">
        <v>3.0000000000000284</v>
      </c>
      <c r="O63" s="93">
        <v>160</v>
      </c>
      <c r="S63" s="90"/>
      <c r="T63" s="90"/>
      <c r="U63" s="90"/>
    </row>
    <row r="64" spans="1:21">
      <c r="A64">
        <v>2009009</v>
      </c>
      <c r="B64" t="s">
        <v>403</v>
      </c>
      <c r="C64" t="s">
        <v>404</v>
      </c>
      <c r="D64" s="99">
        <v>120.00000000000003</v>
      </c>
      <c r="E64" s="99">
        <v>0</v>
      </c>
      <c r="F64" s="99">
        <v>0</v>
      </c>
      <c r="G64" s="99">
        <v>0</v>
      </c>
      <c r="H64"/>
      <c r="I64" s="91"/>
      <c r="J64" s="91"/>
      <c r="L64" s="39">
        <v>3</v>
      </c>
      <c r="M64" s="39">
        <v>180</v>
      </c>
      <c r="N64" s="90">
        <v>0</v>
      </c>
      <c r="O64" s="93">
        <v>120.00000000000003</v>
      </c>
      <c r="S64" s="90"/>
      <c r="T64" s="90"/>
      <c r="U64" s="90"/>
    </row>
    <row r="65" spans="1:21">
      <c r="A65">
        <v>2023028</v>
      </c>
      <c r="B65" t="s">
        <v>1274</v>
      </c>
      <c r="C65" t="s">
        <v>614</v>
      </c>
      <c r="D65" s="99">
        <v>136</v>
      </c>
      <c r="E65" s="99">
        <v>1</v>
      </c>
      <c r="F65" s="99">
        <v>0</v>
      </c>
      <c r="G65" s="99">
        <v>0</v>
      </c>
      <c r="H65"/>
      <c r="I65" s="91"/>
      <c r="J65" s="91"/>
      <c r="L65" s="39">
        <v>3</v>
      </c>
      <c r="M65" s="39">
        <v>180</v>
      </c>
      <c r="N65" s="90">
        <v>0</v>
      </c>
      <c r="O65" s="93">
        <v>136</v>
      </c>
      <c r="S65" s="90"/>
      <c r="T65" s="90"/>
      <c r="U65" s="90"/>
    </row>
    <row r="66" spans="1:21">
      <c r="A66">
        <v>2025020</v>
      </c>
      <c r="B66" t="s">
        <v>2956</v>
      </c>
      <c r="C66" t="s">
        <v>2957</v>
      </c>
      <c r="D66" s="99">
        <v>127.5</v>
      </c>
      <c r="E66" s="99">
        <v>0</v>
      </c>
      <c r="F66" s="99">
        <v>0</v>
      </c>
      <c r="G66" s="99">
        <v>13.999999999999998</v>
      </c>
      <c r="H66"/>
      <c r="I66" s="91"/>
      <c r="J66" s="91"/>
      <c r="L66" s="39">
        <v>3</v>
      </c>
      <c r="M66" s="39">
        <v>0</v>
      </c>
      <c r="N66" s="90">
        <v>127.5</v>
      </c>
      <c r="O66" s="93">
        <v>0</v>
      </c>
      <c r="S66" s="90"/>
      <c r="T66" s="90"/>
      <c r="U66" s="90"/>
    </row>
    <row r="67" spans="1:21">
      <c r="A67">
        <v>2018015</v>
      </c>
      <c r="B67" t="s">
        <v>408</v>
      </c>
      <c r="C67" t="s">
        <v>409</v>
      </c>
      <c r="D67" s="99">
        <v>160</v>
      </c>
      <c r="E67" s="99">
        <v>21</v>
      </c>
      <c r="F67" s="99">
        <v>0</v>
      </c>
      <c r="G67" s="99">
        <v>0</v>
      </c>
      <c r="H67"/>
      <c r="I67" s="91"/>
      <c r="J67" s="91"/>
      <c r="L67" s="39">
        <v>1</v>
      </c>
      <c r="M67" s="39">
        <v>0</v>
      </c>
      <c r="N67" s="90">
        <v>21</v>
      </c>
      <c r="O67" s="93">
        <v>139</v>
      </c>
      <c r="S67" s="90"/>
      <c r="T67" s="90"/>
      <c r="U67" s="90"/>
    </row>
    <row r="68" spans="1:21">
      <c r="A68">
        <v>2025024</v>
      </c>
      <c r="B68" t="s">
        <v>2962</v>
      </c>
      <c r="C68" t="s">
        <v>2963</v>
      </c>
      <c r="D68" s="99">
        <v>142</v>
      </c>
      <c r="E68" s="99">
        <v>8.5</v>
      </c>
      <c r="F68" s="99">
        <v>0</v>
      </c>
      <c r="G68" s="99">
        <v>4</v>
      </c>
      <c r="H68"/>
      <c r="I68" s="91">
        <v>0</v>
      </c>
      <c r="J68" s="91">
        <v>117500</v>
      </c>
      <c r="L68" s="39">
        <v>3</v>
      </c>
      <c r="M68" s="39">
        <v>0</v>
      </c>
      <c r="N68" s="90">
        <v>142</v>
      </c>
      <c r="O68" s="93">
        <v>0</v>
      </c>
      <c r="S68" s="90"/>
      <c r="T68" s="90"/>
      <c r="U68" s="90"/>
    </row>
    <row r="69" spans="1:21">
      <c r="A69">
        <v>2025010</v>
      </c>
      <c r="B69" t="s">
        <v>2694</v>
      </c>
      <c r="C69" t="s">
        <v>2695</v>
      </c>
      <c r="D69" s="99">
        <v>149</v>
      </c>
      <c r="E69" s="99">
        <v>3.4999999999999996</v>
      </c>
      <c r="F69" s="99">
        <v>0</v>
      </c>
      <c r="G69" s="99">
        <v>51</v>
      </c>
      <c r="H69"/>
      <c r="I69" s="91"/>
      <c r="J69" s="91"/>
      <c r="L69" s="39">
        <v>3</v>
      </c>
      <c r="M69" s="39">
        <v>180</v>
      </c>
      <c r="N69" s="90">
        <v>0</v>
      </c>
      <c r="O69" s="93">
        <v>149</v>
      </c>
      <c r="S69" s="90"/>
      <c r="T69" s="90"/>
      <c r="U69" s="90"/>
    </row>
    <row r="70" spans="1:21">
      <c r="A70">
        <v>2018031</v>
      </c>
      <c r="B70" t="s">
        <v>413</v>
      </c>
      <c r="C70" t="s">
        <v>414</v>
      </c>
      <c r="D70" s="99">
        <v>137</v>
      </c>
      <c r="E70" s="99">
        <v>1</v>
      </c>
      <c r="F70" s="99">
        <v>0</v>
      </c>
      <c r="G70" s="99">
        <v>0</v>
      </c>
      <c r="H70"/>
      <c r="I70" s="91">
        <v>0</v>
      </c>
      <c r="J70" s="91">
        <v>2560</v>
      </c>
      <c r="L70" s="39">
        <v>3</v>
      </c>
      <c r="M70" s="39">
        <v>180</v>
      </c>
      <c r="N70" s="90">
        <v>0</v>
      </c>
      <c r="O70" s="93">
        <v>137</v>
      </c>
      <c r="S70" s="90"/>
      <c r="T70" s="90"/>
      <c r="U70" s="90"/>
    </row>
    <row r="71" spans="1:21">
      <c r="A71">
        <v>2011004</v>
      </c>
      <c r="B71" t="s">
        <v>418</v>
      </c>
      <c r="C71" t="s">
        <v>419</v>
      </c>
      <c r="D71" s="99">
        <v>170.49999999999997</v>
      </c>
      <c r="E71" s="99">
        <v>27.5</v>
      </c>
      <c r="F71" s="99">
        <v>0</v>
      </c>
      <c r="G71" s="99">
        <v>3.4999999999999996</v>
      </c>
      <c r="H71"/>
      <c r="I71" s="91">
        <v>0</v>
      </c>
      <c r="J71" s="91">
        <v>12424</v>
      </c>
      <c r="L71" s="39">
        <v>3</v>
      </c>
      <c r="M71" s="39">
        <v>180</v>
      </c>
      <c r="N71" s="90">
        <v>0</v>
      </c>
      <c r="O71" s="93">
        <v>170.49999999999997</v>
      </c>
      <c r="S71" s="90"/>
      <c r="T71" s="90"/>
      <c r="U71" s="90"/>
    </row>
    <row r="72" spans="1:21">
      <c r="A72">
        <v>2024010</v>
      </c>
      <c r="B72" t="s">
        <v>1177</v>
      </c>
      <c r="C72" t="s">
        <v>628</v>
      </c>
      <c r="D72" s="99">
        <v>128.73333333333332</v>
      </c>
      <c r="E72" s="99">
        <v>0</v>
      </c>
      <c r="F72" s="99">
        <v>0</v>
      </c>
      <c r="G72" s="99">
        <v>0</v>
      </c>
      <c r="H72"/>
      <c r="I72" s="91"/>
      <c r="J72" s="91"/>
      <c r="L72" s="39">
        <v>3</v>
      </c>
      <c r="M72" s="39">
        <v>180</v>
      </c>
      <c r="N72" s="90">
        <v>0</v>
      </c>
      <c r="O72" s="93">
        <v>128.73333333333332</v>
      </c>
      <c r="S72" s="90"/>
      <c r="T72" s="90"/>
      <c r="U72" s="90"/>
    </row>
    <row r="73" spans="1:21">
      <c r="A73">
        <v>2023021</v>
      </c>
      <c r="B73" t="s">
        <v>1283</v>
      </c>
      <c r="C73" t="s">
        <v>608</v>
      </c>
      <c r="D73" s="99">
        <v>129.5</v>
      </c>
      <c r="E73" s="99">
        <v>2.5</v>
      </c>
      <c r="F73" s="99">
        <v>0</v>
      </c>
      <c r="G73" s="99">
        <v>0</v>
      </c>
      <c r="H73"/>
      <c r="I73" s="91">
        <v>12500</v>
      </c>
      <c r="J73" s="91">
        <v>3962</v>
      </c>
      <c r="L73" s="39">
        <v>3</v>
      </c>
      <c r="M73" s="39">
        <v>180</v>
      </c>
      <c r="N73" s="90">
        <v>0</v>
      </c>
      <c r="O73" s="93">
        <v>129.5</v>
      </c>
      <c r="S73" s="90"/>
      <c r="T73" s="90"/>
      <c r="U73" s="90"/>
    </row>
    <row r="74" spans="1:21">
      <c r="A74">
        <v>2023033</v>
      </c>
      <c r="B74" t="s">
        <v>2787</v>
      </c>
      <c r="C74" t="s">
        <v>617</v>
      </c>
      <c r="D74" s="99">
        <v>127.91666666666669</v>
      </c>
      <c r="E74" s="99">
        <v>0</v>
      </c>
      <c r="F74" s="99">
        <v>0</v>
      </c>
      <c r="G74" s="99">
        <v>0</v>
      </c>
      <c r="H74"/>
      <c r="I74" s="91"/>
      <c r="J74" s="91"/>
      <c r="L74" s="39">
        <v>1</v>
      </c>
      <c r="M74" s="39">
        <v>0</v>
      </c>
      <c r="N74" s="90">
        <v>0</v>
      </c>
      <c r="O74" s="93">
        <v>127.91666666666669</v>
      </c>
      <c r="S74" s="90"/>
      <c r="T74" s="90"/>
      <c r="U74" s="90"/>
    </row>
    <row r="75" spans="1:21">
      <c r="A75">
        <v>2025014</v>
      </c>
      <c r="B75" t="s">
        <v>2684</v>
      </c>
      <c r="C75" t="s">
        <v>2685</v>
      </c>
      <c r="D75" s="99">
        <v>135</v>
      </c>
      <c r="E75" s="99">
        <v>0</v>
      </c>
      <c r="F75" s="99">
        <v>0</v>
      </c>
      <c r="G75" s="99">
        <v>0</v>
      </c>
      <c r="H75"/>
      <c r="I75" s="91"/>
      <c r="J75" s="91"/>
      <c r="L75" s="39">
        <v>1</v>
      </c>
      <c r="M75" s="39">
        <v>0</v>
      </c>
      <c r="N75" s="90">
        <v>0</v>
      </c>
      <c r="O75" s="93">
        <v>135</v>
      </c>
      <c r="S75" s="90"/>
      <c r="T75" s="90"/>
      <c r="U75" s="90"/>
    </row>
    <row r="76" spans="1:21">
      <c r="A76">
        <v>2020014</v>
      </c>
      <c r="B76" t="s">
        <v>420</v>
      </c>
      <c r="C76" t="s">
        <v>421</v>
      </c>
      <c r="D76" s="99">
        <v>76.5</v>
      </c>
      <c r="E76" s="99">
        <v>1</v>
      </c>
      <c r="F76" s="99">
        <v>0</v>
      </c>
      <c r="G76" s="99">
        <v>0</v>
      </c>
      <c r="H76"/>
      <c r="I76" s="91"/>
      <c r="J76" s="91"/>
      <c r="L76" s="39">
        <v>3</v>
      </c>
      <c r="M76" s="39">
        <v>111</v>
      </c>
      <c r="N76" s="90">
        <v>0</v>
      </c>
      <c r="O76" s="93">
        <v>76.5</v>
      </c>
      <c r="S76" s="90"/>
      <c r="T76" s="90"/>
      <c r="U76" s="90"/>
    </row>
    <row r="77" spans="1:21">
      <c r="A77">
        <v>2018027</v>
      </c>
      <c r="B77" t="s">
        <v>425</v>
      </c>
      <c r="C77" t="s">
        <v>426</v>
      </c>
      <c r="D77" s="99">
        <v>138</v>
      </c>
      <c r="E77" s="99">
        <v>2</v>
      </c>
      <c r="F77" s="99">
        <v>0</v>
      </c>
      <c r="G77" s="99">
        <v>0</v>
      </c>
      <c r="H77"/>
      <c r="I77" s="91">
        <v>1250</v>
      </c>
      <c r="J77" s="91">
        <v>0</v>
      </c>
      <c r="L77" s="39">
        <v>3</v>
      </c>
      <c r="M77" s="39">
        <v>180</v>
      </c>
      <c r="N77" s="90">
        <v>0</v>
      </c>
      <c r="O77" s="93">
        <v>138</v>
      </c>
      <c r="S77" s="90"/>
      <c r="T77" s="90"/>
      <c r="U77" s="90"/>
    </row>
    <row r="78" spans="1:21">
      <c r="A78">
        <v>2019014</v>
      </c>
      <c r="B78" t="s">
        <v>430</v>
      </c>
      <c r="C78" t="s">
        <v>431</v>
      </c>
      <c r="D78" s="99">
        <v>30</v>
      </c>
      <c r="E78" s="99">
        <v>0</v>
      </c>
      <c r="F78" s="99">
        <v>0</v>
      </c>
      <c r="G78" s="99">
        <v>0</v>
      </c>
      <c r="H78"/>
      <c r="I78" s="91"/>
      <c r="J78" s="91"/>
      <c r="L78" s="39">
        <v>1</v>
      </c>
      <c r="M78" s="39">
        <v>0</v>
      </c>
      <c r="N78" s="90">
        <v>0</v>
      </c>
      <c r="O78" s="93">
        <v>30</v>
      </c>
      <c r="S78" s="90"/>
      <c r="T78" s="90"/>
      <c r="U78" s="90"/>
    </row>
    <row r="79" spans="1:21">
      <c r="A79">
        <v>2020031</v>
      </c>
      <c r="B79" t="s">
        <v>1418</v>
      </c>
      <c r="C79" t="s">
        <v>565</v>
      </c>
      <c r="D79" s="99">
        <v>154.49999999999994</v>
      </c>
      <c r="E79" s="99">
        <v>11</v>
      </c>
      <c r="F79" s="99">
        <v>0</v>
      </c>
      <c r="G79" s="99">
        <v>0</v>
      </c>
      <c r="H79"/>
      <c r="I79" s="91"/>
      <c r="J79" s="91"/>
      <c r="L79" s="39">
        <v>3</v>
      </c>
      <c r="M79" s="39">
        <v>180</v>
      </c>
      <c r="N79" s="90">
        <v>0</v>
      </c>
      <c r="O79" s="93">
        <v>154.49999999999994</v>
      </c>
      <c r="S79" s="90"/>
      <c r="T79" s="90"/>
      <c r="U79" s="90"/>
    </row>
    <row r="80" spans="1:21">
      <c r="A80">
        <v>2018057</v>
      </c>
      <c r="B80" t="s">
        <v>1083</v>
      </c>
      <c r="C80" t="s">
        <v>543</v>
      </c>
      <c r="D80" s="99">
        <v>145.50000000000003</v>
      </c>
      <c r="E80" s="99">
        <v>11.5</v>
      </c>
      <c r="F80" s="99">
        <v>0</v>
      </c>
      <c r="G80" s="99">
        <v>0</v>
      </c>
      <c r="H80"/>
      <c r="I80" s="91">
        <v>0</v>
      </c>
      <c r="J80" s="91">
        <v>72639</v>
      </c>
      <c r="L80" s="39">
        <v>3</v>
      </c>
      <c r="M80" s="39">
        <v>180</v>
      </c>
      <c r="N80" s="90">
        <v>0</v>
      </c>
      <c r="O80" s="93">
        <v>145.50000000000003</v>
      </c>
      <c r="S80" s="90"/>
      <c r="T80" s="90"/>
      <c r="U80" s="90"/>
    </row>
    <row r="81" spans="1:21">
      <c r="A81">
        <v>2020003</v>
      </c>
      <c r="B81" t="s">
        <v>1367</v>
      </c>
      <c r="C81" t="s">
        <v>438</v>
      </c>
      <c r="D81" s="99">
        <v>141.5</v>
      </c>
      <c r="E81" s="99">
        <v>5.9999999999999991</v>
      </c>
      <c r="F81" s="99">
        <v>0</v>
      </c>
      <c r="G81" s="99">
        <v>0</v>
      </c>
      <c r="H81"/>
      <c r="I81" s="91">
        <v>0</v>
      </c>
      <c r="J81" s="91">
        <v>3800</v>
      </c>
      <c r="L81" s="39">
        <v>3</v>
      </c>
      <c r="M81" s="39">
        <v>180</v>
      </c>
      <c r="N81" s="90">
        <v>0</v>
      </c>
      <c r="O81" s="93">
        <v>141.5</v>
      </c>
      <c r="S81" s="90"/>
      <c r="T81" s="90"/>
      <c r="U81" s="90"/>
    </row>
    <row r="82" spans="1:21">
      <c r="A82">
        <v>2018012</v>
      </c>
      <c r="B82" t="s">
        <v>992</v>
      </c>
      <c r="C82" t="s">
        <v>995</v>
      </c>
      <c r="D82" s="99">
        <v>111</v>
      </c>
      <c r="E82" s="99">
        <v>5.5</v>
      </c>
      <c r="F82" s="99">
        <v>12.5</v>
      </c>
      <c r="G82" s="99">
        <v>1.5</v>
      </c>
      <c r="H82"/>
      <c r="I82" s="91">
        <v>0</v>
      </c>
      <c r="J82" s="91">
        <v>3488</v>
      </c>
      <c r="K82" s="130"/>
      <c r="L82" s="39">
        <v>1</v>
      </c>
      <c r="M82" s="39">
        <v>0</v>
      </c>
      <c r="N82" s="90">
        <v>5.5</v>
      </c>
      <c r="O82" s="93">
        <v>93</v>
      </c>
      <c r="S82" s="90"/>
      <c r="T82" s="90"/>
      <c r="U82" s="90"/>
    </row>
    <row r="83" spans="1:21">
      <c r="A83">
        <v>2017007</v>
      </c>
      <c r="B83" t="s">
        <v>935</v>
      </c>
      <c r="C83" t="s">
        <v>310</v>
      </c>
      <c r="D83" s="99">
        <v>128.99999999999997</v>
      </c>
      <c r="E83" s="99">
        <v>0</v>
      </c>
      <c r="F83" s="99">
        <v>0</v>
      </c>
      <c r="G83" s="99">
        <v>0</v>
      </c>
      <c r="H83"/>
      <c r="I83" s="91">
        <v>10000</v>
      </c>
      <c r="J83" s="91">
        <v>0</v>
      </c>
      <c r="L83" s="39">
        <v>3</v>
      </c>
      <c r="M83" s="39">
        <v>180</v>
      </c>
      <c r="N83" s="90">
        <v>0</v>
      </c>
      <c r="O83" s="93">
        <v>128.99999999999997</v>
      </c>
      <c r="S83" s="90"/>
      <c r="T83" s="90"/>
      <c r="U83" s="90"/>
    </row>
    <row r="84" spans="1:21">
      <c r="A84">
        <v>2020028</v>
      </c>
      <c r="B84" t="s">
        <v>907</v>
      </c>
      <c r="C84" t="s">
        <v>317</v>
      </c>
      <c r="D84" s="99">
        <v>112.5</v>
      </c>
      <c r="E84" s="99">
        <v>0</v>
      </c>
      <c r="F84" s="99">
        <v>0</v>
      </c>
      <c r="G84" s="99">
        <v>0</v>
      </c>
      <c r="H84"/>
      <c r="I84" s="91"/>
      <c r="J84" s="91"/>
      <c r="L84" s="39">
        <v>3</v>
      </c>
      <c r="M84" s="39">
        <v>180</v>
      </c>
      <c r="N84" s="90">
        <v>0</v>
      </c>
      <c r="O84" s="93">
        <v>112.5</v>
      </c>
      <c r="S84" s="90"/>
      <c r="T84" s="90"/>
      <c r="U84" s="90"/>
    </row>
    <row r="85" spans="1:21">
      <c r="A85">
        <v>2018002</v>
      </c>
      <c r="B85" t="s">
        <v>439</v>
      </c>
      <c r="C85" t="s">
        <v>440</v>
      </c>
      <c r="D85" s="99">
        <v>134</v>
      </c>
      <c r="E85" s="99">
        <v>5</v>
      </c>
      <c r="F85" s="99">
        <v>0</v>
      </c>
      <c r="G85" s="99">
        <v>0</v>
      </c>
      <c r="H85"/>
      <c r="I85" s="91"/>
      <c r="J85" s="91"/>
      <c r="L85" s="39">
        <v>1</v>
      </c>
      <c r="M85" s="39">
        <v>0</v>
      </c>
      <c r="N85" s="90">
        <v>5</v>
      </c>
      <c r="O85" s="93">
        <v>129</v>
      </c>
      <c r="S85" s="90"/>
      <c r="T85" s="90"/>
      <c r="U85" s="90"/>
    </row>
    <row r="86" spans="1:21">
      <c r="A86">
        <v>2024003</v>
      </c>
      <c r="B86" t="s">
        <v>1247</v>
      </c>
      <c r="C86" t="s">
        <v>621</v>
      </c>
      <c r="D86" s="99">
        <v>130.5</v>
      </c>
      <c r="E86" s="99">
        <v>0</v>
      </c>
      <c r="F86" s="99">
        <v>0</v>
      </c>
      <c r="G86" s="99">
        <v>0</v>
      </c>
      <c r="H86"/>
      <c r="I86" s="91"/>
      <c r="J86" s="91"/>
      <c r="L86" s="39">
        <v>3</v>
      </c>
      <c r="M86" s="39">
        <v>180</v>
      </c>
      <c r="N86" s="90">
        <v>0</v>
      </c>
      <c r="O86" s="93">
        <v>130.5</v>
      </c>
      <c r="S86" s="90"/>
      <c r="T86" s="90"/>
      <c r="U86" s="90"/>
    </row>
    <row r="87" spans="1:21">
      <c r="A87">
        <v>2022019</v>
      </c>
      <c r="B87" t="s">
        <v>1383</v>
      </c>
      <c r="C87" t="s">
        <v>587</v>
      </c>
      <c r="D87" s="99">
        <v>141</v>
      </c>
      <c r="E87" s="99">
        <v>6.5</v>
      </c>
      <c r="F87" s="99">
        <v>0</v>
      </c>
      <c r="G87" s="99">
        <v>0</v>
      </c>
      <c r="H87"/>
      <c r="I87" s="91"/>
      <c r="J87" s="91"/>
      <c r="L87" s="39">
        <v>3</v>
      </c>
      <c r="M87" s="39">
        <v>180</v>
      </c>
      <c r="N87" s="90">
        <v>0</v>
      </c>
      <c r="O87" s="93">
        <v>141</v>
      </c>
      <c r="S87" s="90"/>
      <c r="T87" s="90"/>
      <c r="U87" s="90"/>
    </row>
    <row r="88" spans="1:21">
      <c r="A88">
        <v>2010006</v>
      </c>
      <c r="B88" t="s">
        <v>441</v>
      </c>
      <c r="C88" t="s">
        <v>442</v>
      </c>
      <c r="D88" s="99">
        <v>127.5</v>
      </c>
      <c r="E88" s="99">
        <v>0</v>
      </c>
      <c r="F88" s="99">
        <v>7.5</v>
      </c>
      <c r="G88" s="99">
        <v>0</v>
      </c>
      <c r="H88"/>
      <c r="I88" s="91">
        <v>0</v>
      </c>
      <c r="J88" s="91">
        <v>1756</v>
      </c>
      <c r="L88" s="39">
        <v>1</v>
      </c>
      <c r="M88" s="39">
        <v>0</v>
      </c>
      <c r="N88" s="90">
        <v>0</v>
      </c>
      <c r="O88" s="93">
        <v>120</v>
      </c>
      <c r="S88" s="90"/>
      <c r="T88" s="90"/>
      <c r="U88" s="90"/>
    </row>
    <row r="89" spans="1:21">
      <c r="A89">
        <v>2012008</v>
      </c>
      <c r="B89" t="s">
        <v>448</v>
      </c>
      <c r="C89" t="s">
        <v>449</v>
      </c>
      <c r="D89" s="99">
        <v>137</v>
      </c>
      <c r="E89" s="99">
        <v>2.9999999999999996</v>
      </c>
      <c r="F89" s="99">
        <v>0</v>
      </c>
      <c r="G89" s="99">
        <v>0</v>
      </c>
      <c r="H89"/>
      <c r="I89" s="91">
        <v>30000</v>
      </c>
      <c r="J89" s="91">
        <v>0</v>
      </c>
      <c r="L89" s="39">
        <v>3</v>
      </c>
      <c r="M89" s="39">
        <v>180</v>
      </c>
      <c r="N89" s="90">
        <v>0</v>
      </c>
      <c r="O89" s="93">
        <v>137</v>
      </c>
      <c r="S89" s="90"/>
      <c r="T89" s="90"/>
      <c r="U89" s="90"/>
    </row>
    <row r="90" spans="1:21">
      <c r="A90">
        <v>2017034</v>
      </c>
      <c r="B90" t="s">
        <v>979</v>
      </c>
      <c r="C90" t="s">
        <v>463</v>
      </c>
      <c r="D90" s="99">
        <v>125.00000000000001</v>
      </c>
      <c r="E90" s="99">
        <v>0</v>
      </c>
      <c r="F90" s="99">
        <v>0</v>
      </c>
      <c r="G90" s="99">
        <v>0</v>
      </c>
      <c r="H90"/>
      <c r="I90" s="91"/>
      <c r="J90" s="91"/>
      <c r="L90" s="39">
        <v>1</v>
      </c>
      <c r="M90" s="39">
        <v>0</v>
      </c>
      <c r="N90" s="90">
        <v>0</v>
      </c>
      <c r="O90" s="93">
        <v>125.00000000000001</v>
      </c>
      <c r="S90" s="90"/>
      <c r="T90" s="90"/>
      <c r="U90" s="90"/>
    </row>
    <row r="91" spans="1:21">
      <c r="A91">
        <v>2017022</v>
      </c>
      <c r="B91" t="s">
        <v>892</v>
      </c>
      <c r="C91" t="s">
        <v>525</v>
      </c>
      <c r="D91" s="99">
        <v>151.99999999999994</v>
      </c>
      <c r="E91" s="99">
        <v>0</v>
      </c>
      <c r="F91" s="99">
        <v>0</v>
      </c>
      <c r="G91" s="99">
        <v>0</v>
      </c>
      <c r="H91"/>
      <c r="I91" s="91"/>
      <c r="J91" s="91"/>
      <c r="L91" s="39">
        <v>3</v>
      </c>
      <c r="M91" s="39">
        <v>200</v>
      </c>
      <c r="N91" s="90">
        <v>0</v>
      </c>
      <c r="O91" s="93">
        <v>151.99999999999994</v>
      </c>
      <c r="S91" s="90"/>
      <c r="T91" s="90"/>
      <c r="U91" s="90"/>
    </row>
    <row r="92" spans="1:21">
      <c r="A92">
        <v>2020002</v>
      </c>
      <c r="B92" t="s">
        <v>453</v>
      </c>
      <c r="C92" t="s">
        <v>454</v>
      </c>
      <c r="D92" s="99">
        <v>136</v>
      </c>
      <c r="E92" s="99">
        <v>0</v>
      </c>
      <c r="F92" s="99">
        <v>0</v>
      </c>
      <c r="G92" s="99">
        <v>0</v>
      </c>
      <c r="H92"/>
      <c r="I92" s="91"/>
      <c r="J92" s="91"/>
      <c r="L92" s="39">
        <v>3</v>
      </c>
      <c r="M92" s="39">
        <v>180</v>
      </c>
      <c r="N92" s="90">
        <v>0</v>
      </c>
      <c r="O92" s="93">
        <v>136</v>
      </c>
      <c r="S92" s="90"/>
      <c r="T92" s="90"/>
      <c r="U92" s="90"/>
    </row>
    <row r="93" spans="1:21">
      <c r="A93">
        <v>2018030</v>
      </c>
      <c r="B93" t="s">
        <v>2997</v>
      </c>
      <c r="C93" t="s">
        <v>536</v>
      </c>
      <c r="D93" s="99">
        <v>174</v>
      </c>
      <c r="E93" s="99">
        <v>26.416666666666664</v>
      </c>
      <c r="F93" s="99">
        <v>3.583333333333333</v>
      </c>
      <c r="G93" s="99">
        <v>0</v>
      </c>
      <c r="H93"/>
      <c r="I93" s="91">
        <v>27500</v>
      </c>
      <c r="J93" s="91">
        <v>17744</v>
      </c>
      <c r="L93" s="39">
        <v>3</v>
      </c>
      <c r="M93" s="39">
        <v>0</v>
      </c>
      <c r="N93" s="90">
        <v>174</v>
      </c>
      <c r="O93" s="93">
        <v>0</v>
      </c>
      <c r="S93" s="90"/>
      <c r="T93" s="90"/>
      <c r="U93" s="90"/>
    </row>
    <row r="94" spans="1:21">
      <c r="A94">
        <v>2017030</v>
      </c>
      <c r="B94" t="s">
        <v>2999</v>
      </c>
      <c r="C94" t="s">
        <v>529</v>
      </c>
      <c r="D94" s="99">
        <v>128.5</v>
      </c>
      <c r="E94" s="99">
        <v>6.5</v>
      </c>
      <c r="F94" s="99">
        <v>0</v>
      </c>
      <c r="G94" s="99">
        <v>0</v>
      </c>
      <c r="H94"/>
      <c r="I94" s="91"/>
      <c r="J94" s="91"/>
      <c r="L94" s="39">
        <v>3</v>
      </c>
      <c r="M94" s="39">
        <v>0</v>
      </c>
      <c r="N94" s="90">
        <v>128.5</v>
      </c>
      <c r="O94" s="93">
        <v>0</v>
      </c>
      <c r="S94" s="90"/>
      <c r="T94" s="90"/>
      <c r="U94" s="90"/>
    </row>
    <row r="95" spans="1:21">
      <c r="A95">
        <v>2020011</v>
      </c>
      <c r="B95" t="s">
        <v>1362</v>
      </c>
      <c r="C95" t="s">
        <v>561</v>
      </c>
      <c r="D95" s="99">
        <v>135</v>
      </c>
      <c r="E95" s="99">
        <v>0</v>
      </c>
      <c r="F95" s="99">
        <v>0</v>
      </c>
      <c r="G95" s="99">
        <v>0</v>
      </c>
      <c r="H95"/>
      <c r="I95" s="91"/>
      <c r="J95" s="91"/>
      <c r="L95" s="39">
        <v>3</v>
      </c>
      <c r="M95" s="39">
        <v>180</v>
      </c>
      <c r="N95" s="90">
        <v>0</v>
      </c>
      <c r="O95" s="93">
        <v>135</v>
      </c>
      <c r="S95" s="90"/>
      <c r="T95" s="90"/>
      <c r="U95" s="90"/>
    </row>
    <row r="96" spans="1:21">
      <c r="A96">
        <v>2023027</v>
      </c>
      <c r="B96" t="s">
        <v>3004</v>
      </c>
      <c r="C96" t="s">
        <v>613</v>
      </c>
      <c r="D96" s="99">
        <v>135</v>
      </c>
      <c r="E96" s="99">
        <v>2.9999999999999996</v>
      </c>
      <c r="F96" s="99">
        <v>0</v>
      </c>
      <c r="G96" s="99">
        <v>41.999999999999993</v>
      </c>
      <c r="H96"/>
      <c r="I96" s="91"/>
      <c r="J96" s="91"/>
      <c r="L96" s="39">
        <v>3</v>
      </c>
      <c r="M96" s="39">
        <v>180</v>
      </c>
      <c r="N96" s="90">
        <v>0</v>
      </c>
      <c r="O96" s="93">
        <v>135</v>
      </c>
      <c r="S96" s="90"/>
      <c r="T96" s="90"/>
      <c r="U96" s="90"/>
    </row>
    <row r="97" spans="1:21">
      <c r="A97">
        <v>2024009</v>
      </c>
      <c r="B97" t="s">
        <v>953</v>
      </c>
      <c r="C97" t="s">
        <v>627</v>
      </c>
      <c r="D97" s="99">
        <v>142.5</v>
      </c>
      <c r="E97" s="99">
        <v>3.4999999999999996</v>
      </c>
      <c r="F97" s="99">
        <v>0</v>
      </c>
      <c r="G97" s="99">
        <v>49</v>
      </c>
      <c r="H97"/>
      <c r="I97" s="91"/>
      <c r="J97" s="91"/>
      <c r="L97" s="39">
        <v>3</v>
      </c>
      <c r="M97" s="39">
        <v>180</v>
      </c>
      <c r="N97" s="90">
        <v>0</v>
      </c>
      <c r="O97" s="93">
        <v>142.5</v>
      </c>
      <c r="S97" s="90"/>
      <c r="T97" s="90"/>
      <c r="U97" s="90"/>
    </row>
    <row r="98" spans="1:21">
      <c r="A98">
        <v>2022007</v>
      </c>
      <c r="B98" t="s">
        <v>1395</v>
      </c>
      <c r="C98" t="s">
        <v>578</v>
      </c>
      <c r="D98" s="99">
        <v>68</v>
      </c>
      <c r="E98" s="99">
        <v>0</v>
      </c>
      <c r="F98" s="99">
        <v>0</v>
      </c>
      <c r="G98" s="99">
        <v>0</v>
      </c>
      <c r="H98"/>
      <c r="I98" s="91">
        <v>0</v>
      </c>
      <c r="J98" s="91">
        <v>5260</v>
      </c>
      <c r="L98" s="39">
        <v>1</v>
      </c>
      <c r="M98" s="39">
        <v>0</v>
      </c>
      <c r="N98" s="90">
        <v>0</v>
      </c>
      <c r="O98" s="93">
        <v>68</v>
      </c>
      <c r="S98" s="90"/>
      <c r="T98" s="90"/>
      <c r="U98" s="90"/>
    </row>
    <row r="99" spans="1:21">
      <c r="A99">
        <v>2025007</v>
      </c>
      <c r="B99" t="s">
        <v>2717</v>
      </c>
      <c r="C99" t="s">
        <v>2718</v>
      </c>
      <c r="D99" s="99">
        <v>112.5</v>
      </c>
      <c r="E99" s="99">
        <v>0</v>
      </c>
      <c r="F99" s="99">
        <v>0</v>
      </c>
      <c r="G99" s="99">
        <v>0</v>
      </c>
      <c r="H99"/>
      <c r="I99" s="91"/>
      <c r="J99" s="91"/>
      <c r="L99" s="39">
        <v>3</v>
      </c>
      <c r="M99" s="39">
        <v>180</v>
      </c>
      <c r="N99" s="90">
        <v>0</v>
      </c>
      <c r="O99" s="93">
        <v>112.5</v>
      </c>
      <c r="S99" s="90"/>
      <c r="T99" s="90"/>
      <c r="U99" s="90"/>
    </row>
    <row r="100" spans="1:21">
      <c r="A100">
        <v>2024002</v>
      </c>
      <c r="B100" t="s">
        <v>2311</v>
      </c>
      <c r="C100" t="s">
        <v>620</v>
      </c>
      <c r="D100" s="99">
        <v>155</v>
      </c>
      <c r="E100" s="99">
        <v>13.249999999999998</v>
      </c>
      <c r="F100" s="99">
        <v>0</v>
      </c>
      <c r="G100" s="99">
        <v>0</v>
      </c>
      <c r="H100"/>
      <c r="I100" s="91"/>
      <c r="J100" s="91"/>
      <c r="L100" s="39">
        <v>3</v>
      </c>
      <c r="M100" s="39">
        <v>180</v>
      </c>
      <c r="N100" s="90">
        <v>0</v>
      </c>
      <c r="O100" s="93">
        <v>155</v>
      </c>
      <c r="S100" s="90"/>
      <c r="T100" s="90"/>
      <c r="U100" s="90"/>
    </row>
    <row r="101" spans="1:21">
      <c r="A101">
        <v>2023003</v>
      </c>
      <c r="B101" t="s">
        <v>2248</v>
      </c>
      <c r="C101" t="s">
        <v>597</v>
      </c>
      <c r="D101" s="99">
        <v>135</v>
      </c>
      <c r="E101" s="99">
        <v>0</v>
      </c>
      <c r="F101" s="99">
        <v>0</v>
      </c>
      <c r="G101" s="99">
        <v>0</v>
      </c>
      <c r="H101"/>
      <c r="I101" s="91"/>
      <c r="J101" s="91"/>
      <c r="L101" s="39">
        <v>3</v>
      </c>
      <c r="M101" s="39">
        <v>180</v>
      </c>
      <c r="N101" s="90">
        <v>0</v>
      </c>
      <c r="O101" s="93">
        <v>135</v>
      </c>
      <c r="S101" s="90"/>
      <c r="T101" s="90"/>
      <c r="U101" s="90"/>
    </row>
    <row r="102" spans="1:21">
      <c r="A102">
        <v>2024047</v>
      </c>
      <c r="B102" t="s">
        <v>852</v>
      </c>
      <c r="C102" t="s">
        <v>857</v>
      </c>
      <c r="D102" s="99">
        <v>144.49999999999997</v>
      </c>
      <c r="E102" s="99">
        <v>0.5</v>
      </c>
      <c r="F102" s="99">
        <v>0</v>
      </c>
      <c r="G102" s="99">
        <v>0</v>
      </c>
      <c r="H102"/>
      <c r="I102" s="91"/>
      <c r="J102" s="91"/>
      <c r="L102" s="39">
        <v>3</v>
      </c>
      <c r="M102" s="39">
        <v>180</v>
      </c>
      <c r="N102" s="90">
        <v>0</v>
      </c>
      <c r="O102" s="93">
        <v>144.49999999999997</v>
      </c>
      <c r="S102" s="90"/>
      <c r="T102" s="90"/>
      <c r="U102" s="90"/>
    </row>
    <row r="103" spans="1:21">
      <c r="A103">
        <v>2023023</v>
      </c>
      <c r="B103" t="s">
        <v>1313</v>
      </c>
      <c r="C103" t="s">
        <v>610</v>
      </c>
      <c r="D103" s="99">
        <v>72</v>
      </c>
      <c r="E103" s="99">
        <v>0</v>
      </c>
      <c r="F103" s="99">
        <v>0</v>
      </c>
      <c r="G103" s="99">
        <v>0</v>
      </c>
      <c r="H103"/>
      <c r="I103" s="91"/>
      <c r="J103" s="91"/>
      <c r="L103" s="39">
        <v>1</v>
      </c>
      <c r="M103" s="39">
        <v>0</v>
      </c>
      <c r="N103" s="90">
        <v>0</v>
      </c>
      <c r="O103" s="93">
        <v>72</v>
      </c>
      <c r="S103" s="90"/>
      <c r="T103" s="90"/>
      <c r="U103" s="90"/>
    </row>
    <row r="104" spans="1:21">
      <c r="A104">
        <v>2014012</v>
      </c>
      <c r="B104" t="s">
        <v>464</v>
      </c>
      <c r="C104" t="s">
        <v>465</v>
      </c>
      <c r="D104" s="99">
        <v>148</v>
      </c>
      <c r="E104" s="99">
        <v>9.0000000000000018</v>
      </c>
      <c r="F104" s="99">
        <v>0</v>
      </c>
      <c r="G104" s="99">
        <v>0</v>
      </c>
      <c r="H104"/>
      <c r="I104" s="91">
        <v>0</v>
      </c>
      <c r="J104" s="91">
        <v>1840</v>
      </c>
      <c r="L104" s="39">
        <v>3</v>
      </c>
      <c r="M104" s="39">
        <v>180</v>
      </c>
      <c r="N104" s="90">
        <v>0</v>
      </c>
      <c r="O104" s="93">
        <v>148</v>
      </c>
      <c r="S104" s="90"/>
      <c r="T104" s="90"/>
      <c r="U104" s="90"/>
    </row>
    <row r="105" spans="1:21">
      <c r="A105">
        <v>2022035</v>
      </c>
      <c r="B105" t="s">
        <v>1220</v>
      </c>
      <c r="C105" t="s">
        <v>594</v>
      </c>
      <c r="D105" s="99">
        <v>127.5</v>
      </c>
      <c r="E105" s="99">
        <v>0</v>
      </c>
      <c r="F105" s="99">
        <v>0</v>
      </c>
      <c r="G105" s="99">
        <v>0</v>
      </c>
      <c r="H105"/>
      <c r="I105" s="91"/>
      <c r="J105" s="91"/>
      <c r="L105" s="39">
        <v>1</v>
      </c>
      <c r="M105" s="39">
        <v>0</v>
      </c>
      <c r="N105" s="90">
        <v>0</v>
      </c>
      <c r="O105" s="93">
        <v>127.5</v>
      </c>
      <c r="S105" s="90"/>
      <c r="T105" s="90"/>
      <c r="U105" s="90"/>
    </row>
    <row r="106" spans="1:21">
      <c r="A106">
        <v>2011013</v>
      </c>
      <c r="B106" t="s">
        <v>469</v>
      </c>
      <c r="C106" t="s">
        <v>470</v>
      </c>
      <c r="D106" s="99">
        <v>132.5</v>
      </c>
      <c r="E106" s="99">
        <v>0</v>
      </c>
      <c r="F106" s="99">
        <v>0</v>
      </c>
      <c r="G106" s="99">
        <v>50.5</v>
      </c>
      <c r="H106"/>
      <c r="I106" s="91"/>
      <c r="J106" s="91"/>
      <c r="L106" s="39">
        <v>3</v>
      </c>
      <c r="M106" s="39">
        <v>180</v>
      </c>
      <c r="N106" s="90">
        <v>0</v>
      </c>
      <c r="O106" s="93">
        <v>132.5</v>
      </c>
      <c r="S106" s="90"/>
      <c r="T106" s="90"/>
      <c r="U106" s="90"/>
    </row>
    <row r="107" spans="1:21">
      <c r="A107">
        <v>2025017</v>
      </c>
      <c r="B107" t="s">
        <v>3019</v>
      </c>
      <c r="C107" t="s">
        <v>3020</v>
      </c>
      <c r="D107" s="99">
        <v>135</v>
      </c>
      <c r="E107" s="99">
        <v>0</v>
      </c>
      <c r="F107" s="99">
        <v>0</v>
      </c>
      <c r="G107" s="99">
        <v>0</v>
      </c>
      <c r="H107"/>
      <c r="I107" s="91"/>
      <c r="J107" s="91"/>
      <c r="L107" s="39">
        <v>1</v>
      </c>
      <c r="M107" s="39">
        <v>0</v>
      </c>
      <c r="N107" s="90">
        <v>0</v>
      </c>
      <c r="O107" s="93">
        <v>135</v>
      </c>
      <c r="S107" s="90"/>
      <c r="T107" s="90"/>
      <c r="U107" s="90"/>
    </row>
    <row r="108" spans="1:21">
      <c r="A108">
        <v>2009007</v>
      </c>
      <c r="B108" t="s">
        <v>473</v>
      </c>
      <c r="C108" t="s">
        <v>474</v>
      </c>
      <c r="D108" s="99">
        <v>136</v>
      </c>
      <c r="E108" s="99">
        <v>0</v>
      </c>
      <c r="F108" s="99">
        <v>0</v>
      </c>
      <c r="G108" s="99">
        <v>0</v>
      </c>
      <c r="H108"/>
      <c r="I108" s="91"/>
      <c r="J108" s="91"/>
      <c r="L108" s="39">
        <v>3</v>
      </c>
      <c r="M108" s="39">
        <v>180</v>
      </c>
      <c r="N108" s="90">
        <v>0</v>
      </c>
      <c r="O108" s="93">
        <v>136</v>
      </c>
      <c r="S108" s="90"/>
      <c r="T108" s="90"/>
      <c r="U108" s="90"/>
    </row>
    <row r="109" spans="1:21">
      <c r="A109">
        <v>2024046</v>
      </c>
      <c r="B109" t="s">
        <v>1031</v>
      </c>
      <c r="C109" t="s">
        <v>1036</v>
      </c>
      <c r="D109" s="99">
        <v>144.5</v>
      </c>
      <c r="E109" s="99">
        <v>7</v>
      </c>
      <c r="F109" s="99">
        <v>0</v>
      </c>
      <c r="G109" s="99">
        <v>0</v>
      </c>
      <c r="H109"/>
      <c r="I109" s="91">
        <v>0</v>
      </c>
      <c r="J109" s="91">
        <v>63160</v>
      </c>
      <c r="L109" s="39">
        <v>3</v>
      </c>
      <c r="M109" s="39">
        <v>180</v>
      </c>
      <c r="N109" s="90">
        <v>0</v>
      </c>
      <c r="O109" s="93">
        <v>144.5</v>
      </c>
      <c r="S109" s="90"/>
      <c r="T109" s="90"/>
      <c r="U109" s="90"/>
    </row>
    <row r="110" spans="1:21">
      <c r="A110">
        <v>2018046</v>
      </c>
      <c r="B110" t="s">
        <v>475</v>
      </c>
      <c r="C110" t="s">
        <v>476</v>
      </c>
      <c r="D110" s="99">
        <v>135.00000000000003</v>
      </c>
      <c r="E110" s="99">
        <v>6</v>
      </c>
      <c r="F110" s="99">
        <v>0</v>
      </c>
      <c r="G110" s="99">
        <v>0</v>
      </c>
      <c r="H110"/>
      <c r="I110" s="91"/>
      <c r="J110" s="91"/>
      <c r="L110" s="39">
        <v>1</v>
      </c>
      <c r="M110" s="39">
        <v>0</v>
      </c>
      <c r="N110" s="90">
        <v>6</v>
      </c>
      <c r="O110" s="93">
        <v>129.00000000000003</v>
      </c>
    </row>
    <row r="111" spans="1:21">
      <c r="A111">
        <v>2018003</v>
      </c>
      <c r="B111" t="s">
        <v>481</v>
      </c>
      <c r="C111" t="s">
        <v>482</v>
      </c>
      <c r="D111" s="99">
        <v>135</v>
      </c>
      <c r="E111" s="99">
        <v>0</v>
      </c>
      <c r="F111" s="99">
        <v>0</v>
      </c>
      <c r="G111" s="99">
        <v>0</v>
      </c>
      <c r="H111"/>
      <c r="I111" s="91"/>
      <c r="J111" s="91"/>
      <c r="L111" s="39">
        <v>1</v>
      </c>
      <c r="M111" s="39">
        <v>0</v>
      </c>
      <c r="N111" s="90">
        <v>0</v>
      </c>
      <c r="O111" s="93">
        <v>135</v>
      </c>
    </row>
    <row r="112" spans="1:21">
      <c r="A112">
        <v>2022012</v>
      </c>
      <c r="B112" t="s">
        <v>1389</v>
      </c>
      <c r="C112" t="s">
        <v>582</v>
      </c>
      <c r="D112" s="99">
        <v>149</v>
      </c>
      <c r="E112" s="99">
        <v>8.9999999999999982</v>
      </c>
      <c r="F112" s="99">
        <v>0</v>
      </c>
      <c r="G112" s="99">
        <v>0</v>
      </c>
      <c r="H112"/>
      <c r="I112" s="91"/>
      <c r="J112" s="91"/>
      <c r="L112" s="39">
        <v>3</v>
      </c>
      <c r="M112" s="39">
        <v>180</v>
      </c>
      <c r="N112" s="90">
        <v>0</v>
      </c>
      <c r="O112" s="93">
        <v>149</v>
      </c>
    </row>
    <row r="113" spans="1:15">
      <c r="A113">
        <v>2025009</v>
      </c>
      <c r="B113" t="s">
        <v>2409</v>
      </c>
      <c r="C113" t="s">
        <v>2410</v>
      </c>
      <c r="D113" s="99">
        <v>141</v>
      </c>
      <c r="E113" s="99">
        <v>0.5</v>
      </c>
      <c r="F113" s="99">
        <v>0</v>
      </c>
      <c r="G113" s="99">
        <v>0</v>
      </c>
      <c r="H113"/>
      <c r="I113" s="91">
        <v>0</v>
      </c>
      <c r="J113" s="91">
        <v>1840</v>
      </c>
      <c r="L113" s="39">
        <v>3</v>
      </c>
      <c r="M113" s="39">
        <v>180</v>
      </c>
      <c r="N113" s="90">
        <v>0</v>
      </c>
      <c r="O113" s="93">
        <v>141</v>
      </c>
    </row>
    <row r="114" spans="1:15">
      <c r="A114">
        <v>2024011</v>
      </c>
      <c r="B114" t="s">
        <v>1208</v>
      </c>
      <c r="C114" t="s">
        <v>629</v>
      </c>
      <c r="D114" s="99">
        <v>125</v>
      </c>
      <c r="E114" s="99">
        <v>7.5</v>
      </c>
      <c r="F114" s="99">
        <v>0</v>
      </c>
      <c r="G114" s="99">
        <v>1</v>
      </c>
      <c r="H114"/>
      <c r="I114" s="91">
        <v>0</v>
      </c>
      <c r="J114" s="91">
        <v>334</v>
      </c>
      <c r="L114" s="39">
        <v>3</v>
      </c>
      <c r="M114" s="39">
        <v>180</v>
      </c>
      <c r="N114" s="90">
        <v>0</v>
      </c>
      <c r="O114" s="93">
        <v>125</v>
      </c>
    </row>
    <row r="115" spans="1:15">
      <c r="A115">
        <v>2018025</v>
      </c>
      <c r="B115" t="s">
        <v>484</v>
      </c>
      <c r="C115" t="s">
        <v>485</v>
      </c>
      <c r="D115" s="99">
        <v>81.5</v>
      </c>
      <c r="E115" s="99">
        <v>12.75</v>
      </c>
      <c r="F115" s="99">
        <v>0</v>
      </c>
      <c r="G115" s="99">
        <v>0</v>
      </c>
      <c r="H115"/>
      <c r="I115" s="91"/>
      <c r="J115" s="91"/>
      <c r="L115" s="39">
        <v>1</v>
      </c>
      <c r="M115" s="39">
        <v>0</v>
      </c>
      <c r="N115" s="90">
        <v>12.5</v>
      </c>
      <c r="O115" s="93">
        <v>69</v>
      </c>
    </row>
    <row r="116" spans="1:15">
      <c r="A116">
        <v>2018016</v>
      </c>
      <c r="B116" t="s">
        <v>486</v>
      </c>
      <c r="C116" t="s">
        <v>487</v>
      </c>
      <c r="D116" s="99">
        <v>136.5</v>
      </c>
      <c r="E116" s="99">
        <v>1</v>
      </c>
      <c r="F116" s="99">
        <v>0</v>
      </c>
      <c r="G116" s="99">
        <v>0</v>
      </c>
      <c r="H116"/>
      <c r="I116" s="91">
        <v>0</v>
      </c>
      <c r="J116" s="91">
        <v>420</v>
      </c>
      <c r="L116" s="39">
        <v>3</v>
      </c>
      <c r="M116" s="39">
        <v>180</v>
      </c>
      <c r="N116" s="90">
        <v>0</v>
      </c>
      <c r="O116" s="93">
        <v>136.5</v>
      </c>
    </row>
    <row r="117" spans="1:15">
      <c r="A117">
        <v>2024041</v>
      </c>
      <c r="B117" t="s">
        <v>1104</v>
      </c>
      <c r="C117" t="s">
        <v>646</v>
      </c>
      <c r="D117" s="99">
        <v>150.5</v>
      </c>
      <c r="E117" s="99">
        <v>12.5</v>
      </c>
      <c r="F117" s="99">
        <v>0</v>
      </c>
      <c r="G117" s="99">
        <v>0</v>
      </c>
      <c r="H117"/>
      <c r="I117" s="91">
        <v>0</v>
      </c>
      <c r="J117" s="91">
        <v>1254</v>
      </c>
      <c r="L117" s="39">
        <v>1</v>
      </c>
      <c r="M117" s="39">
        <v>0</v>
      </c>
      <c r="N117" s="90">
        <v>12.5</v>
      </c>
      <c r="O117" s="93">
        <v>138</v>
      </c>
    </row>
    <row r="118" spans="1:15">
      <c r="A118">
        <v>2024026</v>
      </c>
      <c r="B118" t="s">
        <v>1151</v>
      </c>
      <c r="C118" t="s">
        <v>638</v>
      </c>
      <c r="D118" s="99">
        <v>127.5</v>
      </c>
      <c r="E118" s="99">
        <v>0</v>
      </c>
      <c r="F118" s="99">
        <v>0</v>
      </c>
      <c r="G118" s="99">
        <v>0</v>
      </c>
      <c r="H118"/>
      <c r="I118" s="91"/>
      <c r="J118" s="91"/>
      <c r="L118" s="39">
        <v>3</v>
      </c>
      <c r="M118" s="39">
        <v>180</v>
      </c>
      <c r="N118" s="90">
        <v>0</v>
      </c>
      <c r="O118" s="93">
        <v>127.5</v>
      </c>
    </row>
    <row r="119" spans="1:15">
      <c r="A119">
        <v>2022036</v>
      </c>
      <c r="B119" t="s">
        <v>2395</v>
      </c>
      <c r="C119" t="s">
        <v>595</v>
      </c>
      <c r="D119" s="99">
        <v>138</v>
      </c>
      <c r="E119" s="99">
        <v>2</v>
      </c>
      <c r="F119" s="99">
        <v>0</v>
      </c>
      <c r="G119" s="99">
        <v>0</v>
      </c>
      <c r="H119"/>
      <c r="I119" s="91"/>
      <c r="J119" s="91"/>
      <c r="L119" s="39">
        <v>1</v>
      </c>
      <c r="M119" s="39">
        <v>0</v>
      </c>
      <c r="N119" s="90">
        <v>2</v>
      </c>
      <c r="O119" s="93">
        <v>136</v>
      </c>
    </row>
    <row r="120" spans="1:15">
      <c r="A120">
        <v>2010001</v>
      </c>
      <c r="B120" t="s">
        <v>488</v>
      </c>
      <c r="C120" t="s">
        <v>489</v>
      </c>
      <c r="D120" s="99">
        <v>132.5</v>
      </c>
      <c r="E120" s="99">
        <v>0.5</v>
      </c>
      <c r="F120" s="99">
        <v>0</v>
      </c>
      <c r="G120" s="99">
        <v>50.5</v>
      </c>
      <c r="H120"/>
      <c r="I120" s="91"/>
      <c r="J120" s="91"/>
      <c r="L120" s="39">
        <v>3</v>
      </c>
      <c r="M120" s="39">
        <v>180</v>
      </c>
      <c r="N120" s="90">
        <v>0</v>
      </c>
      <c r="O120" s="93">
        <v>132.5</v>
      </c>
    </row>
    <row r="121" spans="1:15">
      <c r="A121">
        <v>2019052</v>
      </c>
      <c r="B121" t="s">
        <v>1258</v>
      </c>
      <c r="C121" t="s">
        <v>326</v>
      </c>
      <c r="D121" s="99">
        <v>136</v>
      </c>
      <c r="E121" s="99">
        <v>0.5</v>
      </c>
      <c r="F121" s="99">
        <v>0</v>
      </c>
      <c r="G121" s="99">
        <v>0</v>
      </c>
      <c r="H121"/>
      <c r="I121" s="91"/>
      <c r="J121" s="91"/>
      <c r="L121" s="39">
        <v>3</v>
      </c>
      <c r="M121" s="39">
        <v>180</v>
      </c>
      <c r="N121" s="90">
        <v>0</v>
      </c>
      <c r="O121" s="93">
        <v>136</v>
      </c>
    </row>
    <row r="122" spans="1:15">
      <c r="A122">
        <v>2023019</v>
      </c>
      <c r="B122" t="s">
        <v>3040</v>
      </c>
      <c r="C122" t="s">
        <v>606</v>
      </c>
      <c r="D122" s="99">
        <v>156</v>
      </c>
      <c r="E122" s="99">
        <v>9.0833333333333321</v>
      </c>
      <c r="F122" s="99">
        <v>0</v>
      </c>
      <c r="G122" s="99">
        <v>0</v>
      </c>
      <c r="H122"/>
      <c r="I122" s="91">
        <v>0</v>
      </c>
      <c r="J122" s="91">
        <v>66516</v>
      </c>
      <c r="L122" s="39">
        <v>3</v>
      </c>
      <c r="M122" s="39">
        <v>0</v>
      </c>
      <c r="N122" s="90">
        <v>156</v>
      </c>
      <c r="O122" s="93">
        <v>0</v>
      </c>
    </row>
    <row r="123" spans="1:15">
      <c r="A123">
        <v>2024035</v>
      </c>
      <c r="B123" t="s">
        <v>1115</v>
      </c>
      <c r="C123" t="s">
        <v>642</v>
      </c>
      <c r="D123" s="99">
        <v>78</v>
      </c>
      <c r="E123" s="99">
        <v>0</v>
      </c>
      <c r="F123" s="99">
        <v>0</v>
      </c>
      <c r="G123" s="99">
        <v>0</v>
      </c>
      <c r="H123"/>
      <c r="I123" s="91"/>
      <c r="J123" s="91"/>
      <c r="L123" s="39">
        <v>1</v>
      </c>
      <c r="M123" s="39">
        <v>0</v>
      </c>
      <c r="N123" s="90">
        <v>0</v>
      </c>
      <c r="O123" s="93">
        <v>78</v>
      </c>
    </row>
    <row r="124" spans="1:15">
      <c r="A124">
        <v>2017006</v>
      </c>
      <c r="B124" t="s">
        <v>490</v>
      </c>
      <c r="C124" t="s">
        <v>491</v>
      </c>
      <c r="D124" s="99">
        <v>142.50000000000003</v>
      </c>
      <c r="E124" s="99">
        <v>6</v>
      </c>
      <c r="F124" s="99">
        <v>0</v>
      </c>
      <c r="G124" s="99">
        <v>0</v>
      </c>
      <c r="H124"/>
      <c r="I124" s="91"/>
      <c r="J124" s="91"/>
      <c r="L124" s="39">
        <v>1</v>
      </c>
      <c r="M124" s="39">
        <v>0</v>
      </c>
      <c r="N124" s="90">
        <v>6</v>
      </c>
      <c r="O124" s="93">
        <v>136.50000000000003</v>
      </c>
    </row>
    <row r="125" spans="1:15">
      <c r="A125">
        <v>2025012</v>
      </c>
      <c r="B125" t="s">
        <v>2396</v>
      </c>
      <c r="C125" t="s">
        <v>2399</v>
      </c>
      <c r="D125" s="99">
        <v>135</v>
      </c>
      <c r="E125" s="99">
        <v>0</v>
      </c>
      <c r="F125" s="99">
        <v>0</v>
      </c>
      <c r="G125" s="99">
        <v>0</v>
      </c>
      <c r="H125"/>
      <c r="I125" s="91"/>
      <c r="J125" s="91"/>
      <c r="L125" s="39">
        <v>3</v>
      </c>
      <c r="M125" s="39">
        <v>180</v>
      </c>
      <c r="N125" s="90">
        <v>0</v>
      </c>
      <c r="O125" s="93">
        <v>135</v>
      </c>
    </row>
    <row r="126" spans="1:15">
      <c r="A126">
        <v>2024038</v>
      </c>
      <c r="B126" t="s">
        <v>1087</v>
      </c>
      <c r="C126" t="s">
        <v>644</v>
      </c>
      <c r="D126" s="99">
        <v>70.5</v>
      </c>
      <c r="E126" s="99">
        <v>0</v>
      </c>
      <c r="F126" s="99">
        <v>0</v>
      </c>
      <c r="G126" s="99">
        <v>0</v>
      </c>
      <c r="H126"/>
      <c r="I126" s="91"/>
      <c r="J126" s="91"/>
      <c r="L126" s="39">
        <v>1</v>
      </c>
      <c r="M126" s="39">
        <v>0</v>
      </c>
      <c r="N126" s="90">
        <v>0</v>
      </c>
      <c r="O126" s="93">
        <v>70.5</v>
      </c>
    </row>
    <row r="127" spans="1:15">
      <c r="A127">
        <v>2024032</v>
      </c>
      <c r="B127" t="s">
        <v>1019</v>
      </c>
      <c r="C127" t="s">
        <v>641</v>
      </c>
      <c r="D127" s="99">
        <v>30</v>
      </c>
      <c r="E127" s="99">
        <v>0</v>
      </c>
      <c r="F127" s="99">
        <v>0</v>
      </c>
      <c r="G127" s="99">
        <v>0</v>
      </c>
      <c r="H127"/>
      <c r="I127" s="91"/>
      <c r="J127" s="91"/>
      <c r="L127" s="39">
        <v>1</v>
      </c>
      <c r="M127" s="39">
        <v>0</v>
      </c>
      <c r="N127" s="90">
        <v>0</v>
      </c>
      <c r="O127" s="93">
        <v>30</v>
      </c>
    </row>
    <row r="128" spans="1:15">
      <c r="A128">
        <v>2021018</v>
      </c>
      <c r="B128" t="s">
        <v>2802</v>
      </c>
      <c r="C128" t="s">
        <v>572</v>
      </c>
      <c r="D128" s="99">
        <v>154.74999999999994</v>
      </c>
      <c r="E128" s="99">
        <v>15.416666666666664</v>
      </c>
      <c r="F128" s="99">
        <v>0</v>
      </c>
      <c r="G128" s="99">
        <v>0</v>
      </c>
      <c r="H128"/>
      <c r="I128" s="91">
        <v>37500</v>
      </c>
      <c r="J128" s="91">
        <v>60651</v>
      </c>
      <c r="L128" s="39">
        <v>3</v>
      </c>
      <c r="M128" s="39">
        <v>100</v>
      </c>
      <c r="N128" s="90">
        <v>54.749999999999943</v>
      </c>
      <c r="O128" s="93">
        <v>100</v>
      </c>
    </row>
    <row r="129" spans="1:15">
      <c r="A129">
        <v>2025006</v>
      </c>
      <c r="B129" t="s">
        <v>2355</v>
      </c>
      <c r="C129" t="s">
        <v>2356</v>
      </c>
      <c r="D129" s="99">
        <v>141.00000000000003</v>
      </c>
      <c r="E129" s="99">
        <v>5</v>
      </c>
      <c r="F129" s="99">
        <v>0</v>
      </c>
      <c r="G129" s="99">
        <v>1</v>
      </c>
      <c r="H129"/>
      <c r="I129" s="91">
        <v>0</v>
      </c>
      <c r="J129" s="91">
        <v>102380</v>
      </c>
      <c r="L129" s="39">
        <v>3</v>
      </c>
      <c r="M129" s="39">
        <v>180</v>
      </c>
      <c r="N129" s="90">
        <v>0</v>
      </c>
      <c r="O129" s="93">
        <v>141.00000000000003</v>
      </c>
    </row>
    <row r="130" spans="1:15">
      <c r="A130">
        <v>2025021</v>
      </c>
      <c r="B130" t="s">
        <v>3049</v>
      </c>
      <c r="C130" t="s">
        <v>3050</v>
      </c>
      <c r="D130" s="99">
        <v>137</v>
      </c>
      <c r="E130" s="99">
        <v>10.5</v>
      </c>
      <c r="F130" s="99">
        <v>0</v>
      </c>
      <c r="G130" s="99">
        <v>10</v>
      </c>
      <c r="H130"/>
      <c r="I130" s="91">
        <v>0</v>
      </c>
      <c r="J130" s="91">
        <v>16322</v>
      </c>
      <c r="L130" s="39">
        <v>3</v>
      </c>
      <c r="M130" s="39">
        <v>0</v>
      </c>
      <c r="N130" s="90">
        <v>137</v>
      </c>
      <c r="O130" s="93">
        <v>0</v>
      </c>
    </row>
    <row r="131" spans="1:15">
      <c r="A131"/>
      <c r="B131"/>
      <c r="C131"/>
      <c r="D131"/>
      <c r="E131"/>
      <c r="F131"/>
      <c r="G131"/>
      <c r="H131"/>
      <c r="I131" s="91">
        <v>0</v>
      </c>
      <c r="J131" s="91">
        <v>1897</v>
      </c>
      <c r="L131" s="39">
        <v>3</v>
      </c>
      <c r="M131" s="39">
        <v>0</v>
      </c>
      <c r="N131" s="90">
        <v>84.5</v>
      </c>
      <c r="O131" s="93">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7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7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819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B15DE-E079-46FC-97DD-FB50C0ECEB80}">
  <sheetPr codeName="Sheet24">
    <tabColor rgb="FF00B050"/>
  </sheetPr>
  <dimension ref="A1:U131"/>
  <sheetViews>
    <sheetView zoomScale="80" zoomScaleNormal="80" workbookViewId="0"/>
  </sheetViews>
  <sheetFormatPr defaultColWidth="8.6640625" defaultRowHeight="18"/>
  <cols>
    <col min="1" max="2" width="8.6640625" style="39"/>
    <col min="3" max="3" width="15" style="39" bestFit="1" customWidth="1"/>
    <col min="4" max="4" width="13" style="39" bestFit="1" customWidth="1"/>
    <col min="5" max="5" width="11" style="39" customWidth="1"/>
    <col min="6" max="7" width="8.6640625" style="39"/>
    <col min="8" max="8" width="12.1640625" style="39" bestFit="1" customWidth="1"/>
    <col min="9" max="10" width="8.6640625" style="39"/>
    <col min="11" max="11" width="11.1640625" style="92" bestFit="1" customWidth="1"/>
    <col min="12" max="14" width="10.08203125" style="39" customWidth="1"/>
    <col min="15" max="17" width="8.6640625" style="93"/>
    <col min="18" max="16384" width="8.6640625" style="39"/>
  </cols>
  <sheetData>
    <row r="1" spans="1:21" s="3" customFormat="1" ht="65.75" customHeight="1">
      <c r="A1" s="3" t="s">
        <v>1777</v>
      </c>
      <c r="B1" s="3" t="s">
        <v>1778</v>
      </c>
      <c r="C1" s="3" t="s">
        <v>1779</v>
      </c>
      <c r="D1" s="3" t="s">
        <v>1780</v>
      </c>
      <c r="E1" s="3" t="s">
        <v>1781</v>
      </c>
      <c r="F1" s="85" t="s">
        <v>1782</v>
      </c>
      <c r="G1" s="85" t="s">
        <v>1783</v>
      </c>
      <c r="H1" s="86">
        <v>46023</v>
      </c>
      <c r="I1" s="3" t="s">
        <v>1784</v>
      </c>
      <c r="J1" s="3" t="s">
        <v>1785</v>
      </c>
      <c r="K1" s="87">
        <f>EOMONTH(H1,0)</f>
        <v>46053</v>
      </c>
      <c r="L1" s="88" t="s">
        <v>1816</v>
      </c>
      <c r="M1" s="3" t="s">
        <v>1817</v>
      </c>
      <c r="N1" s="88" t="s">
        <v>1781</v>
      </c>
      <c r="O1" s="89" t="s">
        <v>1818</v>
      </c>
      <c r="P1" s="179"/>
      <c r="Q1" s="179"/>
      <c r="R1" s="179"/>
      <c r="S1" s="179"/>
      <c r="T1" s="179"/>
    </row>
    <row r="2" spans="1:21">
      <c r="A2">
        <v>2021016</v>
      </c>
      <c r="B2" t="s">
        <v>1434</v>
      </c>
      <c r="C2" t="s">
        <v>571</v>
      </c>
      <c r="D2" s="99">
        <v>71.5</v>
      </c>
      <c r="E2" s="99">
        <v>0</v>
      </c>
      <c r="F2" s="99">
        <v>0</v>
      </c>
      <c r="G2" s="99">
        <v>0</v>
      </c>
      <c r="H2"/>
      <c r="I2" s="91"/>
      <c r="J2" s="91"/>
      <c r="L2" s="39">
        <v>1</v>
      </c>
      <c r="M2" s="39">
        <v>0</v>
      </c>
      <c r="N2" s="90">
        <v>0</v>
      </c>
      <c r="O2" s="93">
        <v>71.5</v>
      </c>
      <c r="S2" s="90"/>
      <c r="T2" s="90"/>
      <c r="U2" s="90"/>
    </row>
    <row r="3" spans="1:21">
      <c r="A3">
        <v>2024019</v>
      </c>
      <c r="B3" t="s">
        <v>1004</v>
      </c>
      <c r="C3" t="s">
        <v>633</v>
      </c>
      <c r="D3" s="99">
        <v>143</v>
      </c>
      <c r="E3" s="99">
        <v>0</v>
      </c>
      <c r="F3" s="99">
        <v>0</v>
      </c>
      <c r="G3" s="99">
        <v>0</v>
      </c>
      <c r="H3"/>
      <c r="I3" s="91"/>
      <c r="J3" s="91"/>
      <c r="L3" s="39">
        <v>3</v>
      </c>
      <c r="M3" s="39">
        <v>180</v>
      </c>
      <c r="N3" s="90">
        <v>0</v>
      </c>
      <c r="O3" s="93">
        <v>143</v>
      </c>
      <c r="S3" s="90"/>
      <c r="T3" s="90"/>
      <c r="U3" s="90"/>
    </row>
    <row r="4" spans="1:21">
      <c r="A4">
        <v>2008002</v>
      </c>
      <c r="B4" t="s">
        <v>1728</v>
      </c>
      <c r="C4" t="s">
        <v>262</v>
      </c>
      <c r="D4" s="99">
        <v>138.5</v>
      </c>
      <c r="E4" s="99">
        <v>1</v>
      </c>
      <c r="F4" s="99">
        <v>0</v>
      </c>
      <c r="G4" s="99">
        <v>0</v>
      </c>
      <c r="H4"/>
      <c r="I4" s="91"/>
      <c r="J4" s="91"/>
      <c r="L4" s="39">
        <v>1</v>
      </c>
      <c r="M4" s="39">
        <v>0</v>
      </c>
      <c r="N4" s="90">
        <v>1</v>
      </c>
      <c r="O4" s="93">
        <v>137.5</v>
      </c>
      <c r="S4" s="90"/>
      <c r="T4" s="90"/>
      <c r="U4" s="90"/>
    </row>
    <row r="5" spans="1:21">
      <c r="A5">
        <v>2018044</v>
      </c>
      <c r="B5" t="s">
        <v>1549</v>
      </c>
      <c r="C5" t="s">
        <v>269</v>
      </c>
      <c r="D5" s="99">
        <v>102.99999999999999</v>
      </c>
      <c r="E5" s="99">
        <v>0</v>
      </c>
      <c r="F5" s="99">
        <v>0</v>
      </c>
      <c r="G5" s="99">
        <v>0</v>
      </c>
      <c r="H5"/>
      <c r="I5" s="91"/>
      <c r="J5" s="91"/>
      <c r="K5" s="130"/>
      <c r="L5" s="39">
        <v>1</v>
      </c>
      <c r="M5" s="39">
        <v>0</v>
      </c>
      <c r="N5" s="90">
        <v>0</v>
      </c>
      <c r="O5" s="93">
        <v>102.99999999999999</v>
      </c>
      <c r="S5" s="90"/>
      <c r="T5" s="90"/>
      <c r="U5" s="90"/>
    </row>
    <row r="6" spans="1:21">
      <c r="A6">
        <v>2023030</v>
      </c>
      <c r="B6" t="s">
        <v>1269</v>
      </c>
      <c r="C6" t="s">
        <v>615</v>
      </c>
      <c r="D6" s="99">
        <v>123.99999999999999</v>
      </c>
      <c r="E6" s="99">
        <v>0</v>
      </c>
      <c r="F6" s="99">
        <v>0</v>
      </c>
      <c r="G6" s="99">
        <v>48</v>
      </c>
      <c r="H6"/>
      <c r="I6" s="91"/>
      <c r="J6" s="91"/>
      <c r="L6" s="39">
        <v>3</v>
      </c>
      <c r="M6" s="39">
        <v>180</v>
      </c>
      <c r="N6" s="90">
        <v>0</v>
      </c>
      <c r="O6" s="93">
        <v>123.99999999999999</v>
      </c>
      <c r="S6" s="90"/>
      <c r="T6" s="90"/>
      <c r="U6" s="90"/>
    </row>
    <row r="7" spans="1:21">
      <c r="A7">
        <v>2013026</v>
      </c>
      <c r="B7" t="s">
        <v>278</v>
      </c>
      <c r="C7" t="s">
        <v>279</v>
      </c>
      <c r="D7" s="99">
        <v>155.5</v>
      </c>
      <c r="E7" s="99">
        <v>0</v>
      </c>
      <c r="F7" s="99">
        <v>0</v>
      </c>
      <c r="G7" s="99">
        <v>60</v>
      </c>
      <c r="H7"/>
      <c r="I7" s="91"/>
      <c r="J7" s="91"/>
      <c r="L7" s="39">
        <v>3</v>
      </c>
      <c r="M7" s="39">
        <v>180</v>
      </c>
      <c r="N7" s="90">
        <v>0</v>
      </c>
      <c r="O7" s="93">
        <v>155.5</v>
      </c>
      <c r="S7" s="90"/>
      <c r="T7" s="90"/>
      <c r="U7" s="90"/>
    </row>
    <row r="8" spans="1:21">
      <c r="A8">
        <v>2023018</v>
      </c>
      <c r="B8" t="s">
        <v>1331</v>
      </c>
      <c r="C8" t="s">
        <v>605</v>
      </c>
      <c r="D8" s="99">
        <v>131.75</v>
      </c>
      <c r="E8" s="99">
        <v>7.25</v>
      </c>
      <c r="F8" s="99">
        <v>0</v>
      </c>
      <c r="G8" s="99">
        <v>0</v>
      </c>
      <c r="H8"/>
      <c r="I8" s="91"/>
      <c r="J8" s="91"/>
      <c r="L8" s="39">
        <v>1</v>
      </c>
      <c r="M8" s="39">
        <v>0</v>
      </c>
      <c r="N8" s="90">
        <v>7</v>
      </c>
      <c r="O8" s="93">
        <v>124.75</v>
      </c>
      <c r="S8" s="90"/>
      <c r="T8" s="90"/>
      <c r="U8" s="90"/>
    </row>
    <row r="9" spans="1:21">
      <c r="A9">
        <v>2009006</v>
      </c>
      <c r="B9" t="s">
        <v>281</v>
      </c>
      <c r="C9" t="s">
        <v>282</v>
      </c>
      <c r="D9" s="99">
        <v>105.50000000000001</v>
      </c>
      <c r="E9" s="99">
        <v>0</v>
      </c>
      <c r="F9" s="99">
        <v>0</v>
      </c>
      <c r="G9" s="99">
        <v>0</v>
      </c>
      <c r="H9"/>
      <c r="I9" s="91"/>
      <c r="J9" s="91"/>
      <c r="L9" s="39">
        <v>3</v>
      </c>
      <c r="M9" s="39">
        <v>180</v>
      </c>
      <c r="N9" s="90">
        <v>0</v>
      </c>
      <c r="O9" s="93">
        <v>105.50000000000001</v>
      </c>
      <c r="S9" s="90"/>
      <c r="T9" s="90"/>
      <c r="U9" s="90"/>
    </row>
    <row r="10" spans="1:21">
      <c r="A10">
        <v>2014005</v>
      </c>
      <c r="B10" t="s">
        <v>286</v>
      </c>
      <c r="C10" t="s">
        <v>287</v>
      </c>
      <c r="D10" s="99">
        <v>132</v>
      </c>
      <c r="E10" s="99">
        <v>1</v>
      </c>
      <c r="F10" s="99">
        <v>3</v>
      </c>
      <c r="G10" s="99">
        <v>1.5</v>
      </c>
      <c r="H10"/>
      <c r="I10" s="91">
        <v>0</v>
      </c>
      <c r="J10" s="91">
        <v>420</v>
      </c>
      <c r="L10" s="39">
        <v>1</v>
      </c>
      <c r="M10" s="39">
        <v>0</v>
      </c>
      <c r="N10" s="90">
        <v>1</v>
      </c>
      <c r="O10" s="93">
        <v>128</v>
      </c>
      <c r="S10" s="90"/>
      <c r="T10" s="90"/>
      <c r="U10" s="90"/>
    </row>
    <row r="11" spans="1:21">
      <c r="A11">
        <v>2023024</v>
      </c>
      <c r="B11" t="s">
        <v>1232</v>
      </c>
      <c r="C11" t="s">
        <v>611</v>
      </c>
      <c r="D11" s="99">
        <v>148.50000000000003</v>
      </c>
      <c r="E11" s="99">
        <v>3.5</v>
      </c>
      <c r="F11" s="99">
        <v>0</v>
      </c>
      <c r="G11" s="99">
        <v>7.5</v>
      </c>
      <c r="H11"/>
      <c r="I11" s="91">
        <v>20000</v>
      </c>
      <c r="J11" s="91">
        <v>6665</v>
      </c>
      <c r="L11" s="39">
        <v>3</v>
      </c>
      <c r="M11" s="39">
        <v>180</v>
      </c>
      <c r="N11" s="90">
        <v>0</v>
      </c>
      <c r="O11" s="93">
        <v>148.50000000000003</v>
      </c>
      <c r="S11" s="90"/>
      <c r="T11" s="90"/>
      <c r="U11" s="90"/>
    </row>
    <row r="12" spans="1:21">
      <c r="A12">
        <v>2016005</v>
      </c>
      <c r="B12" t="s">
        <v>288</v>
      </c>
      <c r="C12" t="s">
        <v>289</v>
      </c>
      <c r="D12" s="99">
        <v>134</v>
      </c>
      <c r="E12" s="99">
        <v>4</v>
      </c>
      <c r="F12" s="99">
        <v>0</v>
      </c>
      <c r="G12" s="99">
        <v>0</v>
      </c>
      <c r="H12"/>
      <c r="I12" s="91"/>
      <c r="J12" s="91"/>
      <c r="L12" s="39">
        <v>3</v>
      </c>
      <c r="M12" s="39">
        <v>180</v>
      </c>
      <c r="N12" s="90">
        <v>0</v>
      </c>
      <c r="O12" s="93">
        <v>134</v>
      </c>
      <c r="S12" s="90"/>
      <c r="T12" s="90"/>
      <c r="U12" s="90"/>
    </row>
    <row r="13" spans="1:21">
      <c r="A13">
        <v>2011005</v>
      </c>
      <c r="B13" t="s">
        <v>293</v>
      </c>
      <c r="C13" t="s">
        <v>294</v>
      </c>
      <c r="D13" s="99">
        <v>144</v>
      </c>
      <c r="E13" s="99">
        <v>6.5000000000000009</v>
      </c>
      <c r="F13" s="99">
        <v>0</v>
      </c>
      <c r="G13" s="99">
        <v>7</v>
      </c>
      <c r="H13"/>
      <c r="I13" s="91">
        <v>0</v>
      </c>
      <c r="J13" s="91">
        <v>14380</v>
      </c>
      <c r="L13" s="39">
        <v>3</v>
      </c>
      <c r="M13" s="39">
        <v>180</v>
      </c>
      <c r="N13" s="90">
        <v>0</v>
      </c>
      <c r="O13" s="93">
        <v>144</v>
      </c>
      <c r="S13" s="90"/>
      <c r="T13" s="90"/>
      <c r="U13" s="90"/>
    </row>
    <row r="14" spans="1:21">
      <c r="A14">
        <v>2021002</v>
      </c>
      <c r="B14" t="s">
        <v>300</v>
      </c>
      <c r="C14" t="s">
        <v>301</v>
      </c>
      <c r="D14" s="99">
        <v>176</v>
      </c>
      <c r="E14" s="99">
        <v>25.5</v>
      </c>
      <c r="F14" s="99">
        <v>0</v>
      </c>
      <c r="G14" s="99">
        <v>0</v>
      </c>
      <c r="H14"/>
      <c r="I14" s="91"/>
      <c r="J14" s="91"/>
      <c r="L14" s="39">
        <v>3</v>
      </c>
      <c r="M14" s="39">
        <v>180</v>
      </c>
      <c r="N14" s="90">
        <v>0</v>
      </c>
      <c r="O14" s="93">
        <v>176</v>
      </c>
      <c r="S14" s="90"/>
      <c r="T14" s="90"/>
      <c r="U14" s="90"/>
    </row>
    <row r="15" spans="1:21">
      <c r="A15">
        <v>2019019</v>
      </c>
      <c r="B15" t="s">
        <v>303</v>
      </c>
      <c r="C15" t="s">
        <v>304</v>
      </c>
      <c r="D15" s="99">
        <v>134.5</v>
      </c>
      <c r="E15" s="99">
        <v>4</v>
      </c>
      <c r="F15" s="99">
        <v>0</v>
      </c>
      <c r="G15" s="99">
        <v>0</v>
      </c>
      <c r="H15"/>
      <c r="I15" s="91"/>
      <c r="J15" s="91"/>
      <c r="L15" s="39">
        <v>3</v>
      </c>
      <c r="M15" s="39">
        <v>180</v>
      </c>
      <c r="N15" s="90">
        <v>0</v>
      </c>
      <c r="O15" s="93">
        <v>134.5</v>
      </c>
      <c r="S15" s="90"/>
      <c r="T15" s="90"/>
      <c r="U15" s="90"/>
    </row>
    <row r="16" spans="1:21">
      <c r="A16">
        <v>2016002</v>
      </c>
      <c r="B16" t="s">
        <v>306</v>
      </c>
      <c r="C16" t="s">
        <v>307</v>
      </c>
      <c r="D16" s="99">
        <v>135</v>
      </c>
      <c r="E16" s="99">
        <v>0</v>
      </c>
      <c r="F16" s="99">
        <v>0</v>
      </c>
      <c r="G16" s="99">
        <v>0</v>
      </c>
      <c r="H16"/>
      <c r="I16" s="91"/>
      <c r="J16" s="91"/>
      <c r="L16" s="39">
        <v>3</v>
      </c>
      <c r="M16" s="39">
        <v>180</v>
      </c>
      <c r="N16" s="90">
        <v>0</v>
      </c>
      <c r="O16" s="93">
        <v>135</v>
      </c>
      <c r="S16" s="90"/>
      <c r="T16" s="90"/>
      <c r="U16" s="90"/>
    </row>
    <row r="17" spans="1:21">
      <c r="A17">
        <v>2025018</v>
      </c>
      <c r="B17" t="s">
        <v>2795</v>
      </c>
      <c r="C17" t="s">
        <v>2796</v>
      </c>
      <c r="D17" s="99">
        <v>96.5</v>
      </c>
      <c r="E17" s="99">
        <v>0</v>
      </c>
      <c r="F17" s="99">
        <v>0</v>
      </c>
      <c r="G17" s="99">
        <v>0</v>
      </c>
      <c r="H17"/>
      <c r="I17" s="91"/>
      <c r="J17" s="91"/>
      <c r="L17" s="39">
        <v>1</v>
      </c>
      <c r="M17" s="39">
        <v>0</v>
      </c>
      <c r="N17" s="90">
        <v>0</v>
      </c>
      <c r="O17" s="93">
        <v>96.5</v>
      </c>
      <c r="S17" s="90"/>
      <c r="T17" s="90"/>
      <c r="U17" s="90"/>
    </row>
    <row r="18" spans="1:21">
      <c r="A18">
        <v>2023017</v>
      </c>
      <c r="B18" t="s">
        <v>1298</v>
      </c>
      <c r="C18" t="s">
        <v>604</v>
      </c>
      <c r="D18" s="99">
        <v>131</v>
      </c>
      <c r="E18" s="99">
        <v>0</v>
      </c>
      <c r="F18" s="99">
        <v>0</v>
      </c>
      <c r="G18" s="99">
        <v>0</v>
      </c>
      <c r="H18"/>
      <c r="I18" s="91"/>
      <c r="J18" s="91"/>
      <c r="L18" s="39">
        <v>3</v>
      </c>
      <c r="M18" s="39">
        <v>180</v>
      </c>
      <c r="N18" s="90">
        <v>0</v>
      </c>
      <c r="O18" s="93">
        <v>131</v>
      </c>
      <c r="S18" s="90"/>
      <c r="T18" s="90"/>
      <c r="U18" s="90"/>
    </row>
    <row r="19" spans="1:21">
      <c r="A19">
        <v>2024042</v>
      </c>
      <c r="B19" t="s">
        <v>1077</v>
      </c>
      <c r="C19" t="s">
        <v>647</v>
      </c>
      <c r="D19" s="99">
        <v>157.49999999999997</v>
      </c>
      <c r="E19" s="99">
        <v>3.4999999999999996</v>
      </c>
      <c r="F19" s="99">
        <v>0</v>
      </c>
      <c r="G19" s="99">
        <v>49</v>
      </c>
      <c r="H19"/>
      <c r="I19" s="91"/>
      <c r="J19" s="91"/>
      <c r="L19" s="39">
        <v>3</v>
      </c>
      <c r="M19" s="39">
        <v>180</v>
      </c>
      <c r="N19" s="90">
        <v>0</v>
      </c>
      <c r="O19" s="93">
        <v>157.49999999999997</v>
      </c>
      <c r="S19" s="90"/>
      <c r="T19" s="90"/>
      <c r="U19" s="90"/>
    </row>
    <row r="20" spans="1:21">
      <c r="A20">
        <v>2016023</v>
      </c>
      <c r="B20" t="s">
        <v>311</v>
      </c>
      <c r="C20" t="s">
        <v>312</v>
      </c>
      <c r="D20" s="99">
        <v>140.5</v>
      </c>
      <c r="E20" s="99">
        <v>3.5</v>
      </c>
      <c r="F20" s="99">
        <v>0</v>
      </c>
      <c r="G20" s="99">
        <v>0</v>
      </c>
      <c r="H20"/>
      <c r="I20" s="91"/>
      <c r="J20" s="91"/>
      <c r="L20" s="39">
        <v>1</v>
      </c>
      <c r="M20" s="39">
        <v>0</v>
      </c>
      <c r="N20" s="90">
        <v>3.5</v>
      </c>
      <c r="O20" s="93">
        <v>137</v>
      </c>
      <c r="S20" s="90"/>
      <c r="T20" s="90"/>
      <c r="U20" s="90"/>
    </row>
    <row r="21" spans="1:21">
      <c r="A21">
        <v>2007002</v>
      </c>
      <c r="B21" t="s">
        <v>314</v>
      </c>
      <c r="C21" t="s">
        <v>315</v>
      </c>
      <c r="D21" s="99">
        <v>124.5</v>
      </c>
      <c r="E21" s="99">
        <v>0</v>
      </c>
      <c r="F21" s="99">
        <v>0</v>
      </c>
      <c r="G21" s="99">
        <v>48</v>
      </c>
      <c r="H21"/>
      <c r="I21" s="91"/>
      <c r="J21" s="91"/>
      <c r="L21" s="39">
        <v>3</v>
      </c>
      <c r="M21" s="39">
        <v>180</v>
      </c>
      <c r="N21" s="90">
        <v>0</v>
      </c>
      <c r="O21" s="93">
        <v>124.5</v>
      </c>
      <c r="S21" s="90"/>
      <c r="T21" s="90"/>
      <c r="U21" s="90"/>
    </row>
    <row r="22" spans="1:21">
      <c r="A22">
        <v>2024043</v>
      </c>
      <c r="B22" t="s">
        <v>1052</v>
      </c>
      <c r="C22" t="s">
        <v>1055</v>
      </c>
      <c r="D22" s="99">
        <v>154</v>
      </c>
      <c r="E22" s="99">
        <v>3</v>
      </c>
      <c r="F22" s="99">
        <v>13.5</v>
      </c>
      <c r="G22" s="99">
        <v>6.5000000000000009</v>
      </c>
      <c r="H22"/>
      <c r="I22" s="91">
        <v>17500</v>
      </c>
      <c r="J22" s="91">
        <v>10910</v>
      </c>
      <c r="L22" s="39">
        <v>3</v>
      </c>
      <c r="M22" s="39">
        <v>180</v>
      </c>
      <c r="N22" s="90">
        <v>0</v>
      </c>
      <c r="O22" s="93">
        <v>154</v>
      </c>
      <c r="S22" s="90"/>
      <c r="T22" s="90"/>
      <c r="U22" s="90"/>
    </row>
    <row r="23" spans="1:21">
      <c r="A23">
        <v>2025008</v>
      </c>
      <c r="B23" t="s">
        <v>2346</v>
      </c>
      <c r="C23" t="s">
        <v>2338</v>
      </c>
      <c r="D23" s="99">
        <v>146.75</v>
      </c>
      <c r="E23" s="99">
        <v>0.75</v>
      </c>
      <c r="F23" s="99">
        <v>0</v>
      </c>
      <c r="G23" s="99">
        <v>0</v>
      </c>
      <c r="H23"/>
      <c r="I23" s="91"/>
      <c r="J23" s="91"/>
      <c r="L23" s="39">
        <v>1</v>
      </c>
      <c r="M23" s="39">
        <v>0</v>
      </c>
      <c r="N23" s="90">
        <v>0.5</v>
      </c>
      <c r="O23" s="93">
        <v>146.25</v>
      </c>
      <c r="S23" s="90"/>
      <c r="T23" s="90"/>
      <c r="U23" s="90"/>
    </row>
    <row r="24" spans="1:21" s="95" customFormat="1">
      <c r="A24">
        <v>2019006</v>
      </c>
      <c r="B24" t="s">
        <v>1224</v>
      </c>
      <c r="C24" t="s">
        <v>429</v>
      </c>
      <c r="D24" s="99">
        <v>142.5</v>
      </c>
      <c r="E24" s="99">
        <v>0</v>
      </c>
      <c r="F24" s="99">
        <v>0</v>
      </c>
      <c r="G24" s="99">
        <v>0</v>
      </c>
      <c r="H24"/>
      <c r="I24" s="91"/>
      <c r="J24" s="91"/>
      <c r="K24" s="92"/>
      <c r="L24" s="39">
        <v>1</v>
      </c>
      <c r="M24" s="39">
        <v>0</v>
      </c>
      <c r="N24" s="90">
        <v>0</v>
      </c>
      <c r="O24" s="93">
        <v>142.5</v>
      </c>
      <c r="P24" s="94"/>
      <c r="Q24" s="94"/>
      <c r="S24" s="96"/>
      <c r="T24" s="96"/>
      <c r="U24" s="96"/>
    </row>
    <row r="25" spans="1:21">
      <c r="A25">
        <v>2024049</v>
      </c>
      <c r="B25" t="s">
        <v>2384</v>
      </c>
      <c r="C25" t="s">
        <v>649</v>
      </c>
      <c r="D25" s="99">
        <v>141.5</v>
      </c>
      <c r="E25" s="99">
        <v>2</v>
      </c>
      <c r="F25" s="99">
        <v>0</v>
      </c>
      <c r="G25" s="99">
        <v>0</v>
      </c>
      <c r="H25"/>
      <c r="I25" s="91">
        <v>0</v>
      </c>
      <c r="J25" s="91">
        <v>53516</v>
      </c>
      <c r="L25" s="39">
        <v>1</v>
      </c>
      <c r="M25" s="39">
        <v>0</v>
      </c>
      <c r="N25" s="90">
        <v>2</v>
      </c>
      <c r="O25" s="93">
        <v>139.5</v>
      </c>
      <c r="S25" s="90"/>
      <c r="T25" s="90"/>
      <c r="U25" s="90"/>
    </row>
    <row r="26" spans="1:21">
      <c r="A26">
        <v>2012006</v>
      </c>
      <c r="B26" t="s">
        <v>330</v>
      </c>
      <c r="C26" t="s">
        <v>331</v>
      </c>
      <c r="D26" s="99">
        <v>152.24999999999997</v>
      </c>
      <c r="E26" s="99">
        <v>6</v>
      </c>
      <c r="F26" s="99">
        <v>0</v>
      </c>
      <c r="G26" s="99">
        <v>0</v>
      </c>
      <c r="H26"/>
      <c r="I26" s="91"/>
      <c r="J26" s="91"/>
      <c r="L26" s="39">
        <v>3</v>
      </c>
      <c r="M26" s="39">
        <v>180</v>
      </c>
      <c r="N26" s="90">
        <v>0</v>
      </c>
      <c r="O26" s="93">
        <v>152.24999999999997</v>
      </c>
      <c r="S26" s="90"/>
      <c r="T26" s="90"/>
      <c r="U26" s="90"/>
    </row>
    <row r="27" spans="1:21">
      <c r="A27">
        <v>2011008</v>
      </c>
      <c r="B27" t="s">
        <v>333</v>
      </c>
      <c r="C27" t="s">
        <v>334</v>
      </c>
      <c r="D27" s="99">
        <v>107.00000000000001</v>
      </c>
      <c r="E27" s="99">
        <v>1.5</v>
      </c>
      <c r="F27" s="99">
        <v>0</v>
      </c>
      <c r="G27" s="99">
        <v>0</v>
      </c>
      <c r="H27"/>
      <c r="I27" s="91"/>
      <c r="J27" s="91"/>
      <c r="L27" s="39">
        <v>1</v>
      </c>
      <c r="M27" s="39">
        <v>0</v>
      </c>
      <c r="N27" s="90">
        <v>1.5</v>
      </c>
      <c r="O27" s="93">
        <v>105.50000000000001</v>
      </c>
      <c r="S27" s="90"/>
      <c r="T27" s="90"/>
      <c r="U27" s="90"/>
    </row>
    <row r="28" spans="1:21">
      <c r="A28">
        <v>2024036</v>
      </c>
      <c r="B28" t="s">
        <v>1125</v>
      </c>
      <c r="C28" t="s">
        <v>643</v>
      </c>
      <c r="D28" s="99">
        <v>116</v>
      </c>
      <c r="E28" s="99">
        <v>1.5</v>
      </c>
      <c r="F28" s="99">
        <v>0</v>
      </c>
      <c r="G28" s="99">
        <v>0</v>
      </c>
      <c r="H28"/>
      <c r="I28" s="91"/>
      <c r="J28" s="91"/>
      <c r="L28" s="39">
        <v>1</v>
      </c>
      <c r="M28" s="39">
        <v>0</v>
      </c>
      <c r="N28" s="90">
        <v>1.5</v>
      </c>
      <c r="O28" s="93">
        <v>114.5</v>
      </c>
      <c r="S28" s="90"/>
      <c r="T28" s="90"/>
      <c r="U28" s="90"/>
    </row>
    <row r="29" spans="1:21">
      <c r="A29">
        <v>2024021</v>
      </c>
      <c r="B29" t="s">
        <v>1157</v>
      </c>
      <c r="C29" t="s">
        <v>635</v>
      </c>
      <c r="D29" s="99">
        <v>117.50000000000001</v>
      </c>
      <c r="E29" s="99">
        <v>2.9999999999999996</v>
      </c>
      <c r="F29" s="99">
        <v>10.5</v>
      </c>
      <c r="G29" s="99">
        <v>4.5</v>
      </c>
      <c r="H29"/>
      <c r="I29" s="91">
        <v>0</v>
      </c>
      <c r="J29" s="91">
        <v>4100</v>
      </c>
      <c r="L29" s="39">
        <v>3</v>
      </c>
      <c r="M29" s="39">
        <v>180</v>
      </c>
      <c r="N29" s="90">
        <v>0</v>
      </c>
      <c r="O29" s="93">
        <v>117.50000000000001</v>
      </c>
      <c r="S29" s="90"/>
      <c r="T29" s="90"/>
      <c r="U29" s="90"/>
    </row>
    <row r="30" spans="1:21">
      <c r="A30">
        <v>2018043</v>
      </c>
      <c r="B30" t="s">
        <v>343</v>
      </c>
      <c r="C30" t="s">
        <v>344</v>
      </c>
      <c r="D30" s="99">
        <v>145.81666666666669</v>
      </c>
      <c r="E30" s="99">
        <v>15.816666666666666</v>
      </c>
      <c r="F30" s="99">
        <v>0</v>
      </c>
      <c r="G30" s="99">
        <v>0</v>
      </c>
      <c r="H30"/>
      <c r="I30" s="91"/>
      <c r="J30" s="91"/>
      <c r="L30" s="39">
        <v>1</v>
      </c>
      <c r="M30" s="39">
        <v>0</v>
      </c>
      <c r="N30" s="90">
        <v>15.5</v>
      </c>
      <c r="O30" s="93">
        <v>130.31666666666669</v>
      </c>
      <c r="S30" s="90"/>
      <c r="T30" s="90"/>
      <c r="U30" s="90"/>
    </row>
    <row r="31" spans="1:21">
      <c r="A31">
        <v>2021001</v>
      </c>
      <c r="B31" t="s">
        <v>348</v>
      </c>
      <c r="C31" t="s">
        <v>349</v>
      </c>
      <c r="D31" s="99">
        <v>191.25</v>
      </c>
      <c r="E31" s="99">
        <v>25</v>
      </c>
      <c r="F31" s="99">
        <v>6.75</v>
      </c>
      <c r="G31" s="99">
        <v>0</v>
      </c>
      <c r="H31"/>
      <c r="I31" s="91">
        <v>0</v>
      </c>
      <c r="J31" s="91">
        <v>14320</v>
      </c>
      <c r="L31" s="39">
        <v>3</v>
      </c>
      <c r="M31" s="39">
        <v>180</v>
      </c>
      <c r="N31" s="90">
        <v>11.25</v>
      </c>
      <c r="O31" s="93">
        <v>180</v>
      </c>
      <c r="S31" s="90"/>
      <c r="T31" s="90"/>
      <c r="U31" s="90"/>
    </row>
    <row r="32" spans="1:21">
      <c r="A32">
        <v>2021012</v>
      </c>
      <c r="B32" t="s">
        <v>1427</v>
      </c>
      <c r="C32" t="s">
        <v>569</v>
      </c>
      <c r="D32" s="99">
        <v>130.5</v>
      </c>
      <c r="E32" s="99">
        <v>0</v>
      </c>
      <c r="F32" s="99">
        <v>0</v>
      </c>
      <c r="G32" s="99">
        <v>0</v>
      </c>
      <c r="H32"/>
      <c r="I32" s="91"/>
      <c r="J32" s="91"/>
      <c r="L32" s="39">
        <v>1</v>
      </c>
      <c r="M32" s="39">
        <v>0</v>
      </c>
      <c r="N32" s="90">
        <v>0</v>
      </c>
      <c r="O32" s="93">
        <v>130.5</v>
      </c>
      <c r="S32" s="90"/>
      <c r="T32" s="90"/>
      <c r="U32" s="90"/>
    </row>
    <row r="33" spans="1:21">
      <c r="A33">
        <v>2024007</v>
      </c>
      <c r="B33" t="s">
        <v>1187</v>
      </c>
      <c r="C33" t="s">
        <v>625</v>
      </c>
      <c r="D33" s="99">
        <v>135</v>
      </c>
      <c r="E33" s="99">
        <v>0</v>
      </c>
      <c r="F33" s="99">
        <v>7.5</v>
      </c>
      <c r="G33" s="99">
        <v>0</v>
      </c>
      <c r="H33"/>
      <c r="I33" s="91">
        <v>0</v>
      </c>
      <c r="J33" s="91">
        <v>93610</v>
      </c>
      <c r="L33" s="39">
        <v>1</v>
      </c>
      <c r="M33" s="39">
        <v>0</v>
      </c>
      <c r="N33" s="90">
        <v>0</v>
      </c>
      <c r="O33" s="93">
        <v>127.5</v>
      </c>
      <c r="S33" s="90"/>
      <c r="T33" s="90"/>
      <c r="U33" s="90"/>
    </row>
    <row r="34" spans="1:21">
      <c r="A34">
        <v>2024027</v>
      </c>
      <c r="B34" t="s">
        <v>2339</v>
      </c>
      <c r="C34" t="s">
        <v>639</v>
      </c>
      <c r="D34" s="99">
        <v>118.91666666666666</v>
      </c>
      <c r="E34" s="99">
        <v>6.1666666666666661</v>
      </c>
      <c r="F34" s="99">
        <v>0</v>
      </c>
      <c r="G34" s="99">
        <v>0</v>
      </c>
      <c r="H34"/>
      <c r="I34" s="91"/>
      <c r="J34" s="91"/>
      <c r="L34" s="39">
        <v>1</v>
      </c>
      <c r="M34" s="39">
        <v>0</v>
      </c>
      <c r="N34" s="90">
        <v>6</v>
      </c>
      <c r="O34" s="93">
        <v>112.91666666666666</v>
      </c>
      <c r="S34" s="90"/>
      <c r="T34" s="90"/>
      <c r="U34" s="90"/>
    </row>
    <row r="35" spans="1:21">
      <c r="A35">
        <v>2025001</v>
      </c>
      <c r="B35" t="s">
        <v>2292</v>
      </c>
      <c r="C35" t="s">
        <v>652</v>
      </c>
      <c r="D35" s="99">
        <v>135</v>
      </c>
      <c r="E35" s="99">
        <v>0</v>
      </c>
      <c r="F35" s="99">
        <v>0</v>
      </c>
      <c r="G35" s="99">
        <v>0</v>
      </c>
      <c r="H35"/>
      <c r="I35" s="91">
        <v>0</v>
      </c>
      <c r="J35" s="91">
        <v>60664</v>
      </c>
      <c r="L35" s="39">
        <v>1</v>
      </c>
      <c r="M35" s="39">
        <v>0</v>
      </c>
      <c r="N35" s="90">
        <v>0</v>
      </c>
      <c r="O35" s="93">
        <v>135</v>
      </c>
      <c r="S35" s="90"/>
      <c r="T35" s="90"/>
      <c r="U35" s="90"/>
    </row>
    <row r="36" spans="1:21">
      <c r="A36">
        <v>2011012</v>
      </c>
      <c r="B36" t="s">
        <v>922</v>
      </c>
      <c r="C36" t="s">
        <v>352</v>
      </c>
      <c r="D36" s="99">
        <v>142</v>
      </c>
      <c r="E36" s="99">
        <v>0</v>
      </c>
      <c r="F36" s="99">
        <v>0</v>
      </c>
      <c r="G36" s="99">
        <v>0</v>
      </c>
      <c r="H36"/>
      <c r="I36" s="91"/>
      <c r="J36" s="91"/>
      <c r="L36" s="39">
        <v>3</v>
      </c>
      <c r="M36" s="39">
        <v>180</v>
      </c>
      <c r="N36" s="90">
        <v>0</v>
      </c>
      <c r="O36" s="93">
        <v>142</v>
      </c>
      <c r="S36" s="90"/>
      <c r="T36" s="90"/>
      <c r="U36" s="90"/>
    </row>
    <row r="37" spans="1:21">
      <c r="A37">
        <v>2012002</v>
      </c>
      <c r="B37" t="s">
        <v>358</v>
      </c>
      <c r="C37" t="s">
        <v>359</v>
      </c>
      <c r="D37" s="99">
        <v>126.50000000000001</v>
      </c>
      <c r="E37" s="99">
        <v>0</v>
      </c>
      <c r="F37" s="99">
        <v>0</v>
      </c>
      <c r="G37" s="99">
        <v>0</v>
      </c>
      <c r="H37"/>
      <c r="I37" s="91"/>
      <c r="J37" s="91"/>
      <c r="K37" s="130"/>
      <c r="L37" s="39">
        <v>3</v>
      </c>
      <c r="M37" s="39">
        <v>180</v>
      </c>
      <c r="N37" s="90">
        <v>0</v>
      </c>
      <c r="O37" s="93">
        <v>126.50000000000001</v>
      </c>
      <c r="S37" s="90"/>
      <c r="T37" s="90"/>
      <c r="U37" s="90"/>
    </row>
    <row r="38" spans="1:21">
      <c r="A38">
        <v>2023014</v>
      </c>
      <c r="B38" t="s">
        <v>2418</v>
      </c>
      <c r="C38" t="s">
        <v>602</v>
      </c>
      <c r="D38" s="99">
        <v>136</v>
      </c>
      <c r="E38" s="99">
        <v>0.5</v>
      </c>
      <c r="F38" s="99">
        <v>0</v>
      </c>
      <c r="G38" s="99">
        <v>0</v>
      </c>
      <c r="H38"/>
      <c r="I38" s="91"/>
      <c r="J38" s="91"/>
      <c r="L38" s="39">
        <v>0</v>
      </c>
      <c r="M38" s="39">
        <v>0</v>
      </c>
      <c r="N38" s="90">
        <v>0</v>
      </c>
      <c r="O38" s="93">
        <v>0</v>
      </c>
      <c r="S38" s="90"/>
      <c r="T38" s="90"/>
      <c r="U38" s="90"/>
    </row>
    <row r="39" spans="1:21">
      <c r="A39">
        <v>2014013</v>
      </c>
      <c r="B39" t="s">
        <v>362</v>
      </c>
      <c r="C39" t="s">
        <v>363</v>
      </c>
      <c r="D39" s="99">
        <v>135</v>
      </c>
      <c r="E39" s="99">
        <v>0</v>
      </c>
      <c r="F39" s="99">
        <v>0</v>
      </c>
      <c r="G39" s="99">
        <v>0</v>
      </c>
      <c r="H39"/>
      <c r="I39" s="91"/>
      <c r="J39" s="91"/>
      <c r="L39" s="39">
        <v>3</v>
      </c>
      <c r="M39" s="39">
        <v>180</v>
      </c>
      <c r="N39" s="90">
        <v>0</v>
      </c>
      <c r="O39" s="93">
        <v>135</v>
      </c>
      <c r="S39" s="90"/>
      <c r="T39" s="90"/>
      <c r="U39" s="90"/>
    </row>
    <row r="40" spans="1:21">
      <c r="A40">
        <v>2009005</v>
      </c>
      <c r="B40" t="s">
        <v>364</v>
      </c>
      <c r="C40" t="s">
        <v>365</v>
      </c>
      <c r="D40" s="99">
        <v>143.5</v>
      </c>
      <c r="E40" s="99">
        <v>0.5</v>
      </c>
      <c r="F40" s="99">
        <v>0</v>
      </c>
      <c r="G40" s="99">
        <v>0</v>
      </c>
      <c r="H40"/>
      <c r="I40" s="91"/>
      <c r="J40" s="91"/>
      <c r="L40" s="39">
        <v>1</v>
      </c>
      <c r="M40" s="39">
        <v>0</v>
      </c>
      <c r="N40" s="90">
        <v>0.5</v>
      </c>
      <c r="O40" s="93">
        <v>143</v>
      </c>
      <c r="S40" s="90"/>
      <c r="T40" s="90"/>
      <c r="U40" s="90"/>
    </row>
    <row r="41" spans="1:21">
      <c r="A41">
        <v>2022008</v>
      </c>
      <c r="B41" t="s">
        <v>1411</v>
      </c>
      <c r="C41" t="s">
        <v>579</v>
      </c>
      <c r="D41" s="99">
        <v>135</v>
      </c>
      <c r="E41" s="99">
        <v>0</v>
      </c>
      <c r="F41" s="99">
        <v>0</v>
      </c>
      <c r="G41" s="99">
        <v>0</v>
      </c>
      <c r="H41"/>
      <c r="I41" s="91">
        <v>0</v>
      </c>
      <c r="J41" s="91">
        <v>3380</v>
      </c>
      <c r="L41" s="39">
        <v>3</v>
      </c>
      <c r="M41" s="39">
        <v>180</v>
      </c>
      <c r="N41" s="90">
        <v>0</v>
      </c>
      <c r="O41" s="93">
        <v>135</v>
      </c>
      <c r="S41" s="90"/>
      <c r="T41" s="90"/>
      <c r="U41" s="90"/>
    </row>
    <row r="42" spans="1:21">
      <c r="A42">
        <v>2023013</v>
      </c>
      <c r="B42" t="s">
        <v>2340</v>
      </c>
      <c r="C42" t="s">
        <v>601</v>
      </c>
      <c r="D42" s="99">
        <v>156.00000000000006</v>
      </c>
      <c r="E42" s="99">
        <v>6.5</v>
      </c>
      <c r="F42" s="99">
        <v>0</v>
      </c>
      <c r="G42" s="99">
        <v>0</v>
      </c>
      <c r="H42"/>
      <c r="I42" s="91">
        <v>0</v>
      </c>
      <c r="J42" s="91">
        <v>53277</v>
      </c>
      <c r="L42" s="39">
        <v>3</v>
      </c>
      <c r="M42" s="39">
        <v>180</v>
      </c>
      <c r="N42" s="90">
        <v>0</v>
      </c>
      <c r="O42" s="93">
        <v>156.00000000000006</v>
      </c>
      <c r="S42" s="90"/>
      <c r="T42" s="90"/>
      <c r="U42" s="90"/>
    </row>
    <row r="43" spans="1:21">
      <c r="A43">
        <v>2023034</v>
      </c>
      <c r="B43" t="s">
        <v>1267</v>
      </c>
      <c r="C43" t="s">
        <v>618</v>
      </c>
      <c r="D43" s="99">
        <v>122.33333333333334</v>
      </c>
      <c r="E43" s="99">
        <v>0.5</v>
      </c>
      <c r="F43" s="99">
        <v>0</v>
      </c>
      <c r="G43" s="99">
        <v>0</v>
      </c>
      <c r="H43"/>
      <c r="I43" s="91"/>
      <c r="J43" s="91"/>
      <c r="L43" s="39">
        <v>1</v>
      </c>
      <c r="M43" s="39">
        <v>0</v>
      </c>
      <c r="N43" s="90">
        <v>0.5</v>
      </c>
      <c r="O43" s="93">
        <v>121.83333333333334</v>
      </c>
      <c r="S43" s="90"/>
      <c r="T43" s="90"/>
      <c r="U43" s="90"/>
    </row>
    <row r="44" spans="1:21">
      <c r="A44">
        <v>2025011</v>
      </c>
      <c r="B44" t="s">
        <v>2429</v>
      </c>
      <c r="C44" t="s">
        <v>2434</v>
      </c>
      <c r="D44" s="99">
        <v>60</v>
      </c>
      <c r="E44" s="99">
        <v>0</v>
      </c>
      <c r="F44" s="99">
        <v>0</v>
      </c>
      <c r="G44" s="99">
        <v>0</v>
      </c>
      <c r="H44"/>
      <c r="I44" s="91"/>
      <c r="J44" s="91"/>
      <c r="L44" s="39">
        <v>1</v>
      </c>
      <c r="M44" s="39">
        <v>0</v>
      </c>
      <c r="N44" s="90">
        <v>0</v>
      </c>
      <c r="O44" s="93">
        <v>60</v>
      </c>
      <c r="S44" s="90"/>
      <c r="T44" s="90"/>
      <c r="U44" s="90"/>
    </row>
    <row r="45" spans="1:21">
      <c r="A45">
        <v>2017038</v>
      </c>
      <c r="B45" t="s">
        <v>2390</v>
      </c>
      <c r="C45" t="s">
        <v>367</v>
      </c>
      <c r="D45" s="99">
        <v>141</v>
      </c>
      <c r="E45" s="99">
        <v>5</v>
      </c>
      <c r="F45" s="99">
        <v>7.5</v>
      </c>
      <c r="G45" s="99">
        <v>0</v>
      </c>
      <c r="H45"/>
      <c r="I45" s="91">
        <v>0</v>
      </c>
      <c r="J45" s="91">
        <v>35012</v>
      </c>
      <c r="L45" s="39">
        <v>1</v>
      </c>
      <c r="M45" s="39">
        <v>0</v>
      </c>
      <c r="N45" s="90">
        <v>5</v>
      </c>
      <c r="O45" s="93">
        <v>128.5</v>
      </c>
      <c r="S45" s="90"/>
      <c r="T45" s="90"/>
      <c r="U45" s="90"/>
    </row>
    <row r="46" spans="1:21">
      <c r="A46">
        <v>2019029</v>
      </c>
      <c r="B46" t="s">
        <v>1354</v>
      </c>
      <c r="C46" t="s">
        <v>549</v>
      </c>
      <c r="D46" s="99">
        <v>152.5</v>
      </c>
      <c r="E46" s="99">
        <v>6.5</v>
      </c>
      <c r="F46" s="99">
        <v>0</v>
      </c>
      <c r="G46" s="99">
        <v>0</v>
      </c>
      <c r="H46"/>
      <c r="I46" s="91">
        <v>0</v>
      </c>
      <c r="J46" s="91">
        <v>880</v>
      </c>
      <c r="L46" s="39">
        <v>3</v>
      </c>
      <c r="M46" s="39">
        <v>180</v>
      </c>
      <c r="N46" s="90">
        <v>0</v>
      </c>
      <c r="O46" s="93">
        <v>152.5</v>
      </c>
      <c r="S46" s="90"/>
      <c r="T46" s="90"/>
      <c r="U46" s="90"/>
    </row>
    <row r="47" spans="1:21">
      <c r="A47">
        <v>2017031</v>
      </c>
      <c r="B47" t="s">
        <v>369</v>
      </c>
      <c r="C47" t="s">
        <v>370</v>
      </c>
      <c r="D47" s="99">
        <v>244</v>
      </c>
      <c r="E47" s="99">
        <v>73</v>
      </c>
      <c r="F47" s="99">
        <v>11</v>
      </c>
      <c r="G47" s="99">
        <v>5</v>
      </c>
      <c r="H47"/>
      <c r="I47" s="91">
        <v>0</v>
      </c>
      <c r="J47" s="91">
        <v>5016</v>
      </c>
      <c r="L47" s="39">
        <v>3</v>
      </c>
      <c r="M47" s="39">
        <v>180</v>
      </c>
      <c r="N47" s="90">
        <v>64</v>
      </c>
      <c r="O47" s="93">
        <v>180</v>
      </c>
      <c r="S47" s="90"/>
      <c r="T47" s="90"/>
      <c r="U47" s="90"/>
    </row>
    <row r="48" spans="1:21">
      <c r="A48">
        <v>2018022</v>
      </c>
      <c r="B48" t="s">
        <v>371</v>
      </c>
      <c r="C48" t="s">
        <v>372</v>
      </c>
      <c r="D48" s="99">
        <v>67.5</v>
      </c>
      <c r="E48" s="99">
        <v>0</v>
      </c>
      <c r="F48" s="99">
        <v>0</v>
      </c>
      <c r="G48" s="99">
        <v>0</v>
      </c>
      <c r="H48"/>
      <c r="I48" s="91"/>
      <c r="J48" s="91"/>
      <c r="L48" s="39">
        <v>3</v>
      </c>
      <c r="M48" s="39">
        <v>100</v>
      </c>
      <c r="N48" s="90">
        <v>0</v>
      </c>
      <c r="O48" s="93">
        <v>67.5</v>
      </c>
      <c r="S48" s="90"/>
      <c r="T48" s="90"/>
      <c r="U48" s="90"/>
    </row>
    <row r="49" spans="1:21">
      <c r="A49">
        <v>2023006</v>
      </c>
      <c r="B49" t="s">
        <v>1347</v>
      </c>
      <c r="C49" t="s">
        <v>599</v>
      </c>
      <c r="D49" s="99">
        <v>78.000000000000014</v>
      </c>
      <c r="E49" s="99">
        <v>0</v>
      </c>
      <c r="F49" s="99">
        <v>0</v>
      </c>
      <c r="G49" s="99">
        <v>0</v>
      </c>
      <c r="H49"/>
      <c r="I49" s="91"/>
      <c r="J49" s="91"/>
      <c r="L49" s="39">
        <v>1</v>
      </c>
      <c r="M49" s="39">
        <v>0</v>
      </c>
      <c r="N49" s="90">
        <v>0</v>
      </c>
      <c r="O49" s="93">
        <v>78.000000000000014</v>
      </c>
      <c r="S49" s="90"/>
      <c r="T49" s="90"/>
      <c r="U49" s="90"/>
    </row>
    <row r="50" spans="1:21">
      <c r="A50">
        <v>2013024</v>
      </c>
      <c r="B50" t="s">
        <v>374</v>
      </c>
      <c r="C50" t="s">
        <v>375</v>
      </c>
      <c r="D50" s="99">
        <v>145</v>
      </c>
      <c r="E50" s="99">
        <v>6.5</v>
      </c>
      <c r="F50" s="99">
        <v>0</v>
      </c>
      <c r="G50" s="99">
        <v>0</v>
      </c>
      <c r="H50"/>
      <c r="I50" s="91">
        <v>0</v>
      </c>
      <c r="J50" s="91">
        <v>1680</v>
      </c>
      <c r="L50" s="39">
        <v>3</v>
      </c>
      <c r="M50" s="39">
        <v>180</v>
      </c>
      <c r="N50" s="90">
        <v>0</v>
      </c>
      <c r="O50" s="93">
        <v>145</v>
      </c>
      <c r="S50" s="90"/>
      <c r="T50" s="90"/>
      <c r="U50" s="90"/>
    </row>
    <row r="51" spans="1:21">
      <c r="A51">
        <v>2010005</v>
      </c>
      <c r="B51" t="s">
        <v>376</v>
      </c>
      <c r="C51" t="s">
        <v>377</v>
      </c>
      <c r="D51" s="99">
        <v>143</v>
      </c>
      <c r="E51" s="99">
        <v>0</v>
      </c>
      <c r="F51" s="99">
        <v>0</v>
      </c>
      <c r="G51" s="99">
        <v>0</v>
      </c>
      <c r="H51"/>
      <c r="I51" s="91"/>
      <c r="J51" s="91"/>
      <c r="L51" s="39">
        <v>3</v>
      </c>
      <c r="M51" s="39">
        <v>180</v>
      </c>
      <c r="N51" s="90">
        <v>0</v>
      </c>
      <c r="O51" s="93">
        <v>143</v>
      </c>
      <c r="S51" s="90"/>
      <c r="T51" s="90"/>
      <c r="U51" s="90"/>
    </row>
    <row r="52" spans="1:21">
      <c r="A52">
        <v>2018048</v>
      </c>
      <c r="B52" t="s">
        <v>378</v>
      </c>
      <c r="C52" t="s">
        <v>379</v>
      </c>
      <c r="D52" s="99">
        <v>166</v>
      </c>
      <c r="E52" s="99">
        <v>24.999999999999996</v>
      </c>
      <c r="F52" s="99">
        <v>0</v>
      </c>
      <c r="G52" s="99">
        <v>0</v>
      </c>
      <c r="H52"/>
      <c r="I52" s="91"/>
      <c r="J52" s="91"/>
      <c r="L52" s="39">
        <v>1</v>
      </c>
      <c r="M52" s="39">
        <v>0</v>
      </c>
      <c r="N52" s="90">
        <v>25</v>
      </c>
      <c r="O52" s="93">
        <v>141</v>
      </c>
      <c r="S52" s="90"/>
      <c r="T52" s="90"/>
      <c r="U52" s="90"/>
    </row>
    <row r="53" spans="1:21">
      <c r="A53">
        <v>2020001</v>
      </c>
      <c r="B53" t="s">
        <v>381</v>
      </c>
      <c r="C53" t="s">
        <v>382</v>
      </c>
      <c r="D53" s="99">
        <v>140.50000000000003</v>
      </c>
      <c r="E53" s="99">
        <v>14.5</v>
      </c>
      <c r="F53" s="99">
        <v>0</v>
      </c>
      <c r="G53" s="99">
        <v>0</v>
      </c>
      <c r="H53"/>
      <c r="I53" s="91"/>
      <c r="J53" s="91"/>
      <c r="L53" s="39">
        <v>1</v>
      </c>
      <c r="M53" s="39">
        <v>0</v>
      </c>
      <c r="N53" s="90">
        <v>14.5</v>
      </c>
      <c r="O53" s="93">
        <v>126.00000000000003</v>
      </c>
      <c r="S53" s="90"/>
      <c r="T53" s="90"/>
      <c r="U53" s="90"/>
    </row>
    <row r="54" spans="1:21">
      <c r="A54">
        <v>2022014</v>
      </c>
      <c r="B54" t="s">
        <v>1342</v>
      </c>
      <c r="C54" t="s">
        <v>584</v>
      </c>
      <c r="D54" s="99">
        <v>148.5</v>
      </c>
      <c r="E54" s="99">
        <v>2</v>
      </c>
      <c r="F54" s="99">
        <v>0</v>
      </c>
      <c r="G54" s="99">
        <v>0</v>
      </c>
      <c r="H54"/>
      <c r="I54" s="91"/>
      <c r="J54" s="91"/>
      <c r="L54" s="39">
        <v>3</v>
      </c>
      <c r="M54" s="39">
        <v>180</v>
      </c>
      <c r="N54" s="90">
        <v>0</v>
      </c>
      <c r="O54" s="93">
        <v>148.5</v>
      </c>
      <c r="S54" s="90"/>
      <c r="T54" s="90"/>
      <c r="U54" s="90"/>
    </row>
    <row r="55" spans="1:21">
      <c r="A55">
        <v>2024039</v>
      </c>
      <c r="B55" t="s">
        <v>1120</v>
      </c>
      <c r="C55" t="s">
        <v>645</v>
      </c>
      <c r="D55" s="99">
        <v>78</v>
      </c>
      <c r="E55" s="99">
        <v>0</v>
      </c>
      <c r="F55" s="99">
        <v>0</v>
      </c>
      <c r="G55" s="99">
        <v>0</v>
      </c>
      <c r="H55"/>
      <c r="I55" s="91"/>
      <c r="J55" s="91"/>
      <c r="L55" s="39">
        <v>1</v>
      </c>
      <c r="M55" s="39">
        <v>0</v>
      </c>
      <c r="N55" s="90">
        <v>0</v>
      </c>
      <c r="O55" s="93">
        <v>78</v>
      </c>
      <c r="S55" s="90"/>
      <c r="T55" s="90"/>
      <c r="U55" s="90"/>
    </row>
    <row r="56" spans="1:21">
      <c r="A56">
        <v>2024008</v>
      </c>
      <c r="B56" t="s">
        <v>1194</v>
      </c>
      <c r="C56" t="s">
        <v>626</v>
      </c>
      <c r="D56" s="99">
        <v>144.5</v>
      </c>
      <c r="E56" s="99">
        <v>1.5</v>
      </c>
      <c r="F56" s="99">
        <v>0</v>
      </c>
      <c r="G56" s="99">
        <v>0</v>
      </c>
      <c r="H56"/>
      <c r="I56" s="91">
        <v>25000</v>
      </c>
      <c r="J56" s="91">
        <v>1240</v>
      </c>
      <c r="L56" s="39">
        <v>3</v>
      </c>
      <c r="M56" s="39">
        <v>180</v>
      </c>
      <c r="N56" s="90">
        <v>0</v>
      </c>
      <c r="O56" s="93">
        <v>144.5</v>
      </c>
      <c r="S56" s="90"/>
      <c r="T56" s="90"/>
      <c r="U56" s="90"/>
    </row>
    <row r="57" spans="1:21">
      <c r="A57">
        <v>2016012</v>
      </c>
      <c r="B57" t="s">
        <v>385</v>
      </c>
      <c r="C57" t="s">
        <v>386</v>
      </c>
      <c r="D57" s="99">
        <v>197.5</v>
      </c>
      <c r="E57" s="99">
        <v>41</v>
      </c>
      <c r="F57" s="99">
        <v>6</v>
      </c>
      <c r="G57" s="99">
        <v>3</v>
      </c>
      <c r="H57"/>
      <c r="I57" s="91"/>
      <c r="J57" s="91"/>
      <c r="L57" s="39">
        <v>3</v>
      </c>
      <c r="M57" s="39">
        <v>180</v>
      </c>
      <c r="N57" s="90">
        <v>17.5</v>
      </c>
      <c r="O57" s="93">
        <v>180</v>
      </c>
      <c r="S57" s="90"/>
      <c r="T57" s="90"/>
      <c r="U57" s="90"/>
    </row>
    <row r="58" spans="1:21">
      <c r="A58">
        <v>2011001</v>
      </c>
      <c r="B58" t="s">
        <v>388</v>
      </c>
      <c r="C58" t="s">
        <v>389</v>
      </c>
      <c r="D58" s="99">
        <v>149.49999999999997</v>
      </c>
      <c r="E58" s="99">
        <v>9.5</v>
      </c>
      <c r="F58" s="99">
        <v>0</v>
      </c>
      <c r="G58" s="99">
        <v>2</v>
      </c>
      <c r="H58"/>
      <c r="I58" s="91">
        <v>0</v>
      </c>
      <c r="J58" s="91">
        <v>2554</v>
      </c>
      <c r="L58" s="39">
        <v>3</v>
      </c>
      <c r="M58" s="39">
        <v>180</v>
      </c>
      <c r="N58" s="90">
        <v>0</v>
      </c>
      <c r="O58" s="93">
        <v>149.49999999999997</v>
      </c>
      <c r="S58" s="90"/>
      <c r="T58" s="90"/>
      <c r="U58" s="90"/>
    </row>
    <row r="59" spans="1:21">
      <c r="A59">
        <v>2020015</v>
      </c>
      <c r="B59" t="s">
        <v>1263</v>
      </c>
      <c r="C59" t="s">
        <v>452</v>
      </c>
      <c r="D59" s="99">
        <v>146</v>
      </c>
      <c r="E59" s="99">
        <v>5</v>
      </c>
      <c r="F59" s="99">
        <v>0</v>
      </c>
      <c r="G59" s="99">
        <v>0</v>
      </c>
      <c r="H59"/>
      <c r="I59" s="91"/>
      <c r="J59" s="91"/>
      <c r="L59" s="39">
        <v>3</v>
      </c>
      <c r="M59" s="39">
        <v>180</v>
      </c>
      <c r="N59" s="90">
        <v>0</v>
      </c>
      <c r="O59" s="93">
        <v>146</v>
      </c>
      <c r="S59" s="90"/>
      <c r="T59" s="90"/>
      <c r="U59" s="90"/>
    </row>
    <row r="60" spans="1:21">
      <c r="A60">
        <v>2024001</v>
      </c>
      <c r="B60" t="s">
        <v>962</v>
      </c>
      <c r="C60" t="s">
        <v>619</v>
      </c>
      <c r="D60" s="99">
        <v>121</v>
      </c>
      <c r="E60" s="99">
        <v>1</v>
      </c>
      <c r="F60" s="99">
        <v>0</v>
      </c>
      <c r="G60" s="99">
        <v>28</v>
      </c>
      <c r="H60"/>
      <c r="I60" s="91">
        <v>0</v>
      </c>
      <c r="J60" s="91">
        <v>6540</v>
      </c>
      <c r="L60" s="39">
        <v>3</v>
      </c>
      <c r="M60" s="39">
        <v>160</v>
      </c>
      <c r="N60" s="90">
        <v>0</v>
      </c>
      <c r="O60" s="93">
        <v>121</v>
      </c>
      <c r="S60" s="90"/>
      <c r="T60" s="90"/>
      <c r="U60" s="90"/>
    </row>
    <row r="61" spans="1:21">
      <c r="A61">
        <v>2016021</v>
      </c>
      <c r="B61" t="s">
        <v>390</v>
      </c>
      <c r="C61" t="s">
        <v>391</v>
      </c>
      <c r="D61" s="99">
        <v>135</v>
      </c>
      <c r="E61" s="99">
        <v>0</v>
      </c>
      <c r="F61" s="99">
        <v>0</v>
      </c>
      <c r="G61" s="99">
        <v>0</v>
      </c>
      <c r="H61"/>
      <c r="I61" s="91">
        <v>0</v>
      </c>
      <c r="J61" s="91">
        <v>1512</v>
      </c>
      <c r="L61" s="39">
        <v>3</v>
      </c>
      <c r="M61" s="39">
        <v>180</v>
      </c>
      <c r="N61" s="90">
        <v>0</v>
      </c>
      <c r="O61" s="93">
        <v>135</v>
      </c>
      <c r="S61" s="90"/>
      <c r="T61" s="90"/>
      <c r="U61" s="90"/>
    </row>
    <row r="62" spans="1:21">
      <c r="A62">
        <v>2019053</v>
      </c>
      <c r="B62" t="s">
        <v>392</v>
      </c>
      <c r="C62" t="s">
        <v>393</v>
      </c>
      <c r="D62" s="99">
        <v>155.49999999999997</v>
      </c>
      <c r="E62" s="99">
        <v>20</v>
      </c>
      <c r="F62" s="99">
        <v>0</v>
      </c>
      <c r="G62" s="99">
        <v>0</v>
      </c>
      <c r="H62"/>
      <c r="I62" s="91"/>
      <c r="J62" s="91"/>
      <c r="L62" s="39">
        <v>1</v>
      </c>
      <c r="M62" s="39">
        <v>0</v>
      </c>
      <c r="N62" s="90">
        <v>20</v>
      </c>
      <c r="O62" s="93">
        <v>135.49999999999997</v>
      </c>
      <c r="S62" s="90"/>
      <c r="T62" s="90"/>
      <c r="U62" s="90"/>
    </row>
    <row r="63" spans="1:21">
      <c r="A63">
        <v>2018028</v>
      </c>
      <c r="B63" t="s">
        <v>397</v>
      </c>
      <c r="C63" t="s">
        <v>398</v>
      </c>
      <c r="D63" s="99">
        <v>112.5</v>
      </c>
      <c r="E63" s="99">
        <v>0</v>
      </c>
      <c r="F63" s="99">
        <v>0</v>
      </c>
      <c r="G63" s="99">
        <v>0</v>
      </c>
      <c r="H63"/>
      <c r="I63" s="91"/>
      <c r="J63" s="91"/>
      <c r="L63" s="39">
        <v>3</v>
      </c>
      <c r="M63" s="39">
        <v>180</v>
      </c>
      <c r="N63" s="90">
        <v>0</v>
      </c>
      <c r="O63" s="93">
        <v>112.5</v>
      </c>
      <c r="S63" s="90"/>
      <c r="T63" s="90"/>
      <c r="U63" s="90"/>
    </row>
    <row r="64" spans="1:21">
      <c r="A64">
        <v>2018045</v>
      </c>
      <c r="B64" t="s">
        <v>400</v>
      </c>
      <c r="C64" t="s">
        <v>401</v>
      </c>
      <c r="D64" s="99">
        <v>169.49999999999994</v>
      </c>
      <c r="E64" s="99">
        <v>36.5</v>
      </c>
      <c r="F64" s="99">
        <v>0</v>
      </c>
      <c r="G64" s="99">
        <v>0</v>
      </c>
      <c r="H64"/>
      <c r="I64" s="91"/>
      <c r="J64" s="91"/>
      <c r="L64" s="39">
        <v>3</v>
      </c>
      <c r="M64" s="39">
        <v>160</v>
      </c>
      <c r="N64" s="90">
        <v>9.4999999999999432</v>
      </c>
      <c r="O64" s="93">
        <v>160</v>
      </c>
      <c r="S64" s="90"/>
      <c r="T64" s="90"/>
      <c r="U64" s="90"/>
    </row>
    <row r="65" spans="1:21">
      <c r="A65">
        <v>2009009</v>
      </c>
      <c r="B65" t="s">
        <v>403</v>
      </c>
      <c r="C65" t="s">
        <v>404</v>
      </c>
      <c r="D65" s="99">
        <v>126.00000000000003</v>
      </c>
      <c r="E65" s="99">
        <v>0</v>
      </c>
      <c r="F65" s="99">
        <v>0</v>
      </c>
      <c r="G65" s="99">
        <v>0</v>
      </c>
      <c r="H65"/>
      <c r="I65" s="91"/>
      <c r="J65" s="91"/>
      <c r="L65" s="39">
        <v>3</v>
      </c>
      <c r="M65" s="39">
        <v>180</v>
      </c>
      <c r="N65" s="90">
        <v>0</v>
      </c>
      <c r="O65" s="93">
        <v>126.00000000000003</v>
      </c>
      <c r="S65" s="90"/>
      <c r="T65" s="90"/>
      <c r="U65" s="90"/>
    </row>
    <row r="66" spans="1:21">
      <c r="A66">
        <v>2023028</v>
      </c>
      <c r="B66" t="s">
        <v>1274</v>
      </c>
      <c r="C66" t="s">
        <v>614</v>
      </c>
      <c r="D66" s="99">
        <v>140</v>
      </c>
      <c r="E66" s="99">
        <v>3.5</v>
      </c>
      <c r="F66" s="99">
        <v>0</v>
      </c>
      <c r="G66" s="99">
        <v>0</v>
      </c>
      <c r="H66"/>
      <c r="I66" s="91"/>
      <c r="J66" s="91"/>
      <c r="L66" s="39">
        <v>3</v>
      </c>
      <c r="M66" s="39">
        <v>180</v>
      </c>
      <c r="N66" s="90">
        <v>0</v>
      </c>
      <c r="O66" s="93">
        <v>140</v>
      </c>
      <c r="S66" s="90"/>
      <c r="T66" s="90"/>
      <c r="U66" s="90"/>
    </row>
    <row r="67" spans="1:21">
      <c r="A67">
        <v>2025020</v>
      </c>
      <c r="B67" t="s">
        <v>2956</v>
      </c>
      <c r="C67" t="s">
        <v>2957</v>
      </c>
      <c r="D67" s="99">
        <v>120.99999999999999</v>
      </c>
      <c r="E67" s="99">
        <v>0</v>
      </c>
      <c r="F67" s="99">
        <v>0</v>
      </c>
      <c r="G67" s="99">
        <v>0</v>
      </c>
      <c r="H67"/>
      <c r="I67" s="91"/>
      <c r="J67" s="91"/>
      <c r="L67" s="39">
        <v>3</v>
      </c>
      <c r="M67" s="39">
        <v>0</v>
      </c>
      <c r="N67" s="90">
        <v>120.99999999999999</v>
      </c>
      <c r="O67" s="93">
        <v>0</v>
      </c>
      <c r="S67" s="90"/>
      <c r="T67" s="90"/>
      <c r="U67" s="90"/>
    </row>
    <row r="68" spans="1:21">
      <c r="A68">
        <v>2018015</v>
      </c>
      <c r="B68" t="s">
        <v>408</v>
      </c>
      <c r="C68" t="s">
        <v>409</v>
      </c>
      <c r="D68" s="99">
        <v>152.5</v>
      </c>
      <c r="E68" s="99">
        <v>8</v>
      </c>
      <c r="F68" s="99">
        <v>0</v>
      </c>
      <c r="G68" s="99">
        <v>0</v>
      </c>
      <c r="H68"/>
      <c r="I68" s="91"/>
      <c r="J68" s="91"/>
      <c r="L68" s="39">
        <v>1</v>
      </c>
      <c r="M68" s="39">
        <v>0</v>
      </c>
      <c r="N68" s="90">
        <v>8</v>
      </c>
      <c r="O68" s="93">
        <v>144.5</v>
      </c>
      <c r="S68" s="90"/>
      <c r="T68" s="90"/>
      <c r="U68" s="90"/>
    </row>
    <row r="69" spans="1:21">
      <c r="A69">
        <v>2025024</v>
      </c>
      <c r="B69" t="s">
        <v>2962</v>
      </c>
      <c r="C69" t="s">
        <v>2963</v>
      </c>
      <c r="D69" s="99">
        <v>140</v>
      </c>
      <c r="E69" s="99">
        <v>4</v>
      </c>
      <c r="F69" s="99">
        <v>0</v>
      </c>
      <c r="G69" s="99">
        <v>0</v>
      </c>
      <c r="H69"/>
      <c r="I69" s="91">
        <v>0</v>
      </c>
      <c r="J69" s="91">
        <v>72015</v>
      </c>
      <c r="L69" s="39">
        <v>3</v>
      </c>
      <c r="M69" s="39">
        <v>0</v>
      </c>
      <c r="N69" s="90">
        <v>140</v>
      </c>
      <c r="O69" s="93">
        <v>0</v>
      </c>
      <c r="S69" s="90"/>
      <c r="T69" s="90"/>
      <c r="U69" s="90"/>
    </row>
    <row r="70" spans="1:21">
      <c r="A70">
        <v>2025010</v>
      </c>
      <c r="B70" t="s">
        <v>2694</v>
      </c>
      <c r="C70" t="s">
        <v>2695</v>
      </c>
      <c r="D70" s="99">
        <v>164</v>
      </c>
      <c r="E70" s="99">
        <v>4</v>
      </c>
      <c r="F70" s="99">
        <v>0</v>
      </c>
      <c r="G70" s="99">
        <v>56</v>
      </c>
      <c r="H70"/>
      <c r="I70" s="91"/>
      <c r="J70" s="91"/>
      <c r="L70" s="39">
        <v>3</v>
      </c>
      <c r="M70" s="39">
        <v>180</v>
      </c>
      <c r="N70" s="90">
        <v>0</v>
      </c>
      <c r="O70" s="93">
        <v>164</v>
      </c>
      <c r="S70" s="90"/>
      <c r="T70" s="90"/>
      <c r="U70" s="90"/>
    </row>
    <row r="71" spans="1:21">
      <c r="A71">
        <v>2018031</v>
      </c>
      <c r="B71" t="s">
        <v>413</v>
      </c>
      <c r="C71" t="s">
        <v>414</v>
      </c>
      <c r="D71" s="99">
        <v>137</v>
      </c>
      <c r="E71" s="99">
        <v>1</v>
      </c>
      <c r="F71" s="99">
        <v>0</v>
      </c>
      <c r="G71" s="99">
        <v>0</v>
      </c>
      <c r="H71"/>
      <c r="I71" s="91">
        <v>0</v>
      </c>
      <c r="J71" s="91">
        <v>1920</v>
      </c>
      <c r="L71" s="39">
        <v>3</v>
      </c>
      <c r="M71" s="39">
        <v>180</v>
      </c>
      <c r="N71" s="90">
        <v>0</v>
      </c>
      <c r="O71" s="93">
        <v>137</v>
      </c>
      <c r="S71" s="90"/>
      <c r="T71" s="90"/>
      <c r="U71" s="90"/>
    </row>
    <row r="72" spans="1:21">
      <c r="A72">
        <v>2011004</v>
      </c>
      <c r="B72" t="s">
        <v>418</v>
      </c>
      <c r="C72" t="s">
        <v>419</v>
      </c>
      <c r="D72" s="99">
        <v>246</v>
      </c>
      <c r="E72" s="99">
        <v>78</v>
      </c>
      <c r="F72" s="99">
        <v>0</v>
      </c>
      <c r="G72" s="99">
        <v>5.5</v>
      </c>
      <c r="H72"/>
      <c r="I72" s="91">
        <v>0</v>
      </c>
      <c r="J72" s="91">
        <v>2829</v>
      </c>
      <c r="L72" s="39">
        <v>3</v>
      </c>
      <c r="M72" s="39">
        <v>180</v>
      </c>
      <c r="N72" s="90">
        <v>66</v>
      </c>
      <c r="O72" s="93">
        <v>180</v>
      </c>
      <c r="S72" s="90"/>
      <c r="T72" s="90"/>
      <c r="U72" s="90"/>
    </row>
    <row r="73" spans="1:21">
      <c r="A73">
        <v>2024010</v>
      </c>
      <c r="B73" t="s">
        <v>1177</v>
      </c>
      <c r="C73" t="s">
        <v>628</v>
      </c>
      <c r="D73" s="99">
        <v>127.58333333333334</v>
      </c>
      <c r="E73" s="99">
        <v>0</v>
      </c>
      <c r="F73" s="99">
        <v>0</v>
      </c>
      <c r="G73" s="99">
        <v>0</v>
      </c>
      <c r="H73"/>
      <c r="I73" s="91"/>
      <c r="J73" s="91"/>
      <c r="L73" s="39">
        <v>3</v>
      </c>
      <c r="M73" s="39">
        <v>180</v>
      </c>
      <c r="N73" s="90">
        <v>0</v>
      </c>
      <c r="O73" s="93">
        <v>127.58333333333334</v>
      </c>
      <c r="S73" s="90"/>
      <c r="T73" s="90"/>
      <c r="U73" s="90"/>
    </row>
    <row r="74" spans="1:21">
      <c r="A74">
        <v>2023021</v>
      </c>
      <c r="B74" t="s">
        <v>1283</v>
      </c>
      <c r="C74" t="s">
        <v>608</v>
      </c>
      <c r="D74" s="99">
        <v>150</v>
      </c>
      <c r="E74" s="99">
        <v>6.5</v>
      </c>
      <c r="F74" s="99">
        <v>0</v>
      </c>
      <c r="G74" s="99">
        <v>0</v>
      </c>
      <c r="H74"/>
      <c r="I74" s="91">
        <v>12500</v>
      </c>
      <c r="J74" s="91">
        <v>24230</v>
      </c>
      <c r="L74" s="39">
        <v>3</v>
      </c>
      <c r="M74" s="39">
        <v>180</v>
      </c>
      <c r="N74" s="90">
        <v>0</v>
      </c>
      <c r="O74" s="93">
        <v>150</v>
      </c>
      <c r="S74" s="90"/>
      <c r="T74" s="90"/>
      <c r="U74" s="90"/>
    </row>
    <row r="75" spans="1:21">
      <c r="A75">
        <v>2023033</v>
      </c>
      <c r="B75" t="s">
        <v>2787</v>
      </c>
      <c r="C75" t="s">
        <v>617</v>
      </c>
      <c r="D75" s="99">
        <v>127.5</v>
      </c>
      <c r="E75" s="99">
        <v>0</v>
      </c>
      <c r="F75" s="99">
        <v>0</v>
      </c>
      <c r="G75" s="99">
        <v>0</v>
      </c>
      <c r="H75"/>
      <c r="I75" s="91"/>
      <c r="J75" s="91"/>
      <c r="L75" s="39">
        <v>1</v>
      </c>
      <c r="M75" s="39">
        <v>0</v>
      </c>
      <c r="N75" s="90">
        <v>0</v>
      </c>
      <c r="O75" s="93">
        <v>127.5</v>
      </c>
      <c r="S75" s="90"/>
      <c r="T75" s="90"/>
      <c r="U75" s="90"/>
    </row>
    <row r="76" spans="1:21">
      <c r="A76">
        <v>2025014</v>
      </c>
      <c r="B76" t="s">
        <v>2684</v>
      </c>
      <c r="C76" t="s">
        <v>2685</v>
      </c>
      <c r="D76" s="99">
        <v>138</v>
      </c>
      <c r="E76" s="99">
        <v>0</v>
      </c>
      <c r="F76" s="99">
        <v>0</v>
      </c>
      <c r="G76" s="99">
        <v>0</v>
      </c>
      <c r="H76"/>
      <c r="I76" s="91"/>
      <c r="J76" s="91"/>
      <c r="L76" s="39">
        <v>1</v>
      </c>
      <c r="M76" s="39">
        <v>0</v>
      </c>
      <c r="N76" s="90">
        <v>0</v>
      </c>
      <c r="O76" s="93">
        <v>138</v>
      </c>
      <c r="S76" s="90"/>
      <c r="T76" s="90"/>
      <c r="U76" s="90"/>
    </row>
    <row r="77" spans="1:21">
      <c r="A77">
        <v>2020014</v>
      </c>
      <c r="B77" t="s">
        <v>420</v>
      </c>
      <c r="C77" t="s">
        <v>421</v>
      </c>
      <c r="D77" s="99">
        <v>75</v>
      </c>
      <c r="E77" s="99">
        <v>0</v>
      </c>
      <c r="F77" s="99">
        <v>0</v>
      </c>
      <c r="G77" s="99">
        <v>0</v>
      </c>
      <c r="H77"/>
      <c r="I77" s="91"/>
      <c r="J77" s="91"/>
      <c r="L77" s="39">
        <v>3</v>
      </c>
      <c r="M77" s="39">
        <v>111</v>
      </c>
      <c r="N77" s="90">
        <v>0</v>
      </c>
      <c r="O77" s="93">
        <v>75</v>
      </c>
      <c r="S77" s="90"/>
      <c r="T77" s="90"/>
      <c r="U77" s="90"/>
    </row>
    <row r="78" spans="1:21">
      <c r="A78">
        <v>2018027</v>
      </c>
      <c r="B78" t="s">
        <v>425</v>
      </c>
      <c r="C78" t="s">
        <v>426</v>
      </c>
      <c r="D78" s="99">
        <v>144.5</v>
      </c>
      <c r="E78" s="99">
        <v>1</v>
      </c>
      <c r="F78" s="99">
        <v>0</v>
      </c>
      <c r="G78" s="99">
        <v>0</v>
      </c>
      <c r="H78"/>
      <c r="I78" s="91"/>
      <c r="J78" s="91"/>
      <c r="L78" s="39">
        <v>3</v>
      </c>
      <c r="M78" s="39">
        <v>180</v>
      </c>
      <c r="N78" s="90">
        <v>0</v>
      </c>
      <c r="O78" s="93">
        <v>144.5</v>
      </c>
      <c r="S78" s="90"/>
      <c r="T78" s="90"/>
      <c r="U78" s="90"/>
    </row>
    <row r="79" spans="1:21">
      <c r="A79">
        <v>2019014</v>
      </c>
      <c r="B79" t="s">
        <v>430</v>
      </c>
      <c r="C79" t="s">
        <v>431</v>
      </c>
      <c r="D79" s="99">
        <v>42</v>
      </c>
      <c r="E79" s="99">
        <v>0</v>
      </c>
      <c r="F79" s="99">
        <v>0</v>
      </c>
      <c r="G79" s="99">
        <v>0</v>
      </c>
      <c r="H79"/>
      <c r="I79" s="91"/>
      <c r="J79" s="91"/>
      <c r="L79" s="39">
        <v>1</v>
      </c>
      <c r="M79" s="39">
        <v>0</v>
      </c>
      <c r="N79" s="90">
        <v>0</v>
      </c>
      <c r="O79" s="93">
        <v>42</v>
      </c>
      <c r="S79" s="90"/>
      <c r="T79" s="90"/>
      <c r="U79" s="90"/>
    </row>
    <row r="80" spans="1:21">
      <c r="A80">
        <v>2020031</v>
      </c>
      <c r="B80" t="s">
        <v>1418</v>
      </c>
      <c r="C80" t="s">
        <v>565</v>
      </c>
      <c r="D80" s="99">
        <v>141</v>
      </c>
      <c r="E80" s="99">
        <v>2</v>
      </c>
      <c r="F80" s="99">
        <v>0</v>
      </c>
      <c r="G80" s="99">
        <v>0</v>
      </c>
      <c r="H80"/>
      <c r="I80" s="91"/>
      <c r="J80" s="91"/>
      <c r="L80" s="39">
        <v>3</v>
      </c>
      <c r="M80" s="39">
        <v>180</v>
      </c>
      <c r="N80" s="90">
        <v>0</v>
      </c>
      <c r="O80" s="93">
        <v>141</v>
      </c>
      <c r="S80" s="90"/>
      <c r="T80" s="90"/>
      <c r="U80" s="90"/>
    </row>
    <row r="81" spans="1:21">
      <c r="A81">
        <v>2018057</v>
      </c>
      <c r="B81" t="s">
        <v>1083</v>
      </c>
      <c r="C81" t="s">
        <v>543</v>
      </c>
      <c r="D81" s="99">
        <v>139</v>
      </c>
      <c r="E81" s="99">
        <v>3</v>
      </c>
      <c r="F81" s="99">
        <v>0</v>
      </c>
      <c r="G81" s="99">
        <v>0</v>
      </c>
      <c r="H81"/>
      <c r="I81" s="91">
        <v>0</v>
      </c>
      <c r="J81" s="91">
        <v>12576</v>
      </c>
      <c r="L81" s="39">
        <v>3</v>
      </c>
      <c r="M81" s="39">
        <v>180</v>
      </c>
      <c r="N81" s="90">
        <v>0</v>
      </c>
      <c r="O81" s="93">
        <v>139</v>
      </c>
      <c r="S81" s="90"/>
      <c r="T81" s="90"/>
      <c r="U81" s="90"/>
    </row>
    <row r="82" spans="1:21">
      <c r="A82">
        <v>2020003</v>
      </c>
      <c r="B82" t="s">
        <v>1367</v>
      </c>
      <c r="C82" t="s">
        <v>438</v>
      </c>
      <c r="D82" s="99">
        <v>140.99999999999994</v>
      </c>
      <c r="E82" s="99">
        <v>2</v>
      </c>
      <c r="F82" s="99">
        <v>0</v>
      </c>
      <c r="G82" s="99">
        <v>0</v>
      </c>
      <c r="H82"/>
      <c r="I82" s="91">
        <v>0</v>
      </c>
      <c r="J82" s="91">
        <v>4940</v>
      </c>
      <c r="K82" s="130"/>
      <c r="L82" s="39">
        <v>3</v>
      </c>
      <c r="M82" s="39">
        <v>180</v>
      </c>
      <c r="N82" s="90">
        <v>0</v>
      </c>
      <c r="O82" s="93">
        <v>140.99999999999994</v>
      </c>
      <c r="S82" s="90"/>
      <c r="T82" s="90"/>
      <c r="U82" s="90"/>
    </row>
    <row r="83" spans="1:21">
      <c r="A83">
        <v>2018012</v>
      </c>
      <c r="B83" t="s">
        <v>992</v>
      </c>
      <c r="C83" t="s">
        <v>995</v>
      </c>
      <c r="D83" s="99">
        <v>123.5</v>
      </c>
      <c r="E83" s="99">
        <v>2</v>
      </c>
      <c r="F83" s="99">
        <v>30.500000000000004</v>
      </c>
      <c r="G83" s="99">
        <v>0</v>
      </c>
      <c r="H83"/>
      <c r="I83" s="91">
        <v>0</v>
      </c>
      <c r="J83" s="91">
        <v>5896</v>
      </c>
      <c r="L83" s="39">
        <v>1</v>
      </c>
      <c r="M83" s="39">
        <v>0</v>
      </c>
      <c r="N83" s="90">
        <v>2</v>
      </c>
      <c r="O83" s="93">
        <v>91</v>
      </c>
      <c r="S83" s="90"/>
      <c r="T83" s="90"/>
      <c r="U83" s="90"/>
    </row>
    <row r="84" spans="1:21">
      <c r="A84">
        <v>2017007</v>
      </c>
      <c r="B84" t="s">
        <v>935</v>
      </c>
      <c r="C84" t="s">
        <v>310</v>
      </c>
      <c r="D84" s="99">
        <v>136</v>
      </c>
      <c r="E84" s="99">
        <v>5.5</v>
      </c>
      <c r="F84" s="99">
        <v>2</v>
      </c>
      <c r="G84" s="99">
        <v>5.5</v>
      </c>
      <c r="H84"/>
      <c r="I84" s="91">
        <v>12500</v>
      </c>
      <c r="J84" s="91">
        <v>0</v>
      </c>
      <c r="L84" s="39">
        <v>3</v>
      </c>
      <c r="M84" s="39">
        <v>180</v>
      </c>
      <c r="N84" s="90">
        <v>0</v>
      </c>
      <c r="O84" s="93">
        <v>136</v>
      </c>
      <c r="S84" s="90"/>
      <c r="T84" s="90"/>
      <c r="U84" s="90"/>
    </row>
    <row r="85" spans="1:21">
      <c r="A85">
        <v>2020028</v>
      </c>
      <c r="B85" t="s">
        <v>907</v>
      </c>
      <c r="C85" t="s">
        <v>317</v>
      </c>
      <c r="D85" s="99">
        <v>133.5</v>
      </c>
      <c r="E85" s="99">
        <v>0</v>
      </c>
      <c r="F85" s="99">
        <v>0</v>
      </c>
      <c r="G85" s="99">
        <v>0</v>
      </c>
      <c r="H85"/>
      <c r="I85" s="91"/>
      <c r="J85" s="91"/>
      <c r="L85" s="39">
        <v>3</v>
      </c>
      <c r="M85" s="39">
        <v>180</v>
      </c>
      <c r="N85" s="90">
        <v>0</v>
      </c>
      <c r="O85" s="93">
        <v>133.5</v>
      </c>
      <c r="S85" s="90"/>
      <c r="T85" s="90"/>
      <c r="U85" s="90"/>
    </row>
    <row r="86" spans="1:21">
      <c r="A86">
        <v>2018002</v>
      </c>
      <c r="B86" t="s">
        <v>439</v>
      </c>
      <c r="C86" t="s">
        <v>440</v>
      </c>
      <c r="D86" s="99">
        <v>144</v>
      </c>
      <c r="E86" s="99">
        <v>6.9999999999999991</v>
      </c>
      <c r="F86" s="99">
        <v>0</v>
      </c>
      <c r="G86" s="99">
        <v>0</v>
      </c>
      <c r="H86"/>
      <c r="I86" s="91"/>
      <c r="J86" s="91"/>
      <c r="L86" s="39">
        <v>1</v>
      </c>
      <c r="M86" s="39">
        <v>0</v>
      </c>
      <c r="N86" s="90">
        <v>7</v>
      </c>
      <c r="O86" s="93">
        <v>137</v>
      </c>
      <c r="S86" s="90"/>
      <c r="T86" s="90"/>
      <c r="U86" s="90"/>
    </row>
    <row r="87" spans="1:21">
      <c r="A87">
        <v>2024003</v>
      </c>
      <c r="B87" t="s">
        <v>1247</v>
      </c>
      <c r="C87" t="s">
        <v>621</v>
      </c>
      <c r="D87" s="99">
        <v>142.5</v>
      </c>
      <c r="E87" s="99">
        <v>0</v>
      </c>
      <c r="F87" s="99">
        <v>0</v>
      </c>
      <c r="G87" s="99">
        <v>0</v>
      </c>
      <c r="H87"/>
      <c r="I87" s="91"/>
      <c r="J87" s="91"/>
      <c r="L87" s="39">
        <v>3</v>
      </c>
      <c r="M87" s="39">
        <v>180</v>
      </c>
      <c r="N87" s="90">
        <v>0</v>
      </c>
      <c r="O87" s="93">
        <v>142.5</v>
      </c>
      <c r="S87" s="90"/>
      <c r="T87" s="90"/>
      <c r="U87" s="90"/>
    </row>
    <row r="88" spans="1:21">
      <c r="A88">
        <v>2022019</v>
      </c>
      <c r="B88" t="s">
        <v>1383</v>
      </c>
      <c r="C88" t="s">
        <v>587</v>
      </c>
      <c r="D88" s="99">
        <v>149</v>
      </c>
      <c r="E88" s="99">
        <v>1.5</v>
      </c>
      <c r="F88" s="99">
        <v>0</v>
      </c>
      <c r="G88" s="99">
        <v>0</v>
      </c>
      <c r="H88"/>
      <c r="I88" s="91"/>
      <c r="J88" s="91"/>
      <c r="L88" s="39">
        <v>3</v>
      </c>
      <c r="M88" s="39">
        <v>180</v>
      </c>
      <c r="N88" s="90">
        <v>0</v>
      </c>
      <c r="O88" s="93">
        <v>149</v>
      </c>
      <c r="S88" s="90"/>
      <c r="T88" s="90"/>
      <c r="U88" s="90"/>
    </row>
    <row r="89" spans="1:21">
      <c r="A89">
        <v>2010006</v>
      </c>
      <c r="B89" t="s">
        <v>441</v>
      </c>
      <c r="C89" t="s">
        <v>442</v>
      </c>
      <c r="D89" s="99">
        <v>129</v>
      </c>
      <c r="E89" s="99">
        <v>0</v>
      </c>
      <c r="F89" s="99">
        <v>3</v>
      </c>
      <c r="G89" s="99">
        <v>1.5</v>
      </c>
      <c r="H89"/>
      <c r="I89" s="91">
        <v>0</v>
      </c>
      <c r="J89" s="91">
        <v>420</v>
      </c>
      <c r="L89" s="39">
        <v>1</v>
      </c>
      <c r="M89" s="39">
        <v>0</v>
      </c>
      <c r="N89" s="90">
        <v>0</v>
      </c>
      <c r="O89" s="93">
        <v>126</v>
      </c>
      <c r="S89" s="90"/>
      <c r="T89" s="90"/>
      <c r="U89" s="90"/>
    </row>
    <row r="90" spans="1:21">
      <c r="A90">
        <v>2012008</v>
      </c>
      <c r="B90" t="s">
        <v>448</v>
      </c>
      <c r="C90" t="s">
        <v>449</v>
      </c>
      <c r="D90" s="99">
        <v>157.99999999999997</v>
      </c>
      <c r="E90" s="99">
        <v>6.5000000000000009</v>
      </c>
      <c r="F90" s="99">
        <v>3</v>
      </c>
      <c r="G90" s="99">
        <v>0</v>
      </c>
      <c r="H90"/>
      <c r="I90" s="91">
        <v>30000</v>
      </c>
      <c r="J90" s="91">
        <v>0</v>
      </c>
      <c r="L90" s="39">
        <v>3</v>
      </c>
      <c r="M90" s="39">
        <v>180</v>
      </c>
      <c r="N90" s="90">
        <v>0</v>
      </c>
      <c r="O90" s="93">
        <v>157.99999999999997</v>
      </c>
      <c r="S90" s="90"/>
      <c r="T90" s="90"/>
      <c r="U90" s="90"/>
    </row>
    <row r="91" spans="1:21">
      <c r="A91">
        <v>2017034</v>
      </c>
      <c r="B91" t="s">
        <v>979</v>
      </c>
      <c r="C91" t="s">
        <v>463</v>
      </c>
      <c r="D91" s="99">
        <v>143.25</v>
      </c>
      <c r="E91" s="99">
        <v>0</v>
      </c>
      <c r="F91" s="99">
        <v>0</v>
      </c>
      <c r="G91" s="99">
        <v>0</v>
      </c>
      <c r="H91"/>
      <c r="I91" s="91"/>
      <c r="J91" s="91"/>
      <c r="L91" s="39">
        <v>1</v>
      </c>
      <c r="M91" s="39">
        <v>0</v>
      </c>
      <c r="N91" s="90">
        <v>0</v>
      </c>
      <c r="O91" s="93">
        <v>143.25</v>
      </c>
      <c r="S91" s="90"/>
      <c r="T91" s="90"/>
      <c r="U91" s="90"/>
    </row>
    <row r="92" spans="1:21">
      <c r="A92">
        <v>2017022</v>
      </c>
      <c r="B92" t="s">
        <v>892</v>
      </c>
      <c r="C92" t="s">
        <v>525</v>
      </c>
      <c r="D92" s="99">
        <v>151.99999999999994</v>
      </c>
      <c r="E92" s="99">
        <v>0</v>
      </c>
      <c r="F92" s="99">
        <v>0</v>
      </c>
      <c r="G92" s="99">
        <v>0</v>
      </c>
      <c r="H92"/>
      <c r="I92" s="91"/>
      <c r="J92" s="91"/>
      <c r="L92" s="39">
        <v>3</v>
      </c>
      <c r="M92" s="39">
        <v>200</v>
      </c>
      <c r="N92" s="90">
        <v>0</v>
      </c>
      <c r="O92" s="93">
        <v>151.99999999999994</v>
      </c>
      <c r="S92" s="90"/>
      <c r="T92" s="90"/>
      <c r="U92" s="90"/>
    </row>
    <row r="93" spans="1:21">
      <c r="A93">
        <v>2020002</v>
      </c>
      <c r="B93" t="s">
        <v>453</v>
      </c>
      <c r="C93" t="s">
        <v>454</v>
      </c>
      <c r="D93" s="99">
        <v>135</v>
      </c>
      <c r="E93" s="99">
        <v>0</v>
      </c>
      <c r="F93" s="99">
        <v>0</v>
      </c>
      <c r="G93" s="99">
        <v>0</v>
      </c>
      <c r="H93"/>
      <c r="I93" s="91"/>
      <c r="J93" s="91"/>
      <c r="L93" s="39">
        <v>3</v>
      </c>
      <c r="M93" s="39">
        <v>180</v>
      </c>
      <c r="N93" s="90">
        <v>0</v>
      </c>
      <c r="O93" s="93">
        <v>135</v>
      </c>
      <c r="S93" s="90"/>
      <c r="T93" s="90"/>
      <c r="U93" s="90"/>
    </row>
    <row r="94" spans="1:21">
      <c r="A94">
        <v>2018030</v>
      </c>
      <c r="B94" t="s">
        <v>2997</v>
      </c>
      <c r="C94" t="s">
        <v>536</v>
      </c>
      <c r="D94" s="99">
        <v>187.41666666666663</v>
      </c>
      <c r="E94" s="99">
        <v>30.75</v>
      </c>
      <c r="F94" s="99">
        <v>7.5</v>
      </c>
      <c r="G94" s="99">
        <v>12</v>
      </c>
      <c r="H94"/>
      <c r="I94" s="91">
        <v>62500</v>
      </c>
      <c r="J94" s="91">
        <v>356</v>
      </c>
      <c r="L94" s="39">
        <v>3</v>
      </c>
      <c r="M94" s="39">
        <v>0</v>
      </c>
      <c r="N94" s="90">
        <v>187.41666666666663</v>
      </c>
      <c r="O94" s="93">
        <v>0</v>
      </c>
      <c r="S94" s="90"/>
      <c r="T94" s="90"/>
      <c r="U94" s="90"/>
    </row>
    <row r="95" spans="1:21">
      <c r="A95">
        <v>2017030</v>
      </c>
      <c r="B95" t="s">
        <v>2999</v>
      </c>
      <c r="C95" t="s">
        <v>529</v>
      </c>
      <c r="D95" s="99">
        <v>125.5</v>
      </c>
      <c r="E95" s="99">
        <v>0.5</v>
      </c>
      <c r="F95" s="99">
        <v>0</v>
      </c>
      <c r="G95" s="99">
        <v>0</v>
      </c>
      <c r="H95"/>
      <c r="I95" s="91">
        <v>0</v>
      </c>
      <c r="J95" s="91">
        <v>3142</v>
      </c>
      <c r="L95" s="39">
        <v>3</v>
      </c>
      <c r="M95" s="39">
        <v>0</v>
      </c>
      <c r="N95" s="90">
        <v>125.5</v>
      </c>
      <c r="O95" s="93">
        <v>0</v>
      </c>
      <c r="S95" s="90"/>
      <c r="T95" s="90"/>
      <c r="U95" s="90"/>
    </row>
    <row r="96" spans="1:21">
      <c r="A96">
        <v>2020011</v>
      </c>
      <c r="B96" t="s">
        <v>1362</v>
      </c>
      <c r="C96" t="s">
        <v>561</v>
      </c>
      <c r="D96" s="99">
        <v>123.5</v>
      </c>
      <c r="E96" s="99">
        <v>0</v>
      </c>
      <c r="F96" s="99">
        <v>0</v>
      </c>
      <c r="G96" s="99">
        <v>0</v>
      </c>
      <c r="H96"/>
      <c r="I96" s="91"/>
      <c r="J96" s="91"/>
      <c r="L96" s="39">
        <v>3</v>
      </c>
      <c r="M96" s="39">
        <v>180</v>
      </c>
      <c r="N96" s="90">
        <v>0</v>
      </c>
      <c r="O96" s="93">
        <v>123.5</v>
      </c>
      <c r="S96" s="90"/>
      <c r="T96" s="90"/>
      <c r="U96" s="90"/>
    </row>
    <row r="97" spans="1:21">
      <c r="A97">
        <v>2023027</v>
      </c>
      <c r="B97" t="s">
        <v>3004</v>
      </c>
      <c r="C97" t="s">
        <v>613</v>
      </c>
      <c r="D97" s="99">
        <v>142.5</v>
      </c>
      <c r="E97" s="99">
        <v>2.5</v>
      </c>
      <c r="F97" s="99">
        <v>0</v>
      </c>
      <c r="G97" s="99">
        <v>35</v>
      </c>
      <c r="H97"/>
      <c r="I97" s="91"/>
      <c r="J97" s="91"/>
      <c r="L97" s="39">
        <v>3</v>
      </c>
      <c r="M97" s="39">
        <v>180</v>
      </c>
      <c r="N97" s="90">
        <v>0</v>
      </c>
      <c r="O97" s="93">
        <v>142.5</v>
      </c>
      <c r="S97" s="90"/>
      <c r="T97" s="90"/>
      <c r="U97" s="90"/>
    </row>
    <row r="98" spans="1:21">
      <c r="A98">
        <v>2024009</v>
      </c>
      <c r="B98" t="s">
        <v>953</v>
      </c>
      <c r="C98" t="s">
        <v>627</v>
      </c>
      <c r="D98" s="99">
        <v>127.5</v>
      </c>
      <c r="E98" s="99">
        <v>2.9999999999999996</v>
      </c>
      <c r="F98" s="99">
        <v>0</v>
      </c>
      <c r="G98" s="99">
        <v>41.999999999999993</v>
      </c>
      <c r="H98"/>
      <c r="I98" s="91"/>
      <c r="J98" s="91"/>
      <c r="L98" s="39">
        <v>3</v>
      </c>
      <c r="M98" s="39">
        <v>180</v>
      </c>
      <c r="N98" s="90">
        <v>0</v>
      </c>
      <c r="O98" s="93">
        <v>127.5</v>
      </c>
      <c r="S98" s="90"/>
      <c r="T98" s="90"/>
      <c r="U98" s="90"/>
    </row>
    <row r="99" spans="1:21">
      <c r="A99">
        <v>2022007</v>
      </c>
      <c r="B99" t="s">
        <v>1395</v>
      </c>
      <c r="C99" t="s">
        <v>578</v>
      </c>
      <c r="D99" s="99">
        <v>68.5</v>
      </c>
      <c r="E99" s="99">
        <v>0.5</v>
      </c>
      <c r="F99" s="99">
        <v>0</v>
      </c>
      <c r="G99" s="99">
        <v>0</v>
      </c>
      <c r="H99"/>
      <c r="I99" s="91">
        <v>0</v>
      </c>
      <c r="J99" s="91">
        <v>4420</v>
      </c>
      <c r="L99" s="39">
        <v>1</v>
      </c>
      <c r="M99" s="39">
        <v>0</v>
      </c>
      <c r="N99" s="90">
        <v>0.5</v>
      </c>
      <c r="O99" s="93">
        <v>68</v>
      </c>
      <c r="S99" s="90"/>
      <c r="T99" s="90"/>
      <c r="U99" s="90"/>
    </row>
    <row r="100" spans="1:21">
      <c r="A100">
        <v>2025007</v>
      </c>
      <c r="B100" t="s">
        <v>2717</v>
      </c>
      <c r="C100" t="s">
        <v>2718</v>
      </c>
      <c r="D100" s="99">
        <v>142.5</v>
      </c>
      <c r="E100" s="99">
        <v>0</v>
      </c>
      <c r="F100" s="99">
        <v>0</v>
      </c>
      <c r="G100" s="99">
        <v>0</v>
      </c>
      <c r="H100"/>
      <c r="I100" s="91"/>
      <c r="J100" s="91"/>
      <c r="L100" s="39">
        <v>3</v>
      </c>
      <c r="M100" s="39">
        <v>180</v>
      </c>
      <c r="N100" s="90">
        <v>0</v>
      </c>
      <c r="O100" s="93">
        <v>142.5</v>
      </c>
      <c r="S100" s="90"/>
      <c r="T100" s="90"/>
      <c r="U100" s="90"/>
    </row>
    <row r="101" spans="1:21">
      <c r="A101">
        <v>2024002</v>
      </c>
      <c r="B101" t="s">
        <v>2311</v>
      </c>
      <c r="C101" t="s">
        <v>620</v>
      </c>
      <c r="D101" s="99">
        <v>172.99999999999997</v>
      </c>
      <c r="E101" s="99">
        <v>30</v>
      </c>
      <c r="F101" s="99">
        <v>0</v>
      </c>
      <c r="G101" s="99">
        <v>0</v>
      </c>
      <c r="H101"/>
      <c r="I101" s="91"/>
      <c r="J101" s="91"/>
      <c r="L101" s="39">
        <v>3</v>
      </c>
      <c r="M101" s="39">
        <v>180</v>
      </c>
      <c r="N101" s="90">
        <v>0</v>
      </c>
      <c r="O101" s="93">
        <v>172.99999999999997</v>
      </c>
      <c r="S101" s="90"/>
      <c r="T101" s="90"/>
      <c r="U101" s="90"/>
    </row>
    <row r="102" spans="1:21">
      <c r="A102">
        <v>2023003</v>
      </c>
      <c r="B102" t="s">
        <v>2248</v>
      </c>
      <c r="C102" t="s">
        <v>597</v>
      </c>
      <c r="D102" s="99">
        <v>142.5</v>
      </c>
      <c r="E102" s="99">
        <v>0</v>
      </c>
      <c r="F102" s="99">
        <v>0</v>
      </c>
      <c r="G102" s="99">
        <v>0</v>
      </c>
      <c r="H102"/>
      <c r="I102" s="91"/>
      <c r="J102" s="91"/>
      <c r="L102" s="39">
        <v>3</v>
      </c>
      <c r="M102" s="39">
        <v>180</v>
      </c>
      <c r="N102" s="90">
        <v>0</v>
      </c>
      <c r="O102" s="93">
        <v>142.5</v>
      </c>
      <c r="S102" s="90"/>
      <c r="T102" s="90"/>
      <c r="U102" s="90"/>
    </row>
    <row r="103" spans="1:21">
      <c r="A103">
        <v>2024047</v>
      </c>
      <c r="B103" t="s">
        <v>852</v>
      </c>
      <c r="C103" t="s">
        <v>857</v>
      </c>
      <c r="D103" s="99">
        <v>142.99999999999997</v>
      </c>
      <c r="E103" s="99">
        <v>0</v>
      </c>
      <c r="F103" s="99">
        <v>0</v>
      </c>
      <c r="G103" s="99">
        <v>0</v>
      </c>
      <c r="H103"/>
      <c r="I103" s="91"/>
      <c r="J103" s="91"/>
      <c r="L103" s="39">
        <v>3</v>
      </c>
      <c r="M103" s="39">
        <v>180</v>
      </c>
      <c r="N103" s="90">
        <v>0</v>
      </c>
      <c r="O103" s="93">
        <v>142.99999999999997</v>
      </c>
      <c r="S103" s="90"/>
      <c r="T103" s="90"/>
      <c r="U103" s="90"/>
    </row>
    <row r="104" spans="1:21">
      <c r="A104">
        <v>2023023</v>
      </c>
      <c r="B104" t="s">
        <v>1313</v>
      </c>
      <c r="C104" t="s">
        <v>610</v>
      </c>
      <c r="D104" s="99">
        <v>79.5</v>
      </c>
      <c r="E104" s="99">
        <v>0</v>
      </c>
      <c r="F104" s="99">
        <v>7.5</v>
      </c>
      <c r="G104" s="99">
        <v>0</v>
      </c>
      <c r="H104"/>
      <c r="I104" s="91"/>
      <c r="J104" s="91"/>
      <c r="L104" s="39">
        <v>1</v>
      </c>
      <c r="M104" s="39">
        <v>0</v>
      </c>
      <c r="N104" s="90">
        <v>0</v>
      </c>
      <c r="O104" s="93">
        <v>72</v>
      </c>
      <c r="S104" s="90"/>
      <c r="T104" s="90"/>
      <c r="U104" s="90"/>
    </row>
    <row r="105" spans="1:21">
      <c r="A105">
        <v>2014012</v>
      </c>
      <c r="B105" t="s">
        <v>464</v>
      </c>
      <c r="C105" t="s">
        <v>465</v>
      </c>
      <c r="D105" s="99">
        <v>128.5</v>
      </c>
      <c r="E105" s="99">
        <v>0</v>
      </c>
      <c r="F105" s="99">
        <v>0</v>
      </c>
      <c r="G105" s="99">
        <v>0</v>
      </c>
      <c r="H105"/>
      <c r="I105" s="91">
        <v>0</v>
      </c>
      <c r="J105" s="91">
        <v>5270</v>
      </c>
      <c r="L105" s="39">
        <v>3</v>
      </c>
      <c r="M105" s="39">
        <v>180</v>
      </c>
      <c r="N105" s="90">
        <v>0</v>
      </c>
      <c r="O105" s="93">
        <v>128.5</v>
      </c>
      <c r="S105" s="90"/>
      <c r="T105" s="90"/>
      <c r="U105" s="90"/>
    </row>
    <row r="106" spans="1:21">
      <c r="A106">
        <v>2022035</v>
      </c>
      <c r="B106" t="s">
        <v>1220</v>
      </c>
      <c r="C106" t="s">
        <v>594</v>
      </c>
      <c r="D106" s="99">
        <v>142.5</v>
      </c>
      <c r="E106" s="99">
        <v>0</v>
      </c>
      <c r="F106" s="99">
        <v>0</v>
      </c>
      <c r="G106" s="99">
        <v>0</v>
      </c>
      <c r="H106"/>
      <c r="I106" s="91"/>
      <c r="J106" s="91"/>
      <c r="L106" s="39">
        <v>1</v>
      </c>
      <c r="M106" s="39">
        <v>0</v>
      </c>
      <c r="N106" s="90">
        <v>0</v>
      </c>
      <c r="O106" s="93">
        <v>142.5</v>
      </c>
      <c r="S106" s="90"/>
      <c r="T106" s="90"/>
      <c r="U106" s="90"/>
    </row>
    <row r="107" spans="1:21">
      <c r="A107">
        <v>2011013</v>
      </c>
      <c r="B107" t="s">
        <v>469</v>
      </c>
      <c r="C107" t="s">
        <v>470</v>
      </c>
      <c r="D107" s="99">
        <v>142.99999999999997</v>
      </c>
      <c r="E107" s="99">
        <v>1</v>
      </c>
      <c r="F107" s="99">
        <v>0</v>
      </c>
      <c r="G107" s="99">
        <v>54</v>
      </c>
      <c r="H107"/>
      <c r="I107" s="91"/>
      <c r="J107" s="91"/>
      <c r="L107" s="39">
        <v>3</v>
      </c>
      <c r="M107" s="39">
        <v>180</v>
      </c>
      <c r="N107" s="90">
        <v>0</v>
      </c>
      <c r="O107" s="93">
        <v>142.99999999999997</v>
      </c>
      <c r="S107" s="90"/>
      <c r="T107" s="90"/>
      <c r="U107" s="90"/>
    </row>
    <row r="108" spans="1:21">
      <c r="A108">
        <v>2025017</v>
      </c>
      <c r="B108" t="s">
        <v>3019</v>
      </c>
      <c r="C108" t="s">
        <v>3020</v>
      </c>
      <c r="D108" s="99">
        <v>142.5</v>
      </c>
      <c r="E108" s="99">
        <v>0</v>
      </c>
      <c r="F108" s="99">
        <v>0</v>
      </c>
      <c r="G108" s="99">
        <v>0</v>
      </c>
      <c r="H108"/>
      <c r="I108" s="91"/>
      <c r="J108" s="91"/>
      <c r="L108" s="39">
        <v>1</v>
      </c>
      <c r="M108" s="39">
        <v>0</v>
      </c>
      <c r="N108" s="90">
        <v>0</v>
      </c>
      <c r="O108" s="93">
        <v>142.5</v>
      </c>
      <c r="S108" s="90"/>
      <c r="T108" s="90"/>
      <c r="U108" s="90"/>
    </row>
    <row r="109" spans="1:21">
      <c r="A109">
        <v>2009007</v>
      </c>
      <c r="B109" t="s">
        <v>473</v>
      </c>
      <c r="C109" t="s">
        <v>474</v>
      </c>
      <c r="D109" s="99">
        <v>142.5</v>
      </c>
      <c r="E109" s="99">
        <v>0</v>
      </c>
      <c r="F109" s="99">
        <v>0</v>
      </c>
      <c r="G109" s="99">
        <v>0</v>
      </c>
      <c r="H109"/>
      <c r="I109" s="91"/>
      <c r="J109" s="91"/>
      <c r="L109" s="39">
        <v>3</v>
      </c>
      <c r="M109" s="39">
        <v>180</v>
      </c>
      <c r="N109" s="90">
        <v>0</v>
      </c>
      <c r="O109" s="93">
        <v>142.5</v>
      </c>
      <c r="S109" s="90"/>
      <c r="T109" s="90"/>
      <c r="U109" s="90"/>
    </row>
    <row r="110" spans="1:21">
      <c r="A110">
        <v>2024046</v>
      </c>
      <c r="B110" t="s">
        <v>1031</v>
      </c>
      <c r="C110" t="s">
        <v>1036</v>
      </c>
      <c r="D110" s="99">
        <v>142.5</v>
      </c>
      <c r="E110" s="99">
        <v>0</v>
      </c>
      <c r="F110" s="99">
        <v>7.5</v>
      </c>
      <c r="G110" s="99">
        <v>0</v>
      </c>
      <c r="H110"/>
      <c r="I110" s="91">
        <v>0</v>
      </c>
      <c r="J110" s="91">
        <v>92200</v>
      </c>
      <c r="L110" s="39">
        <v>3</v>
      </c>
      <c r="M110" s="39">
        <v>180</v>
      </c>
      <c r="N110" s="90">
        <v>0</v>
      </c>
      <c r="O110" s="93">
        <v>142.5</v>
      </c>
    </row>
    <row r="111" spans="1:21">
      <c r="A111">
        <v>2018046</v>
      </c>
      <c r="B111" t="s">
        <v>475</v>
      </c>
      <c r="C111" t="s">
        <v>476</v>
      </c>
      <c r="D111" s="99">
        <v>135</v>
      </c>
      <c r="E111" s="99">
        <v>0</v>
      </c>
      <c r="F111" s="99">
        <v>0</v>
      </c>
      <c r="G111" s="99">
        <v>0</v>
      </c>
      <c r="H111"/>
      <c r="I111" s="91"/>
      <c r="J111" s="91"/>
      <c r="L111" s="39">
        <v>1</v>
      </c>
      <c r="M111" s="39">
        <v>0</v>
      </c>
      <c r="N111" s="90">
        <v>0</v>
      </c>
      <c r="O111" s="93">
        <v>135</v>
      </c>
    </row>
    <row r="112" spans="1:21">
      <c r="A112">
        <v>2018003</v>
      </c>
      <c r="B112" t="s">
        <v>481</v>
      </c>
      <c r="C112" t="s">
        <v>482</v>
      </c>
      <c r="D112" s="99">
        <v>135.5</v>
      </c>
      <c r="E112" s="99">
        <v>0</v>
      </c>
      <c r="F112" s="99">
        <v>0</v>
      </c>
      <c r="G112" s="99">
        <v>0</v>
      </c>
      <c r="H112"/>
      <c r="I112" s="91"/>
      <c r="J112" s="91"/>
      <c r="L112" s="39">
        <v>1</v>
      </c>
      <c r="M112" s="39">
        <v>0</v>
      </c>
      <c r="N112" s="90">
        <v>0</v>
      </c>
      <c r="O112" s="93">
        <v>135.5</v>
      </c>
    </row>
    <row r="113" spans="1:15">
      <c r="A113">
        <v>2022012</v>
      </c>
      <c r="B113" t="s">
        <v>1389</v>
      </c>
      <c r="C113" t="s">
        <v>582</v>
      </c>
      <c r="D113" s="99">
        <v>155</v>
      </c>
      <c r="E113" s="99">
        <v>8.5</v>
      </c>
      <c r="F113" s="99">
        <v>8</v>
      </c>
      <c r="G113" s="99">
        <v>0</v>
      </c>
      <c r="H113"/>
      <c r="I113" s="91"/>
      <c r="J113" s="91"/>
      <c r="L113" s="39">
        <v>3</v>
      </c>
      <c r="M113" s="39">
        <v>180</v>
      </c>
      <c r="N113" s="90">
        <v>0</v>
      </c>
      <c r="O113" s="93">
        <v>155</v>
      </c>
    </row>
    <row r="114" spans="1:15">
      <c r="A114">
        <v>2025009</v>
      </c>
      <c r="B114" t="s">
        <v>2409</v>
      </c>
      <c r="C114" t="s">
        <v>2410</v>
      </c>
      <c r="D114" s="99">
        <v>145.5</v>
      </c>
      <c r="E114" s="99">
        <v>2</v>
      </c>
      <c r="F114" s="99">
        <v>0</v>
      </c>
      <c r="G114" s="99">
        <v>0</v>
      </c>
      <c r="H114"/>
      <c r="I114" s="91">
        <v>0</v>
      </c>
      <c r="J114" s="91">
        <v>83724</v>
      </c>
      <c r="L114" s="39">
        <v>3</v>
      </c>
      <c r="M114" s="39">
        <v>180</v>
      </c>
      <c r="N114" s="90">
        <v>0</v>
      </c>
      <c r="O114" s="93">
        <v>145.5</v>
      </c>
    </row>
    <row r="115" spans="1:15">
      <c r="A115">
        <v>2024011</v>
      </c>
      <c r="B115" t="s">
        <v>1208</v>
      </c>
      <c r="C115" t="s">
        <v>629</v>
      </c>
      <c r="D115" s="99">
        <v>140</v>
      </c>
      <c r="E115" s="99">
        <v>0</v>
      </c>
      <c r="F115" s="99">
        <v>7</v>
      </c>
      <c r="G115" s="99">
        <v>5.5</v>
      </c>
      <c r="H115"/>
      <c r="I115" s="91"/>
      <c r="J115" s="91"/>
      <c r="L115" s="39">
        <v>3</v>
      </c>
      <c r="M115" s="39">
        <v>180</v>
      </c>
      <c r="N115" s="90">
        <v>0</v>
      </c>
      <c r="O115" s="93">
        <v>140</v>
      </c>
    </row>
    <row r="116" spans="1:15">
      <c r="A116">
        <v>2018025</v>
      </c>
      <c r="B116" t="s">
        <v>484</v>
      </c>
      <c r="C116" t="s">
        <v>485</v>
      </c>
      <c r="D116" s="99">
        <v>156.5</v>
      </c>
      <c r="E116" s="99">
        <v>14</v>
      </c>
      <c r="F116" s="99">
        <v>0</v>
      </c>
      <c r="G116" s="99">
        <v>0</v>
      </c>
      <c r="H116"/>
      <c r="I116" s="91"/>
      <c r="J116" s="91"/>
      <c r="L116" s="39">
        <v>1</v>
      </c>
      <c r="M116" s="39">
        <v>0</v>
      </c>
      <c r="N116" s="90">
        <v>14</v>
      </c>
      <c r="O116" s="93">
        <v>142.5</v>
      </c>
    </row>
    <row r="117" spans="1:15">
      <c r="A117">
        <v>2018016</v>
      </c>
      <c r="B117" t="s">
        <v>486</v>
      </c>
      <c r="C117" t="s">
        <v>487</v>
      </c>
      <c r="D117" s="99">
        <v>127.5</v>
      </c>
      <c r="E117" s="99">
        <v>0</v>
      </c>
      <c r="F117" s="99">
        <v>0</v>
      </c>
      <c r="G117" s="99">
        <v>0</v>
      </c>
      <c r="H117"/>
      <c r="I117" s="91">
        <v>0</v>
      </c>
      <c r="J117" s="91">
        <v>840</v>
      </c>
      <c r="L117" s="39">
        <v>3</v>
      </c>
      <c r="M117" s="39">
        <v>180</v>
      </c>
      <c r="N117" s="90">
        <v>0</v>
      </c>
      <c r="O117" s="93">
        <v>127.5</v>
      </c>
    </row>
    <row r="118" spans="1:15">
      <c r="A118">
        <v>2024041</v>
      </c>
      <c r="B118" t="s">
        <v>1104</v>
      </c>
      <c r="C118" t="s">
        <v>646</v>
      </c>
      <c r="D118" s="99">
        <v>161.5</v>
      </c>
      <c r="E118" s="99">
        <v>13</v>
      </c>
      <c r="F118" s="99">
        <v>0</v>
      </c>
      <c r="G118" s="99">
        <v>0</v>
      </c>
      <c r="H118"/>
      <c r="I118" s="91">
        <v>0</v>
      </c>
      <c r="J118" s="91">
        <v>1254</v>
      </c>
      <c r="L118" s="39">
        <v>1</v>
      </c>
      <c r="M118" s="39">
        <v>0</v>
      </c>
      <c r="N118" s="90">
        <v>13</v>
      </c>
      <c r="O118" s="93">
        <v>148.5</v>
      </c>
    </row>
    <row r="119" spans="1:15">
      <c r="A119">
        <v>2024026</v>
      </c>
      <c r="B119" t="s">
        <v>1151</v>
      </c>
      <c r="C119" t="s">
        <v>638</v>
      </c>
      <c r="D119" s="99">
        <v>142.5</v>
      </c>
      <c r="E119" s="99">
        <v>0</v>
      </c>
      <c r="F119" s="99">
        <v>0</v>
      </c>
      <c r="G119" s="99">
        <v>0</v>
      </c>
      <c r="H119"/>
      <c r="I119" s="91"/>
      <c r="J119" s="91"/>
      <c r="L119" s="39">
        <v>3</v>
      </c>
      <c r="M119" s="39">
        <v>180</v>
      </c>
      <c r="N119" s="90">
        <v>0</v>
      </c>
      <c r="O119" s="93">
        <v>142.5</v>
      </c>
    </row>
    <row r="120" spans="1:15">
      <c r="A120">
        <v>2022036</v>
      </c>
      <c r="B120" t="s">
        <v>2395</v>
      </c>
      <c r="C120" t="s">
        <v>595</v>
      </c>
      <c r="D120" s="99">
        <v>169</v>
      </c>
      <c r="E120" s="99">
        <v>20</v>
      </c>
      <c r="F120" s="99">
        <v>0</v>
      </c>
      <c r="G120" s="99">
        <v>0</v>
      </c>
      <c r="H120"/>
      <c r="I120" s="91"/>
      <c r="J120" s="91"/>
      <c r="L120" s="39">
        <v>1</v>
      </c>
      <c r="M120" s="39">
        <v>0</v>
      </c>
      <c r="N120" s="90">
        <v>20</v>
      </c>
      <c r="O120" s="93">
        <v>149</v>
      </c>
    </row>
    <row r="121" spans="1:15">
      <c r="A121">
        <v>2010001</v>
      </c>
      <c r="B121" t="s">
        <v>488</v>
      </c>
      <c r="C121" t="s">
        <v>489</v>
      </c>
      <c r="D121" s="99">
        <v>148.49999999999997</v>
      </c>
      <c r="E121" s="99">
        <v>0</v>
      </c>
      <c r="F121" s="99">
        <v>0</v>
      </c>
      <c r="G121" s="99">
        <v>57.5</v>
      </c>
      <c r="H121"/>
      <c r="I121" s="91"/>
      <c r="J121" s="91"/>
      <c r="L121" s="39">
        <v>3</v>
      </c>
      <c r="M121" s="39">
        <v>180</v>
      </c>
      <c r="N121" s="90">
        <v>0</v>
      </c>
      <c r="O121" s="93">
        <v>148.49999999999997</v>
      </c>
    </row>
    <row r="122" spans="1:15">
      <c r="A122">
        <v>2019052</v>
      </c>
      <c r="B122" t="s">
        <v>1258</v>
      </c>
      <c r="C122" t="s">
        <v>326</v>
      </c>
      <c r="D122" s="99">
        <v>142.5</v>
      </c>
      <c r="E122" s="99">
        <v>0</v>
      </c>
      <c r="F122" s="99">
        <v>0</v>
      </c>
      <c r="G122" s="99">
        <v>0</v>
      </c>
      <c r="H122"/>
      <c r="I122" s="91"/>
      <c r="J122" s="91"/>
      <c r="L122" s="39">
        <v>3</v>
      </c>
      <c r="M122" s="39">
        <v>180</v>
      </c>
      <c r="N122" s="90">
        <v>0</v>
      </c>
      <c r="O122" s="93">
        <v>142.5</v>
      </c>
    </row>
    <row r="123" spans="1:15">
      <c r="A123">
        <v>2023019</v>
      </c>
      <c r="B123" t="s">
        <v>3040</v>
      </c>
      <c r="C123" t="s">
        <v>606</v>
      </c>
      <c r="D123" s="99">
        <v>140</v>
      </c>
      <c r="E123" s="99">
        <v>3.166666666666667</v>
      </c>
      <c r="F123" s="99">
        <v>0</v>
      </c>
      <c r="G123" s="99">
        <v>0</v>
      </c>
      <c r="H123"/>
      <c r="I123" s="91">
        <v>0</v>
      </c>
      <c r="J123" s="91">
        <v>1050</v>
      </c>
      <c r="L123" s="39">
        <v>3</v>
      </c>
      <c r="M123" s="39">
        <v>0</v>
      </c>
      <c r="N123" s="90">
        <v>140</v>
      </c>
      <c r="O123" s="93">
        <v>0</v>
      </c>
    </row>
    <row r="124" spans="1:15">
      <c r="A124">
        <v>2024035</v>
      </c>
      <c r="B124" t="s">
        <v>1115</v>
      </c>
      <c r="C124" t="s">
        <v>642</v>
      </c>
      <c r="D124" s="99">
        <v>77.999999999999986</v>
      </c>
      <c r="E124" s="99">
        <v>0</v>
      </c>
      <c r="F124" s="99">
        <v>0</v>
      </c>
      <c r="G124" s="99">
        <v>0</v>
      </c>
      <c r="H124"/>
      <c r="I124" s="91"/>
      <c r="J124" s="91"/>
      <c r="L124" s="39">
        <v>1</v>
      </c>
      <c r="M124" s="39">
        <v>0</v>
      </c>
      <c r="N124" s="90">
        <v>0</v>
      </c>
      <c r="O124" s="93">
        <v>77.999999999999986</v>
      </c>
    </row>
    <row r="125" spans="1:15">
      <c r="A125">
        <v>2017006</v>
      </c>
      <c r="B125" t="s">
        <v>490</v>
      </c>
      <c r="C125" t="s">
        <v>491</v>
      </c>
      <c r="D125" s="99">
        <v>138.5</v>
      </c>
      <c r="E125" s="99">
        <v>7</v>
      </c>
      <c r="F125" s="99">
        <v>0</v>
      </c>
      <c r="G125" s="99">
        <v>0</v>
      </c>
      <c r="H125"/>
      <c r="I125" s="91"/>
      <c r="J125" s="91"/>
      <c r="L125" s="39">
        <v>1</v>
      </c>
      <c r="M125" s="39">
        <v>0</v>
      </c>
      <c r="N125" s="90">
        <v>7</v>
      </c>
      <c r="O125" s="93">
        <v>131.5</v>
      </c>
    </row>
    <row r="126" spans="1:15">
      <c r="A126">
        <v>2025012</v>
      </c>
      <c r="B126" t="s">
        <v>2396</v>
      </c>
      <c r="C126" t="s">
        <v>2399</v>
      </c>
      <c r="D126" s="99">
        <v>142.5</v>
      </c>
      <c r="E126" s="99">
        <v>0</v>
      </c>
      <c r="F126" s="99">
        <v>0</v>
      </c>
      <c r="G126" s="99">
        <v>0</v>
      </c>
      <c r="H126"/>
      <c r="I126" s="91"/>
      <c r="J126" s="91"/>
      <c r="L126" s="39">
        <v>3</v>
      </c>
      <c r="M126" s="39">
        <v>180</v>
      </c>
      <c r="N126" s="90">
        <v>0</v>
      </c>
      <c r="O126" s="93">
        <v>142.5</v>
      </c>
    </row>
    <row r="127" spans="1:15">
      <c r="A127">
        <v>2024038</v>
      </c>
      <c r="B127" t="s">
        <v>1087</v>
      </c>
      <c r="C127" t="s">
        <v>644</v>
      </c>
      <c r="D127" s="99">
        <v>78</v>
      </c>
      <c r="E127" s="99">
        <v>0</v>
      </c>
      <c r="F127" s="99">
        <v>0</v>
      </c>
      <c r="G127" s="99">
        <v>0</v>
      </c>
      <c r="H127"/>
      <c r="I127" s="91"/>
      <c r="J127" s="91"/>
      <c r="L127" s="39">
        <v>1</v>
      </c>
      <c r="M127" s="39">
        <v>0</v>
      </c>
      <c r="N127" s="90">
        <v>0</v>
      </c>
      <c r="O127" s="93">
        <v>78</v>
      </c>
    </row>
    <row r="128" spans="1:15">
      <c r="A128">
        <v>2024032</v>
      </c>
      <c r="B128" t="s">
        <v>1019</v>
      </c>
      <c r="C128" t="s">
        <v>641</v>
      </c>
      <c r="D128" s="99">
        <v>46</v>
      </c>
      <c r="E128" s="99">
        <v>0</v>
      </c>
      <c r="F128" s="99">
        <v>0</v>
      </c>
      <c r="G128" s="99">
        <v>0</v>
      </c>
      <c r="H128"/>
      <c r="L128" s="39">
        <v>1</v>
      </c>
      <c r="M128" s="39">
        <v>0</v>
      </c>
      <c r="N128" s="90">
        <v>0</v>
      </c>
      <c r="O128" s="93">
        <v>46</v>
      </c>
    </row>
    <row r="129" spans="1:15">
      <c r="A129">
        <v>2021018</v>
      </c>
      <c r="B129" t="s">
        <v>2802</v>
      </c>
      <c r="C129" t="s">
        <v>572</v>
      </c>
      <c r="D129" s="99">
        <v>155.49999999999997</v>
      </c>
      <c r="E129" s="99">
        <v>6.9999999999999991</v>
      </c>
      <c r="F129" s="99">
        <v>0</v>
      </c>
      <c r="G129" s="99">
        <v>0</v>
      </c>
      <c r="H129"/>
      <c r="I129" s="91">
        <v>42500</v>
      </c>
      <c r="J129" s="91">
        <v>48240</v>
      </c>
      <c r="L129" s="39">
        <v>3</v>
      </c>
      <c r="M129" s="39">
        <v>100</v>
      </c>
      <c r="N129" s="90">
        <v>55.499999999999972</v>
      </c>
      <c r="O129" s="93">
        <v>100</v>
      </c>
    </row>
    <row r="130" spans="1:15">
      <c r="A130">
        <v>2025006</v>
      </c>
      <c r="B130" t="s">
        <v>2355</v>
      </c>
      <c r="C130" t="s">
        <v>2356</v>
      </c>
      <c r="D130" s="99">
        <v>145.99999999999997</v>
      </c>
      <c r="E130" s="99">
        <v>0.5</v>
      </c>
      <c r="F130" s="99">
        <v>0</v>
      </c>
      <c r="G130" s="99">
        <v>0</v>
      </c>
      <c r="H130"/>
      <c r="I130" s="91">
        <v>0</v>
      </c>
      <c r="J130" s="91">
        <v>81104</v>
      </c>
      <c r="L130" s="39">
        <v>3</v>
      </c>
      <c r="M130" s="39">
        <v>180</v>
      </c>
      <c r="N130" s="90">
        <v>0</v>
      </c>
      <c r="O130" s="93">
        <v>145.99999999999997</v>
      </c>
    </row>
    <row r="131" spans="1:15">
      <c r="A131">
        <v>2025021</v>
      </c>
      <c r="B131" t="s">
        <v>3049</v>
      </c>
      <c r="C131" t="s">
        <v>3050</v>
      </c>
      <c r="D131" s="99">
        <v>84.5</v>
      </c>
      <c r="E131" s="99">
        <v>1</v>
      </c>
      <c r="F131" s="99">
        <v>0</v>
      </c>
      <c r="G131" s="99">
        <v>0.5</v>
      </c>
      <c r="H131"/>
      <c r="I131" s="91">
        <v>0</v>
      </c>
      <c r="J131" s="91">
        <v>1897</v>
      </c>
      <c r="L131" s="39">
        <v>3</v>
      </c>
      <c r="M131" s="39">
        <v>0</v>
      </c>
      <c r="N131" s="90">
        <v>84.5</v>
      </c>
      <c r="O131" s="93">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5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5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7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95"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6"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7"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8"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9"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0"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1"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2"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3"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4"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5"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6"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7"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8"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9"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0"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1"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2"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3"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14"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5"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6"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7"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8"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9"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0"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1"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2"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3"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4"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5"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6"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7"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8"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9"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0"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1"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2"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33"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4"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5"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6"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7"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8"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9"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0"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1"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2"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3"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4"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5"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6"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7"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8"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9"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0"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1"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52"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3"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4"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5"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6"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7"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8"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9"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0"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1"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2"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3"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4"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5"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6"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7"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8"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9"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0"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71"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2"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3"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4"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5"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6"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7"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8"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9"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0"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1"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2"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3"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4"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5"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6"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7"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8"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9"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90" r:id="rId137" name="Button 1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1" r:id="rId138" name="Button 1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2" r:id="rId139" name="Button 1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3" r:id="rId140" name="Button 1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4" r:id="rId141" name="Button 1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5" r:id="rId142" name="Button 1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6" r:id="rId143" name="Button 1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7" r:id="rId144" name="Button 1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8" r:id="rId145" name="Button 1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9" r:id="rId146" name="Button 1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0" r:id="rId147" name="Button 1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1" r:id="rId148" name="Button 1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2" r:id="rId149" name="Button 1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3" r:id="rId150" name="Button 1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4" r:id="rId151" name="Button 1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5" r:id="rId152" name="Button 1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6" r:id="rId153" name="Button 1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7" r:id="rId154" name="Button 1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8" r:id="rId155" name="Button 15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10497-BEC0-46D2-ACB3-1004B13271F5}">
  <sheetPr codeName="Sheet22">
    <tabColor rgb="FF00B050"/>
  </sheetPr>
  <dimension ref="A1:U129"/>
  <sheetViews>
    <sheetView topLeftCell="P1" zoomScale="85" zoomScaleNormal="85" workbookViewId="0">
      <selection activeCell="L2" sqref="L2:O127"/>
    </sheetView>
  </sheetViews>
  <sheetFormatPr defaultColWidth="8.6640625" defaultRowHeight="18"/>
  <cols>
    <col min="1" max="2" width="8.6640625" style="39"/>
    <col min="3" max="3" width="15" style="39" bestFit="1" customWidth="1"/>
    <col min="4" max="4" width="13" style="39" bestFit="1" customWidth="1"/>
    <col min="5" max="5" width="11" style="39" customWidth="1"/>
    <col min="6" max="7" width="8.6640625" style="39"/>
    <col min="8" max="8" width="12.1640625" style="39" bestFit="1" customWidth="1"/>
    <col min="9" max="10" width="8.6640625" style="39"/>
    <col min="11" max="11" width="11.1640625" style="92" bestFit="1" customWidth="1"/>
    <col min="12" max="14" width="10.08203125" style="39" customWidth="1"/>
    <col min="15" max="17" width="8.6640625" style="93"/>
    <col min="18" max="16384" width="8.6640625" style="39"/>
  </cols>
  <sheetData>
    <row r="1" spans="1:21" s="3" customFormat="1" ht="65.75" customHeight="1">
      <c r="A1" s="3" t="s">
        <v>1777</v>
      </c>
      <c r="B1" s="3" t="s">
        <v>1778</v>
      </c>
      <c r="C1" s="3" t="s">
        <v>1779</v>
      </c>
      <c r="D1" s="3" t="s">
        <v>1780</v>
      </c>
      <c r="E1" s="3" t="s">
        <v>1781</v>
      </c>
      <c r="F1" s="85" t="s">
        <v>1782</v>
      </c>
      <c r="G1" s="85" t="s">
        <v>1783</v>
      </c>
      <c r="H1" s="86">
        <v>45962</v>
      </c>
      <c r="I1" s="3" t="s">
        <v>1784</v>
      </c>
      <c r="J1" s="3" t="s">
        <v>1785</v>
      </c>
      <c r="K1" s="87">
        <f>EOMONTH(H1,0)</f>
        <v>45991</v>
      </c>
      <c r="L1" s="88" t="s">
        <v>1816</v>
      </c>
      <c r="M1" s="3" t="s">
        <v>1817</v>
      </c>
      <c r="N1" s="88" t="s">
        <v>1781</v>
      </c>
      <c r="O1" s="89" t="s">
        <v>1818</v>
      </c>
      <c r="P1" s="179"/>
      <c r="Q1" s="179"/>
      <c r="R1" s="179"/>
      <c r="S1" s="179"/>
      <c r="T1" s="179"/>
    </row>
    <row r="2" spans="1:21">
      <c r="A2">
        <v>2021016</v>
      </c>
      <c r="B2" t="s">
        <v>1434</v>
      </c>
      <c r="C2" t="s">
        <v>571</v>
      </c>
      <c r="D2" s="99">
        <v>65</v>
      </c>
      <c r="E2" s="99">
        <v>0</v>
      </c>
      <c r="F2" s="99">
        <v>0</v>
      </c>
      <c r="G2" s="99">
        <v>0</v>
      </c>
      <c r="H2"/>
      <c r="I2" s="91"/>
      <c r="J2" s="91"/>
      <c r="L2" s="39">
        <v>1</v>
      </c>
      <c r="M2" s="39">
        <v>0</v>
      </c>
      <c r="N2" s="90">
        <v>0</v>
      </c>
      <c r="O2" s="93">
        <v>65</v>
      </c>
      <c r="S2" s="90"/>
      <c r="T2" s="90"/>
      <c r="U2" s="90"/>
    </row>
    <row r="3" spans="1:21">
      <c r="A3">
        <v>2024019</v>
      </c>
      <c r="B3" t="s">
        <v>1004</v>
      </c>
      <c r="C3" t="s">
        <v>633</v>
      </c>
      <c r="D3" s="99">
        <v>135.5</v>
      </c>
      <c r="E3" s="99">
        <v>0</v>
      </c>
      <c r="F3" s="99">
        <v>0</v>
      </c>
      <c r="G3" s="99">
        <v>0</v>
      </c>
      <c r="H3"/>
      <c r="I3" s="91"/>
      <c r="J3" s="91"/>
      <c r="L3" s="39">
        <v>3</v>
      </c>
      <c r="M3" s="39">
        <v>180</v>
      </c>
      <c r="N3" s="90">
        <v>0</v>
      </c>
      <c r="O3" s="93">
        <v>135.5</v>
      </c>
      <c r="S3" s="90"/>
      <c r="T3" s="90"/>
      <c r="U3" s="90"/>
    </row>
    <row r="4" spans="1:21">
      <c r="A4">
        <v>2008002</v>
      </c>
      <c r="B4" t="s">
        <v>1728</v>
      </c>
      <c r="C4" t="s">
        <v>262</v>
      </c>
      <c r="D4" s="99">
        <v>136.49999999999997</v>
      </c>
      <c r="E4" s="99">
        <v>5</v>
      </c>
      <c r="F4" s="99">
        <v>0</v>
      </c>
      <c r="G4" s="99">
        <v>0</v>
      </c>
      <c r="H4"/>
      <c r="I4" s="91"/>
      <c r="J4" s="91"/>
      <c r="L4" s="39">
        <v>1</v>
      </c>
      <c r="M4" s="39">
        <v>0</v>
      </c>
      <c r="N4" s="90">
        <v>5</v>
      </c>
      <c r="O4" s="93">
        <v>131.49999999999997</v>
      </c>
      <c r="S4" s="90"/>
      <c r="T4" s="90"/>
      <c r="U4" s="90"/>
    </row>
    <row r="5" spans="1:21">
      <c r="A5">
        <v>2018044</v>
      </c>
      <c r="B5" t="s">
        <v>1549</v>
      </c>
      <c r="C5" t="s">
        <v>269</v>
      </c>
      <c r="D5" s="99">
        <v>97</v>
      </c>
      <c r="E5" s="99">
        <v>1.5</v>
      </c>
      <c r="F5" s="99">
        <v>0</v>
      </c>
      <c r="G5" s="99">
        <v>0</v>
      </c>
      <c r="H5"/>
      <c r="I5" s="91"/>
      <c r="J5" s="91"/>
      <c r="K5" s="130"/>
      <c r="L5" s="39">
        <v>1</v>
      </c>
      <c r="M5" s="39">
        <v>0</v>
      </c>
      <c r="N5" s="90">
        <v>1.5</v>
      </c>
      <c r="O5" s="93">
        <v>95.5</v>
      </c>
      <c r="S5" s="90"/>
      <c r="T5" s="90"/>
      <c r="U5" s="90"/>
    </row>
    <row r="6" spans="1:21">
      <c r="A6">
        <v>2023030</v>
      </c>
      <c r="B6" t="s">
        <v>1269</v>
      </c>
      <c r="C6" t="s">
        <v>615</v>
      </c>
      <c r="D6" s="99">
        <v>147.49999999999997</v>
      </c>
      <c r="E6" s="99">
        <v>0</v>
      </c>
      <c r="F6" s="99">
        <v>0</v>
      </c>
      <c r="G6" s="99">
        <v>57.5</v>
      </c>
      <c r="H6"/>
      <c r="I6" s="91"/>
      <c r="J6" s="91"/>
      <c r="L6" s="39">
        <v>3</v>
      </c>
      <c r="M6" s="39">
        <v>180</v>
      </c>
      <c r="N6" s="90">
        <v>0</v>
      </c>
      <c r="O6" s="93">
        <v>147.49999999999997</v>
      </c>
      <c r="S6" s="90"/>
      <c r="T6" s="90"/>
      <c r="U6" s="90"/>
    </row>
    <row r="7" spans="1:21">
      <c r="A7">
        <v>2013026</v>
      </c>
      <c r="B7" t="s">
        <v>278</v>
      </c>
      <c r="C7" t="s">
        <v>279</v>
      </c>
      <c r="D7" s="99">
        <v>147.5</v>
      </c>
      <c r="E7" s="99">
        <v>0</v>
      </c>
      <c r="F7" s="99">
        <v>0</v>
      </c>
      <c r="G7" s="99">
        <v>56.5</v>
      </c>
      <c r="H7"/>
      <c r="I7" s="91"/>
      <c r="J7" s="91"/>
      <c r="L7" s="39">
        <v>3</v>
      </c>
      <c r="M7" s="39">
        <v>180</v>
      </c>
      <c r="N7" s="90">
        <v>0</v>
      </c>
      <c r="O7" s="93">
        <v>147.5</v>
      </c>
      <c r="S7" s="90"/>
      <c r="T7" s="90"/>
      <c r="U7" s="90"/>
    </row>
    <row r="8" spans="1:21">
      <c r="A8">
        <v>2023018</v>
      </c>
      <c r="B8" t="s">
        <v>1331</v>
      </c>
      <c r="C8" t="s">
        <v>605</v>
      </c>
      <c r="D8" s="99">
        <v>123.99999999999997</v>
      </c>
      <c r="E8" s="99">
        <v>5.4999999999999991</v>
      </c>
      <c r="F8" s="99">
        <v>0</v>
      </c>
      <c r="G8" s="99">
        <v>0</v>
      </c>
      <c r="H8"/>
      <c r="I8" s="91"/>
      <c r="J8" s="91"/>
      <c r="L8" s="39">
        <v>1</v>
      </c>
      <c r="M8" s="39">
        <v>0</v>
      </c>
      <c r="N8" s="90">
        <v>5.5</v>
      </c>
      <c r="O8" s="93">
        <v>118.49999999999997</v>
      </c>
      <c r="S8" s="90"/>
      <c r="T8" s="90"/>
      <c r="U8" s="90"/>
    </row>
    <row r="9" spans="1:21">
      <c r="A9">
        <v>2009006</v>
      </c>
      <c r="B9" t="s">
        <v>281</v>
      </c>
      <c r="C9" t="s">
        <v>282</v>
      </c>
      <c r="D9" s="99">
        <v>132.5</v>
      </c>
      <c r="E9" s="99">
        <v>0</v>
      </c>
      <c r="F9" s="99">
        <v>0</v>
      </c>
      <c r="G9" s="99">
        <v>0</v>
      </c>
      <c r="H9"/>
      <c r="I9" s="91"/>
      <c r="J9" s="91"/>
      <c r="L9" s="39">
        <v>3</v>
      </c>
      <c r="M9" s="39">
        <v>180</v>
      </c>
      <c r="N9" s="90">
        <v>0</v>
      </c>
      <c r="O9" s="93">
        <v>132.5</v>
      </c>
      <c r="S9" s="90"/>
      <c r="T9" s="90"/>
      <c r="U9" s="90"/>
    </row>
    <row r="10" spans="1:21">
      <c r="A10">
        <v>2014005</v>
      </c>
      <c r="B10" t="s">
        <v>286</v>
      </c>
      <c r="C10" t="s">
        <v>287</v>
      </c>
      <c r="D10" s="99">
        <v>129</v>
      </c>
      <c r="E10" s="99">
        <v>0.5</v>
      </c>
      <c r="F10" s="99">
        <v>0.5</v>
      </c>
      <c r="G10" s="99">
        <v>0</v>
      </c>
      <c r="H10"/>
      <c r="I10" s="91">
        <v>0</v>
      </c>
      <c r="J10" s="91">
        <v>1260</v>
      </c>
      <c r="L10" s="39">
        <v>1</v>
      </c>
      <c r="M10" s="39">
        <v>0</v>
      </c>
      <c r="N10" s="90">
        <v>0.5</v>
      </c>
      <c r="O10" s="93">
        <v>128</v>
      </c>
      <c r="S10" s="90"/>
      <c r="T10" s="90"/>
      <c r="U10" s="90"/>
    </row>
    <row r="11" spans="1:21">
      <c r="A11">
        <v>2023024</v>
      </c>
      <c r="B11" t="s">
        <v>1232</v>
      </c>
      <c r="C11" t="s">
        <v>611</v>
      </c>
      <c r="D11" s="99">
        <v>147</v>
      </c>
      <c r="E11" s="99">
        <v>5</v>
      </c>
      <c r="F11" s="99">
        <v>9.5</v>
      </c>
      <c r="G11" s="99">
        <v>4.5</v>
      </c>
      <c r="H11"/>
      <c r="I11" s="91">
        <v>20000</v>
      </c>
      <c r="J11" s="91">
        <v>15305</v>
      </c>
      <c r="L11" s="39">
        <v>3</v>
      </c>
      <c r="M11" s="39">
        <v>180</v>
      </c>
      <c r="N11" s="90">
        <v>0</v>
      </c>
      <c r="O11" s="93">
        <v>147</v>
      </c>
      <c r="S11" s="90"/>
      <c r="T11" s="90"/>
      <c r="U11" s="90"/>
    </row>
    <row r="12" spans="1:21">
      <c r="A12">
        <v>2016005</v>
      </c>
      <c r="B12" t="s">
        <v>288</v>
      </c>
      <c r="C12" t="s">
        <v>289</v>
      </c>
      <c r="D12" s="99">
        <v>137.75</v>
      </c>
      <c r="E12" s="99">
        <v>3.75</v>
      </c>
      <c r="F12" s="99">
        <v>0</v>
      </c>
      <c r="G12" s="99">
        <v>0</v>
      </c>
      <c r="H12"/>
      <c r="I12" s="91"/>
      <c r="J12" s="91"/>
      <c r="L12" s="39">
        <v>3</v>
      </c>
      <c r="M12" s="39">
        <v>180</v>
      </c>
      <c r="N12" s="90">
        <v>0</v>
      </c>
      <c r="O12" s="93">
        <v>137.75</v>
      </c>
      <c r="S12" s="90"/>
      <c r="T12" s="90"/>
      <c r="U12" s="90"/>
    </row>
    <row r="13" spans="1:21">
      <c r="A13">
        <v>2011005</v>
      </c>
      <c r="B13" t="s">
        <v>293</v>
      </c>
      <c r="C13" t="s">
        <v>294</v>
      </c>
      <c r="D13" s="99">
        <v>157.5</v>
      </c>
      <c r="E13" s="99">
        <v>1</v>
      </c>
      <c r="F13" s="99">
        <v>0</v>
      </c>
      <c r="G13" s="99">
        <v>0</v>
      </c>
      <c r="H13"/>
      <c r="I13" s="91">
        <v>0</v>
      </c>
      <c r="J13" s="91">
        <v>5311</v>
      </c>
      <c r="L13" s="39">
        <v>3</v>
      </c>
      <c r="M13" s="39">
        <v>180</v>
      </c>
      <c r="N13" s="90">
        <v>0</v>
      </c>
      <c r="O13" s="93">
        <v>157.5</v>
      </c>
      <c r="S13" s="90"/>
      <c r="T13" s="90"/>
      <c r="U13" s="90"/>
    </row>
    <row r="14" spans="1:21">
      <c r="A14">
        <v>2021002</v>
      </c>
      <c r="B14" t="s">
        <v>300</v>
      </c>
      <c r="C14" t="s">
        <v>301</v>
      </c>
      <c r="D14" s="99">
        <v>187.5</v>
      </c>
      <c r="E14" s="99">
        <v>43.999999999999993</v>
      </c>
      <c r="F14" s="99">
        <v>0</v>
      </c>
      <c r="G14" s="99">
        <v>19.499999999999996</v>
      </c>
      <c r="H14"/>
      <c r="I14" s="91">
        <v>0</v>
      </c>
      <c r="J14" s="91">
        <v>5890</v>
      </c>
      <c r="L14" s="39">
        <v>3</v>
      </c>
      <c r="M14" s="39">
        <v>180</v>
      </c>
      <c r="N14" s="90">
        <v>7.5</v>
      </c>
      <c r="O14" s="93">
        <v>180</v>
      </c>
      <c r="S14" s="90"/>
      <c r="T14" s="90"/>
      <c r="U14" s="90"/>
    </row>
    <row r="15" spans="1:21">
      <c r="A15">
        <v>2019019</v>
      </c>
      <c r="B15" t="s">
        <v>303</v>
      </c>
      <c r="C15" t="s">
        <v>304</v>
      </c>
      <c r="D15" s="99">
        <v>123.5</v>
      </c>
      <c r="E15" s="99">
        <v>2</v>
      </c>
      <c r="F15" s="99">
        <v>0</v>
      </c>
      <c r="G15" s="99">
        <v>0</v>
      </c>
      <c r="H15"/>
      <c r="I15" s="91">
        <v>0</v>
      </c>
      <c r="J15" s="91">
        <v>1432</v>
      </c>
      <c r="L15" s="39">
        <v>3</v>
      </c>
      <c r="M15" s="39">
        <v>180</v>
      </c>
      <c r="N15" s="90">
        <v>0</v>
      </c>
      <c r="O15" s="93">
        <v>123.5</v>
      </c>
      <c r="S15" s="90"/>
      <c r="T15" s="90"/>
      <c r="U15" s="90"/>
    </row>
    <row r="16" spans="1:21">
      <c r="A16">
        <v>2016002</v>
      </c>
      <c r="B16" t="s">
        <v>306</v>
      </c>
      <c r="C16" t="s">
        <v>307</v>
      </c>
      <c r="D16" s="99">
        <v>135</v>
      </c>
      <c r="E16" s="99">
        <v>0</v>
      </c>
      <c r="F16" s="99">
        <v>0</v>
      </c>
      <c r="G16" s="99">
        <v>0</v>
      </c>
      <c r="H16"/>
      <c r="I16" s="91"/>
      <c r="J16" s="91"/>
      <c r="L16" s="39">
        <v>3</v>
      </c>
      <c r="M16" s="39">
        <v>180</v>
      </c>
      <c r="N16" s="90">
        <v>0</v>
      </c>
      <c r="O16" s="93">
        <v>135</v>
      </c>
      <c r="S16" s="90"/>
      <c r="T16" s="90"/>
      <c r="U16" s="90"/>
    </row>
    <row r="17" spans="1:21">
      <c r="A17">
        <v>2025018</v>
      </c>
      <c r="B17" t="s">
        <v>2795</v>
      </c>
      <c r="C17" t="s">
        <v>2796</v>
      </c>
      <c r="D17" s="99">
        <v>37.5</v>
      </c>
      <c r="E17" s="99">
        <v>0</v>
      </c>
      <c r="F17" s="99">
        <v>0</v>
      </c>
      <c r="G17" s="99">
        <v>0</v>
      </c>
      <c r="H17"/>
      <c r="I17" s="91"/>
      <c r="J17" s="91"/>
      <c r="L17" s="39">
        <v>1</v>
      </c>
      <c r="M17" s="39">
        <v>0</v>
      </c>
      <c r="N17" s="90">
        <v>0</v>
      </c>
      <c r="O17" s="93">
        <v>37.5</v>
      </c>
      <c r="S17" s="90"/>
      <c r="T17" s="90"/>
      <c r="U17" s="90"/>
    </row>
    <row r="18" spans="1:21">
      <c r="A18">
        <v>2023017</v>
      </c>
      <c r="B18" t="s">
        <v>1298</v>
      </c>
      <c r="C18" t="s">
        <v>604</v>
      </c>
      <c r="D18" s="99">
        <v>123</v>
      </c>
      <c r="E18" s="99">
        <v>0</v>
      </c>
      <c r="F18" s="99">
        <v>7.5</v>
      </c>
      <c r="G18" s="99">
        <v>0</v>
      </c>
      <c r="H18"/>
      <c r="I18" s="91"/>
      <c r="J18" s="91"/>
      <c r="L18" s="39">
        <v>3</v>
      </c>
      <c r="M18" s="39">
        <v>180</v>
      </c>
      <c r="N18" s="90">
        <v>0</v>
      </c>
      <c r="O18" s="93">
        <v>123</v>
      </c>
      <c r="S18" s="90"/>
      <c r="T18" s="90"/>
      <c r="U18" s="90"/>
    </row>
    <row r="19" spans="1:21">
      <c r="A19">
        <v>2024042</v>
      </c>
      <c r="B19" t="s">
        <v>1077</v>
      </c>
      <c r="C19" t="s">
        <v>647</v>
      </c>
      <c r="D19" s="99">
        <v>102.50000000000001</v>
      </c>
      <c r="E19" s="99">
        <v>2</v>
      </c>
      <c r="F19" s="99">
        <v>0</v>
      </c>
      <c r="G19" s="99">
        <v>26.000000000000004</v>
      </c>
      <c r="H19"/>
      <c r="I19" s="91"/>
      <c r="J19" s="91"/>
      <c r="L19" s="39">
        <v>3</v>
      </c>
      <c r="M19" s="39">
        <v>180</v>
      </c>
      <c r="N19" s="90">
        <v>0</v>
      </c>
      <c r="O19" s="93">
        <v>102.50000000000001</v>
      </c>
      <c r="S19" s="90"/>
      <c r="T19" s="90"/>
      <c r="U19" s="90"/>
    </row>
    <row r="20" spans="1:21">
      <c r="A20">
        <v>2016023</v>
      </c>
      <c r="B20" t="s">
        <v>311</v>
      </c>
      <c r="C20" t="s">
        <v>312</v>
      </c>
      <c r="D20" s="99">
        <v>127.5</v>
      </c>
      <c r="E20" s="99">
        <v>0</v>
      </c>
      <c r="F20" s="99">
        <v>0</v>
      </c>
      <c r="G20" s="99">
        <v>0</v>
      </c>
      <c r="H20"/>
      <c r="I20" s="91"/>
      <c r="J20" s="91"/>
      <c r="L20" s="39">
        <v>1</v>
      </c>
      <c r="M20" s="39">
        <v>0</v>
      </c>
      <c r="N20" s="90">
        <v>0</v>
      </c>
      <c r="O20" s="93">
        <v>127.5</v>
      </c>
      <c r="S20" s="90"/>
      <c r="T20" s="90"/>
      <c r="U20" s="90"/>
    </row>
    <row r="21" spans="1:21">
      <c r="A21">
        <v>2007002</v>
      </c>
      <c r="B21" t="s">
        <v>314</v>
      </c>
      <c r="C21" t="s">
        <v>315</v>
      </c>
      <c r="D21" s="99">
        <v>140.5</v>
      </c>
      <c r="E21" s="99">
        <v>0</v>
      </c>
      <c r="F21" s="99">
        <v>0</v>
      </c>
      <c r="G21" s="99">
        <v>54</v>
      </c>
      <c r="H21"/>
      <c r="I21" s="91"/>
      <c r="J21" s="91"/>
      <c r="L21" s="39">
        <v>3</v>
      </c>
      <c r="M21" s="39">
        <v>180</v>
      </c>
      <c r="N21" s="90">
        <v>0</v>
      </c>
      <c r="O21" s="93">
        <v>140.5</v>
      </c>
      <c r="S21" s="90"/>
      <c r="T21" s="90"/>
      <c r="U21" s="90"/>
    </row>
    <row r="22" spans="1:21">
      <c r="A22">
        <v>2024043</v>
      </c>
      <c r="B22" t="s">
        <v>1052</v>
      </c>
      <c r="C22" t="s">
        <v>1055</v>
      </c>
      <c r="D22" s="99">
        <v>125.49999999999999</v>
      </c>
      <c r="E22" s="99">
        <v>4</v>
      </c>
      <c r="F22" s="99">
        <v>0</v>
      </c>
      <c r="G22" s="99">
        <v>0</v>
      </c>
      <c r="H22"/>
      <c r="I22" s="91">
        <v>12500</v>
      </c>
      <c r="J22" s="91">
        <v>19080</v>
      </c>
      <c r="L22" s="39">
        <v>3</v>
      </c>
      <c r="M22" s="39">
        <v>180</v>
      </c>
      <c r="N22" s="90">
        <v>0</v>
      </c>
      <c r="O22" s="93">
        <v>125.49999999999999</v>
      </c>
      <c r="S22" s="90"/>
      <c r="T22" s="90"/>
      <c r="U22" s="90"/>
    </row>
    <row r="23" spans="1:21">
      <c r="A23">
        <v>2025008</v>
      </c>
      <c r="B23" t="s">
        <v>2346</v>
      </c>
      <c r="C23" t="s">
        <v>2338</v>
      </c>
      <c r="D23" s="99">
        <v>139.75</v>
      </c>
      <c r="E23" s="99">
        <v>3.7499999999999991</v>
      </c>
      <c r="F23" s="99">
        <v>0</v>
      </c>
      <c r="G23" s="99">
        <v>0</v>
      </c>
      <c r="H23"/>
      <c r="I23" s="91"/>
      <c r="J23" s="91"/>
      <c r="L23" s="39">
        <v>1</v>
      </c>
      <c r="M23" s="39">
        <v>0</v>
      </c>
      <c r="N23" s="90">
        <v>3.5</v>
      </c>
      <c r="O23" s="93">
        <v>136.25</v>
      </c>
      <c r="S23" s="90"/>
      <c r="T23" s="90"/>
      <c r="U23" s="90"/>
    </row>
    <row r="24" spans="1:21" s="95" customFormat="1">
      <c r="A24">
        <v>2017037</v>
      </c>
      <c r="B24" t="s">
        <v>1341</v>
      </c>
      <c r="C24" t="s">
        <v>530</v>
      </c>
      <c r="D24" s="99">
        <v>121.25</v>
      </c>
      <c r="E24" s="99">
        <v>8.5</v>
      </c>
      <c r="F24" s="99">
        <v>0</v>
      </c>
      <c r="G24" s="99">
        <v>0</v>
      </c>
      <c r="H24"/>
      <c r="I24" s="91"/>
      <c r="J24" s="91"/>
      <c r="K24" s="92"/>
      <c r="L24" s="39">
        <v>1</v>
      </c>
      <c r="M24" s="39">
        <v>0</v>
      </c>
      <c r="N24" s="90">
        <v>8.5</v>
      </c>
      <c r="O24" s="93">
        <v>112.75</v>
      </c>
      <c r="P24" s="94"/>
      <c r="Q24" s="94"/>
      <c r="S24" s="96"/>
      <c r="T24" s="96"/>
      <c r="U24" s="96"/>
    </row>
    <row r="25" spans="1:21">
      <c r="A25">
        <v>2019006</v>
      </c>
      <c r="B25" t="s">
        <v>1224</v>
      </c>
      <c r="C25" t="s">
        <v>429</v>
      </c>
      <c r="D25" s="99">
        <v>125</v>
      </c>
      <c r="E25" s="99">
        <v>1</v>
      </c>
      <c r="F25" s="99">
        <v>0</v>
      </c>
      <c r="G25" s="99">
        <v>0</v>
      </c>
      <c r="H25"/>
      <c r="I25" s="91"/>
      <c r="J25" s="91"/>
      <c r="L25" s="39">
        <v>1</v>
      </c>
      <c r="M25" s="39">
        <v>0</v>
      </c>
      <c r="N25" s="90">
        <v>1</v>
      </c>
      <c r="O25" s="93">
        <v>124</v>
      </c>
      <c r="S25" s="90"/>
      <c r="T25" s="90"/>
      <c r="U25" s="90"/>
    </row>
    <row r="26" spans="1:21">
      <c r="A26">
        <v>2024049</v>
      </c>
      <c r="B26" t="s">
        <v>2384</v>
      </c>
      <c r="C26" t="s">
        <v>649</v>
      </c>
      <c r="D26" s="99">
        <v>127.5</v>
      </c>
      <c r="E26" s="99">
        <v>5</v>
      </c>
      <c r="F26" s="99">
        <v>0</v>
      </c>
      <c r="G26" s="99">
        <v>0</v>
      </c>
      <c r="H26"/>
      <c r="I26" s="91">
        <v>0</v>
      </c>
      <c r="J26" s="91">
        <v>18658</v>
      </c>
      <c r="L26" s="39">
        <v>1</v>
      </c>
      <c r="M26" s="39">
        <v>0</v>
      </c>
      <c r="N26" s="90">
        <v>5</v>
      </c>
      <c r="O26" s="93">
        <v>122.5</v>
      </c>
      <c r="S26" s="90"/>
      <c r="T26" s="90"/>
      <c r="U26" s="90"/>
    </row>
    <row r="27" spans="1:21">
      <c r="A27">
        <v>2012006</v>
      </c>
      <c r="B27" t="s">
        <v>330</v>
      </c>
      <c r="C27" t="s">
        <v>331</v>
      </c>
      <c r="D27" s="99">
        <v>140.24999999999997</v>
      </c>
      <c r="E27" s="99">
        <v>12.25</v>
      </c>
      <c r="F27" s="99">
        <v>0</v>
      </c>
      <c r="G27" s="99">
        <v>0</v>
      </c>
      <c r="H27"/>
      <c r="I27" s="91"/>
      <c r="J27" s="91"/>
      <c r="L27" s="39">
        <v>3</v>
      </c>
      <c r="M27" s="39">
        <v>180</v>
      </c>
      <c r="N27" s="90">
        <v>0</v>
      </c>
      <c r="O27" s="93">
        <v>140.24999999999997</v>
      </c>
      <c r="S27" s="90"/>
      <c r="T27" s="90"/>
      <c r="U27" s="90"/>
    </row>
    <row r="28" spans="1:21">
      <c r="A28">
        <v>2011008</v>
      </c>
      <c r="B28" t="s">
        <v>333</v>
      </c>
      <c r="C28" t="s">
        <v>334</v>
      </c>
      <c r="D28" s="99">
        <v>120</v>
      </c>
      <c r="E28" s="99">
        <v>5.5</v>
      </c>
      <c r="F28" s="99">
        <v>0</v>
      </c>
      <c r="G28" s="99">
        <v>0</v>
      </c>
      <c r="H28"/>
      <c r="I28" s="91"/>
      <c r="J28" s="91"/>
      <c r="L28" s="39">
        <v>1</v>
      </c>
      <c r="M28" s="39">
        <v>0</v>
      </c>
      <c r="N28" s="90">
        <v>5.5</v>
      </c>
      <c r="O28" s="93">
        <v>114.5</v>
      </c>
      <c r="S28" s="90"/>
      <c r="T28" s="90"/>
      <c r="U28" s="90"/>
    </row>
    <row r="29" spans="1:21">
      <c r="A29">
        <v>2024036</v>
      </c>
      <c r="B29" t="s">
        <v>1125</v>
      </c>
      <c r="C29" t="s">
        <v>643</v>
      </c>
      <c r="D29" s="99">
        <v>126.00000000000003</v>
      </c>
      <c r="E29" s="99">
        <v>4</v>
      </c>
      <c r="F29" s="99">
        <v>0</v>
      </c>
      <c r="G29" s="99">
        <v>0</v>
      </c>
      <c r="H29"/>
      <c r="I29" s="91"/>
      <c r="J29" s="91"/>
      <c r="L29" s="39">
        <v>1</v>
      </c>
      <c r="M29" s="39">
        <v>0</v>
      </c>
      <c r="N29" s="90">
        <v>4</v>
      </c>
      <c r="O29" s="93">
        <v>122.00000000000003</v>
      </c>
      <c r="S29" s="90"/>
      <c r="T29" s="90"/>
      <c r="U29" s="90"/>
    </row>
    <row r="30" spans="1:21">
      <c r="A30">
        <v>2024021</v>
      </c>
      <c r="B30" t="s">
        <v>1157</v>
      </c>
      <c r="C30" t="s">
        <v>635</v>
      </c>
      <c r="D30" s="99">
        <v>102</v>
      </c>
      <c r="E30" s="99">
        <v>6.5000000000000009</v>
      </c>
      <c r="F30" s="99">
        <v>0</v>
      </c>
      <c r="G30" s="99">
        <v>0.5</v>
      </c>
      <c r="H30"/>
      <c r="I30" s="91">
        <v>0</v>
      </c>
      <c r="J30" s="91">
        <v>340</v>
      </c>
      <c r="L30" s="39">
        <v>3</v>
      </c>
      <c r="M30" s="39">
        <v>180</v>
      </c>
      <c r="N30" s="90">
        <v>0</v>
      </c>
      <c r="O30" s="93">
        <v>102</v>
      </c>
      <c r="S30" s="90"/>
      <c r="T30" s="90"/>
      <c r="U30" s="90"/>
    </row>
    <row r="31" spans="1:21">
      <c r="A31">
        <v>2018043</v>
      </c>
      <c r="B31" t="s">
        <v>343</v>
      </c>
      <c r="C31" t="s">
        <v>344</v>
      </c>
      <c r="D31" s="99">
        <v>143.38333333333333</v>
      </c>
      <c r="E31" s="99">
        <v>16.716666666666669</v>
      </c>
      <c r="F31" s="99">
        <v>0</v>
      </c>
      <c r="G31" s="99">
        <v>0</v>
      </c>
      <c r="H31"/>
      <c r="I31" s="91"/>
      <c r="J31" s="91"/>
      <c r="L31" s="39">
        <v>1</v>
      </c>
      <c r="M31" s="39">
        <v>0</v>
      </c>
      <c r="N31" s="90">
        <v>16.5</v>
      </c>
      <c r="O31" s="93">
        <v>126.88333333333333</v>
      </c>
      <c r="S31" s="90"/>
      <c r="T31" s="90"/>
      <c r="U31" s="90"/>
    </row>
    <row r="32" spans="1:21">
      <c r="A32">
        <v>2021001</v>
      </c>
      <c r="B32" t="s">
        <v>348</v>
      </c>
      <c r="C32" t="s">
        <v>349</v>
      </c>
      <c r="D32" s="99">
        <v>164</v>
      </c>
      <c r="E32" s="99">
        <v>23.500000000000004</v>
      </c>
      <c r="F32" s="99">
        <v>0</v>
      </c>
      <c r="G32" s="99">
        <v>0</v>
      </c>
      <c r="H32"/>
      <c r="I32" s="91">
        <v>0</v>
      </c>
      <c r="J32" s="91">
        <v>14180</v>
      </c>
      <c r="L32" s="39">
        <v>3</v>
      </c>
      <c r="M32" s="39">
        <v>180</v>
      </c>
      <c r="N32" s="90">
        <v>0</v>
      </c>
      <c r="O32" s="93">
        <v>164</v>
      </c>
      <c r="S32" s="90"/>
      <c r="T32" s="90"/>
      <c r="U32" s="90"/>
    </row>
    <row r="33" spans="1:21">
      <c r="A33">
        <v>2021012</v>
      </c>
      <c r="B33" t="s">
        <v>1427</v>
      </c>
      <c r="C33" t="s">
        <v>569</v>
      </c>
      <c r="D33" s="99">
        <v>124</v>
      </c>
      <c r="E33" s="99">
        <v>0</v>
      </c>
      <c r="F33" s="99">
        <v>0</v>
      </c>
      <c r="G33" s="99">
        <v>0</v>
      </c>
      <c r="H33"/>
      <c r="I33" s="91"/>
      <c r="J33" s="91"/>
      <c r="L33" s="39">
        <v>1</v>
      </c>
      <c r="M33" s="39">
        <v>0</v>
      </c>
      <c r="N33" s="90">
        <v>0</v>
      </c>
      <c r="O33" s="93">
        <v>124</v>
      </c>
      <c r="S33" s="90"/>
      <c r="T33" s="90"/>
      <c r="U33" s="90"/>
    </row>
    <row r="34" spans="1:21">
      <c r="A34">
        <v>2024007</v>
      </c>
      <c r="B34" t="s">
        <v>1187</v>
      </c>
      <c r="C34" t="s">
        <v>625</v>
      </c>
      <c r="D34" s="99">
        <v>138</v>
      </c>
      <c r="E34" s="99">
        <v>0</v>
      </c>
      <c r="F34" s="99">
        <v>22.5</v>
      </c>
      <c r="G34" s="99">
        <v>0</v>
      </c>
      <c r="H34"/>
      <c r="I34" s="91">
        <v>0</v>
      </c>
      <c r="J34" s="91">
        <v>123872</v>
      </c>
      <c r="L34" s="39">
        <v>1</v>
      </c>
      <c r="M34" s="39">
        <v>0</v>
      </c>
      <c r="N34" s="90">
        <v>0</v>
      </c>
      <c r="O34" s="93">
        <v>115.5</v>
      </c>
      <c r="S34" s="90"/>
      <c r="T34" s="90"/>
      <c r="U34" s="90"/>
    </row>
    <row r="35" spans="1:21">
      <c r="A35">
        <v>2024027</v>
      </c>
      <c r="B35" t="s">
        <v>2339</v>
      </c>
      <c r="C35" t="s">
        <v>639</v>
      </c>
      <c r="D35" s="99">
        <v>139</v>
      </c>
      <c r="E35" s="99">
        <v>19.833333333333332</v>
      </c>
      <c r="F35" s="99">
        <v>0</v>
      </c>
      <c r="G35" s="99">
        <v>0</v>
      </c>
      <c r="H35"/>
      <c r="I35" s="91"/>
      <c r="J35" s="91"/>
      <c r="L35" s="39">
        <v>1</v>
      </c>
      <c r="M35" s="39">
        <v>0</v>
      </c>
      <c r="N35" s="90">
        <v>19.5</v>
      </c>
      <c r="O35" s="93">
        <v>119.5</v>
      </c>
      <c r="S35" s="90"/>
      <c r="T35" s="90"/>
      <c r="U35" s="90"/>
    </row>
    <row r="36" spans="1:21">
      <c r="A36">
        <v>2025001</v>
      </c>
      <c r="B36" t="s">
        <v>2292</v>
      </c>
      <c r="C36" t="s">
        <v>652</v>
      </c>
      <c r="D36" s="99">
        <v>150.5</v>
      </c>
      <c r="E36" s="99">
        <v>5</v>
      </c>
      <c r="F36" s="99">
        <v>0</v>
      </c>
      <c r="G36" s="99">
        <v>0</v>
      </c>
      <c r="H36"/>
      <c r="I36" s="91">
        <v>0</v>
      </c>
      <c r="J36" s="91">
        <v>20581</v>
      </c>
      <c r="L36" s="39">
        <v>1</v>
      </c>
      <c r="M36" s="39">
        <v>0</v>
      </c>
      <c r="N36" s="90">
        <v>5</v>
      </c>
      <c r="O36" s="93">
        <v>145.5</v>
      </c>
      <c r="S36" s="90"/>
      <c r="T36" s="90"/>
      <c r="U36" s="90"/>
    </row>
    <row r="37" spans="1:21">
      <c r="A37">
        <v>2011012</v>
      </c>
      <c r="B37" t="s">
        <v>922</v>
      </c>
      <c r="C37" t="s">
        <v>352</v>
      </c>
      <c r="D37" s="99">
        <v>129.5</v>
      </c>
      <c r="E37" s="99">
        <v>2</v>
      </c>
      <c r="F37" s="99">
        <v>0</v>
      </c>
      <c r="G37" s="99">
        <v>2</v>
      </c>
      <c r="H37"/>
      <c r="I37" s="91">
        <v>0</v>
      </c>
      <c r="J37" s="91">
        <v>818</v>
      </c>
      <c r="K37" s="130"/>
      <c r="L37" s="39">
        <v>3</v>
      </c>
      <c r="M37" s="39">
        <v>180</v>
      </c>
      <c r="N37" s="90">
        <v>0</v>
      </c>
      <c r="O37" s="93">
        <v>129.5</v>
      </c>
      <c r="S37" s="90"/>
      <c r="T37" s="90"/>
      <c r="U37" s="90"/>
    </row>
    <row r="38" spans="1:21">
      <c r="A38">
        <v>2012002</v>
      </c>
      <c r="B38" t="s">
        <v>358</v>
      </c>
      <c r="C38" t="s">
        <v>359</v>
      </c>
      <c r="D38" s="99">
        <v>123.5</v>
      </c>
      <c r="E38" s="99">
        <v>0</v>
      </c>
      <c r="F38" s="99">
        <v>0</v>
      </c>
      <c r="G38" s="99">
        <v>0</v>
      </c>
      <c r="H38"/>
      <c r="I38" s="91"/>
      <c r="J38" s="91"/>
      <c r="L38" s="39">
        <v>3</v>
      </c>
      <c r="M38" s="39">
        <v>180</v>
      </c>
      <c r="N38" s="90">
        <v>0</v>
      </c>
      <c r="O38" s="93">
        <v>123.5</v>
      </c>
      <c r="S38" s="90"/>
      <c r="T38" s="90"/>
      <c r="U38" s="90"/>
    </row>
    <row r="39" spans="1:21">
      <c r="A39">
        <v>2023014</v>
      </c>
      <c r="B39" t="s">
        <v>2418</v>
      </c>
      <c r="C39" t="s">
        <v>602</v>
      </c>
      <c r="D39" s="99">
        <v>126</v>
      </c>
      <c r="E39" s="99">
        <v>0</v>
      </c>
      <c r="F39" s="99">
        <v>0</v>
      </c>
      <c r="G39" s="99">
        <v>0</v>
      </c>
      <c r="H39"/>
      <c r="I39" s="91"/>
      <c r="J39" s="91"/>
      <c r="L39" s="39">
        <v>0</v>
      </c>
      <c r="M39" s="39">
        <v>0</v>
      </c>
      <c r="N39" s="90">
        <v>0</v>
      </c>
      <c r="O39" s="93">
        <v>0</v>
      </c>
      <c r="S39" s="90"/>
      <c r="T39" s="90"/>
      <c r="U39" s="90"/>
    </row>
    <row r="40" spans="1:21">
      <c r="A40">
        <v>2014013</v>
      </c>
      <c r="B40" t="s">
        <v>362</v>
      </c>
      <c r="C40" t="s">
        <v>363</v>
      </c>
      <c r="D40" s="99">
        <v>137.50000000000003</v>
      </c>
      <c r="E40" s="99">
        <v>0.5</v>
      </c>
      <c r="F40" s="99">
        <v>0</v>
      </c>
      <c r="G40" s="99">
        <v>0</v>
      </c>
      <c r="H40"/>
      <c r="I40" s="91"/>
      <c r="J40" s="91"/>
      <c r="L40" s="39">
        <v>3</v>
      </c>
      <c r="M40" s="39">
        <v>180</v>
      </c>
      <c r="N40" s="90">
        <v>0</v>
      </c>
      <c r="O40" s="93">
        <v>137.50000000000003</v>
      </c>
      <c r="S40" s="90"/>
      <c r="T40" s="90"/>
      <c r="U40" s="90"/>
    </row>
    <row r="41" spans="1:21">
      <c r="A41">
        <v>2009005</v>
      </c>
      <c r="B41" t="s">
        <v>364</v>
      </c>
      <c r="C41" t="s">
        <v>365</v>
      </c>
      <c r="D41" s="99">
        <v>127.5</v>
      </c>
      <c r="E41" s="99">
        <v>0</v>
      </c>
      <c r="F41" s="99">
        <v>0</v>
      </c>
      <c r="G41" s="99">
        <v>0</v>
      </c>
      <c r="H41"/>
      <c r="I41" s="91"/>
      <c r="J41" s="91"/>
      <c r="L41" s="39">
        <v>1</v>
      </c>
      <c r="M41" s="39">
        <v>0</v>
      </c>
      <c r="N41" s="90">
        <v>0</v>
      </c>
      <c r="O41" s="93">
        <v>127.5</v>
      </c>
      <c r="S41" s="90"/>
      <c r="T41" s="90"/>
      <c r="U41" s="90"/>
    </row>
    <row r="42" spans="1:21">
      <c r="A42">
        <v>2022008</v>
      </c>
      <c r="B42" t="s">
        <v>1411</v>
      </c>
      <c r="C42" t="s">
        <v>579</v>
      </c>
      <c r="D42" s="99">
        <v>135</v>
      </c>
      <c r="E42" s="99">
        <v>0</v>
      </c>
      <c r="F42" s="99">
        <v>0</v>
      </c>
      <c r="G42" s="99">
        <v>0</v>
      </c>
      <c r="H42"/>
      <c r="I42" s="91">
        <v>0</v>
      </c>
      <c r="J42" s="91">
        <v>440</v>
      </c>
      <c r="L42" s="39">
        <v>3</v>
      </c>
      <c r="M42" s="39">
        <v>180</v>
      </c>
      <c r="N42" s="90">
        <v>0</v>
      </c>
      <c r="O42" s="93">
        <v>135</v>
      </c>
      <c r="S42" s="90"/>
      <c r="T42" s="90"/>
      <c r="U42" s="90"/>
    </row>
    <row r="43" spans="1:21">
      <c r="A43">
        <v>2023013</v>
      </c>
      <c r="B43" t="s">
        <v>2340</v>
      </c>
      <c r="C43" t="s">
        <v>601</v>
      </c>
      <c r="D43" s="99">
        <v>151.5</v>
      </c>
      <c r="E43" s="99">
        <v>8.5</v>
      </c>
      <c r="F43" s="99">
        <v>0</v>
      </c>
      <c r="G43" s="99">
        <v>0</v>
      </c>
      <c r="H43"/>
      <c r="I43" s="91">
        <v>0</v>
      </c>
      <c r="J43" s="91">
        <v>1106</v>
      </c>
      <c r="L43" s="39">
        <v>3</v>
      </c>
      <c r="M43" s="39">
        <v>180</v>
      </c>
      <c r="N43" s="90">
        <v>0</v>
      </c>
      <c r="O43" s="93">
        <v>151.5</v>
      </c>
      <c r="S43" s="90"/>
      <c r="T43" s="90"/>
      <c r="U43" s="90"/>
    </row>
    <row r="44" spans="1:21">
      <c r="A44">
        <v>2023034</v>
      </c>
      <c r="B44" t="s">
        <v>1267</v>
      </c>
      <c r="C44" t="s">
        <v>618</v>
      </c>
      <c r="D44" s="99">
        <v>127.75</v>
      </c>
      <c r="E44" s="99">
        <v>0</v>
      </c>
      <c r="F44" s="99">
        <v>0</v>
      </c>
      <c r="G44" s="99">
        <v>0</v>
      </c>
      <c r="H44"/>
      <c r="I44" s="91"/>
      <c r="J44" s="91"/>
      <c r="L44" s="39">
        <v>1</v>
      </c>
      <c r="M44" s="39">
        <v>0</v>
      </c>
      <c r="N44" s="90">
        <v>0</v>
      </c>
      <c r="O44" s="93">
        <v>127.75</v>
      </c>
      <c r="S44" s="90"/>
      <c r="T44" s="90"/>
      <c r="U44" s="90"/>
    </row>
    <row r="45" spans="1:21">
      <c r="A45">
        <v>2025011</v>
      </c>
      <c r="B45" t="s">
        <v>2429</v>
      </c>
      <c r="C45" t="s">
        <v>2434</v>
      </c>
      <c r="D45" s="99">
        <v>70</v>
      </c>
      <c r="E45" s="99">
        <v>0</v>
      </c>
      <c r="F45" s="99">
        <v>0</v>
      </c>
      <c r="G45" s="99">
        <v>0</v>
      </c>
      <c r="H45"/>
      <c r="I45" s="91"/>
      <c r="J45" s="91"/>
      <c r="L45" s="39">
        <v>1</v>
      </c>
      <c r="M45" s="39">
        <v>0</v>
      </c>
      <c r="N45" s="90">
        <v>0</v>
      </c>
      <c r="O45" s="93">
        <v>70</v>
      </c>
      <c r="S45" s="90"/>
      <c r="T45" s="90"/>
      <c r="U45" s="90"/>
    </row>
    <row r="46" spans="1:21">
      <c r="A46">
        <v>2017038</v>
      </c>
      <c r="B46" t="s">
        <v>2390</v>
      </c>
      <c r="C46" t="s">
        <v>367</v>
      </c>
      <c r="D46" s="99">
        <v>163.49999999999997</v>
      </c>
      <c r="E46" s="99">
        <v>12.5</v>
      </c>
      <c r="F46" s="99">
        <v>16</v>
      </c>
      <c r="G46" s="99">
        <v>8</v>
      </c>
      <c r="H46"/>
      <c r="I46" s="91">
        <v>0</v>
      </c>
      <c r="J46" s="91">
        <v>38322</v>
      </c>
      <c r="L46" s="39">
        <v>1</v>
      </c>
      <c r="M46" s="39">
        <v>0</v>
      </c>
      <c r="N46" s="90">
        <v>12.5</v>
      </c>
      <c r="O46" s="93">
        <v>134.99999999999997</v>
      </c>
      <c r="S46" s="90"/>
      <c r="T46" s="90"/>
      <c r="U46" s="90"/>
    </row>
    <row r="47" spans="1:21">
      <c r="A47">
        <v>2019029</v>
      </c>
      <c r="B47" t="s">
        <v>1354</v>
      </c>
      <c r="C47" t="s">
        <v>549</v>
      </c>
      <c r="D47" s="99">
        <v>155</v>
      </c>
      <c r="E47" s="99">
        <v>6.5</v>
      </c>
      <c r="F47" s="99">
        <v>0</v>
      </c>
      <c r="G47" s="99">
        <v>0</v>
      </c>
      <c r="H47"/>
      <c r="I47" s="91">
        <v>0</v>
      </c>
      <c r="J47" s="91">
        <v>4280</v>
      </c>
      <c r="L47" s="39">
        <v>3</v>
      </c>
      <c r="M47" s="39">
        <v>180</v>
      </c>
      <c r="N47" s="90">
        <v>0</v>
      </c>
      <c r="O47" s="93">
        <v>155</v>
      </c>
      <c r="S47" s="90"/>
      <c r="T47" s="90"/>
      <c r="U47" s="90"/>
    </row>
    <row r="48" spans="1:21">
      <c r="A48">
        <v>2017031</v>
      </c>
      <c r="B48" t="s">
        <v>369</v>
      </c>
      <c r="C48" t="s">
        <v>370</v>
      </c>
      <c r="D48" s="99">
        <v>160</v>
      </c>
      <c r="E48" s="99">
        <v>20</v>
      </c>
      <c r="F48" s="99">
        <v>0</v>
      </c>
      <c r="G48" s="99">
        <v>0</v>
      </c>
      <c r="H48"/>
      <c r="I48" s="91"/>
      <c r="J48" s="91"/>
      <c r="L48" s="39">
        <v>3</v>
      </c>
      <c r="M48" s="39">
        <v>180</v>
      </c>
      <c r="N48" s="90">
        <v>0</v>
      </c>
      <c r="O48" s="93">
        <v>160</v>
      </c>
      <c r="S48" s="90"/>
      <c r="T48" s="90"/>
      <c r="U48" s="90"/>
    </row>
    <row r="49" spans="1:21">
      <c r="A49">
        <v>2018022</v>
      </c>
      <c r="B49" t="s">
        <v>371</v>
      </c>
      <c r="C49" t="s">
        <v>372</v>
      </c>
      <c r="D49" s="99">
        <v>67.5</v>
      </c>
      <c r="E49" s="99">
        <v>0</v>
      </c>
      <c r="F49" s="99">
        <v>0</v>
      </c>
      <c r="G49" s="99">
        <v>0</v>
      </c>
      <c r="H49"/>
      <c r="I49" s="91"/>
      <c r="J49" s="91"/>
      <c r="L49" s="39">
        <v>3</v>
      </c>
      <c r="M49" s="39">
        <v>100</v>
      </c>
      <c r="N49" s="90">
        <v>0</v>
      </c>
      <c r="O49" s="93">
        <v>67.5</v>
      </c>
      <c r="S49" s="90"/>
      <c r="T49" s="90"/>
      <c r="U49" s="90"/>
    </row>
    <row r="50" spans="1:21">
      <c r="A50">
        <v>2023006</v>
      </c>
      <c r="B50" t="s">
        <v>1347</v>
      </c>
      <c r="C50" t="s">
        <v>599</v>
      </c>
      <c r="D50" s="99">
        <v>78.000000000000014</v>
      </c>
      <c r="E50" s="99">
        <v>0</v>
      </c>
      <c r="F50" s="99">
        <v>0</v>
      </c>
      <c r="G50" s="99">
        <v>0</v>
      </c>
      <c r="H50"/>
      <c r="I50" s="91"/>
      <c r="J50" s="91"/>
      <c r="L50" s="39">
        <v>1</v>
      </c>
      <c r="M50" s="39">
        <v>0</v>
      </c>
      <c r="N50" s="90">
        <v>0</v>
      </c>
      <c r="O50" s="93">
        <v>78.000000000000014</v>
      </c>
      <c r="S50" s="90"/>
      <c r="T50" s="90"/>
      <c r="U50" s="90"/>
    </row>
    <row r="51" spans="1:21">
      <c r="A51">
        <v>2013024</v>
      </c>
      <c r="B51" t="s">
        <v>374</v>
      </c>
      <c r="C51" t="s">
        <v>375</v>
      </c>
      <c r="D51" s="99">
        <v>176.5</v>
      </c>
      <c r="E51" s="99">
        <v>7</v>
      </c>
      <c r="F51" s="99">
        <v>17.5</v>
      </c>
      <c r="G51" s="99">
        <v>1.5</v>
      </c>
      <c r="H51"/>
      <c r="I51" s="91">
        <v>0</v>
      </c>
      <c r="J51" s="91">
        <v>35290</v>
      </c>
      <c r="L51" s="39">
        <v>3</v>
      </c>
      <c r="M51" s="39">
        <v>180</v>
      </c>
      <c r="N51" s="90">
        <v>0</v>
      </c>
      <c r="O51" s="93">
        <v>176.5</v>
      </c>
      <c r="S51" s="90"/>
      <c r="T51" s="90"/>
      <c r="U51" s="90"/>
    </row>
    <row r="52" spans="1:21">
      <c r="A52">
        <v>2010005</v>
      </c>
      <c r="B52" t="s">
        <v>376</v>
      </c>
      <c r="C52" t="s">
        <v>377</v>
      </c>
      <c r="D52" s="99">
        <v>135</v>
      </c>
      <c r="E52" s="99">
        <v>0</v>
      </c>
      <c r="F52" s="99">
        <v>0</v>
      </c>
      <c r="G52" s="99">
        <v>0</v>
      </c>
      <c r="H52"/>
      <c r="I52" s="91"/>
      <c r="J52" s="91"/>
      <c r="L52" s="39">
        <v>3</v>
      </c>
      <c r="M52" s="39">
        <v>180</v>
      </c>
      <c r="N52" s="90">
        <v>0</v>
      </c>
      <c r="O52" s="93">
        <v>135</v>
      </c>
      <c r="S52" s="90"/>
      <c r="T52" s="90"/>
      <c r="U52" s="90"/>
    </row>
    <row r="53" spans="1:21">
      <c r="A53">
        <v>2018048</v>
      </c>
      <c r="B53" t="s">
        <v>378</v>
      </c>
      <c r="C53" t="s">
        <v>379</v>
      </c>
      <c r="D53" s="99">
        <v>142.5</v>
      </c>
      <c r="E53" s="99">
        <v>13.000000000000002</v>
      </c>
      <c r="F53" s="99">
        <v>0</v>
      </c>
      <c r="G53" s="99">
        <v>0</v>
      </c>
      <c r="H53"/>
      <c r="I53" s="91"/>
      <c r="J53" s="91"/>
      <c r="L53" s="39">
        <v>1</v>
      </c>
      <c r="M53" s="39">
        <v>0</v>
      </c>
      <c r="N53" s="90">
        <v>13</v>
      </c>
      <c r="O53" s="93">
        <v>129.5</v>
      </c>
      <c r="S53" s="90"/>
      <c r="T53" s="90"/>
      <c r="U53" s="90"/>
    </row>
    <row r="54" spans="1:21">
      <c r="A54">
        <v>2020001</v>
      </c>
      <c r="B54" t="s">
        <v>381</v>
      </c>
      <c r="C54" t="s">
        <v>382</v>
      </c>
      <c r="D54" s="99">
        <v>136</v>
      </c>
      <c r="E54" s="99">
        <v>6.5</v>
      </c>
      <c r="F54" s="99">
        <v>0</v>
      </c>
      <c r="G54" s="99">
        <v>0</v>
      </c>
      <c r="H54"/>
      <c r="I54" s="91"/>
      <c r="J54" s="91"/>
      <c r="L54" s="39">
        <v>1</v>
      </c>
      <c r="M54" s="39">
        <v>0</v>
      </c>
      <c r="N54" s="90">
        <v>6.5</v>
      </c>
      <c r="O54" s="93">
        <v>129.5</v>
      </c>
      <c r="S54" s="90"/>
      <c r="T54" s="90"/>
      <c r="U54" s="90"/>
    </row>
    <row r="55" spans="1:21">
      <c r="A55">
        <v>2022014</v>
      </c>
      <c r="B55" t="s">
        <v>1342</v>
      </c>
      <c r="C55" t="s">
        <v>584</v>
      </c>
      <c r="D55" s="99">
        <v>120.5</v>
      </c>
      <c r="E55" s="99">
        <v>0</v>
      </c>
      <c r="F55" s="99">
        <v>0</v>
      </c>
      <c r="G55" s="99">
        <v>0</v>
      </c>
      <c r="H55"/>
      <c r="I55" s="91"/>
      <c r="J55" s="91"/>
      <c r="L55" s="39">
        <v>3</v>
      </c>
      <c r="M55" s="39">
        <v>180</v>
      </c>
      <c r="N55" s="90">
        <v>0</v>
      </c>
      <c r="O55" s="93">
        <v>120.5</v>
      </c>
      <c r="S55" s="90"/>
      <c r="T55" s="90"/>
      <c r="U55" s="90"/>
    </row>
    <row r="56" spans="1:21">
      <c r="A56">
        <v>2024039</v>
      </c>
      <c r="B56" t="s">
        <v>1120</v>
      </c>
      <c r="C56" t="s">
        <v>645</v>
      </c>
      <c r="D56" s="99">
        <v>78</v>
      </c>
      <c r="E56" s="99">
        <v>0</v>
      </c>
      <c r="F56" s="99">
        <v>0</v>
      </c>
      <c r="G56" s="99">
        <v>0</v>
      </c>
      <c r="H56"/>
      <c r="I56" s="91"/>
      <c r="J56" s="91"/>
      <c r="L56" s="39">
        <v>1</v>
      </c>
      <c r="M56" s="39">
        <v>0</v>
      </c>
      <c r="N56" s="90">
        <v>0</v>
      </c>
      <c r="O56" s="93">
        <v>78</v>
      </c>
      <c r="S56" s="90"/>
      <c r="T56" s="90"/>
      <c r="U56" s="90"/>
    </row>
    <row r="57" spans="1:21">
      <c r="A57">
        <v>2024008</v>
      </c>
      <c r="B57" t="s">
        <v>1194</v>
      </c>
      <c r="C57" t="s">
        <v>626</v>
      </c>
      <c r="D57" s="99">
        <v>108.5</v>
      </c>
      <c r="E57" s="99">
        <v>6</v>
      </c>
      <c r="F57" s="99">
        <v>0</v>
      </c>
      <c r="G57" s="99">
        <v>0.5</v>
      </c>
      <c r="H57"/>
      <c r="I57" s="91">
        <v>20000</v>
      </c>
      <c r="J57" s="91">
        <v>3320</v>
      </c>
      <c r="L57" s="39">
        <v>3</v>
      </c>
      <c r="M57" s="39">
        <v>180</v>
      </c>
      <c r="N57" s="90">
        <v>0</v>
      </c>
      <c r="O57" s="93">
        <v>108.5</v>
      </c>
      <c r="S57" s="90"/>
      <c r="T57" s="90"/>
      <c r="U57" s="90"/>
    </row>
    <row r="58" spans="1:21">
      <c r="A58">
        <v>2016012</v>
      </c>
      <c r="B58" t="s">
        <v>385</v>
      </c>
      <c r="C58" t="s">
        <v>386</v>
      </c>
      <c r="D58" s="99">
        <v>185</v>
      </c>
      <c r="E58" s="99">
        <v>50.000000000000014</v>
      </c>
      <c r="F58" s="99">
        <v>0</v>
      </c>
      <c r="G58" s="99">
        <v>5</v>
      </c>
      <c r="H58"/>
      <c r="I58" s="91"/>
      <c r="J58" s="91"/>
      <c r="L58" s="39">
        <v>3</v>
      </c>
      <c r="M58" s="39">
        <v>180</v>
      </c>
      <c r="N58" s="90">
        <v>5</v>
      </c>
      <c r="O58" s="93">
        <v>180</v>
      </c>
      <c r="S58" s="90"/>
      <c r="T58" s="90"/>
      <c r="U58" s="90"/>
    </row>
    <row r="59" spans="1:21">
      <c r="A59">
        <v>2011001</v>
      </c>
      <c r="B59" t="s">
        <v>388</v>
      </c>
      <c r="C59" t="s">
        <v>389</v>
      </c>
      <c r="D59" s="99">
        <v>190.50000000000003</v>
      </c>
      <c r="E59" s="99">
        <v>27</v>
      </c>
      <c r="F59" s="99">
        <v>7.5</v>
      </c>
      <c r="G59" s="99">
        <v>6.9999999999999991</v>
      </c>
      <c r="H59"/>
      <c r="I59" s="91">
        <v>0</v>
      </c>
      <c r="J59" s="91">
        <v>38047</v>
      </c>
      <c r="L59" s="39">
        <v>3</v>
      </c>
      <c r="M59" s="39">
        <v>180</v>
      </c>
      <c r="N59" s="90">
        <v>10.500000000000028</v>
      </c>
      <c r="O59" s="93">
        <v>180</v>
      </c>
      <c r="S59" s="90"/>
      <c r="T59" s="90"/>
      <c r="U59" s="90"/>
    </row>
    <row r="60" spans="1:21">
      <c r="A60">
        <v>2020015</v>
      </c>
      <c r="B60" t="s">
        <v>1263</v>
      </c>
      <c r="C60" t="s">
        <v>452</v>
      </c>
      <c r="D60" s="99">
        <v>133</v>
      </c>
      <c r="E60" s="99">
        <v>5.5</v>
      </c>
      <c r="F60" s="99">
        <v>0</v>
      </c>
      <c r="G60" s="99">
        <v>0</v>
      </c>
      <c r="H60"/>
      <c r="I60" s="91"/>
      <c r="J60" s="91"/>
      <c r="L60" s="39">
        <v>3</v>
      </c>
      <c r="M60" s="39">
        <v>180</v>
      </c>
      <c r="N60" s="90">
        <v>0</v>
      </c>
      <c r="O60" s="93">
        <v>133</v>
      </c>
      <c r="S60" s="90"/>
      <c r="T60" s="90"/>
      <c r="U60" s="90"/>
    </row>
    <row r="61" spans="1:21">
      <c r="A61">
        <v>2024001</v>
      </c>
      <c r="B61" t="s">
        <v>962</v>
      </c>
      <c r="C61" t="s">
        <v>619</v>
      </c>
      <c r="D61" s="99">
        <v>143</v>
      </c>
      <c r="E61" s="99">
        <v>0</v>
      </c>
      <c r="F61" s="99">
        <v>0</v>
      </c>
      <c r="G61" s="99">
        <v>41.999999999999993</v>
      </c>
      <c r="H61"/>
      <c r="I61" s="91">
        <v>0</v>
      </c>
      <c r="J61" s="91">
        <v>11200</v>
      </c>
      <c r="L61" s="39">
        <v>3</v>
      </c>
      <c r="M61" s="39">
        <v>160</v>
      </c>
      <c r="N61" s="90">
        <v>0</v>
      </c>
      <c r="O61" s="93">
        <v>143</v>
      </c>
      <c r="S61" s="90"/>
      <c r="T61" s="90"/>
      <c r="U61" s="90"/>
    </row>
    <row r="62" spans="1:21">
      <c r="A62">
        <v>2016021</v>
      </c>
      <c r="B62" t="s">
        <v>390</v>
      </c>
      <c r="C62" t="s">
        <v>391</v>
      </c>
      <c r="D62" s="99">
        <v>123.99999999999999</v>
      </c>
      <c r="E62" s="99">
        <v>0</v>
      </c>
      <c r="F62" s="99">
        <v>0</v>
      </c>
      <c r="G62" s="99">
        <v>0</v>
      </c>
      <c r="H62"/>
      <c r="I62" s="91"/>
      <c r="J62" s="91"/>
      <c r="L62" s="39">
        <v>3</v>
      </c>
      <c r="M62" s="39">
        <v>180</v>
      </c>
      <c r="N62" s="90">
        <v>0</v>
      </c>
      <c r="O62" s="93">
        <v>123.99999999999999</v>
      </c>
      <c r="S62" s="90"/>
      <c r="T62" s="90"/>
      <c r="U62" s="90"/>
    </row>
    <row r="63" spans="1:21">
      <c r="A63">
        <v>2019053</v>
      </c>
      <c r="B63" t="s">
        <v>392</v>
      </c>
      <c r="C63" t="s">
        <v>393</v>
      </c>
      <c r="D63" s="99">
        <v>154</v>
      </c>
      <c r="E63" s="99">
        <v>27.000000000000007</v>
      </c>
      <c r="F63" s="99">
        <v>0</v>
      </c>
      <c r="G63" s="99">
        <v>0</v>
      </c>
      <c r="H63"/>
      <c r="I63" s="91"/>
      <c r="J63" s="91"/>
      <c r="L63" s="39">
        <v>1</v>
      </c>
      <c r="M63" s="39">
        <v>0</v>
      </c>
      <c r="N63" s="90">
        <v>27</v>
      </c>
      <c r="O63" s="93">
        <v>127</v>
      </c>
      <c r="S63" s="90"/>
      <c r="T63" s="90"/>
      <c r="U63" s="90"/>
    </row>
    <row r="64" spans="1:21">
      <c r="A64">
        <v>2018028</v>
      </c>
      <c r="B64" t="s">
        <v>397</v>
      </c>
      <c r="C64" t="s">
        <v>398</v>
      </c>
      <c r="D64" s="99">
        <v>135.5</v>
      </c>
      <c r="E64" s="99">
        <v>0</v>
      </c>
      <c r="F64" s="99">
        <v>0</v>
      </c>
      <c r="G64" s="99">
        <v>0</v>
      </c>
      <c r="H64"/>
      <c r="I64" s="91"/>
      <c r="J64" s="91"/>
      <c r="L64" s="39">
        <v>3</v>
      </c>
      <c r="M64" s="39">
        <v>180</v>
      </c>
      <c r="N64" s="90">
        <v>0</v>
      </c>
      <c r="O64" s="93">
        <v>135.5</v>
      </c>
      <c r="S64" s="90"/>
      <c r="T64" s="90"/>
      <c r="U64" s="90"/>
    </row>
    <row r="65" spans="1:21">
      <c r="A65">
        <v>2018045</v>
      </c>
      <c r="B65" t="s">
        <v>400</v>
      </c>
      <c r="C65" t="s">
        <v>401</v>
      </c>
      <c r="D65" s="99">
        <v>150.5</v>
      </c>
      <c r="E65" s="99">
        <v>20</v>
      </c>
      <c r="F65" s="99">
        <v>10</v>
      </c>
      <c r="G65" s="99">
        <v>0</v>
      </c>
      <c r="H65"/>
      <c r="I65" s="91"/>
      <c r="J65" s="91"/>
      <c r="L65" s="39">
        <v>3</v>
      </c>
      <c r="M65" s="39">
        <v>160</v>
      </c>
      <c r="N65" s="90">
        <v>0</v>
      </c>
      <c r="O65" s="93">
        <v>150.5</v>
      </c>
      <c r="S65" s="90"/>
      <c r="T65" s="90"/>
      <c r="U65" s="90"/>
    </row>
    <row r="66" spans="1:21">
      <c r="A66">
        <v>2009009</v>
      </c>
      <c r="B66" t="s">
        <v>403</v>
      </c>
      <c r="C66" t="s">
        <v>404</v>
      </c>
      <c r="D66" s="99">
        <v>120</v>
      </c>
      <c r="E66" s="99">
        <v>0</v>
      </c>
      <c r="F66" s="99">
        <v>0</v>
      </c>
      <c r="G66" s="99">
        <v>0</v>
      </c>
      <c r="H66"/>
      <c r="I66" s="91"/>
      <c r="J66" s="91"/>
      <c r="L66" s="39">
        <v>3</v>
      </c>
      <c r="M66" s="39">
        <v>180</v>
      </c>
      <c r="N66" s="90">
        <v>0</v>
      </c>
      <c r="O66" s="93">
        <v>120</v>
      </c>
      <c r="S66" s="90"/>
      <c r="T66" s="90"/>
      <c r="U66" s="90"/>
    </row>
    <row r="67" spans="1:21">
      <c r="A67">
        <v>2023028</v>
      </c>
      <c r="B67" t="s">
        <v>1274</v>
      </c>
      <c r="C67" t="s">
        <v>614</v>
      </c>
      <c r="D67" s="99">
        <v>135</v>
      </c>
      <c r="E67" s="99">
        <v>1.5</v>
      </c>
      <c r="F67" s="99">
        <v>0</v>
      </c>
      <c r="G67" s="99">
        <v>0</v>
      </c>
      <c r="H67"/>
      <c r="I67" s="91"/>
      <c r="J67" s="91"/>
      <c r="L67" s="39">
        <v>3</v>
      </c>
      <c r="M67" s="39">
        <v>180</v>
      </c>
      <c r="N67" s="90">
        <v>0</v>
      </c>
      <c r="O67" s="93">
        <v>135</v>
      </c>
      <c r="S67" s="90"/>
      <c r="T67" s="90"/>
      <c r="U67" s="90"/>
    </row>
    <row r="68" spans="1:21">
      <c r="A68">
        <v>2018015</v>
      </c>
      <c r="B68" t="s">
        <v>408</v>
      </c>
      <c r="C68" t="s">
        <v>409</v>
      </c>
      <c r="D68" s="99">
        <v>116.00000000000001</v>
      </c>
      <c r="E68" s="99">
        <v>15</v>
      </c>
      <c r="F68" s="99">
        <v>0</v>
      </c>
      <c r="G68" s="99">
        <v>0</v>
      </c>
      <c r="H68"/>
      <c r="I68" s="91"/>
      <c r="J68" s="91"/>
      <c r="L68" s="39">
        <v>1</v>
      </c>
      <c r="M68" s="39">
        <v>0</v>
      </c>
      <c r="N68" s="90">
        <v>15</v>
      </c>
      <c r="O68" s="93">
        <v>101.00000000000001</v>
      </c>
      <c r="S68" s="90"/>
      <c r="T68" s="90"/>
      <c r="U68" s="90"/>
    </row>
    <row r="69" spans="1:21">
      <c r="A69">
        <v>2020007</v>
      </c>
      <c r="B69" t="s">
        <v>1423</v>
      </c>
      <c r="C69" t="s">
        <v>1424</v>
      </c>
      <c r="D69" s="99">
        <v>115.50000000000003</v>
      </c>
      <c r="E69" s="99">
        <v>2</v>
      </c>
      <c r="F69" s="99">
        <v>0</v>
      </c>
      <c r="G69" s="99">
        <v>0</v>
      </c>
      <c r="H69"/>
      <c r="I69" s="91"/>
      <c r="J69" s="91"/>
      <c r="L69" s="39">
        <v>1</v>
      </c>
      <c r="M69" s="39">
        <v>0</v>
      </c>
      <c r="N69" s="90">
        <v>2</v>
      </c>
      <c r="O69" s="93">
        <v>113.50000000000003</v>
      </c>
      <c r="S69" s="90"/>
      <c r="T69" s="90"/>
      <c r="U69" s="90"/>
    </row>
    <row r="70" spans="1:21">
      <c r="A70">
        <v>2025010</v>
      </c>
      <c r="B70" t="s">
        <v>2694</v>
      </c>
      <c r="C70" t="s">
        <v>2695</v>
      </c>
      <c r="D70" s="99">
        <v>143.5</v>
      </c>
      <c r="E70" s="99">
        <v>3.4999999999999996</v>
      </c>
      <c r="F70" s="99">
        <v>0</v>
      </c>
      <c r="G70" s="99">
        <v>46.999999999999993</v>
      </c>
      <c r="H70"/>
      <c r="I70" s="91"/>
      <c r="J70" s="91"/>
      <c r="L70" s="39">
        <v>3</v>
      </c>
      <c r="M70" s="39">
        <v>180</v>
      </c>
      <c r="N70" s="90">
        <v>0</v>
      </c>
      <c r="O70" s="93">
        <v>143.5</v>
      </c>
      <c r="S70" s="90"/>
      <c r="T70" s="90"/>
      <c r="U70" s="90"/>
    </row>
    <row r="71" spans="1:21">
      <c r="A71">
        <v>2018031</v>
      </c>
      <c r="B71" t="s">
        <v>413</v>
      </c>
      <c r="C71" t="s">
        <v>414</v>
      </c>
      <c r="D71" s="99">
        <v>114.5</v>
      </c>
      <c r="E71" s="99">
        <v>0.5</v>
      </c>
      <c r="F71" s="99">
        <v>0</v>
      </c>
      <c r="G71" s="99">
        <v>0</v>
      </c>
      <c r="H71"/>
      <c r="I71" s="91">
        <v>0</v>
      </c>
      <c r="J71" s="91">
        <v>1880</v>
      </c>
      <c r="L71" s="39">
        <v>3</v>
      </c>
      <c r="M71" s="39">
        <v>180</v>
      </c>
      <c r="N71" s="90">
        <v>0</v>
      </c>
      <c r="O71" s="93">
        <v>114.5</v>
      </c>
      <c r="S71" s="90"/>
      <c r="T71" s="90"/>
      <c r="U71" s="90"/>
    </row>
    <row r="72" spans="1:21">
      <c r="A72">
        <v>2011004</v>
      </c>
      <c r="B72" t="s">
        <v>418</v>
      </c>
      <c r="C72" t="s">
        <v>419</v>
      </c>
      <c r="D72" s="99">
        <v>180.49999999999997</v>
      </c>
      <c r="E72" s="99">
        <v>34.5</v>
      </c>
      <c r="F72" s="99">
        <v>2</v>
      </c>
      <c r="G72" s="99">
        <v>0</v>
      </c>
      <c r="H72"/>
      <c r="I72" s="91">
        <v>0</v>
      </c>
      <c r="J72" s="91">
        <v>356</v>
      </c>
      <c r="L72" s="39">
        <v>3</v>
      </c>
      <c r="M72" s="39">
        <v>180</v>
      </c>
      <c r="N72" s="90">
        <v>0.49999999999997158</v>
      </c>
      <c r="O72" s="93">
        <v>180</v>
      </c>
      <c r="S72" s="90"/>
      <c r="T72" s="90"/>
      <c r="U72" s="90"/>
    </row>
    <row r="73" spans="1:21">
      <c r="A73">
        <v>2024010</v>
      </c>
      <c r="B73" t="s">
        <v>1177</v>
      </c>
      <c r="C73" t="s">
        <v>628</v>
      </c>
      <c r="D73" s="99">
        <v>134.66666666666669</v>
      </c>
      <c r="E73" s="99">
        <v>0.5</v>
      </c>
      <c r="F73" s="99">
        <v>0</v>
      </c>
      <c r="G73" s="99">
        <v>0</v>
      </c>
      <c r="H73"/>
      <c r="I73" s="91"/>
      <c r="J73" s="91"/>
      <c r="L73" s="39">
        <v>3</v>
      </c>
      <c r="M73" s="39">
        <v>180</v>
      </c>
      <c r="N73" s="90">
        <v>0</v>
      </c>
      <c r="O73" s="93">
        <v>134.66666666666669</v>
      </c>
      <c r="S73" s="90"/>
      <c r="T73" s="90"/>
      <c r="U73" s="90"/>
    </row>
    <row r="74" spans="1:21">
      <c r="A74">
        <v>2023021</v>
      </c>
      <c r="B74" t="s">
        <v>1283</v>
      </c>
      <c r="C74" t="s">
        <v>608</v>
      </c>
      <c r="D74" s="99">
        <v>138.5</v>
      </c>
      <c r="E74" s="99">
        <v>3</v>
      </c>
      <c r="F74" s="99">
        <v>0</v>
      </c>
      <c r="G74" s="99">
        <v>0</v>
      </c>
      <c r="H74"/>
      <c r="I74" s="91">
        <v>12500</v>
      </c>
      <c r="J74" s="91">
        <v>6578</v>
      </c>
      <c r="L74" s="39">
        <v>3</v>
      </c>
      <c r="M74" s="39">
        <v>180</v>
      </c>
      <c r="N74" s="90">
        <v>0</v>
      </c>
      <c r="O74" s="93">
        <v>138.5</v>
      </c>
      <c r="S74" s="90"/>
      <c r="T74" s="90"/>
      <c r="U74" s="90"/>
    </row>
    <row r="75" spans="1:21">
      <c r="A75">
        <v>2023033</v>
      </c>
      <c r="B75" t="s">
        <v>2787</v>
      </c>
      <c r="C75" t="s">
        <v>617</v>
      </c>
      <c r="D75" s="99">
        <v>101.00000000000001</v>
      </c>
      <c r="E75" s="99">
        <v>0</v>
      </c>
      <c r="F75" s="99">
        <v>0</v>
      </c>
      <c r="G75" s="99">
        <v>0</v>
      </c>
      <c r="H75"/>
      <c r="I75" s="91"/>
      <c r="J75" s="91"/>
      <c r="L75" s="39">
        <v>1</v>
      </c>
      <c r="M75" s="39">
        <v>0</v>
      </c>
      <c r="N75" s="90">
        <v>0</v>
      </c>
      <c r="O75" s="93">
        <v>101.00000000000001</v>
      </c>
      <c r="S75" s="90"/>
      <c r="T75" s="90"/>
      <c r="U75" s="90"/>
    </row>
    <row r="76" spans="1:21">
      <c r="A76">
        <v>2025014</v>
      </c>
      <c r="B76" t="s">
        <v>2684</v>
      </c>
      <c r="C76" t="s">
        <v>2685</v>
      </c>
      <c r="D76" s="99">
        <v>127.5</v>
      </c>
      <c r="E76" s="99">
        <v>0</v>
      </c>
      <c r="F76" s="99">
        <v>0</v>
      </c>
      <c r="G76" s="99">
        <v>0</v>
      </c>
      <c r="H76"/>
      <c r="I76" s="91"/>
      <c r="J76" s="91"/>
      <c r="L76" s="39">
        <v>1</v>
      </c>
      <c r="M76" s="39">
        <v>0</v>
      </c>
      <c r="N76" s="90">
        <v>0</v>
      </c>
      <c r="O76" s="93">
        <v>127.5</v>
      </c>
      <c r="S76" s="90"/>
      <c r="T76" s="90"/>
      <c r="U76" s="90"/>
    </row>
    <row r="77" spans="1:21">
      <c r="A77">
        <v>2020014</v>
      </c>
      <c r="B77" t="s">
        <v>420</v>
      </c>
      <c r="C77" t="s">
        <v>421</v>
      </c>
      <c r="D77" s="99">
        <v>67.5</v>
      </c>
      <c r="E77" s="99">
        <v>0</v>
      </c>
      <c r="F77" s="99">
        <v>0</v>
      </c>
      <c r="G77" s="99">
        <v>0</v>
      </c>
      <c r="H77"/>
      <c r="I77" s="91"/>
      <c r="J77" s="91"/>
      <c r="L77" s="39">
        <v>3</v>
      </c>
      <c r="M77" s="39">
        <v>111</v>
      </c>
      <c r="N77" s="90">
        <v>0</v>
      </c>
      <c r="O77" s="93">
        <v>67.5</v>
      </c>
      <c r="S77" s="90"/>
      <c r="T77" s="90"/>
      <c r="U77" s="90"/>
    </row>
    <row r="78" spans="1:21">
      <c r="A78">
        <v>2018027</v>
      </c>
      <c r="B78" t="s">
        <v>425</v>
      </c>
      <c r="C78" t="s">
        <v>426</v>
      </c>
      <c r="D78" s="99">
        <v>140</v>
      </c>
      <c r="E78" s="99">
        <v>3.5</v>
      </c>
      <c r="F78" s="99">
        <v>0</v>
      </c>
      <c r="G78" s="99">
        <v>0</v>
      </c>
      <c r="H78"/>
      <c r="I78" s="91">
        <v>1250</v>
      </c>
      <c r="J78" s="91">
        <v>0</v>
      </c>
      <c r="L78" s="39">
        <v>3</v>
      </c>
      <c r="M78" s="39">
        <v>180</v>
      </c>
      <c r="N78" s="90">
        <v>0</v>
      </c>
      <c r="O78" s="93">
        <v>140</v>
      </c>
      <c r="S78" s="90"/>
      <c r="T78" s="90"/>
      <c r="U78" s="90"/>
    </row>
    <row r="79" spans="1:21">
      <c r="A79">
        <v>2019014</v>
      </c>
      <c r="B79" t="s">
        <v>430</v>
      </c>
      <c r="C79" t="s">
        <v>431</v>
      </c>
      <c r="D79" s="99">
        <v>66</v>
      </c>
      <c r="E79" s="99">
        <v>0</v>
      </c>
      <c r="F79" s="99">
        <v>0</v>
      </c>
      <c r="G79" s="99">
        <v>0</v>
      </c>
      <c r="H79"/>
      <c r="I79" s="91"/>
      <c r="J79" s="91"/>
      <c r="L79" s="39">
        <v>1</v>
      </c>
      <c r="M79" s="39">
        <v>0</v>
      </c>
      <c r="N79" s="90">
        <v>0</v>
      </c>
      <c r="O79" s="93">
        <v>66</v>
      </c>
      <c r="S79" s="90"/>
      <c r="T79" s="90"/>
      <c r="U79" s="90"/>
    </row>
    <row r="80" spans="1:21">
      <c r="A80">
        <v>2020031</v>
      </c>
      <c r="B80" t="s">
        <v>1418</v>
      </c>
      <c r="C80" t="s">
        <v>565</v>
      </c>
      <c r="D80" s="99">
        <v>132.33333333333334</v>
      </c>
      <c r="E80" s="99">
        <v>0.83333333333333337</v>
      </c>
      <c r="F80" s="99">
        <v>0</v>
      </c>
      <c r="G80" s="99">
        <v>0</v>
      </c>
      <c r="H80"/>
      <c r="I80" s="91"/>
      <c r="J80" s="91"/>
      <c r="L80" s="39">
        <v>3</v>
      </c>
      <c r="M80" s="39">
        <v>180</v>
      </c>
      <c r="N80" s="90">
        <v>0</v>
      </c>
      <c r="O80" s="93">
        <v>132.33333333333334</v>
      </c>
      <c r="S80" s="90"/>
      <c r="T80" s="90"/>
      <c r="U80" s="90"/>
    </row>
    <row r="81" spans="1:21">
      <c r="A81">
        <v>2018057</v>
      </c>
      <c r="B81" t="s">
        <v>1083</v>
      </c>
      <c r="C81" t="s">
        <v>543</v>
      </c>
      <c r="D81" s="99">
        <v>140.5</v>
      </c>
      <c r="E81" s="99">
        <v>3.4999999999999996</v>
      </c>
      <c r="F81" s="99">
        <v>0</v>
      </c>
      <c r="G81" s="99">
        <v>0</v>
      </c>
      <c r="H81"/>
      <c r="I81" s="91">
        <v>0</v>
      </c>
      <c r="J81" s="91">
        <v>133785</v>
      </c>
      <c r="L81" s="39">
        <v>3</v>
      </c>
      <c r="M81" s="39">
        <v>180</v>
      </c>
      <c r="N81" s="90">
        <v>0</v>
      </c>
      <c r="O81" s="93">
        <v>140.5</v>
      </c>
      <c r="S81" s="90"/>
      <c r="T81" s="90"/>
      <c r="U81" s="90"/>
    </row>
    <row r="82" spans="1:21">
      <c r="A82">
        <v>2020003</v>
      </c>
      <c r="B82" t="s">
        <v>1367</v>
      </c>
      <c r="C82" t="s">
        <v>438</v>
      </c>
      <c r="D82" s="99">
        <v>144</v>
      </c>
      <c r="E82" s="99">
        <v>7</v>
      </c>
      <c r="F82" s="99">
        <v>0</v>
      </c>
      <c r="G82" s="99">
        <v>0</v>
      </c>
      <c r="H82"/>
      <c r="I82" s="91">
        <v>0</v>
      </c>
      <c r="J82" s="91">
        <v>4180</v>
      </c>
      <c r="K82" s="130"/>
      <c r="L82" s="39">
        <v>3</v>
      </c>
      <c r="M82" s="39">
        <v>180</v>
      </c>
      <c r="N82" s="90">
        <v>0</v>
      </c>
      <c r="O82" s="93">
        <v>144</v>
      </c>
      <c r="S82" s="90"/>
      <c r="T82" s="90"/>
      <c r="U82" s="90"/>
    </row>
    <row r="83" spans="1:21">
      <c r="A83">
        <v>2018012</v>
      </c>
      <c r="B83" t="s">
        <v>992</v>
      </c>
      <c r="C83" t="s">
        <v>995</v>
      </c>
      <c r="D83" s="99">
        <v>131.5</v>
      </c>
      <c r="E83" s="99">
        <v>6</v>
      </c>
      <c r="F83" s="99">
        <v>17.5</v>
      </c>
      <c r="G83" s="99">
        <v>0</v>
      </c>
      <c r="H83"/>
      <c r="I83" s="91">
        <v>0</v>
      </c>
      <c r="J83" s="91">
        <v>4700</v>
      </c>
      <c r="L83" s="39">
        <v>1</v>
      </c>
      <c r="M83" s="39">
        <v>0</v>
      </c>
      <c r="N83" s="90">
        <v>6</v>
      </c>
      <c r="O83" s="93">
        <v>108</v>
      </c>
      <c r="S83" s="90"/>
      <c r="T83" s="90"/>
      <c r="U83" s="90"/>
    </row>
    <row r="84" spans="1:21">
      <c r="A84">
        <v>2017007</v>
      </c>
      <c r="B84" t="s">
        <v>935</v>
      </c>
      <c r="C84" t="s">
        <v>310</v>
      </c>
      <c r="D84" s="99">
        <v>129.5</v>
      </c>
      <c r="E84" s="99">
        <v>3.5</v>
      </c>
      <c r="F84" s="99">
        <v>0</v>
      </c>
      <c r="G84" s="99">
        <v>0</v>
      </c>
      <c r="H84"/>
      <c r="I84" s="91">
        <v>17500</v>
      </c>
      <c r="J84" s="91">
        <v>0</v>
      </c>
      <c r="L84" s="39">
        <v>3</v>
      </c>
      <c r="M84" s="39">
        <v>180</v>
      </c>
      <c r="N84" s="90">
        <v>0</v>
      </c>
      <c r="O84" s="93">
        <v>129.5</v>
      </c>
      <c r="S84" s="90"/>
      <c r="T84" s="90"/>
      <c r="U84" s="90"/>
    </row>
    <row r="85" spans="1:21">
      <c r="A85">
        <v>2020028</v>
      </c>
      <c r="B85" t="s">
        <v>907</v>
      </c>
      <c r="C85" t="s">
        <v>317</v>
      </c>
      <c r="D85" s="99">
        <v>124.5</v>
      </c>
      <c r="E85" s="99">
        <v>0</v>
      </c>
      <c r="F85" s="99">
        <v>0</v>
      </c>
      <c r="G85" s="99">
        <v>0</v>
      </c>
      <c r="H85"/>
      <c r="I85" s="91"/>
      <c r="J85" s="91"/>
      <c r="L85" s="39">
        <v>3</v>
      </c>
      <c r="M85" s="39">
        <v>180</v>
      </c>
      <c r="N85" s="90">
        <v>0</v>
      </c>
      <c r="O85" s="93">
        <v>124.5</v>
      </c>
      <c r="S85" s="90"/>
      <c r="T85" s="90"/>
      <c r="U85" s="90"/>
    </row>
    <row r="86" spans="1:21">
      <c r="A86">
        <v>2018002</v>
      </c>
      <c r="B86" t="s">
        <v>439</v>
      </c>
      <c r="C86" t="s">
        <v>440</v>
      </c>
      <c r="D86" s="99">
        <v>116.00000000000001</v>
      </c>
      <c r="E86" s="99">
        <v>17.999999999999996</v>
      </c>
      <c r="F86" s="99">
        <v>0</v>
      </c>
      <c r="G86" s="99">
        <v>0</v>
      </c>
      <c r="H86"/>
      <c r="I86" s="91"/>
      <c r="J86" s="91"/>
      <c r="L86" s="39">
        <v>1</v>
      </c>
      <c r="M86" s="39">
        <v>0</v>
      </c>
      <c r="N86" s="90">
        <v>18</v>
      </c>
      <c r="O86" s="93">
        <v>98.000000000000014</v>
      </c>
      <c r="S86" s="90"/>
      <c r="T86" s="90"/>
      <c r="U86" s="90"/>
    </row>
    <row r="87" spans="1:21">
      <c r="A87">
        <v>2024003</v>
      </c>
      <c r="B87" t="s">
        <v>1247</v>
      </c>
      <c r="C87" t="s">
        <v>621</v>
      </c>
      <c r="D87" s="99">
        <v>132</v>
      </c>
      <c r="E87" s="99">
        <v>0</v>
      </c>
      <c r="F87" s="99">
        <v>0</v>
      </c>
      <c r="G87" s="99">
        <v>0</v>
      </c>
      <c r="H87"/>
      <c r="I87" s="91"/>
      <c r="J87" s="91"/>
      <c r="L87" s="39">
        <v>3</v>
      </c>
      <c r="M87" s="39">
        <v>180</v>
      </c>
      <c r="N87" s="90">
        <v>0</v>
      </c>
      <c r="O87" s="93">
        <v>132</v>
      </c>
      <c r="S87" s="90"/>
      <c r="T87" s="90"/>
      <c r="U87" s="90"/>
    </row>
    <row r="88" spans="1:21">
      <c r="A88">
        <v>2022019</v>
      </c>
      <c r="B88" t="s">
        <v>1383</v>
      </c>
      <c r="C88" t="s">
        <v>587</v>
      </c>
      <c r="D88" s="99">
        <v>148.49999999999997</v>
      </c>
      <c r="E88" s="99">
        <v>6.9999999999999991</v>
      </c>
      <c r="F88" s="99">
        <v>0</v>
      </c>
      <c r="G88" s="99">
        <v>0</v>
      </c>
      <c r="H88"/>
      <c r="I88" s="91"/>
      <c r="J88" s="91"/>
      <c r="L88" s="39">
        <v>3</v>
      </c>
      <c r="M88" s="39">
        <v>180</v>
      </c>
      <c r="N88" s="90">
        <v>0</v>
      </c>
      <c r="O88" s="93">
        <v>148.49999999999997</v>
      </c>
      <c r="S88" s="90"/>
      <c r="T88" s="90"/>
      <c r="U88" s="90"/>
    </row>
    <row r="89" spans="1:21">
      <c r="A89">
        <v>2010006</v>
      </c>
      <c r="B89" t="s">
        <v>441</v>
      </c>
      <c r="C89" t="s">
        <v>442</v>
      </c>
      <c r="D89" s="99">
        <v>128.5</v>
      </c>
      <c r="E89" s="99">
        <v>0</v>
      </c>
      <c r="F89" s="99">
        <v>0.5</v>
      </c>
      <c r="G89" s="99">
        <v>0</v>
      </c>
      <c r="H89"/>
      <c r="I89" s="91">
        <v>0</v>
      </c>
      <c r="J89" s="91">
        <v>1260</v>
      </c>
      <c r="L89" s="39">
        <v>1</v>
      </c>
      <c r="M89" s="39">
        <v>0</v>
      </c>
      <c r="N89" s="90">
        <v>0</v>
      </c>
      <c r="O89" s="93">
        <v>128</v>
      </c>
      <c r="S89" s="90"/>
      <c r="T89" s="90"/>
      <c r="U89" s="90"/>
    </row>
    <row r="90" spans="1:21">
      <c r="A90">
        <v>2012008</v>
      </c>
      <c r="B90" t="s">
        <v>448</v>
      </c>
      <c r="C90" t="s">
        <v>449</v>
      </c>
      <c r="D90" s="99">
        <v>141</v>
      </c>
      <c r="E90" s="99">
        <v>5.5</v>
      </c>
      <c r="F90" s="99">
        <v>1.5</v>
      </c>
      <c r="G90" s="99">
        <v>0</v>
      </c>
      <c r="H90"/>
      <c r="I90" s="91">
        <v>17500</v>
      </c>
      <c r="J90" s="91">
        <v>0</v>
      </c>
      <c r="L90" s="39">
        <v>3</v>
      </c>
      <c r="M90" s="39">
        <v>180</v>
      </c>
      <c r="N90" s="90">
        <v>0</v>
      </c>
      <c r="O90" s="93">
        <v>141</v>
      </c>
      <c r="S90" s="90"/>
      <c r="T90" s="90"/>
      <c r="U90" s="90"/>
    </row>
    <row r="91" spans="1:21">
      <c r="A91">
        <v>2017034</v>
      </c>
      <c r="B91" t="s">
        <v>979</v>
      </c>
      <c r="C91" t="s">
        <v>463</v>
      </c>
      <c r="D91" s="99">
        <v>138</v>
      </c>
      <c r="E91" s="99">
        <v>4.75</v>
      </c>
      <c r="F91" s="99">
        <v>0</v>
      </c>
      <c r="G91" s="99">
        <v>0</v>
      </c>
      <c r="H91"/>
      <c r="I91" s="91"/>
      <c r="J91" s="91"/>
      <c r="L91" s="39">
        <v>1</v>
      </c>
      <c r="M91" s="39">
        <v>0</v>
      </c>
      <c r="N91" s="90">
        <v>4.5</v>
      </c>
      <c r="O91" s="93">
        <v>133.5</v>
      </c>
      <c r="S91" s="90"/>
      <c r="T91" s="90"/>
      <c r="U91" s="90"/>
    </row>
    <row r="92" spans="1:21">
      <c r="A92">
        <v>2017022</v>
      </c>
      <c r="B92" t="s">
        <v>892</v>
      </c>
      <c r="C92" t="s">
        <v>525</v>
      </c>
      <c r="D92" s="99">
        <v>151.99999999999994</v>
      </c>
      <c r="E92" s="99">
        <v>0</v>
      </c>
      <c r="F92" s="99">
        <v>0</v>
      </c>
      <c r="G92" s="99">
        <v>0</v>
      </c>
      <c r="H92"/>
      <c r="I92" s="91"/>
      <c r="J92" s="91"/>
      <c r="L92" s="39">
        <v>3</v>
      </c>
      <c r="M92" s="39">
        <v>200</v>
      </c>
      <c r="N92" s="90">
        <v>0</v>
      </c>
      <c r="O92" s="93">
        <v>151.99999999999994</v>
      </c>
      <c r="S92" s="90"/>
      <c r="T92" s="90"/>
      <c r="U92" s="90"/>
    </row>
    <row r="93" spans="1:21">
      <c r="A93">
        <v>2020002</v>
      </c>
      <c r="B93" t="s">
        <v>453</v>
      </c>
      <c r="C93" t="s">
        <v>454</v>
      </c>
      <c r="D93" s="99">
        <v>136</v>
      </c>
      <c r="E93" s="99">
        <v>0.5</v>
      </c>
      <c r="F93" s="99">
        <v>0</v>
      </c>
      <c r="G93" s="99">
        <v>0</v>
      </c>
      <c r="H93"/>
      <c r="I93" s="91"/>
      <c r="J93" s="91"/>
      <c r="L93" s="39">
        <v>3</v>
      </c>
      <c r="M93" s="39">
        <v>180</v>
      </c>
      <c r="N93" s="90">
        <v>0</v>
      </c>
      <c r="O93" s="93">
        <v>136</v>
      </c>
      <c r="S93" s="90"/>
      <c r="T93" s="90"/>
      <c r="U93" s="90"/>
    </row>
    <row r="94" spans="1:21">
      <c r="A94">
        <v>2020011</v>
      </c>
      <c r="B94" t="s">
        <v>1362</v>
      </c>
      <c r="C94" t="s">
        <v>561</v>
      </c>
      <c r="D94" s="99">
        <v>127.5</v>
      </c>
      <c r="E94" s="99">
        <v>0</v>
      </c>
      <c r="F94" s="99">
        <v>0</v>
      </c>
      <c r="G94" s="99">
        <v>0</v>
      </c>
      <c r="H94"/>
      <c r="I94" s="91"/>
      <c r="J94" s="91"/>
      <c r="L94" s="39">
        <v>3</v>
      </c>
      <c r="M94" s="39">
        <v>180</v>
      </c>
      <c r="N94" s="90">
        <v>0</v>
      </c>
      <c r="O94" s="93">
        <v>127.5</v>
      </c>
      <c r="S94" s="90"/>
      <c r="T94" s="90"/>
      <c r="U94" s="90"/>
    </row>
    <row r="95" spans="1:21">
      <c r="A95">
        <v>2023027</v>
      </c>
      <c r="B95" t="s">
        <v>1279</v>
      </c>
      <c r="C95" t="s">
        <v>613</v>
      </c>
      <c r="D95" s="99">
        <v>131.99999999999997</v>
      </c>
      <c r="E95" s="99">
        <v>1</v>
      </c>
      <c r="F95" s="99">
        <v>0</v>
      </c>
      <c r="G95" s="99">
        <v>0</v>
      </c>
      <c r="H95"/>
      <c r="I95" s="91"/>
      <c r="J95" s="91"/>
      <c r="L95" s="39">
        <v>3</v>
      </c>
      <c r="M95" s="39">
        <v>180</v>
      </c>
      <c r="N95" s="90">
        <v>0</v>
      </c>
      <c r="O95" s="93">
        <v>131.99999999999997</v>
      </c>
      <c r="S95" s="90"/>
      <c r="T95" s="90"/>
      <c r="U95" s="90"/>
    </row>
    <row r="96" spans="1:21">
      <c r="A96">
        <v>2024009</v>
      </c>
      <c r="B96" t="s">
        <v>953</v>
      </c>
      <c r="C96" t="s">
        <v>627</v>
      </c>
      <c r="D96" s="99">
        <v>142.5</v>
      </c>
      <c r="E96" s="99">
        <v>2.9999999999999996</v>
      </c>
      <c r="F96" s="99">
        <v>0</v>
      </c>
      <c r="G96" s="99">
        <v>41.999999999999993</v>
      </c>
      <c r="H96"/>
      <c r="I96" s="91"/>
      <c r="J96" s="91"/>
      <c r="L96" s="39">
        <v>3</v>
      </c>
      <c r="M96" s="39">
        <v>180</v>
      </c>
      <c r="N96" s="90">
        <v>0</v>
      </c>
      <c r="O96" s="93">
        <v>142.5</v>
      </c>
      <c r="S96" s="90"/>
      <c r="T96" s="90"/>
      <c r="U96" s="90"/>
    </row>
    <row r="97" spans="1:21">
      <c r="A97">
        <v>2022007</v>
      </c>
      <c r="B97" t="s">
        <v>1395</v>
      </c>
      <c r="C97" t="s">
        <v>578</v>
      </c>
      <c r="D97" s="99">
        <v>87</v>
      </c>
      <c r="E97" s="99">
        <v>10</v>
      </c>
      <c r="F97" s="99">
        <v>0</v>
      </c>
      <c r="G97" s="99">
        <v>0</v>
      </c>
      <c r="H97"/>
      <c r="I97" s="91">
        <v>1250</v>
      </c>
      <c r="J97" s="91">
        <v>11830</v>
      </c>
      <c r="L97" s="39">
        <v>1</v>
      </c>
      <c r="M97" s="39">
        <v>0</v>
      </c>
      <c r="N97" s="90">
        <v>10</v>
      </c>
      <c r="O97" s="93">
        <v>77</v>
      </c>
      <c r="S97" s="90"/>
      <c r="T97" s="90"/>
      <c r="U97" s="90"/>
    </row>
    <row r="98" spans="1:21">
      <c r="A98">
        <v>2025007</v>
      </c>
      <c r="B98" t="s">
        <v>2717</v>
      </c>
      <c r="C98" t="s">
        <v>2718</v>
      </c>
      <c r="D98" s="99">
        <v>135</v>
      </c>
      <c r="E98" s="99">
        <v>0</v>
      </c>
      <c r="F98" s="99">
        <v>0</v>
      </c>
      <c r="G98" s="99">
        <v>0</v>
      </c>
      <c r="H98"/>
      <c r="I98" s="91"/>
      <c r="J98" s="91"/>
      <c r="L98" s="39">
        <v>3</v>
      </c>
      <c r="M98" s="39">
        <v>180</v>
      </c>
      <c r="N98" s="90">
        <v>0</v>
      </c>
      <c r="O98" s="93">
        <v>135</v>
      </c>
      <c r="S98" s="90"/>
      <c r="T98" s="90"/>
      <c r="U98" s="90"/>
    </row>
    <row r="99" spans="1:21">
      <c r="A99">
        <v>2024002</v>
      </c>
      <c r="B99" t="s">
        <v>2311</v>
      </c>
      <c r="C99" t="s">
        <v>620</v>
      </c>
      <c r="D99" s="99">
        <v>171.50000000000003</v>
      </c>
      <c r="E99" s="99">
        <v>28.5</v>
      </c>
      <c r="F99" s="99">
        <v>0</v>
      </c>
      <c r="G99" s="99">
        <v>0</v>
      </c>
      <c r="H99"/>
      <c r="I99" s="91"/>
      <c r="J99" s="91"/>
      <c r="L99" s="39">
        <v>3</v>
      </c>
      <c r="M99" s="39">
        <v>180</v>
      </c>
      <c r="N99" s="90">
        <v>0</v>
      </c>
      <c r="O99" s="93">
        <v>171.50000000000003</v>
      </c>
      <c r="S99" s="90"/>
      <c r="T99" s="90"/>
      <c r="U99" s="90"/>
    </row>
    <row r="100" spans="1:21">
      <c r="A100">
        <v>2023003</v>
      </c>
      <c r="B100" t="s">
        <v>2248</v>
      </c>
      <c r="C100" t="s">
        <v>597</v>
      </c>
      <c r="D100" s="99">
        <v>135</v>
      </c>
      <c r="E100" s="99">
        <v>0</v>
      </c>
      <c r="F100" s="99">
        <v>0</v>
      </c>
      <c r="G100" s="99">
        <v>0</v>
      </c>
      <c r="H100"/>
      <c r="I100" s="91"/>
      <c r="J100" s="91"/>
      <c r="L100" s="39">
        <v>3</v>
      </c>
      <c r="M100" s="39">
        <v>180</v>
      </c>
      <c r="N100" s="90">
        <v>0</v>
      </c>
      <c r="O100" s="93">
        <v>135</v>
      </c>
      <c r="S100" s="90"/>
      <c r="T100" s="90"/>
      <c r="U100" s="90"/>
    </row>
    <row r="101" spans="1:21">
      <c r="A101">
        <v>2024047</v>
      </c>
      <c r="B101" t="s">
        <v>852</v>
      </c>
      <c r="C101" t="s">
        <v>857</v>
      </c>
      <c r="D101" s="99">
        <v>143.99999999999994</v>
      </c>
      <c r="E101" s="99">
        <v>0</v>
      </c>
      <c r="F101" s="99">
        <v>0</v>
      </c>
      <c r="G101" s="99">
        <v>0</v>
      </c>
      <c r="H101"/>
      <c r="I101" s="91"/>
      <c r="J101" s="91"/>
      <c r="L101" s="39">
        <v>3</v>
      </c>
      <c r="M101" s="39">
        <v>180</v>
      </c>
      <c r="N101" s="90">
        <v>0</v>
      </c>
      <c r="O101" s="93">
        <v>143.99999999999994</v>
      </c>
      <c r="S101" s="90"/>
      <c r="T101" s="90"/>
      <c r="U101" s="90"/>
    </row>
    <row r="102" spans="1:21">
      <c r="A102">
        <v>2023023</v>
      </c>
      <c r="B102" t="s">
        <v>1313</v>
      </c>
      <c r="C102" t="s">
        <v>610</v>
      </c>
      <c r="D102" s="99">
        <v>72</v>
      </c>
      <c r="E102" s="99">
        <v>0</v>
      </c>
      <c r="F102" s="99">
        <v>7.5</v>
      </c>
      <c r="G102" s="99">
        <v>0</v>
      </c>
      <c r="H102"/>
      <c r="I102" s="91"/>
      <c r="J102" s="91"/>
      <c r="L102" s="39">
        <v>1</v>
      </c>
      <c r="M102" s="39">
        <v>0</v>
      </c>
      <c r="N102" s="90">
        <v>0</v>
      </c>
      <c r="O102" s="93">
        <v>64.5</v>
      </c>
      <c r="S102" s="90"/>
      <c r="T102" s="90"/>
      <c r="U102" s="90"/>
    </row>
    <row r="103" spans="1:21">
      <c r="A103">
        <v>2014012</v>
      </c>
      <c r="B103" t="s">
        <v>464</v>
      </c>
      <c r="C103" t="s">
        <v>465</v>
      </c>
      <c r="D103" s="99">
        <v>152.5</v>
      </c>
      <c r="E103" s="99">
        <v>1.5</v>
      </c>
      <c r="F103" s="99">
        <v>0</v>
      </c>
      <c r="G103" s="99">
        <v>0</v>
      </c>
      <c r="H103"/>
      <c r="I103" s="91">
        <v>0</v>
      </c>
      <c r="J103" s="91">
        <v>3940</v>
      </c>
      <c r="L103" s="39">
        <v>3</v>
      </c>
      <c r="M103" s="39">
        <v>180</v>
      </c>
      <c r="N103" s="90">
        <v>0</v>
      </c>
      <c r="O103" s="93">
        <v>152.5</v>
      </c>
      <c r="S103" s="90"/>
      <c r="T103" s="90"/>
      <c r="U103" s="90"/>
    </row>
    <row r="104" spans="1:21">
      <c r="A104">
        <v>2022035</v>
      </c>
      <c r="B104" t="s">
        <v>1220</v>
      </c>
      <c r="C104" t="s">
        <v>594</v>
      </c>
      <c r="D104" s="99">
        <v>135</v>
      </c>
      <c r="E104" s="99">
        <v>0</v>
      </c>
      <c r="F104" s="99">
        <v>0</v>
      </c>
      <c r="G104" s="99">
        <v>0</v>
      </c>
      <c r="H104"/>
      <c r="I104" s="91"/>
      <c r="J104" s="91"/>
      <c r="L104" s="39">
        <v>1</v>
      </c>
      <c r="M104" s="39">
        <v>0</v>
      </c>
      <c r="N104" s="90">
        <v>0</v>
      </c>
      <c r="O104" s="93">
        <v>135</v>
      </c>
      <c r="S104" s="90"/>
      <c r="T104" s="90"/>
      <c r="U104" s="90"/>
    </row>
    <row r="105" spans="1:21">
      <c r="A105">
        <v>2011013</v>
      </c>
      <c r="B105" t="s">
        <v>469</v>
      </c>
      <c r="C105" t="s">
        <v>470</v>
      </c>
      <c r="D105" s="99">
        <v>149</v>
      </c>
      <c r="E105" s="99">
        <v>0.5</v>
      </c>
      <c r="F105" s="99">
        <v>0</v>
      </c>
      <c r="G105" s="99">
        <v>56.5</v>
      </c>
      <c r="H105"/>
      <c r="I105" s="91"/>
      <c r="J105" s="91"/>
      <c r="L105" s="39">
        <v>3</v>
      </c>
      <c r="M105" s="39">
        <v>180</v>
      </c>
      <c r="N105" s="90">
        <v>0</v>
      </c>
      <c r="O105" s="93">
        <v>149</v>
      </c>
      <c r="S105" s="90"/>
      <c r="T105" s="90"/>
      <c r="U105" s="90"/>
    </row>
    <row r="106" spans="1:21">
      <c r="A106">
        <v>2009007</v>
      </c>
      <c r="B106" t="s">
        <v>473</v>
      </c>
      <c r="C106" t="s">
        <v>474</v>
      </c>
      <c r="D106" s="99">
        <v>131.5</v>
      </c>
      <c r="E106" s="99">
        <v>1</v>
      </c>
      <c r="F106" s="99">
        <v>0</v>
      </c>
      <c r="G106" s="99">
        <v>0</v>
      </c>
      <c r="H106"/>
      <c r="I106" s="91"/>
      <c r="J106" s="91"/>
      <c r="L106" s="39">
        <v>3</v>
      </c>
      <c r="M106" s="39">
        <v>180</v>
      </c>
      <c r="N106" s="90">
        <v>0</v>
      </c>
      <c r="O106" s="93">
        <v>131.5</v>
      </c>
      <c r="S106" s="90"/>
      <c r="T106" s="90"/>
      <c r="U106" s="90"/>
    </row>
    <row r="107" spans="1:21">
      <c r="A107">
        <v>2024046</v>
      </c>
      <c r="B107" t="s">
        <v>1031</v>
      </c>
      <c r="C107" t="s">
        <v>1036</v>
      </c>
      <c r="D107" s="99">
        <v>145.5</v>
      </c>
      <c r="E107" s="99">
        <v>2</v>
      </c>
      <c r="F107" s="99">
        <v>7.5</v>
      </c>
      <c r="G107" s="99">
        <v>0</v>
      </c>
      <c r="H107"/>
      <c r="I107" s="91">
        <v>0</v>
      </c>
      <c r="J107" s="91">
        <v>105210</v>
      </c>
      <c r="L107" s="39">
        <v>3</v>
      </c>
      <c r="M107" s="39">
        <v>180</v>
      </c>
      <c r="N107" s="90">
        <v>0</v>
      </c>
      <c r="O107" s="93">
        <v>145.5</v>
      </c>
      <c r="S107" s="90"/>
      <c r="T107" s="90"/>
      <c r="U107" s="90"/>
    </row>
    <row r="108" spans="1:21">
      <c r="A108">
        <v>2018046</v>
      </c>
      <c r="B108" t="s">
        <v>475</v>
      </c>
      <c r="C108" t="s">
        <v>476</v>
      </c>
      <c r="D108" s="99">
        <v>130</v>
      </c>
      <c r="E108" s="99">
        <v>2</v>
      </c>
      <c r="F108" s="99">
        <v>0</v>
      </c>
      <c r="G108" s="99">
        <v>0</v>
      </c>
      <c r="H108"/>
      <c r="I108" s="91"/>
      <c r="J108" s="91"/>
      <c r="L108" s="39">
        <v>1</v>
      </c>
      <c r="M108" s="39">
        <v>0</v>
      </c>
      <c r="N108" s="90">
        <v>2</v>
      </c>
      <c r="O108" s="93">
        <v>128</v>
      </c>
      <c r="S108" s="90"/>
      <c r="T108" s="90"/>
      <c r="U108" s="90"/>
    </row>
    <row r="109" spans="1:21">
      <c r="A109">
        <v>2018003</v>
      </c>
      <c r="B109" t="s">
        <v>481</v>
      </c>
      <c r="C109" t="s">
        <v>482</v>
      </c>
      <c r="D109" s="99">
        <v>135</v>
      </c>
      <c r="E109" s="99">
        <v>0</v>
      </c>
      <c r="F109" s="99">
        <v>0</v>
      </c>
      <c r="G109" s="99">
        <v>0</v>
      </c>
      <c r="H109"/>
      <c r="I109" s="91"/>
      <c r="J109" s="91"/>
      <c r="L109" s="39">
        <v>1</v>
      </c>
      <c r="M109" s="39">
        <v>0</v>
      </c>
      <c r="N109" s="90">
        <v>0</v>
      </c>
      <c r="O109" s="93">
        <v>135</v>
      </c>
      <c r="S109" s="90"/>
      <c r="T109" s="90"/>
      <c r="U109" s="90"/>
    </row>
    <row r="110" spans="1:21">
      <c r="A110">
        <v>2022012</v>
      </c>
      <c r="B110" t="s">
        <v>1389</v>
      </c>
      <c r="C110" t="s">
        <v>582</v>
      </c>
      <c r="D110" s="99">
        <v>161.50000000000003</v>
      </c>
      <c r="E110" s="99">
        <v>26.499999999999996</v>
      </c>
      <c r="F110" s="99">
        <v>0</v>
      </c>
      <c r="G110" s="99">
        <v>0</v>
      </c>
      <c r="H110"/>
      <c r="I110" s="91"/>
      <c r="J110" s="91"/>
      <c r="L110" s="39">
        <v>3</v>
      </c>
      <c r="M110" s="39">
        <v>180</v>
      </c>
      <c r="N110" s="90">
        <v>0</v>
      </c>
      <c r="O110" s="93">
        <v>161.50000000000003</v>
      </c>
    </row>
    <row r="111" spans="1:21">
      <c r="A111">
        <v>2025009</v>
      </c>
      <c r="B111" t="s">
        <v>2409</v>
      </c>
      <c r="C111" t="s">
        <v>2410</v>
      </c>
      <c r="D111" s="99">
        <v>143.5</v>
      </c>
      <c r="E111" s="99">
        <v>0</v>
      </c>
      <c r="F111" s="99">
        <v>0</v>
      </c>
      <c r="G111" s="99">
        <v>0</v>
      </c>
      <c r="H111"/>
      <c r="I111" s="91">
        <v>0</v>
      </c>
      <c r="J111" s="91">
        <v>131282</v>
      </c>
      <c r="L111" s="39">
        <v>3</v>
      </c>
      <c r="M111" s="39">
        <v>180</v>
      </c>
      <c r="N111" s="90">
        <v>0</v>
      </c>
      <c r="O111" s="93">
        <v>143.5</v>
      </c>
    </row>
    <row r="112" spans="1:21">
      <c r="A112">
        <v>2024011</v>
      </c>
      <c r="B112" t="s">
        <v>1208</v>
      </c>
      <c r="C112" t="s">
        <v>629</v>
      </c>
      <c r="D112" s="99">
        <v>142.50000000000003</v>
      </c>
      <c r="E112" s="99">
        <v>13.5</v>
      </c>
      <c r="F112" s="99">
        <v>3</v>
      </c>
      <c r="G112" s="99">
        <v>0</v>
      </c>
      <c r="H112"/>
      <c r="I112" s="91">
        <v>0</v>
      </c>
      <c r="J112" s="91">
        <v>58483</v>
      </c>
      <c r="L112" s="39">
        <v>3</v>
      </c>
      <c r="M112" s="39">
        <v>180</v>
      </c>
      <c r="N112" s="90">
        <v>0</v>
      </c>
      <c r="O112" s="93">
        <v>142.50000000000003</v>
      </c>
    </row>
    <row r="113" spans="1:15">
      <c r="A113">
        <v>2018025</v>
      </c>
      <c r="B113" t="s">
        <v>484</v>
      </c>
      <c r="C113" t="s">
        <v>485</v>
      </c>
      <c r="D113" s="99">
        <v>148.5</v>
      </c>
      <c r="E113" s="99">
        <v>11</v>
      </c>
      <c r="F113" s="99">
        <v>0</v>
      </c>
      <c r="G113" s="99">
        <v>0</v>
      </c>
      <c r="H113"/>
      <c r="I113" s="91"/>
      <c r="J113" s="91"/>
      <c r="L113" s="39">
        <v>1</v>
      </c>
      <c r="M113" s="39">
        <v>0</v>
      </c>
      <c r="N113" s="90">
        <v>11</v>
      </c>
      <c r="O113" s="93">
        <v>137.5</v>
      </c>
    </row>
    <row r="114" spans="1:15">
      <c r="A114">
        <v>2018016</v>
      </c>
      <c r="B114" t="s">
        <v>486</v>
      </c>
      <c r="C114" t="s">
        <v>487</v>
      </c>
      <c r="D114" s="99">
        <v>105</v>
      </c>
      <c r="E114" s="99">
        <v>0</v>
      </c>
      <c r="F114" s="99">
        <v>0</v>
      </c>
      <c r="G114" s="99">
        <v>0</v>
      </c>
      <c r="H114"/>
      <c r="I114" s="91">
        <v>0</v>
      </c>
      <c r="J114" s="91">
        <v>1260</v>
      </c>
      <c r="L114" s="39">
        <v>3</v>
      </c>
      <c r="M114" s="39">
        <v>180</v>
      </c>
      <c r="N114" s="90">
        <v>0</v>
      </c>
      <c r="O114" s="93">
        <v>105</v>
      </c>
    </row>
    <row r="115" spans="1:15">
      <c r="A115">
        <v>2024041</v>
      </c>
      <c r="B115" t="s">
        <v>1104</v>
      </c>
      <c r="C115" t="s">
        <v>646</v>
      </c>
      <c r="D115" s="99">
        <v>169.5</v>
      </c>
      <c r="E115" s="99">
        <v>32</v>
      </c>
      <c r="F115" s="99">
        <v>0</v>
      </c>
      <c r="G115" s="99">
        <v>4.5</v>
      </c>
      <c r="H115"/>
      <c r="I115" s="91">
        <v>0</v>
      </c>
      <c r="J115" s="91">
        <v>1254</v>
      </c>
      <c r="L115" s="39">
        <v>1</v>
      </c>
      <c r="M115" s="39">
        <v>0</v>
      </c>
      <c r="N115" s="90">
        <v>32</v>
      </c>
      <c r="O115" s="93">
        <v>137.5</v>
      </c>
    </row>
    <row r="116" spans="1:15">
      <c r="A116">
        <v>2024026</v>
      </c>
      <c r="B116" t="s">
        <v>1151</v>
      </c>
      <c r="C116" t="s">
        <v>638</v>
      </c>
      <c r="D116" s="99">
        <v>127.5</v>
      </c>
      <c r="E116" s="99">
        <v>0</v>
      </c>
      <c r="F116" s="99">
        <v>0</v>
      </c>
      <c r="G116" s="99">
        <v>0</v>
      </c>
      <c r="H116"/>
      <c r="I116" s="91"/>
      <c r="J116" s="91"/>
      <c r="L116" s="39">
        <v>3</v>
      </c>
      <c r="M116" s="39">
        <v>180</v>
      </c>
      <c r="N116" s="90">
        <v>0</v>
      </c>
      <c r="O116" s="93">
        <v>127.5</v>
      </c>
    </row>
    <row r="117" spans="1:15">
      <c r="A117">
        <v>2022036</v>
      </c>
      <c r="B117" t="s">
        <v>2395</v>
      </c>
      <c r="C117" t="s">
        <v>595</v>
      </c>
      <c r="D117" s="99">
        <v>131.5</v>
      </c>
      <c r="E117" s="99">
        <v>0</v>
      </c>
      <c r="F117" s="99">
        <v>0</v>
      </c>
      <c r="G117" s="99">
        <v>0</v>
      </c>
      <c r="H117"/>
      <c r="I117" s="91"/>
      <c r="J117" s="91"/>
      <c r="L117" s="39">
        <v>1</v>
      </c>
      <c r="M117" s="39">
        <v>0</v>
      </c>
      <c r="N117" s="90">
        <v>0</v>
      </c>
      <c r="O117" s="93">
        <v>131.5</v>
      </c>
    </row>
    <row r="118" spans="1:15">
      <c r="A118">
        <v>2010001</v>
      </c>
      <c r="B118" t="s">
        <v>488</v>
      </c>
      <c r="C118" t="s">
        <v>489</v>
      </c>
      <c r="D118" s="99">
        <v>147.99999999999997</v>
      </c>
      <c r="E118" s="99">
        <v>0</v>
      </c>
      <c r="F118" s="99">
        <v>0</v>
      </c>
      <c r="G118" s="99">
        <v>57.5</v>
      </c>
      <c r="H118"/>
      <c r="I118" s="91"/>
      <c r="J118" s="91"/>
      <c r="L118" s="39">
        <v>3</v>
      </c>
      <c r="M118" s="39">
        <v>180</v>
      </c>
      <c r="N118" s="90">
        <v>0</v>
      </c>
      <c r="O118" s="93">
        <v>147.99999999999997</v>
      </c>
    </row>
    <row r="119" spans="1:15">
      <c r="A119">
        <v>2019052</v>
      </c>
      <c r="B119" t="s">
        <v>1258</v>
      </c>
      <c r="C119" t="s">
        <v>326</v>
      </c>
      <c r="D119" s="99">
        <v>129</v>
      </c>
      <c r="E119" s="99">
        <v>0.5</v>
      </c>
      <c r="F119" s="99">
        <v>0</v>
      </c>
      <c r="G119" s="99">
        <v>0</v>
      </c>
      <c r="H119"/>
      <c r="I119" s="91"/>
      <c r="J119" s="91"/>
      <c r="L119" s="39">
        <v>3</v>
      </c>
      <c r="M119" s="39">
        <v>180</v>
      </c>
      <c r="N119" s="90">
        <v>0</v>
      </c>
      <c r="O119" s="93">
        <v>129</v>
      </c>
    </row>
    <row r="120" spans="1:15">
      <c r="A120">
        <v>2023019</v>
      </c>
      <c r="B120" t="s">
        <v>1183</v>
      </c>
      <c r="C120" t="s">
        <v>606</v>
      </c>
      <c r="D120" s="99">
        <v>142.5</v>
      </c>
      <c r="E120" s="99">
        <v>0</v>
      </c>
      <c r="F120" s="99">
        <v>0</v>
      </c>
      <c r="G120" s="99">
        <v>0</v>
      </c>
      <c r="H120"/>
      <c r="I120" s="91">
        <v>0</v>
      </c>
      <c r="J120" s="91">
        <v>116898</v>
      </c>
      <c r="L120" s="39">
        <v>1</v>
      </c>
      <c r="M120" s="39">
        <v>0</v>
      </c>
      <c r="N120" s="90">
        <v>0</v>
      </c>
      <c r="O120" s="93">
        <v>142.5</v>
      </c>
    </row>
    <row r="121" spans="1:15">
      <c r="A121">
        <v>2024035</v>
      </c>
      <c r="B121" t="s">
        <v>1115</v>
      </c>
      <c r="C121" t="s">
        <v>642</v>
      </c>
      <c r="D121" s="99">
        <v>78</v>
      </c>
      <c r="E121" s="99">
        <v>0</v>
      </c>
      <c r="F121" s="99">
        <v>0</v>
      </c>
      <c r="G121" s="99">
        <v>0</v>
      </c>
      <c r="H121"/>
      <c r="I121" s="91"/>
      <c r="J121" s="91"/>
      <c r="L121" s="39">
        <v>1</v>
      </c>
      <c r="M121" s="39">
        <v>0</v>
      </c>
      <c r="N121" s="90">
        <v>0</v>
      </c>
      <c r="O121" s="93">
        <v>78</v>
      </c>
    </row>
    <row r="122" spans="1:15">
      <c r="A122">
        <v>2017006</v>
      </c>
      <c r="B122" t="s">
        <v>490</v>
      </c>
      <c r="C122" t="s">
        <v>491</v>
      </c>
      <c r="D122" s="99">
        <v>125</v>
      </c>
      <c r="E122" s="99">
        <v>7.4999999999999982</v>
      </c>
      <c r="F122" s="99">
        <v>0</v>
      </c>
      <c r="G122" s="99">
        <v>0</v>
      </c>
      <c r="H122"/>
      <c r="I122" s="91"/>
      <c r="J122" s="91"/>
      <c r="L122" s="39">
        <v>1</v>
      </c>
      <c r="M122" s="39">
        <v>0</v>
      </c>
      <c r="N122" s="90">
        <v>7.5</v>
      </c>
      <c r="O122" s="93">
        <v>117.5</v>
      </c>
    </row>
    <row r="123" spans="1:15">
      <c r="A123">
        <v>2025012</v>
      </c>
      <c r="B123" t="s">
        <v>2396</v>
      </c>
      <c r="C123" t="s">
        <v>2399</v>
      </c>
      <c r="D123" s="99">
        <v>135</v>
      </c>
      <c r="E123" s="99">
        <v>0</v>
      </c>
      <c r="F123" s="99">
        <v>0</v>
      </c>
      <c r="G123" s="99">
        <v>0</v>
      </c>
      <c r="H123"/>
      <c r="I123" s="91"/>
      <c r="J123" s="91"/>
      <c r="L123" s="39">
        <v>3</v>
      </c>
      <c r="M123" s="39">
        <v>180</v>
      </c>
      <c r="N123" s="90">
        <v>0</v>
      </c>
      <c r="O123" s="93">
        <v>135</v>
      </c>
    </row>
    <row r="124" spans="1:15">
      <c r="A124">
        <v>2024038</v>
      </c>
      <c r="B124" t="s">
        <v>1087</v>
      </c>
      <c r="C124" t="s">
        <v>644</v>
      </c>
      <c r="D124" s="99">
        <v>78</v>
      </c>
      <c r="E124" s="99">
        <v>0</v>
      </c>
      <c r="F124" s="99">
        <v>0</v>
      </c>
      <c r="G124" s="99">
        <v>0</v>
      </c>
      <c r="H124"/>
      <c r="I124" s="91"/>
      <c r="J124" s="91"/>
      <c r="L124" s="39">
        <v>1</v>
      </c>
      <c r="M124" s="39">
        <v>0</v>
      </c>
      <c r="N124" s="90">
        <v>0</v>
      </c>
      <c r="O124" s="93">
        <v>78</v>
      </c>
    </row>
    <row r="125" spans="1:15">
      <c r="A125">
        <v>2024032</v>
      </c>
      <c r="B125" t="s">
        <v>1019</v>
      </c>
      <c r="C125" t="s">
        <v>641</v>
      </c>
      <c r="D125" s="99">
        <v>62.583333333333343</v>
      </c>
      <c r="E125" s="99">
        <v>1.8333333333333335</v>
      </c>
      <c r="F125" s="99">
        <v>0</v>
      </c>
      <c r="G125" s="99">
        <v>0</v>
      </c>
      <c r="H125"/>
      <c r="I125" s="91"/>
      <c r="J125" s="91"/>
      <c r="L125" s="39">
        <v>1</v>
      </c>
      <c r="M125" s="39">
        <v>0</v>
      </c>
      <c r="N125" s="90">
        <v>1.5</v>
      </c>
      <c r="O125" s="93">
        <v>61.083333333333343</v>
      </c>
    </row>
    <row r="126" spans="1:15">
      <c r="A126">
        <v>2021018</v>
      </c>
      <c r="B126" t="s">
        <v>2802</v>
      </c>
      <c r="C126" t="s">
        <v>572</v>
      </c>
      <c r="D126" s="99">
        <v>82.333333333333329</v>
      </c>
      <c r="E126" s="99">
        <v>0</v>
      </c>
      <c r="F126" s="99">
        <v>3.5</v>
      </c>
      <c r="G126" s="99">
        <v>0</v>
      </c>
      <c r="H126"/>
      <c r="I126" s="91"/>
      <c r="J126" s="91"/>
      <c r="L126" s="39">
        <v>3</v>
      </c>
      <c r="M126" s="39">
        <v>100</v>
      </c>
      <c r="N126" s="90">
        <v>0</v>
      </c>
      <c r="O126" s="93">
        <v>82.333333333333329</v>
      </c>
    </row>
    <row r="127" spans="1:15">
      <c r="A127">
        <v>2025006</v>
      </c>
      <c r="B127" t="s">
        <v>2355</v>
      </c>
      <c r="C127" t="s">
        <v>2356</v>
      </c>
      <c r="D127" s="99">
        <v>156.5</v>
      </c>
      <c r="E127" s="99">
        <v>15.499999999999998</v>
      </c>
      <c r="F127" s="99">
        <v>0</v>
      </c>
      <c r="G127" s="99">
        <v>0</v>
      </c>
      <c r="H127"/>
      <c r="I127" s="91">
        <v>0</v>
      </c>
      <c r="J127" s="91">
        <v>12974</v>
      </c>
      <c r="L127" s="39">
        <v>3</v>
      </c>
      <c r="M127" s="39">
        <v>180</v>
      </c>
      <c r="N127" s="90">
        <v>0</v>
      </c>
      <c r="O127" s="93">
        <v>156.5</v>
      </c>
    </row>
    <row r="128" spans="1:15">
      <c r="A128"/>
      <c r="B128"/>
      <c r="C128"/>
      <c r="D128"/>
      <c r="E128"/>
      <c r="F128"/>
      <c r="G128"/>
      <c r="H128"/>
      <c r="N128" s="90"/>
    </row>
    <row r="129" spans="1:14">
      <c r="A129"/>
      <c r="B129"/>
      <c r="C129"/>
      <c r="D129"/>
      <c r="E129"/>
      <c r="F129"/>
      <c r="G129"/>
      <c r="H129"/>
      <c r="I129" s="91"/>
      <c r="J129" s="91"/>
      <c r="N129" s="90"/>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08"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9"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0"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1"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2"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3"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4"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5"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6"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7"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8"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9"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0"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1"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2"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3"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4"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5"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6"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27"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8"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9"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0"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1"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2"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3"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4"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5"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6"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7"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8"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9"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0"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1"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2"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3"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4"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5"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46"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7"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8"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9"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0"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1"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2"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3"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4"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5"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6"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7"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8"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9"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0"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1"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2"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3"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4"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65"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6"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7"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8"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9"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0"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1"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2"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3"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4"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5"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6"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7"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8"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9"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0"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1"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2"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3"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84"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5"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6"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7"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8"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9"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0"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1"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2"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3"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4"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5"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6"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7"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8"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9"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0"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1"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2"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6003"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4"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5"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6"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7"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8"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9"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0"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1"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2"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3"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4"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5"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6"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7"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8"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9"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20"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21"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5186A-A6EF-48A6-8E02-11E58EB83554}">
  <sheetPr codeName="Sheet11">
    <tabColor rgb="FFFF0000"/>
    <pageSetUpPr fitToPage="1"/>
  </sheetPr>
  <dimension ref="A1:AD1262"/>
  <sheetViews>
    <sheetView zoomScale="80" zoomScaleNormal="80" zoomScaleSheetLayoutView="70" workbookViewId="0">
      <pane ySplit="2" topLeftCell="A3" activePane="bottomLeft" state="frozen"/>
      <selection pane="bottomLeft"/>
    </sheetView>
  </sheetViews>
  <sheetFormatPr defaultColWidth="8.6640625" defaultRowHeight="18"/>
  <cols>
    <col min="1" max="1" width="2.58203125" style="24" customWidth="1"/>
    <col min="2" max="2" width="3" style="24" customWidth="1"/>
    <col min="3" max="3" width="8.6640625" style="36"/>
    <col min="4" max="4" width="11.5" style="36" bestFit="1" customWidth="1"/>
    <col min="5" max="5" width="11.08203125" style="36" bestFit="1" customWidth="1"/>
    <col min="6" max="6" width="13" style="36" bestFit="1" customWidth="1"/>
    <col min="7" max="9" width="8.6640625" style="36"/>
    <col min="10" max="10" width="15.08203125" style="36" bestFit="1" customWidth="1"/>
    <col min="11" max="11" width="8.6640625" style="36" customWidth="1"/>
    <col min="12" max="12" width="8.6640625" style="37"/>
    <col min="13" max="13" width="11.1640625" style="37" customWidth="1"/>
    <col min="14" max="14" width="8.6640625" style="24" customWidth="1"/>
    <col min="16" max="16" width="8.6640625" style="137" customWidth="1"/>
    <col min="17" max="16384" width="8.6640625" style="24"/>
  </cols>
  <sheetData>
    <row r="1" spans="1:30" s="23" customFormat="1">
      <c r="C1" s="47" t="s">
        <v>1819</v>
      </c>
      <c r="D1" s="47"/>
      <c r="E1" s="47"/>
      <c r="F1" s="47"/>
      <c r="G1" s="47" t="s">
        <v>1820</v>
      </c>
      <c r="H1" s="47"/>
      <c r="I1" s="47"/>
      <c r="J1" s="47"/>
      <c r="K1" s="47"/>
      <c r="L1" s="180" t="s">
        <v>1821</v>
      </c>
      <c r="M1" s="181"/>
      <c r="N1" s="24"/>
      <c r="P1" s="136"/>
      <c r="AC1" s="24"/>
      <c r="AD1" s="24"/>
    </row>
    <row r="2" spans="1:30">
      <c r="A2" s="24" t="s">
        <v>1822</v>
      </c>
      <c r="B2" s="24" t="s">
        <v>1823</v>
      </c>
      <c r="C2" s="25" t="s">
        <v>1824</v>
      </c>
      <c r="D2" s="25" t="s">
        <v>1825</v>
      </c>
      <c r="E2" s="25" t="s">
        <v>1826</v>
      </c>
      <c r="F2" s="25" t="s">
        <v>1827</v>
      </c>
      <c r="G2" s="25" t="s">
        <v>1828</v>
      </c>
      <c r="H2" s="25" t="s">
        <v>1829</v>
      </c>
      <c r="I2" s="25" t="s">
        <v>1830</v>
      </c>
      <c r="J2" s="26" t="s">
        <v>1831</v>
      </c>
      <c r="K2" s="25" t="s">
        <v>1832</v>
      </c>
      <c r="L2" s="44">
        <f>+勤務データ!H1</f>
        <v>46054</v>
      </c>
      <c r="M2" s="43" t="s">
        <v>256</v>
      </c>
    </row>
    <row r="3" spans="1:30">
      <c r="A3" s="24">
        <f>IF(A2=1,0,1)</f>
        <v>1</v>
      </c>
      <c r="B3" s="27">
        <v>0</v>
      </c>
      <c r="C3" s="28">
        <v>2023033</v>
      </c>
      <c r="D3" s="161" t="str">
        <f>+VLOOKUP(C3,勤務データ!A:C,3,0)</f>
        <v>高田 理沙</v>
      </c>
      <c r="E3" s="29" t="s">
        <v>1833</v>
      </c>
      <c r="F3" s="28" t="s">
        <v>1834</v>
      </c>
      <c r="G3" s="125" t="s">
        <v>1835</v>
      </c>
      <c r="H3" s="28"/>
      <c r="I3" s="28"/>
      <c r="J3" s="63" t="s">
        <v>1836</v>
      </c>
      <c r="K3" s="55">
        <v>2800</v>
      </c>
      <c r="L3" s="30">
        <f ca="1">+IF($G3="月額制",L7-L4,L7-SUM(L4:L5))</f>
        <v>127.5</v>
      </c>
      <c r="M3" s="56">
        <f ca="1">+INT(IF($G3="月額制",$K3,$K3*L3))</f>
        <v>357000</v>
      </c>
      <c r="N3" s="24" t="s">
        <v>2814</v>
      </c>
      <c r="P3" s="24"/>
    </row>
    <row r="4" spans="1:30">
      <c r="A4" s="24">
        <f t="shared" ref="A4:A12" si="0">+A3</f>
        <v>1</v>
      </c>
      <c r="B4" s="24">
        <f t="shared" ref="B4:B12" si="1">+B3</f>
        <v>0</v>
      </c>
      <c r="C4" s="31">
        <f t="shared" ref="C4:C12" si="2">+IF(C3="","",C3)</f>
        <v>2023033</v>
      </c>
      <c r="D4" s="162" t="str">
        <f t="shared" ref="D4:D12" si="3">+IF(D3="","",D3)</f>
        <v>高田 理沙</v>
      </c>
      <c r="E4" s="32" t="str">
        <f t="shared" ref="E4:E12" si="4">+IF(E3="","",E3)</f>
        <v>UAL</v>
      </c>
      <c r="F4" s="46" t="str">
        <f t="shared" ref="F4:F12" si="5">+IF(F3="","",F3)</f>
        <v>本社</v>
      </c>
      <c r="G4" s="31" t="str">
        <f t="shared" ref="G4:G12" si="6">+IF(G3="","",G3)</f>
        <v>時間制</v>
      </c>
      <c r="H4" s="31"/>
      <c r="I4" s="31"/>
      <c r="J4" s="64" t="str">
        <f>+IF(G3="月額制","超過単金","時間外単金")</f>
        <v>時間外単金</v>
      </c>
      <c r="K4" s="57">
        <v>3500</v>
      </c>
      <c r="L4" s="33">
        <f ca="1">+IF($G3="月額制",MAX(0,L7-$H3),FLOOR(SUMIF(INDIRECT(L$1&amp;"!$A:$A"),$C4,INDIRECT(L$1&amp;"!$E:$E"))+"0:0:1"*24,0.5))</f>
        <v>0</v>
      </c>
      <c r="M4" s="58">
        <f ca="1">+INT($K4*L4)</f>
        <v>0</v>
      </c>
      <c r="P4" s="24"/>
    </row>
    <row r="5" spans="1:30">
      <c r="A5" s="24">
        <f t="shared" si="0"/>
        <v>1</v>
      </c>
      <c r="B5" s="24">
        <f t="shared" si="1"/>
        <v>0</v>
      </c>
      <c r="C5" s="31">
        <f t="shared" si="2"/>
        <v>2023033</v>
      </c>
      <c r="D5" s="162" t="str">
        <f t="shared" si="3"/>
        <v>高田 理沙</v>
      </c>
      <c r="E5" s="32" t="str">
        <f t="shared" si="4"/>
        <v>UAL</v>
      </c>
      <c r="F5" s="46" t="str">
        <f t="shared" si="5"/>
        <v>本社</v>
      </c>
      <c r="G5" s="31" t="str">
        <f t="shared" si="6"/>
        <v>時間制</v>
      </c>
      <c r="H5" s="31"/>
      <c r="I5" s="31"/>
      <c r="J5" s="64" t="str">
        <f>+IF(G3="月額制","控除単金","法定休日単金")</f>
        <v>法定休日単金</v>
      </c>
      <c r="K5" s="57">
        <v>3780</v>
      </c>
      <c r="L5" s="33">
        <f ca="1">+IF($G3="月額制",MIN(0,L3-$I3),FLOOR(SUMIF(INDIRECT(L$1 &amp; "!$A:$A"),$C5,INDIRECT(L$1 &amp; "!$F:$F"))+"0:0:1"*24,0.5))</f>
        <v>0</v>
      </c>
      <c r="M5" s="58">
        <f ca="1">+INT($K5*L5)</f>
        <v>0</v>
      </c>
      <c r="P5" s="24"/>
    </row>
    <row r="6" spans="1:30">
      <c r="A6" s="24">
        <f t="shared" si="0"/>
        <v>1</v>
      </c>
      <c r="B6" s="24">
        <f t="shared" si="1"/>
        <v>0</v>
      </c>
      <c r="C6" s="31">
        <f t="shared" si="2"/>
        <v>2023033</v>
      </c>
      <c r="D6" s="162" t="str">
        <f t="shared" si="3"/>
        <v>高田 理沙</v>
      </c>
      <c r="E6" s="32" t="str">
        <f t="shared" si="4"/>
        <v>UAL</v>
      </c>
      <c r="F6" s="46" t="str">
        <f t="shared" si="5"/>
        <v>本社</v>
      </c>
      <c r="G6" s="31" t="str">
        <f t="shared" si="6"/>
        <v>時間制</v>
      </c>
      <c r="H6" s="31"/>
      <c r="I6" s="31"/>
      <c r="J6" s="65" t="str">
        <f>+IF(G3="月額制","","深夜割増単金")</f>
        <v>深夜割増単金</v>
      </c>
      <c r="K6" s="59">
        <v>700</v>
      </c>
      <c r="L6" s="34">
        <f ca="1">IF($G3="月額制",0,FLOOR(SUMIF(INDIRECT(L$1 &amp; "!$A:$A"),$C5,INDIRECT(L$1 &amp; "!$g:$g"))+"0:0:1"*24,0.5))</f>
        <v>0</v>
      </c>
      <c r="M6" s="60">
        <f ca="1">+INT($K6*L6)</f>
        <v>0</v>
      </c>
      <c r="P6" s="24"/>
    </row>
    <row r="7" spans="1:30">
      <c r="A7" s="24">
        <f t="shared" si="0"/>
        <v>1</v>
      </c>
      <c r="B7" s="24">
        <f t="shared" si="1"/>
        <v>0</v>
      </c>
      <c r="C7" s="31">
        <f t="shared" si="2"/>
        <v>2023033</v>
      </c>
      <c r="D7" s="162" t="str">
        <f t="shared" si="3"/>
        <v>高田 理沙</v>
      </c>
      <c r="E7" s="32" t="str">
        <f t="shared" si="4"/>
        <v>UAL</v>
      </c>
      <c r="F7" s="46" t="str">
        <f t="shared" si="5"/>
        <v>本社</v>
      </c>
      <c r="G7" s="31" t="str">
        <f t="shared" si="6"/>
        <v>時間制</v>
      </c>
      <c r="H7" s="31"/>
      <c r="I7" s="31"/>
      <c r="J7" s="100" t="s">
        <v>1837</v>
      </c>
      <c r="K7" s="101"/>
      <c r="L7" s="48">
        <f ca="1">+FLOOR(SUMIF(INDIRECT(L$1&amp;"!A:A"),$C3,INDIRECT(L$1&amp;"!D:D"))+"0:0:1"*24,0.5)</f>
        <v>127.5</v>
      </c>
      <c r="M7" s="50">
        <f ca="1">SUM(M3:M6)</f>
        <v>357000</v>
      </c>
      <c r="P7" s="24"/>
    </row>
    <row r="8" spans="1:30">
      <c r="A8" s="24">
        <f t="shared" si="0"/>
        <v>1</v>
      </c>
      <c r="B8" s="24">
        <f t="shared" si="1"/>
        <v>0</v>
      </c>
      <c r="C8" s="31">
        <f t="shared" si="2"/>
        <v>2023033</v>
      </c>
      <c r="D8" s="162" t="str">
        <f t="shared" si="3"/>
        <v>高田 理沙</v>
      </c>
      <c r="E8" s="32" t="str">
        <f t="shared" si="4"/>
        <v>UAL</v>
      </c>
      <c r="F8" s="46" t="str">
        <f t="shared" si="5"/>
        <v>本社</v>
      </c>
      <c r="G8" s="31" t="str">
        <f t="shared" si="6"/>
        <v>時間制</v>
      </c>
      <c r="H8" s="31"/>
      <c r="I8" s="31"/>
      <c r="J8" s="100" t="s">
        <v>1838</v>
      </c>
      <c r="K8" s="101"/>
      <c r="L8" s="51"/>
      <c r="M8" s="49">
        <f ca="1">+ROUNDDOWN(M7*0.1,0)</f>
        <v>35700</v>
      </c>
      <c r="P8" s="24"/>
    </row>
    <row r="9" spans="1:30">
      <c r="A9" s="24">
        <f t="shared" si="0"/>
        <v>1</v>
      </c>
      <c r="B9" s="24">
        <f t="shared" si="1"/>
        <v>0</v>
      </c>
      <c r="C9" s="31">
        <f t="shared" si="2"/>
        <v>2023033</v>
      </c>
      <c r="D9" s="162" t="str">
        <f t="shared" si="3"/>
        <v>高田 理沙</v>
      </c>
      <c r="E9" s="32" t="str">
        <f t="shared" si="4"/>
        <v>UAL</v>
      </c>
      <c r="F9" s="46" t="str">
        <f t="shared" si="5"/>
        <v>本社</v>
      </c>
      <c r="G9" s="31" t="str">
        <f t="shared" si="6"/>
        <v>時間制</v>
      </c>
      <c r="H9" s="31"/>
      <c r="I9" s="31"/>
      <c r="J9" s="102" t="s">
        <v>1839</v>
      </c>
      <c r="K9" s="103"/>
      <c r="L9" s="61"/>
      <c r="M9" s="56">
        <f ca="1">+SUMIF(INDIRECT(L$1&amp;"!$A:$A"),$C3,INDIRECT(L$1&amp;"!$I:$I"))</f>
        <v>0</v>
      </c>
      <c r="P9" s="24"/>
    </row>
    <row r="10" spans="1:30">
      <c r="A10" s="24">
        <f t="shared" si="0"/>
        <v>1</v>
      </c>
      <c r="B10" s="24">
        <f t="shared" si="1"/>
        <v>0</v>
      </c>
      <c r="C10" s="31">
        <f t="shared" si="2"/>
        <v>2023033</v>
      </c>
      <c r="D10" s="162" t="str">
        <f t="shared" si="3"/>
        <v>高田 理沙</v>
      </c>
      <c r="E10" s="32" t="str">
        <f t="shared" si="4"/>
        <v>UAL</v>
      </c>
      <c r="F10" s="46" t="str">
        <f t="shared" si="5"/>
        <v>本社</v>
      </c>
      <c r="G10" s="31" t="str">
        <f t="shared" si="6"/>
        <v>時間制</v>
      </c>
      <c r="H10" s="31"/>
      <c r="I10" s="31"/>
      <c r="J10" s="104" t="s">
        <v>1840</v>
      </c>
      <c r="K10" s="105"/>
      <c r="L10" s="62"/>
      <c r="M10" s="60">
        <f ca="1">+SUMIF(INDIRECT(L$1 &amp;"!$A:$A"),$C3,INDIRECT(L$1 &amp;"!$J:$J"))</f>
        <v>0</v>
      </c>
      <c r="P10" s="24"/>
    </row>
    <row r="11" spans="1:30">
      <c r="A11" s="24">
        <f t="shared" si="0"/>
        <v>1</v>
      </c>
      <c r="B11" s="24">
        <f t="shared" si="1"/>
        <v>0</v>
      </c>
      <c r="C11" s="31">
        <f t="shared" si="2"/>
        <v>2023033</v>
      </c>
      <c r="D11" s="162" t="str">
        <f t="shared" si="3"/>
        <v>高田 理沙</v>
      </c>
      <c r="E11" s="32" t="str">
        <f t="shared" si="4"/>
        <v>UAL</v>
      </c>
      <c r="F11" s="46" t="str">
        <f t="shared" si="5"/>
        <v>本社</v>
      </c>
      <c r="G11" s="31" t="str">
        <f t="shared" si="6"/>
        <v>時間制</v>
      </c>
      <c r="H11" s="31"/>
      <c r="I11" s="31"/>
      <c r="J11" s="100" t="s">
        <v>1841</v>
      </c>
      <c r="K11" s="101"/>
      <c r="L11" s="51"/>
      <c r="M11" s="49">
        <f ca="1">SUM(M9:M10)</f>
        <v>0</v>
      </c>
      <c r="P11" s="24"/>
    </row>
    <row r="12" spans="1:30">
      <c r="A12" s="24">
        <f t="shared" si="0"/>
        <v>1</v>
      </c>
      <c r="B12" s="24">
        <f t="shared" si="1"/>
        <v>0</v>
      </c>
      <c r="C12" s="35">
        <f t="shared" si="2"/>
        <v>2023033</v>
      </c>
      <c r="D12" s="163" t="str">
        <f t="shared" si="3"/>
        <v>高田 理沙</v>
      </c>
      <c r="E12" s="106" t="str">
        <f t="shared" si="4"/>
        <v>UAL</v>
      </c>
      <c r="F12" s="107" t="str">
        <f t="shared" si="5"/>
        <v>本社</v>
      </c>
      <c r="G12" s="35" t="str">
        <f t="shared" si="6"/>
        <v>時間制</v>
      </c>
      <c r="H12" s="35"/>
      <c r="I12" s="35"/>
      <c r="J12" s="100" t="s">
        <v>1842</v>
      </c>
      <c r="K12" s="101"/>
      <c r="L12" s="52"/>
      <c r="M12" s="53">
        <f ca="1">+(L7&lt;&gt;0)*SUM(M7:M8,M11)</f>
        <v>392700</v>
      </c>
      <c r="P12" s="24"/>
    </row>
    <row r="13" spans="1:30">
      <c r="A13" s="24">
        <f>IF(A12=1,0,1)</f>
        <v>0</v>
      </c>
      <c r="B13" s="27">
        <v>0</v>
      </c>
      <c r="C13" s="108">
        <v>2025014</v>
      </c>
      <c r="D13" s="164" t="str">
        <f>+VLOOKUP(C13,勤務データ!A:C,3,0)</f>
        <v>谷口 莉央</v>
      </c>
      <c r="E13" s="109" t="s">
        <v>1833</v>
      </c>
      <c r="F13" s="108" t="s">
        <v>1834</v>
      </c>
      <c r="G13" s="108" t="s">
        <v>1835</v>
      </c>
      <c r="H13" s="108"/>
      <c r="I13" s="108"/>
      <c r="J13" s="110" t="s">
        <v>1836</v>
      </c>
      <c r="K13" s="66">
        <v>2800</v>
      </c>
      <c r="L13" s="140">
        <f ca="1">+IF($G13="月額制",L17-L14,L17-SUM(L14:L15))</f>
        <v>135</v>
      </c>
      <c r="M13" s="67">
        <f ca="1">+INT(IF($G13="月額制",$K13,$K13*L13))</f>
        <v>378000</v>
      </c>
      <c r="P13" s="24"/>
    </row>
    <row r="14" spans="1:30">
      <c r="A14" s="24">
        <f t="shared" ref="A14:A22" si="7">+A13</f>
        <v>0</v>
      </c>
      <c r="B14" s="24">
        <f t="shared" ref="B14:B22" si="8">+B13</f>
        <v>0</v>
      </c>
      <c r="C14" s="111">
        <f t="shared" ref="C14:C22" si="9">+IF(C13="","",C13)</f>
        <v>2025014</v>
      </c>
      <c r="D14" s="165" t="str">
        <f t="shared" ref="D14:D22" si="10">+IF(D13="","",D13)</f>
        <v>谷口 莉央</v>
      </c>
      <c r="E14" s="112" t="str">
        <f t="shared" ref="E14:E22" si="11">+IF(E13="","",E13)</f>
        <v>UAL</v>
      </c>
      <c r="F14" s="113" t="str">
        <f t="shared" ref="F14:F22" si="12">+IF(F13="","",F13)</f>
        <v>本社</v>
      </c>
      <c r="G14" s="111" t="str">
        <f t="shared" ref="G14:G22" si="13">+IF(G13="","",G13)</f>
        <v>時間制</v>
      </c>
      <c r="H14" s="111"/>
      <c r="I14" s="111"/>
      <c r="J14" s="114" t="str">
        <f>+IF(G13="月額制","超過単金","時間外単金")</f>
        <v>時間外単金</v>
      </c>
      <c r="K14" s="68">
        <v>3500</v>
      </c>
      <c r="L14" s="141">
        <f ca="1">+IF($G13="月額制",MAX(0,L17-$H13),FLOOR(SUMIF(INDIRECT(L$1&amp;"!$A:$A"),$C14,INDIRECT(L$1&amp;"!$E:$E"))+"0:0:1"*24,0.5))</f>
        <v>0</v>
      </c>
      <c r="M14" s="69">
        <f ca="1">+INT($K14*L14)</f>
        <v>0</v>
      </c>
      <c r="P14" s="24"/>
    </row>
    <row r="15" spans="1:30">
      <c r="A15" s="24">
        <f t="shared" si="7"/>
        <v>0</v>
      </c>
      <c r="B15" s="24">
        <f t="shared" si="8"/>
        <v>0</v>
      </c>
      <c r="C15" s="111">
        <f t="shared" si="9"/>
        <v>2025014</v>
      </c>
      <c r="D15" s="165" t="str">
        <f t="shared" si="10"/>
        <v>谷口 莉央</v>
      </c>
      <c r="E15" s="112" t="str">
        <f t="shared" si="11"/>
        <v>UAL</v>
      </c>
      <c r="F15" s="113" t="str">
        <f t="shared" si="12"/>
        <v>本社</v>
      </c>
      <c r="G15" s="111" t="str">
        <f t="shared" si="13"/>
        <v>時間制</v>
      </c>
      <c r="H15" s="111"/>
      <c r="I15" s="111"/>
      <c r="J15" s="114" t="str">
        <f>+IF(G13="月額制","控除単金","法定休日単金")</f>
        <v>法定休日単金</v>
      </c>
      <c r="K15" s="68">
        <v>3780.0000000000005</v>
      </c>
      <c r="L15" s="141">
        <f ca="1">+IF($G13="月額制",MIN(0,L13-$I13),FLOOR(SUMIF(INDIRECT(L$1 &amp; "!$A:$A"),$C15,INDIRECT(L$1 &amp; "!$F:$F"))+"0:0:1"*24,0.5))</f>
        <v>0</v>
      </c>
      <c r="M15" s="69">
        <f ca="1">+INT($K15*L15)</f>
        <v>0</v>
      </c>
      <c r="P15" s="24"/>
    </row>
    <row r="16" spans="1:30">
      <c r="A16" s="24">
        <f t="shared" si="7"/>
        <v>0</v>
      </c>
      <c r="B16" s="24">
        <f t="shared" si="8"/>
        <v>0</v>
      </c>
      <c r="C16" s="111">
        <f t="shared" si="9"/>
        <v>2025014</v>
      </c>
      <c r="D16" s="165" t="str">
        <f t="shared" si="10"/>
        <v>谷口 莉央</v>
      </c>
      <c r="E16" s="112" t="str">
        <f t="shared" si="11"/>
        <v>UAL</v>
      </c>
      <c r="F16" s="113" t="str">
        <f t="shared" si="12"/>
        <v>本社</v>
      </c>
      <c r="G16" s="111" t="str">
        <f t="shared" si="13"/>
        <v>時間制</v>
      </c>
      <c r="H16" s="111"/>
      <c r="I16" s="111"/>
      <c r="J16" s="115" t="str">
        <f>+IF(G13="月額制","","深夜割増単金")</f>
        <v>深夜割増単金</v>
      </c>
      <c r="K16" s="70">
        <v>700</v>
      </c>
      <c r="L16" s="142">
        <f ca="1">IF($G13="月額制",0,FLOOR(SUMIF(INDIRECT(L$1 &amp; "!$A:$A"),$C15,INDIRECT(L$1 &amp; "!$g:$g"))+"0:0:1"*24,0.5))</f>
        <v>0</v>
      </c>
      <c r="M16" s="71">
        <f ca="1">+INT($K16*L16)</f>
        <v>0</v>
      </c>
      <c r="P16" s="24"/>
    </row>
    <row r="17" spans="1:16">
      <c r="A17" s="24">
        <f t="shared" si="7"/>
        <v>0</v>
      </c>
      <c r="B17" s="24">
        <f t="shared" si="8"/>
        <v>0</v>
      </c>
      <c r="C17" s="111">
        <f t="shared" si="9"/>
        <v>2025014</v>
      </c>
      <c r="D17" s="165" t="str">
        <f t="shared" si="10"/>
        <v>谷口 莉央</v>
      </c>
      <c r="E17" s="112" t="str">
        <f t="shared" si="11"/>
        <v>UAL</v>
      </c>
      <c r="F17" s="113" t="str">
        <f t="shared" si="12"/>
        <v>本社</v>
      </c>
      <c r="G17" s="111" t="str">
        <f t="shared" si="13"/>
        <v>時間制</v>
      </c>
      <c r="H17" s="111"/>
      <c r="I17" s="111"/>
      <c r="J17" s="116" t="s">
        <v>1837</v>
      </c>
      <c r="K17" s="117"/>
      <c r="L17" s="143">
        <f ca="1">+FLOOR(SUMIF(INDIRECT(L$1&amp;"!A:A"),$C13,INDIRECT(L$1&amp;"!D:D"))+"0:0:1"*24,0.5)</f>
        <v>135</v>
      </c>
      <c r="M17" s="144">
        <f ca="1">SUM(M13:M16)</f>
        <v>378000</v>
      </c>
      <c r="P17" s="24"/>
    </row>
    <row r="18" spans="1:16">
      <c r="A18" s="24">
        <f t="shared" si="7"/>
        <v>0</v>
      </c>
      <c r="B18" s="24">
        <f t="shared" si="8"/>
        <v>0</v>
      </c>
      <c r="C18" s="111">
        <f t="shared" si="9"/>
        <v>2025014</v>
      </c>
      <c r="D18" s="165" t="str">
        <f t="shared" si="10"/>
        <v>谷口 莉央</v>
      </c>
      <c r="E18" s="112" t="str">
        <f t="shared" si="11"/>
        <v>UAL</v>
      </c>
      <c r="F18" s="113" t="str">
        <f t="shared" si="12"/>
        <v>本社</v>
      </c>
      <c r="G18" s="111" t="str">
        <f t="shared" si="13"/>
        <v>時間制</v>
      </c>
      <c r="H18" s="111"/>
      <c r="I18" s="111"/>
      <c r="J18" s="116" t="s">
        <v>1838</v>
      </c>
      <c r="K18" s="117"/>
      <c r="L18" s="145"/>
      <c r="M18" s="54">
        <f ca="1">+ROUNDDOWN(M17*0.1,0)</f>
        <v>37800</v>
      </c>
      <c r="P18" s="24"/>
    </row>
    <row r="19" spans="1:16">
      <c r="A19" s="24">
        <f t="shared" si="7"/>
        <v>0</v>
      </c>
      <c r="B19" s="24">
        <f t="shared" si="8"/>
        <v>0</v>
      </c>
      <c r="C19" s="111">
        <f t="shared" si="9"/>
        <v>2025014</v>
      </c>
      <c r="D19" s="165" t="str">
        <f t="shared" si="10"/>
        <v>谷口 莉央</v>
      </c>
      <c r="E19" s="112" t="str">
        <f t="shared" si="11"/>
        <v>UAL</v>
      </c>
      <c r="F19" s="113" t="str">
        <f t="shared" si="12"/>
        <v>本社</v>
      </c>
      <c r="G19" s="111" t="str">
        <f t="shared" si="13"/>
        <v>時間制</v>
      </c>
      <c r="H19" s="111"/>
      <c r="I19" s="111"/>
      <c r="J19" s="118" t="s">
        <v>1839</v>
      </c>
      <c r="K19" s="119"/>
      <c r="L19" s="146"/>
      <c r="M19" s="67">
        <f ca="1">+SUMIF(INDIRECT(L$1&amp;"!$A:$A"),$C13,INDIRECT(L$1&amp;"!$I:$I"))</f>
        <v>0</v>
      </c>
      <c r="P19" s="24"/>
    </row>
    <row r="20" spans="1:16">
      <c r="A20" s="24">
        <f t="shared" si="7"/>
        <v>0</v>
      </c>
      <c r="B20" s="24">
        <f t="shared" si="8"/>
        <v>0</v>
      </c>
      <c r="C20" s="111">
        <f t="shared" si="9"/>
        <v>2025014</v>
      </c>
      <c r="D20" s="165" t="str">
        <f t="shared" si="10"/>
        <v>谷口 莉央</v>
      </c>
      <c r="E20" s="112" t="str">
        <f t="shared" si="11"/>
        <v>UAL</v>
      </c>
      <c r="F20" s="113" t="str">
        <f t="shared" si="12"/>
        <v>本社</v>
      </c>
      <c r="G20" s="111" t="str">
        <f t="shared" si="13"/>
        <v>時間制</v>
      </c>
      <c r="H20" s="111"/>
      <c r="I20" s="111"/>
      <c r="J20" s="120" t="s">
        <v>1840</v>
      </c>
      <c r="K20" s="121"/>
      <c r="L20" s="147"/>
      <c r="M20" s="71">
        <f ca="1">+SUMIF(INDIRECT(L$1 &amp;"!$A:$A"),$C13,INDIRECT(L$1 &amp;"!$J:$J"))</f>
        <v>0</v>
      </c>
      <c r="P20" s="24"/>
    </row>
    <row r="21" spans="1:16">
      <c r="A21" s="24">
        <f t="shared" si="7"/>
        <v>0</v>
      </c>
      <c r="B21" s="24">
        <f t="shared" si="8"/>
        <v>0</v>
      </c>
      <c r="C21" s="111">
        <f t="shared" si="9"/>
        <v>2025014</v>
      </c>
      <c r="D21" s="165" t="str">
        <f t="shared" si="10"/>
        <v>谷口 莉央</v>
      </c>
      <c r="E21" s="112" t="str">
        <f t="shared" si="11"/>
        <v>UAL</v>
      </c>
      <c r="F21" s="113" t="str">
        <f t="shared" si="12"/>
        <v>本社</v>
      </c>
      <c r="G21" s="111" t="str">
        <f t="shared" si="13"/>
        <v>時間制</v>
      </c>
      <c r="H21" s="111"/>
      <c r="I21" s="111"/>
      <c r="J21" s="116" t="s">
        <v>1841</v>
      </c>
      <c r="K21" s="117"/>
      <c r="L21" s="145"/>
      <c r="M21" s="54">
        <f ca="1">SUM(M19:M20)</f>
        <v>0</v>
      </c>
      <c r="P21" s="24"/>
    </row>
    <row r="22" spans="1:16">
      <c r="A22" s="24">
        <f t="shared" si="7"/>
        <v>0</v>
      </c>
      <c r="B22" s="24">
        <f t="shared" si="8"/>
        <v>0</v>
      </c>
      <c r="C22" s="122">
        <f t="shared" si="9"/>
        <v>2025014</v>
      </c>
      <c r="D22" s="166" t="str">
        <f t="shared" si="10"/>
        <v>谷口 莉央</v>
      </c>
      <c r="E22" s="123" t="str">
        <f t="shared" si="11"/>
        <v>UAL</v>
      </c>
      <c r="F22" s="124" t="str">
        <f t="shared" si="12"/>
        <v>本社</v>
      </c>
      <c r="G22" s="122" t="str">
        <f t="shared" si="13"/>
        <v>時間制</v>
      </c>
      <c r="H22" s="122"/>
      <c r="I22" s="122"/>
      <c r="J22" s="116" t="s">
        <v>1842</v>
      </c>
      <c r="K22" s="117"/>
      <c r="L22" s="148"/>
      <c r="M22" s="149">
        <f ca="1">+(L17&lt;&gt;0)*SUM(M17:M18,M21)</f>
        <v>415800</v>
      </c>
      <c r="P22" s="24"/>
    </row>
    <row r="23" spans="1:16">
      <c r="A23" s="24">
        <f>IF(A22=1,0,1)</f>
        <v>1</v>
      </c>
      <c r="B23" s="27">
        <v>0</v>
      </c>
      <c r="C23" s="28">
        <v>2017034</v>
      </c>
      <c r="D23" s="161" t="str">
        <f>+VLOOKUP(C23,勤務データ!A:C,3,0)</f>
        <v>加納 智子</v>
      </c>
      <c r="E23" s="29" t="s">
        <v>1833</v>
      </c>
      <c r="F23" s="28" t="s">
        <v>1834</v>
      </c>
      <c r="G23" s="125" t="s">
        <v>1835</v>
      </c>
      <c r="H23" s="28"/>
      <c r="I23" s="28"/>
      <c r="J23" s="63" t="s">
        <v>1836</v>
      </c>
      <c r="K23" s="55">
        <v>2800</v>
      </c>
      <c r="L23" s="30">
        <f ca="1">+IF($G23="月額制",L27-L24,L27-SUM(L24:L25))</f>
        <v>125</v>
      </c>
      <c r="M23" s="56">
        <f ca="1">+INT(IF($G23="月額制",$K23,$K23*L23))</f>
        <v>350000</v>
      </c>
      <c r="P23" s="24"/>
    </row>
    <row r="24" spans="1:16">
      <c r="A24" s="24">
        <f t="shared" ref="A24:A32" si="14">+A23</f>
        <v>1</v>
      </c>
      <c r="B24" s="24">
        <f t="shared" ref="B24:B32" si="15">+B23</f>
        <v>0</v>
      </c>
      <c r="C24" s="31">
        <f t="shared" ref="C24:C32" si="16">+IF(C23="","",C23)</f>
        <v>2017034</v>
      </c>
      <c r="D24" s="162" t="str">
        <f t="shared" ref="D24:D32" si="17">+IF(D23="","",D23)</f>
        <v>加納 智子</v>
      </c>
      <c r="E24" s="32" t="str">
        <f t="shared" ref="E24:E32" si="18">+IF(E23="","",E23)</f>
        <v>UAL</v>
      </c>
      <c r="F24" s="46" t="str">
        <f t="shared" ref="F24:F32" si="19">+IF(F23="","",F23)</f>
        <v>本社</v>
      </c>
      <c r="G24" s="31" t="str">
        <f t="shared" ref="G24:G32" si="20">+IF(G23="","",G23)</f>
        <v>時間制</v>
      </c>
      <c r="H24" s="31"/>
      <c r="I24" s="31"/>
      <c r="J24" s="64" t="str">
        <f>+IF(G23="月額制","超過単金","時間外単金")</f>
        <v>時間外単金</v>
      </c>
      <c r="K24" s="57">
        <f>ROUND(K23*1.25,0)</f>
        <v>3500</v>
      </c>
      <c r="L24" s="33">
        <f ca="1">+IF($G23="月額制",MAX(0,L27-$H23),FLOOR(SUMIF(INDIRECT(L$1&amp;"!$A:$A"),$C24,INDIRECT(L$1&amp;"!$E:$E"))+"0:0:1"*24,0.5))</f>
        <v>0</v>
      </c>
      <c r="M24" s="58">
        <f ca="1">+INT($K24*L24)</f>
        <v>0</v>
      </c>
      <c r="P24" s="24"/>
    </row>
    <row r="25" spans="1:16">
      <c r="A25" s="24">
        <f t="shared" si="14"/>
        <v>1</v>
      </c>
      <c r="B25" s="24">
        <f t="shared" si="15"/>
        <v>0</v>
      </c>
      <c r="C25" s="31">
        <f t="shared" si="16"/>
        <v>2017034</v>
      </c>
      <c r="D25" s="162" t="str">
        <f t="shared" si="17"/>
        <v>加納 智子</v>
      </c>
      <c r="E25" s="32" t="str">
        <f t="shared" si="18"/>
        <v>UAL</v>
      </c>
      <c r="F25" s="46" t="str">
        <f t="shared" si="19"/>
        <v>本社</v>
      </c>
      <c r="G25" s="31" t="str">
        <f t="shared" si="20"/>
        <v>時間制</v>
      </c>
      <c r="H25" s="31"/>
      <c r="I25" s="31"/>
      <c r="J25" s="64" t="str">
        <f>+IF(G23="月額制","控除単金","法定休日単金")</f>
        <v>法定休日単金</v>
      </c>
      <c r="K25" s="57">
        <f>+ROUND(K23*1.35,0)</f>
        <v>3780</v>
      </c>
      <c r="L25" s="33">
        <f ca="1">+IF($G23="月額制",MIN(0,L23-$I23),FLOOR(SUMIF(INDIRECT(L$1 &amp; "!$A:$A"),$C25,INDIRECT(L$1 &amp; "!$F:$F"))+"0:0:1"*24,0.5))</f>
        <v>0</v>
      </c>
      <c r="M25" s="58">
        <f ca="1">+INT($K25*L25)</f>
        <v>0</v>
      </c>
      <c r="P25" s="24"/>
    </row>
    <row r="26" spans="1:16">
      <c r="A26" s="24">
        <f t="shared" si="14"/>
        <v>1</v>
      </c>
      <c r="B26" s="24">
        <f t="shared" si="15"/>
        <v>0</v>
      </c>
      <c r="C26" s="31">
        <f t="shared" si="16"/>
        <v>2017034</v>
      </c>
      <c r="D26" s="162" t="str">
        <f t="shared" si="17"/>
        <v>加納 智子</v>
      </c>
      <c r="E26" s="32" t="str">
        <f t="shared" si="18"/>
        <v>UAL</v>
      </c>
      <c r="F26" s="46" t="str">
        <f t="shared" si="19"/>
        <v>本社</v>
      </c>
      <c r="G26" s="31" t="str">
        <f t="shared" si="20"/>
        <v>時間制</v>
      </c>
      <c r="H26" s="31"/>
      <c r="I26" s="31"/>
      <c r="J26" s="65" t="str">
        <f>+IF(G23="月額制","","深夜割増単金")</f>
        <v>深夜割増単金</v>
      </c>
      <c r="K26" s="59">
        <f>+ROUNDDOWN(K23*0.25,0)</f>
        <v>700</v>
      </c>
      <c r="L26" s="34">
        <f ca="1">IF($G23="月額制",0,FLOOR(SUMIF(INDIRECT(L$1 &amp; "!$A:$A"),$C25,INDIRECT(L$1 &amp; "!$g:$g"))+"0:0:1"*24,0.5))</f>
        <v>0</v>
      </c>
      <c r="M26" s="60">
        <f ca="1">+INT($K26*L26)</f>
        <v>0</v>
      </c>
      <c r="P26" s="24"/>
    </row>
    <row r="27" spans="1:16">
      <c r="A27" s="24">
        <f t="shared" si="14"/>
        <v>1</v>
      </c>
      <c r="B27" s="24">
        <f t="shared" si="15"/>
        <v>0</v>
      </c>
      <c r="C27" s="31">
        <f t="shared" si="16"/>
        <v>2017034</v>
      </c>
      <c r="D27" s="162" t="str">
        <f t="shared" si="17"/>
        <v>加納 智子</v>
      </c>
      <c r="E27" s="32" t="str">
        <f t="shared" si="18"/>
        <v>UAL</v>
      </c>
      <c r="F27" s="46" t="str">
        <f t="shared" si="19"/>
        <v>本社</v>
      </c>
      <c r="G27" s="31" t="str">
        <f t="shared" si="20"/>
        <v>時間制</v>
      </c>
      <c r="H27" s="31"/>
      <c r="I27" s="31"/>
      <c r="J27" s="100" t="s">
        <v>1837</v>
      </c>
      <c r="K27" s="101"/>
      <c r="L27" s="48">
        <f ca="1">+FLOOR(SUMIF(INDIRECT(L$1&amp;"!A:A"),$C23,INDIRECT(L$1&amp;"!D:D"))+"0:0:1"*24,0.5)</f>
        <v>125</v>
      </c>
      <c r="M27" s="50">
        <f ca="1">SUM(M23:M26)</f>
        <v>350000</v>
      </c>
      <c r="P27" s="24"/>
    </row>
    <row r="28" spans="1:16">
      <c r="A28" s="24">
        <f t="shared" si="14"/>
        <v>1</v>
      </c>
      <c r="B28" s="24">
        <f t="shared" si="15"/>
        <v>0</v>
      </c>
      <c r="C28" s="31">
        <f t="shared" si="16"/>
        <v>2017034</v>
      </c>
      <c r="D28" s="162" t="str">
        <f t="shared" si="17"/>
        <v>加納 智子</v>
      </c>
      <c r="E28" s="32" t="str">
        <f t="shared" si="18"/>
        <v>UAL</v>
      </c>
      <c r="F28" s="46" t="str">
        <f t="shared" si="19"/>
        <v>本社</v>
      </c>
      <c r="G28" s="31" t="str">
        <f t="shared" si="20"/>
        <v>時間制</v>
      </c>
      <c r="H28" s="31"/>
      <c r="I28" s="31"/>
      <c r="J28" s="100" t="s">
        <v>1838</v>
      </c>
      <c r="K28" s="101"/>
      <c r="L28" s="51"/>
      <c r="M28" s="49">
        <f ca="1">+ROUNDDOWN(M27*0.1,0)</f>
        <v>35000</v>
      </c>
      <c r="P28" s="24"/>
    </row>
    <row r="29" spans="1:16">
      <c r="A29" s="24">
        <f t="shared" si="14"/>
        <v>1</v>
      </c>
      <c r="B29" s="24">
        <f t="shared" si="15"/>
        <v>0</v>
      </c>
      <c r="C29" s="31">
        <f t="shared" si="16"/>
        <v>2017034</v>
      </c>
      <c r="D29" s="162" t="str">
        <f t="shared" si="17"/>
        <v>加納 智子</v>
      </c>
      <c r="E29" s="32" t="str">
        <f t="shared" si="18"/>
        <v>UAL</v>
      </c>
      <c r="F29" s="46" t="str">
        <f t="shared" si="19"/>
        <v>本社</v>
      </c>
      <c r="G29" s="31" t="str">
        <f t="shared" si="20"/>
        <v>時間制</v>
      </c>
      <c r="H29" s="31"/>
      <c r="I29" s="31"/>
      <c r="J29" s="102" t="s">
        <v>1839</v>
      </c>
      <c r="K29" s="103"/>
      <c r="L29" s="61"/>
      <c r="M29" s="56">
        <f ca="1">+SUMIF(INDIRECT(L$1&amp;"!$A:$A"),$C23,INDIRECT(L$1&amp;"!$I:$I"))</f>
        <v>0</v>
      </c>
      <c r="P29" s="24"/>
    </row>
    <row r="30" spans="1:16">
      <c r="A30" s="24">
        <f t="shared" si="14"/>
        <v>1</v>
      </c>
      <c r="B30" s="24">
        <f t="shared" si="15"/>
        <v>0</v>
      </c>
      <c r="C30" s="31">
        <f t="shared" si="16"/>
        <v>2017034</v>
      </c>
      <c r="D30" s="162" t="str">
        <f t="shared" si="17"/>
        <v>加納 智子</v>
      </c>
      <c r="E30" s="32" t="str">
        <f t="shared" si="18"/>
        <v>UAL</v>
      </c>
      <c r="F30" s="46" t="str">
        <f t="shared" si="19"/>
        <v>本社</v>
      </c>
      <c r="G30" s="31" t="str">
        <f t="shared" si="20"/>
        <v>時間制</v>
      </c>
      <c r="H30" s="31"/>
      <c r="I30" s="31"/>
      <c r="J30" s="104" t="s">
        <v>1840</v>
      </c>
      <c r="K30" s="105"/>
      <c r="L30" s="62"/>
      <c r="M30" s="60">
        <f ca="1">+SUMIF(INDIRECT(L$1 &amp;"!$A:$A"),$C23,INDIRECT(L$1 &amp;"!$J:$J"))</f>
        <v>0</v>
      </c>
      <c r="P30" s="24"/>
    </row>
    <row r="31" spans="1:16">
      <c r="A31" s="24">
        <f t="shared" si="14"/>
        <v>1</v>
      </c>
      <c r="B31" s="24">
        <f t="shared" si="15"/>
        <v>0</v>
      </c>
      <c r="C31" s="31">
        <f t="shared" si="16"/>
        <v>2017034</v>
      </c>
      <c r="D31" s="162" t="str">
        <f t="shared" si="17"/>
        <v>加納 智子</v>
      </c>
      <c r="E31" s="32" t="str">
        <f t="shared" si="18"/>
        <v>UAL</v>
      </c>
      <c r="F31" s="46" t="str">
        <f t="shared" si="19"/>
        <v>本社</v>
      </c>
      <c r="G31" s="31" t="str">
        <f t="shared" si="20"/>
        <v>時間制</v>
      </c>
      <c r="H31" s="31"/>
      <c r="I31" s="31"/>
      <c r="J31" s="100" t="s">
        <v>1841</v>
      </c>
      <c r="K31" s="101"/>
      <c r="L31" s="51"/>
      <c r="M31" s="49">
        <f ca="1">SUM(M29:M30)</f>
        <v>0</v>
      </c>
      <c r="P31" s="24"/>
    </row>
    <row r="32" spans="1:16">
      <c r="A32" s="24">
        <f t="shared" si="14"/>
        <v>1</v>
      </c>
      <c r="B32" s="24">
        <f t="shared" si="15"/>
        <v>0</v>
      </c>
      <c r="C32" s="35">
        <f t="shared" si="16"/>
        <v>2017034</v>
      </c>
      <c r="D32" s="163" t="str">
        <f t="shared" si="17"/>
        <v>加納 智子</v>
      </c>
      <c r="E32" s="106" t="str">
        <f t="shared" si="18"/>
        <v>UAL</v>
      </c>
      <c r="F32" s="107" t="str">
        <f t="shared" si="19"/>
        <v>本社</v>
      </c>
      <c r="G32" s="35" t="str">
        <f t="shared" si="20"/>
        <v>時間制</v>
      </c>
      <c r="H32" s="35"/>
      <c r="I32" s="35"/>
      <c r="J32" s="100" t="s">
        <v>1842</v>
      </c>
      <c r="K32" s="101"/>
      <c r="L32" s="52"/>
      <c r="M32" s="53">
        <f ca="1">+(L27&lt;&gt;0)*SUM(M27:M28,M31)</f>
        <v>385000</v>
      </c>
      <c r="P32" s="24"/>
    </row>
    <row r="33" spans="1:16">
      <c r="A33" s="24">
        <f>IF(A32=1,0,1)</f>
        <v>0</v>
      </c>
      <c r="B33" s="27">
        <v>0</v>
      </c>
      <c r="C33" s="108">
        <v>2023018</v>
      </c>
      <c r="D33" s="164" t="str">
        <f>+VLOOKUP(C33,勤務データ!A:C,3,0)</f>
        <v>牧野 大貴</v>
      </c>
      <c r="E33" s="109" t="s">
        <v>1833</v>
      </c>
      <c r="F33" s="108" t="s">
        <v>1834</v>
      </c>
      <c r="G33" s="108" t="s">
        <v>1835</v>
      </c>
      <c r="H33" s="108"/>
      <c r="I33" s="108"/>
      <c r="J33" s="110" t="s">
        <v>1836</v>
      </c>
      <c r="K33" s="66">
        <v>2800</v>
      </c>
      <c r="L33" s="140">
        <f ca="1">+IF($G33="月額制",L37-L34,L37-SUM(L34:L35))</f>
        <v>134.5</v>
      </c>
      <c r="M33" s="67">
        <f ca="1">+INT(IF($G33="月額制",$K33,$K33*L33))</f>
        <v>376600</v>
      </c>
      <c r="P33" s="24"/>
    </row>
    <row r="34" spans="1:16">
      <c r="A34" s="24">
        <f t="shared" ref="A34:A42" si="21">+A33</f>
        <v>0</v>
      </c>
      <c r="B34" s="24">
        <f t="shared" ref="B34:B42" si="22">+B33</f>
        <v>0</v>
      </c>
      <c r="C34" s="111">
        <f t="shared" ref="C34:C42" si="23">+IF(C33="","",C33)</f>
        <v>2023018</v>
      </c>
      <c r="D34" s="165" t="str">
        <f t="shared" ref="D34:D42" si="24">+IF(D33="","",D33)</f>
        <v>牧野 大貴</v>
      </c>
      <c r="E34" s="112" t="str">
        <f t="shared" ref="E34:E42" si="25">+IF(E33="","",E33)</f>
        <v>UAL</v>
      </c>
      <c r="F34" s="113" t="str">
        <f t="shared" ref="F34:F42" si="26">+IF(F33="","",F33)</f>
        <v>本社</v>
      </c>
      <c r="G34" s="111" t="str">
        <f t="shared" ref="G34:G42" si="27">+IF(G33="","",G33)</f>
        <v>時間制</v>
      </c>
      <c r="H34" s="111"/>
      <c r="I34" s="111"/>
      <c r="J34" s="114" t="str">
        <f>+IF(G33="月額制","超過単金","時間外単金")</f>
        <v>時間外単金</v>
      </c>
      <c r="K34" s="68">
        <f>ROUND(K33*1.25,0)</f>
        <v>3500</v>
      </c>
      <c r="L34" s="141">
        <f ca="1">+IF($G33="月額制",MAX(0,L37-$H33),FLOOR(SUMIF(INDIRECT(L$1&amp;"!$A:$A"),$C34,INDIRECT(L$1&amp;"!$E:$E"))+"0:0:1"*24,0.5))</f>
        <v>7.5</v>
      </c>
      <c r="M34" s="69">
        <f ca="1">+INT($K34*L34)</f>
        <v>26250</v>
      </c>
      <c r="P34" s="24"/>
    </row>
    <row r="35" spans="1:16">
      <c r="A35" s="24">
        <f t="shared" si="21"/>
        <v>0</v>
      </c>
      <c r="B35" s="24">
        <f t="shared" si="22"/>
        <v>0</v>
      </c>
      <c r="C35" s="111">
        <f t="shared" si="23"/>
        <v>2023018</v>
      </c>
      <c r="D35" s="165" t="str">
        <f t="shared" si="24"/>
        <v>牧野 大貴</v>
      </c>
      <c r="E35" s="112" t="str">
        <f t="shared" si="25"/>
        <v>UAL</v>
      </c>
      <c r="F35" s="113" t="str">
        <f t="shared" si="26"/>
        <v>本社</v>
      </c>
      <c r="G35" s="111" t="str">
        <f t="shared" si="27"/>
        <v>時間制</v>
      </c>
      <c r="H35" s="111"/>
      <c r="I35" s="111"/>
      <c r="J35" s="114" t="str">
        <f>+IF(G33="月額制","控除単金","法定休日単金")</f>
        <v>法定休日単金</v>
      </c>
      <c r="K35" s="68">
        <f>+ROUND(K33*1.35,0)</f>
        <v>3780</v>
      </c>
      <c r="L35" s="141">
        <f ca="1">+IF($G33="月額制",MIN(0,L33-$I33),FLOOR(SUMIF(INDIRECT(L$1 &amp; "!$A:$A"),$C35,INDIRECT(L$1 &amp; "!$F:$F"))+"0:0:1"*24,0.5))</f>
        <v>0</v>
      </c>
      <c r="M35" s="69">
        <f ca="1">+INT($K35*L35)</f>
        <v>0</v>
      </c>
      <c r="P35" s="24"/>
    </row>
    <row r="36" spans="1:16">
      <c r="A36" s="24">
        <f t="shared" si="21"/>
        <v>0</v>
      </c>
      <c r="B36" s="24">
        <f t="shared" si="22"/>
        <v>0</v>
      </c>
      <c r="C36" s="111">
        <f t="shared" si="23"/>
        <v>2023018</v>
      </c>
      <c r="D36" s="165" t="str">
        <f t="shared" si="24"/>
        <v>牧野 大貴</v>
      </c>
      <c r="E36" s="112" t="str">
        <f t="shared" si="25"/>
        <v>UAL</v>
      </c>
      <c r="F36" s="113" t="str">
        <f t="shared" si="26"/>
        <v>本社</v>
      </c>
      <c r="G36" s="111" t="str">
        <f t="shared" si="27"/>
        <v>時間制</v>
      </c>
      <c r="H36" s="111"/>
      <c r="I36" s="111"/>
      <c r="J36" s="115" t="str">
        <f>+IF(G33="月額制","","深夜割増単金")</f>
        <v>深夜割増単金</v>
      </c>
      <c r="K36" s="70">
        <f>+ROUND(K33*0.25,0)</f>
        <v>700</v>
      </c>
      <c r="L36" s="142">
        <f ca="1">IF($G33="月額制",0,FLOOR(SUMIF(INDIRECT(L$1 &amp; "!$A:$A"),$C35,INDIRECT(L$1 &amp; "!$g:$g"))+"0:0:1"*24,0.5))</f>
        <v>0</v>
      </c>
      <c r="M36" s="71">
        <f ca="1">+INT($K36*L36)</f>
        <v>0</v>
      </c>
      <c r="P36" s="24"/>
    </row>
    <row r="37" spans="1:16">
      <c r="A37" s="24">
        <f t="shared" si="21"/>
        <v>0</v>
      </c>
      <c r="B37" s="24">
        <f t="shared" si="22"/>
        <v>0</v>
      </c>
      <c r="C37" s="111">
        <f t="shared" si="23"/>
        <v>2023018</v>
      </c>
      <c r="D37" s="165" t="str">
        <f t="shared" si="24"/>
        <v>牧野 大貴</v>
      </c>
      <c r="E37" s="112" t="str">
        <f t="shared" si="25"/>
        <v>UAL</v>
      </c>
      <c r="F37" s="113" t="str">
        <f t="shared" si="26"/>
        <v>本社</v>
      </c>
      <c r="G37" s="111" t="str">
        <f t="shared" si="27"/>
        <v>時間制</v>
      </c>
      <c r="H37" s="111"/>
      <c r="I37" s="111"/>
      <c r="J37" s="116" t="s">
        <v>1837</v>
      </c>
      <c r="K37" s="117"/>
      <c r="L37" s="143">
        <f ca="1">+FLOOR(SUMIF(INDIRECT(L$1&amp;"!A:A"),$C33,INDIRECT(L$1&amp;"!D:D"))+"0:0:1"*24,0.5)</f>
        <v>142</v>
      </c>
      <c r="M37" s="144">
        <f ca="1">SUM(M33:M36)</f>
        <v>402850</v>
      </c>
      <c r="P37" s="24"/>
    </row>
    <row r="38" spans="1:16">
      <c r="A38" s="24">
        <f t="shared" si="21"/>
        <v>0</v>
      </c>
      <c r="B38" s="24">
        <f t="shared" si="22"/>
        <v>0</v>
      </c>
      <c r="C38" s="111">
        <f t="shared" si="23"/>
        <v>2023018</v>
      </c>
      <c r="D38" s="165" t="str">
        <f t="shared" si="24"/>
        <v>牧野 大貴</v>
      </c>
      <c r="E38" s="112" t="str">
        <f t="shared" si="25"/>
        <v>UAL</v>
      </c>
      <c r="F38" s="113" t="str">
        <f t="shared" si="26"/>
        <v>本社</v>
      </c>
      <c r="G38" s="111" t="str">
        <f t="shared" si="27"/>
        <v>時間制</v>
      </c>
      <c r="H38" s="111"/>
      <c r="I38" s="111"/>
      <c r="J38" s="116" t="s">
        <v>1838</v>
      </c>
      <c r="K38" s="117"/>
      <c r="L38" s="145"/>
      <c r="M38" s="54">
        <f ca="1">+ROUNDDOWN(M37*0.1,0)</f>
        <v>40285</v>
      </c>
      <c r="P38" s="24"/>
    </row>
    <row r="39" spans="1:16">
      <c r="A39" s="24">
        <f t="shared" si="21"/>
        <v>0</v>
      </c>
      <c r="B39" s="24">
        <f t="shared" si="22"/>
        <v>0</v>
      </c>
      <c r="C39" s="111">
        <f t="shared" si="23"/>
        <v>2023018</v>
      </c>
      <c r="D39" s="165" t="str">
        <f t="shared" si="24"/>
        <v>牧野 大貴</v>
      </c>
      <c r="E39" s="112" t="str">
        <f t="shared" si="25"/>
        <v>UAL</v>
      </c>
      <c r="F39" s="113" t="str">
        <f t="shared" si="26"/>
        <v>本社</v>
      </c>
      <c r="G39" s="111" t="str">
        <f t="shared" si="27"/>
        <v>時間制</v>
      </c>
      <c r="H39" s="111"/>
      <c r="I39" s="111"/>
      <c r="J39" s="118" t="s">
        <v>1839</v>
      </c>
      <c r="K39" s="119"/>
      <c r="L39" s="146"/>
      <c r="M39" s="67">
        <f ca="1">+SUMIF(INDIRECT(L$1&amp;"!$A:$A"),$C33,INDIRECT(L$1&amp;"!$I:$I"))</f>
        <v>0</v>
      </c>
      <c r="P39" s="24"/>
    </row>
    <row r="40" spans="1:16">
      <c r="A40" s="24">
        <f t="shared" si="21"/>
        <v>0</v>
      </c>
      <c r="B40" s="24">
        <f t="shared" si="22"/>
        <v>0</v>
      </c>
      <c r="C40" s="111">
        <f t="shared" si="23"/>
        <v>2023018</v>
      </c>
      <c r="D40" s="165" t="str">
        <f t="shared" si="24"/>
        <v>牧野 大貴</v>
      </c>
      <c r="E40" s="112" t="str">
        <f t="shared" si="25"/>
        <v>UAL</v>
      </c>
      <c r="F40" s="113" t="str">
        <f t="shared" si="26"/>
        <v>本社</v>
      </c>
      <c r="G40" s="111" t="str">
        <f t="shared" si="27"/>
        <v>時間制</v>
      </c>
      <c r="H40" s="111"/>
      <c r="I40" s="111"/>
      <c r="J40" s="120" t="s">
        <v>1840</v>
      </c>
      <c r="K40" s="121"/>
      <c r="L40" s="147"/>
      <c r="M40" s="71">
        <f ca="1">+SUMIF(INDIRECT(L$1 &amp;"!$A:$A"),$C33,INDIRECT(L$1 &amp;"!$J:$J"))</f>
        <v>0</v>
      </c>
      <c r="P40" s="24"/>
    </row>
    <row r="41" spans="1:16">
      <c r="A41" s="24">
        <f t="shared" si="21"/>
        <v>0</v>
      </c>
      <c r="B41" s="24">
        <f t="shared" si="22"/>
        <v>0</v>
      </c>
      <c r="C41" s="111">
        <f t="shared" si="23"/>
        <v>2023018</v>
      </c>
      <c r="D41" s="165" t="str">
        <f t="shared" si="24"/>
        <v>牧野 大貴</v>
      </c>
      <c r="E41" s="112" t="str">
        <f t="shared" si="25"/>
        <v>UAL</v>
      </c>
      <c r="F41" s="113" t="str">
        <f t="shared" si="26"/>
        <v>本社</v>
      </c>
      <c r="G41" s="111" t="str">
        <f t="shared" si="27"/>
        <v>時間制</v>
      </c>
      <c r="H41" s="111"/>
      <c r="I41" s="111"/>
      <c r="J41" s="116" t="s">
        <v>1841</v>
      </c>
      <c r="K41" s="117"/>
      <c r="L41" s="145"/>
      <c r="M41" s="54">
        <f ca="1">SUM(M39:M40)</f>
        <v>0</v>
      </c>
      <c r="P41" s="24"/>
    </row>
    <row r="42" spans="1:16">
      <c r="A42" s="24">
        <f t="shared" si="21"/>
        <v>0</v>
      </c>
      <c r="B42" s="24">
        <f t="shared" si="22"/>
        <v>0</v>
      </c>
      <c r="C42" s="122">
        <f t="shared" si="23"/>
        <v>2023018</v>
      </c>
      <c r="D42" s="166" t="str">
        <f t="shared" si="24"/>
        <v>牧野 大貴</v>
      </c>
      <c r="E42" s="123" t="str">
        <f t="shared" si="25"/>
        <v>UAL</v>
      </c>
      <c r="F42" s="124" t="str">
        <f t="shared" si="26"/>
        <v>本社</v>
      </c>
      <c r="G42" s="122" t="str">
        <f t="shared" si="27"/>
        <v>時間制</v>
      </c>
      <c r="H42" s="122"/>
      <c r="I42" s="122"/>
      <c r="J42" s="116" t="s">
        <v>1842</v>
      </c>
      <c r="K42" s="117"/>
      <c r="L42" s="148"/>
      <c r="M42" s="149">
        <f ca="1">+(L37&lt;&gt;0)*SUM(M37:M38,M41)</f>
        <v>443135</v>
      </c>
      <c r="P42" s="24"/>
    </row>
    <row r="43" spans="1:16">
      <c r="A43" s="24">
        <f>IF(A42=1,0,1)</f>
        <v>1</v>
      </c>
      <c r="B43" s="27">
        <v>0</v>
      </c>
      <c r="C43" s="28">
        <v>2017037</v>
      </c>
      <c r="D43" s="161" t="e">
        <f>+VLOOKUP(C43,勤務データ!A:C,3,0)</f>
        <v>#N/A</v>
      </c>
      <c r="E43" s="29" t="s">
        <v>1833</v>
      </c>
      <c r="F43" s="28" t="s">
        <v>1834</v>
      </c>
      <c r="G43" s="125" t="s">
        <v>1835</v>
      </c>
      <c r="H43" s="28"/>
      <c r="I43" s="28"/>
      <c r="J43" s="63" t="s">
        <v>1836</v>
      </c>
      <c r="K43" s="55">
        <v>2800</v>
      </c>
      <c r="L43" s="30">
        <f ca="1">+IF($G43="月額制",L47-L44,L47-SUM(L44:L45))</f>
        <v>0</v>
      </c>
      <c r="M43" s="56">
        <f ca="1">+INT(IF($G43="月額制",$K43,$K43*L43))</f>
        <v>0</v>
      </c>
      <c r="P43" s="24"/>
    </row>
    <row r="44" spans="1:16">
      <c r="A44" s="24">
        <f t="shared" ref="A44:A52" si="28">+A43</f>
        <v>1</v>
      </c>
      <c r="B44" s="24">
        <f t="shared" ref="B44:B52" si="29">+B43</f>
        <v>0</v>
      </c>
      <c r="C44" s="31">
        <f t="shared" ref="C44:C52" si="30">+IF(C43="","",C43)</f>
        <v>2017037</v>
      </c>
      <c r="D44" s="162" t="e">
        <f t="shared" ref="D44:D52" si="31">+IF(D43="","",D43)</f>
        <v>#N/A</v>
      </c>
      <c r="E44" s="32" t="str">
        <f t="shared" ref="E44:E52" si="32">+IF(E43="","",E43)</f>
        <v>UAL</v>
      </c>
      <c r="F44" s="46" t="str">
        <f t="shared" ref="F44:F52" si="33">+IF(F43="","",F43)</f>
        <v>本社</v>
      </c>
      <c r="G44" s="31" t="str">
        <f t="shared" ref="G44:G52" si="34">+IF(G43="","",G43)</f>
        <v>時間制</v>
      </c>
      <c r="H44" s="31"/>
      <c r="I44" s="31"/>
      <c r="J44" s="64" t="str">
        <f>+IF(G43="月額制","超過単金","時間外単金")</f>
        <v>時間外単金</v>
      </c>
      <c r="K44" s="57">
        <v>3500</v>
      </c>
      <c r="L44" s="33">
        <f ca="1">+IF($G43="月額制",MAX(0,L47-$H43),FLOOR(SUMIF(INDIRECT(L$1&amp;"!$A:$A"),$C44,INDIRECT(L$1&amp;"!$E:$E"))+"0:0:1"*24,0.5))</f>
        <v>0</v>
      </c>
      <c r="M44" s="58">
        <f ca="1">+INT($K44*L44)</f>
        <v>0</v>
      </c>
      <c r="P44" s="24"/>
    </row>
    <row r="45" spans="1:16">
      <c r="A45" s="24">
        <f t="shared" si="28"/>
        <v>1</v>
      </c>
      <c r="B45" s="24">
        <f t="shared" si="29"/>
        <v>0</v>
      </c>
      <c r="C45" s="31">
        <f t="shared" si="30"/>
        <v>2017037</v>
      </c>
      <c r="D45" s="162" t="e">
        <f t="shared" si="31"/>
        <v>#N/A</v>
      </c>
      <c r="E45" s="32" t="str">
        <f t="shared" si="32"/>
        <v>UAL</v>
      </c>
      <c r="F45" s="46" t="str">
        <f t="shared" si="33"/>
        <v>本社</v>
      </c>
      <c r="G45" s="31" t="str">
        <f t="shared" si="34"/>
        <v>時間制</v>
      </c>
      <c r="H45" s="31"/>
      <c r="I45" s="31"/>
      <c r="J45" s="64" t="str">
        <f>+IF(G43="月額制","控除単金","法定休日単金")</f>
        <v>法定休日単金</v>
      </c>
      <c r="K45" s="57">
        <v>3780</v>
      </c>
      <c r="L45" s="33">
        <f ca="1">+IF($G43="月額制",MIN(0,L43-$I43),FLOOR(SUMIF(INDIRECT(L$1 &amp; "!$A:$A"),$C45,INDIRECT(L$1 &amp; "!$F:$F"))+"0:0:1"*24,0.5))</f>
        <v>0</v>
      </c>
      <c r="M45" s="58">
        <f ca="1">+INT($K45*L45)</f>
        <v>0</v>
      </c>
      <c r="P45" s="24"/>
    </row>
    <row r="46" spans="1:16">
      <c r="A46" s="24">
        <f t="shared" si="28"/>
        <v>1</v>
      </c>
      <c r="B46" s="24">
        <f t="shared" si="29"/>
        <v>0</v>
      </c>
      <c r="C46" s="31">
        <f t="shared" si="30"/>
        <v>2017037</v>
      </c>
      <c r="D46" s="162" t="e">
        <f t="shared" si="31"/>
        <v>#N/A</v>
      </c>
      <c r="E46" s="32" t="str">
        <f t="shared" si="32"/>
        <v>UAL</v>
      </c>
      <c r="F46" s="46" t="str">
        <f t="shared" si="33"/>
        <v>本社</v>
      </c>
      <c r="G46" s="31" t="str">
        <f t="shared" si="34"/>
        <v>時間制</v>
      </c>
      <c r="H46" s="31"/>
      <c r="I46" s="31"/>
      <c r="J46" s="65" t="str">
        <f>+IF(G43="月額制","","深夜割増単金")</f>
        <v>深夜割増単金</v>
      </c>
      <c r="K46" s="59">
        <v>700</v>
      </c>
      <c r="L46" s="34">
        <f ca="1">IF($G43="月額制",0,FLOOR(SUMIF(INDIRECT(L$1 &amp; "!$A:$A"),$C45,INDIRECT(L$1 &amp; "!$g:$g"))+"0:0:1"*24,0.5))</f>
        <v>0</v>
      </c>
      <c r="M46" s="60">
        <f ca="1">+INT($K46*L46)</f>
        <v>0</v>
      </c>
      <c r="P46" s="24"/>
    </row>
    <row r="47" spans="1:16">
      <c r="A47" s="24">
        <f t="shared" si="28"/>
        <v>1</v>
      </c>
      <c r="B47" s="24">
        <f t="shared" si="29"/>
        <v>0</v>
      </c>
      <c r="C47" s="31">
        <f t="shared" si="30"/>
        <v>2017037</v>
      </c>
      <c r="D47" s="162" t="e">
        <f t="shared" si="31"/>
        <v>#N/A</v>
      </c>
      <c r="E47" s="32" t="str">
        <f t="shared" si="32"/>
        <v>UAL</v>
      </c>
      <c r="F47" s="46" t="str">
        <f t="shared" si="33"/>
        <v>本社</v>
      </c>
      <c r="G47" s="31" t="str">
        <f t="shared" si="34"/>
        <v>時間制</v>
      </c>
      <c r="H47" s="31"/>
      <c r="I47" s="31"/>
      <c r="J47" s="100" t="s">
        <v>1837</v>
      </c>
      <c r="K47" s="101"/>
      <c r="L47" s="48">
        <f ca="1">+FLOOR(SUMIF(INDIRECT(L$1&amp;"!A:A"),$C43,INDIRECT(L$1&amp;"!D:D"))+"0:0:1"*24,0.5)</f>
        <v>0</v>
      </c>
      <c r="M47" s="50">
        <f ca="1">SUM(M43:M46)</f>
        <v>0</v>
      </c>
      <c r="P47" s="24"/>
    </row>
    <row r="48" spans="1:16">
      <c r="A48" s="24">
        <f t="shared" si="28"/>
        <v>1</v>
      </c>
      <c r="B48" s="24">
        <f t="shared" si="29"/>
        <v>0</v>
      </c>
      <c r="C48" s="31">
        <f t="shared" si="30"/>
        <v>2017037</v>
      </c>
      <c r="D48" s="162" t="e">
        <f t="shared" si="31"/>
        <v>#N/A</v>
      </c>
      <c r="E48" s="32" t="str">
        <f t="shared" si="32"/>
        <v>UAL</v>
      </c>
      <c r="F48" s="46" t="str">
        <f t="shared" si="33"/>
        <v>本社</v>
      </c>
      <c r="G48" s="31" t="str">
        <f t="shared" si="34"/>
        <v>時間制</v>
      </c>
      <c r="H48" s="31"/>
      <c r="I48" s="31"/>
      <c r="J48" s="100" t="s">
        <v>1838</v>
      </c>
      <c r="K48" s="101"/>
      <c r="L48" s="51"/>
      <c r="M48" s="49">
        <f ca="1">+ROUNDDOWN(M47*0.1,0)</f>
        <v>0</v>
      </c>
      <c r="P48" s="24"/>
    </row>
    <row r="49" spans="1:16">
      <c r="A49" s="24">
        <f t="shared" si="28"/>
        <v>1</v>
      </c>
      <c r="B49" s="24">
        <f t="shared" si="29"/>
        <v>0</v>
      </c>
      <c r="C49" s="31">
        <f t="shared" si="30"/>
        <v>2017037</v>
      </c>
      <c r="D49" s="162" t="e">
        <f t="shared" si="31"/>
        <v>#N/A</v>
      </c>
      <c r="E49" s="32" t="str">
        <f t="shared" si="32"/>
        <v>UAL</v>
      </c>
      <c r="F49" s="46" t="str">
        <f t="shared" si="33"/>
        <v>本社</v>
      </c>
      <c r="G49" s="31" t="str">
        <f t="shared" si="34"/>
        <v>時間制</v>
      </c>
      <c r="H49" s="31"/>
      <c r="I49" s="31"/>
      <c r="J49" s="102" t="s">
        <v>1839</v>
      </c>
      <c r="K49" s="103"/>
      <c r="L49" s="61"/>
      <c r="M49" s="56">
        <f ca="1">+SUMIF(INDIRECT(L$1&amp;"!$A:$A"),$C43,INDIRECT(L$1&amp;"!$I:$I"))</f>
        <v>0</v>
      </c>
      <c r="P49" s="24"/>
    </row>
    <row r="50" spans="1:16">
      <c r="A50" s="24">
        <f t="shared" si="28"/>
        <v>1</v>
      </c>
      <c r="B50" s="24">
        <f t="shared" si="29"/>
        <v>0</v>
      </c>
      <c r="C50" s="31">
        <f t="shared" si="30"/>
        <v>2017037</v>
      </c>
      <c r="D50" s="162" t="e">
        <f t="shared" si="31"/>
        <v>#N/A</v>
      </c>
      <c r="E50" s="32" t="str">
        <f t="shared" si="32"/>
        <v>UAL</v>
      </c>
      <c r="F50" s="46" t="str">
        <f t="shared" si="33"/>
        <v>本社</v>
      </c>
      <c r="G50" s="31" t="str">
        <f t="shared" si="34"/>
        <v>時間制</v>
      </c>
      <c r="H50" s="31"/>
      <c r="I50" s="31"/>
      <c r="J50" s="104" t="s">
        <v>1840</v>
      </c>
      <c r="K50" s="105"/>
      <c r="L50" s="62"/>
      <c r="M50" s="60">
        <f ca="1">+SUMIF(INDIRECT(L$1 &amp;"!$A:$A"),$C43,INDIRECT(L$1 &amp;"!$J:$J"))</f>
        <v>0</v>
      </c>
      <c r="P50" s="24"/>
    </row>
    <row r="51" spans="1:16">
      <c r="A51" s="24">
        <f t="shared" si="28"/>
        <v>1</v>
      </c>
      <c r="B51" s="24">
        <f t="shared" si="29"/>
        <v>0</v>
      </c>
      <c r="C51" s="31">
        <f t="shared" si="30"/>
        <v>2017037</v>
      </c>
      <c r="D51" s="162" t="e">
        <f t="shared" si="31"/>
        <v>#N/A</v>
      </c>
      <c r="E51" s="32" t="str">
        <f t="shared" si="32"/>
        <v>UAL</v>
      </c>
      <c r="F51" s="46" t="str">
        <f t="shared" si="33"/>
        <v>本社</v>
      </c>
      <c r="G51" s="31" t="str">
        <f t="shared" si="34"/>
        <v>時間制</v>
      </c>
      <c r="H51" s="31"/>
      <c r="I51" s="31"/>
      <c r="J51" s="100" t="s">
        <v>1841</v>
      </c>
      <c r="K51" s="101"/>
      <c r="L51" s="51"/>
      <c r="M51" s="49">
        <f ca="1">SUM(M49:M50)</f>
        <v>0</v>
      </c>
      <c r="P51" s="24"/>
    </row>
    <row r="52" spans="1:16">
      <c r="A52" s="24">
        <f t="shared" si="28"/>
        <v>1</v>
      </c>
      <c r="B52" s="24">
        <f t="shared" si="29"/>
        <v>0</v>
      </c>
      <c r="C52" s="35">
        <f t="shared" si="30"/>
        <v>2017037</v>
      </c>
      <c r="D52" s="163" t="e">
        <f t="shared" si="31"/>
        <v>#N/A</v>
      </c>
      <c r="E52" s="106" t="str">
        <f t="shared" si="32"/>
        <v>UAL</v>
      </c>
      <c r="F52" s="107" t="str">
        <f t="shared" si="33"/>
        <v>本社</v>
      </c>
      <c r="G52" s="35" t="str">
        <f t="shared" si="34"/>
        <v>時間制</v>
      </c>
      <c r="H52" s="35"/>
      <c r="I52" s="35"/>
      <c r="J52" s="100" t="s">
        <v>1842</v>
      </c>
      <c r="K52" s="101"/>
      <c r="L52" s="52"/>
      <c r="M52" s="53">
        <f ca="1">+(L47&lt;&gt;0)*SUM(M47:M48,M51)</f>
        <v>0</v>
      </c>
      <c r="P52" s="24"/>
    </row>
    <row r="53" spans="1:16">
      <c r="A53" s="24">
        <f>IF(A52=1,0,1)</f>
        <v>0</v>
      </c>
      <c r="B53" s="27">
        <v>0</v>
      </c>
      <c r="C53" s="108">
        <v>2016012</v>
      </c>
      <c r="D53" s="164" t="str">
        <f>+VLOOKUP(C53,勤務データ!A:C,3,0)</f>
        <v>守屋 圭祐</v>
      </c>
      <c r="E53" s="109" t="s">
        <v>1833</v>
      </c>
      <c r="F53" s="108" t="s">
        <v>1834</v>
      </c>
      <c r="G53" s="108" t="s">
        <v>1843</v>
      </c>
      <c r="H53" s="108">
        <v>180</v>
      </c>
      <c r="I53" s="108">
        <v>140</v>
      </c>
      <c r="J53" s="110" t="s">
        <v>1836</v>
      </c>
      <c r="K53" s="66">
        <v>565000</v>
      </c>
      <c r="L53" s="140">
        <f ca="1">+IF($G53="月額制",L57-L54,L57-SUM(L54:L55))</f>
        <v>176</v>
      </c>
      <c r="M53" s="67">
        <f>+INT(IF($G53="月額制",$K53,$K53*L53))</f>
        <v>565000</v>
      </c>
      <c r="P53" s="24"/>
    </row>
    <row r="54" spans="1:16">
      <c r="A54" s="24">
        <f t="shared" ref="A54:A62" si="35">+A53</f>
        <v>0</v>
      </c>
      <c r="B54" s="24">
        <f t="shared" ref="B54:B62" si="36">+B53</f>
        <v>0</v>
      </c>
      <c r="C54" s="111">
        <f t="shared" ref="C54:C62" si="37">+IF(C53="","",C53)</f>
        <v>2016012</v>
      </c>
      <c r="D54" s="165" t="str">
        <f t="shared" ref="D54:D62" si="38">+IF(D53="","",D53)</f>
        <v>守屋 圭祐</v>
      </c>
      <c r="E54" s="112" t="str">
        <f t="shared" ref="E54:E62" si="39">+IF(E53="","",E53)</f>
        <v>UAL</v>
      </c>
      <c r="F54" s="113" t="str">
        <f t="shared" ref="F54:F62" si="40">+IF(F53="","",F53)</f>
        <v>本社</v>
      </c>
      <c r="G54" s="111" t="str">
        <f t="shared" ref="G54:G62" si="41">+IF(G53="","",G53)</f>
        <v>月額制</v>
      </c>
      <c r="H54" s="111"/>
      <c r="I54" s="111"/>
      <c r="J54" s="114" t="str">
        <f>+IF(G53="月額制","超過単金","時間外単金")</f>
        <v>超過単金</v>
      </c>
      <c r="K54" s="68">
        <v>3530</v>
      </c>
      <c r="L54" s="141">
        <f ca="1">+IF($G53="月額制",MAX(0,L57-$H53),FLOOR(SUMIF(INDIRECT(L$1&amp;"!$A:$A"),$C54,INDIRECT(L$1&amp;"!$E:$E"))+"0:0:1"*24,0.5))</f>
        <v>0</v>
      </c>
      <c r="M54" s="69">
        <f ca="1">+INT($K54*L54)</f>
        <v>0</v>
      </c>
      <c r="P54" s="24"/>
    </row>
    <row r="55" spans="1:16">
      <c r="A55" s="24">
        <f t="shared" si="35"/>
        <v>0</v>
      </c>
      <c r="B55" s="24">
        <f t="shared" si="36"/>
        <v>0</v>
      </c>
      <c r="C55" s="111">
        <f t="shared" si="37"/>
        <v>2016012</v>
      </c>
      <c r="D55" s="165" t="str">
        <f t="shared" si="38"/>
        <v>守屋 圭祐</v>
      </c>
      <c r="E55" s="112" t="str">
        <f t="shared" si="39"/>
        <v>UAL</v>
      </c>
      <c r="F55" s="113" t="str">
        <f t="shared" si="40"/>
        <v>本社</v>
      </c>
      <c r="G55" s="111" t="str">
        <f t="shared" si="41"/>
        <v>月額制</v>
      </c>
      <c r="H55" s="111"/>
      <c r="I55" s="111"/>
      <c r="J55" s="114" t="str">
        <f>+IF(G53="月額制","控除単金","法定休日単金")</f>
        <v>控除単金</v>
      </c>
      <c r="K55" s="68">
        <v>3530</v>
      </c>
      <c r="L55" s="141">
        <f ca="1">+IF($G53="月額制",MIN(0,L53-$I53),FLOOR(SUMIF(INDIRECT(L$1 &amp; "!$A:$A"),$C55,INDIRECT(L$1 &amp; "!$F:$F"))+"0:0:1"*24,0.5))</f>
        <v>0</v>
      </c>
      <c r="M55" s="69">
        <f ca="1">+INT($K55*L55)</f>
        <v>0</v>
      </c>
      <c r="P55" s="24"/>
    </row>
    <row r="56" spans="1:16">
      <c r="A56" s="24">
        <f t="shared" si="35"/>
        <v>0</v>
      </c>
      <c r="B56" s="24">
        <f t="shared" si="36"/>
        <v>0</v>
      </c>
      <c r="C56" s="111">
        <f t="shared" si="37"/>
        <v>2016012</v>
      </c>
      <c r="D56" s="165" t="str">
        <f t="shared" si="38"/>
        <v>守屋 圭祐</v>
      </c>
      <c r="E56" s="112" t="str">
        <f t="shared" si="39"/>
        <v>UAL</v>
      </c>
      <c r="F56" s="113" t="str">
        <f t="shared" si="40"/>
        <v>本社</v>
      </c>
      <c r="G56" s="111" t="str">
        <f t="shared" si="41"/>
        <v>月額制</v>
      </c>
      <c r="H56" s="111"/>
      <c r="I56" s="111"/>
      <c r="J56" s="115" t="str">
        <f>+IF(G53="月額制","","深夜割増単金")</f>
        <v/>
      </c>
      <c r="K56" s="70"/>
      <c r="L56" s="142">
        <f ca="1">IF($G53="月額制",0,FLOOR(SUMIF(INDIRECT(L$1 &amp; "!$A:$A"),$C55,INDIRECT(L$1 &amp; "!$g:$g"))+"0:0:1"*24,0.5))</f>
        <v>0</v>
      </c>
      <c r="M56" s="71">
        <f ca="1">+INT($K56*L56)</f>
        <v>0</v>
      </c>
      <c r="P56" s="24"/>
    </row>
    <row r="57" spans="1:16">
      <c r="A57" s="24">
        <f t="shared" si="35"/>
        <v>0</v>
      </c>
      <c r="B57" s="24">
        <f t="shared" si="36"/>
        <v>0</v>
      </c>
      <c r="C57" s="111">
        <f t="shared" si="37"/>
        <v>2016012</v>
      </c>
      <c r="D57" s="165" t="str">
        <f t="shared" si="38"/>
        <v>守屋 圭祐</v>
      </c>
      <c r="E57" s="112" t="str">
        <f t="shared" si="39"/>
        <v>UAL</v>
      </c>
      <c r="F57" s="113" t="str">
        <f t="shared" si="40"/>
        <v>本社</v>
      </c>
      <c r="G57" s="111" t="str">
        <f t="shared" si="41"/>
        <v>月額制</v>
      </c>
      <c r="H57" s="111"/>
      <c r="I57" s="111"/>
      <c r="J57" s="116" t="s">
        <v>1837</v>
      </c>
      <c r="K57" s="117"/>
      <c r="L57" s="143">
        <f ca="1">+FLOOR(SUMIF(INDIRECT(L$1&amp;"!A:A"),$C53,INDIRECT(L$1&amp;"!D:D"))+"0:0:1"*24,0.5)</f>
        <v>176</v>
      </c>
      <c r="M57" s="144">
        <f ca="1">SUM(M53:M56)</f>
        <v>565000</v>
      </c>
      <c r="P57" s="24"/>
    </row>
    <row r="58" spans="1:16">
      <c r="A58" s="24">
        <f t="shared" si="35"/>
        <v>0</v>
      </c>
      <c r="B58" s="24">
        <f t="shared" si="36"/>
        <v>0</v>
      </c>
      <c r="C58" s="111">
        <f t="shared" si="37"/>
        <v>2016012</v>
      </c>
      <c r="D58" s="165" t="str">
        <f t="shared" si="38"/>
        <v>守屋 圭祐</v>
      </c>
      <c r="E58" s="112" t="str">
        <f t="shared" si="39"/>
        <v>UAL</v>
      </c>
      <c r="F58" s="113" t="str">
        <f t="shared" si="40"/>
        <v>本社</v>
      </c>
      <c r="G58" s="111" t="str">
        <f t="shared" si="41"/>
        <v>月額制</v>
      </c>
      <c r="H58" s="111"/>
      <c r="I58" s="111"/>
      <c r="J58" s="116" t="s">
        <v>1838</v>
      </c>
      <c r="K58" s="117"/>
      <c r="L58" s="145"/>
      <c r="M58" s="54">
        <f ca="1">+ROUNDDOWN(M57*0.1,0)</f>
        <v>56500</v>
      </c>
      <c r="P58" s="24"/>
    </row>
    <row r="59" spans="1:16">
      <c r="A59" s="24">
        <f t="shared" si="35"/>
        <v>0</v>
      </c>
      <c r="B59" s="24">
        <f t="shared" si="36"/>
        <v>0</v>
      </c>
      <c r="C59" s="111">
        <f t="shared" si="37"/>
        <v>2016012</v>
      </c>
      <c r="D59" s="165" t="str">
        <f t="shared" si="38"/>
        <v>守屋 圭祐</v>
      </c>
      <c r="E59" s="112" t="str">
        <f t="shared" si="39"/>
        <v>UAL</v>
      </c>
      <c r="F59" s="113" t="str">
        <f t="shared" si="40"/>
        <v>本社</v>
      </c>
      <c r="G59" s="111" t="str">
        <f t="shared" si="41"/>
        <v>月額制</v>
      </c>
      <c r="H59" s="111"/>
      <c r="I59" s="111"/>
      <c r="J59" s="118" t="s">
        <v>1839</v>
      </c>
      <c r="K59" s="119"/>
      <c r="L59" s="146"/>
      <c r="M59" s="67">
        <f ca="1">+SUMIF(INDIRECT(L$1&amp;"!$A:$A"),$C53,INDIRECT(L$1&amp;"!$I:$I"))</f>
        <v>0</v>
      </c>
      <c r="P59" s="24"/>
    </row>
    <row r="60" spans="1:16">
      <c r="A60" s="24">
        <f t="shared" si="35"/>
        <v>0</v>
      </c>
      <c r="B60" s="24">
        <f t="shared" si="36"/>
        <v>0</v>
      </c>
      <c r="C60" s="111">
        <f t="shared" si="37"/>
        <v>2016012</v>
      </c>
      <c r="D60" s="165" t="str">
        <f t="shared" si="38"/>
        <v>守屋 圭祐</v>
      </c>
      <c r="E60" s="112" t="str">
        <f t="shared" si="39"/>
        <v>UAL</v>
      </c>
      <c r="F60" s="113" t="str">
        <f t="shared" si="40"/>
        <v>本社</v>
      </c>
      <c r="G60" s="111" t="str">
        <f t="shared" si="41"/>
        <v>月額制</v>
      </c>
      <c r="H60" s="111"/>
      <c r="I60" s="111"/>
      <c r="J60" s="120" t="s">
        <v>1840</v>
      </c>
      <c r="K60" s="121"/>
      <c r="L60" s="147"/>
      <c r="M60" s="71">
        <f ca="1">+SUMIF(INDIRECT(L$1 &amp;"!$A:$A"),$C53,INDIRECT(L$1 &amp;"!$J:$J"))</f>
        <v>0</v>
      </c>
      <c r="P60" s="24"/>
    </row>
    <row r="61" spans="1:16">
      <c r="A61" s="24">
        <f t="shared" si="35"/>
        <v>0</v>
      </c>
      <c r="B61" s="24">
        <f t="shared" si="36"/>
        <v>0</v>
      </c>
      <c r="C61" s="111">
        <f t="shared" si="37"/>
        <v>2016012</v>
      </c>
      <c r="D61" s="165" t="str">
        <f t="shared" si="38"/>
        <v>守屋 圭祐</v>
      </c>
      <c r="E61" s="112" t="str">
        <f t="shared" si="39"/>
        <v>UAL</v>
      </c>
      <c r="F61" s="113" t="str">
        <f t="shared" si="40"/>
        <v>本社</v>
      </c>
      <c r="G61" s="111" t="str">
        <f t="shared" si="41"/>
        <v>月額制</v>
      </c>
      <c r="H61" s="111"/>
      <c r="I61" s="111"/>
      <c r="J61" s="116" t="s">
        <v>1841</v>
      </c>
      <c r="K61" s="117"/>
      <c r="L61" s="145"/>
      <c r="M61" s="54">
        <f ca="1">SUM(M59:M60)</f>
        <v>0</v>
      </c>
      <c r="P61" s="24"/>
    </row>
    <row r="62" spans="1:16">
      <c r="A62" s="24">
        <f t="shared" si="35"/>
        <v>0</v>
      </c>
      <c r="B62" s="24">
        <f t="shared" si="36"/>
        <v>0</v>
      </c>
      <c r="C62" s="122">
        <f t="shared" si="37"/>
        <v>2016012</v>
      </c>
      <c r="D62" s="166" t="str">
        <f t="shared" si="38"/>
        <v>守屋 圭祐</v>
      </c>
      <c r="E62" s="123" t="str">
        <f t="shared" si="39"/>
        <v>UAL</v>
      </c>
      <c r="F62" s="124" t="str">
        <f t="shared" si="40"/>
        <v>本社</v>
      </c>
      <c r="G62" s="122" t="str">
        <f t="shared" si="41"/>
        <v>月額制</v>
      </c>
      <c r="H62" s="122"/>
      <c r="I62" s="122"/>
      <c r="J62" s="116" t="s">
        <v>1842</v>
      </c>
      <c r="K62" s="117"/>
      <c r="L62" s="148"/>
      <c r="M62" s="149">
        <f ca="1">+(L57&lt;&gt;0)*SUM(M57:M58,M61)</f>
        <v>621500</v>
      </c>
      <c r="P62" s="24"/>
    </row>
    <row r="63" spans="1:16">
      <c r="A63" s="24">
        <f>IF(A62=1,0,1)</f>
        <v>1</v>
      </c>
      <c r="B63" s="27">
        <v>0</v>
      </c>
      <c r="C63" s="28">
        <v>2018043</v>
      </c>
      <c r="D63" s="161" t="str">
        <f>+VLOOKUP(C63,勤務データ!A:C,3,0)</f>
        <v>河城 和光</v>
      </c>
      <c r="E63" s="29" t="s">
        <v>1833</v>
      </c>
      <c r="F63" s="28" t="s">
        <v>1834</v>
      </c>
      <c r="G63" s="125" t="s">
        <v>1835</v>
      </c>
      <c r="H63" s="28"/>
      <c r="I63" s="28"/>
      <c r="J63" s="63" t="s">
        <v>1836</v>
      </c>
      <c r="K63" s="55">
        <v>3300</v>
      </c>
      <c r="L63" s="30">
        <f ca="1">+IF($G63="月額制",L67-L64,L67-SUM(L64:L65))</f>
        <v>139.5</v>
      </c>
      <c r="M63" s="56">
        <f ca="1">+INT(IF($G63="月額制",$K63,$K63*L63))</f>
        <v>460350</v>
      </c>
      <c r="P63" s="24"/>
    </row>
    <row r="64" spans="1:16">
      <c r="A64" s="24">
        <f t="shared" ref="A64:A72" si="42">+A63</f>
        <v>1</v>
      </c>
      <c r="B64" s="24">
        <f t="shared" ref="B64:B72" si="43">+B63</f>
        <v>0</v>
      </c>
      <c r="C64" s="31">
        <f t="shared" ref="C64:C72" si="44">+IF(C63="","",C63)</f>
        <v>2018043</v>
      </c>
      <c r="D64" s="162" t="str">
        <f t="shared" ref="D64:D72" si="45">+IF(D63="","",D63)</f>
        <v>河城 和光</v>
      </c>
      <c r="E64" s="32" t="str">
        <f t="shared" ref="E64:E72" si="46">+IF(E63="","",E63)</f>
        <v>UAL</v>
      </c>
      <c r="F64" s="46" t="str">
        <f t="shared" ref="F64:F72" si="47">+IF(F63="","",F63)</f>
        <v>本社</v>
      </c>
      <c r="G64" s="31" t="str">
        <f t="shared" ref="G64:G72" si="48">+IF(G63="","",G63)</f>
        <v>時間制</v>
      </c>
      <c r="H64" s="31"/>
      <c r="I64" s="31"/>
      <c r="J64" s="64" t="str">
        <f>+IF(G63="月額制","超過単金","時間外単金")</f>
        <v>時間外単金</v>
      </c>
      <c r="K64" s="57">
        <f>ROUND(K63*1.25,0)</f>
        <v>4125</v>
      </c>
      <c r="L64" s="33">
        <f ca="1">+IF($G63="月額制",MAX(0,L67-$H63),FLOOR(SUMIF(INDIRECT(L$1&amp;"!$A:$A"),$C64,INDIRECT(L$1&amp;"!$E:$E"))+"0:0:1"*24,0.5))</f>
        <v>19.5</v>
      </c>
      <c r="M64" s="58">
        <f ca="1">+INT($K64*L64)</f>
        <v>80437</v>
      </c>
      <c r="P64" s="24"/>
    </row>
    <row r="65" spans="1:16">
      <c r="A65" s="24">
        <f t="shared" si="42"/>
        <v>1</v>
      </c>
      <c r="B65" s="24">
        <f t="shared" si="43"/>
        <v>0</v>
      </c>
      <c r="C65" s="31">
        <f t="shared" si="44"/>
        <v>2018043</v>
      </c>
      <c r="D65" s="162" t="str">
        <f t="shared" si="45"/>
        <v>河城 和光</v>
      </c>
      <c r="E65" s="32" t="str">
        <f t="shared" si="46"/>
        <v>UAL</v>
      </c>
      <c r="F65" s="46" t="str">
        <f t="shared" si="47"/>
        <v>本社</v>
      </c>
      <c r="G65" s="31" t="str">
        <f t="shared" si="48"/>
        <v>時間制</v>
      </c>
      <c r="H65" s="31"/>
      <c r="I65" s="31"/>
      <c r="J65" s="64" t="str">
        <f>+IF(G63="月額制","控除単金","法定休日単金")</f>
        <v>法定休日単金</v>
      </c>
      <c r="K65" s="57">
        <f>+ROUND(K63*1.35,0)</f>
        <v>4455</v>
      </c>
      <c r="L65" s="33">
        <f ca="1">+IF($G63="月額制",MIN(0,L63-$I63),FLOOR(SUMIF(INDIRECT(L$1 &amp; "!$A:$A"),$C65,INDIRECT(L$1 &amp; "!$F:$F"))+"0:0:1"*24,0.5))</f>
        <v>0</v>
      </c>
      <c r="M65" s="58">
        <f ca="1">+INT($K65*L65)</f>
        <v>0</v>
      </c>
      <c r="P65" s="24"/>
    </row>
    <row r="66" spans="1:16">
      <c r="A66" s="24">
        <f t="shared" si="42"/>
        <v>1</v>
      </c>
      <c r="B66" s="24">
        <f t="shared" si="43"/>
        <v>0</v>
      </c>
      <c r="C66" s="31">
        <f t="shared" si="44"/>
        <v>2018043</v>
      </c>
      <c r="D66" s="162" t="str">
        <f t="shared" si="45"/>
        <v>河城 和光</v>
      </c>
      <c r="E66" s="32" t="str">
        <f t="shared" si="46"/>
        <v>UAL</v>
      </c>
      <c r="F66" s="46" t="str">
        <f t="shared" si="47"/>
        <v>本社</v>
      </c>
      <c r="G66" s="31" t="str">
        <f t="shared" si="48"/>
        <v>時間制</v>
      </c>
      <c r="H66" s="31"/>
      <c r="I66" s="31"/>
      <c r="J66" s="65" t="str">
        <f>+IF(G63="月額制","","深夜割増単金")</f>
        <v>深夜割増単金</v>
      </c>
      <c r="K66" s="59">
        <f>+ROUND(K63*0.25,0)</f>
        <v>825</v>
      </c>
      <c r="L66" s="34">
        <f ca="1">IF($G63="月額制",0,FLOOR(SUMIF(INDIRECT(L$1 &amp; "!$A:$A"),$C65,INDIRECT(L$1 &amp; "!$g:$g"))+"0:0:1"*24,0.5))</f>
        <v>0</v>
      </c>
      <c r="M66" s="60">
        <f ca="1">+INT($K66*L66)</f>
        <v>0</v>
      </c>
      <c r="P66" s="24"/>
    </row>
    <row r="67" spans="1:16">
      <c r="A67" s="24">
        <f t="shared" si="42"/>
        <v>1</v>
      </c>
      <c r="B67" s="24">
        <f t="shared" si="43"/>
        <v>0</v>
      </c>
      <c r="C67" s="31">
        <f t="shared" si="44"/>
        <v>2018043</v>
      </c>
      <c r="D67" s="162" t="str">
        <f t="shared" si="45"/>
        <v>河城 和光</v>
      </c>
      <c r="E67" s="32" t="str">
        <f t="shared" si="46"/>
        <v>UAL</v>
      </c>
      <c r="F67" s="46" t="str">
        <f t="shared" si="47"/>
        <v>本社</v>
      </c>
      <c r="G67" s="31" t="str">
        <f t="shared" si="48"/>
        <v>時間制</v>
      </c>
      <c r="H67" s="31"/>
      <c r="I67" s="31"/>
      <c r="J67" s="100" t="s">
        <v>1837</v>
      </c>
      <c r="K67" s="101"/>
      <c r="L67" s="48">
        <f ca="1">+FLOOR(SUMIF(INDIRECT(L$1&amp;"!A:A"),$C63,INDIRECT(L$1&amp;"!D:D"))+"0:0:1"*24,0.5)</f>
        <v>159</v>
      </c>
      <c r="M67" s="50">
        <f ca="1">SUM(M63:M66)</f>
        <v>540787</v>
      </c>
      <c r="P67" s="24"/>
    </row>
    <row r="68" spans="1:16">
      <c r="A68" s="24">
        <f t="shared" si="42"/>
        <v>1</v>
      </c>
      <c r="B68" s="24">
        <f t="shared" si="43"/>
        <v>0</v>
      </c>
      <c r="C68" s="31">
        <f t="shared" si="44"/>
        <v>2018043</v>
      </c>
      <c r="D68" s="162" t="str">
        <f t="shared" si="45"/>
        <v>河城 和光</v>
      </c>
      <c r="E68" s="32" t="str">
        <f t="shared" si="46"/>
        <v>UAL</v>
      </c>
      <c r="F68" s="46" t="str">
        <f t="shared" si="47"/>
        <v>本社</v>
      </c>
      <c r="G68" s="31" t="str">
        <f t="shared" si="48"/>
        <v>時間制</v>
      </c>
      <c r="H68" s="31"/>
      <c r="I68" s="31"/>
      <c r="J68" s="100" t="s">
        <v>1838</v>
      </c>
      <c r="K68" s="101"/>
      <c r="L68" s="51"/>
      <c r="M68" s="49">
        <f ca="1">+ROUNDDOWN(M67*0.1,0)</f>
        <v>54078</v>
      </c>
      <c r="P68" s="24"/>
    </row>
    <row r="69" spans="1:16">
      <c r="A69" s="24">
        <f t="shared" si="42"/>
        <v>1</v>
      </c>
      <c r="B69" s="24">
        <f t="shared" si="43"/>
        <v>0</v>
      </c>
      <c r="C69" s="31">
        <f t="shared" si="44"/>
        <v>2018043</v>
      </c>
      <c r="D69" s="162" t="str">
        <f t="shared" si="45"/>
        <v>河城 和光</v>
      </c>
      <c r="E69" s="32" t="str">
        <f t="shared" si="46"/>
        <v>UAL</v>
      </c>
      <c r="F69" s="46" t="str">
        <f t="shared" si="47"/>
        <v>本社</v>
      </c>
      <c r="G69" s="31" t="str">
        <f t="shared" si="48"/>
        <v>時間制</v>
      </c>
      <c r="H69" s="31"/>
      <c r="I69" s="31"/>
      <c r="J69" s="102" t="s">
        <v>1839</v>
      </c>
      <c r="K69" s="103"/>
      <c r="L69" s="61"/>
      <c r="M69" s="56">
        <f ca="1">+SUMIF(INDIRECT(L$1&amp;"!$A:$A"),$C63,INDIRECT(L$1&amp;"!$I:$I"))</f>
        <v>0</v>
      </c>
      <c r="P69" s="24"/>
    </row>
    <row r="70" spans="1:16">
      <c r="A70" s="24">
        <f t="shared" si="42"/>
        <v>1</v>
      </c>
      <c r="B70" s="24">
        <f t="shared" si="43"/>
        <v>0</v>
      </c>
      <c r="C70" s="31">
        <f t="shared" si="44"/>
        <v>2018043</v>
      </c>
      <c r="D70" s="162" t="str">
        <f t="shared" si="45"/>
        <v>河城 和光</v>
      </c>
      <c r="E70" s="32" t="str">
        <f t="shared" si="46"/>
        <v>UAL</v>
      </c>
      <c r="F70" s="46" t="str">
        <f t="shared" si="47"/>
        <v>本社</v>
      </c>
      <c r="G70" s="31" t="str">
        <f t="shared" si="48"/>
        <v>時間制</v>
      </c>
      <c r="H70" s="31"/>
      <c r="I70" s="31"/>
      <c r="J70" s="104" t="s">
        <v>1840</v>
      </c>
      <c r="K70" s="105"/>
      <c r="L70" s="62"/>
      <c r="M70" s="60">
        <f ca="1">+SUMIF(INDIRECT(L$1 &amp;"!$A:$A"),$C63,INDIRECT(L$1 &amp;"!$J:$J"))</f>
        <v>0</v>
      </c>
      <c r="P70" s="24"/>
    </row>
    <row r="71" spans="1:16">
      <c r="A71" s="24">
        <f t="shared" si="42"/>
        <v>1</v>
      </c>
      <c r="B71" s="24">
        <f t="shared" si="43"/>
        <v>0</v>
      </c>
      <c r="C71" s="31">
        <f t="shared" si="44"/>
        <v>2018043</v>
      </c>
      <c r="D71" s="162" t="str">
        <f t="shared" si="45"/>
        <v>河城 和光</v>
      </c>
      <c r="E71" s="32" t="str">
        <f t="shared" si="46"/>
        <v>UAL</v>
      </c>
      <c r="F71" s="46" t="str">
        <f t="shared" si="47"/>
        <v>本社</v>
      </c>
      <c r="G71" s="31" t="str">
        <f t="shared" si="48"/>
        <v>時間制</v>
      </c>
      <c r="H71" s="31"/>
      <c r="I71" s="31"/>
      <c r="J71" s="100" t="s">
        <v>1841</v>
      </c>
      <c r="K71" s="101"/>
      <c r="L71" s="51"/>
      <c r="M71" s="49">
        <f ca="1">SUM(M69:M70)</f>
        <v>0</v>
      </c>
      <c r="P71" s="24"/>
    </row>
    <row r="72" spans="1:16">
      <c r="A72" s="24">
        <f t="shared" si="42"/>
        <v>1</v>
      </c>
      <c r="B72" s="24">
        <f t="shared" si="43"/>
        <v>0</v>
      </c>
      <c r="C72" s="35">
        <f t="shared" si="44"/>
        <v>2018043</v>
      </c>
      <c r="D72" s="163" t="str">
        <f t="shared" si="45"/>
        <v>河城 和光</v>
      </c>
      <c r="E72" s="106" t="str">
        <f t="shared" si="46"/>
        <v>UAL</v>
      </c>
      <c r="F72" s="107" t="str">
        <f t="shared" si="47"/>
        <v>本社</v>
      </c>
      <c r="G72" s="35" t="str">
        <f t="shared" si="48"/>
        <v>時間制</v>
      </c>
      <c r="H72" s="35"/>
      <c r="I72" s="35"/>
      <c r="J72" s="100" t="s">
        <v>1842</v>
      </c>
      <c r="K72" s="101"/>
      <c r="L72" s="52"/>
      <c r="M72" s="53">
        <f ca="1">+(L67&lt;&gt;0)*SUM(M67:M68,M71)</f>
        <v>594865</v>
      </c>
      <c r="P72" s="24"/>
    </row>
    <row r="73" spans="1:16">
      <c r="A73" s="24">
        <f>IF(A72=1,0,1)</f>
        <v>0</v>
      </c>
      <c r="B73" s="27">
        <v>0</v>
      </c>
      <c r="C73" s="108">
        <v>2018015</v>
      </c>
      <c r="D73" s="164" t="str">
        <f>+VLOOKUP(C73,勤務データ!A:C,3,0)</f>
        <v>小田桐 豊</v>
      </c>
      <c r="E73" s="109" t="s">
        <v>1833</v>
      </c>
      <c r="F73" s="108" t="s">
        <v>1834</v>
      </c>
      <c r="G73" s="108" t="s">
        <v>1835</v>
      </c>
      <c r="H73" s="108"/>
      <c r="I73" s="108"/>
      <c r="J73" s="110" t="s">
        <v>1836</v>
      </c>
      <c r="K73" s="66">
        <v>3200</v>
      </c>
      <c r="L73" s="140">
        <f ca="1">+IF($G73="月額制",L77-L74,L77-SUM(L74:L75))</f>
        <v>139</v>
      </c>
      <c r="M73" s="67">
        <f ca="1">+INT(IF($G73="月額制",$K73,$K73*L73))</f>
        <v>444800</v>
      </c>
      <c r="P73" s="24"/>
    </row>
    <row r="74" spans="1:16">
      <c r="A74" s="24">
        <f t="shared" ref="A74:A82" si="49">+A73</f>
        <v>0</v>
      </c>
      <c r="B74" s="24">
        <f t="shared" ref="B74:B82" si="50">+B73</f>
        <v>0</v>
      </c>
      <c r="C74" s="111">
        <f t="shared" ref="C74:C82" si="51">+IF(C73="","",C73)</f>
        <v>2018015</v>
      </c>
      <c r="D74" s="165" t="str">
        <f t="shared" ref="D74:D82" si="52">+IF(D73="","",D73)</f>
        <v>小田桐 豊</v>
      </c>
      <c r="E74" s="112" t="str">
        <f t="shared" ref="E74:E82" si="53">+IF(E73="","",E73)</f>
        <v>UAL</v>
      </c>
      <c r="F74" s="113" t="str">
        <f t="shared" ref="F74:F82" si="54">+IF(F73="","",F73)</f>
        <v>本社</v>
      </c>
      <c r="G74" s="111" t="str">
        <f t="shared" ref="G74:G82" si="55">+IF(G73="","",G73)</f>
        <v>時間制</v>
      </c>
      <c r="H74" s="111"/>
      <c r="I74" s="111"/>
      <c r="J74" s="114" t="str">
        <f>+IF(G73="月額制","超過単金","時間外単金")</f>
        <v>時間外単金</v>
      </c>
      <c r="K74" s="68">
        <f>ROUND(K73*1.25,0)</f>
        <v>4000</v>
      </c>
      <c r="L74" s="141">
        <f ca="1">+IF($G73="月額制",MAX(0,L77-$H73),FLOOR(SUMIF(INDIRECT(L$1&amp;"!$A:$A"),$C74,INDIRECT(L$1&amp;"!$E:$E"))+"0:0:1"*24,0.5))</f>
        <v>21</v>
      </c>
      <c r="M74" s="69">
        <f ca="1">+INT($K74*L74)</f>
        <v>84000</v>
      </c>
      <c r="P74" s="24"/>
    </row>
    <row r="75" spans="1:16">
      <c r="A75" s="24">
        <f t="shared" si="49"/>
        <v>0</v>
      </c>
      <c r="B75" s="24">
        <f t="shared" si="50"/>
        <v>0</v>
      </c>
      <c r="C75" s="111">
        <f t="shared" si="51"/>
        <v>2018015</v>
      </c>
      <c r="D75" s="165" t="str">
        <f t="shared" si="52"/>
        <v>小田桐 豊</v>
      </c>
      <c r="E75" s="112" t="str">
        <f t="shared" si="53"/>
        <v>UAL</v>
      </c>
      <c r="F75" s="113" t="str">
        <f t="shared" si="54"/>
        <v>本社</v>
      </c>
      <c r="G75" s="111" t="str">
        <f t="shared" si="55"/>
        <v>時間制</v>
      </c>
      <c r="H75" s="111"/>
      <c r="I75" s="111"/>
      <c r="J75" s="114" t="str">
        <f>+IF(G73="月額制","控除単金","法定休日単金")</f>
        <v>法定休日単金</v>
      </c>
      <c r="K75" s="68">
        <f>+ROUND(K73*1.35,0)</f>
        <v>4320</v>
      </c>
      <c r="L75" s="141">
        <f ca="1">+IF($G73="月額制",MIN(0,L73-$I73),FLOOR(SUMIF(INDIRECT(L$1 &amp; "!$A:$A"),$C75,INDIRECT(L$1 &amp; "!$F:$F"))+"0:0:1"*24,0.5))</f>
        <v>0</v>
      </c>
      <c r="M75" s="69">
        <f ca="1">+INT($K75*L75)</f>
        <v>0</v>
      </c>
      <c r="P75" s="24"/>
    </row>
    <row r="76" spans="1:16">
      <c r="A76" s="24">
        <f t="shared" si="49"/>
        <v>0</v>
      </c>
      <c r="B76" s="24">
        <f t="shared" si="50"/>
        <v>0</v>
      </c>
      <c r="C76" s="111">
        <f t="shared" si="51"/>
        <v>2018015</v>
      </c>
      <c r="D76" s="165" t="str">
        <f t="shared" si="52"/>
        <v>小田桐 豊</v>
      </c>
      <c r="E76" s="112" t="str">
        <f t="shared" si="53"/>
        <v>UAL</v>
      </c>
      <c r="F76" s="113" t="str">
        <f t="shared" si="54"/>
        <v>本社</v>
      </c>
      <c r="G76" s="111" t="str">
        <f t="shared" si="55"/>
        <v>時間制</v>
      </c>
      <c r="H76" s="111"/>
      <c r="I76" s="111"/>
      <c r="J76" s="115" t="str">
        <f>+IF(G73="月額制","","深夜割増単金")</f>
        <v>深夜割増単金</v>
      </c>
      <c r="K76" s="70">
        <f>+ROUND(K73*0.25,0)</f>
        <v>800</v>
      </c>
      <c r="L76" s="142">
        <f ca="1">IF($G73="月額制",0,FLOOR(SUMIF(INDIRECT(L$1 &amp; "!$A:$A"),$C75,INDIRECT(L$1 &amp; "!$g:$g"))+"0:0:1"*24,0.5))</f>
        <v>0</v>
      </c>
      <c r="M76" s="71">
        <f ca="1">+INT($K76*L76)</f>
        <v>0</v>
      </c>
      <c r="P76" s="24"/>
    </row>
    <row r="77" spans="1:16">
      <c r="A77" s="24">
        <f t="shared" si="49"/>
        <v>0</v>
      </c>
      <c r="B77" s="24">
        <f t="shared" si="50"/>
        <v>0</v>
      </c>
      <c r="C77" s="111">
        <f t="shared" si="51"/>
        <v>2018015</v>
      </c>
      <c r="D77" s="165" t="str">
        <f t="shared" si="52"/>
        <v>小田桐 豊</v>
      </c>
      <c r="E77" s="112" t="str">
        <f t="shared" si="53"/>
        <v>UAL</v>
      </c>
      <c r="F77" s="113" t="str">
        <f t="shared" si="54"/>
        <v>本社</v>
      </c>
      <c r="G77" s="111" t="str">
        <f t="shared" si="55"/>
        <v>時間制</v>
      </c>
      <c r="H77" s="111"/>
      <c r="I77" s="111"/>
      <c r="J77" s="116" t="s">
        <v>1837</v>
      </c>
      <c r="K77" s="117"/>
      <c r="L77" s="143">
        <f ca="1">+FLOOR(SUMIF(INDIRECT(L$1&amp;"!A:A"),$C73,INDIRECT(L$1&amp;"!D:D"))+"0:0:1"*24,0.5)</f>
        <v>160</v>
      </c>
      <c r="M77" s="144">
        <f ca="1">SUM(M73:M76)</f>
        <v>528800</v>
      </c>
      <c r="P77" s="24"/>
    </row>
    <row r="78" spans="1:16">
      <c r="A78" s="24">
        <f t="shared" si="49"/>
        <v>0</v>
      </c>
      <c r="B78" s="24">
        <f t="shared" si="50"/>
        <v>0</v>
      </c>
      <c r="C78" s="111">
        <f t="shared" si="51"/>
        <v>2018015</v>
      </c>
      <c r="D78" s="165" t="str">
        <f t="shared" si="52"/>
        <v>小田桐 豊</v>
      </c>
      <c r="E78" s="112" t="str">
        <f t="shared" si="53"/>
        <v>UAL</v>
      </c>
      <c r="F78" s="113" t="str">
        <f t="shared" si="54"/>
        <v>本社</v>
      </c>
      <c r="G78" s="111" t="str">
        <f t="shared" si="55"/>
        <v>時間制</v>
      </c>
      <c r="H78" s="111"/>
      <c r="I78" s="111"/>
      <c r="J78" s="116" t="s">
        <v>1838</v>
      </c>
      <c r="K78" s="117"/>
      <c r="L78" s="145"/>
      <c r="M78" s="54">
        <f ca="1">+ROUNDDOWN(M77*0.1,0)</f>
        <v>52880</v>
      </c>
      <c r="P78" s="24"/>
    </row>
    <row r="79" spans="1:16">
      <c r="A79" s="24">
        <f t="shared" si="49"/>
        <v>0</v>
      </c>
      <c r="B79" s="24">
        <f t="shared" si="50"/>
        <v>0</v>
      </c>
      <c r="C79" s="111">
        <f t="shared" si="51"/>
        <v>2018015</v>
      </c>
      <c r="D79" s="165" t="str">
        <f t="shared" si="52"/>
        <v>小田桐 豊</v>
      </c>
      <c r="E79" s="112" t="str">
        <f t="shared" si="53"/>
        <v>UAL</v>
      </c>
      <c r="F79" s="113" t="str">
        <f t="shared" si="54"/>
        <v>本社</v>
      </c>
      <c r="G79" s="111" t="str">
        <f t="shared" si="55"/>
        <v>時間制</v>
      </c>
      <c r="H79" s="111"/>
      <c r="I79" s="111"/>
      <c r="J79" s="118" t="s">
        <v>1839</v>
      </c>
      <c r="K79" s="119"/>
      <c r="L79" s="146"/>
      <c r="M79" s="67">
        <f ca="1">+SUMIF(INDIRECT(L$1&amp;"!$A:$A"),$C73,INDIRECT(L$1&amp;"!$I:$I"))</f>
        <v>0</v>
      </c>
      <c r="P79" s="24"/>
    </row>
    <row r="80" spans="1:16">
      <c r="A80" s="24">
        <f t="shared" si="49"/>
        <v>0</v>
      </c>
      <c r="B80" s="24">
        <f t="shared" si="50"/>
        <v>0</v>
      </c>
      <c r="C80" s="111">
        <f t="shared" si="51"/>
        <v>2018015</v>
      </c>
      <c r="D80" s="165" t="str">
        <f t="shared" si="52"/>
        <v>小田桐 豊</v>
      </c>
      <c r="E80" s="112" t="str">
        <f t="shared" si="53"/>
        <v>UAL</v>
      </c>
      <c r="F80" s="113" t="str">
        <f t="shared" si="54"/>
        <v>本社</v>
      </c>
      <c r="G80" s="111" t="str">
        <f t="shared" si="55"/>
        <v>時間制</v>
      </c>
      <c r="H80" s="111"/>
      <c r="I80" s="111"/>
      <c r="J80" s="120" t="s">
        <v>1840</v>
      </c>
      <c r="K80" s="121"/>
      <c r="L80" s="147"/>
      <c r="M80" s="71">
        <f ca="1">+SUMIF(INDIRECT(L$1 &amp;"!$A:$A"),$C73,INDIRECT(L$1 &amp;"!$J:$J"))</f>
        <v>0</v>
      </c>
      <c r="P80" s="24"/>
    </row>
    <row r="81" spans="1:16">
      <c r="A81" s="24">
        <f t="shared" si="49"/>
        <v>0</v>
      </c>
      <c r="B81" s="24">
        <f t="shared" si="50"/>
        <v>0</v>
      </c>
      <c r="C81" s="111">
        <f t="shared" si="51"/>
        <v>2018015</v>
      </c>
      <c r="D81" s="165" t="str">
        <f t="shared" si="52"/>
        <v>小田桐 豊</v>
      </c>
      <c r="E81" s="112" t="str">
        <f t="shared" si="53"/>
        <v>UAL</v>
      </c>
      <c r="F81" s="113" t="str">
        <f t="shared" si="54"/>
        <v>本社</v>
      </c>
      <c r="G81" s="111" t="str">
        <f t="shared" si="55"/>
        <v>時間制</v>
      </c>
      <c r="H81" s="111"/>
      <c r="I81" s="111"/>
      <c r="J81" s="116" t="s">
        <v>1841</v>
      </c>
      <c r="K81" s="117"/>
      <c r="L81" s="145"/>
      <c r="M81" s="54">
        <f ca="1">SUM(M79:M80)</f>
        <v>0</v>
      </c>
      <c r="P81" s="24"/>
    </row>
    <row r="82" spans="1:16">
      <c r="A82" s="24">
        <f t="shared" si="49"/>
        <v>0</v>
      </c>
      <c r="B82" s="24">
        <f t="shared" si="50"/>
        <v>0</v>
      </c>
      <c r="C82" s="122">
        <f t="shared" si="51"/>
        <v>2018015</v>
      </c>
      <c r="D82" s="166" t="str">
        <f t="shared" si="52"/>
        <v>小田桐 豊</v>
      </c>
      <c r="E82" s="123" t="str">
        <f t="shared" si="53"/>
        <v>UAL</v>
      </c>
      <c r="F82" s="124" t="str">
        <f t="shared" si="54"/>
        <v>本社</v>
      </c>
      <c r="G82" s="122" t="str">
        <f t="shared" si="55"/>
        <v>時間制</v>
      </c>
      <c r="H82" s="122"/>
      <c r="I82" s="122"/>
      <c r="J82" s="116" t="s">
        <v>1842</v>
      </c>
      <c r="K82" s="117"/>
      <c r="L82" s="148"/>
      <c r="M82" s="149">
        <f ca="1">+(L77&lt;&gt;0)*SUM(M77:M78,M81)</f>
        <v>581680</v>
      </c>
      <c r="P82" s="24"/>
    </row>
    <row r="83" spans="1:16">
      <c r="A83" s="24">
        <f>IF(A82=1,0,1)</f>
        <v>1</v>
      </c>
      <c r="B83" s="27">
        <v>0</v>
      </c>
      <c r="C83" s="28">
        <v>2024038</v>
      </c>
      <c r="D83" s="161" t="str">
        <f>+VLOOKUP(C83,勤務データ!A:C,3,0)</f>
        <v>佐野 祥之</v>
      </c>
      <c r="E83" s="29" t="s">
        <v>1833</v>
      </c>
      <c r="F83" s="28" t="s">
        <v>1834</v>
      </c>
      <c r="G83" s="125" t="s">
        <v>1835</v>
      </c>
      <c r="H83" s="28"/>
      <c r="I83" s="28"/>
      <c r="J83" s="63" t="s">
        <v>1836</v>
      </c>
      <c r="K83" s="55">
        <v>4200</v>
      </c>
      <c r="L83" s="30">
        <f ca="1">+IF($G83="月額制",L87-L84,L87-SUM(L84:L85))</f>
        <v>70.5</v>
      </c>
      <c r="M83" s="56">
        <f ca="1">+INT(IF($G83="月額制",$K83,$K83*L83))</f>
        <v>296100</v>
      </c>
      <c r="P83" s="24"/>
    </row>
    <row r="84" spans="1:16">
      <c r="A84" s="24">
        <f t="shared" ref="A84:A92" si="56">+A83</f>
        <v>1</v>
      </c>
      <c r="B84" s="24">
        <f t="shared" ref="B84:B92" si="57">+B83</f>
        <v>0</v>
      </c>
      <c r="C84" s="31">
        <f t="shared" ref="C84:C92" si="58">+IF(C83="","",C83)</f>
        <v>2024038</v>
      </c>
      <c r="D84" s="162" t="str">
        <f t="shared" ref="D84:D92" si="59">+IF(D83="","",D83)</f>
        <v>佐野 祥之</v>
      </c>
      <c r="E84" s="32" t="str">
        <f t="shared" ref="E84:E92" si="60">+IF(E83="","",E83)</f>
        <v>UAL</v>
      </c>
      <c r="F84" s="46" t="str">
        <f t="shared" ref="F84:F92" si="61">+IF(F83="","",F83)</f>
        <v>本社</v>
      </c>
      <c r="G84" s="31" t="str">
        <f t="shared" ref="G84:G92" si="62">+IF(G83="","",G83)</f>
        <v>時間制</v>
      </c>
      <c r="H84" s="31"/>
      <c r="I84" s="31"/>
      <c r="J84" s="64" t="str">
        <f>+IF(G83="月額制","超過単金","時間外単金")</f>
        <v>時間外単金</v>
      </c>
      <c r="K84" s="57">
        <f>K83</f>
        <v>4200</v>
      </c>
      <c r="L84" s="33">
        <f ca="1">+IF($G83="月額制",MAX(0,L87-$H83),FLOOR(SUMIF(INDIRECT(L$1&amp;"!$A:$A"),$C84,INDIRECT(L$1&amp;"!$E:$E"))+"0:0:1"*24,0.5))</f>
        <v>0</v>
      </c>
      <c r="M84" s="58">
        <f ca="1">+INT($K84*L84)</f>
        <v>0</v>
      </c>
      <c r="P84" s="24"/>
    </row>
    <row r="85" spans="1:16">
      <c r="A85" s="24">
        <f t="shared" si="56"/>
        <v>1</v>
      </c>
      <c r="B85" s="24">
        <f t="shared" si="57"/>
        <v>0</v>
      </c>
      <c r="C85" s="31">
        <f t="shared" si="58"/>
        <v>2024038</v>
      </c>
      <c r="D85" s="162" t="str">
        <f t="shared" si="59"/>
        <v>佐野 祥之</v>
      </c>
      <c r="E85" s="32" t="str">
        <f t="shared" si="60"/>
        <v>UAL</v>
      </c>
      <c r="F85" s="46" t="str">
        <f t="shared" si="61"/>
        <v>本社</v>
      </c>
      <c r="G85" s="31" t="str">
        <f t="shared" si="62"/>
        <v>時間制</v>
      </c>
      <c r="H85" s="31"/>
      <c r="I85" s="31"/>
      <c r="J85" s="64" t="str">
        <f>+IF(G83="月額制","控除単金","法定休日単金")</f>
        <v>法定休日単金</v>
      </c>
      <c r="K85" s="57">
        <f>K84</f>
        <v>4200</v>
      </c>
      <c r="L85" s="33">
        <f ca="1">+IF($G83="月額制",MIN(0,L83-$I83),FLOOR(SUMIF(INDIRECT(L$1 &amp; "!$A:$A"),$C85,INDIRECT(L$1 &amp; "!$F:$F"))+"0:0:1"*24,0.5))</f>
        <v>0</v>
      </c>
      <c r="M85" s="58">
        <f ca="1">+INT($K85*L85)</f>
        <v>0</v>
      </c>
      <c r="P85" s="24"/>
    </row>
    <row r="86" spans="1:16">
      <c r="A86" s="24">
        <f t="shared" si="56"/>
        <v>1</v>
      </c>
      <c r="B86" s="24">
        <f t="shared" si="57"/>
        <v>0</v>
      </c>
      <c r="C86" s="31">
        <f t="shared" si="58"/>
        <v>2024038</v>
      </c>
      <c r="D86" s="162" t="str">
        <f t="shared" si="59"/>
        <v>佐野 祥之</v>
      </c>
      <c r="E86" s="32" t="str">
        <f t="shared" si="60"/>
        <v>UAL</v>
      </c>
      <c r="F86" s="46" t="str">
        <f t="shared" si="61"/>
        <v>本社</v>
      </c>
      <c r="G86" s="31" t="str">
        <f t="shared" si="62"/>
        <v>時間制</v>
      </c>
      <c r="H86" s="31"/>
      <c r="I86" s="31"/>
      <c r="J86" s="65" t="str">
        <f>+IF(G83="月額制","","深夜割増単金")</f>
        <v>深夜割増単金</v>
      </c>
      <c r="K86" s="59">
        <v>0</v>
      </c>
      <c r="L86" s="34">
        <f ca="1">IF($G83="月額制",0,FLOOR(SUMIF(INDIRECT(L$1 &amp; "!$A:$A"),$C85,INDIRECT(L$1 &amp; "!$g:$g"))+"0:0:1"*24,0.5))</f>
        <v>0</v>
      </c>
      <c r="M86" s="60">
        <f ca="1">+INT($K86*L86)</f>
        <v>0</v>
      </c>
      <c r="P86" s="24"/>
    </row>
    <row r="87" spans="1:16">
      <c r="A87" s="24">
        <f t="shared" si="56"/>
        <v>1</v>
      </c>
      <c r="B87" s="24">
        <f t="shared" si="57"/>
        <v>0</v>
      </c>
      <c r="C87" s="31">
        <f t="shared" si="58"/>
        <v>2024038</v>
      </c>
      <c r="D87" s="162" t="str">
        <f t="shared" si="59"/>
        <v>佐野 祥之</v>
      </c>
      <c r="E87" s="32" t="str">
        <f t="shared" si="60"/>
        <v>UAL</v>
      </c>
      <c r="F87" s="46" t="str">
        <f t="shared" si="61"/>
        <v>本社</v>
      </c>
      <c r="G87" s="31" t="str">
        <f t="shared" si="62"/>
        <v>時間制</v>
      </c>
      <c r="H87" s="31"/>
      <c r="I87" s="31"/>
      <c r="J87" s="100" t="s">
        <v>1837</v>
      </c>
      <c r="K87" s="101"/>
      <c r="L87" s="48">
        <f ca="1">+FLOOR(SUMIF(INDIRECT(L$1&amp;"!A:A"),$C83,INDIRECT(L$1&amp;"!D:D"))+"0:0:1"*24,0.5)</f>
        <v>70.5</v>
      </c>
      <c r="M87" s="50">
        <f ca="1">SUM(M83:M86)</f>
        <v>296100</v>
      </c>
      <c r="P87" s="24"/>
    </row>
    <row r="88" spans="1:16">
      <c r="A88" s="24">
        <f t="shared" si="56"/>
        <v>1</v>
      </c>
      <c r="B88" s="24">
        <f t="shared" si="57"/>
        <v>0</v>
      </c>
      <c r="C88" s="31">
        <f t="shared" si="58"/>
        <v>2024038</v>
      </c>
      <c r="D88" s="162" t="str">
        <f t="shared" si="59"/>
        <v>佐野 祥之</v>
      </c>
      <c r="E88" s="32" t="str">
        <f t="shared" si="60"/>
        <v>UAL</v>
      </c>
      <c r="F88" s="46" t="str">
        <f t="shared" si="61"/>
        <v>本社</v>
      </c>
      <c r="G88" s="31" t="str">
        <f t="shared" si="62"/>
        <v>時間制</v>
      </c>
      <c r="H88" s="31"/>
      <c r="I88" s="31"/>
      <c r="J88" s="100" t="s">
        <v>1838</v>
      </c>
      <c r="K88" s="101"/>
      <c r="L88" s="51"/>
      <c r="M88" s="49">
        <f ca="1">+ROUNDDOWN(M87*0.1,0)</f>
        <v>29610</v>
      </c>
      <c r="P88" s="24"/>
    </row>
    <row r="89" spans="1:16">
      <c r="A89" s="24">
        <f t="shared" si="56"/>
        <v>1</v>
      </c>
      <c r="B89" s="24">
        <f t="shared" si="57"/>
        <v>0</v>
      </c>
      <c r="C89" s="31">
        <f t="shared" si="58"/>
        <v>2024038</v>
      </c>
      <c r="D89" s="162" t="str">
        <f t="shared" si="59"/>
        <v>佐野 祥之</v>
      </c>
      <c r="E89" s="32" t="str">
        <f t="shared" si="60"/>
        <v>UAL</v>
      </c>
      <c r="F89" s="46" t="str">
        <f t="shared" si="61"/>
        <v>本社</v>
      </c>
      <c r="G89" s="31" t="str">
        <f t="shared" si="62"/>
        <v>時間制</v>
      </c>
      <c r="H89" s="31"/>
      <c r="I89" s="31"/>
      <c r="J89" s="102" t="s">
        <v>1839</v>
      </c>
      <c r="K89" s="103"/>
      <c r="L89" s="61"/>
      <c r="M89" s="56">
        <f ca="1">+SUMIF(INDIRECT(L$1&amp;"!$A:$A"),$C83,INDIRECT(L$1&amp;"!$I:$I"))</f>
        <v>0</v>
      </c>
      <c r="P89" s="24"/>
    </row>
    <row r="90" spans="1:16">
      <c r="A90" s="24">
        <f t="shared" si="56"/>
        <v>1</v>
      </c>
      <c r="B90" s="24">
        <f t="shared" si="57"/>
        <v>0</v>
      </c>
      <c r="C90" s="31">
        <f t="shared" si="58"/>
        <v>2024038</v>
      </c>
      <c r="D90" s="162" t="str">
        <f t="shared" si="59"/>
        <v>佐野 祥之</v>
      </c>
      <c r="E90" s="32" t="str">
        <f t="shared" si="60"/>
        <v>UAL</v>
      </c>
      <c r="F90" s="46" t="str">
        <f t="shared" si="61"/>
        <v>本社</v>
      </c>
      <c r="G90" s="31" t="str">
        <f t="shared" si="62"/>
        <v>時間制</v>
      </c>
      <c r="H90" s="31"/>
      <c r="I90" s="31"/>
      <c r="J90" s="104" t="s">
        <v>1840</v>
      </c>
      <c r="K90" s="105"/>
      <c r="L90" s="62"/>
      <c r="M90" s="60">
        <f ca="1">+SUMIF(INDIRECT(L$1 &amp;"!$A:$A"),$C83,INDIRECT(L$1 &amp;"!$J:$J"))</f>
        <v>0</v>
      </c>
      <c r="P90" s="24"/>
    </row>
    <row r="91" spans="1:16">
      <c r="A91" s="24">
        <f t="shared" si="56"/>
        <v>1</v>
      </c>
      <c r="B91" s="24">
        <f t="shared" si="57"/>
        <v>0</v>
      </c>
      <c r="C91" s="31">
        <f t="shared" si="58"/>
        <v>2024038</v>
      </c>
      <c r="D91" s="162" t="str">
        <f t="shared" si="59"/>
        <v>佐野 祥之</v>
      </c>
      <c r="E91" s="32" t="str">
        <f t="shared" si="60"/>
        <v>UAL</v>
      </c>
      <c r="F91" s="46" t="str">
        <f t="shared" si="61"/>
        <v>本社</v>
      </c>
      <c r="G91" s="31" t="str">
        <f t="shared" si="62"/>
        <v>時間制</v>
      </c>
      <c r="H91" s="31"/>
      <c r="I91" s="31"/>
      <c r="J91" s="100" t="s">
        <v>1841</v>
      </c>
      <c r="K91" s="101"/>
      <c r="L91" s="51"/>
      <c r="M91" s="49">
        <f ca="1">SUM(M89:M90)</f>
        <v>0</v>
      </c>
      <c r="P91" s="24"/>
    </row>
    <row r="92" spans="1:16">
      <c r="A92" s="24">
        <f t="shared" si="56"/>
        <v>1</v>
      </c>
      <c r="B92" s="24">
        <f t="shared" si="57"/>
        <v>0</v>
      </c>
      <c r="C92" s="35">
        <f t="shared" si="58"/>
        <v>2024038</v>
      </c>
      <c r="D92" s="163" t="str">
        <f t="shared" si="59"/>
        <v>佐野 祥之</v>
      </c>
      <c r="E92" s="106" t="str">
        <f t="shared" si="60"/>
        <v>UAL</v>
      </c>
      <c r="F92" s="107" t="str">
        <f t="shared" si="61"/>
        <v>本社</v>
      </c>
      <c r="G92" s="35" t="str">
        <f t="shared" si="62"/>
        <v>時間制</v>
      </c>
      <c r="H92" s="35"/>
      <c r="I92" s="35"/>
      <c r="J92" s="100" t="s">
        <v>1842</v>
      </c>
      <c r="K92" s="101"/>
      <c r="L92" s="52"/>
      <c r="M92" s="53">
        <f ca="1">+(L87&lt;&gt;0)*SUM(M87:M88,M91)</f>
        <v>325710</v>
      </c>
      <c r="P92" s="24"/>
    </row>
    <row r="93" spans="1:16">
      <c r="A93" s="24">
        <f>IF(A92=1,0,1)</f>
        <v>0</v>
      </c>
      <c r="B93" s="27">
        <v>0</v>
      </c>
      <c r="C93" s="108">
        <v>2023028</v>
      </c>
      <c r="D93" s="164" t="str">
        <f>+VLOOKUP(C93,勤務データ!A:C,3,0)</f>
        <v>小林 伸枝</v>
      </c>
      <c r="E93" s="109" t="s">
        <v>1833</v>
      </c>
      <c r="F93" s="108" t="s">
        <v>1834</v>
      </c>
      <c r="G93" s="108" t="s">
        <v>1843</v>
      </c>
      <c r="H93" s="108">
        <v>180</v>
      </c>
      <c r="I93" s="108">
        <v>140</v>
      </c>
      <c r="J93" s="110" t="s">
        <v>1836</v>
      </c>
      <c r="K93" s="66">
        <v>445000</v>
      </c>
      <c r="L93" s="140">
        <f ca="1">+IF($G93="月額制",L97-L94,L97-SUM(L94:L95))</f>
        <v>136</v>
      </c>
      <c r="M93" s="67">
        <f>+INT(IF($G93="月額制",$K93,$K93*L93))</f>
        <v>445000</v>
      </c>
      <c r="P93" s="24"/>
    </row>
    <row r="94" spans="1:16">
      <c r="A94" s="24">
        <f t="shared" ref="A94:A102" si="63">+A93</f>
        <v>0</v>
      </c>
      <c r="B94" s="24">
        <f t="shared" ref="B94:B102" si="64">+B93</f>
        <v>0</v>
      </c>
      <c r="C94" s="111">
        <f t="shared" ref="C94:C102" si="65">+IF(C93="","",C93)</f>
        <v>2023028</v>
      </c>
      <c r="D94" s="165" t="str">
        <f t="shared" ref="D94:D102" si="66">+IF(D93="","",D93)</f>
        <v>小林 伸枝</v>
      </c>
      <c r="E94" s="112" t="str">
        <f t="shared" ref="E94:E102" si="67">+IF(E93="","",E93)</f>
        <v>UAL</v>
      </c>
      <c r="F94" s="113" t="str">
        <f t="shared" ref="F94:F102" si="68">+IF(F93="","",F93)</f>
        <v>本社</v>
      </c>
      <c r="G94" s="111" t="str">
        <f t="shared" ref="G94:G102" si="69">+IF(G93="","",G93)</f>
        <v>月額制</v>
      </c>
      <c r="H94" s="111"/>
      <c r="I94" s="111"/>
      <c r="J94" s="114" t="str">
        <f>+IF(G93="月額制","超過単金","時間外単金")</f>
        <v>超過単金</v>
      </c>
      <c r="K94" s="68">
        <v>2780</v>
      </c>
      <c r="L94" s="141">
        <f ca="1">+IF($G93="月額制",MAX(0,L97-$H93),FLOOR(SUMIF(INDIRECT(L$1&amp;"!$A:$A"),$C94,INDIRECT(L$1&amp;"!$E:$E"))+"0:0:1"*24,0.5))</f>
        <v>0</v>
      </c>
      <c r="M94" s="69">
        <f ca="1">+INT($K94*L94)</f>
        <v>0</v>
      </c>
      <c r="P94" s="24"/>
    </row>
    <row r="95" spans="1:16">
      <c r="A95" s="24">
        <f t="shared" si="63"/>
        <v>0</v>
      </c>
      <c r="B95" s="24">
        <f t="shared" si="64"/>
        <v>0</v>
      </c>
      <c r="C95" s="111">
        <f t="shared" si="65"/>
        <v>2023028</v>
      </c>
      <c r="D95" s="165" t="str">
        <f t="shared" si="66"/>
        <v>小林 伸枝</v>
      </c>
      <c r="E95" s="112" t="str">
        <f t="shared" si="67"/>
        <v>UAL</v>
      </c>
      <c r="F95" s="113" t="str">
        <f t="shared" si="68"/>
        <v>本社</v>
      </c>
      <c r="G95" s="111" t="str">
        <f t="shared" si="69"/>
        <v>月額制</v>
      </c>
      <c r="H95" s="111"/>
      <c r="I95" s="111"/>
      <c r="J95" s="114" t="str">
        <f>+IF(G93="月額制","控除単金","法定休日単金")</f>
        <v>控除単金</v>
      </c>
      <c r="K95" s="68">
        <v>2780</v>
      </c>
      <c r="L95" s="141">
        <f ca="1">+IF($G93="月額制",MIN(0,L93-$I93),FLOOR(SUMIF(INDIRECT(L$1 &amp; "!$A:$A"),$C95,INDIRECT(L$1 &amp; "!$F:$F"))+"0:0:1"*24,0.5))</f>
        <v>-4</v>
      </c>
      <c r="M95" s="69">
        <f ca="1">+INT($K95*L95)</f>
        <v>-11120</v>
      </c>
      <c r="P95" s="24"/>
    </row>
    <row r="96" spans="1:16">
      <c r="A96" s="24">
        <f t="shared" si="63"/>
        <v>0</v>
      </c>
      <c r="B96" s="24">
        <f t="shared" si="64"/>
        <v>0</v>
      </c>
      <c r="C96" s="111">
        <f t="shared" si="65"/>
        <v>2023028</v>
      </c>
      <c r="D96" s="165" t="str">
        <f t="shared" si="66"/>
        <v>小林 伸枝</v>
      </c>
      <c r="E96" s="112" t="str">
        <f t="shared" si="67"/>
        <v>UAL</v>
      </c>
      <c r="F96" s="113" t="str">
        <f t="shared" si="68"/>
        <v>本社</v>
      </c>
      <c r="G96" s="111" t="str">
        <f t="shared" si="69"/>
        <v>月額制</v>
      </c>
      <c r="H96" s="111"/>
      <c r="I96" s="111"/>
      <c r="J96" s="115" t="str">
        <f>+IF(G93="月額制","","深夜割増単金")</f>
        <v/>
      </c>
      <c r="K96" s="70"/>
      <c r="L96" s="142">
        <f ca="1">IF($G93="月額制",0,FLOOR(SUMIF(INDIRECT(L$1 &amp; "!$A:$A"),$C95,INDIRECT(L$1 &amp; "!$g:$g"))+"0:0:1"*24,0.5))</f>
        <v>0</v>
      </c>
      <c r="M96" s="71">
        <f ca="1">+INT($K96*L96)</f>
        <v>0</v>
      </c>
      <c r="P96" s="24"/>
    </row>
    <row r="97" spans="1:16">
      <c r="A97" s="24">
        <f t="shared" si="63"/>
        <v>0</v>
      </c>
      <c r="B97" s="24">
        <f t="shared" si="64"/>
        <v>0</v>
      </c>
      <c r="C97" s="111">
        <f t="shared" si="65"/>
        <v>2023028</v>
      </c>
      <c r="D97" s="165" t="str">
        <f t="shared" si="66"/>
        <v>小林 伸枝</v>
      </c>
      <c r="E97" s="112" t="str">
        <f t="shared" si="67"/>
        <v>UAL</v>
      </c>
      <c r="F97" s="113" t="str">
        <f t="shared" si="68"/>
        <v>本社</v>
      </c>
      <c r="G97" s="111" t="str">
        <f t="shared" si="69"/>
        <v>月額制</v>
      </c>
      <c r="H97" s="111"/>
      <c r="I97" s="111"/>
      <c r="J97" s="116" t="s">
        <v>1837</v>
      </c>
      <c r="K97" s="117"/>
      <c r="L97" s="143">
        <f ca="1">+FLOOR(SUMIF(INDIRECT(L$1&amp;"!A:A"),$C93,INDIRECT(L$1&amp;"!D:D"))+"0:0:1"*24,0.5)</f>
        <v>136</v>
      </c>
      <c r="M97" s="144">
        <f ca="1">SUM(M93:M96)</f>
        <v>433880</v>
      </c>
      <c r="P97" s="24"/>
    </row>
    <row r="98" spans="1:16">
      <c r="A98" s="24">
        <f t="shared" si="63"/>
        <v>0</v>
      </c>
      <c r="B98" s="24">
        <f t="shared" si="64"/>
        <v>0</v>
      </c>
      <c r="C98" s="111">
        <f t="shared" si="65"/>
        <v>2023028</v>
      </c>
      <c r="D98" s="165" t="str">
        <f t="shared" si="66"/>
        <v>小林 伸枝</v>
      </c>
      <c r="E98" s="112" t="str">
        <f t="shared" si="67"/>
        <v>UAL</v>
      </c>
      <c r="F98" s="113" t="str">
        <f t="shared" si="68"/>
        <v>本社</v>
      </c>
      <c r="G98" s="111" t="str">
        <f t="shared" si="69"/>
        <v>月額制</v>
      </c>
      <c r="H98" s="111"/>
      <c r="I98" s="111"/>
      <c r="J98" s="116" t="s">
        <v>1838</v>
      </c>
      <c r="K98" s="117"/>
      <c r="L98" s="145"/>
      <c r="M98" s="54">
        <f ca="1">+ROUNDDOWN(M97*0.1,0)</f>
        <v>43388</v>
      </c>
      <c r="P98" s="24"/>
    </row>
    <row r="99" spans="1:16">
      <c r="A99" s="24">
        <f t="shared" si="63"/>
        <v>0</v>
      </c>
      <c r="B99" s="24">
        <f t="shared" si="64"/>
        <v>0</v>
      </c>
      <c r="C99" s="111">
        <f t="shared" si="65"/>
        <v>2023028</v>
      </c>
      <c r="D99" s="165" t="str">
        <f t="shared" si="66"/>
        <v>小林 伸枝</v>
      </c>
      <c r="E99" s="112" t="str">
        <f t="shared" si="67"/>
        <v>UAL</v>
      </c>
      <c r="F99" s="113" t="str">
        <f t="shared" si="68"/>
        <v>本社</v>
      </c>
      <c r="G99" s="111" t="str">
        <f t="shared" si="69"/>
        <v>月額制</v>
      </c>
      <c r="H99" s="111"/>
      <c r="I99" s="111"/>
      <c r="J99" s="118" t="s">
        <v>1839</v>
      </c>
      <c r="K99" s="119"/>
      <c r="L99" s="146"/>
      <c r="M99" s="67">
        <f ca="1">+SUMIF(INDIRECT(L$1&amp;"!$A:$A"),$C93,INDIRECT(L$1&amp;"!$I:$I"))</f>
        <v>0</v>
      </c>
      <c r="P99" s="24"/>
    </row>
    <row r="100" spans="1:16">
      <c r="A100" s="24">
        <f t="shared" si="63"/>
        <v>0</v>
      </c>
      <c r="B100" s="24">
        <f t="shared" si="64"/>
        <v>0</v>
      </c>
      <c r="C100" s="111">
        <f t="shared" si="65"/>
        <v>2023028</v>
      </c>
      <c r="D100" s="165" t="str">
        <f t="shared" si="66"/>
        <v>小林 伸枝</v>
      </c>
      <c r="E100" s="112" t="str">
        <f t="shared" si="67"/>
        <v>UAL</v>
      </c>
      <c r="F100" s="113" t="str">
        <f t="shared" si="68"/>
        <v>本社</v>
      </c>
      <c r="G100" s="111" t="str">
        <f t="shared" si="69"/>
        <v>月額制</v>
      </c>
      <c r="H100" s="111"/>
      <c r="I100" s="111"/>
      <c r="J100" s="120" t="s">
        <v>1840</v>
      </c>
      <c r="K100" s="121"/>
      <c r="L100" s="147"/>
      <c r="M100" s="71">
        <f ca="1">+SUMIF(INDIRECT(L$1 &amp;"!$A:$A"),$C93,INDIRECT(L$1 &amp;"!$J:$J"))</f>
        <v>0</v>
      </c>
      <c r="P100" s="24"/>
    </row>
    <row r="101" spans="1:16">
      <c r="A101" s="24">
        <f t="shared" si="63"/>
        <v>0</v>
      </c>
      <c r="B101" s="24">
        <f t="shared" si="64"/>
        <v>0</v>
      </c>
      <c r="C101" s="111">
        <f t="shared" si="65"/>
        <v>2023028</v>
      </c>
      <c r="D101" s="165" t="str">
        <f t="shared" si="66"/>
        <v>小林 伸枝</v>
      </c>
      <c r="E101" s="112" t="str">
        <f t="shared" si="67"/>
        <v>UAL</v>
      </c>
      <c r="F101" s="113" t="str">
        <f t="shared" si="68"/>
        <v>本社</v>
      </c>
      <c r="G101" s="111" t="str">
        <f t="shared" si="69"/>
        <v>月額制</v>
      </c>
      <c r="H101" s="111"/>
      <c r="I101" s="111"/>
      <c r="J101" s="116" t="s">
        <v>1841</v>
      </c>
      <c r="K101" s="117"/>
      <c r="L101" s="145"/>
      <c r="M101" s="54">
        <f ca="1">SUM(M99:M100)</f>
        <v>0</v>
      </c>
      <c r="P101" s="24"/>
    </row>
    <row r="102" spans="1:16">
      <c r="A102" s="24">
        <f t="shared" si="63"/>
        <v>0</v>
      </c>
      <c r="B102" s="24">
        <f t="shared" si="64"/>
        <v>0</v>
      </c>
      <c r="C102" s="122">
        <f t="shared" si="65"/>
        <v>2023028</v>
      </c>
      <c r="D102" s="166" t="str">
        <f t="shared" si="66"/>
        <v>小林 伸枝</v>
      </c>
      <c r="E102" s="123" t="str">
        <f t="shared" si="67"/>
        <v>UAL</v>
      </c>
      <c r="F102" s="124" t="str">
        <f t="shared" si="68"/>
        <v>本社</v>
      </c>
      <c r="G102" s="122" t="str">
        <f t="shared" si="69"/>
        <v>月額制</v>
      </c>
      <c r="H102" s="122"/>
      <c r="I102" s="122"/>
      <c r="J102" s="116" t="s">
        <v>1842</v>
      </c>
      <c r="K102" s="117"/>
      <c r="L102" s="148"/>
      <c r="M102" s="149">
        <f ca="1">+(L97&lt;&gt;0)*SUM(M97:M98,M101)</f>
        <v>477268</v>
      </c>
      <c r="P102" s="24"/>
    </row>
    <row r="103" spans="1:16">
      <c r="A103" s="24">
        <f>IF(A102=1,0,1)</f>
        <v>1</v>
      </c>
      <c r="B103" s="27">
        <v>0</v>
      </c>
      <c r="C103" s="28">
        <v>2018003</v>
      </c>
      <c r="D103" s="161" t="str">
        <f>+VLOOKUP(C103,勤務データ!A:C,3,0)</f>
        <v>梅本 剛史</v>
      </c>
      <c r="E103" s="29" t="s">
        <v>1833</v>
      </c>
      <c r="F103" s="28" t="s">
        <v>1834</v>
      </c>
      <c r="G103" s="125" t="s">
        <v>1835</v>
      </c>
      <c r="H103" s="28"/>
      <c r="I103" s="28"/>
      <c r="J103" s="63" t="s">
        <v>1836</v>
      </c>
      <c r="K103" s="55">
        <v>3200</v>
      </c>
      <c r="L103" s="30">
        <f ca="1">+IF($G103="月額制",L107-L104,L107-SUM(L104:L105))</f>
        <v>135</v>
      </c>
      <c r="M103" s="56">
        <f ca="1">+INT(IF($G103="月額制",$K103,$K103*L103))</f>
        <v>432000</v>
      </c>
      <c r="P103" s="24"/>
    </row>
    <row r="104" spans="1:16">
      <c r="A104" s="24">
        <f t="shared" ref="A104:A112" si="70">+A103</f>
        <v>1</v>
      </c>
      <c r="B104" s="24">
        <f t="shared" ref="B104:B112" si="71">+B103</f>
        <v>0</v>
      </c>
      <c r="C104" s="31">
        <f t="shared" ref="C104:C112" si="72">+IF(C103="","",C103)</f>
        <v>2018003</v>
      </c>
      <c r="D104" s="162" t="str">
        <f t="shared" ref="D104:D112" si="73">+IF(D103="","",D103)</f>
        <v>梅本 剛史</v>
      </c>
      <c r="E104" s="32" t="str">
        <f t="shared" ref="E104:E112" si="74">+IF(E103="","",E103)</f>
        <v>UAL</v>
      </c>
      <c r="F104" s="46" t="str">
        <f t="shared" ref="F104:F112" si="75">+IF(F103="","",F103)</f>
        <v>本社</v>
      </c>
      <c r="G104" s="31" t="str">
        <f t="shared" ref="G104:G112" si="76">+IF(G103="","",G103)</f>
        <v>時間制</v>
      </c>
      <c r="H104" s="31"/>
      <c r="I104" s="31"/>
      <c r="J104" s="64" t="str">
        <f>+IF(G103="月額制","超過単金","時間外単金")</f>
        <v>時間外単金</v>
      </c>
      <c r="K104" s="57">
        <f>ROUND(K103*1.25,0)</f>
        <v>4000</v>
      </c>
      <c r="L104" s="33">
        <f ca="1">+IF($G103="月額制",MAX(0,L107-$H103),FLOOR(SUMIF(INDIRECT(L$1&amp;"!$A:$A"),$C104,INDIRECT(L$1&amp;"!$E:$E"))+"0:0:1"*24,0.5))</f>
        <v>0</v>
      </c>
      <c r="M104" s="58">
        <f ca="1">+INT($K104*L104)</f>
        <v>0</v>
      </c>
      <c r="P104" s="24"/>
    </row>
    <row r="105" spans="1:16">
      <c r="A105" s="24">
        <f t="shared" si="70"/>
        <v>1</v>
      </c>
      <c r="B105" s="24">
        <f t="shared" si="71"/>
        <v>0</v>
      </c>
      <c r="C105" s="31">
        <f t="shared" si="72"/>
        <v>2018003</v>
      </c>
      <c r="D105" s="162" t="str">
        <f t="shared" si="73"/>
        <v>梅本 剛史</v>
      </c>
      <c r="E105" s="32" t="str">
        <f t="shared" si="74"/>
        <v>UAL</v>
      </c>
      <c r="F105" s="46" t="str">
        <f t="shared" si="75"/>
        <v>本社</v>
      </c>
      <c r="G105" s="31" t="str">
        <f t="shared" si="76"/>
        <v>時間制</v>
      </c>
      <c r="H105" s="31"/>
      <c r="I105" s="31"/>
      <c r="J105" s="64" t="str">
        <f>+IF(G103="月額制","控除単金","法定休日単金")</f>
        <v>法定休日単金</v>
      </c>
      <c r="K105" s="57">
        <f>+ROUND(K103*1.35,0)</f>
        <v>4320</v>
      </c>
      <c r="L105" s="33">
        <f ca="1">+IF($G103="月額制",MIN(0,L103-$I103),FLOOR(SUMIF(INDIRECT(L$1 &amp; "!$A:$A"),$C105,INDIRECT(L$1 &amp; "!$F:$F"))+"0:0:1"*24,0.5))</f>
        <v>0</v>
      </c>
      <c r="M105" s="58">
        <f ca="1">+INT($K105*L105)</f>
        <v>0</v>
      </c>
      <c r="P105" s="24"/>
    </row>
    <row r="106" spans="1:16">
      <c r="A106" s="24">
        <f t="shared" si="70"/>
        <v>1</v>
      </c>
      <c r="B106" s="24">
        <f t="shared" si="71"/>
        <v>0</v>
      </c>
      <c r="C106" s="31">
        <f t="shared" si="72"/>
        <v>2018003</v>
      </c>
      <c r="D106" s="162" t="str">
        <f t="shared" si="73"/>
        <v>梅本 剛史</v>
      </c>
      <c r="E106" s="32" t="str">
        <f t="shared" si="74"/>
        <v>UAL</v>
      </c>
      <c r="F106" s="46" t="str">
        <f t="shared" si="75"/>
        <v>本社</v>
      </c>
      <c r="G106" s="31" t="str">
        <f t="shared" si="76"/>
        <v>時間制</v>
      </c>
      <c r="H106" s="31"/>
      <c r="I106" s="31"/>
      <c r="J106" s="65" t="str">
        <f>+IF(G103="月額制","","深夜割増単金")</f>
        <v>深夜割増単金</v>
      </c>
      <c r="K106" s="59">
        <f>+ROUND(K103*0.25,0)</f>
        <v>800</v>
      </c>
      <c r="L106" s="34">
        <f ca="1">IF($G103="月額制",0,FLOOR(SUMIF(INDIRECT(L$1 &amp; "!$A:$A"),$C105,INDIRECT(L$1 &amp; "!$g:$g"))+"0:0:1"*24,0.5))</f>
        <v>0</v>
      </c>
      <c r="M106" s="60">
        <f ca="1">+INT($K106*L106)</f>
        <v>0</v>
      </c>
      <c r="P106" s="24"/>
    </row>
    <row r="107" spans="1:16">
      <c r="A107" s="24">
        <f t="shared" si="70"/>
        <v>1</v>
      </c>
      <c r="B107" s="24">
        <f t="shared" si="71"/>
        <v>0</v>
      </c>
      <c r="C107" s="31">
        <f t="shared" si="72"/>
        <v>2018003</v>
      </c>
      <c r="D107" s="162" t="str">
        <f t="shared" si="73"/>
        <v>梅本 剛史</v>
      </c>
      <c r="E107" s="32" t="str">
        <f t="shared" si="74"/>
        <v>UAL</v>
      </c>
      <c r="F107" s="46" t="str">
        <f t="shared" si="75"/>
        <v>本社</v>
      </c>
      <c r="G107" s="31" t="str">
        <f t="shared" si="76"/>
        <v>時間制</v>
      </c>
      <c r="H107" s="31"/>
      <c r="I107" s="31"/>
      <c r="J107" s="100" t="s">
        <v>1837</v>
      </c>
      <c r="K107" s="101"/>
      <c r="L107" s="48">
        <f ca="1">+FLOOR(SUMIF(INDIRECT(L$1&amp;"!A:A"),$C103,INDIRECT(L$1&amp;"!D:D"))+"0:0:1"*24,0.5)</f>
        <v>135</v>
      </c>
      <c r="M107" s="50">
        <f ca="1">SUM(M103:M106)</f>
        <v>432000</v>
      </c>
      <c r="P107" s="24"/>
    </row>
    <row r="108" spans="1:16">
      <c r="A108" s="24">
        <f t="shared" si="70"/>
        <v>1</v>
      </c>
      <c r="B108" s="24">
        <f t="shared" si="71"/>
        <v>0</v>
      </c>
      <c r="C108" s="31">
        <f t="shared" si="72"/>
        <v>2018003</v>
      </c>
      <c r="D108" s="162" t="str">
        <f t="shared" si="73"/>
        <v>梅本 剛史</v>
      </c>
      <c r="E108" s="32" t="str">
        <f t="shared" si="74"/>
        <v>UAL</v>
      </c>
      <c r="F108" s="46" t="str">
        <f t="shared" si="75"/>
        <v>本社</v>
      </c>
      <c r="G108" s="31" t="str">
        <f t="shared" si="76"/>
        <v>時間制</v>
      </c>
      <c r="H108" s="31"/>
      <c r="I108" s="31"/>
      <c r="J108" s="100" t="s">
        <v>1838</v>
      </c>
      <c r="K108" s="101"/>
      <c r="L108" s="51"/>
      <c r="M108" s="49">
        <f ca="1">+ROUNDDOWN(M107*0.1,0)</f>
        <v>43200</v>
      </c>
      <c r="P108" s="24"/>
    </row>
    <row r="109" spans="1:16">
      <c r="A109" s="24">
        <f t="shared" si="70"/>
        <v>1</v>
      </c>
      <c r="B109" s="24">
        <f t="shared" si="71"/>
        <v>0</v>
      </c>
      <c r="C109" s="31">
        <f t="shared" si="72"/>
        <v>2018003</v>
      </c>
      <c r="D109" s="162" t="str">
        <f t="shared" si="73"/>
        <v>梅本 剛史</v>
      </c>
      <c r="E109" s="32" t="str">
        <f t="shared" si="74"/>
        <v>UAL</v>
      </c>
      <c r="F109" s="46" t="str">
        <f t="shared" si="75"/>
        <v>本社</v>
      </c>
      <c r="G109" s="31" t="str">
        <f t="shared" si="76"/>
        <v>時間制</v>
      </c>
      <c r="H109" s="31"/>
      <c r="I109" s="31"/>
      <c r="J109" s="102" t="s">
        <v>1839</v>
      </c>
      <c r="K109" s="103"/>
      <c r="L109" s="61"/>
      <c r="M109" s="56">
        <f ca="1">+SUMIF(INDIRECT(L$1&amp;"!$A:$A"),$C103,INDIRECT(L$1&amp;"!$I:$I"))</f>
        <v>0</v>
      </c>
      <c r="P109" s="24"/>
    </row>
    <row r="110" spans="1:16">
      <c r="A110" s="24">
        <f t="shared" si="70"/>
        <v>1</v>
      </c>
      <c r="B110" s="24">
        <f t="shared" si="71"/>
        <v>0</v>
      </c>
      <c r="C110" s="31">
        <f t="shared" si="72"/>
        <v>2018003</v>
      </c>
      <c r="D110" s="162" t="str">
        <f t="shared" si="73"/>
        <v>梅本 剛史</v>
      </c>
      <c r="E110" s="32" t="str">
        <f t="shared" si="74"/>
        <v>UAL</v>
      </c>
      <c r="F110" s="46" t="str">
        <f t="shared" si="75"/>
        <v>本社</v>
      </c>
      <c r="G110" s="31" t="str">
        <f t="shared" si="76"/>
        <v>時間制</v>
      </c>
      <c r="H110" s="31"/>
      <c r="I110" s="31"/>
      <c r="J110" s="104" t="s">
        <v>1840</v>
      </c>
      <c r="K110" s="105"/>
      <c r="L110" s="62"/>
      <c r="M110" s="60">
        <f ca="1">+SUMIF(INDIRECT(L$1 &amp;"!$A:$A"),$C103,INDIRECT(L$1 &amp;"!$J:$J"))</f>
        <v>0</v>
      </c>
      <c r="P110" s="24"/>
    </row>
    <row r="111" spans="1:16">
      <c r="A111" s="24">
        <f t="shared" si="70"/>
        <v>1</v>
      </c>
      <c r="B111" s="24">
        <f t="shared" si="71"/>
        <v>0</v>
      </c>
      <c r="C111" s="31">
        <f t="shared" si="72"/>
        <v>2018003</v>
      </c>
      <c r="D111" s="162" t="str">
        <f t="shared" si="73"/>
        <v>梅本 剛史</v>
      </c>
      <c r="E111" s="32" t="str">
        <f t="shared" si="74"/>
        <v>UAL</v>
      </c>
      <c r="F111" s="46" t="str">
        <f t="shared" si="75"/>
        <v>本社</v>
      </c>
      <c r="G111" s="31" t="str">
        <f t="shared" si="76"/>
        <v>時間制</v>
      </c>
      <c r="H111" s="31"/>
      <c r="I111" s="31"/>
      <c r="J111" s="100" t="s">
        <v>1841</v>
      </c>
      <c r="K111" s="101"/>
      <c r="L111" s="51"/>
      <c r="M111" s="49">
        <f ca="1">SUM(M109:M110)</f>
        <v>0</v>
      </c>
      <c r="P111" s="24"/>
    </row>
    <row r="112" spans="1:16">
      <c r="A112" s="24">
        <f t="shared" si="70"/>
        <v>1</v>
      </c>
      <c r="B112" s="24">
        <f t="shared" si="71"/>
        <v>0</v>
      </c>
      <c r="C112" s="35">
        <f t="shared" si="72"/>
        <v>2018003</v>
      </c>
      <c r="D112" s="163" t="str">
        <f t="shared" si="73"/>
        <v>梅本 剛史</v>
      </c>
      <c r="E112" s="106" t="str">
        <f t="shared" si="74"/>
        <v>UAL</v>
      </c>
      <c r="F112" s="107" t="str">
        <f t="shared" si="75"/>
        <v>本社</v>
      </c>
      <c r="G112" s="35" t="str">
        <f t="shared" si="76"/>
        <v>時間制</v>
      </c>
      <c r="H112" s="35"/>
      <c r="I112" s="35"/>
      <c r="J112" s="100" t="s">
        <v>1842</v>
      </c>
      <c r="K112" s="101"/>
      <c r="L112" s="52"/>
      <c r="M112" s="53">
        <f ca="1">+(L107&lt;&gt;0)*SUM(M107:M108,M111)</f>
        <v>475200</v>
      </c>
      <c r="P112" s="24"/>
    </row>
    <row r="113" spans="1:16">
      <c r="A113" s="24">
        <f>IF(A112=1,0,1)</f>
        <v>0</v>
      </c>
      <c r="B113" s="27">
        <v>0</v>
      </c>
      <c r="C113" s="108">
        <v>2019006</v>
      </c>
      <c r="D113" s="164" t="str">
        <f>+VLOOKUP(C113,勤務データ!A:C,3,0)</f>
        <v>西郷 育子</v>
      </c>
      <c r="E113" s="109" t="s">
        <v>1833</v>
      </c>
      <c r="F113" s="108" t="s">
        <v>1834</v>
      </c>
      <c r="G113" s="108" t="s">
        <v>1835</v>
      </c>
      <c r="H113" s="108"/>
      <c r="I113" s="108"/>
      <c r="J113" s="110" t="s">
        <v>1836</v>
      </c>
      <c r="K113" s="66">
        <v>2520</v>
      </c>
      <c r="L113" s="140">
        <f ca="1">+IF($G113="月額制",L117-L114,L117-SUM(L114:L115))</f>
        <v>131</v>
      </c>
      <c r="M113" s="67">
        <f ca="1">+INT(IF($G113="月額制",$K113,$K113*L113))</f>
        <v>330120</v>
      </c>
      <c r="P113" s="24"/>
    </row>
    <row r="114" spans="1:16">
      <c r="A114" s="24">
        <f t="shared" ref="A114:A122" si="77">+A113</f>
        <v>0</v>
      </c>
      <c r="B114" s="24">
        <f t="shared" ref="B114:B122" si="78">+B113</f>
        <v>0</v>
      </c>
      <c r="C114" s="111">
        <f t="shared" ref="C114:C122" si="79">+IF(C113="","",C113)</f>
        <v>2019006</v>
      </c>
      <c r="D114" s="165" t="str">
        <f t="shared" ref="D114:D122" si="80">+IF(D113="","",D113)</f>
        <v>西郷 育子</v>
      </c>
      <c r="E114" s="112" t="str">
        <f t="shared" ref="E114:E122" si="81">+IF(E113="","",E113)</f>
        <v>UAL</v>
      </c>
      <c r="F114" s="113" t="str">
        <f t="shared" ref="F114:F122" si="82">+IF(F113="","",F113)</f>
        <v>本社</v>
      </c>
      <c r="G114" s="111" t="str">
        <f t="shared" ref="G114:G122" si="83">+IF(G113="","",G113)</f>
        <v>時間制</v>
      </c>
      <c r="H114" s="111"/>
      <c r="I114" s="111"/>
      <c r="J114" s="114" t="str">
        <f>+IF(G113="月額制","超過単金","時間外単金")</f>
        <v>時間外単金</v>
      </c>
      <c r="K114" s="68">
        <f>ROUND(K113*1.25,0)</f>
        <v>3150</v>
      </c>
      <c r="L114" s="141">
        <f ca="1">+IF($G113="月額制",MAX(0,L117-$H113),FLOOR(SUMIF(INDIRECT(L$1&amp;"!$A:$A"),$C114,INDIRECT(L$1&amp;"!$E:$E"))+"0:0:1"*24,0.5))</f>
        <v>5</v>
      </c>
      <c r="M114" s="69">
        <f ca="1">+INT($K114*L114)</f>
        <v>15750</v>
      </c>
      <c r="P114" s="24"/>
    </row>
    <row r="115" spans="1:16">
      <c r="A115" s="24">
        <f t="shared" si="77"/>
        <v>0</v>
      </c>
      <c r="B115" s="24">
        <f t="shared" si="78"/>
        <v>0</v>
      </c>
      <c r="C115" s="111">
        <f t="shared" si="79"/>
        <v>2019006</v>
      </c>
      <c r="D115" s="165" t="str">
        <f t="shared" si="80"/>
        <v>西郷 育子</v>
      </c>
      <c r="E115" s="112" t="str">
        <f t="shared" si="81"/>
        <v>UAL</v>
      </c>
      <c r="F115" s="113" t="str">
        <f t="shared" si="82"/>
        <v>本社</v>
      </c>
      <c r="G115" s="111" t="str">
        <f t="shared" si="83"/>
        <v>時間制</v>
      </c>
      <c r="H115" s="111"/>
      <c r="I115" s="111"/>
      <c r="J115" s="114" t="str">
        <f>+IF(G113="月額制","控除単金","法定休日単金")</f>
        <v>法定休日単金</v>
      </c>
      <c r="K115" s="68">
        <f>+ROUND(K113*1.35,0)</f>
        <v>3402</v>
      </c>
      <c r="L115" s="141">
        <f ca="1">+IF($G113="月額制",MIN(0,L113-$I113),FLOOR(SUMIF(INDIRECT(L$1 &amp; "!$A:$A"),$C115,INDIRECT(L$1 &amp; "!$F:$F"))+"0:0:1"*24,0.5))</f>
        <v>0</v>
      </c>
      <c r="M115" s="69">
        <f ca="1">+INT($K115*L115)</f>
        <v>0</v>
      </c>
      <c r="P115" s="24"/>
    </row>
    <row r="116" spans="1:16">
      <c r="A116" s="24">
        <f t="shared" si="77"/>
        <v>0</v>
      </c>
      <c r="B116" s="24">
        <f t="shared" si="78"/>
        <v>0</v>
      </c>
      <c r="C116" s="111">
        <f t="shared" si="79"/>
        <v>2019006</v>
      </c>
      <c r="D116" s="165" t="str">
        <f t="shared" si="80"/>
        <v>西郷 育子</v>
      </c>
      <c r="E116" s="112" t="str">
        <f t="shared" si="81"/>
        <v>UAL</v>
      </c>
      <c r="F116" s="113" t="str">
        <f t="shared" si="82"/>
        <v>本社</v>
      </c>
      <c r="G116" s="111" t="str">
        <f t="shared" si="83"/>
        <v>時間制</v>
      </c>
      <c r="H116" s="111"/>
      <c r="I116" s="111"/>
      <c r="J116" s="115" t="str">
        <f>+IF(G113="月額制","","深夜割増単金")</f>
        <v>深夜割増単金</v>
      </c>
      <c r="K116" s="70">
        <f>+ROUND(K113*0.25,0)</f>
        <v>630</v>
      </c>
      <c r="L116" s="142">
        <f ca="1">IF($G113="月額制",0,FLOOR(SUMIF(INDIRECT(L$1 &amp; "!$A:$A"),$C115,INDIRECT(L$1 &amp; "!$g:$g"))+"0:0:1"*24,0.5))</f>
        <v>0</v>
      </c>
      <c r="M116" s="71">
        <f ca="1">+INT($K116*L116)</f>
        <v>0</v>
      </c>
      <c r="P116" s="24"/>
    </row>
    <row r="117" spans="1:16">
      <c r="A117" s="24">
        <f t="shared" si="77"/>
        <v>0</v>
      </c>
      <c r="B117" s="24">
        <f t="shared" si="78"/>
        <v>0</v>
      </c>
      <c r="C117" s="111">
        <f t="shared" si="79"/>
        <v>2019006</v>
      </c>
      <c r="D117" s="165" t="str">
        <f t="shared" si="80"/>
        <v>西郷 育子</v>
      </c>
      <c r="E117" s="112" t="str">
        <f t="shared" si="81"/>
        <v>UAL</v>
      </c>
      <c r="F117" s="113" t="str">
        <f t="shared" si="82"/>
        <v>本社</v>
      </c>
      <c r="G117" s="111" t="str">
        <f t="shared" si="83"/>
        <v>時間制</v>
      </c>
      <c r="H117" s="111"/>
      <c r="I117" s="111"/>
      <c r="J117" s="116" t="s">
        <v>1837</v>
      </c>
      <c r="K117" s="117"/>
      <c r="L117" s="143">
        <f ca="1">+FLOOR(SUMIF(INDIRECT(L$1&amp;"!A:A"),$C113,INDIRECT(L$1&amp;"!D:D"))+"0:0:1"*24,0.5)</f>
        <v>136</v>
      </c>
      <c r="M117" s="144">
        <f ca="1">SUM(M113:M116)</f>
        <v>345870</v>
      </c>
      <c r="P117" s="24"/>
    </row>
    <row r="118" spans="1:16">
      <c r="A118" s="24">
        <f t="shared" si="77"/>
        <v>0</v>
      </c>
      <c r="B118" s="24">
        <f t="shared" si="78"/>
        <v>0</v>
      </c>
      <c r="C118" s="111">
        <f t="shared" si="79"/>
        <v>2019006</v>
      </c>
      <c r="D118" s="165" t="str">
        <f t="shared" si="80"/>
        <v>西郷 育子</v>
      </c>
      <c r="E118" s="112" t="str">
        <f t="shared" si="81"/>
        <v>UAL</v>
      </c>
      <c r="F118" s="113" t="str">
        <f t="shared" si="82"/>
        <v>本社</v>
      </c>
      <c r="G118" s="111" t="str">
        <f t="shared" si="83"/>
        <v>時間制</v>
      </c>
      <c r="H118" s="111"/>
      <c r="I118" s="111"/>
      <c r="J118" s="116" t="s">
        <v>1838</v>
      </c>
      <c r="K118" s="117"/>
      <c r="L118" s="145"/>
      <c r="M118" s="54">
        <f ca="1">+ROUNDDOWN(M117*0.1,0)</f>
        <v>34587</v>
      </c>
      <c r="P118" s="24"/>
    </row>
    <row r="119" spans="1:16">
      <c r="A119" s="24">
        <f t="shared" si="77"/>
        <v>0</v>
      </c>
      <c r="B119" s="24">
        <f t="shared" si="78"/>
        <v>0</v>
      </c>
      <c r="C119" s="111">
        <f t="shared" si="79"/>
        <v>2019006</v>
      </c>
      <c r="D119" s="165" t="str">
        <f t="shared" si="80"/>
        <v>西郷 育子</v>
      </c>
      <c r="E119" s="112" t="str">
        <f t="shared" si="81"/>
        <v>UAL</v>
      </c>
      <c r="F119" s="113" t="str">
        <f t="shared" si="82"/>
        <v>本社</v>
      </c>
      <c r="G119" s="111" t="str">
        <f t="shared" si="83"/>
        <v>時間制</v>
      </c>
      <c r="H119" s="111"/>
      <c r="I119" s="111"/>
      <c r="J119" s="118" t="s">
        <v>1839</v>
      </c>
      <c r="K119" s="119"/>
      <c r="L119" s="146"/>
      <c r="M119" s="67">
        <f ca="1">+SUMIF(INDIRECT(L$1&amp;"!$A:$A"),$C113,INDIRECT(L$1&amp;"!$I:$I"))</f>
        <v>0</v>
      </c>
      <c r="P119" s="24"/>
    </row>
    <row r="120" spans="1:16">
      <c r="A120" s="24">
        <f t="shared" si="77"/>
        <v>0</v>
      </c>
      <c r="B120" s="24">
        <f t="shared" si="78"/>
        <v>0</v>
      </c>
      <c r="C120" s="111">
        <f t="shared" si="79"/>
        <v>2019006</v>
      </c>
      <c r="D120" s="165" t="str">
        <f t="shared" si="80"/>
        <v>西郷 育子</v>
      </c>
      <c r="E120" s="112" t="str">
        <f t="shared" si="81"/>
        <v>UAL</v>
      </c>
      <c r="F120" s="113" t="str">
        <f t="shared" si="82"/>
        <v>本社</v>
      </c>
      <c r="G120" s="111" t="str">
        <f t="shared" si="83"/>
        <v>時間制</v>
      </c>
      <c r="H120" s="111"/>
      <c r="I120" s="111"/>
      <c r="J120" s="120" t="s">
        <v>1840</v>
      </c>
      <c r="K120" s="121"/>
      <c r="L120" s="147"/>
      <c r="M120" s="71">
        <f ca="1">+SUMIF(INDIRECT(L$1 &amp;"!$A:$A"),$C113,INDIRECT(L$1 &amp;"!$J:$J"))</f>
        <v>0</v>
      </c>
      <c r="P120" s="24"/>
    </row>
    <row r="121" spans="1:16">
      <c r="A121" s="24">
        <f t="shared" si="77"/>
        <v>0</v>
      </c>
      <c r="B121" s="24">
        <f t="shared" si="78"/>
        <v>0</v>
      </c>
      <c r="C121" s="111">
        <f t="shared" si="79"/>
        <v>2019006</v>
      </c>
      <c r="D121" s="165" t="str">
        <f t="shared" si="80"/>
        <v>西郷 育子</v>
      </c>
      <c r="E121" s="112" t="str">
        <f t="shared" si="81"/>
        <v>UAL</v>
      </c>
      <c r="F121" s="113" t="str">
        <f t="shared" si="82"/>
        <v>本社</v>
      </c>
      <c r="G121" s="111" t="str">
        <f t="shared" si="83"/>
        <v>時間制</v>
      </c>
      <c r="H121" s="111"/>
      <c r="I121" s="111"/>
      <c r="J121" s="116" t="s">
        <v>1841</v>
      </c>
      <c r="K121" s="117"/>
      <c r="L121" s="145"/>
      <c r="M121" s="54">
        <f ca="1">SUM(M119:M120)</f>
        <v>0</v>
      </c>
      <c r="P121" s="24"/>
    </row>
    <row r="122" spans="1:16">
      <c r="A122" s="24">
        <f t="shared" si="77"/>
        <v>0</v>
      </c>
      <c r="B122" s="24">
        <f t="shared" si="78"/>
        <v>0</v>
      </c>
      <c r="C122" s="122">
        <f t="shared" si="79"/>
        <v>2019006</v>
      </c>
      <c r="D122" s="166" t="str">
        <f t="shared" si="80"/>
        <v>西郷 育子</v>
      </c>
      <c r="E122" s="123" t="str">
        <f t="shared" si="81"/>
        <v>UAL</v>
      </c>
      <c r="F122" s="124" t="str">
        <f t="shared" si="82"/>
        <v>本社</v>
      </c>
      <c r="G122" s="122" t="str">
        <f t="shared" si="83"/>
        <v>時間制</v>
      </c>
      <c r="H122" s="122"/>
      <c r="I122" s="122"/>
      <c r="J122" s="116" t="s">
        <v>1842</v>
      </c>
      <c r="K122" s="117"/>
      <c r="L122" s="148"/>
      <c r="M122" s="149">
        <f ca="1">+(L117&lt;&gt;0)*SUM(M117:M118,M121)</f>
        <v>380457</v>
      </c>
      <c r="P122" s="24"/>
    </row>
    <row r="123" spans="1:16">
      <c r="A123" s="24">
        <f>IF(A122=1,0,1)</f>
        <v>1</v>
      </c>
      <c r="B123" s="27">
        <v>0</v>
      </c>
      <c r="C123" s="28">
        <v>2020007</v>
      </c>
      <c r="D123" s="161" t="e">
        <f>+VLOOKUP(C123,勤務データ!A:C,3,0)</f>
        <v>#N/A</v>
      </c>
      <c r="E123" s="29" t="s">
        <v>1833</v>
      </c>
      <c r="F123" s="28" t="s">
        <v>1834</v>
      </c>
      <c r="G123" s="125" t="s">
        <v>1835</v>
      </c>
      <c r="H123" s="28"/>
      <c r="I123" s="28"/>
      <c r="J123" s="63" t="s">
        <v>1836</v>
      </c>
      <c r="K123" s="55">
        <v>2520</v>
      </c>
      <c r="L123" s="30">
        <f ca="1">+IF($G123="月額制",L127-L124,L127-SUM(L124:L125))</f>
        <v>0</v>
      </c>
      <c r="M123" s="56">
        <f ca="1">+INT(IF($G123="月額制",$K123,$K123*L123))</f>
        <v>0</v>
      </c>
      <c r="P123" s="24"/>
    </row>
    <row r="124" spans="1:16">
      <c r="A124" s="24">
        <f t="shared" ref="A124:A132" si="84">+A123</f>
        <v>1</v>
      </c>
      <c r="B124" s="24">
        <f t="shared" ref="B124:B132" si="85">+B123</f>
        <v>0</v>
      </c>
      <c r="C124" s="31">
        <f t="shared" ref="C124:C132" si="86">+IF(C123="","",C123)</f>
        <v>2020007</v>
      </c>
      <c r="D124" s="162" t="e">
        <f t="shared" ref="D124:D132" si="87">+IF(D123="","",D123)</f>
        <v>#N/A</v>
      </c>
      <c r="E124" s="32" t="str">
        <f t="shared" ref="E124:E132" si="88">+IF(E123="","",E123)</f>
        <v>UAL</v>
      </c>
      <c r="F124" s="46" t="str">
        <f t="shared" ref="F124:F132" si="89">+IF(F123="","",F123)</f>
        <v>本社</v>
      </c>
      <c r="G124" s="31" t="str">
        <f t="shared" ref="G124:G132" si="90">+IF(G123="","",G123)</f>
        <v>時間制</v>
      </c>
      <c r="H124" s="31"/>
      <c r="I124" s="31"/>
      <c r="J124" s="64" t="str">
        <f>+IF(G123="月額制","超過単金","時間外単金")</f>
        <v>時間外単金</v>
      </c>
      <c r="K124" s="57">
        <f>ROUND(K123*1.25,0)</f>
        <v>3150</v>
      </c>
      <c r="L124" s="33">
        <f ca="1">+IF($G123="月額制",MAX(0,L127-$H123),FLOOR(SUMIF(INDIRECT(L$1&amp;"!$A:$A"),$C124,INDIRECT(L$1&amp;"!$E:$E"))+"0:0:1"*24,0.5))</f>
        <v>0</v>
      </c>
      <c r="M124" s="58">
        <f ca="1">+INT($K124*L124)</f>
        <v>0</v>
      </c>
      <c r="P124" s="24"/>
    </row>
    <row r="125" spans="1:16">
      <c r="A125" s="24">
        <f t="shared" si="84"/>
        <v>1</v>
      </c>
      <c r="B125" s="24">
        <f t="shared" si="85"/>
        <v>0</v>
      </c>
      <c r="C125" s="31">
        <f t="shared" si="86"/>
        <v>2020007</v>
      </c>
      <c r="D125" s="162" t="e">
        <f t="shared" si="87"/>
        <v>#N/A</v>
      </c>
      <c r="E125" s="32" t="str">
        <f t="shared" si="88"/>
        <v>UAL</v>
      </c>
      <c r="F125" s="46" t="str">
        <f t="shared" si="89"/>
        <v>本社</v>
      </c>
      <c r="G125" s="31" t="str">
        <f t="shared" si="90"/>
        <v>時間制</v>
      </c>
      <c r="H125" s="31"/>
      <c r="I125" s="31"/>
      <c r="J125" s="64" t="str">
        <f>+IF(G123="月額制","控除単金","法定休日単金")</f>
        <v>法定休日単金</v>
      </c>
      <c r="K125" s="57">
        <f>+ROUND(K123*1.35,0)</f>
        <v>3402</v>
      </c>
      <c r="L125" s="33">
        <f ca="1">+IF($G123="月額制",MIN(0,L123-$I123),FLOOR(SUMIF(INDIRECT(L$1 &amp; "!$A:$A"),$C125,INDIRECT(L$1 &amp; "!$F:$F"))+"0:0:1"*24,0.5))</f>
        <v>0</v>
      </c>
      <c r="M125" s="58">
        <f ca="1">+INT($K125*L125)</f>
        <v>0</v>
      </c>
      <c r="P125" s="24"/>
    </row>
    <row r="126" spans="1:16">
      <c r="A126" s="24">
        <f t="shared" si="84"/>
        <v>1</v>
      </c>
      <c r="B126" s="24">
        <f t="shared" si="85"/>
        <v>0</v>
      </c>
      <c r="C126" s="31">
        <f t="shared" si="86"/>
        <v>2020007</v>
      </c>
      <c r="D126" s="162" t="e">
        <f t="shared" si="87"/>
        <v>#N/A</v>
      </c>
      <c r="E126" s="32" t="str">
        <f t="shared" si="88"/>
        <v>UAL</v>
      </c>
      <c r="F126" s="46" t="str">
        <f t="shared" si="89"/>
        <v>本社</v>
      </c>
      <c r="G126" s="31" t="str">
        <f t="shared" si="90"/>
        <v>時間制</v>
      </c>
      <c r="H126" s="31"/>
      <c r="I126" s="31"/>
      <c r="J126" s="65" t="str">
        <f>+IF(G123="月額制","","深夜割増単金")</f>
        <v>深夜割増単金</v>
      </c>
      <c r="K126" s="59">
        <f>+ROUNDDOWN(K123*0.25,0)</f>
        <v>630</v>
      </c>
      <c r="L126" s="34">
        <f ca="1">IF($G123="月額制",0,FLOOR(SUMIF(INDIRECT(L$1 &amp; "!$A:$A"),$C125,INDIRECT(L$1 &amp; "!$g:$g"))+"0:0:1"*24,0.5))</f>
        <v>0</v>
      </c>
      <c r="M126" s="60">
        <f ca="1">+INT($K126*L126)</f>
        <v>0</v>
      </c>
      <c r="P126" s="24"/>
    </row>
    <row r="127" spans="1:16">
      <c r="A127" s="24">
        <f t="shared" si="84"/>
        <v>1</v>
      </c>
      <c r="B127" s="24">
        <f t="shared" si="85"/>
        <v>0</v>
      </c>
      <c r="C127" s="31">
        <f t="shared" si="86"/>
        <v>2020007</v>
      </c>
      <c r="D127" s="162" t="e">
        <f t="shared" si="87"/>
        <v>#N/A</v>
      </c>
      <c r="E127" s="32" t="str">
        <f t="shared" si="88"/>
        <v>UAL</v>
      </c>
      <c r="F127" s="46" t="str">
        <f t="shared" si="89"/>
        <v>本社</v>
      </c>
      <c r="G127" s="31" t="str">
        <f t="shared" si="90"/>
        <v>時間制</v>
      </c>
      <c r="H127" s="31"/>
      <c r="I127" s="31"/>
      <c r="J127" s="100" t="s">
        <v>1837</v>
      </c>
      <c r="K127" s="101"/>
      <c r="L127" s="48">
        <f ca="1">+FLOOR(SUMIF(INDIRECT(L$1&amp;"!A:A"),$C123,INDIRECT(L$1&amp;"!D:D"))+"0:0:1"*24,0.5)</f>
        <v>0</v>
      </c>
      <c r="M127" s="50">
        <f ca="1">SUM(M123:M126)</f>
        <v>0</v>
      </c>
      <c r="P127" s="24"/>
    </row>
    <row r="128" spans="1:16">
      <c r="A128" s="24">
        <f t="shared" si="84"/>
        <v>1</v>
      </c>
      <c r="B128" s="24">
        <f t="shared" si="85"/>
        <v>0</v>
      </c>
      <c r="C128" s="31">
        <f t="shared" si="86"/>
        <v>2020007</v>
      </c>
      <c r="D128" s="162" t="e">
        <f t="shared" si="87"/>
        <v>#N/A</v>
      </c>
      <c r="E128" s="32" t="str">
        <f t="shared" si="88"/>
        <v>UAL</v>
      </c>
      <c r="F128" s="46" t="str">
        <f t="shared" si="89"/>
        <v>本社</v>
      </c>
      <c r="G128" s="31" t="str">
        <f t="shared" si="90"/>
        <v>時間制</v>
      </c>
      <c r="H128" s="31"/>
      <c r="I128" s="31"/>
      <c r="J128" s="100" t="s">
        <v>1838</v>
      </c>
      <c r="K128" s="101"/>
      <c r="L128" s="51"/>
      <c r="M128" s="49">
        <f ca="1">+ROUNDDOWN(M127*0.1,0)</f>
        <v>0</v>
      </c>
      <c r="P128" s="24"/>
    </row>
    <row r="129" spans="1:16">
      <c r="A129" s="24">
        <f t="shared" si="84"/>
        <v>1</v>
      </c>
      <c r="B129" s="24">
        <f t="shared" si="85"/>
        <v>0</v>
      </c>
      <c r="C129" s="31">
        <f t="shared" si="86"/>
        <v>2020007</v>
      </c>
      <c r="D129" s="162" t="e">
        <f t="shared" si="87"/>
        <v>#N/A</v>
      </c>
      <c r="E129" s="32" t="str">
        <f t="shared" si="88"/>
        <v>UAL</v>
      </c>
      <c r="F129" s="46" t="str">
        <f t="shared" si="89"/>
        <v>本社</v>
      </c>
      <c r="G129" s="31" t="str">
        <f t="shared" si="90"/>
        <v>時間制</v>
      </c>
      <c r="H129" s="31"/>
      <c r="I129" s="31"/>
      <c r="J129" s="102" t="s">
        <v>1839</v>
      </c>
      <c r="K129" s="103"/>
      <c r="L129" s="61"/>
      <c r="M129" s="56">
        <f ca="1">+SUMIF(INDIRECT(L$1&amp;"!$A:$A"),$C123,INDIRECT(L$1&amp;"!$I:$I"))</f>
        <v>0</v>
      </c>
      <c r="P129" s="24"/>
    </row>
    <row r="130" spans="1:16">
      <c r="A130" s="24">
        <f t="shared" si="84"/>
        <v>1</v>
      </c>
      <c r="B130" s="24">
        <f t="shared" si="85"/>
        <v>0</v>
      </c>
      <c r="C130" s="31">
        <f t="shared" si="86"/>
        <v>2020007</v>
      </c>
      <c r="D130" s="162" t="e">
        <f t="shared" si="87"/>
        <v>#N/A</v>
      </c>
      <c r="E130" s="32" t="str">
        <f t="shared" si="88"/>
        <v>UAL</v>
      </c>
      <c r="F130" s="46" t="str">
        <f t="shared" si="89"/>
        <v>本社</v>
      </c>
      <c r="G130" s="31" t="str">
        <f t="shared" si="90"/>
        <v>時間制</v>
      </c>
      <c r="H130" s="31"/>
      <c r="I130" s="31"/>
      <c r="J130" s="104" t="s">
        <v>1840</v>
      </c>
      <c r="K130" s="105"/>
      <c r="L130" s="62"/>
      <c r="M130" s="60">
        <f ca="1">+SUMIF(INDIRECT(L$1 &amp;"!$A:$A"),$C123,INDIRECT(L$1 &amp;"!$J:$J"))</f>
        <v>0</v>
      </c>
      <c r="P130" s="24"/>
    </row>
    <row r="131" spans="1:16">
      <c r="A131" s="24">
        <f t="shared" si="84"/>
        <v>1</v>
      </c>
      <c r="B131" s="24">
        <f t="shared" si="85"/>
        <v>0</v>
      </c>
      <c r="C131" s="31">
        <f t="shared" si="86"/>
        <v>2020007</v>
      </c>
      <c r="D131" s="162" t="e">
        <f t="shared" si="87"/>
        <v>#N/A</v>
      </c>
      <c r="E131" s="32" t="str">
        <f t="shared" si="88"/>
        <v>UAL</v>
      </c>
      <c r="F131" s="46" t="str">
        <f t="shared" si="89"/>
        <v>本社</v>
      </c>
      <c r="G131" s="31" t="str">
        <f t="shared" si="90"/>
        <v>時間制</v>
      </c>
      <c r="H131" s="31"/>
      <c r="I131" s="31"/>
      <c r="J131" s="100" t="s">
        <v>1841</v>
      </c>
      <c r="K131" s="101"/>
      <c r="L131" s="51"/>
      <c r="M131" s="49">
        <f ca="1">SUM(M129:M130)</f>
        <v>0</v>
      </c>
      <c r="P131" s="24"/>
    </row>
    <row r="132" spans="1:16">
      <c r="A132" s="24">
        <f t="shared" si="84"/>
        <v>1</v>
      </c>
      <c r="B132" s="24">
        <f t="shared" si="85"/>
        <v>0</v>
      </c>
      <c r="C132" s="35">
        <f t="shared" si="86"/>
        <v>2020007</v>
      </c>
      <c r="D132" s="163" t="e">
        <f t="shared" si="87"/>
        <v>#N/A</v>
      </c>
      <c r="E132" s="106" t="str">
        <f t="shared" si="88"/>
        <v>UAL</v>
      </c>
      <c r="F132" s="107" t="str">
        <f t="shared" si="89"/>
        <v>本社</v>
      </c>
      <c r="G132" s="35" t="str">
        <f t="shared" si="90"/>
        <v>時間制</v>
      </c>
      <c r="H132" s="35"/>
      <c r="I132" s="35"/>
      <c r="J132" s="100" t="s">
        <v>1842</v>
      </c>
      <c r="K132" s="101"/>
      <c r="L132" s="52"/>
      <c r="M132" s="53">
        <f ca="1">+(L127&lt;&gt;0)*SUM(M127:M128,M131)</f>
        <v>0</v>
      </c>
      <c r="P132" s="24"/>
    </row>
    <row r="133" spans="1:16">
      <c r="A133" s="24">
        <f>IF(A132=1,0,1)</f>
        <v>0</v>
      </c>
      <c r="B133" s="27">
        <v>0</v>
      </c>
      <c r="C133" s="108">
        <v>2021012</v>
      </c>
      <c r="D133" s="164" t="str">
        <f>+VLOOKUP(C133,勤務データ!A:C,3,0)</f>
        <v>小泉 玲奈</v>
      </c>
      <c r="E133" s="109" t="s">
        <v>1833</v>
      </c>
      <c r="F133" s="108" t="s">
        <v>1834</v>
      </c>
      <c r="G133" s="108" t="s">
        <v>1835</v>
      </c>
      <c r="H133" s="108"/>
      <c r="I133" s="108"/>
      <c r="J133" s="110" t="s">
        <v>1836</v>
      </c>
      <c r="K133" s="66">
        <v>2520</v>
      </c>
      <c r="L133" s="140">
        <f ca="1">+IF($G133="月額制",L137-L134,L137-SUM(L134:L135))</f>
        <v>122</v>
      </c>
      <c r="M133" s="67">
        <f ca="1">+INT(IF($G133="月額制",$K133,$K133*L133))</f>
        <v>307440</v>
      </c>
      <c r="P133" s="24"/>
    </row>
    <row r="134" spans="1:16">
      <c r="A134" s="24">
        <f t="shared" ref="A134:A142" si="91">+A133</f>
        <v>0</v>
      </c>
      <c r="B134" s="24">
        <f t="shared" ref="B134:B142" si="92">+B133</f>
        <v>0</v>
      </c>
      <c r="C134" s="111">
        <f t="shared" ref="C134:C142" si="93">+IF(C133="","",C133)</f>
        <v>2021012</v>
      </c>
      <c r="D134" s="165" t="str">
        <f t="shared" ref="D134:D142" si="94">+IF(D133="","",D133)</f>
        <v>小泉 玲奈</v>
      </c>
      <c r="E134" s="112" t="str">
        <f t="shared" ref="E134:E142" si="95">+IF(E133="","",E133)</f>
        <v>UAL</v>
      </c>
      <c r="F134" s="113" t="str">
        <f t="shared" ref="F134:F142" si="96">+IF(F133="","",F133)</f>
        <v>本社</v>
      </c>
      <c r="G134" s="111" t="str">
        <f t="shared" ref="G134:G142" si="97">+IF(G133="","",G133)</f>
        <v>時間制</v>
      </c>
      <c r="H134" s="111"/>
      <c r="I134" s="111"/>
      <c r="J134" s="114" t="str">
        <f>+IF(G133="月額制","超過単金","時間外単金")</f>
        <v>時間外単金</v>
      </c>
      <c r="K134" s="68">
        <f>ROUND(K133*1.25,0)</f>
        <v>3150</v>
      </c>
      <c r="L134" s="141">
        <f ca="1">+IF($G133="月額制",MAX(0,L137-$H133),FLOOR(SUMIF(INDIRECT(L$1&amp;"!$A:$A"),$C134,INDIRECT(L$1&amp;"!$E:$E"))+"0:0:1"*24,0.5))</f>
        <v>0</v>
      </c>
      <c r="M134" s="69">
        <f ca="1">+INT($K134*L134)</f>
        <v>0</v>
      </c>
      <c r="P134" s="24"/>
    </row>
    <row r="135" spans="1:16">
      <c r="A135" s="24">
        <f t="shared" si="91"/>
        <v>0</v>
      </c>
      <c r="B135" s="24">
        <f t="shared" si="92"/>
        <v>0</v>
      </c>
      <c r="C135" s="111">
        <f t="shared" si="93"/>
        <v>2021012</v>
      </c>
      <c r="D135" s="165" t="str">
        <f t="shared" si="94"/>
        <v>小泉 玲奈</v>
      </c>
      <c r="E135" s="112" t="str">
        <f t="shared" si="95"/>
        <v>UAL</v>
      </c>
      <c r="F135" s="113" t="str">
        <f t="shared" si="96"/>
        <v>本社</v>
      </c>
      <c r="G135" s="111" t="str">
        <f t="shared" si="97"/>
        <v>時間制</v>
      </c>
      <c r="H135" s="111"/>
      <c r="I135" s="111"/>
      <c r="J135" s="114" t="str">
        <f>+IF(G133="月額制","控除単金","法定休日単金")</f>
        <v>法定休日単金</v>
      </c>
      <c r="K135" s="68">
        <f>+ROUND(K133*1.35,0)</f>
        <v>3402</v>
      </c>
      <c r="L135" s="141">
        <f ca="1">+IF($G133="月額制",MIN(0,L133-$I133),FLOOR(SUMIF(INDIRECT(L$1 &amp; "!$A:$A"),$C135,INDIRECT(L$1 &amp; "!$F:$F"))+"0:0:1"*24,0.5))</f>
        <v>0</v>
      </c>
      <c r="M135" s="69">
        <f ca="1">+INT($K135*L135)</f>
        <v>0</v>
      </c>
      <c r="P135" s="24"/>
    </row>
    <row r="136" spans="1:16">
      <c r="A136" s="24">
        <f t="shared" si="91"/>
        <v>0</v>
      </c>
      <c r="B136" s="24">
        <f t="shared" si="92"/>
        <v>0</v>
      </c>
      <c r="C136" s="111">
        <f t="shared" si="93"/>
        <v>2021012</v>
      </c>
      <c r="D136" s="165" t="str">
        <f t="shared" si="94"/>
        <v>小泉 玲奈</v>
      </c>
      <c r="E136" s="112" t="str">
        <f t="shared" si="95"/>
        <v>UAL</v>
      </c>
      <c r="F136" s="113" t="str">
        <f t="shared" si="96"/>
        <v>本社</v>
      </c>
      <c r="G136" s="111" t="str">
        <f t="shared" si="97"/>
        <v>時間制</v>
      </c>
      <c r="H136" s="111"/>
      <c r="I136" s="111"/>
      <c r="J136" s="115" t="str">
        <f>+IF(G133="月額制","","深夜割増単金")</f>
        <v>深夜割増単金</v>
      </c>
      <c r="K136" s="70">
        <f>+ROUNDDOWN(K133*0.25,0)</f>
        <v>630</v>
      </c>
      <c r="L136" s="142">
        <f ca="1">IF($G133="月額制",0,FLOOR(SUMIF(INDIRECT(L$1 &amp; "!$A:$A"),$C135,INDIRECT(L$1 &amp; "!$g:$g"))+"0:0:1"*24,0.5))</f>
        <v>0</v>
      </c>
      <c r="M136" s="71">
        <f ca="1">+INT($K136*L136)</f>
        <v>0</v>
      </c>
      <c r="P136" s="24"/>
    </row>
    <row r="137" spans="1:16">
      <c r="A137" s="24">
        <f t="shared" si="91"/>
        <v>0</v>
      </c>
      <c r="B137" s="24">
        <f t="shared" si="92"/>
        <v>0</v>
      </c>
      <c r="C137" s="111">
        <f t="shared" si="93"/>
        <v>2021012</v>
      </c>
      <c r="D137" s="165" t="str">
        <f t="shared" si="94"/>
        <v>小泉 玲奈</v>
      </c>
      <c r="E137" s="112" t="str">
        <f t="shared" si="95"/>
        <v>UAL</v>
      </c>
      <c r="F137" s="113" t="str">
        <f t="shared" si="96"/>
        <v>本社</v>
      </c>
      <c r="G137" s="111" t="str">
        <f t="shared" si="97"/>
        <v>時間制</v>
      </c>
      <c r="H137" s="111"/>
      <c r="I137" s="111"/>
      <c r="J137" s="116" t="s">
        <v>1837</v>
      </c>
      <c r="K137" s="117"/>
      <c r="L137" s="143">
        <f ca="1">+FLOOR(SUMIF(INDIRECT(L$1&amp;"!A:A"),$C133,INDIRECT(L$1&amp;"!D:D"))+"0:0:1"*24,0.5)</f>
        <v>122</v>
      </c>
      <c r="M137" s="144">
        <f ca="1">SUM(M133:M136)</f>
        <v>307440</v>
      </c>
      <c r="P137" s="24"/>
    </row>
    <row r="138" spans="1:16">
      <c r="A138" s="24">
        <f t="shared" si="91"/>
        <v>0</v>
      </c>
      <c r="B138" s="24">
        <f t="shared" si="92"/>
        <v>0</v>
      </c>
      <c r="C138" s="111">
        <f t="shared" si="93"/>
        <v>2021012</v>
      </c>
      <c r="D138" s="165" t="str">
        <f t="shared" si="94"/>
        <v>小泉 玲奈</v>
      </c>
      <c r="E138" s="112" t="str">
        <f t="shared" si="95"/>
        <v>UAL</v>
      </c>
      <c r="F138" s="113" t="str">
        <f t="shared" si="96"/>
        <v>本社</v>
      </c>
      <c r="G138" s="111" t="str">
        <f t="shared" si="97"/>
        <v>時間制</v>
      </c>
      <c r="H138" s="111"/>
      <c r="I138" s="111"/>
      <c r="J138" s="116" t="s">
        <v>1838</v>
      </c>
      <c r="K138" s="117"/>
      <c r="L138" s="145"/>
      <c r="M138" s="54">
        <f ca="1">+ROUNDDOWN(M137*0.1,0)</f>
        <v>30744</v>
      </c>
      <c r="P138" s="24"/>
    </row>
    <row r="139" spans="1:16">
      <c r="A139" s="24">
        <f t="shared" si="91"/>
        <v>0</v>
      </c>
      <c r="B139" s="24">
        <f t="shared" si="92"/>
        <v>0</v>
      </c>
      <c r="C139" s="111">
        <f t="shared" si="93"/>
        <v>2021012</v>
      </c>
      <c r="D139" s="165" t="str">
        <f t="shared" si="94"/>
        <v>小泉 玲奈</v>
      </c>
      <c r="E139" s="112" t="str">
        <f t="shared" si="95"/>
        <v>UAL</v>
      </c>
      <c r="F139" s="113" t="str">
        <f t="shared" si="96"/>
        <v>本社</v>
      </c>
      <c r="G139" s="111" t="str">
        <f t="shared" si="97"/>
        <v>時間制</v>
      </c>
      <c r="H139" s="111"/>
      <c r="I139" s="111"/>
      <c r="J139" s="118" t="s">
        <v>1839</v>
      </c>
      <c r="K139" s="119"/>
      <c r="L139" s="146"/>
      <c r="M139" s="67">
        <f ca="1">+SUMIF(INDIRECT(L$1&amp;"!$A:$A"),$C133,INDIRECT(L$1&amp;"!$I:$I"))</f>
        <v>0</v>
      </c>
      <c r="P139" s="24"/>
    </row>
    <row r="140" spans="1:16">
      <c r="A140" s="24">
        <f t="shared" si="91"/>
        <v>0</v>
      </c>
      <c r="B140" s="24">
        <f t="shared" si="92"/>
        <v>0</v>
      </c>
      <c r="C140" s="111">
        <f t="shared" si="93"/>
        <v>2021012</v>
      </c>
      <c r="D140" s="165" t="str">
        <f t="shared" si="94"/>
        <v>小泉 玲奈</v>
      </c>
      <c r="E140" s="112" t="str">
        <f t="shared" si="95"/>
        <v>UAL</v>
      </c>
      <c r="F140" s="113" t="str">
        <f t="shared" si="96"/>
        <v>本社</v>
      </c>
      <c r="G140" s="111" t="str">
        <f t="shared" si="97"/>
        <v>時間制</v>
      </c>
      <c r="H140" s="111"/>
      <c r="I140" s="111"/>
      <c r="J140" s="120" t="s">
        <v>1840</v>
      </c>
      <c r="K140" s="121"/>
      <c r="L140" s="147"/>
      <c r="M140" s="71">
        <f ca="1">+SUMIF(INDIRECT(L$1 &amp;"!$A:$A"),$C133,INDIRECT(L$1 &amp;"!$J:$J"))</f>
        <v>0</v>
      </c>
      <c r="P140" s="24"/>
    </row>
    <row r="141" spans="1:16">
      <c r="A141" s="24">
        <f t="shared" si="91"/>
        <v>0</v>
      </c>
      <c r="B141" s="24">
        <f t="shared" si="92"/>
        <v>0</v>
      </c>
      <c r="C141" s="111">
        <f t="shared" si="93"/>
        <v>2021012</v>
      </c>
      <c r="D141" s="165" t="str">
        <f t="shared" si="94"/>
        <v>小泉 玲奈</v>
      </c>
      <c r="E141" s="112" t="str">
        <f t="shared" si="95"/>
        <v>UAL</v>
      </c>
      <c r="F141" s="113" t="str">
        <f t="shared" si="96"/>
        <v>本社</v>
      </c>
      <c r="G141" s="111" t="str">
        <f t="shared" si="97"/>
        <v>時間制</v>
      </c>
      <c r="H141" s="111"/>
      <c r="I141" s="111"/>
      <c r="J141" s="116" t="s">
        <v>1841</v>
      </c>
      <c r="K141" s="117"/>
      <c r="L141" s="145"/>
      <c r="M141" s="54">
        <f ca="1">SUM(M139:M140)</f>
        <v>0</v>
      </c>
      <c r="P141" s="24"/>
    </row>
    <row r="142" spans="1:16">
      <c r="A142" s="24">
        <f t="shared" si="91"/>
        <v>0</v>
      </c>
      <c r="B142" s="24">
        <f t="shared" si="92"/>
        <v>0</v>
      </c>
      <c r="C142" s="122">
        <f t="shared" si="93"/>
        <v>2021012</v>
      </c>
      <c r="D142" s="166" t="str">
        <f t="shared" si="94"/>
        <v>小泉 玲奈</v>
      </c>
      <c r="E142" s="123" t="str">
        <f t="shared" si="95"/>
        <v>UAL</v>
      </c>
      <c r="F142" s="124" t="str">
        <f t="shared" si="96"/>
        <v>本社</v>
      </c>
      <c r="G142" s="122" t="str">
        <f t="shared" si="97"/>
        <v>時間制</v>
      </c>
      <c r="H142" s="122"/>
      <c r="I142" s="122"/>
      <c r="J142" s="116" t="s">
        <v>1842</v>
      </c>
      <c r="K142" s="117"/>
      <c r="L142" s="148"/>
      <c r="M142" s="149">
        <f ca="1">+(L137&lt;&gt;0)*SUM(M137:M138,M141)</f>
        <v>338184</v>
      </c>
      <c r="P142" s="24"/>
    </row>
    <row r="143" spans="1:16">
      <c r="A143" s="24">
        <f>IF(A142=1,0,1)</f>
        <v>1</v>
      </c>
      <c r="B143" s="27">
        <v>0</v>
      </c>
      <c r="C143" s="28">
        <v>2019053</v>
      </c>
      <c r="D143" s="161" t="str">
        <f>+VLOOKUP(C143,勤務データ!A:C,3,0)</f>
        <v>灘部 美希</v>
      </c>
      <c r="E143" s="29" t="s">
        <v>1833</v>
      </c>
      <c r="F143" s="28" t="s">
        <v>1834</v>
      </c>
      <c r="G143" s="125" t="s">
        <v>1835</v>
      </c>
      <c r="H143" s="28"/>
      <c r="I143" s="28"/>
      <c r="J143" s="63" t="s">
        <v>1836</v>
      </c>
      <c r="K143" s="55">
        <v>2520</v>
      </c>
      <c r="L143" s="30">
        <f ca="1">+IF($G143="月額制",L147-L144,L147-SUM(L144:L145))</f>
        <v>125</v>
      </c>
      <c r="M143" s="56">
        <f ca="1">+INT(IF($G143="月額制",$K143,$K143*L143))</f>
        <v>315000</v>
      </c>
      <c r="P143" s="24"/>
    </row>
    <row r="144" spans="1:16">
      <c r="A144" s="24">
        <f t="shared" ref="A144:A152" si="98">+A143</f>
        <v>1</v>
      </c>
      <c r="B144" s="24">
        <f t="shared" ref="B144:B152" si="99">+B143</f>
        <v>0</v>
      </c>
      <c r="C144" s="31">
        <f t="shared" ref="C144:C152" si="100">+IF(C143="","",C143)</f>
        <v>2019053</v>
      </c>
      <c r="D144" s="162" t="str">
        <f t="shared" ref="D144:D152" si="101">+IF(D143="","",D143)</f>
        <v>灘部 美希</v>
      </c>
      <c r="E144" s="32" t="str">
        <f t="shared" ref="E144:E152" si="102">+IF(E143="","",E143)</f>
        <v>UAL</v>
      </c>
      <c r="F144" s="46" t="str">
        <f t="shared" ref="F144:F152" si="103">+IF(F143="","",F143)</f>
        <v>本社</v>
      </c>
      <c r="G144" s="31" t="str">
        <f t="shared" ref="G144:G152" si="104">+IF(G143="","",G143)</f>
        <v>時間制</v>
      </c>
      <c r="H144" s="31"/>
      <c r="I144" s="31"/>
      <c r="J144" s="64" t="str">
        <f>+IF(G143="月額制","超過単金","時間外単金")</f>
        <v>時間外単金</v>
      </c>
      <c r="K144" s="57">
        <f>ROUND(K143*1.25,0)</f>
        <v>3150</v>
      </c>
      <c r="L144" s="33">
        <f ca="1">+IF($G143="月額制",MAX(0,L147-$H143),FLOOR(SUMIF(INDIRECT(L$1&amp;"!$A:$A"),$C144,INDIRECT(L$1&amp;"!$E:$E"))+"0:0:1"*24,0.5))</f>
        <v>11</v>
      </c>
      <c r="M144" s="58">
        <f ca="1">+INT($K144*L144)</f>
        <v>34650</v>
      </c>
      <c r="P144" s="24"/>
    </row>
    <row r="145" spans="1:16">
      <c r="A145" s="24">
        <f t="shared" si="98"/>
        <v>1</v>
      </c>
      <c r="B145" s="24">
        <f t="shared" si="99"/>
        <v>0</v>
      </c>
      <c r="C145" s="31">
        <f t="shared" si="100"/>
        <v>2019053</v>
      </c>
      <c r="D145" s="162" t="str">
        <f t="shared" si="101"/>
        <v>灘部 美希</v>
      </c>
      <c r="E145" s="32" t="str">
        <f t="shared" si="102"/>
        <v>UAL</v>
      </c>
      <c r="F145" s="46" t="str">
        <f t="shared" si="103"/>
        <v>本社</v>
      </c>
      <c r="G145" s="31" t="str">
        <f t="shared" si="104"/>
        <v>時間制</v>
      </c>
      <c r="H145" s="31"/>
      <c r="I145" s="31"/>
      <c r="J145" s="64" t="str">
        <f>+IF(G143="月額制","控除単金","法定休日単金")</f>
        <v>法定休日単金</v>
      </c>
      <c r="K145" s="57">
        <f>+ROUND(K143*1.35,0)</f>
        <v>3402</v>
      </c>
      <c r="L145" s="33">
        <f ca="1">+IF($G143="月額制",MIN(0,L143-$I143),FLOOR(SUMIF(INDIRECT(L$1 &amp; "!$A:$A"),$C145,INDIRECT(L$1 &amp; "!$F:$F"))+"0:0:1"*24,0.5))</f>
        <v>0</v>
      </c>
      <c r="M145" s="58">
        <f ca="1">+INT($K145*L145)</f>
        <v>0</v>
      </c>
      <c r="P145" s="24"/>
    </row>
    <row r="146" spans="1:16">
      <c r="A146" s="24">
        <f t="shared" si="98"/>
        <v>1</v>
      </c>
      <c r="B146" s="24">
        <f t="shared" si="99"/>
        <v>0</v>
      </c>
      <c r="C146" s="31">
        <f t="shared" si="100"/>
        <v>2019053</v>
      </c>
      <c r="D146" s="162" t="str">
        <f t="shared" si="101"/>
        <v>灘部 美希</v>
      </c>
      <c r="E146" s="32" t="str">
        <f t="shared" si="102"/>
        <v>UAL</v>
      </c>
      <c r="F146" s="46" t="str">
        <f t="shared" si="103"/>
        <v>本社</v>
      </c>
      <c r="G146" s="31" t="str">
        <f t="shared" si="104"/>
        <v>時間制</v>
      </c>
      <c r="H146" s="31"/>
      <c r="I146" s="31"/>
      <c r="J146" s="65" t="str">
        <f>+IF(G143="月額制","","深夜割増単金")</f>
        <v>深夜割増単金</v>
      </c>
      <c r="K146" s="59">
        <f>+ROUNDDOWN(K143*0.25,0)</f>
        <v>630</v>
      </c>
      <c r="L146" s="34">
        <f ca="1">IF($G143="月額制",0,FLOOR(SUMIF(INDIRECT(L$1 &amp; "!$A:$A"),$C145,INDIRECT(L$1 &amp; "!$g:$g"))+"0:0:1"*24,0.5))</f>
        <v>0</v>
      </c>
      <c r="M146" s="60">
        <f ca="1">+INT($K146*L146)</f>
        <v>0</v>
      </c>
      <c r="P146" s="24"/>
    </row>
    <row r="147" spans="1:16">
      <c r="A147" s="24">
        <f t="shared" si="98"/>
        <v>1</v>
      </c>
      <c r="B147" s="24">
        <f t="shared" si="99"/>
        <v>0</v>
      </c>
      <c r="C147" s="31">
        <f t="shared" si="100"/>
        <v>2019053</v>
      </c>
      <c r="D147" s="162" t="str">
        <f t="shared" si="101"/>
        <v>灘部 美希</v>
      </c>
      <c r="E147" s="32" t="str">
        <f t="shared" si="102"/>
        <v>UAL</v>
      </c>
      <c r="F147" s="46" t="str">
        <f t="shared" si="103"/>
        <v>本社</v>
      </c>
      <c r="G147" s="31" t="str">
        <f t="shared" si="104"/>
        <v>時間制</v>
      </c>
      <c r="H147" s="31"/>
      <c r="I147" s="31"/>
      <c r="J147" s="100" t="s">
        <v>1837</v>
      </c>
      <c r="K147" s="101"/>
      <c r="L147" s="48">
        <f ca="1">+FLOOR(SUMIF(INDIRECT(L$1&amp;"!A:A"),$C143,INDIRECT(L$1&amp;"!D:D"))+"0:0:1"*24,0.5)</f>
        <v>136</v>
      </c>
      <c r="M147" s="50">
        <f ca="1">SUM(M143:M146)</f>
        <v>349650</v>
      </c>
      <c r="P147" s="24"/>
    </row>
    <row r="148" spans="1:16">
      <c r="A148" s="24">
        <f t="shared" si="98"/>
        <v>1</v>
      </c>
      <c r="B148" s="24">
        <f t="shared" si="99"/>
        <v>0</v>
      </c>
      <c r="C148" s="31">
        <f t="shared" si="100"/>
        <v>2019053</v>
      </c>
      <c r="D148" s="162" t="str">
        <f t="shared" si="101"/>
        <v>灘部 美希</v>
      </c>
      <c r="E148" s="32" t="str">
        <f t="shared" si="102"/>
        <v>UAL</v>
      </c>
      <c r="F148" s="46" t="str">
        <f t="shared" si="103"/>
        <v>本社</v>
      </c>
      <c r="G148" s="31" t="str">
        <f t="shared" si="104"/>
        <v>時間制</v>
      </c>
      <c r="H148" s="31"/>
      <c r="I148" s="31"/>
      <c r="J148" s="100" t="s">
        <v>1838</v>
      </c>
      <c r="K148" s="101"/>
      <c r="L148" s="51"/>
      <c r="M148" s="49">
        <f ca="1">+ROUNDDOWN(M147*0.1,0)</f>
        <v>34965</v>
      </c>
      <c r="P148" s="24"/>
    </row>
    <row r="149" spans="1:16">
      <c r="A149" s="24">
        <f t="shared" si="98"/>
        <v>1</v>
      </c>
      <c r="B149" s="24">
        <f t="shared" si="99"/>
        <v>0</v>
      </c>
      <c r="C149" s="31">
        <f t="shared" si="100"/>
        <v>2019053</v>
      </c>
      <c r="D149" s="162" t="str">
        <f t="shared" si="101"/>
        <v>灘部 美希</v>
      </c>
      <c r="E149" s="32" t="str">
        <f t="shared" si="102"/>
        <v>UAL</v>
      </c>
      <c r="F149" s="46" t="str">
        <f t="shared" si="103"/>
        <v>本社</v>
      </c>
      <c r="G149" s="31" t="str">
        <f t="shared" si="104"/>
        <v>時間制</v>
      </c>
      <c r="H149" s="31"/>
      <c r="I149" s="31"/>
      <c r="J149" s="102" t="s">
        <v>1839</v>
      </c>
      <c r="K149" s="103"/>
      <c r="L149" s="61"/>
      <c r="M149" s="56">
        <f ca="1">+SUMIF(INDIRECT(L$1&amp;"!$A:$A"),$C143,INDIRECT(L$1&amp;"!$I:$I"))</f>
        <v>0</v>
      </c>
      <c r="P149" s="24"/>
    </row>
    <row r="150" spans="1:16">
      <c r="A150" s="24">
        <f t="shared" si="98"/>
        <v>1</v>
      </c>
      <c r="B150" s="24">
        <f t="shared" si="99"/>
        <v>0</v>
      </c>
      <c r="C150" s="31">
        <f t="shared" si="100"/>
        <v>2019053</v>
      </c>
      <c r="D150" s="162" t="str">
        <f t="shared" si="101"/>
        <v>灘部 美希</v>
      </c>
      <c r="E150" s="32" t="str">
        <f t="shared" si="102"/>
        <v>UAL</v>
      </c>
      <c r="F150" s="46" t="str">
        <f t="shared" si="103"/>
        <v>本社</v>
      </c>
      <c r="G150" s="31" t="str">
        <f t="shared" si="104"/>
        <v>時間制</v>
      </c>
      <c r="H150" s="31"/>
      <c r="I150" s="31"/>
      <c r="J150" s="104" t="s">
        <v>1840</v>
      </c>
      <c r="K150" s="105"/>
      <c r="L150" s="62"/>
      <c r="M150" s="60">
        <f ca="1">+SUMIF(INDIRECT(L$1 &amp;"!$A:$A"),$C143,INDIRECT(L$1 &amp;"!$J:$J"))</f>
        <v>0</v>
      </c>
      <c r="P150" s="24"/>
    </row>
    <row r="151" spans="1:16">
      <c r="A151" s="24">
        <f t="shared" si="98"/>
        <v>1</v>
      </c>
      <c r="B151" s="24">
        <f t="shared" si="99"/>
        <v>0</v>
      </c>
      <c r="C151" s="31">
        <f t="shared" si="100"/>
        <v>2019053</v>
      </c>
      <c r="D151" s="162" t="str">
        <f t="shared" si="101"/>
        <v>灘部 美希</v>
      </c>
      <c r="E151" s="32" t="str">
        <f t="shared" si="102"/>
        <v>UAL</v>
      </c>
      <c r="F151" s="46" t="str">
        <f t="shared" si="103"/>
        <v>本社</v>
      </c>
      <c r="G151" s="31" t="str">
        <f t="shared" si="104"/>
        <v>時間制</v>
      </c>
      <c r="H151" s="31"/>
      <c r="I151" s="31"/>
      <c r="J151" s="100" t="s">
        <v>1841</v>
      </c>
      <c r="K151" s="101"/>
      <c r="L151" s="51"/>
      <c r="M151" s="49">
        <f ca="1">SUM(M149:M150)</f>
        <v>0</v>
      </c>
      <c r="P151" s="24"/>
    </row>
    <row r="152" spans="1:16">
      <c r="A152" s="24">
        <f t="shared" si="98"/>
        <v>1</v>
      </c>
      <c r="B152" s="24">
        <f t="shared" si="99"/>
        <v>0</v>
      </c>
      <c r="C152" s="35">
        <f t="shared" si="100"/>
        <v>2019053</v>
      </c>
      <c r="D152" s="163" t="str">
        <f t="shared" si="101"/>
        <v>灘部 美希</v>
      </c>
      <c r="E152" s="106" t="str">
        <f t="shared" si="102"/>
        <v>UAL</v>
      </c>
      <c r="F152" s="107" t="str">
        <f t="shared" si="103"/>
        <v>本社</v>
      </c>
      <c r="G152" s="35" t="str">
        <f t="shared" si="104"/>
        <v>時間制</v>
      </c>
      <c r="H152" s="35"/>
      <c r="I152" s="35"/>
      <c r="J152" s="100" t="s">
        <v>1842</v>
      </c>
      <c r="K152" s="101"/>
      <c r="L152" s="52"/>
      <c r="M152" s="53">
        <f ca="1">+(L147&lt;&gt;0)*SUM(M147:M148,M151)</f>
        <v>384615</v>
      </c>
      <c r="P152" s="24"/>
    </row>
    <row r="153" spans="1:16">
      <c r="A153" s="24">
        <f>IF(A152=1,0,1)</f>
        <v>0</v>
      </c>
      <c r="B153" s="27">
        <v>0</v>
      </c>
      <c r="C153" s="108">
        <v>2018048</v>
      </c>
      <c r="D153" s="164" t="str">
        <f>+VLOOKUP(C153,勤務データ!A:C,3,0)</f>
        <v>宮川 紋</v>
      </c>
      <c r="E153" s="109" t="s">
        <v>1833</v>
      </c>
      <c r="F153" s="108" t="s">
        <v>1834</v>
      </c>
      <c r="G153" s="108" t="s">
        <v>1835</v>
      </c>
      <c r="H153" s="108"/>
      <c r="I153" s="108"/>
      <c r="J153" s="110" t="s">
        <v>1836</v>
      </c>
      <c r="K153" s="66">
        <v>2520</v>
      </c>
      <c r="L153" s="140">
        <f ca="1">+IF($G153="月額制",L157-L154,L157-SUM(L154:L155))</f>
        <v>138.5</v>
      </c>
      <c r="M153" s="67">
        <f ca="1">+INT(IF($G153="月額制",$K153,$K153*L153))</f>
        <v>349020</v>
      </c>
      <c r="P153" s="24"/>
    </row>
    <row r="154" spans="1:16">
      <c r="A154" s="24">
        <f t="shared" ref="A154:A162" si="105">+A153</f>
        <v>0</v>
      </c>
      <c r="B154" s="24">
        <f t="shared" ref="B154:B162" si="106">+B153</f>
        <v>0</v>
      </c>
      <c r="C154" s="111">
        <f t="shared" ref="C154:C162" si="107">+IF(C153="","",C153)</f>
        <v>2018048</v>
      </c>
      <c r="D154" s="165" t="str">
        <f t="shared" ref="D154:D162" si="108">+IF(D153="","",D153)</f>
        <v>宮川 紋</v>
      </c>
      <c r="E154" s="112" t="str">
        <f t="shared" ref="E154:E162" si="109">+IF(E153="","",E153)</f>
        <v>UAL</v>
      </c>
      <c r="F154" s="113" t="str">
        <f t="shared" ref="F154:F162" si="110">+IF(F153="","",F153)</f>
        <v>本社</v>
      </c>
      <c r="G154" s="111" t="str">
        <f t="shared" ref="G154:G162" si="111">+IF(G153="","",G153)</f>
        <v>時間制</v>
      </c>
      <c r="H154" s="111"/>
      <c r="I154" s="111"/>
      <c r="J154" s="114" t="str">
        <f>+IF(G153="月額制","超過単金","時間外単金")</f>
        <v>時間外単金</v>
      </c>
      <c r="K154" s="68">
        <f>ROUND(K153*1.25,0)</f>
        <v>3150</v>
      </c>
      <c r="L154" s="141">
        <f ca="1">+IF($G153="月額制",MAX(0,L157-$H153),FLOOR(SUMIF(INDIRECT(L$1&amp;"!$A:$A"),$C154,INDIRECT(L$1&amp;"!$E:$E"))+"0:0:1"*24,0.5))</f>
        <v>29</v>
      </c>
      <c r="M154" s="69">
        <f ca="1">+INT($K154*L154)</f>
        <v>91350</v>
      </c>
      <c r="P154" s="24"/>
    </row>
    <row r="155" spans="1:16">
      <c r="A155" s="24">
        <f t="shared" si="105"/>
        <v>0</v>
      </c>
      <c r="B155" s="24">
        <f t="shared" si="106"/>
        <v>0</v>
      </c>
      <c r="C155" s="111">
        <f t="shared" si="107"/>
        <v>2018048</v>
      </c>
      <c r="D155" s="165" t="str">
        <f t="shared" si="108"/>
        <v>宮川 紋</v>
      </c>
      <c r="E155" s="112" t="str">
        <f t="shared" si="109"/>
        <v>UAL</v>
      </c>
      <c r="F155" s="113" t="str">
        <f t="shared" si="110"/>
        <v>本社</v>
      </c>
      <c r="G155" s="111" t="str">
        <f t="shared" si="111"/>
        <v>時間制</v>
      </c>
      <c r="H155" s="111"/>
      <c r="I155" s="111"/>
      <c r="J155" s="114" t="str">
        <f>+IF(G153="月額制","控除単金","法定休日単金")</f>
        <v>法定休日単金</v>
      </c>
      <c r="K155" s="68">
        <f>+ROUND(K153*1.35,0)</f>
        <v>3402</v>
      </c>
      <c r="L155" s="141">
        <f ca="1">+IF($G153="月額制",MIN(0,L153-$I153),FLOOR(SUMIF(INDIRECT(L$1 &amp; "!$A:$A"),$C155,INDIRECT(L$1 &amp; "!$F:$F"))+"0:0:1"*24,0.5))</f>
        <v>0</v>
      </c>
      <c r="M155" s="69">
        <f ca="1">+INT($K155*L155)</f>
        <v>0</v>
      </c>
      <c r="P155" s="24"/>
    </row>
    <row r="156" spans="1:16">
      <c r="A156" s="24">
        <f t="shared" si="105"/>
        <v>0</v>
      </c>
      <c r="B156" s="24">
        <f t="shared" si="106"/>
        <v>0</v>
      </c>
      <c r="C156" s="111">
        <f t="shared" si="107"/>
        <v>2018048</v>
      </c>
      <c r="D156" s="165" t="str">
        <f t="shared" si="108"/>
        <v>宮川 紋</v>
      </c>
      <c r="E156" s="112" t="str">
        <f t="shared" si="109"/>
        <v>UAL</v>
      </c>
      <c r="F156" s="113" t="str">
        <f t="shared" si="110"/>
        <v>本社</v>
      </c>
      <c r="G156" s="111" t="str">
        <f t="shared" si="111"/>
        <v>時間制</v>
      </c>
      <c r="H156" s="111"/>
      <c r="I156" s="111"/>
      <c r="J156" s="115" t="str">
        <f>+IF(G153="月額制","","深夜割増単金")</f>
        <v>深夜割増単金</v>
      </c>
      <c r="K156" s="70">
        <f>+ROUND(K153*0.25,0)</f>
        <v>630</v>
      </c>
      <c r="L156" s="142">
        <f ca="1">IF($G153="月額制",0,FLOOR(SUMIF(INDIRECT(L$1 &amp; "!$A:$A"),$C155,INDIRECT(L$1 &amp; "!$g:$g"))+"0:0:1"*24,0.5))</f>
        <v>0</v>
      </c>
      <c r="M156" s="71">
        <f ca="1">+INT($K156*L156)</f>
        <v>0</v>
      </c>
      <c r="P156" s="24"/>
    </row>
    <row r="157" spans="1:16">
      <c r="A157" s="24">
        <f t="shared" si="105"/>
        <v>0</v>
      </c>
      <c r="B157" s="24">
        <f t="shared" si="106"/>
        <v>0</v>
      </c>
      <c r="C157" s="111">
        <f t="shared" si="107"/>
        <v>2018048</v>
      </c>
      <c r="D157" s="165" t="str">
        <f t="shared" si="108"/>
        <v>宮川 紋</v>
      </c>
      <c r="E157" s="112" t="str">
        <f t="shared" si="109"/>
        <v>UAL</v>
      </c>
      <c r="F157" s="113" t="str">
        <f t="shared" si="110"/>
        <v>本社</v>
      </c>
      <c r="G157" s="111" t="str">
        <f t="shared" si="111"/>
        <v>時間制</v>
      </c>
      <c r="H157" s="111"/>
      <c r="I157" s="111"/>
      <c r="J157" s="116" t="s">
        <v>1837</v>
      </c>
      <c r="K157" s="117"/>
      <c r="L157" s="143">
        <f ca="1">+FLOOR(SUMIF(INDIRECT(L$1&amp;"!A:A"),$C153,INDIRECT(L$1&amp;"!D:D"))+"0:0:1"*24,0.5)</f>
        <v>167.5</v>
      </c>
      <c r="M157" s="144">
        <f ca="1">SUM(M153:M156)</f>
        <v>440370</v>
      </c>
      <c r="P157" s="24"/>
    </row>
    <row r="158" spans="1:16">
      <c r="A158" s="24">
        <f t="shared" si="105"/>
        <v>0</v>
      </c>
      <c r="B158" s="24">
        <f t="shared" si="106"/>
        <v>0</v>
      </c>
      <c r="C158" s="111">
        <f t="shared" si="107"/>
        <v>2018048</v>
      </c>
      <c r="D158" s="165" t="str">
        <f t="shared" si="108"/>
        <v>宮川 紋</v>
      </c>
      <c r="E158" s="112" t="str">
        <f t="shared" si="109"/>
        <v>UAL</v>
      </c>
      <c r="F158" s="113" t="str">
        <f t="shared" si="110"/>
        <v>本社</v>
      </c>
      <c r="G158" s="111" t="str">
        <f t="shared" si="111"/>
        <v>時間制</v>
      </c>
      <c r="H158" s="111"/>
      <c r="I158" s="111"/>
      <c r="J158" s="116" t="s">
        <v>1838</v>
      </c>
      <c r="K158" s="117"/>
      <c r="L158" s="145"/>
      <c r="M158" s="54">
        <f ca="1">+ROUNDDOWN(M157*0.1,0)</f>
        <v>44037</v>
      </c>
      <c r="P158" s="24"/>
    </row>
    <row r="159" spans="1:16">
      <c r="A159" s="24">
        <f t="shared" si="105"/>
        <v>0</v>
      </c>
      <c r="B159" s="24">
        <f t="shared" si="106"/>
        <v>0</v>
      </c>
      <c r="C159" s="111">
        <f t="shared" si="107"/>
        <v>2018048</v>
      </c>
      <c r="D159" s="165" t="str">
        <f t="shared" si="108"/>
        <v>宮川 紋</v>
      </c>
      <c r="E159" s="112" t="str">
        <f t="shared" si="109"/>
        <v>UAL</v>
      </c>
      <c r="F159" s="113" t="str">
        <f t="shared" si="110"/>
        <v>本社</v>
      </c>
      <c r="G159" s="111" t="str">
        <f t="shared" si="111"/>
        <v>時間制</v>
      </c>
      <c r="H159" s="111"/>
      <c r="I159" s="111"/>
      <c r="J159" s="118" t="s">
        <v>1839</v>
      </c>
      <c r="K159" s="119"/>
      <c r="L159" s="146"/>
      <c r="M159" s="67">
        <f ca="1">+SUMIF(INDIRECT(L$1&amp;"!$A:$A"),$C153,INDIRECT(L$1&amp;"!$I:$I"))</f>
        <v>0</v>
      </c>
      <c r="P159" s="24"/>
    </row>
    <row r="160" spans="1:16">
      <c r="A160" s="24">
        <f t="shared" si="105"/>
        <v>0</v>
      </c>
      <c r="B160" s="24">
        <f t="shared" si="106"/>
        <v>0</v>
      </c>
      <c r="C160" s="111">
        <f t="shared" si="107"/>
        <v>2018048</v>
      </c>
      <c r="D160" s="165" t="str">
        <f t="shared" si="108"/>
        <v>宮川 紋</v>
      </c>
      <c r="E160" s="112" t="str">
        <f t="shared" si="109"/>
        <v>UAL</v>
      </c>
      <c r="F160" s="113" t="str">
        <f t="shared" si="110"/>
        <v>本社</v>
      </c>
      <c r="G160" s="111" t="str">
        <f t="shared" si="111"/>
        <v>時間制</v>
      </c>
      <c r="H160" s="111"/>
      <c r="I160" s="111"/>
      <c r="J160" s="120" t="s">
        <v>1840</v>
      </c>
      <c r="K160" s="121"/>
      <c r="L160" s="147"/>
      <c r="M160" s="71">
        <f ca="1">+SUMIF(INDIRECT(L$1 &amp;"!$A:$A"),$C153,INDIRECT(L$1 &amp;"!$J:$J"))</f>
        <v>0</v>
      </c>
      <c r="P160" s="24"/>
    </row>
    <row r="161" spans="1:16">
      <c r="A161" s="24">
        <f t="shared" si="105"/>
        <v>0</v>
      </c>
      <c r="B161" s="24">
        <f t="shared" si="106"/>
        <v>0</v>
      </c>
      <c r="C161" s="111">
        <f t="shared" si="107"/>
        <v>2018048</v>
      </c>
      <c r="D161" s="165" t="str">
        <f t="shared" si="108"/>
        <v>宮川 紋</v>
      </c>
      <c r="E161" s="112" t="str">
        <f t="shared" si="109"/>
        <v>UAL</v>
      </c>
      <c r="F161" s="113" t="str">
        <f t="shared" si="110"/>
        <v>本社</v>
      </c>
      <c r="G161" s="111" t="str">
        <f t="shared" si="111"/>
        <v>時間制</v>
      </c>
      <c r="H161" s="111"/>
      <c r="I161" s="111"/>
      <c r="J161" s="116" t="s">
        <v>1841</v>
      </c>
      <c r="K161" s="117"/>
      <c r="L161" s="145"/>
      <c r="M161" s="54">
        <f ca="1">SUM(M159:M160)</f>
        <v>0</v>
      </c>
      <c r="P161" s="24"/>
    </row>
    <row r="162" spans="1:16">
      <c r="A162" s="24">
        <f t="shared" si="105"/>
        <v>0</v>
      </c>
      <c r="B162" s="24">
        <f t="shared" si="106"/>
        <v>0</v>
      </c>
      <c r="C162" s="122">
        <f t="shared" si="107"/>
        <v>2018048</v>
      </c>
      <c r="D162" s="166" t="str">
        <f t="shared" si="108"/>
        <v>宮川 紋</v>
      </c>
      <c r="E162" s="123" t="str">
        <f t="shared" si="109"/>
        <v>UAL</v>
      </c>
      <c r="F162" s="124" t="str">
        <f t="shared" si="110"/>
        <v>本社</v>
      </c>
      <c r="G162" s="122" t="str">
        <f t="shared" si="111"/>
        <v>時間制</v>
      </c>
      <c r="H162" s="122"/>
      <c r="I162" s="122"/>
      <c r="J162" s="116" t="s">
        <v>1842</v>
      </c>
      <c r="K162" s="117"/>
      <c r="L162" s="148"/>
      <c r="M162" s="149">
        <f ca="1">+(L157&lt;&gt;0)*SUM(M157:M158,M161)</f>
        <v>484407</v>
      </c>
      <c r="P162" s="24"/>
    </row>
    <row r="163" spans="1:16">
      <c r="A163" s="24">
        <f>IF(A162=1,0,1)</f>
        <v>1</v>
      </c>
      <c r="B163" s="27">
        <v>0</v>
      </c>
      <c r="C163" s="28">
        <v>2018025</v>
      </c>
      <c r="D163" s="161" t="str">
        <f>+VLOOKUP(C163,勤務データ!A:C,3,0)</f>
        <v>谷米 朋子</v>
      </c>
      <c r="E163" s="29" t="s">
        <v>1833</v>
      </c>
      <c r="F163" s="28" t="s">
        <v>1834</v>
      </c>
      <c r="G163" s="125" t="s">
        <v>1835</v>
      </c>
      <c r="H163" s="28"/>
      <c r="I163" s="28"/>
      <c r="J163" s="63" t="s">
        <v>1836</v>
      </c>
      <c r="K163" s="55">
        <v>2520</v>
      </c>
      <c r="L163" s="30">
        <f ca="1">+IF($G163="月額制",L167-L164,L167-SUM(L164:L165))</f>
        <v>69</v>
      </c>
      <c r="M163" s="56">
        <f ca="1">+INT(IF($G163="月額制",$K163,$K163*L163))</f>
        <v>173880</v>
      </c>
      <c r="P163" s="24"/>
    </row>
    <row r="164" spans="1:16">
      <c r="A164" s="24">
        <f t="shared" ref="A164:A172" si="112">+A163</f>
        <v>1</v>
      </c>
      <c r="B164" s="24">
        <f t="shared" ref="B164:B172" si="113">+B163</f>
        <v>0</v>
      </c>
      <c r="C164" s="31">
        <f t="shared" ref="C164:C172" si="114">+IF(C163="","",C163)</f>
        <v>2018025</v>
      </c>
      <c r="D164" s="162" t="str">
        <f t="shared" ref="D164:D172" si="115">+IF(D163="","",D163)</f>
        <v>谷米 朋子</v>
      </c>
      <c r="E164" s="32" t="str">
        <f t="shared" ref="E164:E172" si="116">+IF(E163="","",E163)</f>
        <v>UAL</v>
      </c>
      <c r="F164" s="46" t="str">
        <f t="shared" ref="F164:F172" si="117">+IF(F163="","",F163)</f>
        <v>本社</v>
      </c>
      <c r="G164" s="31" t="str">
        <f t="shared" ref="G164:G172" si="118">+IF(G163="","",G163)</f>
        <v>時間制</v>
      </c>
      <c r="H164" s="31"/>
      <c r="I164" s="31"/>
      <c r="J164" s="64" t="str">
        <f>+IF(G163="月額制","超過単金","時間外単金")</f>
        <v>時間外単金</v>
      </c>
      <c r="K164" s="57">
        <f>ROUND(K163*1.25,0)</f>
        <v>3150</v>
      </c>
      <c r="L164" s="33">
        <f ca="1">+IF($G163="月額制",MAX(0,L167-$H163),FLOOR(SUMIF(INDIRECT(L$1&amp;"!$A:$A"),$C164,INDIRECT(L$1&amp;"!$E:$E"))+"0:0:1"*24,0.5))</f>
        <v>12.5</v>
      </c>
      <c r="M164" s="58">
        <f ca="1">+INT($K164*L164)</f>
        <v>39375</v>
      </c>
      <c r="P164" s="24"/>
    </row>
    <row r="165" spans="1:16">
      <c r="A165" s="24">
        <f t="shared" si="112"/>
        <v>1</v>
      </c>
      <c r="B165" s="24">
        <f t="shared" si="113"/>
        <v>0</v>
      </c>
      <c r="C165" s="31">
        <f t="shared" si="114"/>
        <v>2018025</v>
      </c>
      <c r="D165" s="162" t="str">
        <f t="shared" si="115"/>
        <v>谷米 朋子</v>
      </c>
      <c r="E165" s="32" t="str">
        <f t="shared" si="116"/>
        <v>UAL</v>
      </c>
      <c r="F165" s="46" t="str">
        <f t="shared" si="117"/>
        <v>本社</v>
      </c>
      <c r="G165" s="31" t="str">
        <f t="shared" si="118"/>
        <v>時間制</v>
      </c>
      <c r="H165" s="31"/>
      <c r="I165" s="31"/>
      <c r="J165" s="64" t="str">
        <f>+IF(G163="月額制","控除単金","法定休日単金")</f>
        <v>法定休日単金</v>
      </c>
      <c r="K165" s="57">
        <f>+ROUND(K163*1.35,0)</f>
        <v>3402</v>
      </c>
      <c r="L165" s="33">
        <f ca="1">+IF($G163="月額制",MIN(0,L163-$I163),FLOOR(SUMIF(INDIRECT(L$1 &amp; "!$A:$A"),$C165,INDIRECT(L$1 &amp; "!$F:$F"))+"0:0:1"*24,0.5))</f>
        <v>0</v>
      </c>
      <c r="M165" s="58">
        <f ca="1">+INT($K165*L165)</f>
        <v>0</v>
      </c>
      <c r="P165" s="24"/>
    </row>
    <row r="166" spans="1:16">
      <c r="A166" s="24">
        <f t="shared" si="112"/>
        <v>1</v>
      </c>
      <c r="B166" s="24">
        <f t="shared" si="113"/>
        <v>0</v>
      </c>
      <c r="C166" s="31">
        <f t="shared" si="114"/>
        <v>2018025</v>
      </c>
      <c r="D166" s="162" t="str">
        <f t="shared" si="115"/>
        <v>谷米 朋子</v>
      </c>
      <c r="E166" s="32" t="str">
        <f t="shared" si="116"/>
        <v>UAL</v>
      </c>
      <c r="F166" s="46" t="str">
        <f t="shared" si="117"/>
        <v>本社</v>
      </c>
      <c r="G166" s="31" t="str">
        <f t="shared" si="118"/>
        <v>時間制</v>
      </c>
      <c r="H166" s="31"/>
      <c r="I166" s="31"/>
      <c r="J166" s="65" t="str">
        <f>+IF(G163="月額制","","深夜割増単金")</f>
        <v>深夜割増単金</v>
      </c>
      <c r="K166" s="59">
        <f>+ROUNDDOWN(K163*0.25,0)</f>
        <v>630</v>
      </c>
      <c r="L166" s="34">
        <f ca="1">IF($G163="月額制",0,FLOOR(SUMIF(INDIRECT(L$1 &amp; "!$A:$A"),$C165,INDIRECT(L$1 &amp; "!$g:$g"))+"0:0:1"*24,0.5))</f>
        <v>0</v>
      </c>
      <c r="M166" s="60">
        <f ca="1">+INT($K166*L166)</f>
        <v>0</v>
      </c>
      <c r="P166" s="24"/>
    </row>
    <row r="167" spans="1:16">
      <c r="A167" s="24">
        <f t="shared" si="112"/>
        <v>1</v>
      </c>
      <c r="B167" s="24">
        <f t="shared" si="113"/>
        <v>0</v>
      </c>
      <c r="C167" s="31">
        <f t="shared" si="114"/>
        <v>2018025</v>
      </c>
      <c r="D167" s="162" t="str">
        <f t="shared" si="115"/>
        <v>谷米 朋子</v>
      </c>
      <c r="E167" s="32" t="str">
        <f t="shared" si="116"/>
        <v>UAL</v>
      </c>
      <c r="F167" s="46" t="str">
        <f t="shared" si="117"/>
        <v>本社</v>
      </c>
      <c r="G167" s="31" t="str">
        <f t="shared" si="118"/>
        <v>時間制</v>
      </c>
      <c r="H167" s="31"/>
      <c r="I167" s="31"/>
      <c r="J167" s="100" t="s">
        <v>1837</v>
      </c>
      <c r="K167" s="101"/>
      <c r="L167" s="48">
        <f ca="1">+FLOOR(SUMIF(INDIRECT(L$1&amp;"!A:A"),$C163,INDIRECT(L$1&amp;"!D:D"))+"0:0:1"*24,0.5)</f>
        <v>81.5</v>
      </c>
      <c r="M167" s="50">
        <f ca="1">SUM(M163:M166)</f>
        <v>213255</v>
      </c>
      <c r="P167" s="24"/>
    </row>
    <row r="168" spans="1:16">
      <c r="A168" s="24">
        <f t="shared" si="112"/>
        <v>1</v>
      </c>
      <c r="B168" s="24">
        <f t="shared" si="113"/>
        <v>0</v>
      </c>
      <c r="C168" s="31">
        <f t="shared" si="114"/>
        <v>2018025</v>
      </c>
      <c r="D168" s="162" t="str">
        <f t="shared" si="115"/>
        <v>谷米 朋子</v>
      </c>
      <c r="E168" s="32" t="str">
        <f t="shared" si="116"/>
        <v>UAL</v>
      </c>
      <c r="F168" s="46" t="str">
        <f t="shared" si="117"/>
        <v>本社</v>
      </c>
      <c r="G168" s="31" t="str">
        <f t="shared" si="118"/>
        <v>時間制</v>
      </c>
      <c r="H168" s="31"/>
      <c r="I168" s="31"/>
      <c r="J168" s="100" t="s">
        <v>1838</v>
      </c>
      <c r="K168" s="101"/>
      <c r="L168" s="51"/>
      <c r="M168" s="49">
        <f ca="1">+ROUNDDOWN(M167*0.1,0)</f>
        <v>21325</v>
      </c>
      <c r="P168" s="24"/>
    </row>
    <row r="169" spans="1:16">
      <c r="A169" s="24">
        <f t="shared" si="112"/>
        <v>1</v>
      </c>
      <c r="B169" s="24">
        <f t="shared" si="113"/>
        <v>0</v>
      </c>
      <c r="C169" s="31">
        <f t="shared" si="114"/>
        <v>2018025</v>
      </c>
      <c r="D169" s="162" t="str">
        <f t="shared" si="115"/>
        <v>谷米 朋子</v>
      </c>
      <c r="E169" s="32" t="str">
        <f t="shared" si="116"/>
        <v>UAL</v>
      </c>
      <c r="F169" s="46" t="str">
        <f t="shared" si="117"/>
        <v>本社</v>
      </c>
      <c r="G169" s="31" t="str">
        <f t="shared" si="118"/>
        <v>時間制</v>
      </c>
      <c r="H169" s="31"/>
      <c r="I169" s="31"/>
      <c r="J169" s="102" t="s">
        <v>1839</v>
      </c>
      <c r="K169" s="103"/>
      <c r="L169" s="61"/>
      <c r="M169" s="56">
        <f ca="1">+SUMIF(INDIRECT(L$1&amp;"!$A:$A"),$C163,INDIRECT(L$1&amp;"!$I:$I"))</f>
        <v>0</v>
      </c>
      <c r="P169" s="24"/>
    </row>
    <row r="170" spans="1:16">
      <c r="A170" s="24">
        <f t="shared" si="112"/>
        <v>1</v>
      </c>
      <c r="B170" s="24">
        <f t="shared" si="113"/>
        <v>0</v>
      </c>
      <c r="C170" s="31">
        <f t="shared" si="114"/>
        <v>2018025</v>
      </c>
      <c r="D170" s="162" t="str">
        <f t="shared" si="115"/>
        <v>谷米 朋子</v>
      </c>
      <c r="E170" s="32" t="str">
        <f t="shared" si="116"/>
        <v>UAL</v>
      </c>
      <c r="F170" s="46" t="str">
        <f t="shared" si="117"/>
        <v>本社</v>
      </c>
      <c r="G170" s="31" t="str">
        <f t="shared" si="118"/>
        <v>時間制</v>
      </c>
      <c r="H170" s="31"/>
      <c r="I170" s="31"/>
      <c r="J170" s="104" t="s">
        <v>1840</v>
      </c>
      <c r="K170" s="105"/>
      <c r="L170" s="62"/>
      <c r="M170" s="60">
        <f ca="1">+SUMIF(INDIRECT(L$1 &amp;"!$A:$A"),$C163,INDIRECT(L$1 &amp;"!$J:$J"))</f>
        <v>0</v>
      </c>
      <c r="P170" s="24"/>
    </row>
    <row r="171" spans="1:16">
      <c r="A171" s="24">
        <f t="shared" si="112"/>
        <v>1</v>
      </c>
      <c r="B171" s="24">
        <f t="shared" si="113"/>
        <v>0</v>
      </c>
      <c r="C171" s="31">
        <f t="shared" si="114"/>
        <v>2018025</v>
      </c>
      <c r="D171" s="162" t="str">
        <f t="shared" si="115"/>
        <v>谷米 朋子</v>
      </c>
      <c r="E171" s="32" t="str">
        <f t="shared" si="116"/>
        <v>UAL</v>
      </c>
      <c r="F171" s="46" t="str">
        <f t="shared" si="117"/>
        <v>本社</v>
      </c>
      <c r="G171" s="31" t="str">
        <f t="shared" si="118"/>
        <v>時間制</v>
      </c>
      <c r="H171" s="31"/>
      <c r="I171" s="31"/>
      <c r="J171" s="100" t="s">
        <v>1841</v>
      </c>
      <c r="K171" s="101"/>
      <c r="L171" s="51"/>
      <c r="M171" s="49">
        <f ca="1">SUM(M169:M170)</f>
        <v>0</v>
      </c>
      <c r="P171" s="24"/>
    </row>
    <row r="172" spans="1:16">
      <c r="A172" s="24">
        <f t="shared" si="112"/>
        <v>1</v>
      </c>
      <c r="B172" s="24">
        <f t="shared" si="113"/>
        <v>0</v>
      </c>
      <c r="C172" s="35">
        <f t="shared" si="114"/>
        <v>2018025</v>
      </c>
      <c r="D172" s="163" t="str">
        <f t="shared" si="115"/>
        <v>谷米 朋子</v>
      </c>
      <c r="E172" s="106" t="str">
        <f t="shared" si="116"/>
        <v>UAL</v>
      </c>
      <c r="F172" s="107" t="str">
        <f t="shared" si="117"/>
        <v>本社</v>
      </c>
      <c r="G172" s="35" t="str">
        <f t="shared" si="118"/>
        <v>時間制</v>
      </c>
      <c r="H172" s="35"/>
      <c r="I172" s="35"/>
      <c r="J172" s="100" t="s">
        <v>1842</v>
      </c>
      <c r="K172" s="101"/>
      <c r="L172" s="52"/>
      <c r="M172" s="53">
        <f ca="1">+(L167&lt;&gt;0)*SUM(M167:M168,M171)</f>
        <v>234580</v>
      </c>
      <c r="P172" s="24"/>
    </row>
    <row r="173" spans="1:16">
      <c r="A173" s="24">
        <f>IF(A172=1,0,1)</f>
        <v>0</v>
      </c>
      <c r="B173" s="27">
        <v>0</v>
      </c>
      <c r="C173" s="108">
        <v>2017006</v>
      </c>
      <c r="D173" s="164" t="str">
        <f>+VLOOKUP(C173,勤務データ!A:C,3,0)</f>
        <v>佐藤 有紀</v>
      </c>
      <c r="E173" s="109" t="s">
        <v>1833</v>
      </c>
      <c r="F173" s="108" t="s">
        <v>1834</v>
      </c>
      <c r="G173" s="108" t="s">
        <v>1835</v>
      </c>
      <c r="H173" s="108"/>
      <c r="I173" s="108"/>
      <c r="J173" s="110" t="s">
        <v>1836</v>
      </c>
      <c r="K173" s="66">
        <v>2600</v>
      </c>
      <c r="L173" s="140">
        <f ca="1">+IF($G173="月額制",L177-L174,L177-SUM(L174:L175))</f>
        <v>136.5</v>
      </c>
      <c r="M173" s="67">
        <f ca="1">+INT(IF($G173="月額制",$K173,$K173*L173))</f>
        <v>354900</v>
      </c>
      <c r="P173" s="24"/>
    </row>
    <row r="174" spans="1:16">
      <c r="A174" s="24">
        <f t="shared" ref="A174:A182" si="119">+A173</f>
        <v>0</v>
      </c>
      <c r="B174" s="24">
        <f t="shared" ref="B174:B182" si="120">+B173</f>
        <v>0</v>
      </c>
      <c r="C174" s="111">
        <f t="shared" ref="C174:C182" si="121">+IF(C173="","",C173)</f>
        <v>2017006</v>
      </c>
      <c r="D174" s="165" t="str">
        <f t="shared" ref="D174:D182" si="122">+IF(D173="","",D173)</f>
        <v>佐藤 有紀</v>
      </c>
      <c r="E174" s="112" t="str">
        <f t="shared" ref="E174:E182" si="123">+IF(E173="","",E173)</f>
        <v>UAL</v>
      </c>
      <c r="F174" s="113" t="str">
        <f t="shared" ref="F174:F182" si="124">+IF(F173="","",F173)</f>
        <v>本社</v>
      </c>
      <c r="G174" s="111" t="str">
        <f t="shared" ref="G174:G182" si="125">+IF(G173="","",G173)</f>
        <v>時間制</v>
      </c>
      <c r="H174" s="111"/>
      <c r="I174" s="111"/>
      <c r="J174" s="114" t="str">
        <f>+IF(G173="月額制","超過単金","時間外単金")</f>
        <v>時間外単金</v>
      </c>
      <c r="K174" s="68">
        <f>ROUND(K173*1.25,0)</f>
        <v>3250</v>
      </c>
      <c r="L174" s="141">
        <f ca="1">+IF($G173="月額制",MAX(0,L177-$H173),FLOOR(SUMIF(INDIRECT(L$1&amp;"!$A:$A"),$C174,INDIRECT(L$1&amp;"!$E:$E"))+"0:0:1"*24,0.5))</f>
        <v>6</v>
      </c>
      <c r="M174" s="69">
        <f ca="1">+INT($K174*L174)</f>
        <v>19500</v>
      </c>
      <c r="P174" s="24"/>
    </row>
    <row r="175" spans="1:16">
      <c r="A175" s="24">
        <f t="shared" si="119"/>
        <v>0</v>
      </c>
      <c r="B175" s="24">
        <f t="shared" si="120"/>
        <v>0</v>
      </c>
      <c r="C175" s="111">
        <f t="shared" si="121"/>
        <v>2017006</v>
      </c>
      <c r="D175" s="165" t="str">
        <f t="shared" si="122"/>
        <v>佐藤 有紀</v>
      </c>
      <c r="E175" s="112" t="str">
        <f t="shared" si="123"/>
        <v>UAL</v>
      </c>
      <c r="F175" s="113" t="str">
        <f t="shared" si="124"/>
        <v>本社</v>
      </c>
      <c r="G175" s="111" t="str">
        <f t="shared" si="125"/>
        <v>時間制</v>
      </c>
      <c r="H175" s="111"/>
      <c r="I175" s="111"/>
      <c r="J175" s="114" t="str">
        <f>+IF(G173="月額制","控除単金","法定休日単金")</f>
        <v>法定休日単金</v>
      </c>
      <c r="K175" s="68">
        <f>+ROUNDDOWN(K173*1.35,0)</f>
        <v>3510</v>
      </c>
      <c r="L175" s="141">
        <f ca="1">+IF($G173="月額制",MIN(0,L173-$I173),FLOOR(SUMIF(INDIRECT(L$1 &amp; "!$A:$A"),$C175,INDIRECT(L$1 &amp; "!$F:$F"))+"0:0:1"*24,0.5))</f>
        <v>0</v>
      </c>
      <c r="M175" s="69">
        <f ca="1">+INT($K175*L175)</f>
        <v>0</v>
      </c>
      <c r="P175" s="24"/>
    </row>
    <row r="176" spans="1:16">
      <c r="A176" s="24">
        <f t="shared" si="119"/>
        <v>0</v>
      </c>
      <c r="B176" s="24">
        <f t="shared" si="120"/>
        <v>0</v>
      </c>
      <c r="C176" s="111">
        <f t="shared" si="121"/>
        <v>2017006</v>
      </c>
      <c r="D176" s="165" t="str">
        <f t="shared" si="122"/>
        <v>佐藤 有紀</v>
      </c>
      <c r="E176" s="112" t="str">
        <f t="shared" si="123"/>
        <v>UAL</v>
      </c>
      <c r="F176" s="113" t="str">
        <f t="shared" si="124"/>
        <v>本社</v>
      </c>
      <c r="G176" s="111" t="str">
        <f t="shared" si="125"/>
        <v>時間制</v>
      </c>
      <c r="H176" s="111"/>
      <c r="I176" s="111"/>
      <c r="J176" s="115" t="str">
        <f>+IF(G173="月額制","","深夜割増単金")</f>
        <v>深夜割増単金</v>
      </c>
      <c r="K176" s="70">
        <f>+ROUNDDOWN(K173*0.25,0)</f>
        <v>650</v>
      </c>
      <c r="L176" s="142">
        <f ca="1">IF($G173="月額制",0,FLOOR(SUMIF(INDIRECT(L$1 &amp; "!$A:$A"),$C175,INDIRECT(L$1 &amp; "!$g:$g"))+"0:0:1"*24,0.5))</f>
        <v>0</v>
      </c>
      <c r="M176" s="71">
        <f ca="1">+INT($K176*L176)</f>
        <v>0</v>
      </c>
      <c r="P176" s="24"/>
    </row>
    <row r="177" spans="1:16">
      <c r="A177" s="24">
        <f t="shared" si="119"/>
        <v>0</v>
      </c>
      <c r="B177" s="24">
        <f t="shared" si="120"/>
        <v>0</v>
      </c>
      <c r="C177" s="111">
        <f t="shared" si="121"/>
        <v>2017006</v>
      </c>
      <c r="D177" s="165" t="str">
        <f t="shared" si="122"/>
        <v>佐藤 有紀</v>
      </c>
      <c r="E177" s="112" t="str">
        <f t="shared" si="123"/>
        <v>UAL</v>
      </c>
      <c r="F177" s="113" t="str">
        <f t="shared" si="124"/>
        <v>本社</v>
      </c>
      <c r="G177" s="111" t="str">
        <f t="shared" si="125"/>
        <v>時間制</v>
      </c>
      <c r="H177" s="111"/>
      <c r="I177" s="111"/>
      <c r="J177" s="116" t="s">
        <v>1837</v>
      </c>
      <c r="K177" s="117"/>
      <c r="L177" s="143">
        <f ca="1">+FLOOR(SUMIF(INDIRECT(L$1&amp;"!A:A"),$C173,INDIRECT(L$1&amp;"!D:D"))+"0:0:1"*24,0.5)</f>
        <v>142.5</v>
      </c>
      <c r="M177" s="144">
        <f ca="1">SUM(M173:M176)</f>
        <v>374400</v>
      </c>
      <c r="P177" s="24"/>
    </row>
    <row r="178" spans="1:16">
      <c r="A178" s="24">
        <f t="shared" si="119"/>
        <v>0</v>
      </c>
      <c r="B178" s="24">
        <f t="shared" si="120"/>
        <v>0</v>
      </c>
      <c r="C178" s="111">
        <f t="shared" si="121"/>
        <v>2017006</v>
      </c>
      <c r="D178" s="165" t="str">
        <f t="shared" si="122"/>
        <v>佐藤 有紀</v>
      </c>
      <c r="E178" s="112" t="str">
        <f t="shared" si="123"/>
        <v>UAL</v>
      </c>
      <c r="F178" s="113" t="str">
        <f t="shared" si="124"/>
        <v>本社</v>
      </c>
      <c r="G178" s="111" t="str">
        <f t="shared" si="125"/>
        <v>時間制</v>
      </c>
      <c r="H178" s="111"/>
      <c r="I178" s="111"/>
      <c r="J178" s="116" t="s">
        <v>1838</v>
      </c>
      <c r="K178" s="117"/>
      <c r="L178" s="145"/>
      <c r="M178" s="54">
        <f ca="1">+ROUNDDOWN(M177*0.1,0)</f>
        <v>37440</v>
      </c>
      <c r="P178" s="24"/>
    </row>
    <row r="179" spans="1:16">
      <c r="A179" s="24">
        <f t="shared" si="119"/>
        <v>0</v>
      </c>
      <c r="B179" s="24">
        <f t="shared" si="120"/>
        <v>0</v>
      </c>
      <c r="C179" s="111">
        <f t="shared" si="121"/>
        <v>2017006</v>
      </c>
      <c r="D179" s="165" t="str">
        <f t="shared" si="122"/>
        <v>佐藤 有紀</v>
      </c>
      <c r="E179" s="112" t="str">
        <f t="shared" si="123"/>
        <v>UAL</v>
      </c>
      <c r="F179" s="113" t="str">
        <f t="shared" si="124"/>
        <v>本社</v>
      </c>
      <c r="G179" s="111" t="str">
        <f t="shared" si="125"/>
        <v>時間制</v>
      </c>
      <c r="H179" s="111"/>
      <c r="I179" s="111"/>
      <c r="J179" s="118" t="s">
        <v>1839</v>
      </c>
      <c r="K179" s="119"/>
      <c r="L179" s="146"/>
      <c r="M179" s="67">
        <f ca="1">+SUMIF(INDIRECT(L$1&amp;"!$A:$A"),$C173,INDIRECT(L$1&amp;"!$I:$I"))</f>
        <v>0</v>
      </c>
      <c r="P179" s="24"/>
    </row>
    <row r="180" spans="1:16">
      <c r="A180" s="24">
        <f t="shared" si="119"/>
        <v>0</v>
      </c>
      <c r="B180" s="24">
        <f t="shared" si="120"/>
        <v>0</v>
      </c>
      <c r="C180" s="111">
        <f t="shared" si="121"/>
        <v>2017006</v>
      </c>
      <c r="D180" s="165" t="str">
        <f t="shared" si="122"/>
        <v>佐藤 有紀</v>
      </c>
      <c r="E180" s="112" t="str">
        <f t="shared" si="123"/>
        <v>UAL</v>
      </c>
      <c r="F180" s="113" t="str">
        <f t="shared" si="124"/>
        <v>本社</v>
      </c>
      <c r="G180" s="111" t="str">
        <f t="shared" si="125"/>
        <v>時間制</v>
      </c>
      <c r="H180" s="111"/>
      <c r="I180" s="111"/>
      <c r="J180" s="120" t="s">
        <v>1840</v>
      </c>
      <c r="K180" s="121"/>
      <c r="L180" s="147"/>
      <c r="M180" s="71">
        <f ca="1">+SUMIF(INDIRECT(L$1 &amp;"!$A:$A"),$C173,INDIRECT(L$1 &amp;"!$J:$J"))</f>
        <v>0</v>
      </c>
      <c r="P180" s="24"/>
    </row>
    <row r="181" spans="1:16">
      <c r="A181" s="24">
        <f t="shared" si="119"/>
        <v>0</v>
      </c>
      <c r="B181" s="24">
        <f t="shared" si="120"/>
        <v>0</v>
      </c>
      <c r="C181" s="111">
        <f t="shared" si="121"/>
        <v>2017006</v>
      </c>
      <c r="D181" s="165" t="str">
        <f t="shared" si="122"/>
        <v>佐藤 有紀</v>
      </c>
      <c r="E181" s="112" t="str">
        <f t="shared" si="123"/>
        <v>UAL</v>
      </c>
      <c r="F181" s="113" t="str">
        <f t="shared" si="124"/>
        <v>本社</v>
      </c>
      <c r="G181" s="111" t="str">
        <f t="shared" si="125"/>
        <v>時間制</v>
      </c>
      <c r="H181" s="111"/>
      <c r="I181" s="111"/>
      <c r="J181" s="116" t="s">
        <v>1841</v>
      </c>
      <c r="K181" s="117"/>
      <c r="L181" s="145"/>
      <c r="M181" s="54">
        <f ca="1">SUM(M179:M180)</f>
        <v>0</v>
      </c>
      <c r="P181" s="24"/>
    </row>
    <row r="182" spans="1:16">
      <c r="A182" s="24">
        <f t="shared" si="119"/>
        <v>0</v>
      </c>
      <c r="B182" s="24">
        <f t="shared" si="120"/>
        <v>0</v>
      </c>
      <c r="C182" s="122">
        <f t="shared" si="121"/>
        <v>2017006</v>
      </c>
      <c r="D182" s="166" t="str">
        <f t="shared" si="122"/>
        <v>佐藤 有紀</v>
      </c>
      <c r="E182" s="123" t="str">
        <f t="shared" si="123"/>
        <v>UAL</v>
      </c>
      <c r="F182" s="124" t="str">
        <f t="shared" si="124"/>
        <v>本社</v>
      </c>
      <c r="G182" s="122" t="str">
        <f t="shared" si="125"/>
        <v>時間制</v>
      </c>
      <c r="H182" s="122"/>
      <c r="I182" s="122"/>
      <c r="J182" s="116" t="s">
        <v>1842</v>
      </c>
      <c r="K182" s="117"/>
      <c r="L182" s="148"/>
      <c r="M182" s="149">
        <f ca="1">+(L177&lt;&gt;0)*SUM(M177:M178,M181)</f>
        <v>411840</v>
      </c>
      <c r="P182" s="24"/>
    </row>
    <row r="183" spans="1:16">
      <c r="A183" s="24">
        <f>IF(A182=1,0,1)</f>
        <v>1</v>
      </c>
      <c r="B183" s="27">
        <v>0</v>
      </c>
      <c r="C183" s="28">
        <v>2016023</v>
      </c>
      <c r="D183" s="161" t="str">
        <f>+VLOOKUP(C183,勤務データ!A:C,3,0)</f>
        <v>杉田 晴美</v>
      </c>
      <c r="E183" s="29" t="s">
        <v>1833</v>
      </c>
      <c r="F183" s="28" t="s">
        <v>1834</v>
      </c>
      <c r="G183" s="125" t="s">
        <v>1835</v>
      </c>
      <c r="H183" s="28"/>
      <c r="I183" s="28"/>
      <c r="J183" s="63" t="s">
        <v>1836</v>
      </c>
      <c r="K183" s="55">
        <v>2660</v>
      </c>
      <c r="L183" s="30">
        <f ca="1">+IF($G183="月額制",L187-L184,L187-SUM(L184:L185))</f>
        <v>133</v>
      </c>
      <c r="M183" s="56">
        <f ca="1">+INT(IF($G183="月額制",$K183,$K183*L183))</f>
        <v>353780</v>
      </c>
      <c r="P183" s="24"/>
    </row>
    <row r="184" spans="1:16">
      <c r="A184" s="24">
        <f t="shared" ref="A184:A192" si="126">+A183</f>
        <v>1</v>
      </c>
      <c r="B184" s="24">
        <f t="shared" ref="B184:B192" si="127">+B183</f>
        <v>0</v>
      </c>
      <c r="C184" s="31">
        <f t="shared" ref="C184:C192" si="128">+IF(C183="","",C183)</f>
        <v>2016023</v>
      </c>
      <c r="D184" s="162" t="str">
        <f t="shared" ref="D184:D192" si="129">+IF(D183="","",D183)</f>
        <v>杉田 晴美</v>
      </c>
      <c r="E184" s="32" t="str">
        <f t="shared" ref="E184:E192" si="130">+IF(E183="","",E183)</f>
        <v>UAL</v>
      </c>
      <c r="F184" s="46" t="str">
        <f t="shared" ref="F184:F192" si="131">+IF(F183="","",F183)</f>
        <v>本社</v>
      </c>
      <c r="G184" s="31" t="str">
        <f t="shared" ref="G184:G192" si="132">+IF(G183="","",G183)</f>
        <v>時間制</v>
      </c>
      <c r="H184" s="31"/>
      <c r="I184" s="31"/>
      <c r="J184" s="64" t="str">
        <f>+IF(G183="月額制","超過単金","時間外単金")</f>
        <v>時間外単金</v>
      </c>
      <c r="K184" s="57">
        <f>ROUNDDOWN(K183*1.25,0)</f>
        <v>3325</v>
      </c>
      <c r="L184" s="33">
        <f ca="1">+IF($G183="月額制",MAX(0,L187-$H183),FLOOR(SUMIF(INDIRECT(L$1&amp;"!$A:$A"),$C184,INDIRECT(L$1&amp;"!$E:$E"))+"0:0:1"*24,0.5))</f>
        <v>11.5</v>
      </c>
      <c r="M184" s="58">
        <f ca="1">+INT($K184*L184)</f>
        <v>38237</v>
      </c>
      <c r="P184" s="24"/>
    </row>
    <row r="185" spans="1:16">
      <c r="A185" s="24">
        <f t="shared" si="126"/>
        <v>1</v>
      </c>
      <c r="B185" s="24">
        <f t="shared" si="127"/>
        <v>0</v>
      </c>
      <c r="C185" s="31">
        <f t="shared" si="128"/>
        <v>2016023</v>
      </c>
      <c r="D185" s="162" t="str">
        <f t="shared" si="129"/>
        <v>杉田 晴美</v>
      </c>
      <c r="E185" s="32" t="str">
        <f t="shared" si="130"/>
        <v>UAL</v>
      </c>
      <c r="F185" s="46" t="str">
        <f t="shared" si="131"/>
        <v>本社</v>
      </c>
      <c r="G185" s="31" t="str">
        <f t="shared" si="132"/>
        <v>時間制</v>
      </c>
      <c r="H185" s="31"/>
      <c r="I185" s="31"/>
      <c r="J185" s="64" t="str">
        <f>+IF(G183="月額制","控除単金","法定休日単金")</f>
        <v>法定休日単金</v>
      </c>
      <c r="K185" s="57">
        <f>+ROUNDDOWN(K183*1.35,0)</f>
        <v>3591</v>
      </c>
      <c r="L185" s="33">
        <f ca="1">+IF($G183="月額制",MIN(0,L183-$I183),FLOOR(SUMIF(INDIRECT(L$1 &amp; "!$A:$A"),$C185,INDIRECT(L$1 &amp; "!$F:$F"))+"0:0:1"*24,0.5))</f>
        <v>0</v>
      </c>
      <c r="M185" s="58">
        <f ca="1">+INT($K185*L185)</f>
        <v>0</v>
      </c>
      <c r="P185" s="24"/>
    </row>
    <row r="186" spans="1:16">
      <c r="A186" s="24">
        <f t="shared" si="126"/>
        <v>1</v>
      </c>
      <c r="B186" s="24">
        <f t="shared" si="127"/>
        <v>0</v>
      </c>
      <c r="C186" s="31">
        <f t="shared" si="128"/>
        <v>2016023</v>
      </c>
      <c r="D186" s="162" t="str">
        <f t="shared" si="129"/>
        <v>杉田 晴美</v>
      </c>
      <c r="E186" s="32" t="str">
        <f t="shared" si="130"/>
        <v>UAL</v>
      </c>
      <c r="F186" s="46" t="str">
        <f t="shared" si="131"/>
        <v>本社</v>
      </c>
      <c r="G186" s="31" t="str">
        <f t="shared" si="132"/>
        <v>時間制</v>
      </c>
      <c r="H186" s="31"/>
      <c r="I186" s="31"/>
      <c r="J186" s="65" t="str">
        <f>+IF(G183="月額制","","深夜割増単金")</f>
        <v>深夜割増単金</v>
      </c>
      <c r="K186" s="59">
        <f>+ROUNDDOWN(K183*0.25,0)</f>
        <v>665</v>
      </c>
      <c r="L186" s="34">
        <f ca="1">IF($G183="月額制",0,FLOOR(SUMIF(INDIRECT(L$1 &amp; "!$A:$A"),$C185,INDIRECT(L$1 &amp; "!$g:$g"))+"0:0:1"*24,0.5))</f>
        <v>0</v>
      </c>
      <c r="M186" s="60">
        <f ca="1">+INT($K186*L186)</f>
        <v>0</v>
      </c>
      <c r="P186" s="24"/>
    </row>
    <row r="187" spans="1:16">
      <c r="A187" s="24">
        <f t="shared" si="126"/>
        <v>1</v>
      </c>
      <c r="B187" s="24">
        <f t="shared" si="127"/>
        <v>0</v>
      </c>
      <c r="C187" s="31">
        <f t="shared" si="128"/>
        <v>2016023</v>
      </c>
      <c r="D187" s="162" t="str">
        <f t="shared" si="129"/>
        <v>杉田 晴美</v>
      </c>
      <c r="E187" s="32" t="str">
        <f t="shared" si="130"/>
        <v>UAL</v>
      </c>
      <c r="F187" s="46" t="str">
        <f t="shared" si="131"/>
        <v>本社</v>
      </c>
      <c r="G187" s="31" t="str">
        <f t="shared" si="132"/>
        <v>時間制</v>
      </c>
      <c r="H187" s="31"/>
      <c r="I187" s="31"/>
      <c r="J187" s="100" t="s">
        <v>1837</v>
      </c>
      <c r="K187" s="101"/>
      <c r="L187" s="48">
        <f ca="1">+FLOOR(SUMIF(INDIRECT(L$1&amp;"!A:A"),$C183,INDIRECT(L$1&amp;"!D:D"))+"0:0:1"*24,0.5)</f>
        <v>144.5</v>
      </c>
      <c r="M187" s="50">
        <f ca="1">SUM(M183:M186)</f>
        <v>392017</v>
      </c>
      <c r="P187" s="24"/>
    </row>
    <row r="188" spans="1:16">
      <c r="A188" s="24">
        <f t="shared" si="126"/>
        <v>1</v>
      </c>
      <c r="B188" s="24">
        <f t="shared" si="127"/>
        <v>0</v>
      </c>
      <c r="C188" s="31">
        <f t="shared" si="128"/>
        <v>2016023</v>
      </c>
      <c r="D188" s="162" t="str">
        <f t="shared" si="129"/>
        <v>杉田 晴美</v>
      </c>
      <c r="E188" s="32" t="str">
        <f t="shared" si="130"/>
        <v>UAL</v>
      </c>
      <c r="F188" s="46" t="str">
        <f t="shared" si="131"/>
        <v>本社</v>
      </c>
      <c r="G188" s="31" t="str">
        <f t="shared" si="132"/>
        <v>時間制</v>
      </c>
      <c r="H188" s="31"/>
      <c r="I188" s="31"/>
      <c r="J188" s="100" t="s">
        <v>1838</v>
      </c>
      <c r="K188" s="101"/>
      <c r="L188" s="51"/>
      <c r="M188" s="49">
        <f ca="1">+ROUNDDOWN(M187*0.1,0)</f>
        <v>39201</v>
      </c>
      <c r="P188" s="24"/>
    </row>
    <row r="189" spans="1:16">
      <c r="A189" s="24">
        <f t="shared" si="126"/>
        <v>1</v>
      </c>
      <c r="B189" s="24">
        <f t="shared" si="127"/>
        <v>0</v>
      </c>
      <c r="C189" s="31">
        <f t="shared" si="128"/>
        <v>2016023</v>
      </c>
      <c r="D189" s="162" t="str">
        <f t="shared" si="129"/>
        <v>杉田 晴美</v>
      </c>
      <c r="E189" s="32" t="str">
        <f t="shared" si="130"/>
        <v>UAL</v>
      </c>
      <c r="F189" s="46" t="str">
        <f t="shared" si="131"/>
        <v>本社</v>
      </c>
      <c r="G189" s="31" t="str">
        <f t="shared" si="132"/>
        <v>時間制</v>
      </c>
      <c r="H189" s="31"/>
      <c r="I189" s="31"/>
      <c r="J189" s="102" t="s">
        <v>1839</v>
      </c>
      <c r="K189" s="103"/>
      <c r="L189" s="61"/>
      <c r="M189" s="56">
        <f ca="1">+SUMIF(INDIRECT(L$1&amp;"!$A:$A"),$C183,INDIRECT(L$1&amp;"!$I:$I"))</f>
        <v>0</v>
      </c>
      <c r="P189" s="24"/>
    </row>
    <row r="190" spans="1:16">
      <c r="A190" s="24">
        <f t="shared" si="126"/>
        <v>1</v>
      </c>
      <c r="B190" s="24">
        <f t="shared" si="127"/>
        <v>0</v>
      </c>
      <c r="C190" s="31">
        <f t="shared" si="128"/>
        <v>2016023</v>
      </c>
      <c r="D190" s="162" t="str">
        <f t="shared" si="129"/>
        <v>杉田 晴美</v>
      </c>
      <c r="E190" s="32" t="str">
        <f t="shared" si="130"/>
        <v>UAL</v>
      </c>
      <c r="F190" s="46" t="str">
        <f t="shared" si="131"/>
        <v>本社</v>
      </c>
      <c r="G190" s="31" t="str">
        <f t="shared" si="132"/>
        <v>時間制</v>
      </c>
      <c r="H190" s="31"/>
      <c r="I190" s="31"/>
      <c r="J190" s="104" t="s">
        <v>1840</v>
      </c>
      <c r="K190" s="105"/>
      <c r="L190" s="62"/>
      <c r="M190" s="60">
        <f ca="1">+SUMIF(INDIRECT(L$1 &amp;"!$A:$A"),$C183,INDIRECT(L$1 &amp;"!$J:$J"))</f>
        <v>0</v>
      </c>
      <c r="P190" s="24"/>
    </row>
    <row r="191" spans="1:16">
      <c r="A191" s="24">
        <f t="shared" si="126"/>
        <v>1</v>
      </c>
      <c r="B191" s="24">
        <f t="shared" si="127"/>
        <v>0</v>
      </c>
      <c r="C191" s="31">
        <f t="shared" si="128"/>
        <v>2016023</v>
      </c>
      <c r="D191" s="162" t="str">
        <f t="shared" si="129"/>
        <v>杉田 晴美</v>
      </c>
      <c r="E191" s="32" t="str">
        <f t="shared" si="130"/>
        <v>UAL</v>
      </c>
      <c r="F191" s="46" t="str">
        <f t="shared" si="131"/>
        <v>本社</v>
      </c>
      <c r="G191" s="31" t="str">
        <f t="shared" si="132"/>
        <v>時間制</v>
      </c>
      <c r="H191" s="31"/>
      <c r="I191" s="31"/>
      <c r="J191" s="100" t="s">
        <v>1841</v>
      </c>
      <c r="K191" s="101"/>
      <c r="L191" s="51"/>
      <c r="M191" s="49">
        <f ca="1">SUM(M189:M190)</f>
        <v>0</v>
      </c>
      <c r="P191" s="24"/>
    </row>
    <row r="192" spans="1:16">
      <c r="A192" s="24">
        <f t="shared" si="126"/>
        <v>1</v>
      </c>
      <c r="B192" s="24">
        <f t="shared" si="127"/>
        <v>0</v>
      </c>
      <c r="C192" s="35">
        <f t="shared" si="128"/>
        <v>2016023</v>
      </c>
      <c r="D192" s="163" t="str">
        <f t="shared" si="129"/>
        <v>杉田 晴美</v>
      </c>
      <c r="E192" s="106" t="str">
        <f t="shared" si="130"/>
        <v>UAL</v>
      </c>
      <c r="F192" s="107" t="str">
        <f t="shared" si="131"/>
        <v>本社</v>
      </c>
      <c r="G192" s="35" t="str">
        <f t="shared" si="132"/>
        <v>時間制</v>
      </c>
      <c r="H192" s="35"/>
      <c r="I192" s="35"/>
      <c r="J192" s="100" t="s">
        <v>1842</v>
      </c>
      <c r="K192" s="101"/>
      <c r="L192" s="52"/>
      <c r="M192" s="53">
        <f ca="1">+(L187&lt;&gt;0)*SUM(M187:M188,M191)</f>
        <v>431218</v>
      </c>
      <c r="P192" s="24"/>
    </row>
    <row r="193" spans="1:16">
      <c r="A193" s="24">
        <f>IF(A192=1,0,1)</f>
        <v>0</v>
      </c>
      <c r="B193" s="27">
        <v>0</v>
      </c>
      <c r="C193" s="108">
        <v>2023034</v>
      </c>
      <c r="D193" s="164" t="e">
        <f>+VLOOKUP(C193,勤務データ!A:C,3,0)</f>
        <v>#N/A</v>
      </c>
      <c r="E193" s="109" t="s">
        <v>1833</v>
      </c>
      <c r="F193" s="108" t="s">
        <v>1834</v>
      </c>
      <c r="G193" s="108" t="s">
        <v>1835</v>
      </c>
      <c r="H193" s="108"/>
      <c r="I193" s="108"/>
      <c r="J193" s="110" t="s">
        <v>1836</v>
      </c>
      <c r="K193" s="66">
        <v>2500</v>
      </c>
      <c r="L193" s="140">
        <f ca="1">+IF($G193="月額制",L197-L194,L197-SUM(L194:L195))</f>
        <v>0</v>
      </c>
      <c r="M193" s="67">
        <f ca="1">+INT(IF($G193="月額制",$K193,$K193*L193))</f>
        <v>0</v>
      </c>
      <c r="P193" s="24"/>
    </row>
    <row r="194" spans="1:16">
      <c r="A194" s="24">
        <f t="shared" ref="A194:A202" si="133">+A193</f>
        <v>0</v>
      </c>
      <c r="B194" s="24">
        <f t="shared" ref="B194:B202" si="134">+B193</f>
        <v>0</v>
      </c>
      <c r="C194" s="111">
        <f t="shared" ref="C194:C202" si="135">+IF(C193="","",C193)</f>
        <v>2023034</v>
      </c>
      <c r="D194" s="165" t="e">
        <f t="shared" ref="D194:D202" si="136">+IF(D193="","",D193)</f>
        <v>#N/A</v>
      </c>
      <c r="E194" s="112" t="str">
        <f t="shared" ref="E194:E202" si="137">+IF(E193="","",E193)</f>
        <v>UAL</v>
      </c>
      <c r="F194" s="113" t="str">
        <f t="shared" ref="F194:F202" si="138">+IF(F193="","",F193)</f>
        <v>本社</v>
      </c>
      <c r="G194" s="111" t="str">
        <f t="shared" ref="G194:G202" si="139">+IF(G193="","",G193)</f>
        <v>時間制</v>
      </c>
      <c r="H194" s="111"/>
      <c r="I194" s="111"/>
      <c r="J194" s="114" t="str">
        <f>+IF(G193="月額制","超過単金","時間外単金")</f>
        <v>時間外単金</v>
      </c>
      <c r="K194" s="68">
        <f>ROUNDDOWN(K193*1.25,0)</f>
        <v>3125</v>
      </c>
      <c r="L194" s="141">
        <f ca="1">+IF($G193="月額制",MAX(0,L197-$H193),FLOOR(SUMIF(INDIRECT(L$1&amp;"!$A:$A"),$C194,INDIRECT(L$1&amp;"!$E:$E"))+"0:0:1"*24,0.5))</f>
        <v>0</v>
      </c>
      <c r="M194" s="69">
        <f ca="1">+INT($K194*L194)</f>
        <v>0</v>
      </c>
      <c r="P194" s="24"/>
    </row>
    <row r="195" spans="1:16">
      <c r="A195" s="24">
        <f t="shared" si="133"/>
        <v>0</v>
      </c>
      <c r="B195" s="24">
        <f t="shared" si="134"/>
        <v>0</v>
      </c>
      <c r="C195" s="111">
        <f t="shared" si="135"/>
        <v>2023034</v>
      </c>
      <c r="D195" s="165" t="e">
        <f t="shared" si="136"/>
        <v>#N/A</v>
      </c>
      <c r="E195" s="112" t="str">
        <f t="shared" si="137"/>
        <v>UAL</v>
      </c>
      <c r="F195" s="113" t="str">
        <f t="shared" si="138"/>
        <v>本社</v>
      </c>
      <c r="G195" s="111" t="str">
        <f t="shared" si="139"/>
        <v>時間制</v>
      </c>
      <c r="H195" s="111"/>
      <c r="I195" s="111"/>
      <c r="J195" s="114" t="str">
        <f>+IF(G193="月額制","控除単金","法定休日単金")</f>
        <v>法定休日単金</v>
      </c>
      <c r="K195" s="68">
        <f>+ROUNDDOWN(K193*1.35,0)</f>
        <v>3375</v>
      </c>
      <c r="L195" s="141">
        <f ca="1">+IF($G193="月額制",MIN(0,L193-$I193),FLOOR(SUMIF(INDIRECT(L$1 &amp; "!$A:$A"),$C195,INDIRECT(L$1 &amp; "!$F:$F"))+"0:0:1"*24,0.5))</f>
        <v>0</v>
      </c>
      <c r="M195" s="69">
        <f ca="1">+INT($K195*L195)</f>
        <v>0</v>
      </c>
      <c r="P195" s="24"/>
    </row>
    <row r="196" spans="1:16">
      <c r="A196" s="24">
        <f t="shared" si="133"/>
        <v>0</v>
      </c>
      <c r="B196" s="24">
        <f t="shared" si="134"/>
        <v>0</v>
      </c>
      <c r="C196" s="111">
        <f t="shared" si="135"/>
        <v>2023034</v>
      </c>
      <c r="D196" s="165" t="e">
        <f t="shared" si="136"/>
        <v>#N/A</v>
      </c>
      <c r="E196" s="112" t="str">
        <f t="shared" si="137"/>
        <v>UAL</v>
      </c>
      <c r="F196" s="113" t="str">
        <f t="shared" si="138"/>
        <v>本社</v>
      </c>
      <c r="G196" s="111" t="str">
        <f t="shared" si="139"/>
        <v>時間制</v>
      </c>
      <c r="H196" s="111"/>
      <c r="I196" s="111"/>
      <c r="J196" s="115" t="str">
        <f>+IF(G193="月額制","","深夜割増単金")</f>
        <v>深夜割増単金</v>
      </c>
      <c r="K196" s="70">
        <f>+ROUNDDOWN(K193*0.25,0)</f>
        <v>625</v>
      </c>
      <c r="L196" s="142">
        <f ca="1">IF($G193="月額制",0,FLOOR(SUMIF(INDIRECT(L$1 &amp; "!$A:$A"),$C195,INDIRECT(L$1 &amp; "!$g:$g"))+"0:0:1"*24,0.5))</f>
        <v>0</v>
      </c>
      <c r="M196" s="71">
        <f ca="1">+INT($K196*L196)</f>
        <v>0</v>
      </c>
      <c r="P196" s="24"/>
    </row>
    <row r="197" spans="1:16">
      <c r="A197" s="24">
        <f t="shared" si="133"/>
        <v>0</v>
      </c>
      <c r="B197" s="24">
        <f t="shared" si="134"/>
        <v>0</v>
      </c>
      <c r="C197" s="111">
        <f t="shared" si="135"/>
        <v>2023034</v>
      </c>
      <c r="D197" s="165" t="e">
        <f t="shared" si="136"/>
        <v>#N/A</v>
      </c>
      <c r="E197" s="112" t="str">
        <f t="shared" si="137"/>
        <v>UAL</v>
      </c>
      <c r="F197" s="113" t="str">
        <f t="shared" si="138"/>
        <v>本社</v>
      </c>
      <c r="G197" s="111" t="str">
        <f t="shared" si="139"/>
        <v>時間制</v>
      </c>
      <c r="H197" s="111"/>
      <c r="I197" s="111"/>
      <c r="J197" s="116" t="s">
        <v>1837</v>
      </c>
      <c r="K197" s="117"/>
      <c r="L197" s="143">
        <f ca="1">+FLOOR(SUMIF(INDIRECT(L$1&amp;"!A:A"),$C193,INDIRECT(L$1&amp;"!D:D"))+"0:0:1"*24,0.5)</f>
        <v>0</v>
      </c>
      <c r="M197" s="144">
        <f ca="1">SUM(M193:M196)</f>
        <v>0</v>
      </c>
      <c r="P197" s="24"/>
    </row>
    <row r="198" spans="1:16">
      <c r="A198" s="24">
        <f t="shared" si="133"/>
        <v>0</v>
      </c>
      <c r="B198" s="24">
        <f t="shared" si="134"/>
        <v>0</v>
      </c>
      <c r="C198" s="111">
        <f t="shared" si="135"/>
        <v>2023034</v>
      </c>
      <c r="D198" s="165" t="e">
        <f t="shared" si="136"/>
        <v>#N/A</v>
      </c>
      <c r="E198" s="112" t="str">
        <f t="shared" si="137"/>
        <v>UAL</v>
      </c>
      <c r="F198" s="113" t="str">
        <f t="shared" si="138"/>
        <v>本社</v>
      </c>
      <c r="G198" s="111" t="str">
        <f t="shared" si="139"/>
        <v>時間制</v>
      </c>
      <c r="H198" s="111"/>
      <c r="I198" s="111"/>
      <c r="J198" s="116" t="s">
        <v>1838</v>
      </c>
      <c r="K198" s="117"/>
      <c r="L198" s="145"/>
      <c r="M198" s="54">
        <f ca="1">+ROUNDDOWN(M197*0.1,0)</f>
        <v>0</v>
      </c>
      <c r="P198" s="24"/>
    </row>
    <row r="199" spans="1:16">
      <c r="A199" s="24">
        <f t="shared" si="133"/>
        <v>0</v>
      </c>
      <c r="B199" s="24">
        <f t="shared" si="134"/>
        <v>0</v>
      </c>
      <c r="C199" s="111">
        <f t="shared" si="135"/>
        <v>2023034</v>
      </c>
      <c r="D199" s="165" t="e">
        <f t="shared" si="136"/>
        <v>#N/A</v>
      </c>
      <c r="E199" s="112" t="str">
        <f t="shared" si="137"/>
        <v>UAL</v>
      </c>
      <c r="F199" s="113" t="str">
        <f t="shared" si="138"/>
        <v>本社</v>
      </c>
      <c r="G199" s="111" t="str">
        <f t="shared" si="139"/>
        <v>時間制</v>
      </c>
      <c r="H199" s="111"/>
      <c r="I199" s="111"/>
      <c r="J199" s="118" t="s">
        <v>1839</v>
      </c>
      <c r="K199" s="119"/>
      <c r="L199" s="146"/>
      <c r="M199" s="67">
        <f ca="1">+SUMIF(INDIRECT(L$1&amp;"!$A:$A"),$C193,INDIRECT(L$1&amp;"!$I:$I"))</f>
        <v>0</v>
      </c>
      <c r="P199" s="24"/>
    </row>
    <row r="200" spans="1:16">
      <c r="A200" s="24">
        <f t="shared" si="133"/>
        <v>0</v>
      </c>
      <c r="B200" s="24">
        <f t="shared" si="134"/>
        <v>0</v>
      </c>
      <c r="C200" s="111">
        <f t="shared" si="135"/>
        <v>2023034</v>
      </c>
      <c r="D200" s="165" t="e">
        <f t="shared" si="136"/>
        <v>#N/A</v>
      </c>
      <c r="E200" s="112" t="str">
        <f t="shared" si="137"/>
        <v>UAL</v>
      </c>
      <c r="F200" s="113" t="str">
        <f t="shared" si="138"/>
        <v>本社</v>
      </c>
      <c r="G200" s="111" t="str">
        <f t="shared" si="139"/>
        <v>時間制</v>
      </c>
      <c r="H200" s="111"/>
      <c r="I200" s="111"/>
      <c r="J200" s="120" t="s">
        <v>1840</v>
      </c>
      <c r="K200" s="121"/>
      <c r="L200" s="147"/>
      <c r="M200" s="71">
        <f ca="1">+SUMIF(INDIRECT(L$1 &amp;"!$A:$A"),$C193,INDIRECT(L$1 &amp;"!$J:$J"))</f>
        <v>0</v>
      </c>
      <c r="P200" s="24"/>
    </row>
    <row r="201" spans="1:16">
      <c r="A201" s="24">
        <f t="shared" si="133"/>
        <v>0</v>
      </c>
      <c r="B201" s="24">
        <f t="shared" si="134"/>
        <v>0</v>
      </c>
      <c r="C201" s="111">
        <f t="shared" si="135"/>
        <v>2023034</v>
      </c>
      <c r="D201" s="165" t="e">
        <f t="shared" si="136"/>
        <v>#N/A</v>
      </c>
      <c r="E201" s="112" t="str">
        <f t="shared" si="137"/>
        <v>UAL</v>
      </c>
      <c r="F201" s="113" t="str">
        <f t="shared" si="138"/>
        <v>本社</v>
      </c>
      <c r="G201" s="111" t="str">
        <f t="shared" si="139"/>
        <v>時間制</v>
      </c>
      <c r="H201" s="111"/>
      <c r="I201" s="111"/>
      <c r="J201" s="116" t="s">
        <v>1841</v>
      </c>
      <c r="K201" s="117"/>
      <c r="L201" s="145"/>
      <c r="M201" s="54">
        <f ca="1">SUM(M199:M200)</f>
        <v>0</v>
      </c>
      <c r="P201" s="24"/>
    </row>
    <row r="202" spans="1:16">
      <c r="A202" s="24">
        <f t="shared" si="133"/>
        <v>0</v>
      </c>
      <c r="B202" s="24">
        <f t="shared" si="134"/>
        <v>0</v>
      </c>
      <c r="C202" s="122">
        <f t="shared" si="135"/>
        <v>2023034</v>
      </c>
      <c r="D202" s="166" t="e">
        <f t="shared" si="136"/>
        <v>#N/A</v>
      </c>
      <c r="E202" s="123" t="str">
        <f t="shared" si="137"/>
        <v>UAL</v>
      </c>
      <c r="F202" s="124" t="str">
        <f t="shared" si="138"/>
        <v>本社</v>
      </c>
      <c r="G202" s="122" t="str">
        <f t="shared" si="139"/>
        <v>時間制</v>
      </c>
      <c r="H202" s="122"/>
      <c r="I202" s="122"/>
      <c r="J202" s="116" t="s">
        <v>1842</v>
      </c>
      <c r="K202" s="117"/>
      <c r="L202" s="148"/>
      <c r="M202" s="149">
        <f ca="1">+(L197&lt;&gt;0)*SUM(M197:M198,M201)</f>
        <v>0</v>
      </c>
      <c r="P202" s="24"/>
    </row>
    <row r="203" spans="1:16">
      <c r="A203" s="24">
        <f>IF(A202=1,0,1)</f>
        <v>1</v>
      </c>
      <c r="B203" s="27">
        <v>0</v>
      </c>
      <c r="C203" s="28">
        <v>2024002</v>
      </c>
      <c r="D203" s="161" t="str">
        <f>+VLOOKUP(C203,勤務データ!A:C,3,0)</f>
        <v>冨安 昭彦</v>
      </c>
      <c r="E203" s="29" t="s">
        <v>1833</v>
      </c>
      <c r="F203" s="28" t="s">
        <v>1854</v>
      </c>
      <c r="G203" s="125" t="s">
        <v>1843</v>
      </c>
      <c r="H203" s="28">
        <v>180</v>
      </c>
      <c r="I203" s="28">
        <v>140</v>
      </c>
      <c r="J203" s="63" t="s">
        <v>1836</v>
      </c>
      <c r="K203" s="55">
        <v>650000</v>
      </c>
      <c r="L203" s="30">
        <f ca="1">+IF($G203="月額制",L207-L204,L207-SUM(L204:L205))</f>
        <v>155</v>
      </c>
      <c r="M203" s="56">
        <f>+INT(IF($G203="月額制",$K203,$K203*L203))</f>
        <v>650000</v>
      </c>
      <c r="P203" s="24"/>
    </row>
    <row r="204" spans="1:16">
      <c r="A204" s="24">
        <f t="shared" ref="A204:A212" si="140">+A203</f>
        <v>1</v>
      </c>
      <c r="B204" s="24">
        <f t="shared" ref="B204:B212" si="141">+B203</f>
        <v>0</v>
      </c>
      <c r="C204" s="31">
        <f t="shared" ref="C204:C212" si="142">+IF(C203="","",C203)</f>
        <v>2024002</v>
      </c>
      <c r="D204" s="162" t="str">
        <f t="shared" ref="D204:D212" si="143">+IF(D203="","",D203)</f>
        <v>冨安 昭彦</v>
      </c>
      <c r="E204" s="32" t="str">
        <f t="shared" ref="E204:E212" si="144">+IF(E203="","",E203)</f>
        <v>UAL</v>
      </c>
      <c r="F204" s="46" t="str">
        <f t="shared" ref="F204:F212" si="145">+IF(F203="","",F203)</f>
        <v>本社</v>
      </c>
      <c r="G204" s="31" t="str">
        <f t="shared" ref="G204:G212" si="146">+IF(G203="","",G203)</f>
        <v>月額制</v>
      </c>
      <c r="H204" s="31"/>
      <c r="I204" s="31"/>
      <c r="J204" s="64" t="str">
        <f>+IF(G203="月額制","超過単金","時間外単金")</f>
        <v>超過単金</v>
      </c>
      <c r="K204" s="57">
        <v>4070</v>
      </c>
      <c r="L204" s="33">
        <f ca="1">+IF($G203="月額制",MAX(0,L207-$H203),FLOOR(SUMIF(INDIRECT(L$1&amp;"!$A:$A"),$C204,INDIRECT(L$1&amp;"!$E:$E"))+"0:0:1"*24,0.5))</f>
        <v>0</v>
      </c>
      <c r="M204" s="58">
        <f ca="1">+INT($K204*L204)</f>
        <v>0</v>
      </c>
      <c r="P204" s="24"/>
    </row>
    <row r="205" spans="1:16">
      <c r="A205" s="24">
        <f t="shared" si="140"/>
        <v>1</v>
      </c>
      <c r="B205" s="24">
        <f t="shared" si="141"/>
        <v>0</v>
      </c>
      <c r="C205" s="31">
        <f t="shared" si="142"/>
        <v>2024002</v>
      </c>
      <c r="D205" s="162" t="str">
        <f t="shared" si="143"/>
        <v>冨安 昭彦</v>
      </c>
      <c r="E205" s="32" t="str">
        <f t="shared" si="144"/>
        <v>UAL</v>
      </c>
      <c r="F205" s="46" t="str">
        <f t="shared" si="145"/>
        <v>本社</v>
      </c>
      <c r="G205" s="31" t="str">
        <f t="shared" si="146"/>
        <v>月額制</v>
      </c>
      <c r="H205" s="31"/>
      <c r="I205" s="31"/>
      <c r="J205" s="64" t="str">
        <f>+IF(G203="月額制","控除単金","法定休日単金")</f>
        <v>控除単金</v>
      </c>
      <c r="K205" s="57">
        <v>4070</v>
      </c>
      <c r="L205" s="33">
        <f ca="1">+IF($G203="月額制",MIN(0,L203-$I203),FLOOR(SUMIF(INDIRECT(L$1 &amp; "!$A:$A"),$C205,INDIRECT(L$1 &amp; "!$F:$F"))+"0:0:1"*24,0.5))</f>
        <v>0</v>
      </c>
      <c r="M205" s="58">
        <f ca="1">+INT($K205*L205)</f>
        <v>0</v>
      </c>
      <c r="P205" s="24"/>
    </row>
    <row r="206" spans="1:16">
      <c r="A206" s="24">
        <f t="shared" si="140"/>
        <v>1</v>
      </c>
      <c r="B206" s="24">
        <f t="shared" si="141"/>
        <v>0</v>
      </c>
      <c r="C206" s="31">
        <f t="shared" si="142"/>
        <v>2024002</v>
      </c>
      <c r="D206" s="162" t="str">
        <f t="shared" si="143"/>
        <v>冨安 昭彦</v>
      </c>
      <c r="E206" s="32" t="str">
        <f t="shared" si="144"/>
        <v>UAL</v>
      </c>
      <c r="F206" s="46" t="str">
        <f t="shared" si="145"/>
        <v>本社</v>
      </c>
      <c r="G206" s="31" t="str">
        <f t="shared" si="146"/>
        <v>月額制</v>
      </c>
      <c r="H206" s="31"/>
      <c r="I206" s="31"/>
      <c r="J206" s="65" t="str">
        <f>+IF(G203="月額制","","深夜割増単金")</f>
        <v/>
      </c>
      <c r="K206" s="59"/>
      <c r="L206" s="34">
        <f ca="1">IF($G203="月額制",0,FLOOR(SUMIF(INDIRECT(L$1 &amp; "!$A:$A"),$C205,INDIRECT(L$1 &amp; "!$g:$g"))+"0:0:1"*24,0.5))</f>
        <v>0</v>
      </c>
      <c r="M206" s="60">
        <f ca="1">+INT($K206*L206)</f>
        <v>0</v>
      </c>
      <c r="P206" s="24"/>
    </row>
    <row r="207" spans="1:16">
      <c r="A207" s="24">
        <f t="shared" si="140"/>
        <v>1</v>
      </c>
      <c r="B207" s="24">
        <f t="shared" si="141"/>
        <v>0</v>
      </c>
      <c r="C207" s="31">
        <f t="shared" si="142"/>
        <v>2024002</v>
      </c>
      <c r="D207" s="162" t="str">
        <f t="shared" si="143"/>
        <v>冨安 昭彦</v>
      </c>
      <c r="E207" s="32" t="str">
        <f t="shared" si="144"/>
        <v>UAL</v>
      </c>
      <c r="F207" s="46" t="str">
        <f t="shared" si="145"/>
        <v>本社</v>
      </c>
      <c r="G207" s="31" t="str">
        <f t="shared" si="146"/>
        <v>月額制</v>
      </c>
      <c r="H207" s="31"/>
      <c r="I207" s="31"/>
      <c r="J207" s="100" t="s">
        <v>1837</v>
      </c>
      <c r="K207" s="101"/>
      <c r="L207" s="48">
        <f ca="1">+FLOOR(SUMIF(INDIRECT(L$1&amp;"!A:A"),$C203,INDIRECT(L$1&amp;"!D:D"))+"0:0:1"*24,0.5)</f>
        <v>155</v>
      </c>
      <c r="M207" s="50">
        <f ca="1">SUM(M203:M206)</f>
        <v>650000</v>
      </c>
      <c r="P207" s="24"/>
    </row>
    <row r="208" spans="1:16">
      <c r="A208" s="24">
        <f t="shared" si="140"/>
        <v>1</v>
      </c>
      <c r="B208" s="24">
        <f t="shared" si="141"/>
        <v>0</v>
      </c>
      <c r="C208" s="31">
        <f t="shared" si="142"/>
        <v>2024002</v>
      </c>
      <c r="D208" s="162" t="str">
        <f t="shared" si="143"/>
        <v>冨安 昭彦</v>
      </c>
      <c r="E208" s="32" t="str">
        <f t="shared" si="144"/>
        <v>UAL</v>
      </c>
      <c r="F208" s="46" t="str">
        <f t="shared" si="145"/>
        <v>本社</v>
      </c>
      <c r="G208" s="31" t="str">
        <f t="shared" si="146"/>
        <v>月額制</v>
      </c>
      <c r="H208" s="31"/>
      <c r="I208" s="31"/>
      <c r="J208" s="100" t="s">
        <v>1838</v>
      </c>
      <c r="K208" s="101"/>
      <c r="L208" s="51"/>
      <c r="M208" s="49">
        <f ca="1">+ROUNDDOWN(M207*0.1,0)</f>
        <v>65000</v>
      </c>
      <c r="P208" s="24"/>
    </row>
    <row r="209" spans="1:16">
      <c r="A209" s="24">
        <f t="shared" si="140"/>
        <v>1</v>
      </c>
      <c r="B209" s="24">
        <f t="shared" si="141"/>
        <v>0</v>
      </c>
      <c r="C209" s="31">
        <f t="shared" si="142"/>
        <v>2024002</v>
      </c>
      <c r="D209" s="162" t="str">
        <f t="shared" si="143"/>
        <v>冨安 昭彦</v>
      </c>
      <c r="E209" s="32" t="str">
        <f t="shared" si="144"/>
        <v>UAL</v>
      </c>
      <c r="F209" s="46" t="str">
        <f t="shared" si="145"/>
        <v>本社</v>
      </c>
      <c r="G209" s="31" t="str">
        <f t="shared" si="146"/>
        <v>月額制</v>
      </c>
      <c r="H209" s="31"/>
      <c r="I209" s="31"/>
      <c r="J209" s="102" t="s">
        <v>1839</v>
      </c>
      <c r="K209" s="103"/>
      <c r="L209" s="61"/>
      <c r="M209" s="56">
        <f ca="1">+SUMIF(INDIRECT(L$1&amp;"!$A:$A"),$C203,INDIRECT(L$1&amp;"!$I:$I"))</f>
        <v>0</v>
      </c>
      <c r="P209" s="24"/>
    </row>
    <row r="210" spans="1:16">
      <c r="A210" s="24">
        <f t="shared" si="140"/>
        <v>1</v>
      </c>
      <c r="B210" s="24">
        <f t="shared" si="141"/>
        <v>0</v>
      </c>
      <c r="C210" s="31">
        <f t="shared" si="142"/>
        <v>2024002</v>
      </c>
      <c r="D210" s="162" t="str">
        <f t="shared" si="143"/>
        <v>冨安 昭彦</v>
      </c>
      <c r="E210" s="32" t="str">
        <f t="shared" si="144"/>
        <v>UAL</v>
      </c>
      <c r="F210" s="46" t="str">
        <f t="shared" si="145"/>
        <v>本社</v>
      </c>
      <c r="G210" s="31" t="str">
        <f t="shared" si="146"/>
        <v>月額制</v>
      </c>
      <c r="H210" s="31"/>
      <c r="I210" s="31"/>
      <c r="J210" s="104" t="s">
        <v>1840</v>
      </c>
      <c r="K210" s="105"/>
      <c r="L210" s="62"/>
      <c r="M210" s="60">
        <f ca="1">+SUMIF(INDIRECT(L$1 &amp;"!$A:$A"),$C203,INDIRECT(L$1 &amp;"!$J:$J"))</f>
        <v>0</v>
      </c>
      <c r="P210" s="24"/>
    </row>
    <row r="211" spans="1:16">
      <c r="A211" s="24">
        <f t="shared" si="140"/>
        <v>1</v>
      </c>
      <c r="B211" s="24">
        <f t="shared" si="141"/>
        <v>0</v>
      </c>
      <c r="C211" s="31">
        <f t="shared" si="142"/>
        <v>2024002</v>
      </c>
      <c r="D211" s="162" t="str">
        <f t="shared" si="143"/>
        <v>冨安 昭彦</v>
      </c>
      <c r="E211" s="32" t="str">
        <f t="shared" si="144"/>
        <v>UAL</v>
      </c>
      <c r="F211" s="46" t="str">
        <f t="shared" si="145"/>
        <v>本社</v>
      </c>
      <c r="G211" s="31" t="str">
        <f t="shared" si="146"/>
        <v>月額制</v>
      </c>
      <c r="H211" s="31"/>
      <c r="I211" s="31"/>
      <c r="J211" s="100" t="s">
        <v>1841</v>
      </c>
      <c r="K211" s="101"/>
      <c r="L211" s="51"/>
      <c r="M211" s="49">
        <f ca="1">SUM(M209:M210)</f>
        <v>0</v>
      </c>
      <c r="P211" s="24"/>
    </row>
    <row r="212" spans="1:16">
      <c r="A212" s="24">
        <f t="shared" si="140"/>
        <v>1</v>
      </c>
      <c r="B212" s="24">
        <f t="shared" si="141"/>
        <v>0</v>
      </c>
      <c r="C212" s="35">
        <f t="shared" si="142"/>
        <v>2024002</v>
      </c>
      <c r="D212" s="163" t="str">
        <f t="shared" si="143"/>
        <v>冨安 昭彦</v>
      </c>
      <c r="E212" s="106" t="str">
        <f t="shared" si="144"/>
        <v>UAL</v>
      </c>
      <c r="F212" s="107" t="str">
        <f t="shared" si="145"/>
        <v>本社</v>
      </c>
      <c r="G212" s="35" t="str">
        <f t="shared" si="146"/>
        <v>月額制</v>
      </c>
      <c r="H212" s="35"/>
      <c r="I212" s="35"/>
      <c r="J212" s="100" t="s">
        <v>1842</v>
      </c>
      <c r="K212" s="101"/>
      <c r="L212" s="52"/>
      <c r="M212" s="53">
        <f ca="1">+(L207&lt;&gt;0)*SUM(M207:M208,M211)</f>
        <v>715000</v>
      </c>
      <c r="P212" s="24"/>
    </row>
    <row r="213" spans="1:16">
      <c r="A213" s="24">
        <f>IF(A212=1,0,1)</f>
        <v>0</v>
      </c>
      <c r="B213" s="27">
        <v>0</v>
      </c>
      <c r="C213" s="108">
        <v>2025012</v>
      </c>
      <c r="D213" s="164" t="str">
        <f>+VLOOKUP(C213,勤務データ!A:C,3,0)</f>
        <v>西園寺 ヤマト</v>
      </c>
      <c r="E213" s="109" t="s">
        <v>1833</v>
      </c>
      <c r="F213" s="108" t="s">
        <v>1834</v>
      </c>
      <c r="G213" s="108" t="s">
        <v>1843</v>
      </c>
      <c r="H213" s="108">
        <v>180</v>
      </c>
      <c r="I213" s="108">
        <v>140</v>
      </c>
      <c r="J213" s="110" t="s">
        <v>1836</v>
      </c>
      <c r="K213" s="66">
        <v>750000</v>
      </c>
      <c r="L213" s="140">
        <f ca="1">+IF($G213="月額制",L217-L214,L217-SUM(L214:L215))</f>
        <v>135</v>
      </c>
      <c r="M213" s="67">
        <f>+INT(IF($G213="月額制",$K213,$K213*L213))</f>
        <v>750000</v>
      </c>
      <c r="P213" s="24"/>
    </row>
    <row r="214" spans="1:16">
      <c r="A214" s="24">
        <f t="shared" ref="A214:A222" si="147">+A213</f>
        <v>0</v>
      </c>
      <c r="B214" s="24">
        <f t="shared" ref="B214:B222" si="148">+B213</f>
        <v>0</v>
      </c>
      <c r="C214" s="111">
        <f t="shared" ref="C214:C222" si="149">+IF(C213="","",C213)</f>
        <v>2025012</v>
      </c>
      <c r="D214" s="165" t="str">
        <f t="shared" ref="D214:D222" si="150">+IF(D213="","",D213)</f>
        <v>西園寺 ヤマト</v>
      </c>
      <c r="E214" s="112" t="str">
        <f t="shared" ref="E214:E222" si="151">+IF(E213="","",E213)</f>
        <v>UAL</v>
      </c>
      <c r="F214" s="113" t="str">
        <f t="shared" ref="F214:F222" si="152">+IF(F213="","",F213)</f>
        <v>本社</v>
      </c>
      <c r="G214" s="111" t="str">
        <f t="shared" ref="G214:G222" si="153">+IF(G213="","",G213)</f>
        <v>月額制</v>
      </c>
      <c r="H214" s="111"/>
      <c r="I214" s="111"/>
      <c r="J214" s="114" t="str">
        <f>+IF(G213="月額制","超過単金","時間外単金")</f>
        <v>超過単金</v>
      </c>
      <c r="K214" s="68">
        <v>4690</v>
      </c>
      <c r="L214" s="141">
        <f ca="1">+IF($G213="月額制",MAX(0,L217-$H213),FLOOR(SUMIF(INDIRECT(L$1&amp;"!$A:$A"),$C214,INDIRECT(L$1&amp;"!$E:$E"))+"0:0:1"*24,0.5))</f>
        <v>0</v>
      </c>
      <c r="M214" s="69">
        <f ca="1">+INT($K214*L214)</f>
        <v>0</v>
      </c>
      <c r="P214" s="24"/>
    </row>
    <row r="215" spans="1:16">
      <c r="A215" s="24">
        <f t="shared" si="147"/>
        <v>0</v>
      </c>
      <c r="B215" s="24">
        <f t="shared" si="148"/>
        <v>0</v>
      </c>
      <c r="C215" s="111">
        <f t="shared" si="149"/>
        <v>2025012</v>
      </c>
      <c r="D215" s="165" t="str">
        <f t="shared" si="150"/>
        <v>西園寺 ヤマト</v>
      </c>
      <c r="E215" s="112" t="str">
        <f t="shared" si="151"/>
        <v>UAL</v>
      </c>
      <c r="F215" s="113" t="str">
        <f t="shared" si="152"/>
        <v>本社</v>
      </c>
      <c r="G215" s="111" t="str">
        <f t="shared" si="153"/>
        <v>月額制</v>
      </c>
      <c r="H215" s="111"/>
      <c r="I215" s="111"/>
      <c r="J215" s="114" t="str">
        <f>+IF(G213="月額制","控除単金","法定休日単金")</f>
        <v>控除単金</v>
      </c>
      <c r="K215" s="68">
        <v>4690</v>
      </c>
      <c r="L215" s="141">
        <f ca="1">+IF($G213="月額制",MIN(0,L213-$I213),FLOOR(SUMIF(INDIRECT(L$1 &amp; "!$A:$A"),$C215,INDIRECT(L$1 &amp; "!$F:$F"))+"0:0:1"*24,0.5))</f>
        <v>-5</v>
      </c>
      <c r="M215" s="69">
        <f ca="1">+INT($K215*L215)</f>
        <v>-23450</v>
      </c>
      <c r="P215" s="24"/>
    </row>
    <row r="216" spans="1:16">
      <c r="A216" s="24">
        <f t="shared" si="147"/>
        <v>0</v>
      </c>
      <c r="B216" s="24">
        <f t="shared" si="148"/>
        <v>0</v>
      </c>
      <c r="C216" s="111">
        <f t="shared" si="149"/>
        <v>2025012</v>
      </c>
      <c r="D216" s="165" t="str">
        <f t="shared" si="150"/>
        <v>西園寺 ヤマト</v>
      </c>
      <c r="E216" s="112" t="str">
        <f t="shared" si="151"/>
        <v>UAL</v>
      </c>
      <c r="F216" s="113" t="str">
        <f t="shared" si="152"/>
        <v>本社</v>
      </c>
      <c r="G216" s="111" t="str">
        <f t="shared" si="153"/>
        <v>月額制</v>
      </c>
      <c r="H216" s="111"/>
      <c r="I216" s="111"/>
      <c r="J216" s="115" t="str">
        <f>+IF(G213="月額制","","深夜割増単金")</f>
        <v/>
      </c>
      <c r="K216" s="70"/>
      <c r="L216" s="142">
        <f ca="1">IF($G213="月額制",0,FLOOR(SUMIF(INDIRECT(L$1 &amp; "!$A:$A"),$C215,INDIRECT(L$1 &amp; "!$g:$g"))+"0:0:1"*24,0.5))</f>
        <v>0</v>
      </c>
      <c r="M216" s="71">
        <f ca="1">+INT($K216*L216)</f>
        <v>0</v>
      </c>
      <c r="P216" s="24"/>
    </row>
    <row r="217" spans="1:16">
      <c r="A217" s="24">
        <f t="shared" si="147"/>
        <v>0</v>
      </c>
      <c r="B217" s="24">
        <f t="shared" si="148"/>
        <v>0</v>
      </c>
      <c r="C217" s="111">
        <f t="shared" si="149"/>
        <v>2025012</v>
      </c>
      <c r="D217" s="165" t="str">
        <f t="shared" si="150"/>
        <v>西園寺 ヤマト</v>
      </c>
      <c r="E217" s="112" t="str">
        <f t="shared" si="151"/>
        <v>UAL</v>
      </c>
      <c r="F217" s="113" t="str">
        <f t="shared" si="152"/>
        <v>本社</v>
      </c>
      <c r="G217" s="111" t="str">
        <f t="shared" si="153"/>
        <v>月額制</v>
      </c>
      <c r="H217" s="111"/>
      <c r="I217" s="111"/>
      <c r="J217" s="116" t="s">
        <v>1837</v>
      </c>
      <c r="K217" s="117"/>
      <c r="L217" s="143">
        <f ca="1">+FLOOR(SUMIF(INDIRECT(L$1&amp;"!A:A"),$C213,INDIRECT(L$1&amp;"!D:D"))+"0:0:1"*24,0.5)</f>
        <v>135</v>
      </c>
      <c r="M217" s="144">
        <f ca="1">SUM(M213:M216)</f>
        <v>726550</v>
      </c>
      <c r="P217" s="24"/>
    </row>
    <row r="218" spans="1:16">
      <c r="A218" s="24">
        <f t="shared" si="147"/>
        <v>0</v>
      </c>
      <c r="B218" s="24">
        <f t="shared" si="148"/>
        <v>0</v>
      </c>
      <c r="C218" s="111">
        <f t="shared" si="149"/>
        <v>2025012</v>
      </c>
      <c r="D218" s="165" t="str">
        <f t="shared" si="150"/>
        <v>西園寺 ヤマト</v>
      </c>
      <c r="E218" s="112" t="str">
        <f t="shared" si="151"/>
        <v>UAL</v>
      </c>
      <c r="F218" s="113" t="str">
        <f t="shared" si="152"/>
        <v>本社</v>
      </c>
      <c r="G218" s="111" t="str">
        <f t="shared" si="153"/>
        <v>月額制</v>
      </c>
      <c r="H218" s="111"/>
      <c r="I218" s="111"/>
      <c r="J218" s="116" t="s">
        <v>1838</v>
      </c>
      <c r="K218" s="117"/>
      <c r="L218" s="145"/>
      <c r="M218" s="54">
        <f ca="1">+ROUNDDOWN(M217*0.1,0)</f>
        <v>72655</v>
      </c>
      <c r="P218" s="24"/>
    </row>
    <row r="219" spans="1:16">
      <c r="A219" s="24">
        <f t="shared" si="147"/>
        <v>0</v>
      </c>
      <c r="B219" s="24">
        <f t="shared" si="148"/>
        <v>0</v>
      </c>
      <c r="C219" s="111">
        <f t="shared" si="149"/>
        <v>2025012</v>
      </c>
      <c r="D219" s="165" t="str">
        <f t="shared" si="150"/>
        <v>西園寺 ヤマト</v>
      </c>
      <c r="E219" s="112" t="str">
        <f t="shared" si="151"/>
        <v>UAL</v>
      </c>
      <c r="F219" s="113" t="str">
        <f t="shared" si="152"/>
        <v>本社</v>
      </c>
      <c r="G219" s="111" t="str">
        <f t="shared" si="153"/>
        <v>月額制</v>
      </c>
      <c r="H219" s="111"/>
      <c r="I219" s="111"/>
      <c r="J219" s="118" t="s">
        <v>1839</v>
      </c>
      <c r="K219" s="119"/>
      <c r="L219" s="146"/>
      <c r="M219" s="67">
        <f ca="1">+SUMIF(INDIRECT(L$1&amp;"!$A:$A"),$C213,INDIRECT(L$1&amp;"!$I:$I"))</f>
        <v>0</v>
      </c>
      <c r="P219" s="24"/>
    </row>
    <row r="220" spans="1:16">
      <c r="A220" s="24">
        <f t="shared" si="147"/>
        <v>0</v>
      </c>
      <c r="B220" s="24">
        <f t="shared" si="148"/>
        <v>0</v>
      </c>
      <c r="C220" s="111">
        <f t="shared" si="149"/>
        <v>2025012</v>
      </c>
      <c r="D220" s="165" t="str">
        <f t="shared" si="150"/>
        <v>西園寺 ヤマト</v>
      </c>
      <c r="E220" s="112" t="str">
        <f t="shared" si="151"/>
        <v>UAL</v>
      </c>
      <c r="F220" s="113" t="str">
        <f t="shared" si="152"/>
        <v>本社</v>
      </c>
      <c r="G220" s="111" t="str">
        <f t="shared" si="153"/>
        <v>月額制</v>
      </c>
      <c r="H220" s="111"/>
      <c r="I220" s="111"/>
      <c r="J220" s="120" t="s">
        <v>1840</v>
      </c>
      <c r="K220" s="121"/>
      <c r="L220" s="147"/>
      <c r="M220" s="71">
        <f ca="1">+SUMIF(INDIRECT(L$1 &amp;"!$A:$A"),$C213,INDIRECT(L$1 &amp;"!$J:$J"))</f>
        <v>0</v>
      </c>
      <c r="P220" s="24"/>
    </row>
    <row r="221" spans="1:16">
      <c r="A221" s="24">
        <f t="shared" si="147"/>
        <v>0</v>
      </c>
      <c r="B221" s="24">
        <f t="shared" si="148"/>
        <v>0</v>
      </c>
      <c r="C221" s="111">
        <f t="shared" si="149"/>
        <v>2025012</v>
      </c>
      <c r="D221" s="165" t="str">
        <f t="shared" si="150"/>
        <v>西園寺 ヤマト</v>
      </c>
      <c r="E221" s="112" t="str">
        <f t="shared" si="151"/>
        <v>UAL</v>
      </c>
      <c r="F221" s="113" t="str">
        <f t="shared" si="152"/>
        <v>本社</v>
      </c>
      <c r="G221" s="111" t="str">
        <f t="shared" si="153"/>
        <v>月額制</v>
      </c>
      <c r="H221" s="111"/>
      <c r="I221" s="111"/>
      <c r="J221" s="116" t="s">
        <v>1841</v>
      </c>
      <c r="K221" s="117"/>
      <c r="L221" s="145"/>
      <c r="M221" s="54">
        <f ca="1">SUM(M219:M220)</f>
        <v>0</v>
      </c>
      <c r="P221" s="24"/>
    </row>
    <row r="222" spans="1:16">
      <c r="A222" s="24">
        <f t="shared" si="147"/>
        <v>0</v>
      </c>
      <c r="B222" s="24">
        <f t="shared" si="148"/>
        <v>0</v>
      </c>
      <c r="C222" s="122">
        <f t="shared" si="149"/>
        <v>2025012</v>
      </c>
      <c r="D222" s="166" t="str">
        <f t="shared" si="150"/>
        <v>西園寺 ヤマト</v>
      </c>
      <c r="E222" s="123" t="str">
        <f t="shared" si="151"/>
        <v>UAL</v>
      </c>
      <c r="F222" s="124" t="str">
        <f t="shared" si="152"/>
        <v>本社</v>
      </c>
      <c r="G222" s="122" t="str">
        <f t="shared" si="153"/>
        <v>月額制</v>
      </c>
      <c r="H222" s="122"/>
      <c r="I222" s="122"/>
      <c r="J222" s="116" t="s">
        <v>1842</v>
      </c>
      <c r="K222" s="117"/>
      <c r="L222" s="148"/>
      <c r="M222" s="149">
        <f ca="1">+(L217&lt;&gt;0)*SUM(M217:M218,M221)</f>
        <v>799205</v>
      </c>
      <c r="P222" s="24"/>
    </row>
    <row r="223" spans="1:16">
      <c r="A223" s="24">
        <f>IF(A222=1,0,1)</f>
        <v>1</v>
      </c>
      <c r="B223" s="27">
        <v>0</v>
      </c>
      <c r="C223" s="28">
        <v>2023003</v>
      </c>
      <c r="D223" s="161" t="str">
        <f>+VLOOKUP(C223,勤務データ!A:C,3,0)</f>
        <v>小林 友明</v>
      </c>
      <c r="E223" s="29" t="s">
        <v>1833</v>
      </c>
      <c r="F223" s="28" t="s">
        <v>1834</v>
      </c>
      <c r="G223" s="125" t="s">
        <v>1843</v>
      </c>
      <c r="H223" s="28">
        <v>180</v>
      </c>
      <c r="I223" s="28">
        <v>140</v>
      </c>
      <c r="J223" s="63" t="s">
        <v>1836</v>
      </c>
      <c r="K223" s="55">
        <v>650000</v>
      </c>
      <c r="L223" s="30">
        <f ca="1">+IF($G223="月額制",L227-L224,L227-SUM(L224:L225))</f>
        <v>135</v>
      </c>
      <c r="M223" s="56">
        <f>+INT(IF($G223="月額制",$K223,$K223*L223))</f>
        <v>650000</v>
      </c>
      <c r="P223" s="24"/>
    </row>
    <row r="224" spans="1:16">
      <c r="A224" s="24">
        <f t="shared" ref="A224:A232" si="154">+A223</f>
        <v>1</v>
      </c>
      <c r="B224" s="24">
        <f t="shared" ref="B224:B232" si="155">+B223</f>
        <v>0</v>
      </c>
      <c r="C224" s="31">
        <f t="shared" ref="C224:C232" si="156">+IF(C223="","",C223)</f>
        <v>2023003</v>
      </c>
      <c r="D224" s="162" t="str">
        <f t="shared" ref="D224:D232" si="157">+IF(D223="","",D223)</f>
        <v>小林 友明</v>
      </c>
      <c r="E224" s="32" t="str">
        <f t="shared" ref="E224:E232" si="158">+IF(E223="","",E223)</f>
        <v>UAL</v>
      </c>
      <c r="F224" s="46" t="str">
        <f t="shared" ref="F224:F232" si="159">+IF(F223="","",F223)</f>
        <v>本社</v>
      </c>
      <c r="G224" s="31" t="str">
        <f t="shared" ref="G224:G232" si="160">+IF(G223="","",G223)</f>
        <v>月額制</v>
      </c>
      <c r="H224" s="31"/>
      <c r="I224" s="31"/>
      <c r="J224" s="64" t="str">
        <f>+IF(G223="月額制","超過単金","時間外単金")</f>
        <v>超過単金</v>
      </c>
      <c r="K224" s="57">
        <v>4060</v>
      </c>
      <c r="L224" s="33">
        <f ca="1">+IF($G223="月額制",MAX(0,L227-$H223),FLOOR(SUMIF(INDIRECT(L$1&amp;"!$A:$A"),$C224,INDIRECT(L$1&amp;"!$E:$E"))+"0:0:1"*24,0.5))</f>
        <v>0</v>
      </c>
      <c r="M224" s="58">
        <f ca="1">+INT($K224*L224)</f>
        <v>0</v>
      </c>
      <c r="P224" s="24"/>
    </row>
    <row r="225" spans="1:16">
      <c r="A225" s="24">
        <f t="shared" si="154"/>
        <v>1</v>
      </c>
      <c r="B225" s="24">
        <f t="shared" si="155"/>
        <v>0</v>
      </c>
      <c r="C225" s="31">
        <f t="shared" si="156"/>
        <v>2023003</v>
      </c>
      <c r="D225" s="162" t="str">
        <f t="shared" si="157"/>
        <v>小林 友明</v>
      </c>
      <c r="E225" s="32" t="str">
        <f t="shared" si="158"/>
        <v>UAL</v>
      </c>
      <c r="F225" s="46" t="str">
        <f t="shared" si="159"/>
        <v>本社</v>
      </c>
      <c r="G225" s="31" t="str">
        <f t="shared" si="160"/>
        <v>月額制</v>
      </c>
      <c r="H225" s="31"/>
      <c r="I225" s="31"/>
      <c r="J225" s="64" t="str">
        <f>+IF(G223="月額制","控除単金","法定休日単金")</f>
        <v>控除単金</v>
      </c>
      <c r="K225" s="57">
        <v>4060</v>
      </c>
      <c r="L225" s="33">
        <f ca="1">+IF($G223="月額制",MIN(0,L223-$I223),FLOOR(SUMIF(INDIRECT(L$1 &amp; "!$A:$A"),$C225,INDIRECT(L$1 &amp; "!$F:$F"))+"0:0:1"*24,0.5))</f>
        <v>-5</v>
      </c>
      <c r="M225" s="58">
        <f ca="1">+INT($K225*L225)</f>
        <v>-20300</v>
      </c>
      <c r="P225" s="24"/>
    </row>
    <row r="226" spans="1:16">
      <c r="A226" s="24">
        <f t="shared" si="154"/>
        <v>1</v>
      </c>
      <c r="B226" s="24">
        <f t="shared" si="155"/>
        <v>0</v>
      </c>
      <c r="C226" s="31">
        <f t="shared" si="156"/>
        <v>2023003</v>
      </c>
      <c r="D226" s="162" t="str">
        <f t="shared" si="157"/>
        <v>小林 友明</v>
      </c>
      <c r="E226" s="32" t="str">
        <f t="shared" si="158"/>
        <v>UAL</v>
      </c>
      <c r="F226" s="46" t="str">
        <f t="shared" si="159"/>
        <v>本社</v>
      </c>
      <c r="G226" s="31" t="str">
        <f t="shared" si="160"/>
        <v>月額制</v>
      </c>
      <c r="H226" s="31"/>
      <c r="I226" s="31"/>
      <c r="J226" s="65" t="str">
        <f>+IF(G223="月額制","","深夜割増単金")</f>
        <v/>
      </c>
      <c r="K226" s="59"/>
      <c r="L226" s="34">
        <f ca="1">IF($G223="月額制",0,FLOOR(SUMIF(INDIRECT(L$1 &amp; "!$A:$A"),$C225,INDIRECT(L$1 &amp; "!$g:$g"))+"0:0:1"*24,0.5))</f>
        <v>0</v>
      </c>
      <c r="M226" s="60">
        <f ca="1">+INT($K226*L226)</f>
        <v>0</v>
      </c>
      <c r="P226" s="24"/>
    </row>
    <row r="227" spans="1:16">
      <c r="A227" s="24">
        <f t="shared" si="154"/>
        <v>1</v>
      </c>
      <c r="B227" s="24">
        <f t="shared" si="155"/>
        <v>0</v>
      </c>
      <c r="C227" s="31">
        <f t="shared" si="156"/>
        <v>2023003</v>
      </c>
      <c r="D227" s="162" t="str">
        <f t="shared" si="157"/>
        <v>小林 友明</v>
      </c>
      <c r="E227" s="32" t="str">
        <f t="shared" si="158"/>
        <v>UAL</v>
      </c>
      <c r="F227" s="46" t="str">
        <f t="shared" si="159"/>
        <v>本社</v>
      </c>
      <c r="G227" s="31" t="str">
        <f t="shared" si="160"/>
        <v>月額制</v>
      </c>
      <c r="H227" s="31"/>
      <c r="I227" s="31"/>
      <c r="J227" s="100" t="s">
        <v>1837</v>
      </c>
      <c r="K227" s="101"/>
      <c r="L227" s="48">
        <f ca="1">+FLOOR(SUMIF(INDIRECT(L$1&amp;"!A:A"),$C223,INDIRECT(L$1&amp;"!D:D"))+"0:0:1"*24,0.5)</f>
        <v>135</v>
      </c>
      <c r="M227" s="50">
        <f ca="1">SUM(M223:M226)</f>
        <v>629700</v>
      </c>
      <c r="P227" s="24"/>
    </row>
    <row r="228" spans="1:16">
      <c r="A228" s="24">
        <f t="shared" si="154"/>
        <v>1</v>
      </c>
      <c r="B228" s="24">
        <f t="shared" si="155"/>
        <v>0</v>
      </c>
      <c r="C228" s="31">
        <f t="shared" si="156"/>
        <v>2023003</v>
      </c>
      <c r="D228" s="162" t="str">
        <f t="shared" si="157"/>
        <v>小林 友明</v>
      </c>
      <c r="E228" s="32" t="str">
        <f t="shared" si="158"/>
        <v>UAL</v>
      </c>
      <c r="F228" s="46" t="str">
        <f t="shared" si="159"/>
        <v>本社</v>
      </c>
      <c r="G228" s="31" t="str">
        <f t="shared" si="160"/>
        <v>月額制</v>
      </c>
      <c r="H228" s="31"/>
      <c r="I228" s="31"/>
      <c r="J228" s="100" t="s">
        <v>1838</v>
      </c>
      <c r="K228" s="101"/>
      <c r="L228" s="51"/>
      <c r="M228" s="49">
        <f ca="1">+ROUNDDOWN(M227*0.1,0)</f>
        <v>62970</v>
      </c>
      <c r="P228" s="24"/>
    </row>
    <row r="229" spans="1:16">
      <c r="A229" s="24">
        <f t="shared" si="154"/>
        <v>1</v>
      </c>
      <c r="B229" s="24">
        <f t="shared" si="155"/>
        <v>0</v>
      </c>
      <c r="C229" s="31">
        <f t="shared" si="156"/>
        <v>2023003</v>
      </c>
      <c r="D229" s="162" t="str">
        <f t="shared" si="157"/>
        <v>小林 友明</v>
      </c>
      <c r="E229" s="32" t="str">
        <f t="shared" si="158"/>
        <v>UAL</v>
      </c>
      <c r="F229" s="46" t="str">
        <f t="shared" si="159"/>
        <v>本社</v>
      </c>
      <c r="G229" s="31" t="str">
        <f t="shared" si="160"/>
        <v>月額制</v>
      </c>
      <c r="H229" s="31"/>
      <c r="I229" s="31"/>
      <c r="J229" s="102" t="s">
        <v>1839</v>
      </c>
      <c r="K229" s="103"/>
      <c r="L229" s="61"/>
      <c r="M229" s="56">
        <f ca="1">+SUMIF(INDIRECT(L$1&amp;"!$A:$A"),$C223,INDIRECT(L$1&amp;"!$I:$I"))</f>
        <v>0</v>
      </c>
      <c r="P229" s="24"/>
    </row>
    <row r="230" spans="1:16">
      <c r="A230" s="24">
        <f t="shared" si="154"/>
        <v>1</v>
      </c>
      <c r="B230" s="24">
        <f t="shared" si="155"/>
        <v>0</v>
      </c>
      <c r="C230" s="31">
        <f t="shared" si="156"/>
        <v>2023003</v>
      </c>
      <c r="D230" s="162" t="str">
        <f t="shared" si="157"/>
        <v>小林 友明</v>
      </c>
      <c r="E230" s="32" t="str">
        <f t="shared" si="158"/>
        <v>UAL</v>
      </c>
      <c r="F230" s="46" t="str">
        <f t="shared" si="159"/>
        <v>本社</v>
      </c>
      <c r="G230" s="31" t="str">
        <f t="shared" si="160"/>
        <v>月額制</v>
      </c>
      <c r="H230" s="31"/>
      <c r="I230" s="31"/>
      <c r="J230" s="104" t="s">
        <v>1840</v>
      </c>
      <c r="K230" s="105"/>
      <c r="L230" s="62"/>
      <c r="M230" s="60">
        <f ca="1">+SUMIF(INDIRECT(L$1 &amp;"!$A:$A"),$C223,INDIRECT(L$1 &amp;"!$J:$J"))</f>
        <v>0</v>
      </c>
      <c r="P230" s="24"/>
    </row>
    <row r="231" spans="1:16">
      <c r="A231" s="24">
        <f t="shared" si="154"/>
        <v>1</v>
      </c>
      <c r="B231" s="24">
        <f t="shared" si="155"/>
        <v>0</v>
      </c>
      <c r="C231" s="31">
        <f t="shared" si="156"/>
        <v>2023003</v>
      </c>
      <c r="D231" s="162" t="str">
        <f t="shared" si="157"/>
        <v>小林 友明</v>
      </c>
      <c r="E231" s="32" t="str">
        <f t="shared" si="158"/>
        <v>UAL</v>
      </c>
      <c r="F231" s="46" t="str">
        <f t="shared" si="159"/>
        <v>本社</v>
      </c>
      <c r="G231" s="31" t="str">
        <f t="shared" si="160"/>
        <v>月額制</v>
      </c>
      <c r="H231" s="31"/>
      <c r="I231" s="31"/>
      <c r="J231" s="100" t="s">
        <v>1841</v>
      </c>
      <c r="K231" s="101"/>
      <c r="L231" s="51"/>
      <c r="M231" s="49">
        <f ca="1">SUM(M229:M230)</f>
        <v>0</v>
      </c>
      <c r="P231" s="24"/>
    </row>
    <row r="232" spans="1:16">
      <c r="A232" s="24">
        <f t="shared" si="154"/>
        <v>1</v>
      </c>
      <c r="B232" s="24">
        <f t="shared" si="155"/>
        <v>0</v>
      </c>
      <c r="C232" s="35">
        <f t="shared" si="156"/>
        <v>2023003</v>
      </c>
      <c r="D232" s="163" t="str">
        <f t="shared" si="157"/>
        <v>小林 友明</v>
      </c>
      <c r="E232" s="106" t="str">
        <f t="shared" si="158"/>
        <v>UAL</v>
      </c>
      <c r="F232" s="107" t="str">
        <f t="shared" si="159"/>
        <v>本社</v>
      </c>
      <c r="G232" s="35" t="str">
        <f t="shared" si="160"/>
        <v>月額制</v>
      </c>
      <c r="H232" s="35"/>
      <c r="I232" s="35"/>
      <c r="J232" s="100" t="s">
        <v>1842</v>
      </c>
      <c r="K232" s="101"/>
      <c r="L232" s="52"/>
      <c r="M232" s="53">
        <f ca="1">+(L227&lt;&gt;0)*SUM(M227:M228,M231)</f>
        <v>692670</v>
      </c>
      <c r="P232" s="24"/>
    </row>
    <row r="233" spans="1:16">
      <c r="A233" s="24">
        <f>IF(A232=1,0,1)</f>
        <v>0</v>
      </c>
      <c r="B233" s="27">
        <v>0</v>
      </c>
      <c r="C233" s="108">
        <v>2022012</v>
      </c>
      <c r="D233" s="164" t="str">
        <f>+VLOOKUP(C233,勤務データ!A:C,3,0)</f>
        <v>梅川 敦</v>
      </c>
      <c r="E233" s="109" t="s">
        <v>1833</v>
      </c>
      <c r="F233" s="108" t="s">
        <v>1834</v>
      </c>
      <c r="G233" s="108" t="s">
        <v>1843</v>
      </c>
      <c r="H233" s="108">
        <v>180</v>
      </c>
      <c r="I233" s="108">
        <v>140</v>
      </c>
      <c r="J233" s="110" t="s">
        <v>1836</v>
      </c>
      <c r="K233" s="66">
        <v>800000</v>
      </c>
      <c r="L233" s="140">
        <f ca="1">+IF($G233="月額制",L237-L234,L237-SUM(L234:L235))</f>
        <v>149</v>
      </c>
      <c r="M233" s="67">
        <f>+INT(IF($G233="月額制",$K233,$K233*L233))</f>
        <v>800000</v>
      </c>
      <c r="P233" s="24"/>
    </row>
    <row r="234" spans="1:16">
      <c r="A234" s="24">
        <f t="shared" ref="A234:A242" si="161">+A233</f>
        <v>0</v>
      </c>
      <c r="B234" s="24">
        <f t="shared" ref="B234:B242" si="162">+B233</f>
        <v>0</v>
      </c>
      <c r="C234" s="111">
        <f t="shared" ref="C234:C242" si="163">+IF(C233="","",C233)</f>
        <v>2022012</v>
      </c>
      <c r="D234" s="165" t="str">
        <f t="shared" ref="D234:D242" si="164">+IF(D233="","",D233)</f>
        <v>梅川 敦</v>
      </c>
      <c r="E234" s="112" t="str">
        <f t="shared" ref="E234:E242" si="165">+IF(E233="","",E233)</f>
        <v>UAL</v>
      </c>
      <c r="F234" s="113" t="str">
        <f t="shared" ref="F234:F242" si="166">+IF(F233="","",F233)</f>
        <v>本社</v>
      </c>
      <c r="G234" s="111" t="str">
        <f t="shared" ref="G234:G242" si="167">+IF(G233="","",G233)</f>
        <v>月額制</v>
      </c>
      <c r="H234" s="111"/>
      <c r="I234" s="111"/>
      <c r="J234" s="114" t="str">
        <f>+IF(G233="月額制","超過単金","時間外単金")</f>
        <v>超過単金</v>
      </c>
      <c r="K234" s="68">
        <v>5000</v>
      </c>
      <c r="L234" s="141">
        <f ca="1">+IF($G233="月額制",MAX(0,L237-$H233),FLOOR(SUMIF(INDIRECT(L$1&amp;"!$A:$A"),$C234,INDIRECT(L$1&amp;"!$E:$E"))+"0:0:1"*24,0.5))</f>
        <v>0</v>
      </c>
      <c r="M234" s="69">
        <f ca="1">+INT($K234*L234)</f>
        <v>0</v>
      </c>
      <c r="P234" s="24"/>
    </row>
    <row r="235" spans="1:16">
      <c r="A235" s="24">
        <f t="shared" si="161"/>
        <v>0</v>
      </c>
      <c r="B235" s="24">
        <f t="shared" si="162"/>
        <v>0</v>
      </c>
      <c r="C235" s="111">
        <f t="shared" si="163"/>
        <v>2022012</v>
      </c>
      <c r="D235" s="165" t="str">
        <f t="shared" si="164"/>
        <v>梅川 敦</v>
      </c>
      <c r="E235" s="112" t="str">
        <f t="shared" si="165"/>
        <v>UAL</v>
      </c>
      <c r="F235" s="113" t="str">
        <f t="shared" si="166"/>
        <v>本社</v>
      </c>
      <c r="G235" s="111" t="str">
        <f t="shared" si="167"/>
        <v>月額制</v>
      </c>
      <c r="H235" s="111"/>
      <c r="I235" s="111"/>
      <c r="J235" s="114" t="str">
        <f>+IF(G233="月額制","控除単金","法定休日単金")</f>
        <v>控除単金</v>
      </c>
      <c r="K235" s="68">
        <v>5000</v>
      </c>
      <c r="L235" s="141">
        <f ca="1">+IF($G233="月額制",MIN(0,L233-$I233),FLOOR(SUMIF(INDIRECT(L$1 &amp; "!$A:$A"),$C235,INDIRECT(L$1 &amp; "!$F:$F"))+"0:0:1"*24,0.5))</f>
        <v>0</v>
      </c>
      <c r="M235" s="69">
        <f ca="1">+INT($K235*L235)</f>
        <v>0</v>
      </c>
      <c r="P235" s="24"/>
    </row>
    <row r="236" spans="1:16">
      <c r="A236" s="24">
        <f t="shared" si="161"/>
        <v>0</v>
      </c>
      <c r="B236" s="24">
        <f t="shared" si="162"/>
        <v>0</v>
      </c>
      <c r="C236" s="111">
        <f t="shared" si="163"/>
        <v>2022012</v>
      </c>
      <c r="D236" s="165" t="str">
        <f t="shared" si="164"/>
        <v>梅川 敦</v>
      </c>
      <c r="E236" s="112" t="str">
        <f t="shared" si="165"/>
        <v>UAL</v>
      </c>
      <c r="F236" s="113" t="str">
        <f t="shared" si="166"/>
        <v>本社</v>
      </c>
      <c r="G236" s="111" t="str">
        <f t="shared" si="167"/>
        <v>月額制</v>
      </c>
      <c r="H236" s="111"/>
      <c r="I236" s="111"/>
      <c r="J236" s="115" t="str">
        <f>+IF(G233="月額制","","深夜割増単金")</f>
        <v/>
      </c>
      <c r="K236" s="70"/>
      <c r="L236" s="142">
        <f ca="1">IF($G233="月額制",0,FLOOR(SUMIF(INDIRECT(L$1 &amp; "!$A:$A"),$C235,INDIRECT(L$1 &amp; "!$g:$g"))+"0:0:1"*24,0.5))</f>
        <v>0</v>
      </c>
      <c r="M236" s="71">
        <f ca="1">+INT($K236*L236)</f>
        <v>0</v>
      </c>
      <c r="P236" s="24"/>
    </row>
    <row r="237" spans="1:16">
      <c r="A237" s="24">
        <f t="shared" si="161"/>
        <v>0</v>
      </c>
      <c r="B237" s="24">
        <f t="shared" si="162"/>
        <v>0</v>
      </c>
      <c r="C237" s="111">
        <f t="shared" si="163"/>
        <v>2022012</v>
      </c>
      <c r="D237" s="165" t="str">
        <f t="shared" si="164"/>
        <v>梅川 敦</v>
      </c>
      <c r="E237" s="112" t="str">
        <f t="shared" si="165"/>
        <v>UAL</v>
      </c>
      <c r="F237" s="113" t="str">
        <f t="shared" si="166"/>
        <v>本社</v>
      </c>
      <c r="G237" s="111" t="str">
        <f t="shared" si="167"/>
        <v>月額制</v>
      </c>
      <c r="H237" s="111"/>
      <c r="I237" s="111"/>
      <c r="J237" s="116" t="s">
        <v>1837</v>
      </c>
      <c r="K237" s="117"/>
      <c r="L237" s="143">
        <f ca="1">+FLOOR(SUMIF(INDIRECT(L$1&amp;"!A:A"),$C233,INDIRECT(L$1&amp;"!D:D"))+"0:0:1"*24,0.5)</f>
        <v>149</v>
      </c>
      <c r="M237" s="144">
        <f ca="1">SUM(M233:M236)</f>
        <v>800000</v>
      </c>
      <c r="P237" s="24"/>
    </row>
    <row r="238" spans="1:16">
      <c r="A238" s="24">
        <f t="shared" si="161"/>
        <v>0</v>
      </c>
      <c r="B238" s="24">
        <f t="shared" si="162"/>
        <v>0</v>
      </c>
      <c r="C238" s="111">
        <f t="shared" si="163"/>
        <v>2022012</v>
      </c>
      <c r="D238" s="165" t="str">
        <f t="shared" si="164"/>
        <v>梅川 敦</v>
      </c>
      <c r="E238" s="112" t="str">
        <f t="shared" si="165"/>
        <v>UAL</v>
      </c>
      <c r="F238" s="113" t="str">
        <f t="shared" si="166"/>
        <v>本社</v>
      </c>
      <c r="G238" s="111" t="str">
        <f t="shared" si="167"/>
        <v>月額制</v>
      </c>
      <c r="H238" s="111"/>
      <c r="I238" s="111"/>
      <c r="J238" s="116" t="s">
        <v>1838</v>
      </c>
      <c r="K238" s="117"/>
      <c r="L238" s="145"/>
      <c r="M238" s="54">
        <f ca="1">+ROUNDDOWN(M237*0.1,0)</f>
        <v>80000</v>
      </c>
      <c r="P238" s="24"/>
    </row>
    <row r="239" spans="1:16">
      <c r="A239" s="24">
        <f t="shared" si="161"/>
        <v>0</v>
      </c>
      <c r="B239" s="24">
        <f t="shared" si="162"/>
        <v>0</v>
      </c>
      <c r="C239" s="111">
        <f t="shared" si="163"/>
        <v>2022012</v>
      </c>
      <c r="D239" s="165" t="str">
        <f t="shared" si="164"/>
        <v>梅川 敦</v>
      </c>
      <c r="E239" s="112" t="str">
        <f t="shared" si="165"/>
        <v>UAL</v>
      </c>
      <c r="F239" s="113" t="str">
        <f t="shared" si="166"/>
        <v>本社</v>
      </c>
      <c r="G239" s="111" t="str">
        <f t="shared" si="167"/>
        <v>月額制</v>
      </c>
      <c r="H239" s="111"/>
      <c r="I239" s="111"/>
      <c r="J239" s="118" t="s">
        <v>1839</v>
      </c>
      <c r="K239" s="119"/>
      <c r="L239" s="146"/>
      <c r="M239" s="67">
        <f ca="1">+SUMIF(INDIRECT(L$1&amp;"!$A:$A"),$C233,INDIRECT(L$1&amp;"!$I:$I"))</f>
        <v>0</v>
      </c>
      <c r="P239" s="24"/>
    </row>
    <row r="240" spans="1:16">
      <c r="A240" s="24">
        <f t="shared" si="161"/>
        <v>0</v>
      </c>
      <c r="B240" s="24">
        <f t="shared" si="162"/>
        <v>0</v>
      </c>
      <c r="C240" s="111">
        <f t="shared" si="163"/>
        <v>2022012</v>
      </c>
      <c r="D240" s="165" t="str">
        <f t="shared" si="164"/>
        <v>梅川 敦</v>
      </c>
      <c r="E240" s="112" t="str">
        <f t="shared" si="165"/>
        <v>UAL</v>
      </c>
      <c r="F240" s="113" t="str">
        <f t="shared" si="166"/>
        <v>本社</v>
      </c>
      <c r="G240" s="111" t="str">
        <f t="shared" si="167"/>
        <v>月額制</v>
      </c>
      <c r="H240" s="111"/>
      <c r="I240" s="111"/>
      <c r="J240" s="120" t="s">
        <v>1840</v>
      </c>
      <c r="K240" s="121"/>
      <c r="L240" s="147"/>
      <c r="M240" s="71">
        <f ca="1">+SUMIF(INDIRECT(L$1 &amp;"!$A:$A"),$C233,INDIRECT(L$1 &amp;"!$J:$J"))</f>
        <v>0</v>
      </c>
      <c r="P240" s="24"/>
    </row>
    <row r="241" spans="1:16">
      <c r="A241" s="24">
        <f t="shared" si="161"/>
        <v>0</v>
      </c>
      <c r="B241" s="24">
        <f t="shared" si="162"/>
        <v>0</v>
      </c>
      <c r="C241" s="111">
        <f t="shared" si="163"/>
        <v>2022012</v>
      </c>
      <c r="D241" s="165" t="str">
        <f t="shared" si="164"/>
        <v>梅川 敦</v>
      </c>
      <c r="E241" s="112" t="str">
        <f t="shared" si="165"/>
        <v>UAL</v>
      </c>
      <c r="F241" s="113" t="str">
        <f t="shared" si="166"/>
        <v>本社</v>
      </c>
      <c r="G241" s="111" t="str">
        <f t="shared" si="167"/>
        <v>月額制</v>
      </c>
      <c r="H241" s="111"/>
      <c r="I241" s="111"/>
      <c r="J241" s="116" t="s">
        <v>1841</v>
      </c>
      <c r="K241" s="117"/>
      <c r="L241" s="145"/>
      <c r="M241" s="54">
        <f ca="1">SUM(M239:M240)</f>
        <v>0</v>
      </c>
      <c r="P241" s="24"/>
    </row>
    <row r="242" spans="1:16">
      <c r="A242" s="24">
        <f t="shared" si="161"/>
        <v>0</v>
      </c>
      <c r="B242" s="24">
        <f t="shared" si="162"/>
        <v>0</v>
      </c>
      <c r="C242" s="122">
        <f t="shared" si="163"/>
        <v>2022012</v>
      </c>
      <c r="D242" s="166" t="str">
        <f t="shared" si="164"/>
        <v>梅川 敦</v>
      </c>
      <c r="E242" s="123" t="str">
        <f t="shared" si="165"/>
        <v>UAL</v>
      </c>
      <c r="F242" s="124" t="str">
        <f t="shared" si="166"/>
        <v>本社</v>
      </c>
      <c r="G242" s="122" t="str">
        <f t="shared" si="167"/>
        <v>月額制</v>
      </c>
      <c r="H242" s="122"/>
      <c r="I242" s="122"/>
      <c r="J242" s="116" t="s">
        <v>1842</v>
      </c>
      <c r="K242" s="117"/>
      <c r="L242" s="148"/>
      <c r="M242" s="149">
        <f ca="1">+(L237&lt;&gt;0)*SUM(M237:M238,M241)</f>
        <v>880000</v>
      </c>
      <c r="P242" s="24"/>
    </row>
    <row r="243" spans="1:16">
      <c r="A243" s="24">
        <f>IF(A242=1,0,1)</f>
        <v>1</v>
      </c>
      <c r="B243" s="27">
        <v>0</v>
      </c>
      <c r="C243" s="28">
        <v>2016005</v>
      </c>
      <c r="D243" s="161" t="str">
        <f>+VLOOKUP(C243,勤務データ!A:C,3,0)</f>
        <v>寺山 枝美</v>
      </c>
      <c r="E243" s="29" t="s">
        <v>1833</v>
      </c>
      <c r="F243" s="28" t="s">
        <v>1834</v>
      </c>
      <c r="G243" s="125" t="s">
        <v>1843</v>
      </c>
      <c r="H243" s="28">
        <v>180</v>
      </c>
      <c r="I243" s="28">
        <v>140</v>
      </c>
      <c r="J243" s="63" t="s">
        <v>1836</v>
      </c>
      <c r="K243" s="55">
        <v>499200</v>
      </c>
      <c r="L243" s="30">
        <f ca="1">+IF($G243="月額制",L247-L244,L247-SUM(L244:L245))</f>
        <v>125</v>
      </c>
      <c r="M243" s="56">
        <f>+INT(IF($G243="月額制",$K243,$K243*L243))</f>
        <v>499200</v>
      </c>
      <c r="P243" s="24"/>
    </row>
    <row r="244" spans="1:16">
      <c r="A244" s="24">
        <f t="shared" ref="A244:A252" si="168">+A243</f>
        <v>1</v>
      </c>
      <c r="B244" s="24">
        <f t="shared" ref="B244:B252" si="169">+B243</f>
        <v>0</v>
      </c>
      <c r="C244" s="31">
        <f t="shared" ref="C244:C252" si="170">+IF(C243="","",C243)</f>
        <v>2016005</v>
      </c>
      <c r="D244" s="162" t="str">
        <f t="shared" ref="D244:D252" si="171">+IF(D243="","",D243)</f>
        <v>寺山 枝美</v>
      </c>
      <c r="E244" s="32" t="str">
        <f t="shared" ref="E244:E252" si="172">+IF(E243="","",E243)</f>
        <v>UAL</v>
      </c>
      <c r="F244" s="46" t="str">
        <f t="shared" ref="F244:F252" si="173">+IF(F243="","",F243)</f>
        <v>本社</v>
      </c>
      <c r="G244" s="31" t="str">
        <f t="shared" ref="G244:G252" si="174">+IF(G243="","",G243)</f>
        <v>月額制</v>
      </c>
      <c r="H244" s="31"/>
      <c r="I244" s="31"/>
      <c r="J244" s="64" t="str">
        <f>+IF(G243="月額制","超過単金","時間外単金")</f>
        <v>超過単金</v>
      </c>
      <c r="K244" s="57">
        <v>3120</v>
      </c>
      <c r="L244" s="33">
        <f ca="1">+IF($G243="月額制",MAX(0,L247-$H243),FLOOR(SUMIF(INDIRECT(L$1&amp;"!$A:$A"),$C244,INDIRECT(L$1&amp;"!$E:$E"))+"0:0:1"*24,0.5))</f>
        <v>0</v>
      </c>
      <c r="M244" s="58">
        <f ca="1">+INT($K244*L244)</f>
        <v>0</v>
      </c>
      <c r="P244" s="24"/>
    </row>
    <row r="245" spans="1:16">
      <c r="A245" s="24">
        <f t="shared" si="168"/>
        <v>1</v>
      </c>
      <c r="B245" s="24">
        <f t="shared" si="169"/>
        <v>0</v>
      </c>
      <c r="C245" s="31">
        <f t="shared" si="170"/>
        <v>2016005</v>
      </c>
      <c r="D245" s="162" t="str">
        <f t="shared" si="171"/>
        <v>寺山 枝美</v>
      </c>
      <c r="E245" s="32" t="str">
        <f t="shared" si="172"/>
        <v>UAL</v>
      </c>
      <c r="F245" s="46" t="str">
        <f t="shared" si="173"/>
        <v>本社</v>
      </c>
      <c r="G245" s="31" t="str">
        <f t="shared" si="174"/>
        <v>月額制</v>
      </c>
      <c r="H245" s="31"/>
      <c r="I245" s="31"/>
      <c r="J245" s="64" t="str">
        <f>+IF(G243="月額制","控除単金","法定休日単金")</f>
        <v>控除単金</v>
      </c>
      <c r="K245" s="57">
        <v>3120</v>
      </c>
      <c r="L245" s="33">
        <f ca="1">+IF($G243="月額制",MIN(0,L243-$I243),FLOOR(SUMIF(INDIRECT(L$1 &amp; "!$A:$A"),$C245,INDIRECT(L$1 &amp; "!$F:$F"))+"0:0:1"*24,0.5))</f>
        <v>-15</v>
      </c>
      <c r="M245" s="58">
        <f ca="1">+INT($K245*L245)</f>
        <v>-46800</v>
      </c>
      <c r="P245" s="24"/>
    </row>
    <row r="246" spans="1:16">
      <c r="A246" s="24">
        <f t="shared" si="168"/>
        <v>1</v>
      </c>
      <c r="B246" s="24">
        <f t="shared" si="169"/>
        <v>0</v>
      </c>
      <c r="C246" s="31">
        <f t="shared" si="170"/>
        <v>2016005</v>
      </c>
      <c r="D246" s="162" t="str">
        <f t="shared" si="171"/>
        <v>寺山 枝美</v>
      </c>
      <c r="E246" s="32" t="str">
        <f t="shared" si="172"/>
        <v>UAL</v>
      </c>
      <c r="F246" s="46" t="str">
        <f t="shared" si="173"/>
        <v>本社</v>
      </c>
      <c r="G246" s="31" t="str">
        <f t="shared" si="174"/>
        <v>月額制</v>
      </c>
      <c r="H246" s="31"/>
      <c r="I246" s="31"/>
      <c r="J246" s="65" t="str">
        <f>+IF(G243="月額制","","深夜割増単金")</f>
        <v/>
      </c>
      <c r="K246" s="59"/>
      <c r="L246" s="34">
        <f ca="1">IF($G243="月額制",0,FLOOR(SUMIF(INDIRECT(L$1 &amp; "!$A:$A"),$C245,INDIRECT(L$1 &amp; "!$g:$g"))+"0:0:1"*24,0.5))</f>
        <v>0</v>
      </c>
      <c r="M246" s="60">
        <f ca="1">+INT($K246*L246)</f>
        <v>0</v>
      </c>
      <c r="P246" s="24"/>
    </row>
    <row r="247" spans="1:16">
      <c r="A247" s="24">
        <f t="shared" si="168"/>
        <v>1</v>
      </c>
      <c r="B247" s="24">
        <f t="shared" si="169"/>
        <v>0</v>
      </c>
      <c r="C247" s="31">
        <f t="shared" si="170"/>
        <v>2016005</v>
      </c>
      <c r="D247" s="162" t="str">
        <f t="shared" si="171"/>
        <v>寺山 枝美</v>
      </c>
      <c r="E247" s="32" t="str">
        <f t="shared" si="172"/>
        <v>UAL</v>
      </c>
      <c r="F247" s="46" t="str">
        <f t="shared" si="173"/>
        <v>本社</v>
      </c>
      <c r="G247" s="31" t="str">
        <f t="shared" si="174"/>
        <v>月額制</v>
      </c>
      <c r="H247" s="31"/>
      <c r="I247" s="31"/>
      <c r="J247" s="100" t="s">
        <v>1837</v>
      </c>
      <c r="K247" s="101"/>
      <c r="L247" s="48">
        <f ca="1">+FLOOR(SUMIF(INDIRECT(L$1&amp;"!A:A"),$C243,INDIRECT(L$1&amp;"!D:D"))+"0:0:1"*24,0.5)</f>
        <v>125</v>
      </c>
      <c r="M247" s="50">
        <f ca="1">SUM(M243:M246)</f>
        <v>452400</v>
      </c>
      <c r="P247" s="24"/>
    </row>
    <row r="248" spans="1:16">
      <c r="A248" s="24">
        <f t="shared" si="168"/>
        <v>1</v>
      </c>
      <c r="B248" s="24">
        <f t="shared" si="169"/>
        <v>0</v>
      </c>
      <c r="C248" s="31">
        <f t="shared" si="170"/>
        <v>2016005</v>
      </c>
      <c r="D248" s="162" t="str">
        <f t="shared" si="171"/>
        <v>寺山 枝美</v>
      </c>
      <c r="E248" s="32" t="str">
        <f t="shared" si="172"/>
        <v>UAL</v>
      </c>
      <c r="F248" s="46" t="str">
        <f t="shared" si="173"/>
        <v>本社</v>
      </c>
      <c r="G248" s="31" t="str">
        <f t="shared" si="174"/>
        <v>月額制</v>
      </c>
      <c r="H248" s="31"/>
      <c r="I248" s="31"/>
      <c r="J248" s="100" t="s">
        <v>1838</v>
      </c>
      <c r="K248" s="101"/>
      <c r="L248" s="51"/>
      <c r="M248" s="49">
        <f ca="1">+ROUNDDOWN(M247*0.1,0)</f>
        <v>45240</v>
      </c>
      <c r="P248" s="24"/>
    </row>
    <row r="249" spans="1:16">
      <c r="A249" s="24">
        <f t="shared" si="168"/>
        <v>1</v>
      </c>
      <c r="B249" s="24">
        <f t="shared" si="169"/>
        <v>0</v>
      </c>
      <c r="C249" s="31">
        <f t="shared" si="170"/>
        <v>2016005</v>
      </c>
      <c r="D249" s="162" t="str">
        <f t="shared" si="171"/>
        <v>寺山 枝美</v>
      </c>
      <c r="E249" s="32" t="str">
        <f t="shared" si="172"/>
        <v>UAL</v>
      </c>
      <c r="F249" s="46" t="str">
        <f t="shared" si="173"/>
        <v>本社</v>
      </c>
      <c r="G249" s="31" t="str">
        <f t="shared" si="174"/>
        <v>月額制</v>
      </c>
      <c r="H249" s="31"/>
      <c r="I249" s="31"/>
      <c r="J249" s="102" t="s">
        <v>1839</v>
      </c>
      <c r="K249" s="103"/>
      <c r="L249" s="61"/>
      <c r="M249" s="56">
        <f ca="1">+SUMIF(INDIRECT(L$1&amp;"!$A:$A"),$C243,INDIRECT(L$1&amp;"!$I:$I"))</f>
        <v>0</v>
      </c>
      <c r="P249" s="24"/>
    </row>
    <row r="250" spans="1:16">
      <c r="A250" s="24">
        <f t="shared" si="168"/>
        <v>1</v>
      </c>
      <c r="B250" s="24">
        <f t="shared" si="169"/>
        <v>0</v>
      </c>
      <c r="C250" s="31">
        <f t="shared" si="170"/>
        <v>2016005</v>
      </c>
      <c r="D250" s="162" t="str">
        <f t="shared" si="171"/>
        <v>寺山 枝美</v>
      </c>
      <c r="E250" s="32" t="str">
        <f t="shared" si="172"/>
        <v>UAL</v>
      </c>
      <c r="F250" s="46" t="str">
        <f t="shared" si="173"/>
        <v>本社</v>
      </c>
      <c r="G250" s="31" t="str">
        <f t="shared" si="174"/>
        <v>月額制</v>
      </c>
      <c r="H250" s="31"/>
      <c r="I250" s="31"/>
      <c r="J250" s="104" t="s">
        <v>1840</v>
      </c>
      <c r="K250" s="105"/>
      <c r="L250" s="62"/>
      <c r="M250" s="60">
        <f ca="1">+SUMIF(INDIRECT(L$1 &amp;"!$A:$A"),$C243,INDIRECT(L$1 &amp;"!$J:$J"))</f>
        <v>0</v>
      </c>
      <c r="P250" s="24"/>
    </row>
    <row r="251" spans="1:16">
      <c r="A251" s="24">
        <f t="shared" si="168"/>
        <v>1</v>
      </c>
      <c r="B251" s="24">
        <f t="shared" si="169"/>
        <v>0</v>
      </c>
      <c r="C251" s="31">
        <f t="shared" si="170"/>
        <v>2016005</v>
      </c>
      <c r="D251" s="162" t="str">
        <f t="shared" si="171"/>
        <v>寺山 枝美</v>
      </c>
      <c r="E251" s="32" t="str">
        <f t="shared" si="172"/>
        <v>UAL</v>
      </c>
      <c r="F251" s="46" t="str">
        <f t="shared" si="173"/>
        <v>本社</v>
      </c>
      <c r="G251" s="31" t="str">
        <f t="shared" si="174"/>
        <v>月額制</v>
      </c>
      <c r="H251" s="31"/>
      <c r="I251" s="31"/>
      <c r="J251" s="100" t="s">
        <v>1841</v>
      </c>
      <c r="K251" s="101"/>
      <c r="L251" s="51"/>
      <c r="M251" s="49">
        <f ca="1">SUM(M249:M250)</f>
        <v>0</v>
      </c>
      <c r="P251" s="24"/>
    </row>
    <row r="252" spans="1:16">
      <c r="A252" s="24">
        <f t="shared" si="168"/>
        <v>1</v>
      </c>
      <c r="B252" s="24">
        <f t="shared" si="169"/>
        <v>0</v>
      </c>
      <c r="C252" s="35">
        <f t="shared" si="170"/>
        <v>2016005</v>
      </c>
      <c r="D252" s="163" t="str">
        <f t="shared" si="171"/>
        <v>寺山 枝美</v>
      </c>
      <c r="E252" s="106" t="str">
        <f t="shared" si="172"/>
        <v>UAL</v>
      </c>
      <c r="F252" s="107" t="str">
        <f t="shared" si="173"/>
        <v>本社</v>
      </c>
      <c r="G252" s="35" t="str">
        <f t="shared" si="174"/>
        <v>月額制</v>
      </c>
      <c r="H252" s="35"/>
      <c r="I252" s="35"/>
      <c r="J252" s="100" t="s">
        <v>1842</v>
      </c>
      <c r="K252" s="101"/>
      <c r="L252" s="52"/>
      <c r="M252" s="53">
        <f ca="1">+(L247&lt;&gt;0)*SUM(M247:M248,M251)</f>
        <v>497640</v>
      </c>
      <c r="P252" s="24"/>
    </row>
    <row r="253" spans="1:16">
      <c r="A253" s="24">
        <f>IF(A252=1,0,1)</f>
        <v>0</v>
      </c>
      <c r="B253" s="27">
        <v>0</v>
      </c>
      <c r="C253" s="108">
        <v>2024027</v>
      </c>
      <c r="D253" s="164" t="str">
        <f>+VLOOKUP(C253,勤務データ!A:C,3,0)</f>
        <v>遠田 恭実</v>
      </c>
      <c r="E253" s="109" t="s">
        <v>1833</v>
      </c>
      <c r="F253" s="108" t="s">
        <v>1858</v>
      </c>
      <c r="G253" s="108" t="s">
        <v>1835</v>
      </c>
      <c r="H253" s="108"/>
      <c r="I253" s="108"/>
      <c r="J253" s="110" t="s">
        <v>1836</v>
      </c>
      <c r="K253" s="66">
        <v>2870</v>
      </c>
      <c r="L253" s="140">
        <f ca="1">+IF($G253="月額制",L257-L254,L257-SUM(L254:L255))</f>
        <v>139.5</v>
      </c>
      <c r="M253" s="67">
        <f ca="1">+INT(IF($G253="月額制",$K253,$K253*L253))</f>
        <v>400365</v>
      </c>
      <c r="P253" s="24"/>
    </row>
    <row r="254" spans="1:16">
      <c r="A254" s="24">
        <f t="shared" ref="A254:A262" si="175">+A253</f>
        <v>0</v>
      </c>
      <c r="B254" s="24">
        <f t="shared" ref="B254:B262" si="176">+B253</f>
        <v>0</v>
      </c>
      <c r="C254" s="111">
        <f t="shared" ref="C254:C262" si="177">+IF(C253="","",C253)</f>
        <v>2024027</v>
      </c>
      <c r="D254" s="165" t="str">
        <f t="shared" ref="D254:D262" si="178">+IF(D253="","",D253)</f>
        <v>遠田 恭実</v>
      </c>
      <c r="E254" s="112" t="str">
        <f t="shared" ref="E254:E262" si="179">+IF(E253="","",E253)</f>
        <v>UAL</v>
      </c>
      <c r="F254" s="113" t="str">
        <f t="shared" ref="F254:F262" si="180">+IF(F253="","",F253)</f>
        <v>東京ＳＣ</v>
      </c>
      <c r="G254" s="111" t="str">
        <f t="shared" ref="G254:G262" si="181">+IF(G253="","",G253)</f>
        <v>時間制</v>
      </c>
      <c r="H254" s="111"/>
      <c r="I254" s="111"/>
      <c r="J254" s="114" t="str">
        <f>+IF(G253="月額制","超過単金","時間外単金")</f>
        <v>時間外単金</v>
      </c>
      <c r="K254" s="68">
        <f>K253</f>
        <v>2870</v>
      </c>
      <c r="L254" s="141">
        <f ca="1">+IF($G253="月額制",MAX(0,L257-$H253),FLOOR(SUMIF(INDIRECT(L$1&amp;"!$A:$A"),$C254,INDIRECT(L$1&amp;"!$E:$E"))+"0:0:1"*24,0.5))</f>
        <v>8</v>
      </c>
      <c r="M254" s="69">
        <f ca="1">+INT($K254*L254)</f>
        <v>22960</v>
      </c>
      <c r="P254" s="24"/>
    </row>
    <row r="255" spans="1:16">
      <c r="A255" s="24">
        <f t="shared" si="175"/>
        <v>0</v>
      </c>
      <c r="B255" s="24">
        <f t="shared" si="176"/>
        <v>0</v>
      </c>
      <c r="C255" s="111">
        <f t="shared" si="177"/>
        <v>2024027</v>
      </c>
      <c r="D255" s="165" t="str">
        <f t="shared" si="178"/>
        <v>遠田 恭実</v>
      </c>
      <c r="E255" s="112" t="str">
        <f t="shared" si="179"/>
        <v>UAL</v>
      </c>
      <c r="F255" s="113" t="str">
        <f t="shared" si="180"/>
        <v>東京ＳＣ</v>
      </c>
      <c r="G255" s="111" t="str">
        <f t="shared" si="181"/>
        <v>時間制</v>
      </c>
      <c r="H255" s="111"/>
      <c r="I255" s="111"/>
      <c r="J255" s="114" t="str">
        <f>+IF(G253="月額制","控除単金","法定休日単金")</f>
        <v>法定休日単金</v>
      </c>
      <c r="K255" s="68">
        <f>K254</f>
        <v>2870</v>
      </c>
      <c r="L255" s="141">
        <f ca="1">+IF($G253="月額制",MIN(0,L253-$I253),FLOOR(SUMIF(INDIRECT(L$1 &amp; "!$A:$A"),$C255,INDIRECT(L$1 &amp; "!$F:$F"))+"0:0:1"*24,0.5))</f>
        <v>0</v>
      </c>
      <c r="M255" s="69">
        <f ca="1">+INT($K255*L255)</f>
        <v>0</v>
      </c>
      <c r="P255" s="24"/>
    </row>
    <row r="256" spans="1:16">
      <c r="A256" s="24">
        <f t="shared" si="175"/>
        <v>0</v>
      </c>
      <c r="B256" s="24">
        <f t="shared" si="176"/>
        <v>0</v>
      </c>
      <c r="C256" s="111">
        <f t="shared" si="177"/>
        <v>2024027</v>
      </c>
      <c r="D256" s="165" t="str">
        <f t="shared" si="178"/>
        <v>遠田 恭実</v>
      </c>
      <c r="E256" s="112" t="str">
        <f t="shared" si="179"/>
        <v>UAL</v>
      </c>
      <c r="F256" s="113" t="str">
        <f t="shared" si="180"/>
        <v>東京ＳＣ</v>
      </c>
      <c r="G256" s="111" t="str">
        <f t="shared" si="181"/>
        <v>時間制</v>
      </c>
      <c r="H256" s="111"/>
      <c r="I256" s="111"/>
      <c r="J256" s="115" t="str">
        <f>+IF(G253="月額制","","深夜割増単金")</f>
        <v>深夜割増単金</v>
      </c>
      <c r="K256" s="70">
        <v>0</v>
      </c>
      <c r="L256" s="142">
        <f ca="1">IF($G253="月額制",0,FLOOR(SUMIF(INDIRECT(L$1 &amp; "!$A:$A"),$C255,INDIRECT(L$1 &amp; "!$g:$g"))+"0:0:1"*24,0.5))</f>
        <v>0</v>
      </c>
      <c r="M256" s="71">
        <f ca="1">+INT($K256*L256)</f>
        <v>0</v>
      </c>
      <c r="P256" s="24"/>
    </row>
    <row r="257" spans="1:16">
      <c r="A257" s="24">
        <f t="shared" si="175"/>
        <v>0</v>
      </c>
      <c r="B257" s="24">
        <f t="shared" si="176"/>
        <v>0</v>
      </c>
      <c r="C257" s="111">
        <f t="shared" si="177"/>
        <v>2024027</v>
      </c>
      <c r="D257" s="165" t="str">
        <f t="shared" si="178"/>
        <v>遠田 恭実</v>
      </c>
      <c r="E257" s="112" t="str">
        <f t="shared" si="179"/>
        <v>UAL</v>
      </c>
      <c r="F257" s="113" t="str">
        <f t="shared" si="180"/>
        <v>東京ＳＣ</v>
      </c>
      <c r="G257" s="111" t="str">
        <f t="shared" si="181"/>
        <v>時間制</v>
      </c>
      <c r="H257" s="111"/>
      <c r="I257" s="111"/>
      <c r="J257" s="116" t="s">
        <v>1837</v>
      </c>
      <c r="K257" s="117"/>
      <c r="L257" s="143">
        <f ca="1">+FLOOR(SUMIF(INDIRECT(L$1&amp;"!A:A"),$C253,INDIRECT(L$1&amp;"!D:D"))+"0:0:1"*24,0.5)</f>
        <v>147.5</v>
      </c>
      <c r="M257" s="144">
        <f ca="1">SUM(M253:M256)</f>
        <v>423325</v>
      </c>
      <c r="P257" s="24"/>
    </row>
    <row r="258" spans="1:16">
      <c r="A258" s="24">
        <f t="shared" si="175"/>
        <v>0</v>
      </c>
      <c r="B258" s="24">
        <f t="shared" si="176"/>
        <v>0</v>
      </c>
      <c r="C258" s="111">
        <f t="shared" si="177"/>
        <v>2024027</v>
      </c>
      <c r="D258" s="165" t="str">
        <f t="shared" si="178"/>
        <v>遠田 恭実</v>
      </c>
      <c r="E258" s="112" t="str">
        <f t="shared" si="179"/>
        <v>UAL</v>
      </c>
      <c r="F258" s="113" t="str">
        <f t="shared" si="180"/>
        <v>東京ＳＣ</v>
      </c>
      <c r="G258" s="111" t="str">
        <f t="shared" si="181"/>
        <v>時間制</v>
      </c>
      <c r="H258" s="111"/>
      <c r="I258" s="111"/>
      <c r="J258" s="116" t="s">
        <v>1838</v>
      </c>
      <c r="K258" s="117"/>
      <c r="L258" s="145"/>
      <c r="M258" s="54">
        <f ca="1">+ROUNDDOWN(M257*0.1,0)</f>
        <v>42332</v>
      </c>
      <c r="P258" s="24"/>
    </row>
    <row r="259" spans="1:16">
      <c r="A259" s="24">
        <f t="shared" si="175"/>
        <v>0</v>
      </c>
      <c r="B259" s="24">
        <f t="shared" si="176"/>
        <v>0</v>
      </c>
      <c r="C259" s="111">
        <f t="shared" si="177"/>
        <v>2024027</v>
      </c>
      <c r="D259" s="165" t="str">
        <f t="shared" si="178"/>
        <v>遠田 恭実</v>
      </c>
      <c r="E259" s="112" t="str">
        <f t="shared" si="179"/>
        <v>UAL</v>
      </c>
      <c r="F259" s="113" t="str">
        <f t="shared" si="180"/>
        <v>東京ＳＣ</v>
      </c>
      <c r="G259" s="111" t="str">
        <f t="shared" si="181"/>
        <v>時間制</v>
      </c>
      <c r="H259" s="111"/>
      <c r="I259" s="111"/>
      <c r="J259" s="118" t="s">
        <v>1839</v>
      </c>
      <c r="K259" s="119"/>
      <c r="L259" s="146"/>
      <c r="M259" s="67">
        <f ca="1">+SUMIF(INDIRECT(L$1&amp;"!$A:$A"),$C253,INDIRECT(L$1&amp;"!$I:$I"))</f>
        <v>0</v>
      </c>
      <c r="P259" s="24"/>
    </row>
    <row r="260" spans="1:16">
      <c r="A260" s="24">
        <f t="shared" si="175"/>
        <v>0</v>
      </c>
      <c r="B260" s="24">
        <f t="shared" si="176"/>
        <v>0</v>
      </c>
      <c r="C260" s="111">
        <f t="shared" si="177"/>
        <v>2024027</v>
      </c>
      <c r="D260" s="165" t="str">
        <f t="shared" si="178"/>
        <v>遠田 恭実</v>
      </c>
      <c r="E260" s="112" t="str">
        <f t="shared" si="179"/>
        <v>UAL</v>
      </c>
      <c r="F260" s="113" t="str">
        <f t="shared" si="180"/>
        <v>東京ＳＣ</v>
      </c>
      <c r="G260" s="111" t="str">
        <f t="shared" si="181"/>
        <v>時間制</v>
      </c>
      <c r="H260" s="111"/>
      <c r="I260" s="111"/>
      <c r="J260" s="120" t="s">
        <v>1840</v>
      </c>
      <c r="K260" s="121"/>
      <c r="L260" s="147"/>
      <c r="M260" s="71">
        <f ca="1">+SUMIF(INDIRECT(L$1 &amp;"!$A:$A"),$C253,INDIRECT(L$1 &amp;"!$J:$J"))</f>
        <v>0</v>
      </c>
      <c r="P260" s="24"/>
    </row>
    <row r="261" spans="1:16">
      <c r="A261" s="24">
        <f t="shared" si="175"/>
        <v>0</v>
      </c>
      <c r="B261" s="24">
        <f t="shared" si="176"/>
        <v>0</v>
      </c>
      <c r="C261" s="111">
        <f t="shared" si="177"/>
        <v>2024027</v>
      </c>
      <c r="D261" s="165" t="str">
        <f t="shared" si="178"/>
        <v>遠田 恭実</v>
      </c>
      <c r="E261" s="112" t="str">
        <f t="shared" si="179"/>
        <v>UAL</v>
      </c>
      <c r="F261" s="113" t="str">
        <f t="shared" si="180"/>
        <v>東京ＳＣ</v>
      </c>
      <c r="G261" s="111" t="str">
        <f t="shared" si="181"/>
        <v>時間制</v>
      </c>
      <c r="H261" s="111"/>
      <c r="I261" s="111"/>
      <c r="J261" s="116" t="s">
        <v>1841</v>
      </c>
      <c r="K261" s="117"/>
      <c r="L261" s="145"/>
      <c r="M261" s="54">
        <f ca="1">SUM(M259:M260)</f>
        <v>0</v>
      </c>
      <c r="P261" s="24"/>
    </row>
    <row r="262" spans="1:16">
      <c r="A262" s="24">
        <f t="shared" si="175"/>
        <v>0</v>
      </c>
      <c r="B262" s="24">
        <f t="shared" si="176"/>
        <v>0</v>
      </c>
      <c r="C262" s="122">
        <f t="shared" si="177"/>
        <v>2024027</v>
      </c>
      <c r="D262" s="166" t="str">
        <f t="shared" si="178"/>
        <v>遠田 恭実</v>
      </c>
      <c r="E262" s="123" t="str">
        <f t="shared" si="179"/>
        <v>UAL</v>
      </c>
      <c r="F262" s="124" t="str">
        <f t="shared" si="180"/>
        <v>東京ＳＣ</v>
      </c>
      <c r="G262" s="122" t="str">
        <f t="shared" si="181"/>
        <v>時間制</v>
      </c>
      <c r="H262" s="122"/>
      <c r="I262" s="122"/>
      <c r="J262" s="116" t="s">
        <v>1842</v>
      </c>
      <c r="K262" s="117"/>
      <c r="L262" s="148"/>
      <c r="M262" s="149">
        <f ca="1">+(L257&lt;&gt;0)*SUM(M257:M258,M261)</f>
        <v>465657</v>
      </c>
      <c r="P262" s="24"/>
    </row>
    <row r="263" spans="1:16">
      <c r="A263" s="24">
        <f>IF(A262=1,0,1)</f>
        <v>1</v>
      </c>
      <c r="B263" s="27">
        <v>0</v>
      </c>
      <c r="C263" s="28">
        <v>2025018</v>
      </c>
      <c r="D263" s="161" t="str">
        <f>+VLOOKUP(C263,勤務データ!A:C,3,0)</f>
        <v>中村 元</v>
      </c>
      <c r="E263" s="29" t="s">
        <v>1833</v>
      </c>
      <c r="F263" s="28" t="s">
        <v>1834</v>
      </c>
      <c r="G263" s="125" t="s">
        <v>1835</v>
      </c>
      <c r="H263" s="28"/>
      <c r="I263" s="28"/>
      <c r="J263" s="63" t="s">
        <v>1836</v>
      </c>
      <c r="K263" s="55">
        <v>5400</v>
      </c>
      <c r="L263" s="30">
        <f ca="1">+IF($G263="月額制",L267-L264,L267-SUM(L264:L265))</f>
        <v>79.5</v>
      </c>
      <c r="M263" s="56">
        <f ca="1">+INT(IF($G263="月額制",$K263,$K263*L263))</f>
        <v>429300</v>
      </c>
      <c r="N263" s="24" t="s">
        <v>2820</v>
      </c>
      <c r="P263" s="24"/>
    </row>
    <row r="264" spans="1:16">
      <c r="A264" s="24">
        <f t="shared" ref="A264:A272" si="182">+A263</f>
        <v>1</v>
      </c>
      <c r="B264" s="24">
        <f t="shared" ref="B264:B272" si="183">+B263</f>
        <v>0</v>
      </c>
      <c r="C264" s="31">
        <f t="shared" ref="C264:C272" si="184">+IF(C263="","",C263)</f>
        <v>2025018</v>
      </c>
      <c r="D264" s="162" t="str">
        <f t="shared" ref="D264:D272" si="185">+IF(D263="","",D263)</f>
        <v>中村 元</v>
      </c>
      <c r="E264" s="32" t="str">
        <f t="shared" ref="E264:E272" si="186">+IF(E263="","",E263)</f>
        <v>UAL</v>
      </c>
      <c r="F264" s="46" t="str">
        <f t="shared" ref="F264:F272" si="187">+IF(F263="","",F263)</f>
        <v>本社</v>
      </c>
      <c r="G264" s="31" t="str">
        <f t="shared" ref="G264:G272" si="188">+IF(G263="","",G263)</f>
        <v>時間制</v>
      </c>
      <c r="H264" s="31"/>
      <c r="I264" s="31"/>
      <c r="J264" s="64" t="str">
        <f>+IF(G263="月額制","超過単金","時間外単金")</f>
        <v>時間外単金</v>
      </c>
      <c r="K264" s="57">
        <f>K263</f>
        <v>5400</v>
      </c>
      <c r="L264" s="33">
        <f ca="1">+IF($G263="月額制",MAX(0,L267-$H263),FLOOR(SUMIF(INDIRECT(L$1&amp;"!$A:$A"),$C264,INDIRECT(L$1&amp;"!$E:$E"))+"0:0:1"*24,0.5))</f>
        <v>0</v>
      </c>
      <c r="M264" s="58">
        <f ca="1">+INT($K264*L264)</f>
        <v>0</v>
      </c>
      <c r="P264" s="24"/>
    </row>
    <row r="265" spans="1:16">
      <c r="A265" s="24">
        <f t="shared" si="182"/>
        <v>1</v>
      </c>
      <c r="B265" s="24">
        <f t="shared" si="183"/>
        <v>0</v>
      </c>
      <c r="C265" s="31">
        <f t="shared" si="184"/>
        <v>2025018</v>
      </c>
      <c r="D265" s="162" t="str">
        <f t="shared" si="185"/>
        <v>中村 元</v>
      </c>
      <c r="E265" s="32" t="str">
        <f t="shared" si="186"/>
        <v>UAL</v>
      </c>
      <c r="F265" s="46" t="str">
        <f t="shared" si="187"/>
        <v>本社</v>
      </c>
      <c r="G265" s="31" t="str">
        <f t="shared" si="188"/>
        <v>時間制</v>
      </c>
      <c r="H265" s="31"/>
      <c r="I265" s="31"/>
      <c r="J265" s="64" t="str">
        <f>+IF(G263="月額制","控除単金","法定休日単金")</f>
        <v>法定休日単金</v>
      </c>
      <c r="K265" s="57">
        <f>K264</f>
        <v>5400</v>
      </c>
      <c r="L265" s="33">
        <f ca="1">+IF($G263="月額制",MIN(0,L263-$I263),FLOOR(SUMIF(INDIRECT(L$1 &amp; "!$A:$A"),$C265,INDIRECT(L$1 &amp; "!$F:$F"))+"0:0:1"*24,0.5))</f>
        <v>0</v>
      </c>
      <c r="M265" s="58">
        <f ca="1">+INT($K265*L265)</f>
        <v>0</v>
      </c>
      <c r="P265" s="24"/>
    </row>
    <row r="266" spans="1:16">
      <c r="A266" s="24">
        <f t="shared" si="182"/>
        <v>1</v>
      </c>
      <c r="B266" s="24">
        <f t="shared" si="183"/>
        <v>0</v>
      </c>
      <c r="C266" s="31">
        <f t="shared" si="184"/>
        <v>2025018</v>
      </c>
      <c r="D266" s="162" t="str">
        <f t="shared" si="185"/>
        <v>中村 元</v>
      </c>
      <c r="E266" s="32" t="str">
        <f t="shared" si="186"/>
        <v>UAL</v>
      </c>
      <c r="F266" s="46" t="str">
        <f t="shared" si="187"/>
        <v>本社</v>
      </c>
      <c r="G266" s="31" t="str">
        <f t="shared" si="188"/>
        <v>時間制</v>
      </c>
      <c r="H266" s="31"/>
      <c r="I266" s="31"/>
      <c r="J266" s="65" t="str">
        <f>+IF(G263="月額制","","深夜割増単金")</f>
        <v>深夜割増単金</v>
      </c>
      <c r="K266" s="59">
        <v>0</v>
      </c>
      <c r="L266" s="34">
        <f ca="1">IF($G263="月額制",0,FLOOR(SUMIF(INDIRECT(L$1 &amp; "!$A:$A"),$C265,INDIRECT(L$1 &amp; "!$g:$g"))+"0:0:1"*24,0.5))</f>
        <v>0</v>
      </c>
      <c r="M266" s="60">
        <f ca="1">+INT($K266*L266)</f>
        <v>0</v>
      </c>
      <c r="P266" s="24"/>
    </row>
    <row r="267" spans="1:16">
      <c r="A267" s="24">
        <f t="shared" si="182"/>
        <v>1</v>
      </c>
      <c r="B267" s="24">
        <f t="shared" si="183"/>
        <v>0</v>
      </c>
      <c r="C267" s="31">
        <f t="shared" si="184"/>
        <v>2025018</v>
      </c>
      <c r="D267" s="162" t="str">
        <f t="shared" si="185"/>
        <v>中村 元</v>
      </c>
      <c r="E267" s="32" t="str">
        <f t="shared" si="186"/>
        <v>UAL</v>
      </c>
      <c r="F267" s="46" t="str">
        <f t="shared" si="187"/>
        <v>本社</v>
      </c>
      <c r="G267" s="31" t="str">
        <f t="shared" si="188"/>
        <v>時間制</v>
      </c>
      <c r="H267" s="31"/>
      <c r="I267" s="31"/>
      <c r="J267" s="100" t="s">
        <v>1837</v>
      </c>
      <c r="K267" s="101"/>
      <c r="L267" s="48">
        <f ca="1">+FLOOR(SUMIF(INDIRECT(L$1&amp;"!A:A"),$C263,INDIRECT(L$1&amp;"!D:D"))+"0:0:1"*24,0.5)</f>
        <v>79.5</v>
      </c>
      <c r="M267" s="50">
        <f ca="1">SUM(M263:M266)</f>
        <v>429300</v>
      </c>
      <c r="P267" s="24"/>
    </row>
    <row r="268" spans="1:16">
      <c r="A268" s="24">
        <f t="shared" si="182"/>
        <v>1</v>
      </c>
      <c r="B268" s="24">
        <f t="shared" si="183"/>
        <v>0</v>
      </c>
      <c r="C268" s="31">
        <f t="shared" si="184"/>
        <v>2025018</v>
      </c>
      <c r="D268" s="162" t="str">
        <f t="shared" si="185"/>
        <v>中村 元</v>
      </c>
      <c r="E268" s="32" t="str">
        <f t="shared" si="186"/>
        <v>UAL</v>
      </c>
      <c r="F268" s="46" t="str">
        <f t="shared" si="187"/>
        <v>本社</v>
      </c>
      <c r="G268" s="31" t="str">
        <f t="shared" si="188"/>
        <v>時間制</v>
      </c>
      <c r="H268" s="31"/>
      <c r="I268" s="31"/>
      <c r="J268" s="100" t="s">
        <v>1838</v>
      </c>
      <c r="K268" s="101"/>
      <c r="L268" s="51"/>
      <c r="M268" s="49">
        <f ca="1">+ROUNDDOWN(M267*0.1,0)</f>
        <v>42930</v>
      </c>
      <c r="P268" s="24"/>
    </row>
    <row r="269" spans="1:16">
      <c r="A269" s="24">
        <f t="shared" si="182"/>
        <v>1</v>
      </c>
      <c r="B269" s="24">
        <f t="shared" si="183"/>
        <v>0</v>
      </c>
      <c r="C269" s="31">
        <f t="shared" si="184"/>
        <v>2025018</v>
      </c>
      <c r="D269" s="162" t="str">
        <f t="shared" si="185"/>
        <v>中村 元</v>
      </c>
      <c r="E269" s="32" t="str">
        <f t="shared" si="186"/>
        <v>UAL</v>
      </c>
      <c r="F269" s="46" t="str">
        <f t="shared" si="187"/>
        <v>本社</v>
      </c>
      <c r="G269" s="31" t="str">
        <f t="shared" si="188"/>
        <v>時間制</v>
      </c>
      <c r="H269" s="31"/>
      <c r="I269" s="31"/>
      <c r="J269" s="102" t="s">
        <v>1839</v>
      </c>
      <c r="K269" s="103"/>
      <c r="L269" s="61"/>
      <c r="M269" s="56">
        <f ca="1">+SUMIF(INDIRECT(L$1&amp;"!$A:$A"),$C263,INDIRECT(L$1&amp;"!$I:$I"))</f>
        <v>0</v>
      </c>
      <c r="P269" s="24"/>
    </row>
    <row r="270" spans="1:16">
      <c r="A270" s="24">
        <f t="shared" si="182"/>
        <v>1</v>
      </c>
      <c r="B270" s="24">
        <f t="shared" si="183"/>
        <v>0</v>
      </c>
      <c r="C270" s="31">
        <f t="shared" si="184"/>
        <v>2025018</v>
      </c>
      <c r="D270" s="162" t="str">
        <f t="shared" si="185"/>
        <v>中村 元</v>
      </c>
      <c r="E270" s="32" t="str">
        <f t="shared" si="186"/>
        <v>UAL</v>
      </c>
      <c r="F270" s="46" t="str">
        <f t="shared" si="187"/>
        <v>本社</v>
      </c>
      <c r="G270" s="31" t="str">
        <f t="shared" si="188"/>
        <v>時間制</v>
      </c>
      <c r="H270" s="31"/>
      <c r="I270" s="31"/>
      <c r="J270" s="104" t="s">
        <v>1840</v>
      </c>
      <c r="K270" s="105"/>
      <c r="L270" s="62"/>
      <c r="M270" s="60">
        <f ca="1">+SUMIF(INDIRECT(L$1 &amp;"!$A:$A"),$C263,INDIRECT(L$1 &amp;"!$J:$J"))</f>
        <v>0</v>
      </c>
      <c r="P270" s="24"/>
    </row>
    <row r="271" spans="1:16">
      <c r="A271" s="24">
        <f t="shared" si="182"/>
        <v>1</v>
      </c>
      <c r="B271" s="24">
        <f t="shared" si="183"/>
        <v>0</v>
      </c>
      <c r="C271" s="31">
        <f t="shared" si="184"/>
        <v>2025018</v>
      </c>
      <c r="D271" s="162" t="str">
        <f t="shared" si="185"/>
        <v>中村 元</v>
      </c>
      <c r="E271" s="32" t="str">
        <f t="shared" si="186"/>
        <v>UAL</v>
      </c>
      <c r="F271" s="46" t="str">
        <f t="shared" si="187"/>
        <v>本社</v>
      </c>
      <c r="G271" s="31" t="str">
        <f t="shared" si="188"/>
        <v>時間制</v>
      </c>
      <c r="H271" s="31"/>
      <c r="I271" s="31"/>
      <c r="J271" s="100" t="s">
        <v>1841</v>
      </c>
      <c r="K271" s="101"/>
      <c r="L271" s="51"/>
      <c r="M271" s="49">
        <f ca="1">SUM(M269:M270)</f>
        <v>0</v>
      </c>
      <c r="P271" s="24"/>
    </row>
    <row r="272" spans="1:16">
      <c r="A272" s="24">
        <f t="shared" si="182"/>
        <v>1</v>
      </c>
      <c r="B272" s="24">
        <f t="shared" si="183"/>
        <v>0</v>
      </c>
      <c r="C272" s="35">
        <f t="shared" si="184"/>
        <v>2025018</v>
      </c>
      <c r="D272" s="163" t="str">
        <f t="shared" si="185"/>
        <v>中村 元</v>
      </c>
      <c r="E272" s="106" t="str">
        <f t="shared" si="186"/>
        <v>UAL</v>
      </c>
      <c r="F272" s="107" t="str">
        <f t="shared" si="187"/>
        <v>本社</v>
      </c>
      <c r="G272" s="35" t="str">
        <f t="shared" si="188"/>
        <v>時間制</v>
      </c>
      <c r="H272" s="35"/>
      <c r="I272" s="35"/>
      <c r="J272" s="100" t="s">
        <v>1842</v>
      </c>
      <c r="K272" s="101"/>
      <c r="L272" s="52"/>
      <c r="M272" s="53">
        <f ca="1">+(L267&lt;&gt;0)*SUM(M267:M268,M271)</f>
        <v>472230</v>
      </c>
      <c r="P272" s="24"/>
    </row>
    <row r="273" spans="1:16">
      <c r="A273" s="24">
        <f>IF(A272=1,0,1)</f>
        <v>0</v>
      </c>
      <c r="B273" s="27">
        <v>0</v>
      </c>
      <c r="C273" s="108">
        <v>2024032</v>
      </c>
      <c r="D273" s="164" t="str">
        <f>+VLOOKUP(C273,勤務データ!A:C,3,0)</f>
        <v>塚本 靖</v>
      </c>
      <c r="E273" s="109" t="s">
        <v>1833</v>
      </c>
      <c r="F273" s="108" t="s">
        <v>1834</v>
      </c>
      <c r="G273" s="108" t="s">
        <v>1835</v>
      </c>
      <c r="H273" s="108"/>
      <c r="I273" s="108"/>
      <c r="J273" s="110" t="s">
        <v>1836</v>
      </c>
      <c r="K273" s="66">
        <v>5400</v>
      </c>
      <c r="L273" s="140">
        <f ca="1">+IF($G273="月額制",L277-L274,L277-SUM(L274:L275))</f>
        <v>30</v>
      </c>
      <c r="M273" s="67">
        <f ca="1">+INT(IF($G273="月額制",$K273,$K273*L273))</f>
        <v>162000</v>
      </c>
      <c r="P273" s="24"/>
    </row>
    <row r="274" spans="1:16">
      <c r="A274" s="24">
        <f t="shared" ref="A274:A282" si="189">+A273</f>
        <v>0</v>
      </c>
      <c r="B274" s="24">
        <f t="shared" ref="B274:B282" si="190">+B273</f>
        <v>0</v>
      </c>
      <c r="C274" s="111">
        <f t="shared" ref="C274:C282" si="191">+IF(C273="","",C273)</f>
        <v>2024032</v>
      </c>
      <c r="D274" s="165" t="str">
        <f t="shared" ref="D274:D282" si="192">+IF(D273="","",D273)</f>
        <v>塚本 靖</v>
      </c>
      <c r="E274" s="112" t="str">
        <f t="shared" ref="E274:E282" si="193">+IF(E273="","",E273)</f>
        <v>UAL</v>
      </c>
      <c r="F274" s="113" t="str">
        <f t="shared" ref="F274:F282" si="194">+IF(F273="","",F273)</f>
        <v>本社</v>
      </c>
      <c r="G274" s="111" t="str">
        <f t="shared" ref="G274:G282" si="195">+IF(G273="","",G273)</f>
        <v>時間制</v>
      </c>
      <c r="H274" s="111"/>
      <c r="I274" s="111"/>
      <c r="J274" s="114" t="str">
        <f>+IF(G273="月額制","超過単金","時間外単金")</f>
        <v>時間外単金</v>
      </c>
      <c r="K274" s="68">
        <f>K273</f>
        <v>5400</v>
      </c>
      <c r="L274" s="141">
        <f ca="1">+IF($G273="月額制",MAX(0,L277-$H273),FLOOR(SUMIF(INDIRECT(L$1&amp;"!$A:$A"),$C274,INDIRECT(L$1&amp;"!$E:$E"))+"0:0:1"*24,0.5))</f>
        <v>0</v>
      </c>
      <c r="M274" s="69">
        <f ca="1">+INT($K274*L274)</f>
        <v>0</v>
      </c>
      <c r="P274" s="24"/>
    </row>
    <row r="275" spans="1:16">
      <c r="A275" s="24">
        <f t="shared" si="189"/>
        <v>0</v>
      </c>
      <c r="B275" s="24">
        <f t="shared" si="190"/>
        <v>0</v>
      </c>
      <c r="C275" s="111">
        <f t="shared" si="191"/>
        <v>2024032</v>
      </c>
      <c r="D275" s="165" t="str">
        <f t="shared" si="192"/>
        <v>塚本 靖</v>
      </c>
      <c r="E275" s="112" t="str">
        <f t="shared" si="193"/>
        <v>UAL</v>
      </c>
      <c r="F275" s="113" t="str">
        <f t="shared" si="194"/>
        <v>本社</v>
      </c>
      <c r="G275" s="111" t="str">
        <f t="shared" si="195"/>
        <v>時間制</v>
      </c>
      <c r="H275" s="111"/>
      <c r="I275" s="111"/>
      <c r="J275" s="114" t="str">
        <f>+IF(G273="月額制","控除単金","法定休日単金")</f>
        <v>法定休日単金</v>
      </c>
      <c r="K275" s="68">
        <f>K274</f>
        <v>5400</v>
      </c>
      <c r="L275" s="141">
        <f ca="1">+IF($G273="月額制",MIN(0,L273-$I273),FLOOR(SUMIF(INDIRECT(L$1 &amp; "!$A:$A"),$C275,INDIRECT(L$1 &amp; "!$F:$F"))+"0:0:1"*24,0.5))</f>
        <v>0</v>
      </c>
      <c r="M275" s="69">
        <f ca="1">+INT($K275*L275)</f>
        <v>0</v>
      </c>
      <c r="P275" s="24"/>
    </row>
    <row r="276" spans="1:16">
      <c r="A276" s="24">
        <f t="shared" si="189"/>
        <v>0</v>
      </c>
      <c r="B276" s="24">
        <f t="shared" si="190"/>
        <v>0</v>
      </c>
      <c r="C276" s="111">
        <f t="shared" si="191"/>
        <v>2024032</v>
      </c>
      <c r="D276" s="165" t="str">
        <f t="shared" si="192"/>
        <v>塚本 靖</v>
      </c>
      <c r="E276" s="112" t="str">
        <f t="shared" si="193"/>
        <v>UAL</v>
      </c>
      <c r="F276" s="113" t="str">
        <f t="shared" si="194"/>
        <v>本社</v>
      </c>
      <c r="G276" s="111" t="str">
        <f t="shared" si="195"/>
        <v>時間制</v>
      </c>
      <c r="H276" s="111"/>
      <c r="I276" s="111"/>
      <c r="J276" s="115" t="str">
        <f>+IF(G273="月額制","","深夜割増単金")</f>
        <v>深夜割増単金</v>
      </c>
      <c r="K276" s="70">
        <v>0</v>
      </c>
      <c r="L276" s="142">
        <f ca="1">IF($G273="月額制",0,FLOOR(SUMIF(INDIRECT(L$1 &amp; "!$A:$A"),$C275,INDIRECT(L$1 &amp; "!$g:$g"))+"0:0:1"*24,0.5))</f>
        <v>0</v>
      </c>
      <c r="M276" s="71">
        <f ca="1">+INT($K276*L276)</f>
        <v>0</v>
      </c>
      <c r="P276" s="24"/>
    </row>
    <row r="277" spans="1:16">
      <c r="A277" s="24">
        <f t="shared" si="189"/>
        <v>0</v>
      </c>
      <c r="B277" s="24">
        <f t="shared" si="190"/>
        <v>0</v>
      </c>
      <c r="C277" s="111">
        <f t="shared" si="191"/>
        <v>2024032</v>
      </c>
      <c r="D277" s="165" t="str">
        <f t="shared" si="192"/>
        <v>塚本 靖</v>
      </c>
      <c r="E277" s="112" t="str">
        <f t="shared" si="193"/>
        <v>UAL</v>
      </c>
      <c r="F277" s="113" t="str">
        <f t="shared" si="194"/>
        <v>本社</v>
      </c>
      <c r="G277" s="111" t="str">
        <f t="shared" si="195"/>
        <v>時間制</v>
      </c>
      <c r="H277" s="111"/>
      <c r="I277" s="111"/>
      <c r="J277" s="116" t="s">
        <v>1837</v>
      </c>
      <c r="K277" s="117"/>
      <c r="L277" s="143">
        <f ca="1">+FLOOR(SUMIF(INDIRECT(L$1&amp;"!A:A"),$C273,INDIRECT(L$1&amp;"!D:D"))+"0:0:1"*24,0.5)</f>
        <v>30</v>
      </c>
      <c r="M277" s="144">
        <f ca="1">SUM(M273:M276)</f>
        <v>162000</v>
      </c>
      <c r="P277" s="24"/>
    </row>
    <row r="278" spans="1:16">
      <c r="A278" s="24">
        <f t="shared" si="189"/>
        <v>0</v>
      </c>
      <c r="B278" s="24">
        <f t="shared" si="190"/>
        <v>0</v>
      </c>
      <c r="C278" s="111">
        <f t="shared" si="191"/>
        <v>2024032</v>
      </c>
      <c r="D278" s="165" t="str">
        <f t="shared" si="192"/>
        <v>塚本 靖</v>
      </c>
      <c r="E278" s="112" t="str">
        <f t="shared" si="193"/>
        <v>UAL</v>
      </c>
      <c r="F278" s="113" t="str">
        <f t="shared" si="194"/>
        <v>本社</v>
      </c>
      <c r="G278" s="111" t="str">
        <f t="shared" si="195"/>
        <v>時間制</v>
      </c>
      <c r="H278" s="111"/>
      <c r="I278" s="111"/>
      <c r="J278" s="116" t="s">
        <v>1838</v>
      </c>
      <c r="K278" s="117"/>
      <c r="L278" s="145"/>
      <c r="M278" s="54">
        <f ca="1">+ROUNDDOWN(M277*0.1,0)</f>
        <v>16200</v>
      </c>
      <c r="P278" s="24"/>
    </row>
    <row r="279" spans="1:16">
      <c r="A279" s="24">
        <f t="shared" si="189"/>
        <v>0</v>
      </c>
      <c r="B279" s="24">
        <f t="shared" si="190"/>
        <v>0</v>
      </c>
      <c r="C279" s="111">
        <f t="shared" si="191"/>
        <v>2024032</v>
      </c>
      <c r="D279" s="165" t="str">
        <f t="shared" si="192"/>
        <v>塚本 靖</v>
      </c>
      <c r="E279" s="112" t="str">
        <f t="shared" si="193"/>
        <v>UAL</v>
      </c>
      <c r="F279" s="113" t="str">
        <f t="shared" si="194"/>
        <v>本社</v>
      </c>
      <c r="G279" s="111" t="str">
        <f t="shared" si="195"/>
        <v>時間制</v>
      </c>
      <c r="H279" s="111"/>
      <c r="I279" s="111"/>
      <c r="J279" s="118" t="s">
        <v>1839</v>
      </c>
      <c r="K279" s="119"/>
      <c r="L279" s="146"/>
      <c r="M279" s="67">
        <f ca="1">+SUMIF(INDIRECT(L$1&amp;"!$A:$A"),$C273,INDIRECT(L$1&amp;"!$I:$I"))</f>
        <v>0</v>
      </c>
      <c r="P279" s="24"/>
    </row>
    <row r="280" spans="1:16">
      <c r="A280" s="24">
        <f t="shared" si="189"/>
        <v>0</v>
      </c>
      <c r="B280" s="24">
        <f t="shared" si="190"/>
        <v>0</v>
      </c>
      <c r="C280" s="111">
        <f t="shared" si="191"/>
        <v>2024032</v>
      </c>
      <c r="D280" s="165" t="str">
        <f t="shared" si="192"/>
        <v>塚本 靖</v>
      </c>
      <c r="E280" s="112" t="str">
        <f t="shared" si="193"/>
        <v>UAL</v>
      </c>
      <c r="F280" s="113" t="str">
        <f t="shared" si="194"/>
        <v>本社</v>
      </c>
      <c r="G280" s="111" t="str">
        <f t="shared" si="195"/>
        <v>時間制</v>
      </c>
      <c r="H280" s="111"/>
      <c r="I280" s="111"/>
      <c r="J280" s="120" t="s">
        <v>1840</v>
      </c>
      <c r="K280" s="121"/>
      <c r="L280" s="147"/>
      <c r="M280" s="71">
        <f ca="1">+SUMIF(INDIRECT(L$1 &amp;"!$A:$A"),$C273,INDIRECT(L$1 &amp;"!$J:$J"))</f>
        <v>0</v>
      </c>
      <c r="P280" s="24"/>
    </row>
    <row r="281" spans="1:16">
      <c r="A281" s="24">
        <f t="shared" si="189"/>
        <v>0</v>
      </c>
      <c r="B281" s="24">
        <f t="shared" si="190"/>
        <v>0</v>
      </c>
      <c r="C281" s="111">
        <f t="shared" si="191"/>
        <v>2024032</v>
      </c>
      <c r="D281" s="165" t="str">
        <f t="shared" si="192"/>
        <v>塚本 靖</v>
      </c>
      <c r="E281" s="112" t="str">
        <f t="shared" si="193"/>
        <v>UAL</v>
      </c>
      <c r="F281" s="113" t="str">
        <f t="shared" si="194"/>
        <v>本社</v>
      </c>
      <c r="G281" s="111" t="str">
        <f t="shared" si="195"/>
        <v>時間制</v>
      </c>
      <c r="H281" s="111"/>
      <c r="I281" s="111"/>
      <c r="J281" s="116" t="s">
        <v>1841</v>
      </c>
      <c r="K281" s="117"/>
      <c r="L281" s="145"/>
      <c r="M281" s="54">
        <f ca="1">SUM(M279:M280)</f>
        <v>0</v>
      </c>
      <c r="P281" s="24"/>
    </row>
    <row r="282" spans="1:16">
      <c r="A282" s="24">
        <f t="shared" si="189"/>
        <v>0</v>
      </c>
      <c r="B282" s="24">
        <f t="shared" si="190"/>
        <v>0</v>
      </c>
      <c r="C282" s="122">
        <f t="shared" si="191"/>
        <v>2024032</v>
      </c>
      <c r="D282" s="166" t="str">
        <f t="shared" si="192"/>
        <v>塚本 靖</v>
      </c>
      <c r="E282" s="123" t="str">
        <f t="shared" si="193"/>
        <v>UAL</v>
      </c>
      <c r="F282" s="124" t="str">
        <f t="shared" si="194"/>
        <v>本社</v>
      </c>
      <c r="G282" s="122" t="str">
        <f t="shared" si="195"/>
        <v>時間制</v>
      </c>
      <c r="H282" s="122"/>
      <c r="I282" s="122"/>
      <c r="J282" s="116" t="s">
        <v>1842</v>
      </c>
      <c r="K282" s="117"/>
      <c r="L282" s="148"/>
      <c r="M282" s="149">
        <f ca="1">+(L277&lt;&gt;0)*SUM(M277:M278,M281)</f>
        <v>178200</v>
      </c>
      <c r="P282" s="24"/>
    </row>
    <row r="283" spans="1:16">
      <c r="A283" s="24">
        <f>IF(A282=1,0,1)</f>
        <v>1</v>
      </c>
      <c r="B283" s="27">
        <v>0</v>
      </c>
      <c r="C283" s="28">
        <v>2024019</v>
      </c>
      <c r="D283" s="161" t="str">
        <f>+VLOOKUP(C283,勤務データ!A:C,3,0)</f>
        <v>長尾 藍</v>
      </c>
      <c r="E283" s="29" t="s">
        <v>1833</v>
      </c>
      <c r="F283" s="28" t="s">
        <v>1851</v>
      </c>
      <c r="G283" s="125" t="s">
        <v>1843</v>
      </c>
      <c r="H283" s="28">
        <v>180</v>
      </c>
      <c r="I283" s="28">
        <v>140</v>
      </c>
      <c r="J283" s="63" t="s">
        <v>1836</v>
      </c>
      <c r="K283" s="55">
        <v>420000</v>
      </c>
      <c r="L283" s="30">
        <f ca="1">+IF($G283="月額制",L287-L284,L287-SUM(L284:L285))</f>
        <v>106</v>
      </c>
      <c r="M283" s="56">
        <f>+INT(IF($G283="月額制",$K283,$K283*L283))</f>
        <v>420000</v>
      </c>
      <c r="P283" s="24"/>
    </row>
    <row r="284" spans="1:16">
      <c r="A284" s="24">
        <f t="shared" ref="A284:A292" si="196">+A283</f>
        <v>1</v>
      </c>
      <c r="B284" s="24">
        <f t="shared" ref="B284:B292" si="197">+B283</f>
        <v>0</v>
      </c>
      <c r="C284" s="31">
        <f t="shared" ref="C284:C292" si="198">+IF(C283="","",C283)</f>
        <v>2024019</v>
      </c>
      <c r="D284" s="162" t="str">
        <f t="shared" ref="D284:D292" si="199">+IF(D283="","",D283)</f>
        <v>長尾 藍</v>
      </c>
      <c r="E284" s="32" t="str">
        <f t="shared" ref="E284:E292" si="200">+IF(E283="","",E283)</f>
        <v>UAL</v>
      </c>
      <c r="F284" s="46" t="str">
        <f t="shared" ref="F284:F292" si="201">+IF(F283="","",F283)</f>
        <v>東京サポートセンター KDX</v>
      </c>
      <c r="G284" s="31" t="str">
        <f t="shared" ref="G284:G292" si="202">+IF(G283="","",G283)</f>
        <v>月額制</v>
      </c>
      <c r="H284" s="31"/>
      <c r="I284" s="31"/>
      <c r="J284" s="64" t="str">
        <f>+IF(G283="月額制","超過単金","時間外単金")</f>
        <v>超過単金</v>
      </c>
      <c r="K284" s="57">
        <v>2620</v>
      </c>
      <c r="L284" s="33">
        <f ca="1">+IF($G283="月額制",MAX(0,L287-$H283),FLOOR(SUMIF(INDIRECT(L$1&amp;"!$A:$A"),$C284,INDIRECT(L$1&amp;"!$E:$E"))+"0:0:1"*24,0.5))</f>
        <v>0</v>
      </c>
      <c r="M284" s="58">
        <f ca="1">+INT($K284*L284)</f>
        <v>0</v>
      </c>
      <c r="P284" s="24"/>
    </row>
    <row r="285" spans="1:16">
      <c r="A285" s="24">
        <f t="shared" si="196"/>
        <v>1</v>
      </c>
      <c r="B285" s="24">
        <f t="shared" si="197"/>
        <v>0</v>
      </c>
      <c r="C285" s="31">
        <f t="shared" si="198"/>
        <v>2024019</v>
      </c>
      <c r="D285" s="162" t="str">
        <f t="shared" si="199"/>
        <v>長尾 藍</v>
      </c>
      <c r="E285" s="32" t="str">
        <f t="shared" si="200"/>
        <v>UAL</v>
      </c>
      <c r="F285" s="46" t="str">
        <f t="shared" si="201"/>
        <v>東京サポートセンター KDX</v>
      </c>
      <c r="G285" s="31" t="str">
        <f t="shared" si="202"/>
        <v>月額制</v>
      </c>
      <c r="H285" s="31"/>
      <c r="I285" s="31"/>
      <c r="J285" s="64" t="str">
        <f>+IF(G283="月額制","控除単金","法定休日単金")</f>
        <v>控除単金</v>
      </c>
      <c r="K285" s="57">
        <v>2620</v>
      </c>
      <c r="L285" s="33">
        <f ca="1">+IF($G283="月額制",MIN(0,L283-$I283),FLOOR(SUMIF(INDIRECT(L$1 &amp; "!$A:$A"),$C285,INDIRECT(L$1 &amp; "!$F:$F"))+"0:0:1"*24,0.5))</f>
        <v>-34</v>
      </c>
      <c r="M285" s="58">
        <f ca="1">+INT($K285*L285)</f>
        <v>-89080</v>
      </c>
      <c r="P285" s="24"/>
    </row>
    <row r="286" spans="1:16">
      <c r="A286" s="24">
        <f t="shared" si="196"/>
        <v>1</v>
      </c>
      <c r="B286" s="24">
        <f t="shared" si="197"/>
        <v>0</v>
      </c>
      <c r="C286" s="31">
        <f t="shared" si="198"/>
        <v>2024019</v>
      </c>
      <c r="D286" s="162" t="str">
        <f t="shared" si="199"/>
        <v>長尾 藍</v>
      </c>
      <c r="E286" s="32" t="str">
        <f t="shared" si="200"/>
        <v>UAL</v>
      </c>
      <c r="F286" s="46" t="str">
        <f t="shared" si="201"/>
        <v>東京サポートセンター KDX</v>
      </c>
      <c r="G286" s="31" t="str">
        <f t="shared" si="202"/>
        <v>月額制</v>
      </c>
      <c r="H286" s="31"/>
      <c r="I286" s="31"/>
      <c r="J286" s="65" t="str">
        <f>+IF(G283="月額制","","深夜割増単金")</f>
        <v/>
      </c>
      <c r="K286" s="59"/>
      <c r="L286" s="34">
        <f ca="1">IF($G283="月額制",0,FLOOR(SUMIF(INDIRECT(L$1 &amp; "!$A:$A"),$C285,INDIRECT(L$1 &amp; "!$g:$g"))+"0:0:1"*24,0.5))</f>
        <v>0</v>
      </c>
      <c r="M286" s="60">
        <f ca="1">+INT($K286*L286)</f>
        <v>0</v>
      </c>
      <c r="P286" s="24"/>
    </row>
    <row r="287" spans="1:16">
      <c r="A287" s="24">
        <f t="shared" si="196"/>
        <v>1</v>
      </c>
      <c r="B287" s="24">
        <f t="shared" si="197"/>
        <v>0</v>
      </c>
      <c r="C287" s="31">
        <f t="shared" si="198"/>
        <v>2024019</v>
      </c>
      <c r="D287" s="162" t="str">
        <f t="shared" si="199"/>
        <v>長尾 藍</v>
      </c>
      <c r="E287" s="32" t="str">
        <f t="shared" si="200"/>
        <v>UAL</v>
      </c>
      <c r="F287" s="46" t="str">
        <f t="shared" si="201"/>
        <v>東京サポートセンター KDX</v>
      </c>
      <c r="G287" s="31" t="str">
        <f t="shared" si="202"/>
        <v>月額制</v>
      </c>
      <c r="H287" s="31"/>
      <c r="I287" s="31"/>
      <c r="J287" s="100" t="s">
        <v>1837</v>
      </c>
      <c r="K287" s="101"/>
      <c r="L287" s="48">
        <f ca="1">+FLOOR(SUMIF(INDIRECT(L$1&amp;"!A:A"),$C283,INDIRECT(L$1&amp;"!D:D"))+"0:0:1"*24,0.5)</f>
        <v>106</v>
      </c>
      <c r="M287" s="50">
        <f ca="1">SUM(M283:M286)</f>
        <v>330920</v>
      </c>
      <c r="P287" s="24"/>
    </row>
    <row r="288" spans="1:16">
      <c r="A288" s="24">
        <f t="shared" si="196"/>
        <v>1</v>
      </c>
      <c r="B288" s="24">
        <f t="shared" si="197"/>
        <v>0</v>
      </c>
      <c r="C288" s="31">
        <f t="shared" si="198"/>
        <v>2024019</v>
      </c>
      <c r="D288" s="162" t="str">
        <f t="shared" si="199"/>
        <v>長尾 藍</v>
      </c>
      <c r="E288" s="32" t="str">
        <f t="shared" si="200"/>
        <v>UAL</v>
      </c>
      <c r="F288" s="46" t="str">
        <f t="shared" si="201"/>
        <v>東京サポートセンター KDX</v>
      </c>
      <c r="G288" s="31" t="str">
        <f t="shared" si="202"/>
        <v>月額制</v>
      </c>
      <c r="H288" s="31"/>
      <c r="I288" s="31"/>
      <c r="J288" s="100" t="s">
        <v>1838</v>
      </c>
      <c r="K288" s="101"/>
      <c r="L288" s="51"/>
      <c r="M288" s="49">
        <f ca="1">+ROUNDDOWN(M287*0.1,0)</f>
        <v>33092</v>
      </c>
      <c r="P288" s="24"/>
    </row>
    <row r="289" spans="1:16">
      <c r="A289" s="24">
        <f t="shared" si="196"/>
        <v>1</v>
      </c>
      <c r="B289" s="24">
        <f t="shared" si="197"/>
        <v>0</v>
      </c>
      <c r="C289" s="31">
        <f t="shared" si="198"/>
        <v>2024019</v>
      </c>
      <c r="D289" s="162" t="str">
        <f t="shared" si="199"/>
        <v>長尾 藍</v>
      </c>
      <c r="E289" s="32" t="str">
        <f t="shared" si="200"/>
        <v>UAL</v>
      </c>
      <c r="F289" s="46" t="str">
        <f t="shared" si="201"/>
        <v>東京サポートセンター KDX</v>
      </c>
      <c r="G289" s="31" t="str">
        <f t="shared" si="202"/>
        <v>月額制</v>
      </c>
      <c r="H289" s="31"/>
      <c r="I289" s="31"/>
      <c r="J289" s="102" t="s">
        <v>1839</v>
      </c>
      <c r="K289" s="103"/>
      <c r="L289" s="61"/>
      <c r="M289" s="56">
        <f ca="1">+SUMIF(INDIRECT(L$1&amp;"!$A:$A"),$C283,INDIRECT(L$1&amp;"!$I:$I"))</f>
        <v>0</v>
      </c>
      <c r="P289" s="24"/>
    </row>
    <row r="290" spans="1:16">
      <c r="A290" s="24">
        <f t="shared" si="196"/>
        <v>1</v>
      </c>
      <c r="B290" s="24">
        <f t="shared" si="197"/>
        <v>0</v>
      </c>
      <c r="C290" s="31">
        <f t="shared" si="198"/>
        <v>2024019</v>
      </c>
      <c r="D290" s="162" t="str">
        <f t="shared" si="199"/>
        <v>長尾 藍</v>
      </c>
      <c r="E290" s="32" t="str">
        <f t="shared" si="200"/>
        <v>UAL</v>
      </c>
      <c r="F290" s="46" t="str">
        <f t="shared" si="201"/>
        <v>東京サポートセンター KDX</v>
      </c>
      <c r="G290" s="31" t="str">
        <f t="shared" si="202"/>
        <v>月額制</v>
      </c>
      <c r="H290" s="31"/>
      <c r="I290" s="31"/>
      <c r="J290" s="104" t="s">
        <v>1840</v>
      </c>
      <c r="K290" s="105"/>
      <c r="L290" s="62"/>
      <c r="M290" s="60">
        <f ca="1">+SUMIF(INDIRECT(L$1 &amp;"!$A:$A"),$C283,INDIRECT(L$1 &amp;"!$J:$J"))</f>
        <v>0</v>
      </c>
      <c r="P290" s="24"/>
    </row>
    <row r="291" spans="1:16">
      <c r="A291" s="24">
        <f t="shared" si="196"/>
        <v>1</v>
      </c>
      <c r="B291" s="24">
        <f t="shared" si="197"/>
        <v>0</v>
      </c>
      <c r="C291" s="31">
        <f t="shared" si="198"/>
        <v>2024019</v>
      </c>
      <c r="D291" s="162" t="str">
        <f t="shared" si="199"/>
        <v>長尾 藍</v>
      </c>
      <c r="E291" s="32" t="str">
        <f t="shared" si="200"/>
        <v>UAL</v>
      </c>
      <c r="F291" s="46" t="str">
        <f t="shared" si="201"/>
        <v>東京サポートセンター KDX</v>
      </c>
      <c r="G291" s="31" t="str">
        <f t="shared" si="202"/>
        <v>月額制</v>
      </c>
      <c r="H291" s="31"/>
      <c r="I291" s="31"/>
      <c r="J291" s="100" t="s">
        <v>1841</v>
      </c>
      <c r="K291" s="101"/>
      <c r="L291" s="51"/>
      <c r="M291" s="49">
        <f ca="1">SUM(M289:M290)</f>
        <v>0</v>
      </c>
      <c r="P291" s="24"/>
    </row>
    <row r="292" spans="1:16">
      <c r="A292" s="24">
        <f t="shared" si="196"/>
        <v>1</v>
      </c>
      <c r="B292" s="24">
        <f t="shared" si="197"/>
        <v>0</v>
      </c>
      <c r="C292" s="35">
        <f t="shared" si="198"/>
        <v>2024019</v>
      </c>
      <c r="D292" s="163" t="str">
        <f t="shared" si="199"/>
        <v>長尾 藍</v>
      </c>
      <c r="E292" s="106" t="str">
        <f t="shared" si="200"/>
        <v>UAL</v>
      </c>
      <c r="F292" s="107" t="str">
        <f t="shared" si="201"/>
        <v>東京サポートセンター KDX</v>
      </c>
      <c r="G292" s="35" t="str">
        <f t="shared" si="202"/>
        <v>月額制</v>
      </c>
      <c r="H292" s="35"/>
      <c r="I292" s="35"/>
      <c r="J292" s="100" t="s">
        <v>1842</v>
      </c>
      <c r="K292" s="101"/>
      <c r="L292" s="52"/>
      <c r="M292" s="53">
        <f ca="1">+(L287&lt;&gt;0)*SUM(M287:M288,M291)</f>
        <v>364012</v>
      </c>
      <c r="P292" s="24"/>
    </row>
    <row r="293" spans="1:16">
      <c r="A293" s="24">
        <f>IF(A292=1,0,1)</f>
        <v>0</v>
      </c>
      <c r="B293" s="27">
        <v>0</v>
      </c>
      <c r="C293" s="108">
        <v>2019019</v>
      </c>
      <c r="D293" s="164" t="str">
        <f>+VLOOKUP(C293,勤務データ!A:C,3,0)</f>
        <v>林 拓史</v>
      </c>
      <c r="E293" s="109" t="s">
        <v>1833</v>
      </c>
      <c r="F293" s="108" t="s">
        <v>1834</v>
      </c>
      <c r="G293" s="108" t="s">
        <v>1843</v>
      </c>
      <c r="H293" s="108">
        <v>180</v>
      </c>
      <c r="I293" s="108">
        <v>140</v>
      </c>
      <c r="J293" s="110" t="s">
        <v>1836</v>
      </c>
      <c r="K293" s="66">
        <v>730000</v>
      </c>
      <c r="L293" s="140">
        <f ca="1">+IF($G293="月額制",L297-L294,L297-SUM(L294:L295))</f>
        <v>138.5</v>
      </c>
      <c r="M293" s="67">
        <f>+INT(IF($G293="月額制",$K293,$K293*L293))</f>
        <v>730000</v>
      </c>
      <c r="P293" s="24"/>
    </row>
    <row r="294" spans="1:16">
      <c r="A294" s="24">
        <f t="shared" ref="A294:A302" si="203">+A293</f>
        <v>0</v>
      </c>
      <c r="B294" s="24">
        <f t="shared" ref="B294:B302" si="204">+B293</f>
        <v>0</v>
      </c>
      <c r="C294" s="111">
        <f t="shared" ref="C294:C302" si="205">+IF(C293="","",C293)</f>
        <v>2019019</v>
      </c>
      <c r="D294" s="165" t="str">
        <f t="shared" ref="D294:D302" si="206">+IF(D293="","",D293)</f>
        <v>林 拓史</v>
      </c>
      <c r="E294" s="112" t="str">
        <f t="shared" ref="E294:E302" si="207">+IF(E293="","",E293)</f>
        <v>UAL</v>
      </c>
      <c r="F294" s="113" t="str">
        <f t="shared" ref="F294:F302" si="208">+IF(F293="","",F293)</f>
        <v>本社</v>
      </c>
      <c r="G294" s="111" t="str">
        <f t="shared" ref="G294:G302" si="209">+IF(G293="","",G293)</f>
        <v>月額制</v>
      </c>
      <c r="H294" s="111"/>
      <c r="I294" s="111"/>
      <c r="J294" s="114" t="str">
        <f>+IF(G293="月額制","超過単金","時間外単金")</f>
        <v>超過単金</v>
      </c>
      <c r="K294" s="68">
        <v>4570</v>
      </c>
      <c r="L294" s="141">
        <f ca="1">+IF($G293="月額制",MAX(0,L297-$H293),FLOOR(SUMIF(INDIRECT(L$1&amp;"!$A:$A"),$C294,INDIRECT(L$1&amp;"!$E:$E"))+"0:0:1"*24,0.5))</f>
        <v>0</v>
      </c>
      <c r="M294" s="69">
        <f ca="1">+INT($K294*L294)</f>
        <v>0</v>
      </c>
      <c r="P294" s="24"/>
    </row>
    <row r="295" spans="1:16">
      <c r="A295" s="24">
        <f t="shared" si="203"/>
        <v>0</v>
      </c>
      <c r="B295" s="24">
        <f t="shared" si="204"/>
        <v>0</v>
      </c>
      <c r="C295" s="111">
        <f t="shared" si="205"/>
        <v>2019019</v>
      </c>
      <c r="D295" s="165" t="str">
        <f t="shared" si="206"/>
        <v>林 拓史</v>
      </c>
      <c r="E295" s="112" t="str">
        <f t="shared" si="207"/>
        <v>UAL</v>
      </c>
      <c r="F295" s="113" t="str">
        <f t="shared" si="208"/>
        <v>本社</v>
      </c>
      <c r="G295" s="111" t="str">
        <f t="shared" si="209"/>
        <v>月額制</v>
      </c>
      <c r="H295" s="111"/>
      <c r="I295" s="111"/>
      <c r="J295" s="114" t="str">
        <f>+IF(G293="月額制","控除単金","法定休日単金")</f>
        <v>控除単金</v>
      </c>
      <c r="K295" s="68">
        <v>4570</v>
      </c>
      <c r="L295" s="141">
        <f ca="1">+IF($G293="月額制",MIN(0,L293-$I293),FLOOR(SUMIF(INDIRECT(L$1 &amp; "!$A:$A"),$C295,INDIRECT(L$1 &amp; "!$F:$F"))+"0:0:1"*24,0.5))</f>
        <v>-1.5</v>
      </c>
      <c r="M295" s="69">
        <f ca="1">+INT($K295*L295)</f>
        <v>-6855</v>
      </c>
      <c r="P295" s="24"/>
    </row>
    <row r="296" spans="1:16">
      <c r="A296" s="24">
        <f t="shared" si="203"/>
        <v>0</v>
      </c>
      <c r="B296" s="24">
        <f t="shared" si="204"/>
        <v>0</v>
      </c>
      <c r="C296" s="111">
        <f t="shared" si="205"/>
        <v>2019019</v>
      </c>
      <c r="D296" s="165" t="str">
        <f t="shared" si="206"/>
        <v>林 拓史</v>
      </c>
      <c r="E296" s="112" t="str">
        <f t="shared" si="207"/>
        <v>UAL</v>
      </c>
      <c r="F296" s="113" t="str">
        <f t="shared" si="208"/>
        <v>本社</v>
      </c>
      <c r="G296" s="111" t="str">
        <f t="shared" si="209"/>
        <v>月額制</v>
      </c>
      <c r="H296" s="111"/>
      <c r="I296" s="111"/>
      <c r="J296" s="115" t="str">
        <f>+IF(G293="月額制","","深夜割増単金")</f>
        <v/>
      </c>
      <c r="K296" s="70"/>
      <c r="L296" s="142">
        <f ca="1">IF($G293="月額制",0,FLOOR(SUMIF(INDIRECT(L$1 &amp; "!$A:$A"),$C295,INDIRECT(L$1 &amp; "!$g:$g"))+"0:0:1"*24,0.5))</f>
        <v>0</v>
      </c>
      <c r="M296" s="71">
        <f ca="1">+INT($K296*L296)</f>
        <v>0</v>
      </c>
      <c r="P296" s="24"/>
    </row>
    <row r="297" spans="1:16">
      <c r="A297" s="24">
        <f t="shared" si="203"/>
        <v>0</v>
      </c>
      <c r="B297" s="24">
        <f t="shared" si="204"/>
        <v>0</v>
      </c>
      <c r="C297" s="111">
        <f t="shared" si="205"/>
        <v>2019019</v>
      </c>
      <c r="D297" s="165" t="str">
        <f t="shared" si="206"/>
        <v>林 拓史</v>
      </c>
      <c r="E297" s="112" t="str">
        <f t="shared" si="207"/>
        <v>UAL</v>
      </c>
      <c r="F297" s="113" t="str">
        <f t="shared" si="208"/>
        <v>本社</v>
      </c>
      <c r="G297" s="111" t="str">
        <f t="shared" si="209"/>
        <v>月額制</v>
      </c>
      <c r="H297" s="111"/>
      <c r="I297" s="111"/>
      <c r="J297" s="116" t="s">
        <v>1837</v>
      </c>
      <c r="K297" s="117"/>
      <c r="L297" s="143">
        <f ca="1">+FLOOR(SUMIF(INDIRECT(L$1&amp;"!A:A"),$C293,INDIRECT(L$1&amp;"!D:D"))+"0:0:1"*24,0.5)</f>
        <v>138.5</v>
      </c>
      <c r="M297" s="144">
        <f ca="1">SUM(M293:M296)</f>
        <v>723145</v>
      </c>
      <c r="P297" s="24"/>
    </row>
    <row r="298" spans="1:16">
      <c r="A298" s="24">
        <f t="shared" si="203"/>
        <v>0</v>
      </c>
      <c r="B298" s="24">
        <f t="shared" si="204"/>
        <v>0</v>
      </c>
      <c r="C298" s="111">
        <f t="shared" si="205"/>
        <v>2019019</v>
      </c>
      <c r="D298" s="165" t="str">
        <f t="shared" si="206"/>
        <v>林 拓史</v>
      </c>
      <c r="E298" s="112" t="str">
        <f t="shared" si="207"/>
        <v>UAL</v>
      </c>
      <c r="F298" s="113" t="str">
        <f t="shared" si="208"/>
        <v>本社</v>
      </c>
      <c r="G298" s="111" t="str">
        <f t="shared" si="209"/>
        <v>月額制</v>
      </c>
      <c r="H298" s="111"/>
      <c r="I298" s="111"/>
      <c r="J298" s="116" t="s">
        <v>1838</v>
      </c>
      <c r="K298" s="117"/>
      <c r="L298" s="145"/>
      <c r="M298" s="54">
        <f ca="1">+ROUNDDOWN(M297*0.1,0)</f>
        <v>72314</v>
      </c>
      <c r="P298" s="24"/>
    </row>
    <row r="299" spans="1:16">
      <c r="A299" s="24">
        <f t="shared" si="203"/>
        <v>0</v>
      </c>
      <c r="B299" s="24">
        <f t="shared" si="204"/>
        <v>0</v>
      </c>
      <c r="C299" s="111">
        <f t="shared" si="205"/>
        <v>2019019</v>
      </c>
      <c r="D299" s="165" t="str">
        <f t="shared" si="206"/>
        <v>林 拓史</v>
      </c>
      <c r="E299" s="112" t="str">
        <f t="shared" si="207"/>
        <v>UAL</v>
      </c>
      <c r="F299" s="113" t="str">
        <f t="shared" si="208"/>
        <v>本社</v>
      </c>
      <c r="G299" s="111" t="str">
        <f t="shared" si="209"/>
        <v>月額制</v>
      </c>
      <c r="H299" s="111"/>
      <c r="I299" s="111"/>
      <c r="J299" s="118" t="s">
        <v>1839</v>
      </c>
      <c r="K299" s="119"/>
      <c r="L299" s="146"/>
      <c r="M299" s="67">
        <f ca="1">+SUMIF(INDIRECT(L$1&amp;"!$A:$A"),$C293,INDIRECT(L$1&amp;"!$I:$I"))</f>
        <v>0</v>
      </c>
      <c r="P299" s="24"/>
    </row>
    <row r="300" spans="1:16">
      <c r="A300" s="24">
        <f t="shared" si="203"/>
        <v>0</v>
      </c>
      <c r="B300" s="24">
        <f t="shared" si="204"/>
        <v>0</v>
      </c>
      <c r="C300" s="111">
        <f t="shared" si="205"/>
        <v>2019019</v>
      </c>
      <c r="D300" s="165" t="str">
        <f t="shared" si="206"/>
        <v>林 拓史</v>
      </c>
      <c r="E300" s="112" t="str">
        <f t="shared" si="207"/>
        <v>UAL</v>
      </c>
      <c r="F300" s="113" t="str">
        <f t="shared" si="208"/>
        <v>本社</v>
      </c>
      <c r="G300" s="111" t="str">
        <f t="shared" si="209"/>
        <v>月額制</v>
      </c>
      <c r="H300" s="111"/>
      <c r="I300" s="111"/>
      <c r="J300" s="120" t="s">
        <v>1840</v>
      </c>
      <c r="K300" s="121"/>
      <c r="L300" s="147"/>
      <c r="M300" s="71">
        <f ca="1">+SUMIF(INDIRECT(L$1 &amp;"!$A:$A"),$C293,INDIRECT(L$1 &amp;"!$J:$J"))</f>
        <v>0</v>
      </c>
      <c r="P300" s="24"/>
    </row>
    <row r="301" spans="1:16">
      <c r="A301" s="24">
        <f t="shared" si="203"/>
        <v>0</v>
      </c>
      <c r="B301" s="24">
        <f t="shared" si="204"/>
        <v>0</v>
      </c>
      <c r="C301" s="111">
        <f t="shared" si="205"/>
        <v>2019019</v>
      </c>
      <c r="D301" s="165" t="str">
        <f t="shared" si="206"/>
        <v>林 拓史</v>
      </c>
      <c r="E301" s="112" t="str">
        <f t="shared" si="207"/>
        <v>UAL</v>
      </c>
      <c r="F301" s="113" t="str">
        <f t="shared" si="208"/>
        <v>本社</v>
      </c>
      <c r="G301" s="111" t="str">
        <f t="shared" si="209"/>
        <v>月額制</v>
      </c>
      <c r="H301" s="111"/>
      <c r="I301" s="111"/>
      <c r="J301" s="116" t="s">
        <v>1841</v>
      </c>
      <c r="K301" s="117"/>
      <c r="L301" s="145"/>
      <c r="M301" s="54">
        <f ca="1">SUM(M299:M300)</f>
        <v>0</v>
      </c>
      <c r="N301" s="24" t="s">
        <v>2843</v>
      </c>
      <c r="P301" s="24"/>
    </row>
    <row r="302" spans="1:16">
      <c r="A302" s="24">
        <f t="shared" si="203"/>
        <v>0</v>
      </c>
      <c r="B302" s="24">
        <f t="shared" si="204"/>
        <v>0</v>
      </c>
      <c r="C302" s="122">
        <f t="shared" si="205"/>
        <v>2019019</v>
      </c>
      <c r="D302" s="166" t="str">
        <f t="shared" si="206"/>
        <v>林 拓史</v>
      </c>
      <c r="E302" s="123" t="str">
        <f t="shared" si="207"/>
        <v>UAL</v>
      </c>
      <c r="F302" s="124" t="str">
        <f t="shared" si="208"/>
        <v>本社</v>
      </c>
      <c r="G302" s="122" t="str">
        <f t="shared" si="209"/>
        <v>月額制</v>
      </c>
      <c r="H302" s="122"/>
      <c r="I302" s="122"/>
      <c r="J302" s="116" t="s">
        <v>1842</v>
      </c>
      <c r="K302" s="117"/>
      <c r="L302" s="148"/>
      <c r="M302" s="149">
        <f ca="1">+(L297&lt;&gt;0)*SUM(M297:M298,M301)</f>
        <v>795459</v>
      </c>
      <c r="P302" s="24"/>
    </row>
    <row r="303" spans="1:16">
      <c r="A303" s="24">
        <f>IF(A302=1,0,1)</f>
        <v>1</v>
      </c>
      <c r="B303" s="27">
        <v>0</v>
      </c>
      <c r="C303" s="28">
        <v>2017038</v>
      </c>
      <c r="D303" s="161" t="str">
        <f>+VLOOKUP(C303,勤務データ!A:C,3,0)</f>
        <v>渡邊 和紀</v>
      </c>
      <c r="E303" s="29" t="s">
        <v>1833</v>
      </c>
      <c r="F303" s="28" t="s">
        <v>1834</v>
      </c>
      <c r="G303" s="125" t="s">
        <v>1835</v>
      </c>
      <c r="H303" s="28"/>
      <c r="I303" s="28"/>
      <c r="J303" s="63" t="s">
        <v>1836</v>
      </c>
      <c r="K303" s="55">
        <v>4700</v>
      </c>
      <c r="L303" s="30">
        <f ca="1">+IF($G303="月額制",L307-L304,L307-SUM(L304:L305))</f>
        <v>99.5</v>
      </c>
      <c r="M303" s="56">
        <f ca="1">+INT(IF($G303="月額制",$K303,$K303*L303))</f>
        <v>467650</v>
      </c>
      <c r="P303" s="24"/>
    </row>
    <row r="304" spans="1:16">
      <c r="A304" s="24">
        <f t="shared" ref="A304:A312" si="210">+A303</f>
        <v>1</v>
      </c>
      <c r="B304" s="24">
        <f t="shared" ref="B304:B312" si="211">+B303</f>
        <v>0</v>
      </c>
      <c r="C304" s="31">
        <f t="shared" ref="C304:C312" si="212">+IF(C303="","",C303)</f>
        <v>2017038</v>
      </c>
      <c r="D304" s="162" t="str">
        <f t="shared" ref="D304:D312" si="213">+IF(D303="","",D303)</f>
        <v>渡邊 和紀</v>
      </c>
      <c r="E304" s="32" t="str">
        <f t="shared" ref="E304:E312" si="214">+IF(E303="","",E303)</f>
        <v>UAL</v>
      </c>
      <c r="F304" s="46" t="str">
        <f t="shared" ref="F304:F312" si="215">+IF(F303="","",F303)</f>
        <v>本社</v>
      </c>
      <c r="G304" s="31" t="str">
        <f t="shared" ref="G304:G312" si="216">+IF(G303="","",G303)</f>
        <v>時間制</v>
      </c>
      <c r="H304" s="31"/>
      <c r="I304" s="31"/>
      <c r="J304" s="64" t="str">
        <f>+IF(G303="月額制","超過単金","時間外単金")</f>
        <v>時間外単金</v>
      </c>
      <c r="K304" s="57">
        <f>K303</f>
        <v>4700</v>
      </c>
      <c r="L304" s="33">
        <f ca="1">+IF($G303="月額制",MAX(0,L307-$H303),FLOOR(SUMIF(INDIRECT(L$1&amp;"!$A:$A"),$C304,INDIRECT(L$1&amp;"!$E:$E"))+"0:0:1"*24,0.5))</f>
        <v>3.5</v>
      </c>
      <c r="M304" s="58">
        <f ca="1">+INT($K304*L304)</f>
        <v>16450</v>
      </c>
      <c r="P304" s="24"/>
    </row>
    <row r="305" spans="1:16">
      <c r="A305" s="24">
        <f t="shared" si="210"/>
        <v>1</v>
      </c>
      <c r="B305" s="24">
        <f t="shared" si="211"/>
        <v>0</v>
      </c>
      <c r="C305" s="31">
        <f t="shared" si="212"/>
        <v>2017038</v>
      </c>
      <c r="D305" s="162" t="str">
        <f t="shared" si="213"/>
        <v>渡邊 和紀</v>
      </c>
      <c r="E305" s="32" t="str">
        <f t="shared" si="214"/>
        <v>UAL</v>
      </c>
      <c r="F305" s="46" t="str">
        <f t="shared" si="215"/>
        <v>本社</v>
      </c>
      <c r="G305" s="31" t="str">
        <f t="shared" si="216"/>
        <v>時間制</v>
      </c>
      <c r="H305" s="31"/>
      <c r="I305" s="31"/>
      <c r="J305" s="64" t="str">
        <f>+IF(G303="月額制","控除単金","法定休日単金")</f>
        <v>法定休日単金</v>
      </c>
      <c r="K305" s="57">
        <f>K304</f>
        <v>4700</v>
      </c>
      <c r="L305" s="33">
        <f ca="1">+IF($G303="月額制",MIN(0,L303-$I303),FLOOR(SUMIF(INDIRECT(L$1 &amp; "!$A:$A"),$C305,INDIRECT(L$1 &amp; "!$F:$F"))+"0:0:1"*24,0.5))</f>
        <v>0</v>
      </c>
      <c r="M305" s="58">
        <f ca="1">+INT($K305*L305)</f>
        <v>0</v>
      </c>
      <c r="P305" s="24"/>
    </row>
    <row r="306" spans="1:16">
      <c r="A306" s="24">
        <f t="shared" si="210"/>
        <v>1</v>
      </c>
      <c r="B306" s="24">
        <f t="shared" si="211"/>
        <v>0</v>
      </c>
      <c r="C306" s="31">
        <f t="shared" si="212"/>
        <v>2017038</v>
      </c>
      <c r="D306" s="162" t="str">
        <f t="shared" si="213"/>
        <v>渡邊 和紀</v>
      </c>
      <c r="E306" s="32" t="str">
        <f t="shared" si="214"/>
        <v>UAL</v>
      </c>
      <c r="F306" s="46" t="str">
        <f t="shared" si="215"/>
        <v>本社</v>
      </c>
      <c r="G306" s="31" t="str">
        <f t="shared" si="216"/>
        <v>時間制</v>
      </c>
      <c r="H306" s="31"/>
      <c r="I306" s="31"/>
      <c r="J306" s="65" t="str">
        <f>+IF(G303="月額制","","深夜割増単金")</f>
        <v>深夜割増単金</v>
      </c>
      <c r="K306" s="59">
        <v>0</v>
      </c>
      <c r="L306" s="34">
        <f ca="1">IF($G303="月額制",0,FLOOR(SUMIF(INDIRECT(L$1 &amp; "!$A:$A"),$C305,INDIRECT(L$1 &amp; "!$g:$g"))+"0:0:1"*24,0.5))</f>
        <v>0</v>
      </c>
      <c r="M306" s="60">
        <f ca="1">+INT($K306*L306)</f>
        <v>0</v>
      </c>
      <c r="P306" s="24"/>
    </row>
    <row r="307" spans="1:16">
      <c r="A307" s="24">
        <f t="shared" si="210"/>
        <v>1</v>
      </c>
      <c r="B307" s="24">
        <f t="shared" si="211"/>
        <v>0</v>
      </c>
      <c r="C307" s="31">
        <f t="shared" si="212"/>
        <v>2017038</v>
      </c>
      <c r="D307" s="162" t="str">
        <f t="shared" si="213"/>
        <v>渡邊 和紀</v>
      </c>
      <c r="E307" s="32" t="str">
        <f t="shared" si="214"/>
        <v>UAL</v>
      </c>
      <c r="F307" s="46" t="str">
        <f t="shared" si="215"/>
        <v>本社</v>
      </c>
      <c r="G307" s="31" t="str">
        <f t="shared" si="216"/>
        <v>時間制</v>
      </c>
      <c r="H307" s="31"/>
      <c r="I307" s="31"/>
      <c r="J307" s="100" t="s">
        <v>1837</v>
      </c>
      <c r="K307" s="101"/>
      <c r="L307" s="48">
        <f ca="1">+FLOOR(SUMIF(INDIRECT(L$1&amp;"!A:A"),$C303,INDIRECT(L$1&amp;"!D:D"))+"0:0:1"*24,0.5)</f>
        <v>103</v>
      </c>
      <c r="M307" s="50">
        <f ca="1">SUM(M303:M306)</f>
        <v>484100</v>
      </c>
      <c r="P307" s="24"/>
    </row>
    <row r="308" spans="1:16">
      <c r="A308" s="24">
        <f t="shared" si="210"/>
        <v>1</v>
      </c>
      <c r="B308" s="24">
        <f t="shared" si="211"/>
        <v>0</v>
      </c>
      <c r="C308" s="31">
        <f t="shared" si="212"/>
        <v>2017038</v>
      </c>
      <c r="D308" s="162" t="str">
        <f t="shared" si="213"/>
        <v>渡邊 和紀</v>
      </c>
      <c r="E308" s="32" t="str">
        <f t="shared" si="214"/>
        <v>UAL</v>
      </c>
      <c r="F308" s="46" t="str">
        <f t="shared" si="215"/>
        <v>本社</v>
      </c>
      <c r="G308" s="31" t="str">
        <f t="shared" si="216"/>
        <v>時間制</v>
      </c>
      <c r="H308" s="31"/>
      <c r="I308" s="31"/>
      <c r="J308" s="100" t="s">
        <v>1838</v>
      </c>
      <c r="K308" s="101"/>
      <c r="L308" s="51"/>
      <c r="M308" s="49">
        <f ca="1">+ROUNDDOWN(M307*0.1,0)</f>
        <v>48410</v>
      </c>
      <c r="P308" s="24"/>
    </row>
    <row r="309" spans="1:16">
      <c r="A309" s="24">
        <f t="shared" si="210"/>
        <v>1</v>
      </c>
      <c r="B309" s="24">
        <f t="shared" si="211"/>
        <v>0</v>
      </c>
      <c r="C309" s="31">
        <f t="shared" si="212"/>
        <v>2017038</v>
      </c>
      <c r="D309" s="162" t="str">
        <f t="shared" si="213"/>
        <v>渡邊 和紀</v>
      </c>
      <c r="E309" s="32" t="str">
        <f t="shared" si="214"/>
        <v>UAL</v>
      </c>
      <c r="F309" s="46" t="str">
        <f t="shared" si="215"/>
        <v>本社</v>
      </c>
      <c r="G309" s="31" t="str">
        <f t="shared" si="216"/>
        <v>時間制</v>
      </c>
      <c r="H309" s="31"/>
      <c r="I309" s="31"/>
      <c r="J309" s="102" t="s">
        <v>1839</v>
      </c>
      <c r="K309" s="103"/>
      <c r="L309" s="61"/>
      <c r="M309" s="56">
        <f ca="1">+SUMIF(INDIRECT(L$1&amp;"!$A:$A"),$C303,INDIRECT(L$1&amp;"!$I:$I"))</f>
        <v>0</v>
      </c>
      <c r="P309" s="24"/>
    </row>
    <row r="310" spans="1:16">
      <c r="A310" s="24">
        <f t="shared" si="210"/>
        <v>1</v>
      </c>
      <c r="B310" s="24">
        <f t="shared" si="211"/>
        <v>0</v>
      </c>
      <c r="C310" s="31">
        <f t="shared" si="212"/>
        <v>2017038</v>
      </c>
      <c r="D310" s="162" t="str">
        <f t="shared" si="213"/>
        <v>渡邊 和紀</v>
      </c>
      <c r="E310" s="32" t="str">
        <f t="shared" si="214"/>
        <v>UAL</v>
      </c>
      <c r="F310" s="46" t="str">
        <f t="shared" si="215"/>
        <v>本社</v>
      </c>
      <c r="G310" s="31" t="str">
        <f t="shared" si="216"/>
        <v>時間制</v>
      </c>
      <c r="H310" s="31"/>
      <c r="I310" s="31"/>
      <c r="J310" s="104" t="s">
        <v>1840</v>
      </c>
      <c r="K310" s="105"/>
      <c r="L310" s="62"/>
      <c r="M310" s="60">
        <f ca="1">+SUMIF(INDIRECT(L$1 &amp;"!$A:$A"),$C303,INDIRECT(L$1 &amp;"!$J:$J"))</f>
        <v>21288</v>
      </c>
      <c r="P310" s="24"/>
    </row>
    <row r="311" spans="1:16">
      <c r="A311" s="24">
        <f t="shared" si="210"/>
        <v>1</v>
      </c>
      <c r="B311" s="24">
        <f t="shared" si="211"/>
        <v>0</v>
      </c>
      <c r="C311" s="31">
        <f t="shared" si="212"/>
        <v>2017038</v>
      </c>
      <c r="D311" s="162" t="str">
        <f t="shared" si="213"/>
        <v>渡邊 和紀</v>
      </c>
      <c r="E311" s="32" t="str">
        <f t="shared" si="214"/>
        <v>UAL</v>
      </c>
      <c r="F311" s="46" t="str">
        <f t="shared" si="215"/>
        <v>本社</v>
      </c>
      <c r="G311" s="31" t="str">
        <f t="shared" si="216"/>
        <v>時間制</v>
      </c>
      <c r="H311" s="31"/>
      <c r="I311" s="31"/>
      <c r="J311" s="100" t="s">
        <v>1841</v>
      </c>
      <c r="K311" s="101"/>
      <c r="L311" s="51"/>
      <c r="M311" s="49">
        <f ca="1">SUM(M309:M310)</f>
        <v>21288</v>
      </c>
      <c r="N311" s="24" t="s">
        <v>2843</v>
      </c>
      <c r="P311" s="24"/>
    </row>
    <row r="312" spans="1:16">
      <c r="A312" s="24">
        <f t="shared" si="210"/>
        <v>1</v>
      </c>
      <c r="B312" s="24">
        <f t="shared" si="211"/>
        <v>0</v>
      </c>
      <c r="C312" s="35">
        <f t="shared" si="212"/>
        <v>2017038</v>
      </c>
      <c r="D312" s="163" t="str">
        <f t="shared" si="213"/>
        <v>渡邊 和紀</v>
      </c>
      <c r="E312" s="106" t="str">
        <f t="shared" si="214"/>
        <v>UAL</v>
      </c>
      <c r="F312" s="107" t="str">
        <f t="shared" si="215"/>
        <v>本社</v>
      </c>
      <c r="G312" s="35" t="str">
        <f t="shared" si="216"/>
        <v>時間制</v>
      </c>
      <c r="H312" s="35"/>
      <c r="I312" s="35"/>
      <c r="J312" s="100" t="s">
        <v>1842</v>
      </c>
      <c r="K312" s="101"/>
      <c r="L312" s="52"/>
      <c r="M312" s="53">
        <f ca="1">+(L307&lt;&gt;0)*SUM(M307:M308,M311)</f>
        <v>553798</v>
      </c>
      <c r="P312" s="24"/>
    </row>
    <row r="313" spans="1:16">
      <c r="A313" s="24">
        <f>IF(A312=1,0,1)</f>
        <v>0</v>
      </c>
      <c r="B313" s="27">
        <v>0</v>
      </c>
      <c r="C313" s="108">
        <v>2022036</v>
      </c>
      <c r="D313" s="164" t="str">
        <f>+VLOOKUP(C313,勤務データ!A:C,3,0)</f>
        <v>祝 洋佑</v>
      </c>
      <c r="E313" s="109" t="s">
        <v>1833</v>
      </c>
      <c r="F313" s="108" t="s">
        <v>1834</v>
      </c>
      <c r="G313" s="108" t="s">
        <v>1835</v>
      </c>
      <c r="H313" s="108"/>
      <c r="I313" s="108"/>
      <c r="J313" s="110" t="s">
        <v>1836</v>
      </c>
      <c r="K313" s="66">
        <v>3700</v>
      </c>
      <c r="L313" s="140">
        <f ca="1">+IF($G313="月額制",L317-L314,L317-SUM(L314:L315))</f>
        <v>136</v>
      </c>
      <c r="M313" s="67">
        <f ca="1">+INT(IF($G313="月額制",$K313,$K313*L313))</f>
        <v>503200</v>
      </c>
      <c r="P313" s="24"/>
    </row>
    <row r="314" spans="1:16">
      <c r="A314" s="24">
        <f t="shared" ref="A314:A322" si="217">+A313</f>
        <v>0</v>
      </c>
      <c r="B314" s="24">
        <f t="shared" ref="B314:B322" si="218">+B313</f>
        <v>0</v>
      </c>
      <c r="C314" s="111">
        <f t="shared" ref="C314:C322" si="219">+IF(C313="","",C313)</f>
        <v>2022036</v>
      </c>
      <c r="D314" s="165" t="str">
        <f t="shared" ref="D314:D322" si="220">+IF(D313="","",D313)</f>
        <v>祝 洋佑</v>
      </c>
      <c r="E314" s="112" t="str">
        <f t="shared" ref="E314:E322" si="221">+IF(E313="","",E313)</f>
        <v>UAL</v>
      </c>
      <c r="F314" s="113" t="str">
        <f t="shared" ref="F314:F322" si="222">+IF(F313="","",F313)</f>
        <v>本社</v>
      </c>
      <c r="G314" s="111" t="str">
        <f t="shared" ref="G314:G322" si="223">+IF(G313="","",G313)</f>
        <v>時間制</v>
      </c>
      <c r="H314" s="111"/>
      <c r="I314" s="111"/>
      <c r="J314" s="114" t="str">
        <f>+IF(G313="月額制","超過単金","時間外単金")</f>
        <v>時間外単金</v>
      </c>
      <c r="K314" s="68">
        <f>K313</f>
        <v>3700</v>
      </c>
      <c r="L314" s="141">
        <f ca="1">+IF($G313="月額制",MAX(0,L317-$H313),FLOOR(SUMIF(INDIRECT(L$1&amp;"!$A:$A"),$C314,INDIRECT(L$1&amp;"!$E:$E"))+"0:0:1"*24,0.5))</f>
        <v>2</v>
      </c>
      <c r="M314" s="69">
        <f ca="1">+INT($K314*L314)</f>
        <v>7400</v>
      </c>
      <c r="P314" s="24"/>
    </row>
    <row r="315" spans="1:16">
      <c r="A315" s="24">
        <f t="shared" si="217"/>
        <v>0</v>
      </c>
      <c r="B315" s="24">
        <f t="shared" si="218"/>
        <v>0</v>
      </c>
      <c r="C315" s="111">
        <f t="shared" si="219"/>
        <v>2022036</v>
      </c>
      <c r="D315" s="165" t="str">
        <f t="shared" si="220"/>
        <v>祝 洋佑</v>
      </c>
      <c r="E315" s="112" t="str">
        <f t="shared" si="221"/>
        <v>UAL</v>
      </c>
      <c r="F315" s="113" t="str">
        <f t="shared" si="222"/>
        <v>本社</v>
      </c>
      <c r="G315" s="111" t="str">
        <f t="shared" si="223"/>
        <v>時間制</v>
      </c>
      <c r="H315" s="111"/>
      <c r="I315" s="111"/>
      <c r="J315" s="114" t="str">
        <f>+IF(G313="月額制","控除単金","法定休日単金")</f>
        <v>法定休日単金</v>
      </c>
      <c r="K315" s="68">
        <f>K314</f>
        <v>3700</v>
      </c>
      <c r="L315" s="141">
        <f ca="1">+IF($G313="月額制",MIN(0,L313-$I313),FLOOR(SUMIF(INDIRECT(L$1 &amp; "!$A:$A"),$C315,INDIRECT(L$1 &amp; "!$F:$F"))+"0:0:1"*24,0.5))</f>
        <v>0</v>
      </c>
      <c r="M315" s="69">
        <f ca="1">+INT($K315*L315)</f>
        <v>0</v>
      </c>
      <c r="P315" s="24"/>
    </row>
    <row r="316" spans="1:16">
      <c r="A316" s="24">
        <f t="shared" si="217"/>
        <v>0</v>
      </c>
      <c r="B316" s="24">
        <f t="shared" si="218"/>
        <v>0</v>
      </c>
      <c r="C316" s="111">
        <f t="shared" si="219"/>
        <v>2022036</v>
      </c>
      <c r="D316" s="165" t="str">
        <f t="shared" si="220"/>
        <v>祝 洋佑</v>
      </c>
      <c r="E316" s="112" t="str">
        <f t="shared" si="221"/>
        <v>UAL</v>
      </c>
      <c r="F316" s="113" t="str">
        <f t="shared" si="222"/>
        <v>本社</v>
      </c>
      <c r="G316" s="111" t="str">
        <f t="shared" si="223"/>
        <v>時間制</v>
      </c>
      <c r="H316" s="111"/>
      <c r="I316" s="111"/>
      <c r="J316" s="115" t="str">
        <f>+IF(G313="月額制","","深夜割増単金")</f>
        <v>深夜割増単金</v>
      </c>
      <c r="K316" s="70">
        <v>0</v>
      </c>
      <c r="L316" s="142">
        <f ca="1">IF($G313="月額制",0,FLOOR(SUMIF(INDIRECT(L$1 &amp; "!$A:$A"),$C315,INDIRECT(L$1 &amp; "!$g:$g"))+"0:0:1"*24,0.5))</f>
        <v>0</v>
      </c>
      <c r="M316" s="71">
        <f ca="1">+INT($K316*L316)</f>
        <v>0</v>
      </c>
      <c r="P316" s="24"/>
    </row>
    <row r="317" spans="1:16">
      <c r="A317" s="24">
        <f t="shared" si="217"/>
        <v>0</v>
      </c>
      <c r="B317" s="24">
        <f t="shared" si="218"/>
        <v>0</v>
      </c>
      <c r="C317" s="111">
        <f t="shared" si="219"/>
        <v>2022036</v>
      </c>
      <c r="D317" s="165" t="str">
        <f t="shared" si="220"/>
        <v>祝 洋佑</v>
      </c>
      <c r="E317" s="112" t="str">
        <f t="shared" si="221"/>
        <v>UAL</v>
      </c>
      <c r="F317" s="113" t="str">
        <f t="shared" si="222"/>
        <v>本社</v>
      </c>
      <c r="G317" s="111" t="str">
        <f t="shared" si="223"/>
        <v>時間制</v>
      </c>
      <c r="H317" s="111"/>
      <c r="I317" s="111"/>
      <c r="J317" s="116" t="s">
        <v>1837</v>
      </c>
      <c r="K317" s="117"/>
      <c r="L317" s="143">
        <f ca="1">+FLOOR(SUMIF(INDIRECT(L$1&amp;"!A:A"),$C313,INDIRECT(L$1&amp;"!D:D"))+"0:0:1"*24,0.5)</f>
        <v>138</v>
      </c>
      <c r="M317" s="144">
        <f ca="1">SUM(M313:M316)</f>
        <v>510600</v>
      </c>
      <c r="P317" s="24"/>
    </row>
    <row r="318" spans="1:16">
      <c r="A318" s="24">
        <f t="shared" si="217"/>
        <v>0</v>
      </c>
      <c r="B318" s="24">
        <f t="shared" si="218"/>
        <v>0</v>
      </c>
      <c r="C318" s="111">
        <f t="shared" si="219"/>
        <v>2022036</v>
      </c>
      <c r="D318" s="165" t="str">
        <f t="shared" si="220"/>
        <v>祝 洋佑</v>
      </c>
      <c r="E318" s="112" t="str">
        <f t="shared" si="221"/>
        <v>UAL</v>
      </c>
      <c r="F318" s="113" t="str">
        <f t="shared" si="222"/>
        <v>本社</v>
      </c>
      <c r="G318" s="111" t="str">
        <f t="shared" si="223"/>
        <v>時間制</v>
      </c>
      <c r="H318" s="111"/>
      <c r="I318" s="111"/>
      <c r="J318" s="116" t="s">
        <v>1838</v>
      </c>
      <c r="K318" s="117"/>
      <c r="L318" s="145"/>
      <c r="M318" s="54">
        <f ca="1">+ROUNDDOWN(M317*0.1,0)</f>
        <v>51060</v>
      </c>
      <c r="P318" s="24"/>
    </row>
    <row r="319" spans="1:16">
      <c r="A319" s="24">
        <f t="shared" si="217"/>
        <v>0</v>
      </c>
      <c r="B319" s="24">
        <f t="shared" si="218"/>
        <v>0</v>
      </c>
      <c r="C319" s="111">
        <f t="shared" si="219"/>
        <v>2022036</v>
      </c>
      <c r="D319" s="165" t="str">
        <f t="shared" si="220"/>
        <v>祝 洋佑</v>
      </c>
      <c r="E319" s="112" t="str">
        <f t="shared" si="221"/>
        <v>UAL</v>
      </c>
      <c r="F319" s="113" t="str">
        <f t="shared" si="222"/>
        <v>本社</v>
      </c>
      <c r="G319" s="111" t="str">
        <f t="shared" si="223"/>
        <v>時間制</v>
      </c>
      <c r="H319" s="111"/>
      <c r="I319" s="111"/>
      <c r="J319" s="118" t="s">
        <v>1839</v>
      </c>
      <c r="K319" s="119"/>
      <c r="L319" s="146"/>
      <c r="M319" s="67">
        <f ca="1">+SUMIF(INDIRECT(L$1&amp;"!$A:$A"),$C313,INDIRECT(L$1&amp;"!$I:$I"))</f>
        <v>0</v>
      </c>
      <c r="P319" s="24"/>
    </row>
    <row r="320" spans="1:16">
      <c r="A320" s="24">
        <f t="shared" si="217"/>
        <v>0</v>
      </c>
      <c r="B320" s="24">
        <f t="shared" si="218"/>
        <v>0</v>
      </c>
      <c r="C320" s="111">
        <f t="shared" si="219"/>
        <v>2022036</v>
      </c>
      <c r="D320" s="165" t="str">
        <f t="shared" si="220"/>
        <v>祝 洋佑</v>
      </c>
      <c r="E320" s="112" t="str">
        <f t="shared" si="221"/>
        <v>UAL</v>
      </c>
      <c r="F320" s="113" t="str">
        <f t="shared" si="222"/>
        <v>本社</v>
      </c>
      <c r="G320" s="111" t="str">
        <f t="shared" si="223"/>
        <v>時間制</v>
      </c>
      <c r="H320" s="111"/>
      <c r="I320" s="111"/>
      <c r="J320" s="120" t="s">
        <v>1840</v>
      </c>
      <c r="K320" s="121"/>
      <c r="L320" s="147"/>
      <c r="M320" s="71">
        <f ca="1">+SUMIF(INDIRECT(L$1 &amp;"!$A:$A"),$C313,INDIRECT(L$1 &amp;"!$J:$J"))</f>
        <v>0</v>
      </c>
      <c r="P320" s="24"/>
    </row>
    <row r="321" spans="1:16">
      <c r="A321" s="24">
        <f t="shared" si="217"/>
        <v>0</v>
      </c>
      <c r="B321" s="24">
        <f t="shared" si="218"/>
        <v>0</v>
      </c>
      <c r="C321" s="111">
        <f t="shared" si="219"/>
        <v>2022036</v>
      </c>
      <c r="D321" s="165" t="str">
        <f t="shared" si="220"/>
        <v>祝 洋佑</v>
      </c>
      <c r="E321" s="112" t="str">
        <f t="shared" si="221"/>
        <v>UAL</v>
      </c>
      <c r="F321" s="113" t="str">
        <f t="shared" si="222"/>
        <v>本社</v>
      </c>
      <c r="G321" s="111" t="str">
        <f t="shared" si="223"/>
        <v>時間制</v>
      </c>
      <c r="H321" s="111"/>
      <c r="I321" s="111"/>
      <c r="J321" s="116" t="s">
        <v>1841</v>
      </c>
      <c r="K321" s="117"/>
      <c r="L321" s="145"/>
      <c r="M321" s="54">
        <f ca="1">SUM(M319:M320)</f>
        <v>0</v>
      </c>
      <c r="P321" s="24"/>
    </row>
    <row r="322" spans="1:16">
      <c r="A322" s="24">
        <f t="shared" si="217"/>
        <v>0</v>
      </c>
      <c r="B322" s="24">
        <f t="shared" si="218"/>
        <v>0</v>
      </c>
      <c r="C322" s="122">
        <f t="shared" si="219"/>
        <v>2022036</v>
      </c>
      <c r="D322" s="166" t="str">
        <f t="shared" si="220"/>
        <v>祝 洋佑</v>
      </c>
      <c r="E322" s="123" t="str">
        <f t="shared" si="221"/>
        <v>UAL</v>
      </c>
      <c r="F322" s="124" t="str">
        <f t="shared" si="222"/>
        <v>本社</v>
      </c>
      <c r="G322" s="122" t="str">
        <f t="shared" si="223"/>
        <v>時間制</v>
      </c>
      <c r="H322" s="122"/>
      <c r="I322" s="122"/>
      <c r="J322" s="116" t="s">
        <v>1842</v>
      </c>
      <c r="K322" s="117"/>
      <c r="L322" s="148"/>
      <c r="M322" s="149">
        <f ca="1">+(L317&lt;&gt;0)*SUM(M317:M318,M321)</f>
        <v>561660</v>
      </c>
      <c r="P322" s="24"/>
    </row>
    <row r="323" spans="1:16">
      <c r="A323" s="24">
        <f>IF(A322=1,0,1)</f>
        <v>1</v>
      </c>
      <c r="B323" s="27">
        <v>0</v>
      </c>
      <c r="C323" s="28">
        <v>2024041</v>
      </c>
      <c r="D323" s="161" t="str">
        <f>+VLOOKUP(C323,勤務データ!A:C,3,0)</f>
        <v>千葉 祐介</v>
      </c>
      <c r="E323" s="29" t="s">
        <v>1833</v>
      </c>
      <c r="F323" s="28" t="s">
        <v>1834</v>
      </c>
      <c r="G323" s="125" t="s">
        <v>1835</v>
      </c>
      <c r="H323" s="28"/>
      <c r="I323" s="28"/>
      <c r="J323" s="63" t="s">
        <v>1836</v>
      </c>
      <c r="K323" s="55">
        <v>5450</v>
      </c>
      <c r="L323" s="30">
        <f ca="1">+IF($G323="月額制",L327-L324,L327-SUM(L324:L325))</f>
        <v>138</v>
      </c>
      <c r="M323" s="56">
        <f ca="1">+INT(IF($G323="月額制",$K323,$K323*L323))</f>
        <v>752100</v>
      </c>
      <c r="P323" s="24"/>
    </row>
    <row r="324" spans="1:16">
      <c r="A324" s="24">
        <f t="shared" ref="A324:A332" si="224">+A323</f>
        <v>1</v>
      </c>
      <c r="B324" s="24">
        <f t="shared" ref="B324:B332" si="225">+B323</f>
        <v>0</v>
      </c>
      <c r="C324" s="31">
        <f t="shared" ref="C324:C332" si="226">+IF(C323="","",C323)</f>
        <v>2024041</v>
      </c>
      <c r="D324" s="162" t="str">
        <f t="shared" ref="D324:D332" si="227">+IF(D323="","",D323)</f>
        <v>千葉 祐介</v>
      </c>
      <c r="E324" s="32" t="str">
        <f t="shared" ref="E324:E332" si="228">+IF(E323="","",E323)</f>
        <v>UAL</v>
      </c>
      <c r="F324" s="46" t="str">
        <f t="shared" ref="F324:F332" si="229">+IF(F323="","",F323)</f>
        <v>本社</v>
      </c>
      <c r="G324" s="31" t="str">
        <f t="shared" ref="G324:G332" si="230">+IF(G323="","",G323)</f>
        <v>時間制</v>
      </c>
      <c r="H324" s="31"/>
      <c r="I324" s="31"/>
      <c r="J324" s="64" t="str">
        <f>+IF(G323="月額制","超過単金","時間外単金")</f>
        <v>時間外単金</v>
      </c>
      <c r="K324" s="57">
        <f>K323</f>
        <v>5450</v>
      </c>
      <c r="L324" s="33">
        <f ca="1">+IF($G323="月額制",MAX(0,L327-$H323),FLOOR(SUMIF(INDIRECT(L$1&amp;"!$A:$A"),$C324,INDIRECT(L$1&amp;"!$E:$E"))+"0:0:1"*24,0.5))</f>
        <v>12.5</v>
      </c>
      <c r="M324" s="58">
        <f ca="1">+INT($K324*L324)</f>
        <v>68125</v>
      </c>
      <c r="P324" s="24"/>
    </row>
    <row r="325" spans="1:16">
      <c r="A325" s="24">
        <f t="shared" si="224"/>
        <v>1</v>
      </c>
      <c r="B325" s="24">
        <f t="shared" si="225"/>
        <v>0</v>
      </c>
      <c r="C325" s="31">
        <f t="shared" si="226"/>
        <v>2024041</v>
      </c>
      <c r="D325" s="162" t="str">
        <f t="shared" si="227"/>
        <v>千葉 祐介</v>
      </c>
      <c r="E325" s="32" t="str">
        <f t="shared" si="228"/>
        <v>UAL</v>
      </c>
      <c r="F325" s="46" t="str">
        <f t="shared" si="229"/>
        <v>本社</v>
      </c>
      <c r="G325" s="31" t="str">
        <f t="shared" si="230"/>
        <v>時間制</v>
      </c>
      <c r="H325" s="31"/>
      <c r="I325" s="31"/>
      <c r="J325" s="64" t="str">
        <f>+IF(G323="月額制","控除単金","法定休日単金")</f>
        <v>法定休日単金</v>
      </c>
      <c r="K325" s="57">
        <f>K324</f>
        <v>5450</v>
      </c>
      <c r="L325" s="33">
        <f ca="1">+IF($G323="月額制",MIN(0,L323-$I323),FLOOR(SUMIF(INDIRECT(L$1 &amp; "!$A:$A"),$C325,INDIRECT(L$1 &amp; "!$F:$F"))+"0:0:1"*24,0.5))</f>
        <v>0</v>
      </c>
      <c r="M325" s="58">
        <f ca="1">+INT($K325*L325)</f>
        <v>0</v>
      </c>
      <c r="P325" s="24"/>
    </row>
    <row r="326" spans="1:16">
      <c r="A326" s="24">
        <f t="shared" si="224"/>
        <v>1</v>
      </c>
      <c r="B326" s="24">
        <f t="shared" si="225"/>
        <v>0</v>
      </c>
      <c r="C326" s="31">
        <f t="shared" si="226"/>
        <v>2024041</v>
      </c>
      <c r="D326" s="162" t="str">
        <f t="shared" si="227"/>
        <v>千葉 祐介</v>
      </c>
      <c r="E326" s="32" t="str">
        <f t="shared" si="228"/>
        <v>UAL</v>
      </c>
      <c r="F326" s="46" t="str">
        <f t="shared" si="229"/>
        <v>本社</v>
      </c>
      <c r="G326" s="31" t="str">
        <f t="shared" si="230"/>
        <v>時間制</v>
      </c>
      <c r="H326" s="31"/>
      <c r="I326" s="31"/>
      <c r="J326" s="65" t="str">
        <f>+IF(G323="月額制","","深夜割増単金")</f>
        <v>深夜割増単金</v>
      </c>
      <c r="K326" s="59">
        <v>0</v>
      </c>
      <c r="L326" s="34">
        <f ca="1">IF($G323="月額制",0,FLOOR(SUMIF(INDIRECT(L$1 &amp; "!$A:$A"),$C325,INDIRECT(L$1 &amp; "!$g:$g"))+"0:0:1"*24,0.5))</f>
        <v>0</v>
      </c>
      <c r="M326" s="60">
        <f ca="1">+INT($K326*L326)</f>
        <v>0</v>
      </c>
      <c r="P326" s="24"/>
    </row>
    <row r="327" spans="1:16">
      <c r="A327" s="24">
        <f t="shared" si="224"/>
        <v>1</v>
      </c>
      <c r="B327" s="24">
        <f t="shared" si="225"/>
        <v>0</v>
      </c>
      <c r="C327" s="31">
        <f t="shared" si="226"/>
        <v>2024041</v>
      </c>
      <c r="D327" s="162" t="str">
        <f t="shared" si="227"/>
        <v>千葉 祐介</v>
      </c>
      <c r="E327" s="32" t="str">
        <f t="shared" si="228"/>
        <v>UAL</v>
      </c>
      <c r="F327" s="46" t="str">
        <f t="shared" si="229"/>
        <v>本社</v>
      </c>
      <c r="G327" s="31" t="str">
        <f t="shared" si="230"/>
        <v>時間制</v>
      </c>
      <c r="H327" s="31"/>
      <c r="I327" s="31"/>
      <c r="J327" s="100" t="s">
        <v>1837</v>
      </c>
      <c r="K327" s="101"/>
      <c r="L327" s="48">
        <f ca="1">+FLOOR(SUMIF(INDIRECT(L$1&amp;"!A:A"),$C323,INDIRECT(L$1&amp;"!D:D"))+"0:0:1"*24,0.5)</f>
        <v>150.5</v>
      </c>
      <c r="M327" s="50">
        <f ca="1">SUM(M323:M326)</f>
        <v>820225</v>
      </c>
      <c r="P327" s="24"/>
    </row>
    <row r="328" spans="1:16">
      <c r="A328" s="24">
        <f t="shared" si="224"/>
        <v>1</v>
      </c>
      <c r="B328" s="24">
        <f t="shared" si="225"/>
        <v>0</v>
      </c>
      <c r="C328" s="31">
        <f t="shared" si="226"/>
        <v>2024041</v>
      </c>
      <c r="D328" s="162" t="str">
        <f t="shared" si="227"/>
        <v>千葉 祐介</v>
      </c>
      <c r="E328" s="32" t="str">
        <f t="shared" si="228"/>
        <v>UAL</v>
      </c>
      <c r="F328" s="46" t="str">
        <f t="shared" si="229"/>
        <v>本社</v>
      </c>
      <c r="G328" s="31" t="str">
        <f t="shared" si="230"/>
        <v>時間制</v>
      </c>
      <c r="H328" s="31"/>
      <c r="I328" s="31"/>
      <c r="J328" s="100" t="s">
        <v>1838</v>
      </c>
      <c r="K328" s="101"/>
      <c r="L328" s="51"/>
      <c r="M328" s="49">
        <f ca="1">+ROUNDDOWN(M327*0.1,0)</f>
        <v>82022</v>
      </c>
      <c r="P328" s="24"/>
    </row>
    <row r="329" spans="1:16">
      <c r="A329" s="24">
        <f t="shared" si="224"/>
        <v>1</v>
      </c>
      <c r="B329" s="24">
        <f t="shared" si="225"/>
        <v>0</v>
      </c>
      <c r="C329" s="31">
        <f t="shared" si="226"/>
        <v>2024041</v>
      </c>
      <c r="D329" s="162" t="str">
        <f t="shared" si="227"/>
        <v>千葉 祐介</v>
      </c>
      <c r="E329" s="32" t="str">
        <f t="shared" si="228"/>
        <v>UAL</v>
      </c>
      <c r="F329" s="46" t="str">
        <f t="shared" si="229"/>
        <v>本社</v>
      </c>
      <c r="G329" s="31" t="str">
        <f t="shared" si="230"/>
        <v>時間制</v>
      </c>
      <c r="H329" s="31"/>
      <c r="I329" s="31"/>
      <c r="J329" s="102" t="s">
        <v>1839</v>
      </c>
      <c r="K329" s="103"/>
      <c r="L329" s="61"/>
      <c r="M329" s="56">
        <f ca="1">+SUMIF(INDIRECT(L$1&amp;"!$A:$A"),$C323,INDIRECT(L$1&amp;"!$I:$I"))</f>
        <v>0</v>
      </c>
      <c r="P329" s="24"/>
    </row>
    <row r="330" spans="1:16">
      <c r="A330" s="24">
        <f t="shared" si="224"/>
        <v>1</v>
      </c>
      <c r="B330" s="24">
        <f t="shared" si="225"/>
        <v>0</v>
      </c>
      <c r="C330" s="31">
        <f t="shared" si="226"/>
        <v>2024041</v>
      </c>
      <c r="D330" s="162" t="str">
        <f t="shared" si="227"/>
        <v>千葉 祐介</v>
      </c>
      <c r="E330" s="32" t="str">
        <f t="shared" si="228"/>
        <v>UAL</v>
      </c>
      <c r="F330" s="46" t="str">
        <f t="shared" si="229"/>
        <v>本社</v>
      </c>
      <c r="G330" s="31" t="str">
        <f t="shared" si="230"/>
        <v>時間制</v>
      </c>
      <c r="H330" s="31"/>
      <c r="I330" s="31"/>
      <c r="J330" s="104" t="s">
        <v>1840</v>
      </c>
      <c r="K330" s="105"/>
      <c r="L330" s="62"/>
      <c r="M330" s="60">
        <f ca="1">+SUMIF(INDIRECT(L$1 &amp;"!$A:$A"),$C323,INDIRECT(L$1 &amp;"!$J:$J"))</f>
        <v>1254</v>
      </c>
      <c r="P330" s="24"/>
    </row>
    <row r="331" spans="1:16">
      <c r="A331" s="24">
        <f t="shared" si="224"/>
        <v>1</v>
      </c>
      <c r="B331" s="24">
        <f t="shared" si="225"/>
        <v>0</v>
      </c>
      <c r="C331" s="31">
        <f t="shared" si="226"/>
        <v>2024041</v>
      </c>
      <c r="D331" s="162" t="str">
        <f t="shared" si="227"/>
        <v>千葉 祐介</v>
      </c>
      <c r="E331" s="32" t="str">
        <f t="shared" si="228"/>
        <v>UAL</v>
      </c>
      <c r="F331" s="46" t="str">
        <f t="shared" si="229"/>
        <v>本社</v>
      </c>
      <c r="G331" s="31" t="str">
        <f t="shared" si="230"/>
        <v>時間制</v>
      </c>
      <c r="H331" s="31"/>
      <c r="I331" s="31"/>
      <c r="J331" s="100" t="s">
        <v>1841</v>
      </c>
      <c r="K331" s="101"/>
      <c r="L331" s="51"/>
      <c r="M331" s="49">
        <f ca="1">SUM(M329:M330)</f>
        <v>1254</v>
      </c>
      <c r="N331" s="24" t="s">
        <v>2843</v>
      </c>
      <c r="P331" s="24"/>
    </row>
    <row r="332" spans="1:16">
      <c r="A332" s="24">
        <f t="shared" si="224"/>
        <v>1</v>
      </c>
      <c r="B332" s="24">
        <f t="shared" si="225"/>
        <v>0</v>
      </c>
      <c r="C332" s="35">
        <f t="shared" si="226"/>
        <v>2024041</v>
      </c>
      <c r="D332" s="163" t="str">
        <f t="shared" si="227"/>
        <v>千葉 祐介</v>
      </c>
      <c r="E332" s="106" t="str">
        <f t="shared" si="228"/>
        <v>UAL</v>
      </c>
      <c r="F332" s="107" t="str">
        <f t="shared" si="229"/>
        <v>本社</v>
      </c>
      <c r="G332" s="35" t="str">
        <f t="shared" si="230"/>
        <v>時間制</v>
      </c>
      <c r="H332" s="35"/>
      <c r="I332" s="35"/>
      <c r="J332" s="100" t="s">
        <v>1842</v>
      </c>
      <c r="K332" s="101"/>
      <c r="L332" s="52"/>
      <c r="M332" s="53">
        <f ca="1">+(L327&lt;&gt;0)*SUM(M327:M328,M331)</f>
        <v>903501</v>
      </c>
      <c r="P332" s="24"/>
    </row>
    <row r="333" spans="1:16">
      <c r="A333" s="24">
        <f>IF(A332=1,0,1)</f>
        <v>0</v>
      </c>
      <c r="B333" s="27">
        <v>0</v>
      </c>
      <c r="C333" s="108">
        <v>2019029</v>
      </c>
      <c r="D333" s="164" t="str">
        <f>+VLOOKUP(C333,勤務データ!A:C,3,0)</f>
        <v>有本 美雪</v>
      </c>
      <c r="E333" s="109" t="s">
        <v>1833</v>
      </c>
      <c r="F333" s="108" t="s">
        <v>1834</v>
      </c>
      <c r="G333" s="108" t="s">
        <v>1843</v>
      </c>
      <c r="H333" s="108">
        <v>180</v>
      </c>
      <c r="I333" s="108">
        <v>140</v>
      </c>
      <c r="J333" s="110" t="s">
        <v>1836</v>
      </c>
      <c r="K333" s="66">
        <v>730000</v>
      </c>
      <c r="L333" s="140">
        <f ca="1">+IF($G333="月額制",L337-L334,L337-SUM(L334:L335))</f>
        <v>158</v>
      </c>
      <c r="M333" s="67">
        <f>+INT(IF($G333="月額制",$K333,$K333*L333))</f>
        <v>730000</v>
      </c>
      <c r="P333" s="24"/>
    </row>
    <row r="334" spans="1:16">
      <c r="A334" s="24">
        <f t="shared" ref="A334:A342" si="231">+A333</f>
        <v>0</v>
      </c>
      <c r="B334" s="24">
        <f t="shared" ref="B334:B342" si="232">+B333</f>
        <v>0</v>
      </c>
      <c r="C334" s="111">
        <f t="shared" ref="C334:C342" si="233">+IF(C333="","",C333)</f>
        <v>2019029</v>
      </c>
      <c r="D334" s="165" t="str">
        <f t="shared" ref="D334:D342" si="234">+IF(D333="","",D333)</f>
        <v>有本 美雪</v>
      </c>
      <c r="E334" s="112" t="str">
        <f t="shared" ref="E334:E342" si="235">+IF(E333="","",E333)</f>
        <v>UAL</v>
      </c>
      <c r="F334" s="113" t="str">
        <f t="shared" ref="F334:F342" si="236">+IF(F333="","",F333)</f>
        <v>本社</v>
      </c>
      <c r="G334" s="111" t="str">
        <f t="shared" ref="G334:G342" si="237">+IF(G333="","",G333)</f>
        <v>月額制</v>
      </c>
      <c r="H334" s="111"/>
      <c r="I334" s="111"/>
      <c r="J334" s="114" t="str">
        <f>+IF(G333="月額制","超過単金","時間外単金")</f>
        <v>超過単金</v>
      </c>
      <c r="K334" s="68">
        <v>4560</v>
      </c>
      <c r="L334" s="141">
        <f ca="1">+IF($G333="月額制",MAX(0,L337-$H333),FLOOR(SUMIF(INDIRECT(L$1&amp;"!$A:$A"),$C334,INDIRECT(L$1&amp;"!$E:$E"))+"0:0:1"*24,0.5))</f>
        <v>0</v>
      </c>
      <c r="M334" s="69">
        <f ca="1">+INT($K334*L334)</f>
        <v>0</v>
      </c>
      <c r="P334" s="24"/>
    </row>
    <row r="335" spans="1:16">
      <c r="A335" s="24">
        <f t="shared" si="231"/>
        <v>0</v>
      </c>
      <c r="B335" s="24">
        <f t="shared" si="232"/>
        <v>0</v>
      </c>
      <c r="C335" s="111">
        <f t="shared" si="233"/>
        <v>2019029</v>
      </c>
      <c r="D335" s="165" t="str">
        <f t="shared" si="234"/>
        <v>有本 美雪</v>
      </c>
      <c r="E335" s="112" t="str">
        <f t="shared" si="235"/>
        <v>UAL</v>
      </c>
      <c r="F335" s="113" t="str">
        <f t="shared" si="236"/>
        <v>本社</v>
      </c>
      <c r="G335" s="111" t="str">
        <f t="shared" si="237"/>
        <v>月額制</v>
      </c>
      <c r="H335" s="111"/>
      <c r="I335" s="111"/>
      <c r="J335" s="114" t="str">
        <f>+IF(G333="月額制","控除単金","法定休日単金")</f>
        <v>控除単金</v>
      </c>
      <c r="K335" s="68">
        <v>4560</v>
      </c>
      <c r="L335" s="141">
        <f ca="1">+IF($G333="月額制",MIN(0,L333-$I333),FLOOR(SUMIF(INDIRECT(L$1 &amp; "!$A:$A"),$C335,INDIRECT(L$1 &amp; "!$F:$F"))+"0:0:1"*24,0.5))</f>
        <v>0</v>
      </c>
      <c r="M335" s="69">
        <f ca="1">+INT($K335*L335)</f>
        <v>0</v>
      </c>
      <c r="P335" s="24"/>
    </row>
    <row r="336" spans="1:16">
      <c r="A336" s="24">
        <f t="shared" si="231"/>
        <v>0</v>
      </c>
      <c r="B336" s="24">
        <f t="shared" si="232"/>
        <v>0</v>
      </c>
      <c r="C336" s="111">
        <f t="shared" si="233"/>
        <v>2019029</v>
      </c>
      <c r="D336" s="165" t="str">
        <f t="shared" si="234"/>
        <v>有本 美雪</v>
      </c>
      <c r="E336" s="112" t="str">
        <f t="shared" si="235"/>
        <v>UAL</v>
      </c>
      <c r="F336" s="113" t="str">
        <f t="shared" si="236"/>
        <v>本社</v>
      </c>
      <c r="G336" s="111" t="str">
        <f t="shared" si="237"/>
        <v>月額制</v>
      </c>
      <c r="H336" s="111"/>
      <c r="I336" s="111"/>
      <c r="J336" s="115" t="str">
        <f>+IF(G333="月額制","","深夜割増単金")</f>
        <v/>
      </c>
      <c r="K336" s="70"/>
      <c r="L336" s="142">
        <f ca="1">IF($G333="月額制",0,FLOOR(SUMIF(INDIRECT(L$1 &amp; "!$A:$A"),$C335,INDIRECT(L$1 &amp; "!$g:$g"))+"0:0:1"*24,0.5))</f>
        <v>0</v>
      </c>
      <c r="M336" s="71">
        <f ca="1">+INT($K336*L336)</f>
        <v>0</v>
      </c>
      <c r="P336" s="24"/>
    </row>
    <row r="337" spans="1:16">
      <c r="A337" s="24">
        <f t="shared" si="231"/>
        <v>0</v>
      </c>
      <c r="B337" s="24">
        <f t="shared" si="232"/>
        <v>0</v>
      </c>
      <c r="C337" s="111">
        <f t="shared" si="233"/>
        <v>2019029</v>
      </c>
      <c r="D337" s="165" t="str">
        <f t="shared" si="234"/>
        <v>有本 美雪</v>
      </c>
      <c r="E337" s="112" t="str">
        <f t="shared" si="235"/>
        <v>UAL</v>
      </c>
      <c r="F337" s="113" t="str">
        <f t="shared" si="236"/>
        <v>本社</v>
      </c>
      <c r="G337" s="111" t="str">
        <f t="shared" si="237"/>
        <v>月額制</v>
      </c>
      <c r="H337" s="111"/>
      <c r="I337" s="111"/>
      <c r="J337" s="116" t="s">
        <v>1837</v>
      </c>
      <c r="K337" s="117"/>
      <c r="L337" s="143">
        <f ca="1">+FLOOR(SUMIF(INDIRECT(L$1&amp;"!A:A"),$C333,INDIRECT(L$1&amp;"!D:D"))+"0:0:1"*24,0.5)</f>
        <v>158</v>
      </c>
      <c r="M337" s="144">
        <f ca="1">SUM(M333:M336)</f>
        <v>730000</v>
      </c>
      <c r="P337" s="24"/>
    </row>
    <row r="338" spans="1:16">
      <c r="A338" s="24">
        <f t="shared" si="231"/>
        <v>0</v>
      </c>
      <c r="B338" s="24">
        <f t="shared" si="232"/>
        <v>0</v>
      </c>
      <c r="C338" s="111">
        <f t="shared" si="233"/>
        <v>2019029</v>
      </c>
      <c r="D338" s="165" t="str">
        <f t="shared" si="234"/>
        <v>有本 美雪</v>
      </c>
      <c r="E338" s="112" t="str">
        <f t="shared" si="235"/>
        <v>UAL</v>
      </c>
      <c r="F338" s="113" t="str">
        <f t="shared" si="236"/>
        <v>本社</v>
      </c>
      <c r="G338" s="111" t="str">
        <f t="shared" si="237"/>
        <v>月額制</v>
      </c>
      <c r="H338" s="111"/>
      <c r="I338" s="111"/>
      <c r="J338" s="116" t="s">
        <v>1838</v>
      </c>
      <c r="K338" s="117"/>
      <c r="L338" s="145"/>
      <c r="M338" s="54">
        <f ca="1">+ROUNDDOWN(M337*0.1,0)</f>
        <v>73000</v>
      </c>
      <c r="P338" s="24"/>
    </row>
    <row r="339" spans="1:16">
      <c r="A339" s="24">
        <f t="shared" si="231"/>
        <v>0</v>
      </c>
      <c r="B339" s="24">
        <f t="shared" si="232"/>
        <v>0</v>
      </c>
      <c r="C339" s="111">
        <f t="shared" si="233"/>
        <v>2019029</v>
      </c>
      <c r="D339" s="165" t="str">
        <f t="shared" si="234"/>
        <v>有本 美雪</v>
      </c>
      <c r="E339" s="112" t="str">
        <f t="shared" si="235"/>
        <v>UAL</v>
      </c>
      <c r="F339" s="113" t="str">
        <f t="shared" si="236"/>
        <v>本社</v>
      </c>
      <c r="G339" s="111" t="str">
        <f t="shared" si="237"/>
        <v>月額制</v>
      </c>
      <c r="H339" s="111"/>
      <c r="I339" s="111"/>
      <c r="J339" s="118" t="s">
        <v>1839</v>
      </c>
      <c r="K339" s="119"/>
      <c r="L339" s="146"/>
      <c r="M339" s="67">
        <f ca="1">+SUMIF(INDIRECT(L$1&amp;"!$A:$A"),$C333,INDIRECT(L$1&amp;"!$I:$I"))</f>
        <v>0</v>
      </c>
      <c r="P339" s="24"/>
    </row>
    <row r="340" spans="1:16">
      <c r="A340" s="24">
        <f t="shared" si="231"/>
        <v>0</v>
      </c>
      <c r="B340" s="24">
        <f t="shared" si="232"/>
        <v>0</v>
      </c>
      <c r="C340" s="111">
        <f t="shared" si="233"/>
        <v>2019029</v>
      </c>
      <c r="D340" s="165" t="str">
        <f t="shared" si="234"/>
        <v>有本 美雪</v>
      </c>
      <c r="E340" s="112" t="str">
        <f t="shared" si="235"/>
        <v>UAL</v>
      </c>
      <c r="F340" s="113" t="str">
        <f t="shared" si="236"/>
        <v>本社</v>
      </c>
      <c r="G340" s="111" t="str">
        <f t="shared" si="237"/>
        <v>月額制</v>
      </c>
      <c r="H340" s="111"/>
      <c r="I340" s="111"/>
      <c r="J340" s="120" t="s">
        <v>1840</v>
      </c>
      <c r="K340" s="121"/>
      <c r="L340" s="147"/>
      <c r="M340" s="71">
        <f ca="1">+SUMIF(INDIRECT(L$1 &amp;"!$A:$A"),$C333,INDIRECT(L$1 &amp;"!$J:$J"))</f>
        <v>0</v>
      </c>
      <c r="P340" s="24"/>
    </row>
    <row r="341" spans="1:16">
      <c r="A341" s="24">
        <f t="shared" si="231"/>
        <v>0</v>
      </c>
      <c r="B341" s="24">
        <f t="shared" si="232"/>
        <v>0</v>
      </c>
      <c r="C341" s="111">
        <f t="shared" si="233"/>
        <v>2019029</v>
      </c>
      <c r="D341" s="165" t="str">
        <f t="shared" si="234"/>
        <v>有本 美雪</v>
      </c>
      <c r="E341" s="112" t="str">
        <f t="shared" si="235"/>
        <v>UAL</v>
      </c>
      <c r="F341" s="113" t="str">
        <f t="shared" si="236"/>
        <v>本社</v>
      </c>
      <c r="G341" s="111" t="str">
        <f t="shared" si="237"/>
        <v>月額制</v>
      </c>
      <c r="H341" s="111"/>
      <c r="I341" s="111"/>
      <c r="J341" s="116" t="s">
        <v>1841</v>
      </c>
      <c r="K341" s="117"/>
      <c r="L341" s="145"/>
      <c r="M341" s="54">
        <f ca="1">SUM(M339:M340)</f>
        <v>0</v>
      </c>
      <c r="N341" s="24" t="s">
        <v>2843</v>
      </c>
      <c r="P341" s="24"/>
    </row>
    <row r="342" spans="1:16">
      <c r="A342" s="24">
        <f t="shared" si="231"/>
        <v>0</v>
      </c>
      <c r="B342" s="24">
        <f t="shared" si="232"/>
        <v>0</v>
      </c>
      <c r="C342" s="122">
        <f t="shared" si="233"/>
        <v>2019029</v>
      </c>
      <c r="D342" s="166" t="str">
        <f t="shared" si="234"/>
        <v>有本 美雪</v>
      </c>
      <c r="E342" s="123" t="str">
        <f t="shared" si="235"/>
        <v>UAL</v>
      </c>
      <c r="F342" s="124" t="str">
        <f t="shared" si="236"/>
        <v>本社</v>
      </c>
      <c r="G342" s="122" t="str">
        <f t="shared" si="237"/>
        <v>月額制</v>
      </c>
      <c r="H342" s="122"/>
      <c r="I342" s="122"/>
      <c r="J342" s="116" t="s">
        <v>1842</v>
      </c>
      <c r="K342" s="117"/>
      <c r="L342" s="148"/>
      <c r="M342" s="149">
        <f ca="1">+(L337&lt;&gt;0)*SUM(M337:M338,M341)</f>
        <v>803000</v>
      </c>
      <c r="P342" s="24"/>
    </row>
    <row r="343" spans="1:16">
      <c r="A343" s="24">
        <f>IF(A342=1,0,1)</f>
        <v>1</v>
      </c>
      <c r="B343" s="27">
        <v>0</v>
      </c>
      <c r="C343" s="28">
        <v>2009009</v>
      </c>
      <c r="D343" s="161" t="str">
        <f>+VLOOKUP(C343,勤務データ!A:C,3,0)</f>
        <v>二宮 正年</v>
      </c>
      <c r="E343" s="29" t="s">
        <v>1833</v>
      </c>
      <c r="F343" s="28" t="s">
        <v>1834</v>
      </c>
      <c r="G343" s="125" t="s">
        <v>1843</v>
      </c>
      <c r="H343" s="28">
        <v>180</v>
      </c>
      <c r="I343" s="28">
        <v>140</v>
      </c>
      <c r="J343" s="63" t="s">
        <v>1836</v>
      </c>
      <c r="K343" s="55">
        <v>520000</v>
      </c>
      <c r="L343" s="30">
        <f ca="1">+IF($G343="月額制",L347-L344,L347-SUM(L344:L345))</f>
        <v>120</v>
      </c>
      <c r="M343" s="56">
        <f>+INT(IF($G343="月額制",$K343,$K343*L343))</f>
        <v>520000</v>
      </c>
      <c r="P343" s="24"/>
    </row>
    <row r="344" spans="1:16">
      <c r="A344" s="24">
        <f t="shared" ref="A344:A352" si="238">+A343</f>
        <v>1</v>
      </c>
      <c r="B344" s="24">
        <f t="shared" ref="B344:B352" si="239">+B343</f>
        <v>0</v>
      </c>
      <c r="C344" s="31">
        <f t="shared" ref="C344:C352" si="240">+IF(C343="","",C343)</f>
        <v>2009009</v>
      </c>
      <c r="D344" s="162" t="str">
        <f t="shared" ref="D344:D352" si="241">+IF(D343="","",D343)</f>
        <v>二宮 正年</v>
      </c>
      <c r="E344" s="32" t="str">
        <f t="shared" ref="E344:E352" si="242">+IF(E343="","",E343)</f>
        <v>UAL</v>
      </c>
      <c r="F344" s="46" t="str">
        <f t="shared" ref="F344:F352" si="243">+IF(F343="","",F343)</f>
        <v>本社</v>
      </c>
      <c r="G344" s="31" t="str">
        <f t="shared" ref="G344:G352" si="244">+IF(G343="","",G343)</f>
        <v>月額制</v>
      </c>
      <c r="H344" s="31"/>
      <c r="I344" s="31"/>
      <c r="J344" s="64" t="str">
        <f>+IF(G343="月額制","超過単金","時間外単金")</f>
        <v>超過単金</v>
      </c>
      <c r="K344" s="57">
        <v>3250</v>
      </c>
      <c r="L344" s="33">
        <f ca="1">+IF($G343="月額制",MAX(0,L347-$H343),FLOOR(SUMIF(INDIRECT(L$1&amp;"!$A:$A"),$C344,INDIRECT(L$1&amp;"!$E:$E"))+"0:0:1"*24,0.5))</f>
        <v>0</v>
      </c>
      <c r="M344" s="58">
        <f ca="1">+INT($K344*L344)</f>
        <v>0</v>
      </c>
      <c r="P344" s="24"/>
    </row>
    <row r="345" spans="1:16">
      <c r="A345" s="24">
        <f t="shared" si="238"/>
        <v>1</v>
      </c>
      <c r="B345" s="24">
        <f t="shared" si="239"/>
        <v>0</v>
      </c>
      <c r="C345" s="31">
        <f t="shared" si="240"/>
        <v>2009009</v>
      </c>
      <c r="D345" s="162" t="str">
        <f t="shared" si="241"/>
        <v>二宮 正年</v>
      </c>
      <c r="E345" s="32" t="str">
        <f t="shared" si="242"/>
        <v>UAL</v>
      </c>
      <c r="F345" s="46" t="str">
        <f t="shared" si="243"/>
        <v>本社</v>
      </c>
      <c r="G345" s="31" t="str">
        <f t="shared" si="244"/>
        <v>月額制</v>
      </c>
      <c r="H345" s="31"/>
      <c r="I345" s="31"/>
      <c r="J345" s="64" t="str">
        <f>+IF(G343="月額制","控除単金","法定休日単金")</f>
        <v>控除単金</v>
      </c>
      <c r="K345" s="57">
        <v>3250</v>
      </c>
      <c r="L345" s="33">
        <f ca="1">+IF($G343="月額制",MIN(0,L343-$I343),FLOOR(SUMIF(INDIRECT(L$1 &amp; "!$A:$A"),$C345,INDIRECT(L$1 &amp; "!$F:$F"))+"0:0:1"*24,0.5))</f>
        <v>-20</v>
      </c>
      <c r="M345" s="58">
        <f ca="1">+INT($K345*L345)</f>
        <v>-65000</v>
      </c>
      <c r="P345" s="24"/>
    </row>
    <row r="346" spans="1:16">
      <c r="A346" s="24">
        <f t="shared" si="238"/>
        <v>1</v>
      </c>
      <c r="B346" s="24">
        <f t="shared" si="239"/>
        <v>0</v>
      </c>
      <c r="C346" s="31">
        <f t="shared" si="240"/>
        <v>2009009</v>
      </c>
      <c r="D346" s="162" t="str">
        <f t="shared" si="241"/>
        <v>二宮 正年</v>
      </c>
      <c r="E346" s="32" t="str">
        <f t="shared" si="242"/>
        <v>UAL</v>
      </c>
      <c r="F346" s="46" t="str">
        <f t="shared" si="243"/>
        <v>本社</v>
      </c>
      <c r="G346" s="31" t="str">
        <f t="shared" si="244"/>
        <v>月額制</v>
      </c>
      <c r="H346" s="31"/>
      <c r="I346" s="31"/>
      <c r="J346" s="65" t="str">
        <f>+IF(G343="月額制","","深夜割増単金")</f>
        <v/>
      </c>
      <c r="K346" s="59"/>
      <c r="L346" s="34">
        <f ca="1">IF($G343="月額制",0,FLOOR(SUMIF(INDIRECT(L$1 &amp; "!$A:$A"),$C345,INDIRECT(L$1 &amp; "!$g:$g"))+"0:0:1"*24,0.5))</f>
        <v>0</v>
      </c>
      <c r="M346" s="60">
        <f ca="1">+INT($K346*L346)</f>
        <v>0</v>
      </c>
      <c r="P346" s="24"/>
    </row>
    <row r="347" spans="1:16">
      <c r="A347" s="24">
        <f t="shared" si="238"/>
        <v>1</v>
      </c>
      <c r="B347" s="24">
        <f t="shared" si="239"/>
        <v>0</v>
      </c>
      <c r="C347" s="31">
        <f t="shared" si="240"/>
        <v>2009009</v>
      </c>
      <c r="D347" s="162" t="str">
        <f t="shared" si="241"/>
        <v>二宮 正年</v>
      </c>
      <c r="E347" s="32" t="str">
        <f t="shared" si="242"/>
        <v>UAL</v>
      </c>
      <c r="F347" s="46" t="str">
        <f t="shared" si="243"/>
        <v>本社</v>
      </c>
      <c r="G347" s="31" t="str">
        <f t="shared" si="244"/>
        <v>月額制</v>
      </c>
      <c r="H347" s="31"/>
      <c r="I347" s="31"/>
      <c r="J347" s="100" t="s">
        <v>1837</v>
      </c>
      <c r="K347" s="101"/>
      <c r="L347" s="48">
        <f ca="1">+FLOOR(SUMIF(INDIRECT(L$1&amp;"!A:A"),$C343,INDIRECT(L$1&amp;"!D:D"))+"0:0:1"*24,0.5)</f>
        <v>120</v>
      </c>
      <c r="M347" s="50">
        <f ca="1">SUM(M343:M346)</f>
        <v>455000</v>
      </c>
      <c r="P347" s="24"/>
    </row>
    <row r="348" spans="1:16">
      <c r="A348" s="24">
        <f t="shared" si="238"/>
        <v>1</v>
      </c>
      <c r="B348" s="24">
        <f t="shared" si="239"/>
        <v>0</v>
      </c>
      <c r="C348" s="31">
        <f t="shared" si="240"/>
        <v>2009009</v>
      </c>
      <c r="D348" s="162" t="str">
        <f t="shared" si="241"/>
        <v>二宮 正年</v>
      </c>
      <c r="E348" s="32" t="str">
        <f t="shared" si="242"/>
        <v>UAL</v>
      </c>
      <c r="F348" s="46" t="str">
        <f t="shared" si="243"/>
        <v>本社</v>
      </c>
      <c r="G348" s="31" t="str">
        <f t="shared" si="244"/>
        <v>月額制</v>
      </c>
      <c r="H348" s="31"/>
      <c r="I348" s="31"/>
      <c r="J348" s="100" t="s">
        <v>1838</v>
      </c>
      <c r="K348" s="101"/>
      <c r="L348" s="51"/>
      <c r="M348" s="49">
        <f ca="1">+ROUNDDOWN(M347*0.1,0)</f>
        <v>45500</v>
      </c>
      <c r="P348" s="24"/>
    </row>
    <row r="349" spans="1:16">
      <c r="A349" s="24">
        <f t="shared" si="238"/>
        <v>1</v>
      </c>
      <c r="B349" s="24">
        <f t="shared" si="239"/>
        <v>0</v>
      </c>
      <c r="C349" s="31">
        <f t="shared" si="240"/>
        <v>2009009</v>
      </c>
      <c r="D349" s="162" t="str">
        <f t="shared" si="241"/>
        <v>二宮 正年</v>
      </c>
      <c r="E349" s="32" t="str">
        <f t="shared" si="242"/>
        <v>UAL</v>
      </c>
      <c r="F349" s="46" t="str">
        <f t="shared" si="243"/>
        <v>本社</v>
      </c>
      <c r="G349" s="31" t="str">
        <f t="shared" si="244"/>
        <v>月額制</v>
      </c>
      <c r="H349" s="31"/>
      <c r="I349" s="31"/>
      <c r="J349" s="102" t="s">
        <v>1839</v>
      </c>
      <c r="K349" s="103"/>
      <c r="L349" s="61"/>
      <c r="M349" s="56">
        <f ca="1">+SUMIF(INDIRECT(L$1&amp;"!$A:$A"),$C343,INDIRECT(L$1&amp;"!$I:$I"))</f>
        <v>0</v>
      </c>
      <c r="P349" s="24"/>
    </row>
    <row r="350" spans="1:16">
      <c r="A350" s="24">
        <f t="shared" si="238"/>
        <v>1</v>
      </c>
      <c r="B350" s="24">
        <f t="shared" si="239"/>
        <v>0</v>
      </c>
      <c r="C350" s="31">
        <f t="shared" si="240"/>
        <v>2009009</v>
      </c>
      <c r="D350" s="162" t="str">
        <f t="shared" si="241"/>
        <v>二宮 正年</v>
      </c>
      <c r="E350" s="32" t="str">
        <f t="shared" si="242"/>
        <v>UAL</v>
      </c>
      <c r="F350" s="46" t="str">
        <f t="shared" si="243"/>
        <v>本社</v>
      </c>
      <c r="G350" s="31" t="str">
        <f t="shared" si="244"/>
        <v>月額制</v>
      </c>
      <c r="H350" s="31"/>
      <c r="I350" s="31"/>
      <c r="J350" s="104" t="s">
        <v>1840</v>
      </c>
      <c r="K350" s="105"/>
      <c r="L350" s="62"/>
      <c r="M350" s="60">
        <f ca="1">+SUMIF(INDIRECT(L$1 &amp;"!$A:$A"),$C343,INDIRECT(L$1 &amp;"!$J:$J"))</f>
        <v>0</v>
      </c>
      <c r="P350" s="24"/>
    </row>
    <row r="351" spans="1:16">
      <c r="A351" s="24">
        <f t="shared" si="238"/>
        <v>1</v>
      </c>
      <c r="B351" s="24">
        <f t="shared" si="239"/>
        <v>0</v>
      </c>
      <c r="C351" s="31">
        <f t="shared" si="240"/>
        <v>2009009</v>
      </c>
      <c r="D351" s="162" t="str">
        <f t="shared" si="241"/>
        <v>二宮 正年</v>
      </c>
      <c r="E351" s="32" t="str">
        <f t="shared" si="242"/>
        <v>UAL</v>
      </c>
      <c r="F351" s="46" t="str">
        <f t="shared" si="243"/>
        <v>本社</v>
      </c>
      <c r="G351" s="31" t="str">
        <f t="shared" si="244"/>
        <v>月額制</v>
      </c>
      <c r="H351" s="31"/>
      <c r="I351" s="31"/>
      <c r="J351" s="100" t="s">
        <v>1841</v>
      </c>
      <c r="K351" s="101"/>
      <c r="L351" s="51"/>
      <c r="M351" s="49">
        <f ca="1">SUM(M349:M350)</f>
        <v>0</v>
      </c>
      <c r="P351" s="24"/>
    </row>
    <row r="352" spans="1:16">
      <c r="A352" s="24">
        <f t="shared" si="238"/>
        <v>1</v>
      </c>
      <c r="B352" s="24">
        <f t="shared" si="239"/>
        <v>0</v>
      </c>
      <c r="C352" s="35">
        <f t="shared" si="240"/>
        <v>2009009</v>
      </c>
      <c r="D352" s="163" t="str">
        <f t="shared" si="241"/>
        <v>二宮 正年</v>
      </c>
      <c r="E352" s="106" t="str">
        <f t="shared" si="242"/>
        <v>UAL</v>
      </c>
      <c r="F352" s="107" t="str">
        <f t="shared" si="243"/>
        <v>本社</v>
      </c>
      <c r="G352" s="35" t="str">
        <f t="shared" si="244"/>
        <v>月額制</v>
      </c>
      <c r="H352" s="35"/>
      <c r="I352" s="35"/>
      <c r="J352" s="100" t="s">
        <v>1842</v>
      </c>
      <c r="K352" s="101"/>
      <c r="L352" s="52"/>
      <c r="M352" s="53">
        <f ca="1">+(L347&lt;&gt;0)*SUM(M347:M348,M351)</f>
        <v>500500</v>
      </c>
      <c r="P352" s="24"/>
    </row>
    <row r="353" spans="1:16">
      <c r="A353" s="24">
        <f>IF(A352=1,0,1)</f>
        <v>0</v>
      </c>
      <c r="B353" s="27">
        <v>0</v>
      </c>
      <c r="C353" s="108">
        <v>2017031</v>
      </c>
      <c r="D353" s="164" t="str">
        <f>+VLOOKUP(C353,勤務データ!A:C,3,0)</f>
        <v>松﨑 朋子</v>
      </c>
      <c r="E353" s="109" t="s">
        <v>1833</v>
      </c>
      <c r="F353" s="108" t="s">
        <v>1834</v>
      </c>
      <c r="G353" s="108" t="s">
        <v>1843</v>
      </c>
      <c r="H353" s="108">
        <v>180</v>
      </c>
      <c r="I353" s="108">
        <v>140</v>
      </c>
      <c r="J353" s="110" t="s">
        <v>1836</v>
      </c>
      <c r="K353" s="66">
        <v>570000</v>
      </c>
      <c r="L353" s="140">
        <f ca="1">+IF($G353="月額制",L357-L354,L357-SUM(L354:L355))</f>
        <v>178</v>
      </c>
      <c r="M353" s="67">
        <f>+INT(IF($G353="月額制",$K353,$K353*L353))</f>
        <v>570000</v>
      </c>
      <c r="P353" s="24"/>
    </row>
    <row r="354" spans="1:16">
      <c r="A354" s="24">
        <f t="shared" ref="A354:A362" si="245">+A353</f>
        <v>0</v>
      </c>
      <c r="B354" s="24">
        <f t="shared" ref="B354:B362" si="246">+B353</f>
        <v>0</v>
      </c>
      <c r="C354" s="111">
        <f t="shared" ref="C354:C362" si="247">+IF(C353="","",C353)</f>
        <v>2017031</v>
      </c>
      <c r="D354" s="165" t="str">
        <f t="shared" ref="D354:D362" si="248">+IF(D353="","",D353)</f>
        <v>松﨑 朋子</v>
      </c>
      <c r="E354" s="112" t="str">
        <f t="shared" ref="E354:E362" si="249">+IF(E353="","",E353)</f>
        <v>UAL</v>
      </c>
      <c r="F354" s="113" t="str">
        <f t="shared" ref="F354:F362" si="250">+IF(F353="","",F353)</f>
        <v>本社</v>
      </c>
      <c r="G354" s="111" t="str">
        <f t="shared" ref="G354:G362" si="251">+IF(G353="","",G353)</f>
        <v>月額制</v>
      </c>
      <c r="H354" s="111"/>
      <c r="I354" s="111"/>
      <c r="J354" s="114" t="str">
        <f>+IF(G353="月額制","超過単金","時間外単金")</f>
        <v>超過単金</v>
      </c>
      <c r="K354" s="68">
        <v>3570</v>
      </c>
      <c r="L354" s="141">
        <f ca="1">+IF($G353="月額制",MAX(0,L357-$H353),FLOOR(SUMIF(INDIRECT(L$1&amp;"!$A:$A"),$C354,INDIRECT(L$1&amp;"!$E:$E"))+"0:0:1"*24,0.5))</f>
        <v>0</v>
      </c>
      <c r="M354" s="69">
        <f ca="1">+INT($K354*L354)</f>
        <v>0</v>
      </c>
      <c r="P354" s="24"/>
    </row>
    <row r="355" spans="1:16">
      <c r="A355" s="24">
        <f t="shared" si="245"/>
        <v>0</v>
      </c>
      <c r="B355" s="24">
        <f t="shared" si="246"/>
        <v>0</v>
      </c>
      <c r="C355" s="111">
        <f t="shared" si="247"/>
        <v>2017031</v>
      </c>
      <c r="D355" s="165" t="str">
        <f t="shared" si="248"/>
        <v>松﨑 朋子</v>
      </c>
      <c r="E355" s="112" t="str">
        <f t="shared" si="249"/>
        <v>UAL</v>
      </c>
      <c r="F355" s="113" t="str">
        <f t="shared" si="250"/>
        <v>本社</v>
      </c>
      <c r="G355" s="111" t="str">
        <f t="shared" si="251"/>
        <v>月額制</v>
      </c>
      <c r="H355" s="111"/>
      <c r="I355" s="111"/>
      <c r="J355" s="114" t="str">
        <f>+IF(G353="月額制","控除単金","法定休日単金")</f>
        <v>控除単金</v>
      </c>
      <c r="K355" s="68">
        <v>3570</v>
      </c>
      <c r="L355" s="141">
        <f ca="1">+IF($G353="月額制",MIN(0,L353-$I353),FLOOR(SUMIF(INDIRECT(L$1 &amp; "!$A:$A"),$C355,INDIRECT(L$1 &amp; "!$F:$F"))+"0:0:1"*24,0.5))</f>
        <v>0</v>
      </c>
      <c r="M355" s="69">
        <f ca="1">+INT($K355*L355)</f>
        <v>0</v>
      </c>
      <c r="P355" s="24"/>
    </row>
    <row r="356" spans="1:16">
      <c r="A356" s="24">
        <f t="shared" si="245"/>
        <v>0</v>
      </c>
      <c r="B356" s="24">
        <f t="shared" si="246"/>
        <v>0</v>
      </c>
      <c r="C356" s="111">
        <f t="shared" si="247"/>
        <v>2017031</v>
      </c>
      <c r="D356" s="165" t="str">
        <f t="shared" si="248"/>
        <v>松﨑 朋子</v>
      </c>
      <c r="E356" s="112" t="str">
        <f t="shared" si="249"/>
        <v>UAL</v>
      </c>
      <c r="F356" s="113" t="str">
        <f t="shared" si="250"/>
        <v>本社</v>
      </c>
      <c r="G356" s="111" t="str">
        <f t="shared" si="251"/>
        <v>月額制</v>
      </c>
      <c r="H356" s="111"/>
      <c r="I356" s="111"/>
      <c r="J356" s="115" t="str">
        <f>+IF(G353="月額制","","深夜割増単金")</f>
        <v/>
      </c>
      <c r="K356" s="70"/>
      <c r="L356" s="142">
        <f ca="1">IF($G353="月額制",0,FLOOR(SUMIF(INDIRECT(L$1 &amp; "!$A:$A"),$C355,INDIRECT(L$1 &amp; "!$g:$g"))+"0:0:1"*24,0.5))</f>
        <v>0</v>
      </c>
      <c r="M356" s="71">
        <f ca="1">+INT($K356*L356)</f>
        <v>0</v>
      </c>
      <c r="P356" s="24"/>
    </row>
    <row r="357" spans="1:16">
      <c r="A357" s="24">
        <f t="shared" si="245"/>
        <v>0</v>
      </c>
      <c r="B357" s="24">
        <f t="shared" si="246"/>
        <v>0</v>
      </c>
      <c r="C357" s="111">
        <f t="shared" si="247"/>
        <v>2017031</v>
      </c>
      <c r="D357" s="165" t="str">
        <f t="shared" si="248"/>
        <v>松﨑 朋子</v>
      </c>
      <c r="E357" s="112" t="str">
        <f t="shared" si="249"/>
        <v>UAL</v>
      </c>
      <c r="F357" s="113" t="str">
        <f t="shared" si="250"/>
        <v>本社</v>
      </c>
      <c r="G357" s="111" t="str">
        <f t="shared" si="251"/>
        <v>月額制</v>
      </c>
      <c r="H357" s="111"/>
      <c r="I357" s="111"/>
      <c r="J357" s="116" t="s">
        <v>1837</v>
      </c>
      <c r="K357" s="117"/>
      <c r="L357" s="143">
        <f ca="1">+FLOOR(SUMIF(INDIRECT(L$1&amp;"!A:A"),$C353,INDIRECT(L$1&amp;"!D:D"))+"0:0:1"*24,0.5)</f>
        <v>178</v>
      </c>
      <c r="M357" s="144">
        <f ca="1">SUM(M353:M356)</f>
        <v>570000</v>
      </c>
      <c r="P357" s="24"/>
    </row>
    <row r="358" spans="1:16">
      <c r="A358" s="24">
        <f t="shared" si="245"/>
        <v>0</v>
      </c>
      <c r="B358" s="24">
        <f t="shared" si="246"/>
        <v>0</v>
      </c>
      <c r="C358" s="111">
        <f t="shared" si="247"/>
        <v>2017031</v>
      </c>
      <c r="D358" s="165" t="str">
        <f t="shared" si="248"/>
        <v>松﨑 朋子</v>
      </c>
      <c r="E358" s="112" t="str">
        <f t="shared" si="249"/>
        <v>UAL</v>
      </c>
      <c r="F358" s="113" t="str">
        <f t="shared" si="250"/>
        <v>本社</v>
      </c>
      <c r="G358" s="111" t="str">
        <f t="shared" si="251"/>
        <v>月額制</v>
      </c>
      <c r="H358" s="111"/>
      <c r="I358" s="111"/>
      <c r="J358" s="116" t="s">
        <v>1838</v>
      </c>
      <c r="K358" s="117"/>
      <c r="L358" s="145"/>
      <c r="M358" s="54">
        <f ca="1">+ROUNDDOWN(M357*0.1,0)</f>
        <v>57000</v>
      </c>
      <c r="P358" s="24"/>
    </row>
    <row r="359" spans="1:16">
      <c r="A359" s="24">
        <f t="shared" si="245"/>
        <v>0</v>
      </c>
      <c r="B359" s="24">
        <f t="shared" si="246"/>
        <v>0</v>
      </c>
      <c r="C359" s="111">
        <f t="shared" si="247"/>
        <v>2017031</v>
      </c>
      <c r="D359" s="165" t="str">
        <f t="shared" si="248"/>
        <v>松﨑 朋子</v>
      </c>
      <c r="E359" s="112" t="str">
        <f t="shared" si="249"/>
        <v>UAL</v>
      </c>
      <c r="F359" s="113" t="str">
        <f t="shared" si="250"/>
        <v>本社</v>
      </c>
      <c r="G359" s="111" t="str">
        <f t="shared" si="251"/>
        <v>月額制</v>
      </c>
      <c r="H359" s="111"/>
      <c r="I359" s="111"/>
      <c r="J359" s="118" t="s">
        <v>1839</v>
      </c>
      <c r="K359" s="119"/>
      <c r="L359" s="146"/>
      <c r="M359" s="67">
        <f ca="1">+SUMIF(INDIRECT(L$1&amp;"!$A:$A"),$C353,INDIRECT(L$1&amp;"!$I:$I"))</f>
        <v>0</v>
      </c>
      <c r="P359" s="24"/>
    </row>
    <row r="360" spans="1:16">
      <c r="A360" s="24">
        <f t="shared" si="245"/>
        <v>0</v>
      </c>
      <c r="B360" s="24">
        <f t="shared" si="246"/>
        <v>0</v>
      </c>
      <c r="C360" s="111">
        <f t="shared" si="247"/>
        <v>2017031</v>
      </c>
      <c r="D360" s="165" t="str">
        <f t="shared" si="248"/>
        <v>松﨑 朋子</v>
      </c>
      <c r="E360" s="112" t="str">
        <f t="shared" si="249"/>
        <v>UAL</v>
      </c>
      <c r="F360" s="113" t="str">
        <f t="shared" si="250"/>
        <v>本社</v>
      </c>
      <c r="G360" s="111" t="str">
        <f t="shared" si="251"/>
        <v>月額制</v>
      </c>
      <c r="H360" s="111"/>
      <c r="I360" s="111"/>
      <c r="J360" s="120" t="s">
        <v>1840</v>
      </c>
      <c r="K360" s="121"/>
      <c r="L360" s="147"/>
      <c r="M360" s="71">
        <f ca="1">+SUMIF(INDIRECT(L$1 &amp;"!$A:$A"),$C353,INDIRECT(L$1 &amp;"!$J:$J"))</f>
        <v>14369</v>
      </c>
      <c r="P360" s="24"/>
    </row>
    <row r="361" spans="1:16">
      <c r="A361" s="24">
        <f t="shared" si="245"/>
        <v>0</v>
      </c>
      <c r="B361" s="24">
        <f t="shared" si="246"/>
        <v>0</v>
      </c>
      <c r="C361" s="111">
        <f t="shared" si="247"/>
        <v>2017031</v>
      </c>
      <c r="D361" s="165" t="str">
        <f t="shared" si="248"/>
        <v>松﨑 朋子</v>
      </c>
      <c r="E361" s="112" t="str">
        <f t="shared" si="249"/>
        <v>UAL</v>
      </c>
      <c r="F361" s="113" t="str">
        <f t="shared" si="250"/>
        <v>本社</v>
      </c>
      <c r="G361" s="111" t="str">
        <f t="shared" si="251"/>
        <v>月額制</v>
      </c>
      <c r="H361" s="111"/>
      <c r="I361" s="111"/>
      <c r="J361" s="116" t="s">
        <v>1841</v>
      </c>
      <c r="K361" s="117"/>
      <c r="L361" s="145"/>
      <c r="M361" s="54">
        <f ca="1">SUM(M359:M360)</f>
        <v>14369</v>
      </c>
      <c r="P361" s="24"/>
    </row>
    <row r="362" spans="1:16">
      <c r="A362" s="24">
        <f t="shared" si="245"/>
        <v>0</v>
      </c>
      <c r="B362" s="24">
        <f t="shared" si="246"/>
        <v>0</v>
      </c>
      <c r="C362" s="122">
        <f t="shared" si="247"/>
        <v>2017031</v>
      </c>
      <c r="D362" s="166" t="str">
        <f t="shared" si="248"/>
        <v>松﨑 朋子</v>
      </c>
      <c r="E362" s="123" t="str">
        <f t="shared" si="249"/>
        <v>UAL</v>
      </c>
      <c r="F362" s="124" t="str">
        <f t="shared" si="250"/>
        <v>本社</v>
      </c>
      <c r="G362" s="122" t="str">
        <f t="shared" si="251"/>
        <v>月額制</v>
      </c>
      <c r="H362" s="122"/>
      <c r="I362" s="122"/>
      <c r="J362" s="116" t="s">
        <v>1842</v>
      </c>
      <c r="K362" s="117"/>
      <c r="L362" s="148"/>
      <c r="M362" s="149">
        <f ca="1">+(L357&lt;&gt;0)*SUM(M357:M358,M361)</f>
        <v>641369</v>
      </c>
      <c r="P362" s="24"/>
    </row>
    <row r="363" spans="1:16">
      <c r="A363" s="24">
        <f>IF(A362=1,0,1)</f>
        <v>1</v>
      </c>
      <c r="B363" s="27">
        <v>0</v>
      </c>
      <c r="C363" s="28">
        <v>2013024</v>
      </c>
      <c r="D363" s="161" t="str">
        <f>+VLOOKUP(C363,勤務データ!A:C,3,0)</f>
        <v>林田 昌弘</v>
      </c>
      <c r="E363" s="29" t="s">
        <v>1833</v>
      </c>
      <c r="F363" s="28" t="s">
        <v>1834</v>
      </c>
      <c r="G363" s="125" t="s">
        <v>1843</v>
      </c>
      <c r="H363" s="28">
        <v>180</v>
      </c>
      <c r="I363" s="28">
        <v>140</v>
      </c>
      <c r="J363" s="63" t="s">
        <v>1836</v>
      </c>
      <c r="K363" s="55">
        <v>770000</v>
      </c>
      <c r="L363" s="30">
        <f ca="1">+IF($G363="月額制",L367-L364,L367-SUM(L364:L365))</f>
        <v>112.5</v>
      </c>
      <c r="M363" s="56">
        <f>+INT(IF($G363="月額制",$K363,$K363*L363))</f>
        <v>770000</v>
      </c>
      <c r="P363" s="24"/>
    </row>
    <row r="364" spans="1:16">
      <c r="A364" s="24">
        <f t="shared" ref="A364:A372" si="252">+A363</f>
        <v>1</v>
      </c>
      <c r="B364" s="24">
        <f t="shared" ref="B364:B372" si="253">+B363</f>
        <v>0</v>
      </c>
      <c r="C364" s="31">
        <f t="shared" ref="C364:C372" si="254">+IF(C363="","",C363)</f>
        <v>2013024</v>
      </c>
      <c r="D364" s="162" t="str">
        <f t="shared" ref="D364:D372" si="255">+IF(D363="","",D363)</f>
        <v>林田 昌弘</v>
      </c>
      <c r="E364" s="32" t="str">
        <f t="shared" ref="E364:E372" si="256">+IF(E363="","",E363)</f>
        <v>UAL</v>
      </c>
      <c r="F364" s="46" t="str">
        <f t="shared" ref="F364:F372" si="257">+IF(F363="","",F363)</f>
        <v>本社</v>
      </c>
      <c r="G364" s="31" t="str">
        <f t="shared" ref="G364:G372" si="258">+IF(G363="","",G363)</f>
        <v>月額制</v>
      </c>
      <c r="H364" s="31"/>
      <c r="I364" s="31"/>
      <c r="J364" s="64" t="str">
        <f>+IF(G363="月額制","超過単金","時間外単金")</f>
        <v>超過単金</v>
      </c>
      <c r="K364" s="57">
        <v>4810</v>
      </c>
      <c r="L364" s="33">
        <f ca="1">+IF($G363="月額制",MAX(0,L367-$H363),FLOOR(SUMIF(INDIRECT(L$1&amp;"!$A:$A"),$C364,INDIRECT(L$1&amp;"!$E:$E"))+"0:0:1"*24,0.5))</f>
        <v>0</v>
      </c>
      <c r="M364" s="58">
        <f ca="1">+INT($K364*L364)</f>
        <v>0</v>
      </c>
      <c r="P364" s="24"/>
    </row>
    <row r="365" spans="1:16">
      <c r="A365" s="24">
        <f t="shared" si="252"/>
        <v>1</v>
      </c>
      <c r="B365" s="24">
        <f t="shared" si="253"/>
        <v>0</v>
      </c>
      <c r="C365" s="31">
        <f t="shared" si="254"/>
        <v>2013024</v>
      </c>
      <c r="D365" s="162" t="str">
        <f t="shared" si="255"/>
        <v>林田 昌弘</v>
      </c>
      <c r="E365" s="32" t="str">
        <f t="shared" si="256"/>
        <v>UAL</v>
      </c>
      <c r="F365" s="46" t="str">
        <f t="shared" si="257"/>
        <v>本社</v>
      </c>
      <c r="G365" s="31" t="str">
        <f t="shared" si="258"/>
        <v>月額制</v>
      </c>
      <c r="H365" s="31"/>
      <c r="I365" s="31"/>
      <c r="J365" s="64" t="str">
        <f>+IF(G363="月額制","控除単金","法定休日単金")</f>
        <v>控除単金</v>
      </c>
      <c r="K365" s="57">
        <v>4810</v>
      </c>
      <c r="L365" s="33">
        <f ca="1">+IF($G363="月額制",MIN(0,L363-$I363),FLOOR(SUMIF(INDIRECT(L$1 &amp; "!$A:$A"),$C365,INDIRECT(L$1 &amp; "!$F:$F"))+"0:0:1"*24,0.5))</f>
        <v>-27.5</v>
      </c>
      <c r="M365" s="58">
        <f ca="1">+INT($K365*L365)</f>
        <v>-132275</v>
      </c>
      <c r="P365" s="24"/>
    </row>
    <row r="366" spans="1:16">
      <c r="A366" s="24">
        <f t="shared" si="252"/>
        <v>1</v>
      </c>
      <c r="B366" s="24">
        <f t="shared" si="253"/>
        <v>0</v>
      </c>
      <c r="C366" s="31">
        <f t="shared" si="254"/>
        <v>2013024</v>
      </c>
      <c r="D366" s="162" t="str">
        <f t="shared" si="255"/>
        <v>林田 昌弘</v>
      </c>
      <c r="E366" s="32" t="str">
        <f t="shared" si="256"/>
        <v>UAL</v>
      </c>
      <c r="F366" s="46" t="str">
        <f t="shared" si="257"/>
        <v>本社</v>
      </c>
      <c r="G366" s="31" t="str">
        <f t="shared" si="258"/>
        <v>月額制</v>
      </c>
      <c r="H366" s="31"/>
      <c r="I366" s="31"/>
      <c r="J366" s="65" t="str">
        <f>+IF(G363="月額制","","深夜割増単金")</f>
        <v/>
      </c>
      <c r="K366" s="59"/>
      <c r="L366" s="34">
        <f ca="1">IF($G363="月額制",0,FLOOR(SUMIF(INDIRECT(L$1 &amp; "!$A:$A"),$C365,INDIRECT(L$1 &amp; "!$g:$g"))+"0:0:1"*24,0.5))</f>
        <v>0</v>
      </c>
      <c r="M366" s="60">
        <f ca="1">+INT($K366*L366)</f>
        <v>0</v>
      </c>
      <c r="P366" s="24"/>
    </row>
    <row r="367" spans="1:16">
      <c r="A367" s="24">
        <f t="shared" si="252"/>
        <v>1</v>
      </c>
      <c r="B367" s="24">
        <f t="shared" si="253"/>
        <v>0</v>
      </c>
      <c r="C367" s="31">
        <f t="shared" si="254"/>
        <v>2013024</v>
      </c>
      <c r="D367" s="162" t="str">
        <f t="shared" si="255"/>
        <v>林田 昌弘</v>
      </c>
      <c r="E367" s="32" t="str">
        <f t="shared" si="256"/>
        <v>UAL</v>
      </c>
      <c r="F367" s="46" t="str">
        <f t="shared" si="257"/>
        <v>本社</v>
      </c>
      <c r="G367" s="31" t="str">
        <f t="shared" si="258"/>
        <v>月額制</v>
      </c>
      <c r="H367" s="31"/>
      <c r="I367" s="31"/>
      <c r="J367" s="100" t="s">
        <v>1837</v>
      </c>
      <c r="K367" s="101"/>
      <c r="L367" s="48">
        <f ca="1">+FLOOR(SUMIF(INDIRECT(L$1&amp;"!A:A"),$C363,INDIRECT(L$1&amp;"!D:D"))+"0:0:1"*24,0.5)</f>
        <v>112.5</v>
      </c>
      <c r="M367" s="50">
        <f ca="1">SUM(M363:M366)</f>
        <v>637725</v>
      </c>
      <c r="P367" s="24"/>
    </row>
    <row r="368" spans="1:16">
      <c r="A368" s="24">
        <f t="shared" si="252"/>
        <v>1</v>
      </c>
      <c r="B368" s="24">
        <f t="shared" si="253"/>
        <v>0</v>
      </c>
      <c r="C368" s="31">
        <f t="shared" si="254"/>
        <v>2013024</v>
      </c>
      <c r="D368" s="162" t="str">
        <f t="shared" si="255"/>
        <v>林田 昌弘</v>
      </c>
      <c r="E368" s="32" t="str">
        <f t="shared" si="256"/>
        <v>UAL</v>
      </c>
      <c r="F368" s="46" t="str">
        <f t="shared" si="257"/>
        <v>本社</v>
      </c>
      <c r="G368" s="31" t="str">
        <f t="shared" si="258"/>
        <v>月額制</v>
      </c>
      <c r="H368" s="31"/>
      <c r="I368" s="31"/>
      <c r="J368" s="100" t="s">
        <v>1838</v>
      </c>
      <c r="K368" s="101"/>
      <c r="L368" s="51"/>
      <c r="M368" s="49">
        <f ca="1">+ROUNDDOWN(M367*0.1,0)</f>
        <v>63772</v>
      </c>
      <c r="P368" s="24"/>
    </row>
    <row r="369" spans="1:16">
      <c r="A369" s="24">
        <f t="shared" si="252"/>
        <v>1</v>
      </c>
      <c r="B369" s="24">
        <f t="shared" si="253"/>
        <v>0</v>
      </c>
      <c r="C369" s="31">
        <f t="shared" si="254"/>
        <v>2013024</v>
      </c>
      <c r="D369" s="162" t="str">
        <f t="shared" si="255"/>
        <v>林田 昌弘</v>
      </c>
      <c r="E369" s="32" t="str">
        <f t="shared" si="256"/>
        <v>UAL</v>
      </c>
      <c r="F369" s="46" t="str">
        <f t="shared" si="257"/>
        <v>本社</v>
      </c>
      <c r="G369" s="31" t="str">
        <f t="shared" si="258"/>
        <v>月額制</v>
      </c>
      <c r="H369" s="31"/>
      <c r="I369" s="31"/>
      <c r="J369" s="102" t="s">
        <v>1839</v>
      </c>
      <c r="K369" s="103"/>
      <c r="L369" s="61"/>
      <c r="M369" s="56">
        <f ca="1">+SUMIF(INDIRECT(L$1&amp;"!$A:$A"),$C363,INDIRECT(L$1&amp;"!$I:$I"))</f>
        <v>0</v>
      </c>
      <c r="P369" s="24"/>
    </row>
    <row r="370" spans="1:16">
      <c r="A370" s="24">
        <f t="shared" si="252"/>
        <v>1</v>
      </c>
      <c r="B370" s="24">
        <f t="shared" si="253"/>
        <v>0</v>
      </c>
      <c r="C370" s="31">
        <f t="shared" si="254"/>
        <v>2013024</v>
      </c>
      <c r="D370" s="162" t="str">
        <f t="shared" si="255"/>
        <v>林田 昌弘</v>
      </c>
      <c r="E370" s="32" t="str">
        <f t="shared" si="256"/>
        <v>UAL</v>
      </c>
      <c r="F370" s="46" t="str">
        <f t="shared" si="257"/>
        <v>本社</v>
      </c>
      <c r="G370" s="31" t="str">
        <f t="shared" si="258"/>
        <v>月額制</v>
      </c>
      <c r="H370" s="31"/>
      <c r="I370" s="31"/>
      <c r="J370" s="104" t="s">
        <v>1840</v>
      </c>
      <c r="K370" s="105"/>
      <c r="L370" s="62"/>
      <c r="M370" s="60">
        <f ca="1">+SUMIF(INDIRECT(L$1 &amp;"!$A:$A"),$C363,INDIRECT(L$1 &amp;"!$J:$J"))</f>
        <v>1084</v>
      </c>
      <c r="P370" s="24"/>
    </row>
    <row r="371" spans="1:16">
      <c r="A371" s="24">
        <f t="shared" si="252"/>
        <v>1</v>
      </c>
      <c r="B371" s="24">
        <f t="shared" si="253"/>
        <v>0</v>
      </c>
      <c r="C371" s="31">
        <f t="shared" si="254"/>
        <v>2013024</v>
      </c>
      <c r="D371" s="162" t="str">
        <f t="shared" si="255"/>
        <v>林田 昌弘</v>
      </c>
      <c r="E371" s="32" t="str">
        <f t="shared" si="256"/>
        <v>UAL</v>
      </c>
      <c r="F371" s="46" t="str">
        <f t="shared" si="257"/>
        <v>本社</v>
      </c>
      <c r="G371" s="31" t="str">
        <f t="shared" si="258"/>
        <v>月額制</v>
      </c>
      <c r="H371" s="31"/>
      <c r="I371" s="31"/>
      <c r="J371" s="100" t="s">
        <v>1841</v>
      </c>
      <c r="K371" s="101"/>
      <c r="L371" s="51"/>
      <c r="M371" s="49">
        <f ca="1">SUM(M369:M370)</f>
        <v>1084</v>
      </c>
      <c r="N371" s="24" t="s">
        <v>2843</v>
      </c>
      <c r="P371" s="24"/>
    </row>
    <row r="372" spans="1:16">
      <c r="A372" s="24">
        <f t="shared" si="252"/>
        <v>1</v>
      </c>
      <c r="B372" s="24">
        <f t="shared" si="253"/>
        <v>0</v>
      </c>
      <c r="C372" s="35">
        <f t="shared" si="254"/>
        <v>2013024</v>
      </c>
      <c r="D372" s="163" t="str">
        <f t="shared" si="255"/>
        <v>林田 昌弘</v>
      </c>
      <c r="E372" s="106" t="str">
        <f t="shared" si="256"/>
        <v>UAL</v>
      </c>
      <c r="F372" s="107" t="str">
        <f t="shared" si="257"/>
        <v>本社</v>
      </c>
      <c r="G372" s="35" t="str">
        <f t="shared" si="258"/>
        <v>月額制</v>
      </c>
      <c r="H372" s="35"/>
      <c r="I372" s="35"/>
      <c r="J372" s="100" t="s">
        <v>1842</v>
      </c>
      <c r="K372" s="101"/>
      <c r="L372" s="52"/>
      <c r="M372" s="53">
        <f ca="1">+(L367&lt;&gt;0)*SUM(M367:M368,M371)</f>
        <v>702581</v>
      </c>
      <c r="P372" s="24"/>
    </row>
    <row r="373" spans="1:16">
      <c r="A373" s="24">
        <f>IF(A372=1,0,1)</f>
        <v>0</v>
      </c>
      <c r="B373" s="27">
        <v>0</v>
      </c>
      <c r="C373" s="108">
        <v>2014012</v>
      </c>
      <c r="D373" s="164" t="str">
        <f>+VLOOKUP(C373,勤務データ!A:C,3,0)</f>
        <v>岡村 大士</v>
      </c>
      <c r="E373" s="109" t="s">
        <v>1833</v>
      </c>
      <c r="F373" s="108" t="s">
        <v>1834</v>
      </c>
      <c r="G373" s="108" t="s">
        <v>1843</v>
      </c>
      <c r="H373" s="108">
        <v>180</v>
      </c>
      <c r="I373" s="108">
        <v>140</v>
      </c>
      <c r="J373" s="110" t="s">
        <v>1836</v>
      </c>
      <c r="K373" s="66">
        <v>750000</v>
      </c>
      <c r="L373" s="140">
        <f ca="1">+IF($G373="月額制",L377-L374,L377-SUM(L374:L375))</f>
        <v>148</v>
      </c>
      <c r="M373" s="67">
        <f>+INT(IF($G373="月額制",$K373,$K373*L373))</f>
        <v>750000</v>
      </c>
      <c r="P373" s="24"/>
    </row>
    <row r="374" spans="1:16">
      <c r="A374" s="24">
        <f t="shared" ref="A374:A382" si="259">+A373</f>
        <v>0</v>
      </c>
      <c r="B374" s="24">
        <f t="shared" ref="B374:B382" si="260">+B373</f>
        <v>0</v>
      </c>
      <c r="C374" s="111">
        <f t="shared" ref="C374:C382" si="261">+IF(C373="","",C373)</f>
        <v>2014012</v>
      </c>
      <c r="D374" s="165" t="str">
        <f t="shared" ref="D374:D382" si="262">+IF(D373="","",D373)</f>
        <v>岡村 大士</v>
      </c>
      <c r="E374" s="112" t="str">
        <f t="shared" ref="E374:E382" si="263">+IF(E373="","",E373)</f>
        <v>UAL</v>
      </c>
      <c r="F374" s="113" t="str">
        <f t="shared" ref="F374:F382" si="264">+IF(F373="","",F373)</f>
        <v>本社</v>
      </c>
      <c r="G374" s="111" t="str">
        <f t="shared" ref="G374:G382" si="265">+IF(G373="","",G373)</f>
        <v>月額制</v>
      </c>
      <c r="H374" s="111"/>
      <c r="I374" s="111"/>
      <c r="J374" s="114" t="str">
        <f>+IF(G373="月額制","超過単金","時間外単金")</f>
        <v>超過単金</v>
      </c>
      <c r="K374" s="68">
        <v>4690</v>
      </c>
      <c r="L374" s="141">
        <f ca="1">+IF($G373="月額制",MAX(0,L377-$H373),FLOOR(SUMIF(INDIRECT(L$1&amp;"!$A:$A"),$C374,INDIRECT(L$1&amp;"!$E:$E"))+"0:0:1"*24,0.5))</f>
        <v>0</v>
      </c>
      <c r="M374" s="69">
        <f ca="1">+INT($K374*L374)</f>
        <v>0</v>
      </c>
      <c r="P374" s="24"/>
    </row>
    <row r="375" spans="1:16">
      <c r="A375" s="24">
        <f t="shared" si="259"/>
        <v>0</v>
      </c>
      <c r="B375" s="24">
        <f t="shared" si="260"/>
        <v>0</v>
      </c>
      <c r="C375" s="111">
        <f t="shared" si="261"/>
        <v>2014012</v>
      </c>
      <c r="D375" s="165" t="str">
        <f t="shared" si="262"/>
        <v>岡村 大士</v>
      </c>
      <c r="E375" s="112" t="str">
        <f t="shared" si="263"/>
        <v>UAL</v>
      </c>
      <c r="F375" s="113" t="str">
        <f t="shared" si="264"/>
        <v>本社</v>
      </c>
      <c r="G375" s="111" t="str">
        <f t="shared" si="265"/>
        <v>月額制</v>
      </c>
      <c r="H375" s="111"/>
      <c r="I375" s="111"/>
      <c r="J375" s="114" t="str">
        <f>+IF(G373="月額制","控除単金","法定休日単金")</f>
        <v>控除単金</v>
      </c>
      <c r="K375" s="68">
        <v>4690</v>
      </c>
      <c r="L375" s="141">
        <f ca="1">+IF($G373="月額制",MIN(0,L373-$I373),FLOOR(SUMIF(INDIRECT(L$1 &amp; "!$A:$A"),$C375,INDIRECT(L$1 &amp; "!$F:$F"))+"0:0:1"*24,0.5))</f>
        <v>0</v>
      </c>
      <c r="M375" s="69">
        <f ca="1">+INT($K375*L375)</f>
        <v>0</v>
      </c>
      <c r="P375" s="24"/>
    </row>
    <row r="376" spans="1:16">
      <c r="A376" s="24">
        <f t="shared" si="259"/>
        <v>0</v>
      </c>
      <c r="B376" s="24">
        <f t="shared" si="260"/>
        <v>0</v>
      </c>
      <c r="C376" s="111">
        <f t="shared" si="261"/>
        <v>2014012</v>
      </c>
      <c r="D376" s="165" t="str">
        <f t="shared" si="262"/>
        <v>岡村 大士</v>
      </c>
      <c r="E376" s="112" t="str">
        <f t="shared" si="263"/>
        <v>UAL</v>
      </c>
      <c r="F376" s="113" t="str">
        <f t="shared" si="264"/>
        <v>本社</v>
      </c>
      <c r="G376" s="111" t="str">
        <f t="shared" si="265"/>
        <v>月額制</v>
      </c>
      <c r="H376" s="111"/>
      <c r="I376" s="111"/>
      <c r="J376" s="115" t="str">
        <f>+IF(G373="月額制","","深夜割増単金")</f>
        <v/>
      </c>
      <c r="K376" s="70"/>
      <c r="L376" s="142">
        <f ca="1">IF($G373="月額制",0,FLOOR(SUMIF(INDIRECT(L$1 &amp; "!$A:$A"),$C375,INDIRECT(L$1 &amp; "!$g:$g"))+"0:0:1"*24,0.5))</f>
        <v>0</v>
      </c>
      <c r="M376" s="71">
        <f ca="1">+INT($K376*L376)</f>
        <v>0</v>
      </c>
      <c r="P376" s="24"/>
    </row>
    <row r="377" spans="1:16">
      <c r="A377" s="24">
        <f t="shared" si="259"/>
        <v>0</v>
      </c>
      <c r="B377" s="24">
        <f t="shared" si="260"/>
        <v>0</v>
      </c>
      <c r="C377" s="111">
        <f t="shared" si="261"/>
        <v>2014012</v>
      </c>
      <c r="D377" s="165" t="str">
        <f t="shared" si="262"/>
        <v>岡村 大士</v>
      </c>
      <c r="E377" s="112" t="str">
        <f t="shared" si="263"/>
        <v>UAL</v>
      </c>
      <c r="F377" s="113" t="str">
        <f t="shared" si="264"/>
        <v>本社</v>
      </c>
      <c r="G377" s="111" t="str">
        <f t="shared" si="265"/>
        <v>月額制</v>
      </c>
      <c r="H377" s="111"/>
      <c r="I377" s="111"/>
      <c r="J377" s="116" t="s">
        <v>1837</v>
      </c>
      <c r="K377" s="117"/>
      <c r="L377" s="143">
        <f ca="1">+FLOOR(SUMIF(INDIRECT(L$1&amp;"!A:A"),$C373,INDIRECT(L$1&amp;"!D:D"))+"0:0:1"*24,0.5)</f>
        <v>148</v>
      </c>
      <c r="M377" s="144">
        <f ca="1">SUM(M373:M376)</f>
        <v>750000</v>
      </c>
      <c r="P377" s="24"/>
    </row>
    <row r="378" spans="1:16">
      <c r="A378" s="24">
        <f t="shared" si="259"/>
        <v>0</v>
      </c>
      <c r="B378" s="24">
        <f t="shared" si="260"/>
        <v>0</v>
      </c>
      <c r="C378" s="111">
        <f t="shared" si="261"/>
        <v>2014012</v>
      </c>
      <c r="D378" s="165" t="str">
        <f t="shared" si="262"/>
        <v>岡村 大士</v>
      </c>
      <c r="E378" s="112" t="str">
        <f t="shared" si="263"/>
        <v>UAL</v>
      </c>
      <c r="F378" s="113" t="str">
        <f t="shared" si="264"/>
        <v>本社</v>
      </c>
      <c r="G378" s="111" t="str">
        <f t="shared" si="265"/>
        <v>月額制</v>
      </c>
      <c r="H378" s="111"/>
      <c r="I378" s="111"/>
      <c r="J378" s="116" t="s">
        <v>1838</v>
      </c>
      <c r="K378" s="117"/>
      <c r="L378" s="145"/>
      <c r="M378" s="54">
        <f ca="1">+ROUNDDOWN(M377*0.1,0)</f>
        <v>75000</v>
      </c>
      <c r="P378" s="24"/>
    </row>
    <row r="379" spans="1:16">
      <c r="A379" s="24">
        <f t="shared" si="259"/>
        <v>0</v>
      </c>
      <c r="B379" s="24">
        <f t="shared" si="260"/>
        <v>0</v>
      </c>
      <c r="C379" s="111">
        <f t="shared" si="261"/>
        <v>2014012</v>
      </c>
      <c r="D379" s="165" t="str">
        <f t="shared" si="262"/>
        <v>岡村 大士</v>
      </c>
      <c r="E379" s="112" t="str">
        <f t="shared" si="263"/>
        <v>UAL</v>
      </c>
      <c r="F379" s="113" t="str">
        <f t="shared" si="264"/>
        <v>本社</v>
      </c>
      <c r="G379" s="111" t="str">
        <f t="shared" si="265"/>
        <v>月額制</v>
      </c>
      <c r="H379" s="111"/>
      <c r="I379" s="111"/>
      <c r="J379" s="118" t="s">
        <v>1839</v>
      </c>
      <c r="K379" s="119"/>
      <c r="L379" s="146"/>
      <c r="M379" s="67">
        <f ca="1">+SUMIF(INDIRECT(L$1&amp;"!$A:$A"),$C373,INDIRECT(L$1&amp;"!$I:$I"))</f>
        <v>0</v>
      </c>
      <c r="P379" s="24"/>
    </row>
    <row r="380" spans="1:16">
      <c r="A380" s="24">
        <f t="shared" si="259"/>
        <v>0</v>
      </c>
      <c r="B380" s="24">
        <f t="shared" si="260"/>
        <v>0</v>
      </c>
      <c r="C380" s="111">
        <f t="shared" si="261"/>
        <v>2014012</v>
      </c>
      <c r="D380" s="165" t="str">
        <f t="shared" si="262"/>
        <v>岡村 大士</v>
      </c>
      <c r="E380" s="112" t="str">
        <f t="shared" si="263"/>
        <v>UAL</v>
      </c>
      <c r="F380" s="113" t="str">
        <f t="shared" si="264"/>
        <v>本社</v>
      </c>
      <c r="G380" s="111" t="str">
        <f t="shared" si="265"/>
        <v>月額制</v>
      </c>
      <c r="H380" s="111"/>
      <c r="I380" s="111"/>
      <c r="J380" s="120" t="s">
        <v>1840</v>
      </c>
      <c r="K380" s="121"/>
      <c r="L380" s="147"/>
      <c r="M380" s="71">
        <f ca="1">+SUMIF(INDIRECT(L$1 &amp;"!$A:$A"),$C373,INDIRECT(L$1 &amp;"!$J:$J"))</f>
        <v>1840</v>
      </c>
      <c r="P380" s="24"/>
    </row>
    <row r="381" spans="1:16">
      <c r="A381" s="24">
        <f t="shared" si="259"/>
        <v>0</v>
      </c>
      <c r="B381" s="24">
        <f t="shared" si="260"/>
        <v>0</v>
      </c>
      <c r="C381" s="111">
        <f t="shared" si="261"/>
        <v>2014012</v>
      </c>
      <c r="D381" s="165" t="str">
        <f t="shared" si="262"/>
        <v>岡村 大士</v>
      </c>
      <c r="E381" s="112" t="str">
        <f t="shared" si="263"/>
        <v>UAL</v>
      </c>
      <c r="F381" s="113" t="str">
        <f t="shared" si="264"/>
        <v>本社</v>
      </c>
      <c r="G381" s="111" t="str">
        <f t="shared" si="265"/>
        <v>月額制</v>
      </c>
      <c r="H381" s="111"/>
      <c r="I381" s="111"/>
      <c r="J381" s="116" t="s">
        <v>1841</v>
      </c>
      <c r="K381" s="117"/>
      <c r="L381" s="145"/>
      <c r="M381" s="54">
        <f ca="1">SUM(M379:M380)</f>
        <v>1840</v>
      </c>
      <c r="N381" s="24" t="s">
        <v>2843</v>
      </c>
      <c r="P381" s="24"/>
    </row>
    <row r="382" spans="1:16">
      <c r="A382" s="24">
        <f t="shared" si="259"/>
        <v>0</v>
      </c>
      <c r="B382" s="24">
        <f t="shared" si="260"/>
        <v>0</v>
      </c>
      <c r="C382" s="122">
        <f t="shared" si="261"/>
        <v>2014012</v>
      </c>
      <c r="D382" s="166" t="str">
        <f t="shared" si="262"/>
        <v>岡村 大士</v>
      </c>
      <c r="E382" s="123" t="str">
        <f t="shared" si="263"/>
        <v>UAL</v>
      </c>
      <c r="F382" s="124" t="str">
        <f t="shared" si="264"/>
        <v>本社</v>
      </c>
      <c r="G382" s="122" t="str">
        <f t="shared" si="265"/>
        <v>月額制</v>
      </c>
      <c r="H382" s="122"/>
      <c r="I382" s="122"/>
      <c r="J382" s="116" t="s">
        <v>1842</v>
      </c>
      <c r="K382" s="117"/>
      <c r="L382" s="148"/>
      <c r="M382" s="149">
        <f ca="1">+(L377&lt;&gt;0)*SUM(M377:M378,M381)</f>
        <v>826840</v>
      </c>
      <c r="P382" s="24"/>
    </row>
    <row r="383" spans="1:16">
      <c r="A383" s="24">
        <f>IF(A382=1,0,1)</f>
        <v>1</v>
      </c>
      <c r="B383" s="27">
        <v>0</v>
      </c>
      <c r="C383" s="28">
        <v>2011001</v>
      </c>
      <c r="D383" s="161" t="str">
        <f>+VLOOKUP(C383,勤務データ!A:C,3,0)</f>
        <v>齋藤 公伸</v>
      </c>
      <c r="E383" s="29" t="s">
        <v>1833</v>
      </c>
      <c r="F383" s="28" t="s">
        <v>1834</v>
      </c>
      <c r="G383" s="125" t="s">
        <v>1843</v>
      </c>
      <c r="H383" s="28">
        <v>180</v>
      </c>
      <c r="I383" s="28">
        <v>140</v>
      </c>
      <c r="J383" s="63" t="s">
        <v>1836</v>
      </c>
      <c r="K383" s="55">
        <v>850000</v>
      </c>
      <c r="L383" s="30">
        <f ca="1">+IF($G383="月額制",L387-L384,L387-SUM(L384:L385))</f>
        <v>136.5</v>
      </c>
      <c r="M383" s="56">
        <f>+INT(IF($G383="月額制",$K383,$K383*L383))</f>
        <v>850000</v>
      </c>
      <c r="P383" s="24"/>
    </row>
    <row r="384" spans="1:16">
      <c r="A384" s="24">
        <f t="shared" ref="A384:A392" si="266">+A383</f>
        <v>1</v>
      </c>
      <c r="B384" s="24">
        <f t="shared" ref="B384:B392" si="267">+B383</f>
        <v>0</v>
      </c>
      <c r="C384" s="31">
        <f t="shared" ref="C384:C392" si="268">+IF(C383="","",C383)</f>
        <v>2011001</v>
      </c>
      <c r="D384" s="162" t="str">
        <f t="shared" ref="D384:D392" si="269">+IF(D383="","",D383)</f>
        <v>齋藤 公伸</v>
      </c>
      <c r="E384" s="32" t="str">
        <f t="shared" ref="E384:E392" si="270">+IF(E383="","",E383)</f>
        <v>UAL</v>
      </c>
      <c r="F384" s="46" t="str">
        <f t="shared" ref="F384:F392" si="271">+IF(F383="","",F383)</f>
        <v>本社</v>
      </c>
      <c r="G384" s="31" t="str">
        <f t="shared" ref="G384:G392" si="272">+IF(G383="","",G383)</f>
        <v>月額制</v>
      </c>
      <c r="H384" s="31"/>
      <c r="I384" s="31"/>
      <c r="J384" s="64" t="str">
        <f>+IF(G383="月額制","超過単金","時間外単金")</f>
        <v>超過単金</v>
      </c>
      <c r="K384" s="57">
        <v>5310</v>
      </c>
      <c r="L384" s="33">
        <f ca="1">+IF($G383="月額制",MAX(0,L387-$H383),FLOOR(SUMIF(INDIRECT(L$1&amp;"!$A:$A"),$C384,INDIRECT(L$1&amp;"!$E:$E"))+"0:0:1"*24,0.5))</f>
        <v>0</v>
      </c>
      <c r="M384" s="58">
        <f ca="1">+INT($K384*L384)</f>
        <v>0</v>
      </c>
      <c r="P384" s="24"/>
    </row>
    <row r="385" spans="1:16">
      <c r="A385" s="24">
        <f t="shared" si="266"/>
        <v>1</v>
      </c>
      <c r="B385" s="24">
        <f t="shared" si="267"/>
        <v>0</v>
      </c>
      <c r="C385" s="31">
        <f t="shared" si="268"/>
        <v>2011001</v>
      </c>
      <c r="D385" s="162" t="str">
        <f t="shared" si="269"/>
        <v>齋藤 公伸</v>
      </c>
      <c r="E385" s="32" t="str">
        <f t="shared" si="270"/>
        <v>UAL</v>
      </c>
      <c r="F385" s="46" t="str">
        <f t="shared" si="271"/>
        <v>本社</v>
      </c>
      <c r="G385" s="31" t="str">
        <f t="shared" si="272"/>
        <v>月額制</v>
      </c>
      <c r="H385" s="31"/>
      <c r="I385" s="31"/>
      <c r="J385" s="64" t="str">
        <f>+IF(G383="月額制","控除単金","法定休日単金")</f>
        <v>控除単金</v>
      </c>
      <c r="K385" s="57">
        <v>5310</v>
      </c>
      <c r="L385" s="33">
        <f ca="1">+IF($G383="月額制",MIN(0,L383-$I383),FLOOR(SUMIF(INDIRECT(L$1 &amp; "!$A:$A"),$C385,INDIRECT(L$1 &amp; "!$F:$F"))+"0:0:1"*24,0.5))</f>
        <v>-3.5</v>
      </c>
      <c r="M385" s="58">
        <f ca="1">+INT($K385*L385)</f>
        <v>-18585</v>
      </c>
      <c r="P385" s="24"/>
    </row>
    <row r="386" spans="1:16">
      <c r="A386" s="24">
        <f t="shared" si="266"/>
        <v>1</v>
      </c>
      <c r="B386" s="24">
        <f t="shared" si="267"/>
        <v>0</v>
      </c>
      <c r="C386" s="31">
        <f t="shared" si="268"/>
        <v>2011001</v>
      </c>
      <c r="D386" s="162" t="str">
        <f t="shared" si="269"/>
        <v>齋藤 公伸</v>
      </c>
      <c r="E386" s="32" t="str">
        <f t="shared" si="270"/>
        <v>UAL</v>
      </c>
      <c r="F386" s="46" t="str">
        <f t="shared" si="271"/>
        <v>本社</v>
      </c>
      <c r="G386" s="31" t="str">
        <f t="shared" si="272"/>
        <v>月額制</v>
      </c>
      <c r="H386" s="31"/>
      <c r="I386" s="31"/>
      <c r="J386" s="65" t="str">
        <f>+IF(G383="月額制","","深夜割増単金")</f>
        <v/>
      </c>
      <c r="K386" s="59">
        <v>0</v>
      </c>
      <c r="L386" s="34">
        <f ca="1">IF($G383="月額制",0,FLOOR(SUMIF(INDIRECT(L$1 &amp; "!$A:$A"),$C385,INDIRECT(L$1 &amp; "!$g:$g"))+"0:0:1"*24,0.5))</f>
        <v>0</v>
      </c>
      <c r="M386" s="60">
        <f ca="1">+INT($K386*L386)</f>
        <v>0</v>
      </c>
      <c r="P386" s="24"/>
    </row>
    <row r="387" spans="1:16">
      <c r="A387" s="24">
        <f t="shared" si="266"/>
        <v>1</v>
      </c>
      <c r="B387" s="24">
        <f t="shared" si="267"/>
        <v>0</v>
      </c>
      <c r="C387" s="31">
        <f t="shared" si="268"/>
        <v>2011001</v>
      </c>
      <c r="D387" s="162" t="str">
        <f t="shared" si="269"/>
        <v>齋藤 公伸</v>
      </c>
      <c r="E387" s="32" t="str">
        <f t="shared" si="270"/>
        <v>UAL</v>
      </c>
      <c r="F387" s="46" t="str">
        <f t="shared" si="271"/>
        <v>本社</v>
      </c>
      <c r="G387" s="31" t="str">
        <f t="shared" si="272"/>
        <v>月額制</v>
      </c>
      <c r="H387" s="31"/>
      <c r="I387" s="31"/>
      <c r="J387" s="100" t="s">
        <v>1837</v>
      </c>
      <c r="K387" s="101"/>
      <c r="L387" s="48">
        <f ca="1">+FLOOR(SUMIF(INDIRECT(L$1&amp;"!A:A"),$C383,INDIRECT(L$1&amp;"!D:D"))+"0:0:1"*24,0.5)</f>
        <v>136.5</v>
      </c>
      <c r="M387" s="50">
        <f ca="1">SUM(M383:M386)</f>
        <v>831415</v>
      </c>
      <c r="P387" s="24"/>
    </row>
    <row r="388" spans="1:16">
      <c r="A388" s="24">
        <f t="shared" si="266"/>
        <v>1</v>
      </c>
      <c r="B388" s="24">
        <f t="shared" si="267"/>
        <v>0</v>
      </c>
      <c r="C388" s="31">
        <f t="shared" si="268"/>
        <v>2011001</v>
      </c>
      <c r="D388" s="162" t="str">
        <f t="shared" si="269"/>
        <v>齋藤 公伸</v>
      </c>
      <c r="E388" s="32" t="str">
        <f t="shared" si="270"/>
        <v>UAL</v>
      </c>
      <c r="F388" s="46" t="str">
        <f t="shared" si="271"/>
        <v>本社</v>
      </c>
      <c r="G388" s="31" t="str">
        <f t="shared" si="272"/>
        <v>月額制</v>
      </c>
      <c r="H388" s="31"/>
      <c r="I388" s="31"/>
      <c r="J388" s="100" t="s">
        <v>1838</v>
      </c>
      <c r="K388" s="101"/>
      <c r="L388" s="51"/>
      <c r="M388" s="49">
        <f ca="1">+ROUNDDOWN(M387*0.1,0)</f>
        <v>83141</v>
      </c>
      <c r="P388" s="24"/>
    </row>
    <row r="389" spans="1:16">
      <c r="A389" s="24">
        <f t="shared" si="266"/>
        <v>1</v>
      </c>
      <c r="B389" s="24">
        <f t="shared" si="267"/>
        <v>0</v>
      </c>
      <c r="C389" s="31">
        <f t="shared" si="268"/>
        <v>2011001</v>
      </c>
      <c r="D389" s="162" t="str">
        <f t="shared" si="269"/>
        <v>齋藤 公伸</v>
      </c>
      <c r="E389" s="32" t="str">
        <f t="shared" si="270"/>
        <v>UAL</v>
      </c>
      <c r="F389" s="46" t="str">
        <f t="shared" si="271"/>
        <v>本社</v>
      </c>
      <c r="G389" s="31" t="str">
        <f t="shared" si="272"/>
        <v>月額制</v>
      </c>
      <c r="H389" s="31"/>
      <c r="I389" s="31"/>
      <c r="J389" s="102" t="s">
        <v>1839</v>
      </c>
      <c r="K389" s="103"/>
      <c r="L389" s="61"/>
      <c r="M389" s="56">
        <f ca="1">+SUMIF(INDIRECT(L$1&amp;"!$A:$A"),$C383,INDIRECT(L$1&amp;"!$I:$I"))</f>
        <v>0</v>
      </c>
      <c r="P389" s="24"/>
    </row>
    <row r="390" spans="1:16">
      <c r="A390" s="24">
        <f t="shared" si="266"/>
        <v>1</v>
      </c>
      <c r="B390" s="24">
        <f t="shared" si="267"/>
        <v>0</v>
      </c>
      <c r="C390" s="31">
        <f t="shared" si="268"/>
        <v>2011001</v>
      </c>
      <c r="D390" s="162" t="str">
        <f t="shared" si="269"/>
        <v>齋藤 公伸</v>
      </c>
      <c r="E390" s="32" t="str">
        <f t="shared" si="270"/>
        <v>UAL</v>
      </c>
      <c r="F390" s="46" t="str">
        <f t="shared" si="271"/>
        <v>本社</v>
      </c>
      <c r="G390" s="31" t="str">
        <f t="shared" si="272"/>
        <v>月額制</v>
      </c>
      <c r="H390" s="31"/>
      <c r="I390" s="31"/>
      <c r="J390" s="104" t="s">
        <v>1840</v>
      </c>
      <c r="K390" s="105"/>
      <c r="L390" s="62"/>
      <c r="M390" s="60">
        <f ca="1">+SUMIF(INDIRECT(L$1 &amp;"!$A:$A"),$C383,INDIRECT(L$1 &amp;"!$J:$J"))</f>
        <v>316964</v>
      </c>
      <c r="P390" s="24"/>
    </row>
    <row r="391" spans="1:16">
      <c r="A391" s="24">
        <f t="shared" si="266"/>
        <v>1</v>
      </c>
      <c r="B391" s="24">
        <f t="shared" si="267"/>
        <v>0</v>
      </c>
      <c r="C391" s="31">
        <f t="shared" si="268"/>
        <v>2011001</v>
      </c>
      <c r="D391" s="162" t="str">
        <f t="shared" si="269"/>
        <v>齋藤 公伸</v>
      </c>
      <c r="E391" s="32" t="str">
        <f t="shared" si="270"/>
        <v>UAL</v>
      </c>
      <c r="F391" s="46" t="str">
        <f t="shared" si="271"/>
        <v>本社</v>
      </c>
      <c r="G391" s="31" t="str">
        <f t="shared" si="272"/>
        <v>月額制</v>
      </c>
      <c r="H391" s="31"/>
      <c r="I391" s="31"/>
      <c r="J391" s="100" t="s">
        <v>1841</v>
      </c>
      <c r="K391" s="101"/>
      <c r="L391" s="51"/>
      <c r="M391" s="49">
        <f ca="1">SUM(M389:M390)</f>
        <v>316964</v>
      </c>
      <c r="N391" s="24" t="s">
        <v>2843</v>
      </c>
      <c r="P391" s="24"/>
    </row>
    <row r="392" spans="1:16">
      <c r="A392" s="24">
        <f t="shared" si="266"/>
        <v>1</v>
      </c>
      <c r="B392" s="24">
        <f t="shared" si="267"/>
        <v>0</v>
      </c>
      <c r="C392" s="35">
        <f t="shared" si="268"/>
        <v>2011001</v>
      </c>
      <c r="D392" s="163" t="str">
        <f t="shared" si="269"/>
        <v>齋藤 公伸</v>
      </c>
      <c r="E392" s="106" t="str">
        <f t="shared" si="270"/>
        <v>UAL</v>
      </c>
      <c r="F392" s="107" t="str">
        <f t="shared" si="271"/>
        <v>本社</v>
      </c>
      <c r="G392" s="35" t="str">
        <f t="shared" si="272"/>
        <v>月額制</v>
      </c>
      <c r="H392" s="35"/>
      <c r="I392" s="35"/>
      <c r="J392" s="100" t="s">
        <v>1842</v>
      </c>
      <c r="K392" s="101"/>
      <c r="L392" s="52"/>
      <c r="M392" s="53">
        <f ca="1">+(L387&lt;&gt;0)*SUM(M387:M388,M391)</f>
        <v>1231520</v>
      </c>
      <c r="P392" s="24"/>
    </row>
    <row r="393" spans="1:16">
      <c r="A393" s="24">
        <f>IF(A392=1,0,1)</f>
        <v>0</v>
      </c>
      <c r="B393" s="27">
        <v>0</v>
      </c>
      <c r="C393" s="108">
        <v>2011005</v>
      </c>
      <c r="D393" s="164" t="str">
        <f>+VLOOKUP(C393,勤務データ!A:C,3,0)</f>
        <v>宮城 楽</v>
      </c>
      <c r="E393" s="109" t="s">
        <v>1833</v>
      </c>
      <c r="F393" s="108" t="s">
        <v>1834</v>
      </c>
      <c r="G393" s="108" t="s">
        <v>1843</v>
      </c>
      <c r="H393" s="108">
        <v>180</v>
      </c>
      <c r="I393" s="108">
        <v>140</v>
      </c>
      <c r="J393" s="110" t="s">
        <v>1836</v>
      </c>
      <c r="K393" s="66">
        <v>670000</v>
      </c>
      <c r="L393" s="140">
        <f ca="1">+IF($G393="月額制",L397-L394,L397-SUM(L394:L395))</f>
        <v>150</v>
      </c>
      <c r="M393" s="67">
        <f>+INT(IF($G393="月額制",$K393,$K393*L393))</f>
        <v>670000</v>
      </c>
      <c r="P393" s="24"/>
    </row>
    <row r="394" spans="1:16">
      <c r="A394" s="24">
        <f t="shared" ref="A394:A402" si="273">+A393</f>
        <v>0</v>
      </c>
      <c r="B394" s="24">
        <f t="shared" ref="B394:B402" si="274">+B393</f>
        <v>0</v>
      </c>
      <c r="C394" s="111">
        <f t="shared" ref="C394:C402" si="275">+IF(C393="","",C393)</f>
        <v>2011005</v>
      </c>
      <c r="D394" s="165" t="str">
        <f t="shared" ref="D394:D402" si="276">+IF(D393="","",D393)</f>
        <v>宮城 楽</v>
      </c>
      <c r="E394" s="112" t="str">
        <f t="shared" ref="E394:E402" si="277">+IF(E393="","",E393)</f>
        <v>UAL</v>
      </c>
      <c r="F394" s="113" t="str">
        <f t="shared" ref="F394:F402" si="278">+IF(F393="","",F393)</f>
        <v>本社</v>
      </c>
      <c r="G394" s="111" t="str">
        <f t="shared" ref="G394:G402" si="279">+IF(G393="","",G393)</f>
        <v>月額制</v>
      </c>
      <c r="H394" s="111"/>
      <c r="I394" s="111"/>
      <c r="J394" s="114" t="str">
        <f>+IF(G393="月額制","超過単金","時間外単金")</f>
        <v>超過単金</v>
      </c>
      <c r="K394" s="68">
        <v>4190</v>
      </c>
      <c r="L394" s="141">
        <f ca="1">+IF($G393="月額制",MAX(0,L397-$H393),FLOOR(SUMIF(INDIRECT(L$1&amp;"!$A:$A"),$C394,INDIRECT(L$1&amp;"!$E:$E"))+"0:0:1"*24,0.5))</f>
        <v>0</v>
      </c>
      <c r="M394" s="69">
        <f ca="1">+INT($K394*L394)</f>
        <v>0</v>
      </c>
      <c r="P394" s="24"/>
    </row>
    <row r="395" spans="1:16">
      <c r="A395" s="24">
        <f t="shared" si="273"/>
        <v>0</v>
      </c>
      <c r="B395" s="24">
        <f t="shared" si="274"/>
        <v>0</v>
      </c>
      <c r="C395" s="111">
        <f t="shared" si="275"/>
        <v>2011005</v>
      </c>
      <c r="D395" s="165" t="str">
        <f t="shared" si="276"/>
        <v>宮城 楽</v>
      </c>
      <c r="E395" s="112" t="str">
        <f t="shared" si="277"/>
        <v>UAL</v>
      </c>
      <c r="F395" s="113" t="str">
        <f t="shared" si="278"/>
        <v>本社</v>
      </c>
      <c r="G395" s="111" t="str">
        <f t="shared" si="279"/>
        <v>月額制</v>
      </c>
      <c r="H395" s="111"/>
      <c r="I395" s="111"/>
      <c r="J395" s="114" t="str">
        <f>+IF(G393="月額制","控除単金","法定休日単金")</f>
        <v>控除単金</v>
      </c>
      <c r="K395" s="68">
        <v>4190</v>
      </c>
      <c r="L395" s="141">
        <f ca="1">+IF($G393="月額制",MIN(0,L393-$I393),FLOOR(SUMIF(INDIRECT(L$1 &amp; "!$A:$A"),$C395,INDIRECT(L$1 &amp; "!$F:$F"))+"0:0:1"*24,0.5))</f>
        <v>0</v>
      </c>
      <c r="M395" s="69">
        <f ca="1">+INT($K395*L395)</f>
        <v>0</v>
      </c>
      <c r="P395" s="24"/>
    </row>
    <row r="396" spans="1:16">
      <c r="A396" s="24">
        <f t="shared" si="273"/>
        <v>0</v>
      </c>
      <c r="B396" s="24">
        <f t="shared" si="274"/>
        <v>0</v>
      </c>
      <c r="C396" s="111">
        <f t="shared" si="275"/>
        <v>2011005</v>
      </c>
      <c r="D396" s="165" t="str">
        <f t="shared" si="276"/>
        <v>宮城 楽</v>
      </c>
      <c r="E396" s="112" t="str">
        <f t="shared" si="277"/>
        <v>UAL</v>
      </c>
      <c r="F396" s="113" t="str">
        <f t="shared" si="278"/>
        <v>本社</v>
      </c>
      <c r="G396" s="111" t="str">
        <f t="shared" si="279"/>
        <v>月額制</v>
      </c>
      <c r="H396" s="111"/>
      <c r="I396" s="111"/>
      <c r="J396" s="115" t="str">
        <f>+IF(G393="月額制","","深夜割増単金")</f>
        <v/>
      </c>
      <c r="K396" s="70">
        <v>0</v>
      </c>
      <c r="L396" s="142">
        <f ca="1">IF($G393="月額制",0,FLOOR(SUMIF(INDIRECT(L$1 &amp; "!$A:$A"),$C395,INDIRECT(L$1 &amp; "!$g:$g"))+"0:0:1"*24,0.5))</f>
        <v>0</v>
      </c>
      <c r="M396" s="71">
        <f ca="1">+INT($K396*L396)</f>
        <v>0</v>
      </c>
      <c r="P396" s="24"/>
    </row>
    <row r="397" spans="1:16">
      <c r="A397" s="24">
        <f t="shared" si="273"/>
        <v>0</v>
      </c>
      <c r="B397" s="24">
        <f t="shared" si="274"/>
        <v>0</v>
      </c>
      <c r="C397" s="111">
        <f t="shared" si="275"/>
        <v>2011005</v>
      </c>
      <c r="D397" s="165" t="str">
        <f t="shared" si="276"/>
        <v>宮城 楽</v>
      </c>
      <c r="E397" s="112" t="str">
        <f t="shared" si="277"/>
        <v>UAL</v>
      </c>
      <c r="F397" s="113" t="str">
        <f t="shared" si="278"/>
        <v>本社</v>
      </c>
      <c r="G397" s="111" t="str">
        <f t="shared" si="279"/>
        <v>月額制</v>
      </c>
      <c r="H397" s="111"/>
      <c r="I397" s="111"/>
      <c r="J397" s="116" t="s">
        <v>1837</v>
      </c>
      <c r="K397" s="117"/>
      <c r="L397" s="143">
        <f ca="1">+FLOOR(SUMIF(INDIRECT(L$1&amp;"!A:A"),$C393,INDIRECT(L$1&amp;"!D:D"))+"0:0:1"*24,0.5)</f>
        <v>150</v>
      </c>
      <c r="M397" s="144">
        <f ca="1">SUM(M393:M396)</f>
        <v>670000</v>
      </c>
      <c r="P397" s="24"/>
    </row>
    <row r="398" spans="1:16">
      <c r="A398" s="24">
        <f t="shared" si="273"/>
        <v>0</v>
      </c>
      <c r="B398" s="24">
        <f t="shared" si="274"/>
        <v>0</v>
      </c>
      <c r="C398" s="111">
        <f t="shared" si="275"/>
        <v>2011005</v>
      </c>
      <c r="D398" s="165" t="str">
        <f t="shared" si="276"/>
        <v>宮城 楽</v>
      </c>
      <c r="E398" s="112" t="str">
        <f t="shared" si="277"/>
        <v>UAL</v>
      </c>
      <c r="F398" s="113" t="str">
        <f t="shared" si="278"/>
        <v>本社</v>
      </c>
      <c r="G398" s="111" t="str">
        <f t="shared" si="279"/>
        <v>月額制</v>
      </c>
      <c r="H398" s="111"/>
      <c r="I398" s="111"/>
      <c r="J398" s="116" t="s">
        <v>1838</v>
      </c>
      <c r="K398" s="117"/>
      <c r="L398" s="145"/>
      <c r="M398" s="54">
        <f ca="1">+ROUNDDOWN(M397*0.1,0)</f>
        <v>67000</v>
      </c>
      <c r="P398" s="24"/>
    </row>
    <row r="399" spans="1:16">
      <c r="A399" s="24">
        <f t="shared" si="273"/>
        <v>0</v>
      </c>
      <c r="B399" s="24">
        <f t="shared" si="274"/>
        <v>0</v>
      </c>
      <c r="C399" s="111">
        <f t="shared" si="275"/>
        <v>2011005</v>
      </c>
      <c r="D399" s="165" t="str">
        <f t="shared" si="276"/>
        <v>宮城 楽</v>
      </c>
      <c r="E399" s="112" t="str">
        <f t="shared" si="277"/>
        <v>UAL</v>
      </c>
      <c r="F399" s="113" t="str">
        <f t="shared" si="278"/>
        <v>本社</v>
      </c>
      <c r="G399" s="111" t="str">
        <f t="shared" si="279"/>
        <v>月額制</v>
      </c>
      <c r="H399" s="111"/>
      <c r="I399" s="111"/>
      <c r="J399" s="118" t="s">
        <v>1839</v>
      </c>
      <c r="K399" s="119"/>
      <c r="L399" s="146"/>
      <c r="M399" s="67">
        <f ca="1">+SUMIF(INDIRECT(L$1&amp;"!$A:$A"),$C393,INDIRECT(L$1&amp;"!$I:$I"))</f>
        <v>0</v>
      </c>
      <c r="P399" s="24"/>
    </row>
    <row r="400" spans="1:16">
      <c r="A400" s="24">
        <f t="shared" si="273"/>
        <v>0</v>
      </c>
      <c r="B400" s="24">
        <f t="shared" si="274"/>
        <v>0</v>
      </c>
      <c r="C400" s="111">
        <f t="shared" si="275"/>
        <v>2011005</v>
      </c>
      <c r="D400" s="165" t="str">
        <f t="shared" si="276"/>
        <v>宮城 楽</v>
      </c>
      <c r="E400" s="112" t="str">
        <f t="shared" si="277"/>
        <v>UAL</v>
      </c>
      <c r="F400" s="113" t="str">
        <f t="shared" si="278"/>
        <v>本社</v>
      </c>
      <c r="G400" s="111" t="str">
        <f t="shared" si="279"/>
        <v>月額制</v>
      </c>
      <c r="H400" s="111"/>
      <c r="I400" s="111"/>
      <c r="J400" s="120" t="s">
        <v>1840</v>
      </c>
      <c r="K400" s="121"/>
      <c r="L400" s="147"/>
      <c r="M400" s="71">
        <f ca="1">+SUMIF(INDIRECT(L$1 &amp;"!$A:$A"),$C393,INDIRECT(L$1 &amp;"!$J:$J"))</f>
        <v>51475</v>
      </c>
      <c r="P400" s="24"/>
    </row>
    <row r="401" spans="1:16">
      <c r="A401" s="24">
        <f t="shared" si="273"/>
        <v>0</v>
      </c>
      <c r="B401" s="24">
        <f t="shared" si="274"/>
        <v>0</v>
      </c>
      <c r="C401" s="111">
        <f t="shared" si="275"/>
        <v>2011005</v>
      </c>
      <c r="D401" s="165" t="str">
        <f t="shared" si="276"/>
        <v>宮城 楽</v>
      </c>
      <c r="E401" s="112" t="str">
        <f t="shared" si="277"/>
        <v>UAL</v>
      </c>
      <c r="F401" s="113" t="str">
        <f t="shared" si="278"/>
        <v>本社</v>
      </c>
      <c r="G401" s="111" t="str">
        <f t="shared" si="279"/>
        <v>月額制</v>
      </c>
      <c r="H401" s="111"/>
      <c r="I401" s="111"/>
      <c r="J401" s="116" t="s">
        <v>1841</v>
      </c>
      <c r="K401" s="117"/>
      <c r="L401" s="145"/>
      <c r="M401" s="54">
        <f ca="1">SUM(M399:M400)</f>
        <v>51475</v>
      </c>
      <c r="N401" s="24" t="s">
        <v>2843</v>
      </c>
      <c r="P401" s="24"/>
    </row>
    <row r="402" spans="1:16">
      <c r="A402" s="24">
        <f t="shared" si="273"/>
        <v>0</v>
      </c>
      <c r="B402" s="24">
        <f t="shared" si="274"/>
        <v>0</v>
      </c>
      <c r="C402" s="122">
        <f t="shared" si="275"/>
        <v>2011005</v>
      </c>
      <c r="D402" s="166" t="str">
        <f t="shared" si="276"/>
        <v>宮城 楽</v>
      </c>
      <c r="E402" s="123" t="str">
        <f t="shared" si="277"/>
        <v>UAL</v>
      </c>
      <c r="F402" s="124" t="str">
        <f t="shared" si="278"/>
        <v>本社</v>
      </c>
      <c r="G402" s="122" t="str">
        <f t="shared" si="279"/>
        <v>月額制</v>
      </c>
      <c r="H402" s="122"/>
      <c r="I402" s="122"/>
      <c r="J402" s="116" t="s">
        <v>1842</v>
      </c>
      <c r="K402" s="117"/>
      <c r="L402" s="148"/>
      <c r="M402" s="149">
        <f ca="1">+(L397&lt;&gt;0)*SUM(M397:M398,M401)</f>
        <v>788475</v>
      </c>
      <c r="P402" s="24"/>
    </row>
    <row r="403" spans="1:16">
      <c r="A403" s="24">
        <f>IF(A402=1,0,1)</f>
        <v>1</v>
      </c>
      <c r="B403" s="27">
        <v>0</v>
      </c>
      <c r="C403" s="28">
        <v>2011004</v>
      </c>
      <c r="D403" s="161" t="str">
        <f>+VLOOKUP(C403,勤務データ!A:C,3,0)</f>
        <v>畑中 竜哉</v>
      </c>
      <c r="E403" s="29" t="s">
        <v>1833</v>
      </c>
      <c r="F403" s="28" t="s">
        <v>1834</v>
      </c>
      <c r="G403" s="125" t="s">
        <v>1843</v>
      </c>
      <c r="H403" s="28">
        <v>180</v>
      </c>
      <c r="I403" s="28">
        <v>140</v>
      </c>
      <c r="J403" s="63" t="s">
        <v>1836</v>
      </c>
      <c r="K403" s="55">
        <v>952000</v>
      </c>
      <c r="L403" s="30">
        <f ca="1">+IF($G403="月額制",L407-L404,L407-SUM(L404:L405))</f>
        <v>170.5</v>
      </c>
      <c r="M403" s="56">
        <f>+INT(IF($G403="月額制",$K403,$K403*L403))</f>
        <v>952000</v>
      </c>
      <c r="P403" s="24"/>
    </row>
    <row r="404" spans="1:16">
      <c r="A404" s="24">
        <f t="shared" ref="A404:A412" si="280">+A403</f>
        <v>1</v>
      </c>
      <c r="B404" s="24">
        <f t="shared" ref="B404:B412" si="281">+B403</f>
        <v>0</v>
      </c>
      <c r="C404" s="31">
        <f t="shared" ref="C404:C412" si="282">+IF(C403="","",C403)</f>
        <v>2011004</v>
      </c>
      <c r="D404" s="162" t="str">
        <f t="shared" ref="D404:D412" si="283">+IF(D403="","",D403)</f>
        <v>畑中 竜哉</v>
      </c>
      <c r="E404" s="32" t="str">
        <f t="shared" ref="E404:E412" si="284">+IF(E403="","",E403)</f>
        <v>UAL</v>
      </c>
      <c r="F404" s="46" t="str">
        <f t="shared" ref="F404:F412" si="285">+IF(F403="","",F403)</f>
        <v>本社</v>
      </c>
      <c r="G404" s="31" t="str">
        <f t="shared" ref="G404:G412" si="286">+IF(G403="","",G403)</f>
        <v>月額制</v>
      </c>
      <c r="H404" s="31"/>
      <c r="I404" s="31"/>
      <c r="J404" s="64" t="str">
        <f>+IF(G403="月額制","超過単金","時間外単金")</f>
        <v>超過単金</v>
      </c>
      <c r="K404" s="57">
        <v>5250</v>
      </c>
      <c r="L404" s="33">
        <f ca="1">+IF($G403="月額制",MAX(0,L407-$H403),FLOOR(SUMIF(INDIRECT(L$1&amp;"!$A:$A"),$C404,INDIRECT(L$1&amp;"!$E:$E"))+"0:0:1"*24,0.5))</f>
        <v>0</v>
      </c>
      <c r="M404" s="58">
        <f ca="1">+INT($K404*L404)</f>
        <v>0</v>
      </c>
      <c r="P404" s="24"/>
    </row>
    <row r="405" spans="1:16">
      <c r="A405" s="24">
        <f t="shared" si="280"/>
        <v>1</v>
      </c>
      <c r="B405" s="24">
        <f t="shared" si="281"/>
        <v>0</v>
      </c>
      <c r="C405" s="31">
        <f t="shared" si="282"/>
        <v>2011004</v>
      </c>
      <c r="D405" s="162" t="str">
        <f t="shared" si="283"/>
        <v>畑中 竜哉</v>
      </c>
      <c r="E405" s="32" t="str">
        <f t="shared" si="284"/>
        <v>UAL</v>
      </c>
      <c r="F405" s="46" t="str">
        <f t="shared" si="285"/>
        <v>本社</v>
      </c>
      <c r="G405" s="31" t="str">
        <f t="shared" si="286"/>
        <v>月額制</v>
      </c>
      <c r="H405" s="31"/>
      <c r="I405" s="31"/>
      <c r="J405" s="64" t="str">
        <f>+IF(G403="月額制","控除単金","法定休日単金")</f>
        <v>控除単金</v>
      </c>
      <c r="K405" s="57">
        <v>5250</v>
      </c>
      <c r="L405" s="33">
        <f ca="1">+IF($G403="月額制",MIN(0,L403-$I403),FLOOR(SUMIF(INDIRECT(L$1 &amp; "!$A:$A"),$C405,INDIRECT(L$1 &amp; "!$F:$F"))+"0:0:1"*24,0.5))</f>
        <v>0</v>
      </c>
      <c r="M405" s="58">
        <f ca="1">+INT($K405*L405)</f>
        <v>0</v>
      </c>
      <c r="P405" s="24"/>
    </row>
    <row r="406" spans="1:16">
      <c r="A406" s="24">
        <f t="shared" si="280"/>
        <v>1</v>
      </c>
      <c r="B406" s="24">
        <f t="shared" si="281"/>
        <v>0</v>
      </c>
      <c r="C406" s="31">
        <f t="shared" si="282"/>
        <v>2011004</v>
      </c>
      <c r="D406" s="162" t="str">
        <f t="shared" si="283"/>
        <v>畑中 竜哉</v>
      </c>
      <c r="E406" s="32" t="str">
        <f t="shared" si="284"/>
        <v>UAL</v>
      </c>
      <c r="F406" s="46" t="str">
        <f t="shared" si="285"/>
        <v>本社</v>
      </c>
      <c r="G406" s="31" t="str">
        <f t="shared" si="286"/>
        <v>月額制</v>
      </c>
      <c r="H406" s="31"/>
      <c r="I406" s="31"/>
      <c r="J406" s="65" t="str">
        <f>+IF(G403="月額制","","深夜割増単金")</f>
        <v/>
      </c>
      <c r="K406" s="59">
        <v>0</v>
      </c>
      <c r="L406" s="34">
        <f ca="1">IF($G403="月額制",0,FLOOR(SUMIF(INDIRECT(L$1 &amp; "!$A:$A"),$C405,INDIRECT(L$1 &amp; "!$g:$g"))+"0:0:1"*24,0.5))</f>
        <v>0</v>
      </c>
      <c r="M406" s="60">
        <f ca="1">+INT($K406*L406)</f>
        <v>0</v>
      </c>
      <c r="P406" s="24"/>
    </row>
    <row r="407" spans="1:16">
      <c r="A407" s="24">
        <f t="shared" si="280"/>
        <v>1</v>
      </c>
      <c r="B407" s="24">
        <f t="shared" si="281"/>
        <v>0</v>
      </c>
      <c r="C407" s="31">
        <f t="shared" si="282"/>
        <v>2011004</v>
      </c>
      <c r="D407" s="162" t="str">
        <f t="shared" si="283"/>
        <v>畑中 竜哉</v>
      </c>
      <c r="E407" s="32" t="str">
        <f t="shared" si="284"/>
        <v>UAL</v>
      </c>
      <c r="F407" s="46" t="str">
        <f t="shared" si="285"/>
        <v>本社</v>
      </c>
      <c r="G407" s="31" t="str">
        <f t="shared" si="286"/>
        <v>月額制</v>
      </c>
      <c r="H407" s="31"/>
      <c r="I407" s="31"/>
      <c r="J407" s="100" t="s">
        <v>1837</v>
      </c>
      <c r="K407" s="101"/>
      <c r="L407" s="48">
        <f ca="1">+FLOOR(SUMIF(INDIRECT(L$1&amp;"!A:A"),$C403,INDIRECT(L$1&amp;"!D:D"))+"0:0:1"*24,0.5)</f>
        <v>170.5</v>
      </c>
      <c r="M407" s="50">
        <f ca="1">SUM(M403:M406)</f>
        <v>952000</v>
      </c>
      <c r="P407" s="24"/>
    </row>
    <row r="408" spans="1:16">
      <c r="A408" s="24">
        <f t="shared" si="280"/>
        <v>1</v>
      </c>
      <c r="B408" s="24">
        <f t="shared" si="281"/>
        <v>0</v>
      </c>
      <c r="C408" s="31">
        <f t="shared" si="282"/>
        <v>2011004</v>
      </c>
      <c r="D408" s="162" t="str">
        <f t="shared" si="283"/>
        <v>畑中 竜哉</v>
      </c>
      <c r="E408" s="32" t="str">
        <f t="shared" si="284"/>
        <v>UAL</v>
      </c>
      <c r="F408" s="46" t="str">
        <f t="shared" si="285"/>
        <v>本社</v>
      </c>
      <c r="G408" s="31" t="str">
        <f t="shared" si="286"/>
        <v>月額制</v>
      </c>
      <c r="H408" s="31"/>
      <c r="I408" s="31"/>
      <c r="J408" s="100" t="s">
        <v>1838</v>
      </c>
      <c r="K408" s="101"/>
      <c r="L408" s="51"/>
      <c r="M408" s="49">
        <f ca="1">+ROUNDDOWN(M407*0.1,0)</f>
        <v>95200</v>
      </c>
      <c r="P408" s="24"/>
    </row>
    <row r="409" spans="1:16">
      <c r="A409" s="24">
        <f t="shared" si="280"/>
        <v>1</v>
      </c>
      <c r="B409" s="24">
        <f t="shared" si="281"/>
        <v>0</v>
      </c>
      <c r="C409" s="31">
        <f t="shared" si="282"/>
        <v>2011004</v>
      </c>
      <c r="D409" s="162" t="str">
        <f t="shared" si="283"/>
        <v>畑中 竜哉</v>
      </c>
      <c r="E409" s="32" t="str">
        <f t="shared" si="284"/>
        <v>UAL</v>
      </c>
      <c r="F409" s="46" t="str">
        <f t="shared" si="285"/>
        <v>本社</v>
      </c>
      <c r="G409" s="31" t="str">
        <f t="shared" si="286"/>
        <v>月額制</v>
      </c>
      <c r="H409" s="31"/>
      <c r="I409" s="31"/>
      <c r="J409" s="102" t="s">
        <v>1839</v>
      </c>
      <c r="K409" s="103"/>
      <c r="L409" s="61"/>
      <c r="M409" s="56">
        <f ca="1">+SUMIF(INDIRECT(L$1&amp;"!$A:$A"),$C403,INDIRECT(L$1&amp;"!$I:$I"))</f>
        <v>0</v>
      </c>
      <c r="P409" s="24"/>
    </row>
    <row r="410" spans="1:16">
      <c r="A410" s="24">
        <f t="shared" si="280"/>
        <v>1</v>
      </c>
      <c r="B410" s="24">
        <f t="shared" si="281"/>
        <v>0</v>
      </c>
      <c r="C410" s="31">
        <f t="shared" si="282"/>
        <v>2011004</v>
      </c>
      <c r="D410" s="162" t="str">
        <f t="shared" si="283"/>
        <v>畑中 竜哉</v>
      </c>
      <c r="E410" s="32" t="str">
        <f t="shared" si="284"/>
        <v>UAL</v>
      </c>
      <c r="F410" s="46" t="str">
        <f t="shared" si="285"/>
        <v>本社</v>
      </c>
      <c r="G410" s="31" t="str">
        <f t="shared" si="286"/>
        <v>月額制</v>
      </c>
      <c r="H410" s="31"/>
      <c r="I410" s="31"/>
      <c r="J410" s="104" t="s">
        <v>1840</v>
      </c>
      <c r="K410" s="105"/>
      <c r="L410" s="62"/>
      <c r="M410" s="60">
        <f ca="1">+SUMIF(INDIRECT(L$1 &amp;"!$A:$A"),$C403,INDIRECT(L$1 &amp;"!$J:$J"))</f>
        <v>12424</v>
      </c>
      <c r="P410" s="24"/>
    </row>
    <row r="411" spans="1:16">
      <c r="A411" s="24">
        <f t="shared" si="280"/>
        <v>1</v>
      </c>
      <c r="B411" s="24">
        <f t="shared" si="281"/>
        <v>0</v>
      </c>
      <c r="C411" s="31">
        <f t="shared" si="282"/>
        <v>2011004</v>
      </c>
      <c r="D411" s="162" t="str">
        <f t="shared" si="283"/>
        <v>畑中 竜哉</v>
      </c>
      <c r="E411" s="32" t="str">
        <f t="shared" si="284"/>
        <v>UAL</v>
      </c>
      <c r="F411" s="46" t="str">
        <f t="shared" si="285"/>
        <v>本社</v>
      </c>
      <c r="G411" s="31" t="str">
        <f t="shared" si="286"/>
        <v>月額制</v>
      </c>
      <c r="H411" s="31"/>
      <c r="I411" s="31"/>
      <c r="J411" s="100" t="s">
        <v>1841</v>
      </c>
      <c r="K411" s="101"/>
      <c r="L411" s="51"/>
      <c r="M411" s="49">
        <f ca="1">SUM(M409:M410)</f>
        <v>12424</v>
      </c>
      <c r="N411" s="24" t="s">
        <v>2843</v>
      </c>
      <c r="P411" s="24"/>
    </row>
    <row r="412" spans="1:16">
      <c r="A412" s="24">
        <f t="shared" si="280"/>
        <v>1</v>
      </c>
      <c r="B412" s="24">
        <f t="shared" si="281"/>
        <v>0</v>
      </c>
      <c r="C412" s="35">
        <f t="shared" si="282"/>
        <v>2011004</v>
      </c>
      <c r="D412" s="163" t="str">
        <f t="shared" si="283"/>
        <v>畑中 竜哉</v>
      </c>
      <c r="E412" s="106" t="str">
        <f t="shared" si="284"/>
        <v>UAL</v>
      </c>
      <c r="F412" s="107" t="str">
        <f t="shared" si="285"/>
        <v>本社</v>
      </c>
      <c r="G412" s="35" t="str">
        <f t="shared" si="286"/>
        <v>月額制</v>
      </c>
      <c r="H412" s="35"/>
      <c r="I412" s="35"/>
      <c r="J412" s="100" t="s">
        <v>1842</v>
      </c>
      <c r="K412" s="101"/>
      <c r="L412" s="52"/>
      <c r="M412" s="53">
        <f ca="1">+(L407&lt;&gt;0)*SUM(M407:M408,M411)</f>
        <v>1059624</v>
      </c>
      <c r="P412" s="24"/>
    </row>
    <row r="413" spans="1:16">
      <c r="A413" s="24">
        <f>IF(A412=1,0,1)</f>
        <v>0</v>
      </c>
      <c r="B413" s="27">
        <v>0</v>
      </c>
      <c r="C413" s="108">
        <v>2018012</v>
      </c>
      <c r="D413" s="164" t="str">
        <f>+VLOOKUP(C413,勤務データ!A:C,3,0)</f>
        <v>加藤 昌</v>
      </c>
      <c r="E413" s="109" t="s">
        <v>1833</v>
      </c>
      <c r="F413" s="108" t="s">
        <v>1834</v>
      </c>
      <c r="G413" s="108" t="s">
        <v>1835</v>
      </c>
      <c r="H413" s="108"/>
      <c r="I413" s="108"/>
      <c r="J413" s="110" t="s">
        <v>1836</v>
      </c>
      <c r="K413" s="66">
        <v>3520</v>
      </c>
      <c r="L413" s="140">
        <f ca="1">+IF($G413="月額制",L417-L414,L417-SUM(L414:L415))</f>
        <v>93</v>
      </c>
      <c r="M413" s="67">
        <f ca="1">+INT(IF($G413="月額制",$K413,$K413*L413))</f>
        <v>327360</v>
      </c>
      <c r="P413" s="24"/>
    </row>
    <row r="414" spans="1:16">
      <c r="A414" s="24">
        <f t="shared" ref="A414:A422" si="287">+A413</f>
        <v>0</v>
      </c>
      <c r="B414" s="24">
        <f t="shared" ref="B414:B422" si="288">+B413</f>
        <v>0</v>
      </c>
      <c r="C414" s="111">
        <f t="shared" ref="C414:C422" si="289">+IF(C413="","",C413)</f>
        <v>2018012</v>
      </c>
      <c r="D414" s="165" t="str">
        <f t="shared" ref="D414:D422" si="290">+IF(D413="","",D413)</f>
        <v>加藤 昌</v>
      </c>
      <c r="E414" s="112" t="str">
        <f t="shared" ref="E414:E422" si="291">+IF(E413="","",E413)</f>
        <v>UAL</v>
      </c>
      <c r="F414" s="113" t="str">
        <f t="shared" ref="F414:F422" si="292">+IF(F413="","",F413)</f>
        <v>本社</v>
      </c>
      <c r="G414" s="111" t="str">
        <f t="shared" ref="G414:G422" si="293">+IF(G413="","",G413)</f>
        <v>時間制</v>
      </c>
      <c r="H414" s="111"/>
      <c r="I414" s="111"/>
      <c r="J414" s="114" t="str">
        <f>+IF(G413="月額制","超過単金","時間外単金")</f>
        <v>時間外単金</v>
      </c>
      <c r="K414" s="68">
        <f>K413</f>
        <v>3520</v>
      </c>
      <c r="L414" s="141">
        <f ca="1">+IF($G413="月額制",MAX(0,L417-$H413),FLOOR(SUMIF(INDIRECT(L$1&amp;"!$A:$A"),$C414,INDIRECT(L$1&amp;"!$E:$E"))+"0:0:1"*24,0.5))</f>
        <v>5.5</v>
      </c>
      <c r="M414" s="69">
        <f ca="1">+INT($K414*L414)</f>
        <v>19360</v>
      </c>
      <c r="P414" s="24"/>
    </row>
    <row r="415" spans="1:16">
      <c r="A415" s="24">
        <f t="shared" si="287"/>
        <v>0</v>
      </c>
      <c r="B415" s="24">
        <f t="shared" si="288"/>
        <v>0</v>
      </c>
      <c r="C415" s="111">
        <f t="shared" si="289"/>
        <v>2018012</v>
      </c>
      <c r="D415" s="165" t="str">
        <f t="shared" si="290"/>
        <v>加藤 昌</v>
      </c>
      <c r="E415" s="112" t="str">
        <f t="shared" si="291"/>
        <v>UAL</v>
      </c>
      <c r="F415" s="113" t="str">
        <f t="shared" si="292"/>
        <v>本社</v>
      </c>
      <c r="G415" s="111" t="str">
        <f t="shared" si="293"/>
        <v>時間制</v>
      </c>
      <c r="H415" s="111"/>
      <c r="I415" s="111"/>
      <c r="J415" s="114" t="str">
        <f>+IF(G413="月額制","控除単金","法定休日単金")</f>
        <v>法定休日単金</v>
      </c>
      <c r="K415" s="68">
        <f>K414</f>
        <v>3520</v>
      </c>
      <c r="L415" s="141">
        <f ca="1">+IF($G413="月額制",MIN(0,L413-$I413),FLOOR(SUMIF(INDIRECT(L$1 &amp; "!$A:$A"),$C415,INDIRECT(L$1 &amp; "!$F:$F"))+"0:0:1"*24,0.5))</f>
        <v>12.5</v>
      </c>
      <c r="M415" s="69">
        <f ca="1">+INT($K415*L415)</f>
        <v>44000</v>
      </c>
      <c r="P415" s="24"/>
    </row>
    <row r="416" spans="1:16">
      <c r="A416" s="24">
        <f t="shared" si="287"/>
        <v>0</v>
      </c>
      <c r="B416" s="24">
        <f t="shared" si="288"/>
        <v>0</v>
      </c>
      <c r="C416" s="111">
        <f t="shared" si="289"/>
        <v>2018012</v>
      </c>
      <c r="D416" s="165" t="str">
        <f t="shared" si="290"/>
        <v>加藤 昌</v>
      </c>
      <c r="E416" s="112" t="str">
        <f t="shared" si="291"/>
        <v>UAL</v>
      </c>
      <c r="F416" s="113" t="str">
        <f t="shared" si="292"/>
        <v>本社</v>
      </c>
      <c r="G416" s="111" t="str">
        <f t="shared" si="293"/>
        <v>時間制</v>
      </c>
      <c r="H416" s="111"/>
      <c r="I416" s="111"/>
      <c r="J416" s="115" t="str">
        <f>+IF(G413="月額制","","深夜割増単金")</f>
        <v>深夜割増単金</v>
      </c>
      <c r="K416" s="70">
        <v>0</v>
      </c>
      <c r="L416" s="142">
        <f ca="1">IF($G413="月額制",0,FLOOR(SUMIF(INDIRECT(L$1 &amp; "!$A:$A"),$C415,INDIRECT(L$1 &amp; "!$g:$g"))+"0:0:1"*24,0.5))</f>
        <v>1.5</v>
      </c>
      <c r="M416" s="71">
        <f ca="1">+INT($K416*L416)</f>
        <v>0</v>
      </c>
      <c r="P416" s="24"/>
    </row>
    <row r="417" spans="1:16">
      <c r="A417" s="24">
        <f t="shared" si="287"/>
        <v>0</v>
      </c>
      <c r="B417" s="24">
        <f t="shared" si="288"/>
        <v>0</v>
      </c>
      <c r="C417" s="111">
        <f t="shared" si="289"/>
        <v>2018012</v>
      </c>
      <c r="D417" s="165" t="str">
        <f t="shared" si="290"/>
        <v>加藤 昌</v>
      </c>
      <c r="E417" s="112" t="str">
        <f t="shared" si="291"/>
        <v>UAL</v>
      </c>
      <c r="F417" s="113" t="str">
        <f t="shared" si="292"/>
        <v>本社</v>
      </c>
      <c r="G417" s="111" t="str">
        <f t="shared" si="293"/>
        <v>時間制</v>
      </c>
      <c r="H417" s="111"/>
      <c r="I417" s="111"/>
      <c r="J417" s="116" t="s">
        <v>1837</v>
      </c>
      <c r="K417" s="117"/>
      <c r="L417" s="143">
        <f ca="1">+FLOOR(SUMIF(INDIRECT(L$1&amp;"!A:A"),$C413,INDIRECT(L$1&amp;"!D:D"))+"0:0:1"*24,0.5)</f>
        <v>111</v>
      </c>
      <c r="M417" s="144">
        <f ca="1">SUM(M413:M416)</f>
        <v>390720</v>
      </c>
      <c r="P417" s="24"/>
    </row>
    <row r="418" spans="1:16">
      <c r="A418" s="24">
        <f t="shared" si="287"/>
        <v>0</v>
      </c>
      <c r="B418" s="24">
        <f t="shared" si="288"/>
        <v>0</v>
      </c>
      <c r="C418" s="111">
        <f t="shared" si="289"/>
        <v>2018012</v>
      </c>
      <c r="D418" s="165" t="str">
        <f t="shared" si="290"/>
        <v>加藤 昌</v>
      </c>
      <c r="E418" s="112" t="str">
        <f t="shared" si="291"/>
        <v>UAL</v>
      </c>
      <c r="F418" s="113" t="str">
        <f t="shared" si="292"/>
        <v>本社</v>
      </c>
      <c r="G418" s="111" t="str">
        <f t="shared" si="293"/>
        <v>時間制</v>
      </c>
      <c r="H418" s="111"/>
      <c r="I418" s="111"/>
      <c r="J418" s="116" t="s">
        <v>1838</v>
      </c>
      <c r="K418" s="117"/>
      <c r="L418" s="145"/>
      <c r="M418" s="54">
        <f ca="1">+ROUNDDOWN(M417*0.1,0)</f>
        <v>39072</v>
      </c>
      <c r="P418" s="24"/>
    </row>
    <row r="419" spans="1:16">
      <c r="A419" s="24">
        <f t="shared" si="287"/>
        <v>0</v>
      </c>
      <c r="B419" s="24">
        <f t="shared" si="288"/>
        <v>0</v>
      </c>
      <c r="C419" s="111">
        <f t="shared" si="289"/>
        <v>2018012</v>
      </c>
      <c r="D419" s="165" t="str">
        <f t="shared" si="290"/>
        <v>加藤 昌</v>
      </c>
      <c r="E419" s="112" t="str">
        <f t="shared" si="291"/>
        <v>UAL</v>
      </c>
      <c r="F419" s="113" t="str">
        <f t="shared" si="292"/>
        <v>本社</v>
      </c>
      <c r="G419" s="111" t="str">
        <f t="shared" si="293"/>
        <v>時間制</v>
      </c>
      <c r="H419" s="111"/>
      <c r="I419" s="111"/>
      <c r="J419" s="118" t="s">
        <v>1839</v>
      </c>
      <c r="K419" s="119"/>
      <c r="L419" s="146"/>
      <c r="M419" s="67">
        <f ca="1">+SUMIF(INDIRECT(L$1&amp;"!$A:$A"),$C413,INDIRECT(L$1&amp;"!$I:$I"))</f>
        <v>0</v>
      </c>
      <c r="P419" s="24"/>
    </row>
    <row r="420" spans="1:16">
      <c r="A420" s="24">
        <f t="shared" si="287"/>
        <v>0</v>
      </c>
      <c r="B420" s="24">
        <f t="shared" si="288"/>
        <v>0</v>
      </c>
      <c r="C420" s="111">
        <f t="shared" si="289"/>
        <v>2018012</v>
      </c>
      <c r="D420" s="165" t="str">
        <f t="shared" si="290"/>
        <v>加藤 昌</v>
      </c>
      <c r="E420" s="112" t="str">
        <f t="shared" si="291"/>
        <v>UAL</v>
      </c>
      <c r="F420" s="113" t="str">
        <f t="shared" si="292"/>
        <v>本社</v>
      </c>
      <c r="G420" s="111" t="str">
        <f t="shared" si="293"/>
        <v>時間制</v>
      </c>
      <c r="H420" s="111"/>
      <c r="I420" s="111"/>
      <c r="J420" s="120" t="s">
        <v>1840</v>
      </c>
      <c r="K420" s="121"/>
      <c r="L420" s="147"/>
      <c r="M420" s="71">
        <f ca="1">+SUMIF(INDIRECT(L$1 &amp;"!$A:$A"),$C413,INDIRECT(L$1 &amp;"!$J:$J"))</f>
        <v>3488</v>
      </c>
      <c r="P420" s="24"/>
    </row>
    <row r="421" spans="1:16">
      <c r="A421" s="24">
        <f t="shared" si="287"/>
        <v>0</v>
      </c>
      <c r="B421" s="24">
        <f t="shared" si="288"/>
        <v>0</v>
      </c>
      <c r="C421" s="111">
        <f t="shared" si="289"/>
        <v>2018012</v>
      </c>
      <c r="D421" s="165" t="str">
        <f t="shared" si="290"/>
        <v>加藤 昌</v>
      </c>
      <c r="E421" s="112" t="str">
        <f t="shared" si="291"/>
        <v>UAL</v>
      </c>
      <c r="F421" s="113" t="str">
        <f t="shared" si="292"/>
        <v>本社</v>
      </c>
      <c r="G421" s="111" t="str">
        <f t="shared" si="293"/>
        <v>時間制</v>
      </c>
      <c r="H421" s="111"/>
      <c r="I421" s="111"/>
      <c r="J421" s="116" t="s">
        <v>1841</v>
      </c>
      <c r="K421" s="117"/>
      <c r="L421" s="145"/>
      <c r="M421" s="54">
        <f ca="1">SUM(M419:M420)</f>
        <v>3488</v>
      </c>
      <c r="N421" s="24" t="s">
        <v>2843</v>
      </c>
      <c r="P421" s="24"/>
    </row>
    <row r="422" spans="1:16">
      <c r="A422" s="24">
        <f t="shared" si="287"/>
        <v>0</v>
      </c>
      <c r="B422" s="24">
        <f t="shared" si="288"/>
        <v>0</v>
      </c>
      <c r="C422" s="122">
        <f t="shared" si="289"/>
        <v>2018012</v>
      </c>
      <c r="D422" s="166" t="str">
        <f t="shared" si="290"/>
        <v>加藤 昌</v>
      </c>
      <c r="E422" s="123" t="str">
        <f t="shared" si="291"/>
        <v>UAL</v>
      </c>
      <c r="F422" s="124" t="str">
        <f t="shared" si="292"/>
        <v>本社</v>
      </c>
      <c r="G422" s="122" t="str">
        <f t="shared" si="293"/>
        <v>時間制</v>
      </c>
      <c r="H422" s="122"/>
      <c r="I422" s="122"/>
      <c r="J422" s="116" t="s">
        <v>1842</v>
      </c>
      <c r="K422" s="117"/>
      <c r="L422" s="148"/>
      <c r="M422" s="149">
        <f ca="1">+(L417&lt;&gt;0)*SUM(M417:M418,M421)</f>
        <v>433280</v>
      </c>
      <c r="P422" s="24"/>
    </row>
    <row r="423" spans="1:16">
      <c r="A423" s="24">
        <f>IF(A422=1,0,1)</f>
        <v>1</v>
      </c>
      <c r="B423" s="27">
        <v>0</v>
      </c>
      <c r="C423" s="28">
        <v>2018057</v>
      </c>
      <c r="D423" s="161" t="str">
        <f>+VLOOKUP(C423,勤務データ!A:C,3,0)</f>
        <v>上原 奏吾</v>
      </c>
      <c r="E423" s="29" t="s">
        <v>1833</v>
      </c>
      <c r="F423" s="28" t="s">
        <v>1834</v>
      </c>
      <c r="G423" s="125" t="s">
        <v>1843</v>
      </c>
      <c r="H423" s="28">
        <v>180</v>
      </c>
      <c r="I423" s="28">
        <v>140</v>
      </c>
      <c r="J423" s="63" t="s">
        <v>1836</v>
      </c>
      <c r="K423" s="55">
        <v>500000</v>
      </c>
      <c r="L423" s="30">
        <f ca="1">+IF($G423="月額制",L427-L424,L427-SUM(L424:L425))</f>
        <v>145.5</v>
      </c>
      <c r="M423" s="56">
        <f>+INT(IF($G423="月額制",$K423,$K423*L423))</f>
        <v>500000</v>
      </c>
      <c r="P423" s="24"/>
    </row>
    <row r="424" spans="1:16">
      <c r="A424" s="24">
        <f t="shared" ref="A424:A432" si="294">+A423</f>
        <v>1</v>
      </c>
      <c r="B424" s="24">
        <f t="shared" ref="B424:B432" si="295">+B423</f>
        <v>0</v>
      </c>
      <c r="C424" s="31">
        <f t="shared" ref="C424:C432" si="296">+IF(C423="","",C423)</f>
        <v>2018057</v>
      </c>
      <c r="D424" s="162" t="str">
        <f t="shared" ref="D424:D432" si="297">+IF(D423="","",D423)</f>
        <v>上原 奏吾</v>
      </c>
      <c r="E424" s="32" t="str">
        <f t="shared" ref="E424:E432" si="298">+IF(E423="","",E423)</f>
        <v>UAL</v>
      </c>
      <c r="F424" s="46" t="str">
        <f t="shared" ref="F424:F432" si="299">+IF(F423="","",F423)</f>
        <v>本社</v>
      </c>
      <c r="G424" s="31" t="str">
        <f t="shared" ref="G424:G432" si="300">+IF(G423="","",G423)</f>
        <v>月額制</v>
      </c>
      <c r="H424" s="31"/>
      <c r="I424" s="31"/>
      <c r="J424" s="64" t="str">
        <f>+IF(G423="月額制","超過単金","時間外単金")</f>
        <v>超過単金</v>
      </c>
      <c r="K424" s="57">
        <v>3130</v>
      </c>
      <c r="L424" s="33">
        <f ca="1">+IF($G423="月額制",MAX(0,L427-$H423),FLOOR(SUMIF(INDIRECT(L$1&amp;"!$A:$A"),$C424,INDIRECT(L$1&amp;"!$E:$E"))+"0:0:1"*24,0.5))</f>
        <v>0</v>
      </c>
      <c r="M424" s="58">
        <f ca="1">+INT($K424*L424)</f>
        <v>0</v>
      </c>
      <c r="P424" s="24"/>
    </row>
    <row r="425" spans="1:16">
      <c r="A425" s="24">
        <f t="shared" si="294"/>
        <v>1</v>
      </c>
      <c r="B425" s="24">
        <f t="shared" si="295"/>
        <v>0</v>
      </c>
      <c r="C425" s="31">
        <f t="shared" si="296"/>
        <v>2018057</v>
      </c>
      <c r="D425" s="162" t="str">
        <f t="shared" si="297"/>
        <v>上原 奏吾</v>
      </c>
      <c r="E425" s="32" t="str">
        <f t="shared" si="298"/>
        <v>UAL</v>
      </c>
      <c r="F425" s="46" t="str">
        <f t="shared" si="299"/>
        <v>本社</v>
      </c>
      <c r="G425" s="31" t="str">
        <f t="shared" si="300"/>
        <v>月額制</v>
      </c>
      <c r="H425" s="31"/>
      <c r="I425" s="31"/>
      <c r="J425" s="64" t="str">
        <f>+IF(G423="月額制","控除単金","法定休日単金")</f>
        <v>控除単金</v>
      </c>
      <c r="K425" s="57">
        <v>3130</v>
      </c>
      <c r="L425" s="33">
        <f ca="1">+IF($G423="月額制",MIN(0,L423-$I423),FLOOR(SUMIF(INDIRECT(L$1 &amp; "!$A:$A"),$C425,INDIRECT(L$1 &amp; "!$F:$F"))+"0:0:1"*24,0.5))</f>
        <v>0</v>
      </c>
      <c r="M425" s="58">
        <f ca="1">+INT($K425*L425)</f>
        <v>0</v>
      </c>
      <c r="P425" s="24"/>
    </row>
    <row r="426" spans="1:16">
      <c r="A426" s="24">
        <f t="shared" si="294"/>
        <v>1</v>
      </c>
      <c r="B426" s="24">
        <f t="shared" si="295"/>
        <v>0</v>
      </c>
      <c r="C426" s="31">
        <f t="shared" si="296"/>
        <v>2018057</v>
      </c>
      <c r="D426" s="162" t="str">
        <f t="shared" si="297"/>
        <v>上原 奏吾</v>
      </c>
      <c r="E426" s="32" t="str">
        <f t="shared" si="298"/>
        <v>UAL</v>
      </c>
      <c r="F426" s="46" t="str">
        <f t="shared" si="299"/>
        <v>本社</v>
      </c>
      <c r="G426" s="31" t="str">
        <f t="shared" si="300"/>
        <v>月額制</v>
      </c>
      <c r="H426" s="31"/>
      <c r="I426" s="31"/>
      <c r="J426" s="65" t="str">
        <f>+IF(G423="月額制","","深夜割増単金")</f>
        <v/>
      </c>
      <c r="K426" s="59"/>
      <c r="L426" s="34">
        <f ca="1">IF($G423="月額制",0,FLOOR(SUMIF(INDIRECT(L$1 &amp; "!$A:$A"),$C425,INDIRECT(L$1 &amp; "!$g:$g"))+"0:0:1"*24,0.5))</f>
        <v>0</v>
      </c>
      <c r="M426" s="60">
        <f ca="1">+INT($K426*L426)</f>
        <v>0</v>
      </c>
      <c r="P426" s="24"/>
    </row>
    <row r="427" spans="1:16">
      <c r="A427" s="24">
        <f t="shared" si="294"/>
        <v>1</v>
      </c>
      <c r="B427" s="24">
        <f t="shared" si="295"/>
        <v>0</v>
      </c>
      <c r="C427" s="31">
        <f t="shared" si="296"/>
        <v>2018057</v>
      </c>
      <c r="D427" s="162" t="str">
        <f t="shared" si="297"/>
        <v>上原 奏吾</v>
      </c>
      <c r="E427" s="32" t="str">
        <f t="shared" si="298"/>
        <v>UAL</v>
      </c>
      <c r="F427" s="46" t="str">
        <f t="shared" si="299"/>
        <v>本社</v>
      </c>
      <c r="G427" s="31" t="str">
        <f t="shared" si="300"/>
        <v>月額制</v>
      </c>
      <c r="H427" s="31"/>
      <c r="I427" s="31"/>
      <c r="J427" s="100" t="s">
        <v>1837</v>
      </c>
      <c r="K427" s="101"/>
      <c r="L427" s="48">
        <f ca="1">+FLOOR(SUMIF(INDIRECT(L$1&amp;"!A:A"),$C423,INDIRECT(L$1&amp;"!D:D"))+"0:0:1"*24,0.5)</f>
        <v>145.5</v>
      </c>
      <c r="M427" s="50">
        <f ca="1">SUM(M423:M426)</f>
        <v>500000</v>
      </c>
      <c r="P427" s="24"/>
    </row>
    <row r="428" spans="1:16">
      <c r="A428" s="24">
        <f t="shared" si="294"/>
        <v>1</v>
      </c>
      <c r="B428" s="24">
        <f t="shared" si="295"/>
        <v>0</v>
      </c>
      <c r="C428" s="31">
        <f t="shared" si="296"/>
        <v>2018057</v>
      </c>
      <c r="D428" s="162" t="str">
        <f t="shared" si="297"/>
        <v>上原 奏吾</v>
      </c>
      <c r="E428" s="32" t="str">
        <f t="shared" si="298"/>
        <v>UAL</v>
      </c>
      <c r="F428" s="46" t="str">
        <f t="shared" si="299"/>
        <v>本社</v>
      </c>
      <c r="G428" s="31" t="str">
        <f t="shared" si="300"/>
        <v>月額制</v>
      </c>
      <c r="H428" s="31"/>
      <c r="I428" s="31"/>
      <c r="J428" s="100" t="s">
        <v>1838</v>
      </c>
      <c r="K428" s="101"/>
      <c r="L428" s="51"/>
      <c r="M428" s="49">
        <f ca="1">+ROUNDDOWN(M427*0.1,0)</f>
        <v>50000</v>
      </c>
      <c r="P428" s="24"/>
    </row>
    <row r="429" spans="1:16">
      <c r="A429" s="24">
        <f t="shared" si="294"/>
        <v>1</v>
      </c>
      <c r="B429" s="24">
        <f t="shared" si="295"/>
        <v>0</v>
      </c>
      <c r="C429" s="31">
        <f t="shared" si="296"/>
        <v>2018057</v>
      </c>
      <c r="D429" s="162" t="str">
        <f t="shared" si="297"/>
        <v>上原 奏吾</v>
      </c>
      <c r="E429" s="32" t="str">
        <f t="shared" si="298"/>
        <v>UAL</v>
      </c>
      <c r="F429" s="46" t="str">
        <f t="shared" si="299"/>
        <v>本社</v>
      </c>
      <c r="G429" s="31" t="str">
        <f t="shared" si="300"/>
        <v>月額制</v>
      </c>
      <c r="H429" s="31"/>
      <c r="I429" s="31"/>
      <c r="J429" s="102" t="s">
        <v>1839</v>
      </c>
      <c r="K429" s="103"/>
      <c r="L429" s="61"/>
      <c r="M429" s="56">
        <f ca="1">+SUMIF(INDIRECT(L$1&amp;"!$A:$A"),$C423,INDIRECT(L$1&amp;"!$I:$I"))</f>
        <v>0</v>
      </c>
      <c r="P429" s="24"/>
    </row>
    <row r="430" spans="1:16">
      <c r="A430" s="24">
        <f t="shared" si="294"/>
        <v>1</v>
      </c>
      <c r="B430" s="24">
        <f t="shared" si="295"/>
        <v>0</v>
      </c>
      <c r="C430" s="31">
        <f t="shared" si="296"/>
        <v>2018057</v>
      </c>
      <c r="D430" s="162" t="str">
        <f t="shared" si="297"/>
        <v>上原 奏吾</v>
      </c>
      <c r="E430" s="32" t="str">
        <f t="shared" si="298"/>
        <v>UAL</v>
      </c>
      <c r="F430" s="46" t="str">
        <f t="shared" si="299"/>
        <v>本社</v>
      </c>
      <c r="G430" s="31" t="str">
        <f t="shared" si="300"/>
        <v>月額制</v>
      </c>
      <c r="H430" s="31"/>
      <c r="I430" s="31"/>
      <c r="J430" s="104" t="s">
        <v>1840</v>
      </c>
      <c r="K430" s="105"/>
      <c r="L430" s="62"/>
      <c r="M430" s="60">
        <f ca="1">+SUMIF(INDIRECT(L$1 &amp;"!$A:$A"),$C423,INDIRECT(L$1 &amp;"!$J:$J"))</f>
        <v>72639</v>
      </c>
      <c r="P430" s="24"/>
    </row>
    <row r="431" spans="1:16">
      <c r="A431" s="24">
        <f t="shared" si="294"/>
        <v>1</v>
      </c>
      <c r="B431" s="24">
        <f t="shared" si="295"/>
        <v>0</v>
      </c>
      <c r="C431" s="31">
        <f t="shared" si="296"/>
        <v>2018057</v>
      </c>
      <c r="D431" s="162" t="str">
        <f t="shared" si="297"/>
        <v>上原 奏吾</v>
      </c>
      <c r="E431" s="32" t="str">
        <f t="shared" si="298"/>
        <v>UAL</v>
      </c>
      <c r="F431" s="46" t="str">
        <f t="shared" si="299"/>
        <v>本社</v>
      </c>
      <c r="G431" s="31" t="str">
        <f t="shared" si="300"/>
        <v>月額制</v>
      </c>
      <c r="H431" s="31"/>
      <c r="I431" s="31" t="s">
        <v>2714</v>
      </c>
      <c r="J431" s="100" t="s">
        <v>1841</v>
      </c>
      <c r="K431" s="101"/>
      <c r="L431" s="51"/>
      <c r="M431" s="49">
        <f ca="1">SUM(M429:M430)</f>
        <v>72639</v>
      </c>
      <c r="N431" s="24" t="s">
        <v>2843</v>
      </c>
      <c r="P431" s="24"/>
    </row>
    <row r="432" spans="1:16">
      <c r="A432" s="24">
        <f t="shared" si="294"/>
        <v>1</v>
      </c>
      <c r="B432" s="24">
        <f t="shared" si="295"/>
        <v>0</v>
      </c>
      <c r="C432" s="35">
        <f t="shared" si="296"/>
        <v>2018057</v>
      </c>
      <c r="D432" s="163" t="str">
        <f t="shared" si="297"/>
        <v>上原 奏吾</v>
      </c>
      <c r="E432" s="106" t="str">
        <f t="shared" si="298"/>
        <v>UAL</v>
      </c>
      <c r="F432" s="107" t="str">
        <f t="shared" si="299"/>
        <v>本社</v>
      </c>
      <c r="G432" s="35" t="str">
        <f t="shared" si="300"/>
        <v>月額制</v>
      </c>
      <c r="H432" s="35"/>
      <c r="I432" s="35"/>
      <c r="J432" s="100" t="s">
        <v>1842</v>
      </c>
      <c r="K432" s="101"/>
      <c r="L432" s="52"/>
      <c r="M432" s="53">
        <f ca="1">+(L427&lt;&gt;0)*SUM(M427:M428,M431)</f>
        <v>622639</v>
      </c>
      <c r="P432" s="24"/>
    </row>
    <row r="433" spans="1:16">
      <c r="A433" s="24">
        <f>IF(A432=1,0,1)</f>
        <v>0</v>
      </c>
      <c r="B433" s="27">
        <v>0</v>
      </c>
      <c r="C433" s="108">
        <v>2023013</v>
      </c>
      <c r="D433" s="164" t="str">
        <f>+VLOOKUP(C433,勤務データ!A:C,3,0)</f>
        <v>和田 康平</v>
      </c>
      <c r="E433" s="109" t="s">
        <v>1833</v>
      </c>
      <c r="F433" s="108" t="s">
        <v>1834</v>
      </c>
      <c r="G433" s="108" t="s">
        <v>1843</v>
      </c>
      <c r="H433" s="108">
        <v>180</v>
      </c>
      <c r="I433" s="108">
        <v>140</v>
      </c>
      <c r="J433" s="110" t="s">
        <v>1836</v>
      </c>
      <c r="K433" s="66">
        <v>650000</v>
      </c>
      <c r="L433" s="140">
        <f ca="1">+IF($G433="月額制",L437-L434,L437-SUM(L434:L435))</f>
        <v>143.5</v>
      </c>
      <c r="M433" s="67">
        <f>+INT(IF($G433="月額制",$K433,$K433*L433))</f>
        <v>650000</v>
      </c>
      <c r="P433" s="24"/>
    </row>
    <row r="434" spans="1:16">
      <c r="A434" s="24">
        <f t="shared" ref="A434:A442" si="301">+A433</f>
        <v>0</v>
      </c>
      <c r="B434" s="24">
        <f t="shared" ref="B434:B442" si="302">+B433</f>
        <v>0</v>
      </c>
      <c r="C434" s="111">
        <f t="shared" ref="C434:C442" si="303">+IF(C433="","",C433)</f>
        <v>2023013</v>
      </c>
      <c r="D434" s="165" t="str">
        <f t="shared" ref="D434:D442" si="304">+IF(D433="","",D433)</f>
        <v>和田 康平</v>
      </c>
      <c r="E434" s="112" t="str">
        <f t="shared" ref="E434:E442" si="305">+IF(E433="","",E433)</f>
        <v>UAL</v>
      </c>
      <c r="F434" s="113" t="str">
        <f t="shared" ref="F434:F442" si="306">+IF(F433="","",F433)</f>
        <v>本社</v>
      </c>
      <c r="G434" s="111" t="str">
        <f t="shared" ref="G434:G442" si="307">+IF(G433="","",G433)</f>
        <v>月額制</v>
      </c>
      <c r="H434" s="111"/>
      <c r="I434" s="111"/>
      <c r="J434" s="114" t="str">
        <f>+IF(G433="月額制","超過単金","時間外単金")</f>
        <v>超過単金</v>
      </c>
      <c r="K434" s="68">
        <v>4060</v>
      </c>
      <c r="L434" s="141">
        <f ca="1">+IF($G433="月額制",MAX(0,L437-$H433),FLOOR(SUMIF(INDIRECT(L$1&amp;"!$A:$A"),$C434,INDIRECT(L$1&amp;"!$E:$E"))+"0:0:1"*24,0.5))</f>
        <v>0</v>
      </c>
      <c r="M434" s="69">
        <f ca="1">+INT($K434*L434)</f>
        <v>0</v>
      </c>
      <c r="P434" s="24"/>
    </row>
    <row r="435" spans="1:16">
      <c r="A435" s="24">
        <f t="shared" si="301"/>
        <v>0</v>
      </c>
      <c r="B435" s="24">
        <f t="shared" si="302"/>
        <v>0</v>
      </c>
      <c r="C435" s="111">
        <f t="shared" si="303"/>
        <v>2023013</v>
      </c>
      <c r="D435" s="165" t="str">
        <f t="shared" si="304"/>
        <v>和田 康平</v>
      </c>
      <c r="E435" s="112" t="str">
        <f t="shared" si="305"/>
        <v>UAL</v>
      </c>
      <c r="F435" s="113" t="str">
        <f t="shared" si="306"/>
        <v>本社</v>
      </c>
      <c r="G435" s="111" t="str">
        <f t="shared" si="307"/>
        <v>月額制</v>
      </c>
      <c r="H435" s="111"/>
      <c r="I435" s="111"/>
      <c r="J435" s="114" t="str">
        <f>+IF(G433="月額制","控除単金","法定休日単金")</f>
        <v>控除単金</v>
      </c>
      <c r="K435" s="68">
        <v>4060</v>
      </c>
      <c r="L435" s="141">
        <f ca="1">+IF($G433="月額制",MIN(0,L433-$I433),FLOOR(SUMIF(INDIRECT(L$1 &amp; "!$A:$A"),$C435,INDIRECT(L$1 &amp; "!$F:$F"))+"0:0:1"*24,0.5))</f>
        <v>0</v>
      </c>
      <c r="M435" s="69">
        <f ca="1">+INT($K435*L435)</f>
        <v>0</v>
      </c>
      <c r="P435" s="24"/>
    </row>
    <row r="436" spans="1:16">
      <c r="A436" s="24">
        <f t="shared" si="301"/>
        <v>0</v>
      </c>
      <c r="B436" s="24">
        <f t="shared" si="302"/>
        <v>0</v>
      </c>
      <c r="C436" s="111">
        <f t="shared" si="303"/>
        <v>2023013</v>
      </c>
      <c r="D436" s="165" t="str">
        <f t="shared" si="304"/>
        <v>和田 康平</v>
      </c>
      <c r="E436" s="112" t="str">
        <f t="shared" si="305"/>
        <v>UAL</v>
      </c>
      <c r="F436" s="113" t="str">
        <f t="shared" si="306"/>
        <v>本社</v>
      </c>
      <c r="G436" s="111" t="str">
        <f t="shared" si="307"/>
        <v>月額制</v>
      </c>
      <c r="H436" s="111"/>
      <c r="I436" s="111"/>
      <c r="J436" s="115" t="str">
        <f>+IF(G433="月額制","","深夜割増単金")</f>
        <v/>
      </c>
      <c r="K436" s="70"/>
      <c r="L436" s="142">
        <f ca="1">IF($G433="月額制",0,FLOOR(SUMIF(INDIRECT(L$1 &amp; "!$A:$A"),$C435,INDIRECT(L$1 &amp; "!$g:$g"))+"0:0:1"*24,0.5))</f>
        <v>0</v>
      </c>
      <c r="M436" s="71">
        <f ca="1">+INT($K436*L436)</f>
        <v>0</v>
      </c>
      <c r="P436" s="24"/>
    </row>
    <row r="437" spans="1:16">
      <c r="A437" s="24">
        <f t="shared" si="301"/>
        <v>0</v>
      </c>
      <c r="B437" s="24">
        <f t="shared" si="302"/>
        <v>0</v>
      </c>
      <c r="C437" s="111">
        <f t="shared" si="303"/>
        <v>2023013</v>
      </c>
      <c r="D437" s="165" t="str">
        <f t="shared" si="304"/>
        <v>和田 康平</v>
      </c>
      <c r="E437" s="112" t="str">
        <f t="shared" si="305"/>
        <v>UAL</v>
      </c>
      <c r="F437" s="113" t="str">
        <f t="shared" si="306"/>
        <v>本社</v>
      </c>
      <c r="G437" s="111" t="str">
        <f t="shared" si="307"/>
        <v>月額制</v>
      </c>
      <c r="H437" s="111"/>
      <c r="I437" s="111"/>
      <c r="J437" s="116" t="s">
        <v>1837</v>
      </c>
      <c r="K437" s="117"/>
      <c r="L437" s="143">
        <f ca="1">+FLOOR(SUMIF(INDIRECT(L$1&amp;"!A:A"),$C433,INDIRECT(L$1&amp;"!D:D"))+"0:0:1"*24,0.5)</f>
        <v>143.5</v>
      </c>
      <c r="M437" s="144">
        <f ca="1">SUM(M433:M436)</f>
        <v>650000</v>
      </c>
      <c r="P437" s="24"/>
    </row>
    <row r="438" spans="1:16">
      <c r="A438" s="24">
        <f t="shared" si="301"/>
        <v>0</v>
      </c>
      <c r="B438" s="24">
        <f t="shared" si="302"/>
        <v>0</v>
      </c>
      <c r="C438" s="111">
        <f t="shared" si="303"/>
        <v>2023013</v>
      </c>
      <c r="D438" s="165" t="str">
        <f t="shared" si="304"/>
        <v>和田 康平</v>
      </c>
      <c r="E438" s="112" t="str">
        <f t="shared" si="305"/>
        <v>UAL</v>
      </c>
      <c r="F438" s="113" t="str">
        <f t="shared" si="306"/>
        <v>本社</v>
      </c>
      <c r="G438" s="111" t="str">
        <f t="shared" si="307"/>
        <v>月額制</v>
      </c>
      <c r="H438" s="111"/>
      <c r="I438" s="111"/>
      <c r="J438" s="116" t="s">
        <v>1838</v>
      </c>
      <c r="K438" s="117"/>
      <c r="L438" s="145"/>
      <c r="M438" s="54">
        <f ca="1">+ROUNDDOWN(M437*0.1,0)</f>
        <v>65000</v>
      </c>
      <c r="P438" s="24"/>
    </row>
    <row r="439" spans="1:16">
      <c r="A439" s="24">
        <f t="shared" si="301"/>
        <v>0</v>
      </c>
      <c r="B439" s="24">
        <f t="shared" si="302"/>
        <v>0</v>
      </c>
      <c r="C439" s="111">
        <f t="shared" si="303"/>
        <v>2023013</v>
      </c>
      <c r="D439" s="165" t="str">
        <f t="shared" si="304"/>
        <v>和田 康平</v>
      </c>
      <c r="E439" s="112" t="str">
        <f t="shared" si="305"/>
        <v>UAL</v>
      </c>
      <c r="F439" s="113" t="str">
        <f t="shared" si="306"/>
        <v>本社</v>
      </c>
      <c r="G439" s="111" t="str">
        <f t="shared" si="307"/>
        <v>月額制</v>
      </c>
      <c r="H439" s="111"/>
      <c r="I439" s="111"/>
      <c r="J439" s="118" t="s">
        <v>1839</v>
      </c>
      <c r="K439" s="119"/>
      <c r="L439" s="146"/>
      <c r="M439" s="67">
        <f ca="1">+SUMIF(INDIRECT(L$1&amp;"!$A:$A"),$C433,INDIRECT(L$1&amp;"!$I:$I"))</f>
        <v>0</v>
      </c>
      <c r="P439" s="24"/>
    </row>
    <row r="440" spans="1:16">
      <c r="A440" s="24">
        <f t="shared" si="301"/>
        <v>0</v>
      </c>
      <c r="B440" s="24">
        <f t="shared" si="302"/>
        <v>0</v>
      </c>
      <c r="C440" s="111">
        <f t="shared" si="303"/>
        <v>2023013</v>
      </c>
      <c r="D440" s="165" t="str">
        <f t="shared" si="304"/>
        <v>和田 康平</v>
      </c>
      <c r="E440" s="112" t="str">
        <f t="shared" si="305"/>
        <v>UAL</v>
      </c>
      <c r="F440" s="113" t="str">
        <f t="shared" si="306"/>
        <v>本社</v>
      </c>
      <c r="G440" s="111" t="str">
        <f t="shared" si="307"/>
        <v>月額制</v>
      </c>
      <c r="H440" s="111"/>
      <c r="I440" s="111"/>
      <c r="J440" s="120" t="s">
        <v>1840</v>
      </c>
      <c r="K440" s="121"/>
      <c r="L440" s="147"/>
      <c r="M440" s="71">
        <f ca="1">+SUMIF(INDIRECT(L$1 &amp;"!$A:$A"),$C433,INDIRECT(L$1 &amp;"!$J:$J"))</f>
        <v>6306</v>
      </c>
      <c r="P440" s="24"/>
    </row>
    <row r="441" spans="1:16">
      <c r="A441" s="24">
        <f t="shared" si="301"/>
        <v>0</v>
      </c>
      <c r="B441" s="24">
        <f t="shared" si="302"/>
        <v>0</v>
      </c>
      <c r="C441" s="111">
        <f t="shared" si="303"/>
        <v>2023013</v>
      </c>
      <c r="D441" s="165" t="str">
        <f t="shared" si="304"/>
        <v>和田 康平</v>
      </c>
      <c r="E441" s="112" t="str">
        <f t="shared" si="305"/>
        <v>UAL</v>
      </c>
      <c r="F441" s="113" t="str">
        <f t="shared" si="306"/>
        <v>本社</v>
      </c>
      <c r="G441" s="111" t="str">
        <f t="shared" si="307"/>
        <v>月額制</v>
      </c>
      <c r="H441" s="111"/>
      <c r="I441" s="111"/>
      <c r="J441" s="116" t="s">
        <v>1841</v>
      </c>
      <c r="K441" s="117"/>
      <c r="L441" s="145"/>
      <c r="M441" s="54">
        <f ca="1">SUM(M439:M440)</f>
        <v>6306</v>
      </c>
      <c r="N441" s="24" t="s">
        <v>2843</v>
      </c>
      <c r="P441" s="24"/>
    </row>
    <row r="442" spans="1:16">
      <c r="A442" s="24">
        <f t="shared" si="301"/>
        <v>0</v>
      </c>
      <c r="B442" s="24">
        <f t="shared" si="302"/>
        <v>0</v>
      </c>
      <c r="C442" s="122">
        <f t="shared" si="303"/>
        <v>2023013</v>
      </c>
      <c r="D442" s="166" t="str">
        <f t="shared" si="304"/>
        <v>和田 康平</v>
      </c>
      <c r="E442" s="123" t="str">
        <f t="shared" si="305"/>
        <v>UAL</v>
      </c>
      <c r="F442" s="124" t="str">
        <f t="shared" si="306"/>
        <v>本社</v>
      </c>
      <c r="G442" s="122" t="str">
        <f t="shared" si="307"/>
        <v>月額制</v>
      </c>
      <c r="H442" s="122"/>
      <c r="I442" s="122"/>
      <c r="J442" s="116" t="s">
        <v>1842</v>
      </c>
      <c r="K442" s="117"/>
      <c r="L442" s="148"/>
      <c r="M442" s="149">
        <f ca="1">+(L437&lt;&gt;0)*SUM(M437:M438,M441)</f>
        <v>721306</v>
      </c>
      <c r="P442" s="24"/>
    </row>
    <row r="443" spans="1:16">
      <c r="A443" s="24">
        <f>IF(A442=1,0,1)</f>
        <v>1</v>
      </c>
      <c r="B443" s="27">
        <v>0</v>
      </c>
      <c r="C443" s="28">
        <v>2025006</v>
      </c>
      <c r="D443" s="161" t="str">
        <f>+VLOOKUP(C443,勤務データ!A:C,3,0)</f>
        <v>長井 佑樹</v>
      </c>
      <c r="E443" s="29" t="s">
        <v>1833</v>
      </c>
      <c r="F443" s="28" t="s">
        <v>1854</v>
      </c>
      <c r="G443" s="125" t="s">
        <v>1843</v>
      </c>
      <c r="H443" s="28">
        <v>180</v>
      </c>
      <c r="I443" s="28">
        <v>140</v>
      </c>
      <c r="J443" s="63" t="s">
        <v>1836</v>
      </c>
      <c r="K443" s="55">
        <v>700000</v>
      </c>
      <c r="L443" s="30">
        <f ca="1">+IF($G443="月額制",L447-L444,L447-SUM(L444:L445))</f>
        <v>141</v>
      </c>
      <c r="M443" s="56">
        <f>+INT(IF($G443="月額制",$K443,$K443*L443))</f>
        <v>700000</v>
      </c>
      <c r="P443" s="24"/>
    </row>
    <row r="444" spans="1:16">
      <c r="A444" s="24">
        <f t="shared" ref="A444:A452" si="308">+A443</f>
        <v>1</v>
      </c>
      <c r="B444" s="24">
        <f t="shared" ref="B444:B452" si="309">+B443</f>
        <v>0</v>
      </c>
      <c r="C444" s="31">
        <f t="shared" ref="C444:C452" si="310">+IF(C443="","",C443)</f>
        <v>2025006</v>
      </c>
      <c r="D444" s="162" t="str">
        <f t="shared" ref="D444:D452" si="311">+IF(D443="","",D443)</f>
        <v>長井 佑樹</v>
      </c>
      <c r="E444" s="32" t="str">
        <f t="shared" ref="E444:E452" si="312">+IF(E443="","",E443)</f>
        <v>UAL</v>
      </c>
      <c r="F444" s="46" t="str">
        <f t="shared" ref="F444:F452" si="313">+IF(F443="","",F443)</f>
        <v>本社</v>
      </c>
      <c r="G444" s="31" t="str">
        <f t="shared" ref="G444:G452" si="314">+IF(G443="","",G443)</f>
        <v>月額制</v>
      </c>
      <c r="H444" s="31"/>
      <c r="I444" s="31"/>
      <c r="J444" s="64" t="str">
        <f>+IF(G443="月額制","超過単金","時間外単金")</f>
        <v>超過単金</v>
      </c>
      <c r="K444" s="57">
        <v>4380</v>
      </c>
      <c r="L444" s="33">
        <f ca="1">+IF($G443="月額制",MAX(0,L447-$H443),FLOOR(SUMIF(INDIRECT(L$1&amp;"!$A:$A"),$C444,INDIRECT(L$1&amp;"!$E:$E"))+"0:0:1"*24,0.5))</f>
        <v>0</v>
      </c>
      <c r="M444" s="58">
        <f ca="1">+INT($K444*L444)</f>
        <v>0</v>
      </c>
      <c r="P444" s="24"/>
    </row>
    <row r="445" spans="1:16">
      <c r="A445" s="24">
        <f t="shared" si="308"/>
        <v>1</v>
      </c>
      <c r="B445" s="24">
        <f t="shared" si="309"/>
        <v>0</v>
      </c>
      <c r="C445" s="31">
        <f t="shared" si="310"/>
        <v>2025006</v>
      </c>
      <c r="D445" s="162" t="str">
        <f t="shared" si="311"/>
        <v>長井 佑樹</v>
      </c>
      <c r="E445" s="32" t="str">
        <f t="shared" si="312"/>
        <v>UAL</v>
      </c>
      <c r="F445" s="46" t="str">
        <f t="shared" si="313"/>
        <v>本社</v>
      </c>
      <c r="G445" s="31" t="str">
        <f t="shared" si="314"/>
        <v>月額制</v>
      </c>
      <c r="H445" s="31"/>
      <c r="I445" s="31"/>
      <c r="J445" s="64" t="str">
        <f>+IF(G443="月額制","控除単金","法定休日単金")</f>
        <v>控除単金</v>
      </c>
      <c r="K445" s="57">
        <v>4380</v>
      </c>
      <c r="L445" s="33">
        <f ca="1">+IF($G443="月額制",MIN(0,L443-$I443),FLOOR(SUMIF(INDIRECT(L$1 &amp; "!$A:$A"),$C445,INDIRECT(L$1 &amp; "!$F:$F"))+"0:0:1"*24,0.5))</f>
        <v>0</v>
      </c>
      <c r="M445" s="58">
        <f ca="1">+INT($K445*L445)</f>
        <v>0</v>
      </c>
      <c r="P445" s="24"/>
    </row>
    <row r="446" spans="1:16">
      <c r="A446" s="24">
        <f t="shared" si="308"/>
        <v>1</v>
      </c>
      <c r="B446" s="24">
        <f t="shared" si="309"/>
        <v>0</v>
      </c>
      <c r="C446" s="31">
        <f t="shared" si="310"/>
        <v>2025006</v>
      </c>
      <c r="D446" s="162" t="str">
        <f t="shared" si="311"/>
        <v>長井 佑樹</v>
      </c>
      <c r="E446" s="32" t="str">
        <f t="shared" si="312"/>
        <v>UAL</v>
      </c>
      <c r="F446" s="46" t="str">
        <f t="shared" si="313"/>
        <v>本社</v>
      </c>
      <c r="G446" s="31" t="str">
        <f t="shared" si="314"/>
        <v>月額制</v>
      </c>
      <c r="H446" s="31"/>
      <c r="I446" s="31"/>
      <c r="J446" s="65" t="str">
        <f>+IF(G443="月額制","","深夜割増単金")</f>
        <v/>
      </c>
      <c r="K446" s="59"/>
      <c r="L446" s="34">
        <f ca="1">IF($G443="月額制",0,FLOOR(SUMIF(INDIRECT(L$1 &amp; "!$A:$A"),$C445,INDIRECT(L$1 &amp; "!$g:$g"))+"0:0:1"*24,0.5))</f>
        <v>0</v>
      </c>
      <c r="M446" s="60">
        <f ca="1">+INT($K446*L446)</f>
        <v>0</v>
      </c>
      <c r="P446" s="24"/>
    </row>
    <row r="447" spans="1:16">
      <c r="A447" s="24">
        <f t="shared" si="308"/>
        <v>1</v>
      </c>
      <c r="B447" s="24">
        <f t="shared" si="309"/>
        <v>0</v>
      </c>
      <c r="C447" s="31">
        <f t="shared" si="310"/>
        <v>2025006</v>
      </c>
      <c r="D447" s="162" t="str">
        <f t="shared" si="311"/>
        <v>長井 佑樹</v>
      </c>
      <c r="E447" s="32" t="str">
        <f t="shared" si="312"/>
        <v>UAL</v>
      </c>
      <c r="F447" s="46" t="str">
        <f t="shared" si="313"/>
        <v>本社</v>
      </c>
      <c r="G447" s="31" t="str">
        <f t="shared" si="314"/>
        <v>月額制</v>
      </c>
      <c r="H447" s="31"/>
      <c r="I447" s="31"/>
      <c r="J447" s="100" t="s">
        <v>1837</v>
      </c>
      <c r="K447" s="101"/>
      <c r="L447" s="48">
        <f ca="1">+FLOOR(SUMIF(INDIRECT(L$1&amp;"!A:A"),$C443,INDIRECT(L$1&amp;"!D:D"))+"0:0:1"*24,0.5)</f>
        <v>141</v>
      </c>
      <c r="M447" s="50">
        <f ca="1">SUM(M443:M446)</f>
        <v>700000</v>
      </c>
      <c r="P447" s="24"/>
    </row>
    <row r="448" spans="1:16">
      <c r="A448" s="24">
        <f t="shared" si="308"/>
        <v>1</v>
      </c>
      <c r="B448" s="24">
        <f t="shared" si="309"/>
        <v>0</v>
      </c>
      <c r="C448" s="31">
        <f t="shared" si="310"/>
        <v>2025006</v>
      </c>
      <c r="D448" s="162" t="str">
        <f t="shared" si="311"/>
        <v>長井 佑樹</v>
      </c>
      <c r="E448" s="32" t="str">
        <f t="shared" si="312"/>
        <v>UAL</v>
      </c>
      <c r="F448" s="46" t="str">
        <f t="shared" si="313"/>
        <v>本社</v>
      </c>
      <c r="G448" s="31" t="str">
        <f t="shared" si="314"/>
        <v>月額制</v>
      </c>
      <c r="H448" s="31"/>
      <c r="I448" s="31"/>
      <c r="J448" s="100" t="s">
        <v>1838</v>
      </c>
      <c r="K448" s="101"/>
      <c r="L448" s="51"/>
      <c r="M448" s="49">
        <f ca="1">+ROUNDDOWN(M447*0.1,0)</f>
        <v>70000</v>
      </c>
      <c r="P448" s="24"/>
    </row>
    <row r="449" spans="1:16">
      <c r="A449" s="24">
        <f t="shared" si="308"/>
        <v>1</v>
      </c>
      <c r="B449" s="24">
        <f t="shared" si="309"/>
        <v>0</v>
      </c>
      <c r="C449" s="31">
        <f t="shared" si="310"/>
        <v>2025006</v>
      </c>
      <c r="D449" s="162" t="str">
        <f t="shared" si="311"/>
        <v>長井 佑樹</v>
      </c>
      <c r="E449" s="32" t="str">
        <f t="shared" si="312"/>
        <v>UAL</v>
      </c>
      <c r="F449" s="46" t="str">
        <f t="shared" si="313"/>
        <v>本社</v>
      </c>
      <c r="G449" s="31" t="str">
        <f t="shared" si="314"/>
        <v>月額制</v>
      </c>
      <c r="H449" s="31"/>
      <c r="I449" s="31"/>
      <c r="J449" s="102" t="s">
        <v>1839</v>
      </c>
      <c r="K449" s="103"/>
      <c r="L449" s="61"/>
      <c r="M449" s="56">
        <f ca="1">+SUMIF(INDIRECT(L$1&amp;"!$A:$A"),$C443,INDIRECT(L$1&amp;"!$I:$I"))</f>
        <v>0</v>
      </c>
      <c r="P449" s="24"/>
    </row>
    <row r="450" spans="1:16">
      <c r="A450" s="24">
        <f t="shared" si="308"/>
        <v>1</v>
      </c>
      <c r="B450" s="24">
        <f t="shared" si="309"/>
        <v>0</v>
      </c>
      <c r="C450" s="31">
        <f t="shared" si="310"/>
        <v>2025006</v>
      </c>
      <c r="D450" s="162" t="str">
        <f t="shared" si="311"/>
        <v>長井 佑樹</v>
      </c>
      <c r="E450" s="32" t="str">
        <f t="shared" si="312"/>
        <v>UAL</v>
      </c>
      <c r="F450" s="46" t="str">
        <f t="shared" si="313"/>
        <v>本社</v>
      </c>
      <c r="G450" s="31" t="str">
        <f t="shared" si="314"/>
        <v>月額制</v>
      </c>
      <c r="H450" s="31"/>
      <c r="I450" s="31"/>
      <c r="J450" s="104" t="s">
        <v>1840</v>
      </c>
      <c r="K450" s="105"/>
      <c r="L450" s="62"/>
      <c r="M450" s="60">
        <f ca="1">+SUMIF(INDIRECT(L$1 &amp;"!$A:$A"),$C443,INDIRECT(L$1 &amp;"!$J:$J"))</f>
        <v>102380</v>
      </c>
      <c r="P450" s="24"/>
    </row>
    <row r="451" spans="1:16">
      <c r="A451" s="24">
        <f t="shared" si="308"/>
        <v>1</v>
      </c>
      <c r="B451" s="24">
        <f t="shared" si="309"/>
        <v>0</v>
      </c>
      <c r="C451" s="31">
        <f t="shared" si="310"/>
        <v>2025006</v>
      </c>
      <c r="D451" s="162" t="str">
        <f t="shared" si="311"/>
        <v>長井 佑樹</v>
      </c>
      <c r="E451" s="32" t="str">
        <f t="shared" si="312"/>
        <v>UAL</v>
      </c>
      <c r="F451" s="46" t="str">
        <f t="shared" si="313"/>
        <v>本社</v>
      </c>
      <c r="G451" s="31" t="str">
        <f t="shared" si="314"/>
        <v>月額制</v>
      </c>
      <c r="H451" s="31"/>
      <c r="I451" s="31"/>
      <c r="J451" s="100" t="s">
        <v>1841</v>
      </c>
      <c r="K451" s="101"/>
      <c r="L451" s="51"/>
      <c r="M451" s="49">
        <f ca="1">SUM(M449:M450)</f>
        <v>102380</v>
      </c>
      <c r="N451" s="24" t="s">
        <v>2843</v>
      </c>
      <c r="P451" s="24"/>
    </row>
    <row r="452" spans="1:16">
      <c r="A452" s="24">
        <f t="shared" si="308"/>
        <v>1</v>
      </c>
      <c r="B452" s="24">
        <f t="shared" si="309"/>
        <v>0</v>
      </c>
      <c r="C452" s="35">
        <f t="shared" si="310"/>
        <v>2025006</v>
      </c>
      <c r="D452" s="163" t="str">
        <f t="shared" si="311"/>
        <v>長井 佑樹</v>
      </c>
      <c r="E452" s="106" t="str">
        <f t="shared" si="312"/>
        <v>UAL</v>
      </c>
      <c r="F452" s="107" t="str">
        <f t="shared" si="313"/>
        <v>本社</v>
      </c>
      <c r="G452" s="35" t="str">
        <f t="shared" si="314"/>
        <v>月額制</v>
      </c>
      <c r="H452" s="35"/>
      <c r="I452" s="35"/>
      <c r="J452" s="100" t="s">
        <v>1842</v>
      </c>
      <c r="K452" s="101"/>
      <c r="L452" s="52"/>
      <c r="M452" s="53">
        <f ca="1">+(L447&lt;&gt;0)*SUM(M447:M448,M451)</f>
        <v>872380</v>
      </c>
      <c r="P452" s="24"/>
    </row>
    <row r="453" spans="1:16">
      <c r="A453" s="24">
        <f>IF(A452=1,0,1)</f>
        <v>0</v>
      </c>
      <c r="B453" s="27">
        <v>0</v>
      </c>
      <c r="C453" s="108">
        <v>2024001</v>
      </c>
      <c r="D453" s="164" t="str">
        <f>+VLOOKUP(C453,勤務データ!A:C,3,0)</f>
        <v>瀬川 真宙</v>
      </c>
      <c r="E453" s="109" t="s">
        <v>1833</v>
      </c>
      <c r="F453" s="108" t="s">
        <v>1834</v>
      </c>
      <c r="G453" s="108" t="s">
        <v>1843</v>
      </c>
      <c r="H453" s="108">
        <v>160</v>
      </c>
      <c r="I453" s="108">
        <v>120</v>
      </c>
      <c r="J453" s="110" t="s">
        <v>1844</v>
      </c>
      <c r="K453" s="66">
        <v>600000</v>
      </c>
      <c r="L453" s="140">
        <f ca="1">+IF($G453="月額制",L457-L454,L457-SUM(L454:L455))</f>
        <v>118</v>
      </c>
      <c r="M453" s="67">
        <f>+INT(IF($G453="月額制",$K453,$K453*L453))</f>
        <v>600000</v>
      </c>
      <c r="P453" s="24"/>
    </row>
    <row r="454" spans="1:16">
      <c r="A454" s="24">
        <f t="shared" ref="A454:A462" si="315">+A453</f>
        <v>0</v>
      </c>
      <c r="B454" s="24">
        <f t="shared" ref="B454:B462" si="316">+B453</f>
        <v>0</v>
      </c>
      <c r="C454" s="111">
        <f t="shared" ref="C454:C462" si="317">+IF(C453="","",C453)</f>
        <v>2024001</v>
      </c>
      <c r="D454" s="165" t="str">
        <f t="shared" ref="D454:D462" si="318">+IF(D453="","",D453)</f>
        <v>瀬川 真宙</v>
      </c>
      <c r="E454" s="112" t="str">
        <f t="shared" ref="E454:E462" si="319">+IF(E453="","",E453)</f>
        <v>UAL</v>
      </c>
      <c r="F454" s="113" t="str">
        <f t="shared" ref="F454:F462" si="320">+IF(F453="","",F453)</f>
        <v>本社</v>
      </c>
      <c r="G454" s="111" t="str">
        <f t="shared" ref="G454:G462" si="321">+IF(G453="","",G453)</f>
        <v>月額制</v>
      </c>
      <c r="H454" s="111"/>
      <c r="I454" s="111"/>
      <c r="J454" s="114" t="str">
        <f>+IF(G453="月額制","超過単金","時間外単金")</f>
        <v>超過単金</v>
      </c>
      <c r="K454" s="68">
        <v>4290</v>
      </c>
      <c r="L454" s="141">
        <f ca="1">+IF($G453="月額制",MAX(0,L457-$H453),FLOOR(SUMIF(INDIRECT(L$1&amp;"!$A:$A"),$C454,INDIRECT(L$1&amp;"!$E:$E"))+"0:0:1"*24,0.5))</f>
        <v>0</v>
      </c>
      <c r="M454" s="69">
        <f ca="1">+INT($K454*L454)</f>
        <v>0</v>
      </c>
      <c r="P454" s="24"/>
    </row>
    <row r="455" spans="1:16">
      <c r="A455" s="24">
        <f t="shared" si="315"/>
        <v>0</v>
      </c>
      <c r="B455" s="24">
        <f t="shared" si="316"/>
        <v>0</v>
      </c>
      <c r="C455" s="111">
        <f t="shared" si="317"/>
        <v>2024001</v>
      </c>
      <c r="D455" s="165" t="str">
        <f t="shared" si="318"/>
        <v>瀬川 真宙</v>
      </c>
      <c r="E455" s="112" t="str">
        <f t="shared" si="319"/>
        <v>UAL</v>
      </c>
      <c r="F455" s="113" t="str">
        <f t="shared" si="320"/>
        <v>本社</v>
      </c>
      <c r="G455" s="111" t="str">
        <f t="shared" si="321"/>
        <v>月額制</v>
      </c>
      <c r="H455" s="111"/>
      <c r="I455" s="111"/>
      <c r="J455" s="114" t="str">
        <f>+IF(G453="月額制","控除単金","法定休日単金")</f>
        <v>控除単金</v>
      </c>
      <c r="K455" s="68">
        <v>4290</v>
      </c>
      <c r="L455" s="141">
        <f ca="1">+IF($G453="月額制",MIN(0,L453-$I453),FLOOR(SUMIF(INDIRECT(L$1 &amp; "!$A:$A"),$C455,INDIRECT(L$1 &amp; "!$F:$F"))+"0:0:1"*24,0.5))</f>
        <v>-2</v>
      </c>
      <c r="M455" s="69">
        <f ca="1">+INT($K455*L455)</f>
        <v>-8580</v>
      </c>
      <c r="P455" s="24"/>
    </row>
    <row r="456" spans="1:16">
      <c r="A456" s="24">
        <f t="shared" si="315"/>
        <v>0</v>
      </c>
      <c r="B456" s="24">
        <f t="shared" si="316"/>
        <v>0</v>
      </c>
      <c r="C456" s="111">
        <f t="shared" si="317"/>
        <v>2024001</v>
      </c>
      <c r="D456" s="165" t="str">
        <f t="shared" si="318"/>
        <v>瀬川 真宙</v>
      </c>
      <c r="E456" s="112" t="str">
        <f t="shared" si="319"/>
        <v>UAL</v>
      </c>
      <c r="F456" s="113" t="str">
        <f t="shared" si="320"/>
        <v>本社</v>
      </c>
      <c r="G456" s="111" t="str">
        <f t="shared" si="321"/>
        <v>月額制</v>
      </c>
      <c r="H456" s="111"/>
      <c r="I456" s="111"/>
      <c r="J456" s="115" t="str">
        <f>+IF(G453="月額制","","深夜割増単金")</f>
        <v/>
      </c>
      <c r="K456" s="70"/>
      <c r="L456" s="142">
        <f ca="1">IF($G453="月額制",0,FLOOR(SUMIF(INDIRECT(L$1 &amp; "!$A:$A"),$C455,INDIRECT(L$1 &amp; "!$g:$g"))+"0:0:1"*24,0.5))</f>
        <v>0</v>
      </c>
      <c r="M456" s="71">
        <f ca="1">+INT($K456*L456)</f>
        <v>0</v>
      </c>
      <c r="P456" s="24"/>
    </row>
    <row r="457" spans="1:16">
      <c r="A457" s="24">
        <f t="shared" si="315"/>
        <v>0</v>
      </c>
      <c r="B457" s="24">
        <f t="shared" si="316"/>
        <v>0</v>
      </c>
      <c r="C457" s="111">
        <f t="shared" si="317"/>
        <v>2024001</v>
      </c>
      <c r="D457" s="165" t="str">
        <f t="shared" si="318"/>
        <v>瀬川 真宙</v>
      </c>
      <c r="E457" s="112" t="str">
        <f t="shared" si="319"/>
        <v>UAL</v>
      </c>
      <c r="F457" s="113" t="str">
        <f t="shared" si="320"/>
        <v>本社</v>
      </c>
      <c r="G457" s="111" t="str">
        <f t="shared" si="321"/>
        <v>月額制</v>
      </c>
      <c r="H457" s="111"/>
      <c r="I457" s="111"/>
      <c r="J457" s="116" t="s">
        <v>1845</v>
      </c>
      <c r="K457" s="117"/>
      <c r="L457" s="143">
        <f ca="1">+FLOOR(SUMIF(INDIRECT(L$1&amp;"!A:A"),$C453,INDIRECT(L$1&amp;"!D:D"))+"0:0:1"*24,0.5)</f>
        <v>118</v>
      </c>
      <c r="M457" s="144">
        <f ca="1">SUM(M453:M456)</f>
        <v>591420</v>
      </c>
      <c r="P457" s="24"/>
    </row>
    <row r="458" spans="1:16">
      <c r="A458" s="24">
        <f t="shared" si="315"/>
        <v>0</v>
      </c>
      <c r="B458" s="24">
        <f t="shared" si="316"/>
        <v>0</v>
      </c>
      <c r="C458" s="111">
        <f t="shared" si="317"/>
        <v>2024001</v>
      </c>
      <c r="D458" s="165" t="str">
        <f t="shared" si="318"/>
        <v>瀬川 真宙</v>
      </c>
      <c r="E458" s="112" t="str">
        <f t="shared" si="319"/>
        <v>UAL</v>
      </c>
      <c r="F458" s="113" t="str">
        <f t="shared" si="320"/>
        <v>本社</v>
      </c>
      <c r="G458" s="111" t="str">
        <f t="shared" si="321"/>
        <v>月額制</v>
      </c>
      <c r="H458" s="111"/>
      <c r="I458" s="111"/>
      <c r="J458" s="116" t="s">
        <v>1846</v>
      </c>
      <c r="K458" s="117"/>
      <c r="L458" s="145"/>
      <c r="M458" s="54">
        <f ca="1">+ROUNDDOWN(M457*0.1,0)</f>
        <v>59142</v>
      </c>
      <c r="P458" s="24"/>
    </row>
    <row r="459" spans="1:16">
      <c r="A459" s="24">
        <f t="shared" si="315"/>
        <v>0</v>
      </c>
      <c r="B459" s="24">
        <f t="shared" si="316"/>
        <v>0</v>
      </c>
      <c r="C459" s="111">
        <f t="shared" si="317"/>
        <v>2024001</v>
      </c>
      <c r="D459" s="165" t="str">
        <f t="shared" si="318"/>
        <v>瀬川 真宙</v>
      </c>
      <c r="E459" s="112" t="str">
        <f t="shared" si="319"/>
        <v>UAL</v>
      </c>
      <c r="F459" s="113" t="str">
        <f t="shared" si="320"/>
        <v>本社</v>
      </c>
      <c r="G459" s="111" t="str">
        <f t="shared" si="321"/>
        <v>月額制</v>
      </c>
      <c r="H459" s="111"/>
      <c r="I459" s="111"/>
      <c r="J459" s="118" t="s">
        <v>1847</v>
      </c>
      <c r="K459" s="119"/>
      <c r="L459" s="146"/>
      <c r="M459" s="67">
        <f ca="1">+SUMIF(INDIRECT(L$1&amp;"!$A:$A"),$C453,INDIRECT(L$1&amp;"!$I:$I"))</f>
        <v>0</v>
      </c>
      <c r="P459" s="24"/>
    </row>
    <row r="460" spans="1:16">
      <c r="A460" s="24">
        <f t="shared" si="315"/>
        <v>0</v>
      </c>
      <c r="B460" s="24">
        <f t="shared" si="316"/>
        <v>0</v>
      </c>
      <c r="C460" s="111">
        <f t="shared" si="317"/>
        <v>2024001</v>
      </c>
      <c r="D460" s="165" t="str">
        <f t="shared" si="318"/>
        <v>瀬川 真宙</v>
      </c>
      <c r="E460" s="112" t="str">
        <f t="shared" si="319"/>
        <v>UAL</v>
      </c>
      <c r="F460" s="113" t="str">
        <f t="shared" si="320"/>
        <v>本社</v>
      </c>
      <c r="G460" s="111" t="str">
        <f t="shared" si="321"/>
        <v>月額制</v>
      </c>
      <c r="H460" s="111"/>
      <c r="I460" s="111"/>
      <c r="J460" s="120" t="s">
        <v>1848</v>
      </c>
      <c r="K460" s="121"/>
      <c r="L460" s="147"/>
      <c r="M460" s="71">
        <f ca="1">+SUMIF(INDIRECT(L$1 &amp;"!$A:$A"),$C453,INDIRECT(L$1 &amp;"!$J:$J"))</f>
        <v>11520</v>
      </c>
      <c r="P460" s="24"/>
    </row>
    <row r="461" spans="1:16">
      <c r="A461" s="24">
        <f t="shared" si="315"/>
        <v>0</v>
      </c>
      <c r="B461" s="24">
        <f t="shared" si="316"/>
        <v>0</v>
      </c>
      <c r="C461" s="111">
        <f t="shared" si="317"/>
        <v>2024001</v>
      </c>
      <c r="D461" s="165" t="str">
        <f t="shared" si="318"/>
        <v>瀬川 真宙</v>
      </c>
      <c r="E461" s="112" t="str">
        <f t="shared" si="319"/>
        <v>UAL</v>
      </c>
      <c r="F461" s="113" t="str">
        <f t="shared" si="320"/>
        <v>本社</v>
      </c>
      <c r="G461" s="111" t="str">
        <f t="shared" si="321"/>
        <v>月額制</v>
      </c>
      <c r="H461" s="111"/>
      <c r="I461" s="111"/>
      <c r="J461" s="116" t="s">
        <v>1849</v>
      </c>
      <c r="K461" s="117"/>
      <c r="L461" s="145"/>
      <c r="M461" s="54">
        <f ca="1">SUM(M459:M460)</f>
        <v>11520</v>
      </c>
      <c r="N461" s="24" t="s">
        <v>2843</v>
      </c>
      <c r="P461" s="24"/>
    </row>
    <row r="462" spans="1:16">
      <c r="A462" s="24">
        <f t="shared" si="315"/>
        <v>0</v>
      </c>
      <c r="B462" s="24">
        <f t="shared" si="316"/>
        <v>0</v>
      </c>
      <c r="C462" s="122">
        <f t="shared" si="317"/>
        <v>2024001</v>
      </c>
      <c r="D462" s="166" t="str">
        <f t="shared" si="318"/>
        <v>瀬川 真宙</v>
      </c>
      <c r="E462" s="123" t="str">
        <f t="shared" si="319"/>
        <v>UAL</v>
      </c>
      <c r="F462" s="124" t="str">
        <f t="shared" si="320"/>
        <v>本社</v>
      </c>
      <c r="G462" s="122" t="str">
        <f t="shared" si="321"/>
        <v>月額制</v>
      </c>
      <c r="H462" s="122"/>
      <c r="I462" s="122"/>
      <c r="J462" s="116" t="s">
        <v>1850</v>
      </c>
      <c r="K462" s="117"/>
      <c r="L462" s="148"/>
      <c r="M462" s="149">
        <f ca="1">+(L457&lt;&gt;0)*SUM(M457:M458,M461)</f>
        <v>662082</v>
      </c>
      <c r="P462" s="24"/>
    </row>
    <row r="463" spans="1:16">
      <c r="A463" s="24">
        <f>IF(A462=1,0,1)</f>
        <v>1</v>
      </c>
      <c r="B463" s="27">
        <v>0</v>
      </c>
      <c r="C463" s="28">
        <v>2024011</v>
      </c>
      <c r="D463" s="161" t="str">
        <f>+VLOOKUP(C463,勤務データ!A:C,3,0)</f>
        <v>岡野 航</v>
      </c>
      <c r="E463" s="29" t="s">
        <v>1833</v>
      </c>
      <c r="F463" s="28" t="s">
        <v>1834</v>
      </c>
      <c r="G463" s="125" t="s">
        <v>1843</v>
      </c>
      <c r="H463" s="28">
        <v>180</v>
      </c>
      <c r="I463" s="28">
        <v>140</v>
      </c>
      <c r="J463" s="63" t="s">
        <v>1836</v>
      </c>
      <c r="K463" s="55">
        <v>800000</v>
      </c>
      <c r="L463" s="30">
        <f ca="1">+IF($G463="月額制",L467-L464,L467-SUM(L464:L465))</f>
        <v>125</v>
      </c>
      <c r="M463" s="56">
        <f>+INT(IF($G463="月額制",$K463,$K463*L463))</f>
        <v>800000</v>
      </c>
      <c r="P463" s="24"/>
    </row>
    <row r="464" spans="1:16">
      <c r="A464" s="24">
        <f t="shared" ref="A464:A472" si="322">+A463</f>
        <v>1</v>
      </c>
      <c r="B464" s="24">
        <f t="shared" ref="B464:B472" si="323">+B463</f>
        <v>0</v>
      </c>
      <c r="C464" s="31">
        <f t="shared" ref="C464:C472" si="324">+IF(C463="","",C463)</f>
        <v>2024011</v>
      </c>
      <c r="D464" s="162" t="str">
        <f t="shared" ref="D464:D472" si="325">+IF(D463="","",D463)</f>
        <v>岡野 航</v>
      </c>
      <c r="E464" s="32" t="str">
        <f t="shared" ref="E464:E472" si="326">+IF(E463="","",E463)</f>
        <v>UAL</v>
      </c>
      <c r="F464" s="46" t="str">
        <f t="shared" ref="F464:F472" si="327">+IF(F463="","",F463)</f>
        <v>本社</v>
      </c>
      <c r="G464" s="31" t="str">
        <f t="shared" ref="G464:G472" si="328">+IF(G463="","",G463)</f>
        <v>月額制</v>
      </c>
      <c r="H464" s="31"/>
      <c r="I464" s="31"/>
      <c r="J464" s="64" t="str">
        <f>+IF(G463="月額制","超過単金","時間外単金")</f>
        <v>超過単金</v>
      </c>
      <c r="K464" s="57">
        <v>5000</v>
      </c>
      <c r="L464" s="33">
        <f ca="1">+IF($G463="月額制",MAX(0,L467-$H463),FLOOR(SUMIF(INDIRECT(L$1&amp;"!$A:$A"),$C464,INDIRECT(L$1&amp;"!$E:$E"))+"0:0:1"*24,0.5))</f>
        <v>0</v>
      </c>
      <c r="M464" s="58">
        <f ca="1">+INT($K464*L464)</f>
        <v>0</v>
      </c>
      <c r="P464" s="24"/>
    </row>
    <row r="465" spans="1:16">
      <c r="A465" s="24">
        <f t="shared" si="322"/>
        <v>1</v>
      </c>
      <c r="B465" s="24">
        <f t="shared" si="323"/>
        <v>0</v>
      </c>
      <c r="C465" s="31">
        <f t="shared" si="324"/>
        <v>2024011</v>
      </c>
      <c r="D465" s="162" t="str">
        <f t="shared" si="325"/>
        <v>岡野 航</v>
      </c>
      <c r="E465" s="32" t="str">
        <f t="shared" si="326"/>
        <v>UAL</v>
      </c>
      <c r="F465" s="46" t="str">
        <f t="shared" si="327"/>
        <v>本社</v>
      </c>
      <c r="G465" s="31" t="str">
        <f t="shared" si="328"/>
        <v>月額制</v>
      </c>
      <c r="H465" s="31"/>
      <c r="I465" s="31"/>
      <c r="J465" s="64" t="str">
        <f>+IF(G463="月額制","控除単金","法定休日単金")</f>
        <v>控除単金</v>
      </c>
      <c r="K465" s="57">
        <v>5000</v>
      </c>
      <c r="L465" s="33">
        <f ca="1">+IF($G463="月額制",MIN(0,L463-$I463),FLOOR(SUMIF(INDIRECT(L$1 &amp; "!$A:$A"),$C465,INDIRECT(L$1 &amp; "!$F:$F"))+"0:0:1"*24,0.5))</f>
        <v>-15</v>
      </c>
      <c r="M465" s="58">
        <f ca="1">+INT($K465*L465)</f>
        <v>-75000</v>
      </c>
      <c r="P465" s="24"/>
    </row>
    <row r="466" spans="1:16">
      <c r="A466" s="24">
        <f t="shared" si="322"/>
        <v>1</v>
      </c>
      <c r="B466" s="24">
        <f t="shared" si="323"/>
        <v>0</v>
      </c>
      <c r="C466" s="31">
        <f t="shared" si="324"/>
        <v>2024011</v>
      </c>
      <c r="D466" s="162" t="str">
        <f t="shared" si="325"/>
        <v>岡野 航</v>
      </c>
      <c r="E466" s="32" t="str">
        <f t="shared" si="326"/>
        <v>UAL</v>
      </c>
      <c r="F466" s="46" t="str">
        <f t="shared" si="327"/>
        <v>本社</v>
      </c>
      <c r="G466" s="31" t="str">
        <f t="shared" si="328"/>
        <v>月額制</v>
      </c>
      <c r="H466" s="31"/>
      <c r="I466" s="31"/>
      <c r="J466" s="65" t="str">
        <f>+IF(G463="月額制","","深夜割増単金")</f>
        <v/>
      </c>
      <c r="K466" s="59"/>
      <c r="L466" s="34">
        <f ca="1">IF($G463="月額制",0,FLOOR(SUMIF(INDIRECT(L$1 &amp; "!$A:$A"),$C465,INDIRECT(L$1 &amp; "!$g:$g"))+"0:0:1"*24,0.5))</f>
        <v>0</v>
      </c>
      <c r="M466" s="60">
        <f ca="1">+INT($K466*L466)</f>
        <v>0</v>
      </c>
      <c r="P466" s="24"/>
    </row>
    <row r="467" spans="1:16">
      <c r="A467" s="24">
        <f t="shared" si="322"/>
        <v>1</v>
      </c>
      <c r="B467" s="24">
        <f t="shared" si="323"/>
        <v>0</v>
      </c>
      <c r="C467" s="31">
        <f t="shared" si="324"/>
        <v>2024011</v>
      </c>
      <c r="D467" s="162" t="str">
        <f t="shared" si="325"/>
        <v>岡野 航</v>
      </c>
      <c r="E467" s="32" t="str">
        <f t="shared" si="326"/>
        <v>UAL</v>
      </c>
      <c r="F467" s="46" t="str">
        <f t="shared" si="327"/>
        <v>本社</v>
      </c>
      <c r="G467" s="31" t="str">
        <f t="shared" si="328"/>
        <v>月額制</v>
      </c>
      <c r="H467" s="31"/>
      <c r="I467" s="31"/>
      <c r="J467" s="100" t="s">
        <v>1837</v>
      </c>
      <c r="K467" s="101"/>
      <c r="L467" s="48">
        <f ca="1">+FLOOR(SUMIF(INDIRECT(L$1&amp;"!A:A"),$C463,INDIRECT(L$1&amp;"!D:D"))+"0:0:1"*24,0.5)</f>
        <v>125</v>
      </c>
      <c r="M467" s="50">
        <f ca="1">SUM(M463:M466)</f>
        <v>725000</v>
      </c>
      <c r="P467" s="24"/>
    </row>
    <row r="468" spans="1:16">
      <c r="A468" s="24">
        <f t="shared" si="322"/>
        <v>1</v>
      </c>
      <c r="B468" s="24">
        <f t="shared" si="323"/>
        <v>0</v>
      </c>
      <c r="C468" s="31">
        <f t="shared" si="324"/>
        <v>2024011</v>
      </c>
      <c r="D468" s="162" t="str">
        <f t="shared" si="325"/>
        <v>岡野 航</v>
      </c>
      <c r="E468" s="32" t="str">
        <f t="shared" si="326"/>
        <v>UAL</v>
      </c>
      <c r="F468" s="46" t="str">
        <f t="shared" si="327"/>
        <v>本社</v>
      </c>
      <c r="G468" s="31" t="str">
        <f t="shared" si="328"/>
        <v>月額制</v>
      </c>
      <c r="H468" s="31"/>
      <c r="I468" s="31"/>
      <c r="J468" s="100" t="s">
        <v>1838</v>
      </c>
      <c r="K468" s="101"/>
      <c r="L468" s="51"/>
      <c r="M468" s="49">
        <f ca="1">+ROUNDDOWN(M467*0.1,0)</f>
        <v>72500</v>
      </c>
      <c r="P468" s="24"/>
    </row>
    <row r="469" spans="1:16">
      <c r="A469" s="24">
        <f t="shared" si="322"/>
        <v>1</v>
      </c>
      <c r="B469" s="24">
        <f t="shared" si="323"/>
        <v>0</v>
      </c>
      <c r="C469" s="31">
        <f t="shared" si="324"/>
        <v>2024011</v>
      </c>
      <c r="D469" s="162" t="str">
        <f t="shared" si="325"/>
        <v>岡野 航</v>
      </c>
      <c r="E469" s="32" t="str">
        <f t="shared" si="326"/>
        <v>UAL</v>
      </c>
      <c r="F469" s="46" t="str">
        <f t="shared" si="327"/>
        <v>本社</v>
      </c>
      <c r="G469" s="31" t="str">
        <f t="shared" si="328"/>
        <v>月額制</v>
      </c>
      <c r="H469" s="31"/>
      <c r="I469" s="31"/>
      <c r="J469" s="102" t="s">
        <v>1839</v>
      </c>
      <c r="K469" s="103"/>
      <c r="L469" s="61"/>
      <c r="M469" s="56">
        <f ca="1">+SUMIF(INDIRECT(L$1&amp;"!$A:$A"),$C463,INDIRECT(L$1&amp;"!$I:$I"))</f>
        <v>0</v>
      </c>
      <c r="P469" s="24"/>
    </row>
    <row r="470" spans="1:16">
      <c r="A470" s="24">
        <f t="shared" si="322"/>
        <v>1</v>
      </c>
      <c r="B470" s="24">
        <f t="shared" si="323"/>
        <v>0</v>
      </c>
      <c r="C470" s="31">
        <f t="shared" si="324"/>
        <v>2024011</v>
      </c>
      <c r="D470" s="162" t="str">
        <f t="shared" si="325"/>
        <v>岡野 航</v>
      </c>
      <c r="E470" s="32" t="str">
        <f t="shared" si="326"/>
        <v>UAL</v>
      </c>
      <c r="F470" s="46" t="str">
        <f t="shared" si="327"/>
        <v>本社</v>
      </c>
      <c r="G470" s="31" t="str">
        <f t="shared" si="328"/>
        <v>月額制</v>
      </c>
      <c r="H470" s="31"/>
      <c r="I470" s="31"/>
      <c r="J470" s="104" t="s">
        <v>1840</v>
      </c>
      <c r="K470" s="105"/>
      <c r="L470" s="62"/>
      <c r="M470" s="60">
        <f ca="1">+SUMIF(INDIRECT(L$1 &amp;"!$A:$A"),$C463,INDIRECT(L$1 &amp;"!$J:$J"))</f>
        <v>334</v>
      </c>
      <c r="P470" s="24"/>
    </row>
    <row r="471" spans="1:16">
      <c r="A471" s="24">
        <f t="shared" si="322"/>
        <v>1</v>
      </c>
      <c r="B471" s="24">
        <f t="shared" si="323"/>
        <v>0</v>
      </c>
      <c r="C471" s="31">
        <f t="shared" si="324"/>
        <v>2024011</v>
      </c>
      <c r="D471" s="162" t="str">
        <f t="shared" si="325"/>
        <v>岡野 航</v>
      </c>
      <c r="E471" s="32" t="str">
        <f t="shared" si="326"/>
        <v>UAL</v>
      </c>
      <c r="F471" s="46" t="str">
        <f t="shared" si="327"/>
        <v>本社</v>
      </c>
      <c r="G471" s="31" t="str">
        <f t="shared" si="328"/>
        <v>月額制</v>
      </c>
      <c r="H471" s="31"/>
      <c r="I471" s="31"/>
      <c r="J471" s="100" t="s">
        <v>1841</v>
      </c>
      <c r="K471" s="101"/>
      <c r="L471" s="51"/>
      <c r="M471" s="49">
        <f ca="1">SUM(M469:M470)</f>
        <v>334</v>
      </c>
      <c r="N471" s="24" t="s">
        <v>2843</v>
      </c>
      <c r="P471" s="24"/>
    </row>
    <row r="472" spans="1:16">
      <c r="A472" s="24">
        <f t="shared" si="322"/>
        <v>1</v>
      </c>
      <c r="B472" s="24">
        <f t="shared" si="323"/>
        <v>0</v>
      </c>
      <c r="C472" s="35">
        <f t="shared" si="324"/>
        <v>2024011</v>
      </c>
      <c r="D472" s="163" t="str">
        <f t="shared" si="325"/>
        <v>岡野 航</v>
      </c>
      <c r="E472" s="106" t="str">
        <f t="shared" si="326"/>
        <v>UAL</v>
      </c>
      <c r="F472" s="107" t="str">
        <f t="shared" si="327"/>
        <v>本社</v>
      </c>
      <c r="G472" s="35" t="str">
        <f t="shared" si="328"/>
        <v>月額制</v>
      </c>
      <c r="H472" s="35"/>
      <c r="I472" s="35"/>
      <c r="J472" s="100" t="s">
        <v>1842</v>
      </c>
      <c r="K472" s="101"/>
      <c r="L472" s="52"/>
      <c r="M472" s="53">
        <f ca="1">+(L467&lt;&gt;0)*SUM(M467:M468,M471)</f>
        <v>797834</v>
      </c>
      <c r="P472" s="24"/>
    </row>
    <row r="473" spans="1:16">
      <c r="A473" s="24">
        <f>IF(A472=1,0,1)</f>
        <v>0</v>
      </c>
      <c r="B473" s="27">
        <v>0</v>
      </c>
      <c r="C473" s="108">
        <v>2020003</v>
      </c>
      <c r="D473" s="164" t="str">
        <f>+VLOOKUP(C473,勤務データ!A:C,3,0)</f>
        <v>申 貴樹</v>
      </c>
      <c r="E473" s="109" t="s">
        <v>1833</v>
      </c>
      <c r="F473" s="108" t="s">
        <v>1852</v>
      </c>
      <c r="G473" s="108" t="s">
        <v>1843</v>
      </c>
      <c r="H473" s="108">
        <v>180</v>
      </c>
      <c r="I473" s="108">
        <v>140</v>
      </c>
      <c r="J473" s="110" t="s">
        <v>1836</v>
      </c>
      <c r="K473" s="66">
        <v>960000</v>
      </c>
      <c r="L473" s="140">
        <f ca="1">+IF($G473="月額制",L477-L474,L477-SUM(L474:L475))</f>
        <v>141.5</v>
      </c>
      <c r="M473" s="67">
        <f>+INT(IF($G473="月額制",$K473,$K473*L473))</f>
        <v>960000</v>
      </c>
      <c r="P473" s="24"/>
    </row>
    <row r="474" spans="1:16">
      <c r="A474" s="24">
        <f t="shared" ref="A474:A482" si="329">+A473</f>
        <v>0</v>
      </c>
      <c r="B474" s="24">
        <f t="shared" ref="B474:B482" si="330">+B473</f>
        <v>0</v>
      </c>
      <c r="C474" s="111">
        <f t="shared" ref="C474:C482" si="331">+IF(C473="","",C473)</f>
        <v>2020003</v>
      </c>
      <c r="D474" s="165" t="str">
        <f t="shared" ref="D474:D482" si="332">+IF(D473="","",D473)</f>
        <v>申 貴樹</v>
      </c>
      <c r="E474" s="112" t="str">
        <f t="shared" ref="E474:E482" si="333">+IF(E473="","",E473)</f>
        <v>UAL</v>
      </c>
      <c r="F474" s="113" t="str">
        <f t="shared" ref="F474:F482" si="334">+IF(F473="","",F473)</f>
        <v>関西支店</v>
      </c>
      <c r="G474" s="111" t="str">
        <f t="shared" ref="G474:G482" si="335">+IF(G473="","",G473)</f>
        <v>月額制</v>
      </c>
      <c r="H474" s="111"/>
      <c r="I474" s="111"/>
      <c r="J474" s="114" t="str">
        <f>+IF(G473="月額制","超過単金","時間外単金")</f>
        <v>超過単金</v>
      </c>
      <c r="K474" s="68">
        <v>5340</v>
      </c>
      <c r="L474" s="141">
        <f ca="1">+IF($G473="月額制",MAX(0,L477-$H473),FLOOR(SUMIF(INDIRECT(L$1&amp;"!$A:$A"),$C474,INDIRECT(L$1&amp;"!$E:$E"))+"0:0:1"*24,0.5))</f>
        <v>0</v>
      </c>
      <c r="M474" s="69">
        <f ca="1">+INT($K474*L474)</f>
        <v>0</v>
      </c>
      <c r="P474" s="24"/>
    </row>
    <row r="475" spans="1:16">
      <c r="A475" s="24">
        <f t="shared" si="329"/>
        <v>0</v>
      </c>
      <c r="B475" s="24">
        <f t="shared" si="330"/>
        <v>0</v>
      </c>
      <c r="C475" s="111">
        <f t="shared" si="331"/>
        <v>2020003</v>
      </c>
      <c r="D475" s="165" t="str">
        <f t="shared" si="332"/>
        <v>申 貴樹</v>
      </c>
      <c r="E475" s="112" t="str">
        <f t="shared" si="333"/>
        <v>UAL</v>
      </c>
      <c r="F475" s="113" t="str">
        <f t="shared" si="334"/>
        <v>関西支店</v>
      </c>
      <c r="G475" s="111" t="str">
        <f t="shared" si="335"/>
        <v>月額制</v>
      </c>
      <c r="H475" s="111"/>
      <c r="I475" s="111"/>
      <c r="J475" s="114" t="str">
        <f>+IF(G473="月額制","控除単金","法定休日単金")</f>
        <v>控除単金</v>
      </c>
      <c r="K475" s="68">
        <v>6860</v>
      </c>
      <c r="L475" s="141">
        <f ca="1">+IF($G473="月額制",MIN(0,L473-$I473),FLOOR(SUMIF(INDIRECT(L$1 &amp; "!$A:$A"),$C475,INDIRECT(L$1 &amp; "!$F:$F"))+"0:0:1"*24,0.5))</f>
        <v>0</v>
      </c>
      <c r="M475" s="69">
        <f ca="1">+INT($K475*L475)</f>
        <v>0</v>
      </c>
      <c r="P475" s="24"/>
    </row>
    <row r="476" spans="1:16">
      <c r="A476" s="24">
        <f t="shared" si="329"/>
        <v>0</v>
      </c>
      <c r="B476" s="24">
        <f t="shared" si="330"/>
        <v>0</v>
      </c>
      <c r="C476" s="111">
        <f t="shared" si="331"/>
        <v>2020003</v>
      </c>
      <c r="D476" s="165" t="str">
        <f t="shared" si="332"/>
        <v>申 貴樹</v>
      </c>
      <c r="E476" s="112" t="str">
        <f t="shared" si="333"/>
        <v>UAL</v>
      </c>
      <c r="F476" s="113" t="str">
        <f t="shared" si="334"/>
        <v>関西支店</v>
      </c>
      <c r="G476" s="111" t="str">
        <f t="shared" si="335"/>
        <v>月額制</v>
      </c>
      <c r="H476" s="111"/>
      <c r="I476" s="111"/>
      <c r="J476" s="115" t="str">
        <f>+IF(G473="月額制","","深夜割増単金")</f>
        <v/>
      </c>
      <c r="K476" s="70"/>
      <c r="L476" s="142">
        <f ca="1">IF($G473="月額制",0,FLOOR(SUMIF(INDIRECT(L$1 &amp; "!$A:$A"),$C475,INDIRECT(L$1 &amp; "!$g:$g"))+"0:0:1"*24,0.5))</f>
        <v>0</v>
      </c>
      <c r="M476" s="71">
        <f ca="1">+INT($K476*L476)</f>
        <v>0</v>
      </c>
      <c r="P476" s="24"/>
    </row>
    <row r="477" spans="1:16">
      <c r="A477" s="24">
        <f t="shared" si="329"/>
        <v>0</v>
      </c>
      <c r="B477" s="24">
        <f t="shared" si="330"/>
        <v>0</v>
      </c>
      <c r="C477" s="111">
        <f t="shared" si="331"/>
        <v>2020003</v>
      </c>
      <c r="D477" s="165" t="str">
        <f t="shared" si="332"/>
        <v>申 貴樹</v>
      </c>
      <c r="E477" s="112" t="str">
        <f t="shared" si="333"/>
        <v>UAL</v>
      </c>
      <c r="F477" s="113" t="str">
        <f t="shared" si="334"/>
        <v>関西支店</v>
      </c>
      <c r="G477" s="111" t="str">
        <f t="shared" si="335"/>
        <v>月額制</v>
      </c>
      <c r="H477" s="111"/>
      <c r="I477" s="111"/>
      <c r="J477" s="116" t="s">
        <v>1837</v>
      </c>
      <c r="K477" s="117"/>
      <c r="L477" s="143">
        <f ca="1">+FLOOR(SUMIF(INDIRECT(L$1&amp;"!A:A"),$C473,INDIRECT(L$1&amp;"!D:D"))+"0:0:1"*24,0.5)</f>
        <v>141.5</v>
      </c>
      <c r="M477" s="144">
        <f ca="1">SUM(M473:M476)</f>
        <v>960000</v>
      </c>
      <c r="P477" s="24"/>
    </row>
    <row r="478" spans="1:16">
      <c r="A478" s="24">
        <f t="shared" si="329"/>
        <v>0</v>
      </c>
      <c r="B478" s="24">
        <f t="shared" si="330"/>
        <v>0</v>
      </c>
      <c r="C478" s="111">
        <f t="shared" si="331"/>
        <v>2020003</v>
      </c>
      <c r="D478" s="165" t="str">
        <f t="shared" si="332"/>
        <v>申 貴樹</v>
      </c>
      <c r="E478" s="112" t="str">
        <f t="shared" si="333"/>
        <v>UAL</v>
      </c>
      <c r="F478" s="113" t="str">
        <f t="shared" si="334"/>
        <v>関西支店</v>
      </c>
      <c r="G478" s="111" t="str">
        <f t="shared" si="335"/>
        <v>月額制</v>
      </c>
      <c r="H478" s="111"/>
      <c r="I478" s="111"/>
      <c r="J478" s="116" t="s">
        <v>1838</v>
      </c>
      <c r="K478" s="117"/>
      <c r="L478" s="145"/>
      <c r="M478" s="54">
        <f ca="1">+ROUNDDOWN(M477*0.1,0)</f>
        <v>96000</v>
      </c>
      <c r="P478" s="24"/>
    </row>
    <row r="479" spans="1:16">
      <c r="A479" s="24">
        <f t="shared" si="329"/>
        <v>0</v>
      </c>
      <c r="B479" s="24">
        <f t="shared" si="330"/>
        <v>0</v>
      </c>
      <c r="C479" s="111">
        <f t="shared" si="331"/>
        <v>2020003</v>
      </c>
      <c r="D479" s="165" t="str">
        <f t="shared" si="332"/>
        <v>申 貴樹</v>
      </c>
      <c r="E479" s="112" t="str">
        <f t="shared" si="333"/>
        <v>UAL</v>
      </c>
      <c r="F479" s="113" t="str">
        <f t="shared" si="334"/>
        <v>関西支店</v>
      </c>
      <c r="G479" s="111" t="str">
        <f t="shared" si="335"/>
        <v>月額制</v>
      </c>
      <c r="H479" s="111"/>
      <c r="I479" s="111"/>
      <c r="J479" s="118" t="s">
        <v>1839</v>
      </c>
      <c r="K479" s="119"/>
      <c r="L479" s="146"/>
      <c r="M479" s="67">
        <f ca="1">+SUMIF(INDIRECT(L$1&amp;"!$A:$A"),$C473,INDIRECT(L$1&amp;"!$I:$I"))</f>
        <v>0</v>
      </c>
      <c r="P479" s="24"/>
    </row>
    <row r="480" spans="1:16">
      <c r="A480" s="24">
        <f t="shared" si="329"/>
        <v>0</v>
      </c>
      <c r="B480" s="24">
        <f t="shared" si="330"/>
        <v>0</v>
      </c>
      <c r="C480" s="111">
        <f t="shared" si="331"/>
        <v>2020003</v>
      </c>
      <c r="D480" s="165" t="str">
        <f t="shared" si="332"/>
        <v>申 貴樹</v>
      </c>
      <c r="E480" s="112" t="str">
        <f t="shared" si="333"/>
        <v>UAL</v>
      </c>
      <c r="F480" s="113" t="str">
        <f t="shared" si="334"/>
        <v>関西支店</v>
      </c>
      <c r="G480" s="111" t="str">
        <f t="shared" si="335"/>
        <v>月額制</v>
      </c>
      <c r="H480" s="111"/>
      <c r="I480" s="111"/>
      <c r="J480" s="120" t="s">
        <v>1840</v>
      </c>
      <c r="K480" s="121"/>
      <c r="L480" s="147"/>
      <c r="M480" s="71">
        <f ca="1">+SUMIF(INDIRECT(L$1 &amp;"!$A:$A"),$C473,INDIRECT(L$1 &amp;"!$J:$J"))</f>
        <v>3800</v>
      </c>
      <c r="P480" s="24"/>
    </row>
    <row r="481" spans="1:16">
      <c r="A481" s="24">
        <f t="shared" si="329"/>
        <v>0</v>
      </c>
      <c r="B481" s="24">
        <f t="shared" si="330"/>
        <v>0</v>
      </c>
      <c r="C481" s="111">
        <f t="shared" si="331"/>
        <v>2020003</v>
      </c>
      <c r="D481" s="165" t="str">
        <f t="shared" si="332"/>
        <v>申 貴樹</v>
      </c>
      <c r="E481" s="112" t="str">
        <f t="shared" si="333"/>
        <v>UAL</v>
      </c>
      <c r="F481" s="113" t="str">
        <f t="shared" si="334"/>
        <v>関西支店</v>
      </c>
      <c r="G481" s="111" t="str">
        <f t="shared" si="335"/>
        <v>月額制</v>
      </c>
      <c r="H481" s="111"/>
      <c r="I481" s="111"/>
      <c r="J481" s="116" t="s">
        <v>1841</v>
      </c>
      <c r="K481" s="117"/>
      <c r="L481" s="145"/>
      <c r="M481" s="54">
        <f ca="1">SUM(M479:M480)</f>
        <v>3800</v>
      </c>
      <c r="N481" s="24" t="s">
        <v>2843</v>
      </c>
      <c r="P481" s="24"/>
    </row>
    <row r="482" spans="1:16">
      <c r="A482" s="24">
        <f t="shared" si="329"/>
        <v>0</v>
      </c>
      <c r="B482" s="24">
        <f t="shared" si="330"/>
        <v>0</v>
      </c>
      <c r="C482" s="122">
        <f t="shared" si="331"/>
        <v>2020003</v>
      </c>
      <c r="D482" s="166" t="str">
        <f t="shared" si="332"/>
        <v>申 貴樹</v>
      </c>
      <c r="E482" s="123" t="str">
        <f t="shared" si="333"/>
        <v>UAL</v>
      </c>
      <c r="F482" s="124" t="str">
        <f t="shared" si="334"/>
        <v>関西支店</v>
      </c>
      <c r="G482" s="122" t="str">
        <f t="shared" si="335"/>
        <v>月額制</v>
      </c>
      <c r="H482" s="122"/>
      <c r="I482" s="122"/>
      <c r="J482" s="116" t="s">
        <v>1842</v>
      </c>
      <c r="K482" s="117"/>
      <c r="L482" s="148"/>
      <c r="M482" s="149">
        <f ca="1">+(L477&lt;&gt;0)*SUM(M477:M478,M481)</f>
        <v>1059800</v>
      </c>
      <c r="P482" s="24"/>
    </row>
    <row r="483" spans="1:16">
      <c r="A483" s="24">
        <f>IF(A482=1,0,1)</f>
        <v>1</v>
      </c>
      <c r="B483" s="27">
        <v>0</v>
      </c>
      <c r="C483" s="28">
        <v>2022008</v>
      </c>
      <c r="D483" s="161" t="str">
        <f>+VLOOKUP(C483,勤務データ!A:C,3,0)</f>
        <v>桂川 昌治</v>
      </c>
      <c r="E483" s="29" t="s">
        <v>1833</v>
      </c>
      <c r="F483" s="28" t="s">
        <v>1852</v>
      </c>
      <c r="G483" s="125" t="s">
        <v>1843</v>
      </c>
      <c r="H483" s="28">
        <v>180</v>
      </c>
      <c r="I483" s="28">
        <v>140</v>
      </c>
      <c r="J483" s="63" t="s">
        <v>1836</v>
      </c>
      <c r="K483" s="55">
        <v>680000</v>
      </c>
      <c r="L483" s="30">
        <f ca="1">+IF($G483="月額制",L487-L484,L487-SUM(L484:L485))</f>
        <v>135</v>
      </c>
      <c r="M483" s="56">
        <f>+INT(IF($G483="月額制",$K483,$K483*L483))</f>
        <v>680000</v>
      </c>
      <c r="P483" s="24"/>
    </row>
    <row r="484" spans="1:16">
      <c r="A484" s="24">
        <f t="shared" ref="A484:A492" si="336">+A483</f>
        <v>1</v>
      </c>
      <c r="B484" s="24">
        <f t="shared" ref="B484:B492" si="337">+B483</f>
        <v>0</v>
      </c>
      <c r="C484" s="31">
        <f t="shared" ref="C484:C492" si="338">+IF(C483="","",C483)</f>
        <v>2022008</v>
      </c>
      <c r="D484" s="162" t="str">
        <f t="shared" ref="D484:D492" si="339">+IF(D483="","",D483)</f>
        <v>桂川 昌治</v>
      </c>
      <c r="E484" s="32" t="str">
        <f t="shared" ref="E484:E492" si="340">+IF(E483="","",E483)</f>
        <v>UAL</v>
      </c>
      <c r="F484" s="46" t="str">
        <f t="shared" ref="F484:F492" si="341">+IF(F483="","",F483)</f>
        <v>関西支店</v>
      </c>
      <c r="G484" s="31" t="str">
        <f t="shared" ref="G484:G492" si="342">+IF(G483="","",G483)</f>
        <v>月額制</v>
      </c>
      <c r="H484" s="31"/>
      <c r="I484" s="31"/>
      <c r="J484" s="64" t="str">
        <f>+IF(G483="月額制","超過単金","時間外単金")</f>
        <v>超過単金</v>
      </c>
      <c r="K484" s="57">
        <v>4250</v>
      </c>
      <c r="L484" s="33">
        <f ca="1">+IF($G483="月額制",MAX(0,L487-$H483),FLOOR(SUMIF(INDIRECT(L$1&amp;"!$A:$A"),$C484,INDIRECT(L$1&amp;"!$E:$E"))+"0:0:1"*24,0.5))</f>
        <v>0</v>
      </c>
      <c r="M484" s="58">
        <f ca="1">+INT($K484*L484)</f>
        <v>0</v>
      </c>
      <c r="P484" s="24"/>
    </row>
    <row r="485" spans="1:16">
      <c r="A485" s="24">
        <f t="shared" si="336"/>
        <v>1</v>
      </c>
      <c r="B485" s="24">
        <f t="shared" si="337"/>
        <v>0</v>
      </c>
      <c r="C485" s="31">
        <f t="shared" si="338"/>
        <v>2022008</v>
      </c>
      <c r="D485" s="162" t="str">
        <f t="shared" si="339"/>
        <v>桂川 昌治</v>
      </c>
      <c r="E485" s="32" t="str">
        <f t="shared" si="340"/>
        <v>UAL</v>
      </c>
      <c r="F485" s="46" t="str">
        <f t="shared" si="341"/>
        <v>関西支店</v>
      </c>
      <c r="G485" s="31" t="str">
        <f t="shared" si="342"/>
        <v>月額制</v>
      </c>
      <c r="H485" s="31"/>
      <c r="I485" s="31"/>
      <c r="J485" s="64" t="str">
        <f>+IF(G483="月額制","控除単金","法定休日単金")</f>
        <v>控除単金</v>
      </c>
      <c r="K485" s="57">
        <v>4250</v>
      </c>
      <c r="L485" s="33">
        <f ca="1">+IF($G483="月額制",MIN(0,L483-$I483),FLOOR(SUMIF(INDIRECT(L$1 &amp; "!$A:$A"),$C485,INDIRECT(L$1 &amp; "!$F:$F"))+"0:0:1"*24,0.5))</f>
        <v>-5</v>
      </c>
      <c r="M485" s="58">
        <f ca="1">+INT($K485*L485)</f>
        <v>-21250</v>
      </c>
      <c r="P485" s="24"/>
    </row>
    <row r="486" spans="1:16">
      <c r="A486" s="24">
        <f t="shared" si="336"/>
        <v>1</v>
      </c>
      <c r="B486" s="24">
        <f t="shared" si="337"/>
        <v>0</v>
      </c>
      <c r="C486" s="31">
        <f t="shared" si="338"/>
        <v>2022008</v>
      </c>
      <c r="D486" s="162" t="str">
        <f t="shared" si="339"/>
        <v>桂川 昌治</v>
      </c>
      <c r="E486" s="32" t="str">
        <f t="shared" si="340"/>
        <v>UAL</v>
      </c>
      <c r="F486" s="46" t="str">
        <f t="shared" si="341"/>
        <v>関西支店</v>
      </c>
      <c r="G486" s="31" t="str">
        <f t="shared" si="342"/>
        <v>月額制</v>
      </c>
      <c r="H486" s="31"/>
      <c r="I486" s="31"/>
      <c r="J486" s="65" t="str">
        <f>+IF(G483="月額制","","深夜割増単金")</f>
        <v/>
      </c>
      <c r="K486" s="59"/>
      <c r="L486" s="34">
        <f ca="1">IF($G483="月額制",0,FLOOR(SUMIF(INDIRECT(L$1 &amp; "!$A:$A"),$C485,INDIRECT(L$1 &amp; "!$g:$g"))+"0:0:1"*24,0.5))</f>
        <v>0</v>
      </c>
      <c r="M486" s="60">
        <f ca="1">+INT($K486*L486)</f>
        <v>0</v>
      </c>
      <c r="P486" s="24"/>
    </row>
    <row r="487" spans="1:16">
      <c r="A487" s="24">
        <f t="shared" si="336"/>
        <v>1</v>
      </c>
      <c r="B487" s="24">
        <f t="shared" si="337"/>
        <v>0</v>
      </c>
      <c r="C487" s="31">
        <f t="shared" si="338"/>
        <v>2022008</v>
      </c>
      <c r="D487" s="162" t="str">
        <f t="shared" si="339"/>
        <v>桂川 昌治</v>
      </c>
      <c r="E487" s="32" t="str">
        <f t="shared" si="340"/>
        <v>UAL</v>
      </c>
      <c r="F487" s="46" t="str">
        <f t="shared" si="341"/>
        <v>関西支店</v>
      </c>
      <c r="G487" s="31" t="str">
        <f t="shared" si="342"/>
        <v>月額制</v>
      </c>
      <c r="H487" s="31"/>
      <c r="I487" s="31"/>
      <c r="J487" s="100" t="s">
        <v>1837</v>
      </c>
      <c r="K487" s="101"/>
      <c r="L487" s="48">
        <f ca="1">+FLOOR(SUMIF(INDIRECT(L$1&amp;"!A:A"),$C483,INDIRECT(L$1&amp;"!D:D"))+"0:0:1"*24,0.5)</f>
        <v>135</v>
      </c>
      <c r="M487" s="50">
        <f ca="1">SUM(M483:M486)</f>
        <v>658750</v>
      </c>
      <c r="P487" s="24"/>
    </row>
    <row r="488" spans="1:16">
      <c r="A488" s="24">
        <f t="shared" si="336"/>
        <v>1</v>
      </c>
      <c r="B488" s="24">
        <f t="shared" si="337"/>
        <v>0</v>
      </c>
      <c r="C488" s="31">
        <f t="shared" si="338"/>
        <v>2022008</v>
      </c>
      <c r="D488" s="162" t="str">
        <f t="shared" si="339"/>
        <v>桂川 昌治</v>
      </c>
      <c r="E488" s="32" t="str">
        <f t="shared" si="340"/>
        <v>UAL</v>
      </c>
      <c r="F488" s="46" t="str">
        <f t="shared" si="341"/>
        <v>関西支店</v>
      </c>
      <c r="G488" s="31" t="str">
        <f t="shared" si="342"/>
        <v>月額制</v>
      </c>
      <c r="H488" s="31"/>
      <c r="I488" s="31"/>
      <c r="J488" s="100" t="s">
        <v>1838</v>
      </c>
      <c r="K488" s="101"/>
      <c r="L488" s="51"/>
      <c r="M488" s="49">
        <f ca="1">+ROUNDDOWN(M487*0.1,0)</f>
        <v>65875</v>
      </c>
      <c r="P488" s="24"/>
    </row>
    <row r="489" spans="1:16">
      <c r="A489" s="24">
        <f t="shared" si="336"/>
        <v>1</v>
      </c>
      <c r="B489" s="24">
        <f t="shared" si="337"/>
        <v>0</v>
      </c>
      <c r="C489" s="31">
        <f t="shared" si="338"/>
        <v>2022008</v>
      </c>
      <c r="D489" s="162" t="str">
        <f t="shared" si="339"/>
        <v>桂川 昌治</v>
      </c>
      <c r="E489" s="32" t="str">
        <f t="shared" si="340"/>
        <v>UAL</v>
      </c>
      <c r="F489" s="46" t="str">
        <f t="shared" si="341"/>
        <v>関西支店</v>
      </c>
      <c r="G489" s="31" t="str">
        <f t="shared" si="342"/>
        <v>月額制</v>
      </c>
      <c r="H489" s="31"/>
      <c r="I489" s="31"/>
      <c r="J489" s="102" t="s">
        <v>1839</v>
      </c>
      <c r="K489" s="103"/>
      <c r="L489" s="61"/>
      <c r="M489" s="56">
        <f ca="1">+SUMIF(INDIRECT(L$1&amp;"!$A:$A"),$C483,INDIRECT(L$1&amp;"!$I:$I"))</f>
        <v>0</v>
      </c>
      <c r="P489" s="24"/>
    </row>
    <row r="490" spans="1:16">
      <c r="A490" s="24">
        <f t="shared" si="336"/>
        <v>1</v>
      </c>
      <c r="B490" s="24">
        <f t="shared" si="337"/>
        <v>0</v>
      </c>
      <c r="C490" s="31">
        <f t="shared" si="338"/>
        <v>2022008</v>
      </c>
      <c r="D490" s="162" t="str">
        <f t="shared" si="339"/>
        <v>桂川 昌治</v>
      </c>
      <c r="E490" s="32" t="str">
        <f t="shared" si="340"/>
        <v>UAL</v>
      </c>
      <c r="F490" s="46" t="str">
        <f t="shared" si="341"/>
        <v>関西支店</v>
      </c>
      <c r="G490" s="31" t="str">
        <f t="shared" si="342"/>
        <v>月額制</v>
      </c>
      <c r="H490" s="31"/>
      <c r="I490" s="31"/>
      <c r="J490" s="104" t="s">
        <v>1840</v>
      </c>
      <c r="K490" s="105"/>
      <c r="L490" s="62"/>
      <c r="M490" s="60">
        <f ca="1">+SUMIF(INDIRECT(L$1 &amp;"!$A:$A"),$C483,INDIRECT(L$1 &amp;"!$J:$J"))</f>
        <v>57096</v>
      </c>
      <c r="P490" s="24"/>
    </row>
    <row r="491" spans="1:16">
      <c r="A491" s="24">
        <f t="shared" si="336"/>
        <v>1</v>
      </c>
      <c r="B491" s="24">
        <f t="shared" si="337"/>
        <v>0</v>
      </c>
      <c r="C491" s="31">
        <f t="shared" si="338"/>
        <v>2022008</v>
      </c>
      <c r="D491" s="162" t="str">
        <f t="shared" si="339"/>
        <v>桂川 昌治</v>
      </c>
      <c r="E491" s="32" t="str">
        <f t="shared" si="340"/>
        <v>UAL</v>
      </c>
      <c r="F491" s="46" t="str">
        <f t="shared" si="341"/>
        <v>関西支店</v>
      </c>
      <c r="G491" s="31" t="str">
        <f t="shared" si="342"/>
        <v>月額制</v>
      </c>
      <c r="H491" s="31"/>
      <c r="I491" s="31"/>
      <c r="J491" s="100" t="s">
        <v>1841</v>
      </c>
      <c r="K491" s="101"/>
      <c r="L491" s="51"/>
      <c r="M491" s="49">
        <f ca="1">SUM(M489:M490)</f>
        <v>57096</v>
      </c>
      <c r="N491" s="24" t="s">
        <v>2843</v>
      </c>
      <c r="P491" s="24"/>
    </row>
    <row r="492" spans="1:16">
      <c r="A492" s="24">
        <f t="shared" si="336"/>
        <v>1</v>
      </c>
      <c r="B492" s="24">
        <f t="shared" si="337"/>
        <v>0</v>
      </c>
      <c r="C492" s="35">
        <f t="shared" si="338"/>
        <v>2022008</v>
      </c>
      <c r="D492" s="163" t="str">
        <f t="shared" si="339"/>
        <v>桂川 昌治</v>
      </c>
      <c r="E492" s="106" t="str">
        <f t="shared" si="340"/>
        <v>UAL</v>
      </c>
      <c r="F492" s="107" t="str">
        <f t="shared" si="341"/>
        <v>関西支店</v>
      </c>
      <c r="G492" s="35" t="str">
        <f t="shared" si="342"/>
        <v>月額制</v>
      </c>
      <c r="H492" s="35"/>
      <c r="I492" s="35"/>
      <c r="J492" s="100" t="s">
        <v>1842</v>
      </c>
      <c r="K492" s="101"/>
      <c r="L492" s="52"/>
      <c r="M492" s="53">
        <f ca="1">+(L487&lt;&gt;0)*SUM(M487:M488,M491)</f>
        <v>781721</v>
      </c>
      <c r="P492" s="24"/>
    </row>
    <row r="493" spans="1:16">
      <c r="A493" s="24">
        <f>IF(A492=1,0,1)</f>
        <v>0</v>
      </c>
      <c r="B493" s="27">
        <v>0</v>
      </c>
      <c r="C493" s="108">
        <v>2021016</v>
      </c>
      <c r="D493" s="164" t="str">
        <f>+VLOOKUP(C493,勤務データ!A:C,3,0)</f>
        <v>東 昭夫</v>
      </c>
      <c r="E493" s="109" t="s">
        <v>1833</v>
      </c>
      <c r="F493" s="108" t="s">
        <v>1852</v>
      </c>
      <c r="G493" s="108" t="s">
        <v>1835</v>
      </c>
      <c r="H493" s="108"/>
      <c r="I493" s="108"/>
      <c r="J493" s="110" t="s">
        <v>1836</v>
      </c>
      <c r="K493" s="66">
        <v>3700</v>
      </c>
      <c r="L493" s="140">
        <f ca="1">+IF($G493="月額制",L497-L494,L497-SUM(L494:L495))</f>
        <v>65</v>
      </c>
      <c r="M493" s="67">
        <f ca="1">+INT(IF($G493="月額制",$K493,$K493*L493))</f>
        <v>240500</v>
      </c>
      <c r="P493" s="24"/>
    </row>
    <row r="494" spans="1:16">
      <c r="A494" s="24">
        <f t="shared" ref="A494:A502" si="343">+A493</f>
        <v>0</v>
      </c>
      <c r="B494" s="24">
        <f t="shared" ref="B494:B502" si="344">+B493</f>
        <v>0</v>
      </c>
      <c r="C494" s="111">
        <f t="shared" ref="C494:C502" si="345">+IF(C493="","",C493)</f>
        <v>2021016</v>
      </c>
      <c r="D494" s="165" t="str">
        <f t="shared" ref="D494:D502" si="346">+IF(D493="","",D493)</f>
        <v>東 昭夫</v>
      </c>
      <c r="E494" s="112" t="str">
        <f t="shared" ref="E494:E502" si="347">+IF(E493="","",E493)</f>
        <v>UAL</v>
      </c>
      <c r="F494" s="113" t="str">
        <f t="shared" ref="F494:F502" si="348">+IF(F493="","",F493)</f>
        <v>関西支店</v>
      </c>
      <c r="G494" s="111" t="str">
        <f t="shared" ref="G494:G502" si="349">+IF(G493="","",G493)</f>
        <v>時間制</v>
      </c>
      <c r="H494" s="111"/>
      <c r="I494" s="111"/>
      <c r="J494" s="114" t="str">
        <f>+IF(G493="月額制","超過単金","時間外単金")</f>
        <v>時間外単金</v>
      </c>
      <c r="K494" s="68">
        <v>3700</v>
      </c>
      <c r="L494" s="141">
        <f ca="1">+IF($G493="月額制",MAX(0,L497-$H493),FLOOR(SUMIF(INDIRECT(L$1&amp;"!$A:$A"),$C494,INDIRECT(L$1&amp;"!$E:$E"))+"0:0:1"*24,0.5))</f>
        <v>0</v>
      </c>
      <c r="M494" s="69">
        <f ca="1">+INT($K494*L494)</f>
        <v>0</v>
      </c>
      <c r="P494" s="24"/>
    </row>
    <row r="495" spans="1:16">
      <c r="A495" s="24">
        <f t="shared" si="343"/>
        <v>0</v>
      </c>
      <c r="B495" s="24">
        <f t="shared" si="344"/>
        <v>0</v>
      </c>
      <c r="C495" s="111">
        <f t="shared" si="345"/>
        <v>2021016</v>
      </c>
      <c r="D495" s="165" t="str">
        <f t="shared" si="346"/>
        <v>東 昭夫</v>
      </c>
      <c r="E495" s="112" t="str">
        <f t="shared" si="347"/>
        <v>UAL</v>
      </c>
      <c r="F495" s="113" t="str">
        <f t="shared" si="348"/>
        <v>関西支店</v>
      </c>
      <c r="G495" s="111" t="str">
        <f t="shared" si="349"/>
        <v>時間制</v>
      </c>
      <c r="H495" s="111"/>
      <c r="I495" s="111"/>
      <c r="J495" s="114" t="str">
        <f>+IF(G493="月額制","控除単金","法定休日単金")</f>
        <v>法定休日単金</v>
      </c>
      <c r="K495" s="68">
        <v>3700</v>
      </c>
      <c r="L495" s="141">
        <f ca="1">+IF($G493="月額制",MIN(0,L493-$I493),FLOOR(SUMIF(INDIRECT(L$1 &amp; "!$A:$A"),$C495,INDIRECT(L$1 &amp; "!$F:$F"))+"0:0:1"*24,0.5))</f>
        <v>0</v>
      </c>
      <c r="M495" s="69">
        <f ca="1">+INT($K495*L495)</f>
        <v>0</v>
      </c>
      <c r="P495" s="24"/>
    </row>
    <row r="496" spans="1:16">
      <c r="A496" s="24">
        <f t="shared" si="343"/>
        <v>0</v>
      </c>
      <c r="B496" s="24">
        <f t="shared" si="344"/>
        <v>0</v>
      </c>
      <c r="C496" s="111">
        <f t="shared" si="345"/>
        <v>2021016</v>
      </c>
      <c r="D496" s="165" t="str">
        <f t="shared" si="346"/>
        <v>東 昭夫</v>
      </c>
      <c r="E496" s="112" t="str">
        <f t="shared" si="347"/>
        <v>UAL</v>
      </c>
      <c r="F496" s="113" t="str">
        <f t="shared" si="348"/>
        <v>関西支店</v>
      </c>
      <c r="G496" s="111" t="str">
        <f t="shared" si="349"/>
        <v>時間制</v>
      </c>
      <c r="H496" s="111"/>
      <c r="I496" s="111"/>
      <c r="J496" s="115" t="str">
        <f>+IF(G493="月額制","","深夜割増単金")</f>
        <v>深夜割増単金</v>
      </c>
      <c r="K496" s="70">
        <v>0</v>
      </c>
      <c r="L496" s="142">
        <f ca="1">IF($G493="月額制",0,FLOOR(SUMIF(INDIRECT(L$1 &amp; "!$A:$A"),$C495,INDIRECT(L$1 &amp; "!$g:$g"))+"0:0:1"*24,0.5))</f>
        <v>0</v>
      </c>
      <c r="M496" s="71">
        <f ca="1">+INT($K496*L496)</f>
        <v>0</v>
      </c>
      <c r="P496" s="24"/>
    </row>
    <row r="497" spans="1:16">
      <c r="A497" s="24">
        <f t="shared" si="343"/>
        <v>0</v>
      </c>
      <c r="B497" s="24">
        <f t="shared" si="344"/>
        <v>0</v>
      </c>
      <c r="C497" s="111">
        <f t="shared" si="345"/>
        <v>2021016</v>
      </c>
      <c r="D497" s="165" t="str">
        <f t="shared" si="346"/>
        <v>東 昭夫</v>
      </c>
      <c r="E497" s="112" t="str">
        <f t="shared" si="347"/>
        <v>UAL</v>
      </c>
      <c r="F497" s="113" t="str">
        <f t="shared" si="348"/>
        <v>関西支店</v>
      </c>
      <c r="G497" s="111" t="str">
        <f t="shared" si="349"/>
        <v>時間制</v>
      </c>
      <c r="H497" s="111"/>
      <c r="I497" s="111"/>
      <c r="J497" s="116" t="s">
        <v>1837</v>
      </c>
      <c r="K497" s="117"/>
      <c r="L497" s="143">
        <f ca="1">+FLOOR(SUMIF(INDIRECT(L$1&amp;"!A:A"),$C493,INDIRECT(L$1&amp;"!D:D"))+"0:0:1"*24,0.5)</f>
        <v>65</v>
      </c>
      <c r="M497" s="144">
        <f ca="1">SUM(M493:M496)</f>
        <v>240500</v>
      </c>
      <c r="P497" s="24"/>
    </row>
    <row r="498" spans="1:16">
      <c r="A498" s="24">
        <f t="shared" si="343"/>
        <v>0</v>
      </c>
      <c r="B498" s="24">
        <f t="shared" si="344"/>
        <v>0</v>
      </c>
      <c r="C498" s="111">
        <f t="shared" si="345"/>
        <v>2021016</v>
      </c>
      <c r="D498" s="165" t="str">
        <f t="shared" si="346"/>
        <v>東 昭夫</v>
      </c>
      <c r="E498" s="112" t="str">
        <f t="shared" si="347"/>
        <v>UAL</v>
      </c>
      <c r="F498" s="113" t="str">
        <f t="shared" si="348"/>
        <v>関西支店</v>
      </c>
      <c r="G498" s="111" t="str">
        <f t="shared" si="349"/>
        <v>時間制</v>
      </c>
      <c r="H498" s="111"/>
      <c r="I498" s="111"/>
      <c r="J498" s="116" t="s">
        <v>1838</v>
      </c>
      <c r="K498" s="117"/>
      <c r="L498" s="145"/>
      <c r="M498" s="54">
        <f ca="1">+ROUNDDOWN(M497*0.1,0)</f>
        <v>24050</v>
      </c>
      <c r="P498" s="24"/>
    </row>
    <row r="499" spans="1:16">
      <c r="A499" s="24">
        <f t="shared" si="343"/>
        <v>0</v>
      </c>
      <c r="B499" s="24">
        <f t="shared" si="344"/>
        <v>0</v>
      </c>
      <c r="C499" s="111">
        <f t="shared" si="345"/>
        <v>2021016</v>
      </c>
      <c r="D499" s="165" t="str">
        <f t="shared" si="346"/>
        <v>東 昭夫</v>
      </c>
      <c r="E499" s="112" t="str">
        <f t="shared" si="347"/>
        <v>UAL</v>
      </c>
      <c r="F499" s="113" t="str">
        <f t="shared" si="348"/>
        <v>関西支店</v>
      </c>
      <c r="G499" s="111" t="str">
        <f t="shared" si="349"/>
        <v>時間制</v>
      </c>
      <c r="H499" s="111"/>
      <c r="I499" s="111"/>
      <c r="J499" s="118" t="s">
        <v>1839</v>
      </c>
      <c r="K499" s="119"/>
      <c r="L499" s="146"/>
      <c r="M499" s="67">
        <f ca="1">+SUMIF(INDIRECT(L$1&amp;"!$A:$A"),$C493,INDIRECT(L$1&amp;"!$I:$I"))</f>
        <v>0</v>
      </c>
      <c r="P499" s="24"/>
    </row>
    <row r="500" spans="1:16">
      <c r="A500" s="24">
        <f t="shared" si="343"/>
        <v>0</v>
      </c>
      <c r="B500" s="24">
        <f t="shared" si="344"/>
        <v>0</v>
      </c>
      <c r="C500" s="111">
        <f t="shared" si="345"/>
        <v>2021016</v>
      </c>
      <c r="D500" s="165" t="str">
        <f t="shared" si="346"/>
        <v>東 昭夫</v>
      </c>
      <c r="E500" s="112" t="str">
        <f t="shared" si="347"/>
        <v>UAL</v>
      </c>
      <c r="F500" s="113" t="str">
        <f t="shared" si="348"/>
        <v>関西支店</v>
      </c>
      <c r="G500" s="111" t="str">
        <f t="shared" si="349"/>
        <v>時間制</v>
      </c>
      <c r="H500" s="111"/>
      <c r="I500" s="111"/>
      <c r="J500" s="120" t="s">
        <v>1840</v>
      </c>
      <c r="K500" s="121"/>
      <c r="L500" s="147"/>
      <c r="M500" s="71">
        <f ca="1">+SUMIF(INDIRECT(L$1 &amp;"!$A:$A"),$C493,INDIRECT(L$1 &amp;"!$J:$J"))</f>
        <v>0</v>
      </c>
      <c r="P500" s="24"/>
    </row>
    <row r="501" spans="1:16">
      <c r="A501" s="24">
        <f t="shared" si="343"/>
        <v>0</v>
      </c>
      <c r="B501" s="24">
        <f t="shared" si="344"/>
        <v>0</v>
      </c>
      <c r="C501" s="111">
        <f t="shared" si="345"/>
        <v>2021016</v>
      </c>
      <c r="D501" s="165" t="str">
        <f t="shared" si="346"/>
        <v>東 昭夫</v>
      </c>
      <c r="E501" s="112" t="str">
        <f t="shared" si="347"/>
        <v>UAL</v>
      </c>
      <c r="F501" s="113" t="str">
        <f t="shared" si="348"/>
        <v>関西支店</v>
      </c>
      <c r="G501" s="111" t="str">
        <f t="shared" si="349"/>
        <v>時間制</v>
      </c>
      <c r="H501" s="111"/>
      <c r="I501" s="111"/>
      <c r="J501" s="116" t="s">
        <v>1841</v>
      </c>
      <c r="K501" s="117"/>
      <c r="L501" s="145"/>
      <c r="M501" s="54">
        <f ca="1">SUM(M499:M500)</f>
        <v>0</v>
      </c>
      <c r="P501" s="24"/>
    </row>
    <row r="502" spans="1:16">
      <c r="A502" s="24">
        <f t="shared" si="343"/>
        <v>0</v>
      </c>
      <c r="B502" s="24">
        <f t="shared" si="344"/>
        <v>0</v>
      </c>
      <c r="C502" s="122">
        <f t="shared" si="345"/>
        <v>2021016</v>
      </c>
      <c r="D502" s="166" t="str">
        <f t="shared" si="346"/>
        <v>東 昭夫</v>
      </c>
      <c r="E502" s="123" t="str">
        <f t="shared" si="347"/>
        <v>UAL</v>
      </c>
      <c r="F502" s="124" t="str">
        <f t="shared" si="348"/>
        <v>関西支店</v>
      </c>
      <c r="G502" s="122" t="str">
        <f t="shared" si="349"/>
        <v>時間制</v>
      </c>
      <c r="H502" s="122"/>
      <c r="I502" s="122"/>
      <c r="J502" s="116" t="s">
        <v>1842</v>
      </c>
      <c r="K502" s="117"/>
      <c r="L502" s="148"/>
      <c r="M502" s="149">
        <f ca="1">+(L497&lt;&gt;0)*SUM(M497:M498,M501)</f>
        <v>264550</v>
      </c>
      <c r="P502" s="24"/>
    </row>
    <row r="503" spans="1:16">
      <c r="A503" s="24">
        <f>IF(A502=1,0,1)</f>
        <v>1</v>
      </c>
      <c r="B503" s="27">
        <v>0</v>
      </c>
      <c r="C503" s="28">
        <v>2019014</v>
      </c>
      <c r="D503" s="161" t="str">
        <f>+VLOOKUP(C503,勤務データ!A:C,3,0)</f>
        <v>佐藤 兼一</v>
      </c>
      <c r="E503" s="29" t="s">
        <v>1833</v>
      </c>
      <c r="F503" s="28" t="s">
        <v>1853</v>
      </c>
      <c r="G503" s="125" t="s">
        <v>1835</v>
      </c>
      <c r="H503" s="28"/>
      <c r="I503" s="28"/>
      <c r="J503" s="63" t="s">
        <v>1836</v>
      </c>
      <c r="K503" s="55">
        <v>3000</v>
      </c>
      <c r="L503" s="30">
        <f ca="1">+IF($G503="月額制",L507-L504,L507-SUM(L504:L505))</f>
        <v>30</v>
      </c>
      <c r="M503" s="56">
        <f ca="1">+INT(IF($G503="月額制",$K503,$K503*L503))</f>
        <v>90000</v>
      </c>
      <c r="P503" s="24"/>
    </row>
    <row r="504" spans="1:16">
      <c r="A504" s="24">
        <f t="shared" ref="A504:A512" si="350">+A503</f>
        <v>1</v>
      </c>
      <c r="B504" s="24">
        <f t="shared" ref="B504:B512" si="351">+B503</f>
        <v>0</v>
      </c>
      <c r="C504" s="31">
        <f t="shared" ref="C504:C512" si="352">+IF(C503="","",C503)</f>
        <v>2019014</v>
      </c>
      <c r="D504" s="162" t="str">
        <f t="shared" ref="D504:D512" si="353">+IF(D503="","",D503)</f>
        <v>佐藤 兼一</v>
      </c>
      <c r="E504" s="32" t="str">
        <f t="shared" ref="E504:E512" si="354">+IF(E503="","",E503)</f>
        <v>UAL</v>
      </c>
      <c r="F504" s="46" t="str">
        <f t="shared" ref="F504:F512" si="355">+IF(F503="","",F503)</f>
        <v>中部支店</v>
      </c>
      <c r="G504" s="31" t="str">
        <f t="shared" ref="G504:G512" si="356">+IF(G503="","",G503)</f>
        <v>時間制</v>
      </c>
      <c r="H504" s="31"/>
      <c r="I504" s="31"/>
      <c r="J504" s="64" t="str">
        <f>+IF(G503="月額制","超過単金","時間外単金")</f>
        <v>時間外単金</v>
      </c>
      <c r="K504" s="57">
        <v>3000</v>
      </c>
      <c r="L504" s="33">
        <f ca="1">+IF($G503="月額制",MAX(0,L507-$H503),FLOOR(SUMIF(INDIRECT(L$1&amp;"!$A:$A"),$C504,INDIRECT(L$1&amp;"!$E:$E"))+"0:0:1"*24,0.5))</f>
        <v>0</v>
      </c>
      <c r="M504" s="58">
        <f ca="1">+INT($K504*L504)</f>
        <v>0</v>
      </c>
      <c r="P504" s="24"/>
    </row>
    <row r="505" spans="1:16">
      <c r="A505" s="24">
        <f t="shared" si="350"/>
        <v>1</v>
      </c>
      <c r="B505" s="24">
        <f t="shared" si="351"/>
        <v>0</v>
      </c>
      <c r="C505" s="31">
        <f t="shared" si="352"/>
        <v>2019014</v>
      </c>
      <c r="D505" s="162" t="str">
        <f t="shared" si="353"/>
        <v>佐藤 兼一</v>
      </c>
      <c r="E505" s="32" t="str">
        <f t="shared" si="354"/>
        <v>UAL</v>
      </c>
      <c r="F505" s="46" t="str">
        <f t="shared" si="355"/>
        <v>中部支店</v>
      </c>
      <c r="G505" s="31" t="str">
        <f t="shared" si="356"/>
        <v>時間制</v>
      </c>
      <c r="H505" s="31"/>
      <c r="I505" s="31"/>
      <c r="J505" s="64" t="str">
        <f>+IF(G503="月額制","控除単金","法定休日単金")</f>
        <v>法定休日単金</v>
      </c>
      <c r="K505" s="57">
        <v>3000</v>
      </c>
      <c r="L505" s="33">
        <f ca="1">+IF($G503="月額制",MIN(0,L503-$I503),FLOOR(SUMIF(INDIRECT(L$1 &amp; "!$A:$A"),$C505,INDIRECT(L$1 &amp; "!$F:$F"))+"0:0:1"*24,0.5))</f>
        <v>0</v>
      </c>
      <c r="M505" s="58">
        <f ca="1">+INT($K505*L505)</f>
        <v>0</v>
      </c>
      <c r="P505" s="24"/>
    </row>
    <row r="506" spans="1:16">
      <c r="A506" s="24">
        <f t="shared" si="350"/>
        <v>1</v>
      </c>
      <c r="B506" s="24">
        <f t="shared" si="351"/>
        <v>0</v>
      </c>
      <c r="C506" s="31">
        <f t="shared" si="352"/>
        <v>2019014</v>
      </c>
      <c r="D506" s="162" t="str">
        <f t="shared" si="353"/>
        <v>佐藤 兼一</v>
      </c>
      <c r="E506" s="32" t="str">
        <f t="shared" si="354"/>
        <v>UAL</v>
      </c>
      <c r="F506" s="46" t="str">
        <f t="shared" si="355"/>
        <v>中部支店</v>
      </c>
      <c r="G506" s="31" t="str">
        <f t="shared" si="356"/>
        <v>時間制</v>
      </c>
      <c r="H506" s="31"/>
      <c r="I506" s="31"/>
      <c r="J506" s="65" t="str">
        <f>+IF(G503="月額制","","深夜割増単金")</f>
        <v>深夜割増単金</v>
      </c>
      <c r="K506" s="59">
        <v>0</v>
      </c>
      <c r="L506" s="34">
        <f ca="1">IF($G503="月額制",0,FLOOR(SUMIF(INDIRECT(L$1 &amp; "!$A:$A"),$C505,INDIRECT(L$1 &amp; "!$g:$g"))+"0:0:1"*24,0.5))</f>
        <v>0</v>
      </c>
      <c r="M506" s="60">
        <f ca="1">+INT($K506*L506)</f>
        <v>0</v>
      </c>
      <c r="P506" s="24"/>
    </row>
    <row r="507" spans="1:16">
      <c r="A507" s="24">
        <f t="shared" si="350"/>
        <v>1</v>
      </c>
      <c r="B507" s="24">
        <f t="shared" si="351"/>
        <v>0</v>
      </c>
      <c r="C507" s="31">
        <f t="shared" si="352"/>
        <v>2019014</v>
      </c>
      <c r="D507" s="162" t="str">
        <f t="shared" si="353"/>
        <v>佐藤 兼一</v>
      </c>
      <c r="E507" s="32" t="str">
        <f t="shared" si="354"/>
        <v>UAL</v>
      </c>
      <c r="F507" s="46" t="str">
        <f t="shared" si="355"/>
        <v>中部支店</v>
      </c>
      <c r="G507" s="31" t="str">
        <f t="shared" si="356"/>
        <v>時間制</v>
      </c>
      <c r="H507" s="31"/>
      <c r="I507" s="31"/>
      <c r="J507" s="100" t="s">
        <v>1837</v>
      </c>
      <c r="K507" s="101"/>
      <c r="L507" s="48">
        <f ca="1">+FLOOR(SUMIF(INDIRECT(L$1&amp;"!A:A"),$C503,INDIRECT(L$1&amp;"!D:D"))+"0:0:1"*24,0.5)</f>
        <v>30</v>
      </c>
      <c r="M507" s="50">
        <f ca="1">SUM(M503:M506)</f>
        <v>90000</v>
      </c>
      <c r="P507" s="24"/>
    </row>
    <row r="508" spans="1:16">
      <c r="A508" s="24">
        <f t="shared" si="350"/>
        <v>1</v>
      </c>
      <c r="B508" s="24">
        <f t="shared" si="351"/>
        <v>0</v>
      </c>
      <c r="C508" s="31">
        <f t="shared" si="352"/>
        <v>2019014</v>
      </c>
      <c r="D508" s="162" t="str">
        <f t="shared" si="353"/>
        <v>佐藤 兼一</v>
      </c>
      <c r="E508" s="32" t="str">
        <f t="shared" si="354"/>
        <v>UAL</v>
      </c>
      <c r="F508" s="46" t="str">
        <f t="shared" si="355"/>
        <v>中部支店</v>
      </c>
      <c r="G508" s="31" t="str">
        <f t="shared" si="356"/>
        <v>時間制</v>
      </c>
      <c r="H508" s="31"/>
      <c r="I508" s="31"/>
      <c r="J508" s="100" t="s">
        <v>1838</v>
      </c>
      <c r="K508" s="101"/>
      <c r="L508" s="51"/>
      <c r="M508" s="49">
        <f ca="1">+ROUNDDOWN(M507*0.1,0)</f>
        <v>9000</v>
      </c>
      <c r="P508" s="24"/>
    </row>
    <row r="509" spans="1:16">
      <c r="A509" s="24">
        <f t="shared" si="350"/>
        <v>1</v>
      </c>
      <c r="B509" s="24">
        <f t="shared" si="351"/>
        <v>0</v>
      </c>
      <c r="C509" s="31">
        <f t="shared" si="352"/>
        <v>2019014</v>
      </c>
      <c r="D509" s="162" t="str">
        <f t="shared" si="353"/>
        <v>佐藤 兼一</v>
      </c>
      <c r="E509" s="32" t="str">
        <f t="shared" si="354"/>
        <v>UAL</v>
      </c>
      <c r="F509" s="46" t="str">
        <f t="shared" si="355"/>
        <v>中部支店</v>
      </c>
      <c r="G509" s="31" t="str">
        <f t="shared" si="356"/>
        <v>時間制</v>
      </c>
      <c r="H509" s="31"/>
      <c r="I509" s="31"/>
      <c r="J509" s="102" t="s">
        <v>1839</v>
      </c>
      <c r="K509" s="103"/>
      <c r="L509" s="61"/>
      <c r="M509" s="56">
        <f ca="1">+SUMIF(INDIRECT(L$1&amp;"!$A:$A"),$C503,INDIRECT(L$1&amp;"!$I:$I"))</f>
        <v>0</v>
      </c>
      <c r="P509" s="24"/>
    </row>
    <row r="510" spans="1:16">
      <c r="A510" s="24">
        <f t="shared" si="350"/>
        <v>1</v>
      </c>
      <c r="B510" s="24">
        <f t="shared" si="351"/>
        <v>0</v>
      </c>
      <c r="C510" s="31">
        <f t="shared" si="352"/>
        <v>2019014</v>
      </c>
      <c r="D510" s="162" t="str">
        <f t="shared" si="353"/>
        <v>佐藤 兼一</v>
      </c>
      <c r="E510" s="32" t="str">
        <f t="shared" si="354"/>
        <v>UAL</v>
      </c>
      <c r="F510" s="46" t="str">
        <f t="shared" si="355"/>
        <v>中部支店</v>
      </c>
      <c r="G510" s="31" t="str">
        <f t="shared" si="356"/>
        <v>時間制</v>
      </c>
      <c r="H510" s="31"/>
      <c r="I510" s="31"/>
      <c r="J510" s="104" t="s">
        <v>1840</v>
      </c>
      <c r="K510" s="105"/>
      <c r="L510" s="62"/>
      <c r="M510" s="60">
        <f ca="1">+SUMIF(INDIRECT(L$1 &amp;"!$A:$A"),$C503,INDIRECT(L$1 &amp;"!$J:$J"))</f>
        <v>0</v>
      </c>
      <c r="P510" s="24"/>
    </row>
    <row r="511" spans="1:16">
      <c r="A511" s="24">
        <f t="shared" si="350"/>
        <v>1</v>
      </c>
      <c r="B511" s="24">
        <f t="shared" si="351"/>
        <v>0</v>
      </c>
      <c r="C511" s="31">
        <f t="shared" si="352"/>
        <v>2019014</v>
      </c>
      <c r="D511" s="162" t="str">
        <f t="shared" si="353"/>
        <v>佐藤 兼一</v>
      </c>
      <c r="E511" s="32" t="str">
        <f t="shared" si="354"/>
        <v>UAL</v>
      </c>
      <c r="F511" s="46" t="str">
        <f t="shared" si="355"/>
        <v>中部支店</v>
      </c>
      <c r="G511" s="31" t="str">
        <f t="shared" si="356"/>
        <v>時間制</v>
      </c>
      <c r="H511" s="31"/>
      <c r="I511" s="31"/>
      <c r="J511" s="100" t="s">
        <v>1841</v>
      </c>
      <c r="K511" s="101"/>
      <c r="L511" s="51"/>
      <c r="M511" s="49">
        <f ca="1">SUM(M509:M510)</f>
        <v>0</v>
      </c>
      <c r="P511" s="24"/>
    </row>
    <row r="512" spans="1:16">
      <c r="A512" s="24">
        <f t="shared" si="350"/>
        <v>1</v>
      </c>
      <c r="B512" s="24">
        <f t="shared" si="351"/>
        <v>0</v>
      </c>
      <c r="C512" s="35">
        <f t="shared" si="352"/>
        <v>2019014</v>
      </c>
      <c r="D512" s="163" t="str">
        <f t="shared" si="353"/>
        <v>佐藤 兼一</v>
      </c>
      <c r="E512" s="106" t="str">
        <f t="shared" si="354"/>
        <v>UAL</v>
      </c>
      <c r="F512" s="107" t="str">
        <f t="shared" si="355"/>
        <v>中部支店</v>
      </c>
      <c r="G512" s="35" t="str">
        <f t="shared" si="356"/>
        <v>時間制</v>
      </c>
      <c r="H512" s="35"/>
      <c r="I512" s="35"/>
      <c r="J512" s="100" t="s">
        <v>1842</v>
      </c>
      <c r="K512" s="101"/>
      <c r="L512" s="52"/>
      <c r="M512" s="53">
        <f ca="1">+(L507&lt;&gt;0)*SUM(M507:M508,M511)</f>
        <v>99000</v>
      </c>
      <c r="P512" s="24"/>
    </row>
    <row r="513" spans="1:16">
      <c r="A513" s="24">
        <f>IF(A512=1,0,1)</f>
        <v>0</v>
      </c>
      <c r="B513" s="27">
        <v>0</v>
      </c>
      <c r="C513" s="108">
        <v>2025011</v>
      </c>
      <c r="D513" s="164" t="str">
        <f>+VLOOKUP(C513,勤務データ!A:C,3,0)</f>
        <v>西亀 和弘</v>
      </c>
      <c r="E513" s="109" t="s">
        <v>1833</v>
      </c>
      <c r="F513" s="108" t="s">
        <v>2445</v>
      </c>
      <c r="G513" s="108" t="s">
        <v>1835</v>
      </c>
      <c r="H513" s="108"/>
      <c r="I513" s="108"/>
      <c r="J513" s="110" t="s">
        <v>1836</v>
      </c>
      <c r="K513" s="66">
        <v>4000</v>
      </c>
      <c r="L513" s="140">
        <f ca="1">+IF($G513="月額制",L517-L514,L517-SUM(L514:L515))</f>
        <v>61.5</v>
      </c>
      <c r="M513" s="67">
        <f ca="1">+INT(IF($G513="月額制",$K513,$K513*L513))</f>
        <v>246000</v>
      </c>
      <c r="P513" s="24"/>
    </row>
    <row r="514" spans="1:16">
      <c r="A514" s="24">
        <f t="shared" ref="A514:A522" si="357">+A513</f>
        <v>0</v>
      </c>
      <c r="B514" s="24">
        <f t="shared" ref="B514:B522" si="358">+B513</f>
        <v>0</v>
      </c>
      <c r="C514" s="111">
        <f t="shared" ref="C514:C522" si="359">+IF(C513="","",C513)</f>
        <v>2025011</v>
      </c>
      <c r="D514" s="165" t="str">
        <f t="shared" ref="D514:D522" si="360">+IF(D513="","",D513)</f>
        <v>西亀 和弘</v>
      </c>
      <c r="E514" s="112" t="str">
        <f t="shared" ref="E514:E522" si="361">+IF(E513="","",E513)</f>
        <v>UAL</v>
      </c>
      <c r="F514" s="113" t="str">
        <f t="shared" ref="F514:F522" si="362">+IF(F513="","",F513)</f>
        <v>豊田ＳＣ</v>
      </c>
      <c r="G514" s="111" t="str">
        <f t="shared" ref="G514:G522" si="363">+IF(G513="","",G513)</f>
        <v>時間制</v>
      </c>
      <c r="H514" s="111"/>
      <c r="I514" s="111"/>
      <c r="J514" s="114" t="str">
        <f>+IF(G513="月額制","超過単金","時間外単金")</f>
        <v>時間外単金</v>
      </c>
      <c r="K514" s="68">
        <f>K513</f>
        <v>4000</v>
      </c>
      <c r="L514" s="141">
        <f ca="1">+IF($G513="月額制",MAX(0,L517-$H513),FLOOR(SUMIF(INDIRECT(L$1&amp;"!$A:$A"),$C514,INDIRECT(L$1&amp;"!$E:$E"))+"0:0:1"*24,0.5))</f>
        <v>0</v>
      </c>
      <c r="M514" s="69">
        <f ca="1">+INT($K514*L514)</f>
        <v>0</v>
      </c>
      <c r="P514" s="24"/>
    </row>
    <row r="515" spans="1:16">
      <c r="A515" s="24">
        <f t="shared" si="357"/>
        <v>0</v>
      </c>
      <c r="B515" s="24">
        <f t="shared" si="358"/>
        <v>0</v>
      </c>
      <c r="C515" s="111">
        <f t="shared" si="359"/>
        <v>2025011</v>
      </c>
      <c r="D515" s="165" t="str">
        <f t="shared" si="360"/>
        <v>西亀 和弘</v>
      </c>
      <c r="E515" s="112" t="str">
        <f t="shared" si="361"/>
        <v>UAL</v>
      </c>
      <c r="F515" s="113" t="str">
        <f t="shared" si="362"/>
        <v>豊田ＳＣ</v>
      </c>
      <c r="G515" s="111" t="str">
        <f t="shared" si="363"/>
        <v>時間制</v>
      </c>
      <c r="H515" s="111"/>
      <c r="I515" s="111"/>
      <c r="J515" s="114" t="str">
        <f>+IF(G513="月額制","控除単金","法定休日単金")</f>
        <v>法定休日単金</v>
      </c>
      <c r="K515" s="68">
        <f>K514</f>
        <v>4000</v>
      </c>
      <c r="L515" s="141">
        <f ca="1">+IF($G513="月額制",MIN(0,L513-$I513),FLOOR(SUMIF(INDIRECT(L$1 &amp; "!$A:$A"),$C515,INDIRECT(L$1 &amp; "!$F:$F"))+"0:0:1"*24,0.5))</f>
        <v>0</v>
      </c>
      <c r="M515" s="69">
        <f ca="1">+INT($K515*L515)</f>
        <v>0</v>
      </c>
      <c r="P515" s="24"/>
    </row>
    <row r="516" spans="1:16">
      <c r="A516" s="24">
        <f t="shared" si="357"/>
        <v>0</v>
      </c>
      <c r="B516" s="24">
        <f t="shared" si="358"/>
        <v>0</v>
      </c>
      <c r="C516" s="111">
        <f t="shared" si="359"/>
        <v>2025011</v>
      </c>
      <c r="D516" s="165" t="str">
        <f t="shared" si="360"/>
        <v>西亀 和弘</v>
      </c>
      <c r="E516" s="112" t="str">
        <f t="shared" si="361"/>
        <v>UAL</v>
      </c>
      <c r="F516" s="113" t="str">
        <f t="shared" si="362"/>
        <v>豊田ＳＣ</v>
      </c>
      <c r="G516" s="111" t="str">
        <f t="shared" si="363"/>
        <v>時間制</v>
      </c>
      <c r="H516" s="111"/>
      <c r="I516" s="111"/>
      <c r="J516" s="115" t="str">
        <f>+IF(G513="月額制","","深夜割増単金")</f>
        <v>深夜割増単金</v>
      </c>
      <c r="K516" s="70">
        <v>0</v>
      </c>
      <c r="L516" s="142">
        <f ca="1">IF($G513="月額制",0,FLOOR(SUMIF(INDIRECT(L$1 &amp; "!$A:$A"),$C515,INDIRECT(L$1 &amp; "!$g:$g"))+"0:0:1"*24,0.5))</f>
        <v>0</v>
      </c>
      <c r="M516" s="71">
        <f ca="1">+INT($K516*L516)</f>
        <v>0</v>
      </c>
      <c r="P516" s="24"/>
    </row>
    <row r="517" spans="1:16">
      <c r="A517" s="24">
        <f t="shared" si="357"/>
        <v>0</v>
      </c>
      <c r="B517" s="24">
        <f t="shared" si="358"/>
        <v>0</v>
      </c>
      <c r="C517" s="111">
        <f t="shared" si="359"/>
        <v>2025011</v>
      </c>
      <c r="D517" s="165" t="str">
        <f t="shared" si="360"/>
        <v>西亀 和弘</v>
      </c>
      <c r="E517" s="112" t="str">
        <f t="shared" si="361"/>
        <v>UAL</v>
      </c>
      <c r="F517" s="113" t="str">
        <f t="shared" si="362"/>
        <v>豊田ＳＣ</v>
      </c>
      <c r="G517" s="111" t="str">
        <f t="shared" si="363"/>
        <v>時間制</v>
      </c>
      <c r="H517" s="111"/>
      <c r="I517" s="111"/>
      <c r="J517" s="116" t="s">
        <v>1837</v>
      </c>
      <c r="K517" s="117"/>
      <c r="L517" s="143">
        <f ca="1">+FLOOR(SUMIF(INDIRECT(L$1&amp;"!A:A"),$C513,INDIRECT(L$1&amp;"!D:D"))+"0:0:1"*24,0.5)</f>
        <v>61.5</v>
      </c>
      <c r="M517" s="144">
        <f ca="1">SUM(M513:M516)</f>
        <v>246000</v>
      </c>
      <c r="P517" s="24"/>
    </row>
    <row r="518" spans="1:16">
      <c r="A518" s="24">
        <f t="shared" si="357"/>
        <v>0</v>
      </c>
      <c r="B518" s="24">
        <f t="shared" si="358"/>
        <v>0</v>
      </c>
      <c r="C518" s="111">
        <f t="shared" si="359"/>
        <v>2025011</v>
      </c>
      <c r="D518" s="165" t="str">
        <f t="shared" si="360"/>
        <v>西亀 和弘</v>
      </c>
      <c r="E518" s="112" t="str">
        <f t="shared" si="361"/>
        <v>UAL</v>
      </c>
      <c r="F518" s="113" t="str">
        <f t="shared" si="362"/>
        <v>豊田ＳＣ</v>
      </c>
      <c r="G518" s="111" t="str">
        <f t="shared" si="363"/>
        <v>時間制</v>
      </c>
      <c r="H518" s="111"/>
      <c r="I518" s="111"/>
      <c r="J518" s="116" t="s">
        <v>1838</v>
      </c>
      <c r="K518" s="117"/>
      <c r="L518" s="145"/>
      <c r="M518" s="54">
        <f ca="1">+ROUNDDOWN(M517*0.1,0)</f>
        <v>24600</v>
      </c>
      <c r="P518" s="24"/>
    </row>
    <row r="519" spans="1:16">
      <c r="A519" s="24">
        <f t="shared" si="357"/>
        <v>0</v>
      </c>
      <c r="B519" s="24">
        <f t="shared" si="358"/>
        <v>0</v>
      </c>
      <c r="C519" s="111">
        <f t="shared" si="359"/>
        <v>2025011</v>
      </c>
      <c r="D519" s="165" t="str">
        <f t="shared" si="360"/>
        <v>西亀 和弘</v>
      </c>
      <c r="E519" s="112" t="str">
        <f t="shared" si="361"/>
        <v>UAL</v>
      </c>
      <c r="F519" s="113" t="str">
        <f t="shared" si="362"/>
        <v>豊田ＳＣ</v>
      </c>
      <c r="G519" s="111" t="str">
        <f t="shared" si="363"/>
        <v>時間制</v>
      </c>
      <c r="H519" s="111"/>
      <c r="I519" s="111"/>
      <c r="J519" s="118" t="s">
        <v>1839</v>
      </c>
      <c r="K519" s="119"/>
      <c r="L519" s="146"/>
      <c r="M519" s="67">
        <f ca="1">+SUMIF(INDIRECT(L$1&amp;"!$A:$A"),$C513,INDIRECT(L$1&amp;"!$I:$I"))</f>
        <v>0</v>
      </c>
      <c r="P519" s="24"/>
    </row>
    <row r="520" spans="1:16">
      <c r="A520" s="24">
        <f t="shared" si="357"/>
        <v>0</v>
      </c>
      <c r="B520" s="24">
        <f t="shared" si="358"/>
        <v>0</v>
      </c>
      <c r="C520" s="111">
        <f t="shared" si="359"/>
        <v>2025011</v>
      </c>
      <c r="D520" s="165" t="str">
        <f t="shared" si="360"/>
        <v>西亀 和弘</v>
      </c>
      <c r="E520" s="112" t="str">
        <f t="shared" si="361"/>
        <v>UAL</v>
      </c>
      <c r="F520" s="113" t="str">
        <f t="shared" si="362"/>
        <v>豊田ＳＣ</v>
      </c>
      <c r="G520" s="111" t="str">
        <f t="shared" si="363"/>
        <v>時間制</v>
      </c>
      <c r="H520" s="111"/>
      <c r="I520" s="111"/>
      <c r="J520" s="120" t="s">
        <v>1840</v>
      </c>
      <c r="K520" s="121"/>
      <c r="L520" s="147"/>
      <c r="M520" s="71">
        <f ca="1">+SUMIF(INDIRECT(L$1 &amp;"!$A:$A"),$C513,INDIRECT(L$1 &amp;"!$J:$J"))</f>
        <v>0</v>
      </c>
      <c r="P520" s="24"/>
    </row>
    <row r="521" spans="1:16">
      <c r="A521" s="24">
        <f t="shared" si="357"/>
        <v>0</v>
      </c>
      <c r="B521" s="24">
        <f t="shared" si="358"/>
        <v>0</v>
      </c>
      <c r="C521" s="111">
        <f t="shared" si="359"/>
        <v>2025011</v>
      </c>
      <c r="D521" s="165" t="str">
        <f t="shared" si="360"/>
        <v>西亀 和弘</v>
      </c>
      <c r="E521" s="112" t="str">
        <f t="shared" si="361"/>
        <v>UAL</v>
      </c>
      <c r="F521" s="113" t="str">
        <f t="shared" si="362"/>
        <v>豊田ＳＣ</v>
      </c>
      <c r="G521" s="111" t="str">
        <f t="shared" si="363"/>
        <v>時間制</v>
      </c>
      <c r="H521" s="111"/>
      <c r="I521" s="111"/>
      <c r="J521" s="116" t="s">
        <v>1841</v>
      </c>
      <c r="K521" s="117"/>
      <c r="L521" s="145"/>
      <c r="M521" s="54">
        <f ca="1">SUM(M519:M520)</f>
        <v>0</v>
      </c>
      <c r="P521" s="24"/>
    </row>
    <row r="522" spans="1:16">
      <c r="A522" s="24">
        <f t="shared" si="357"/>
        <v>0</v>
      </c>
      <c r="B522" s="24">
        <f t="shared" si="358"/>
        <v>0</v>
      </c>
      <c r="C522" s="122">
        <f t="shared" si="359"/>
        <v>2025011</v>
      </c>
      <c r="D522" s="166" t="str">
        <f t="shared" si="360"/>
        <v>西亀 和弘</v>
      </c>
      <c r="E522" s="123" t="str">
        <f t="shared" si="361"/>
        <v>UAL</v>
      </c>
      <c r="F522" s="124" t="str">
        <f t="shared" si="362"/>
        <v>豊田ＳＣ</v>
      </c>
      <c r="G522" s="122" t="str">
        <f t="shared" si="363"/>
        <v>時間制</v>
      </c>
      <c r="H522" s="122"/>
      <c r="I522" s="122"/>
      <c r="J522" s="116" t="s">
        <v>1842</v>
      </c>
      <c r="K522" s="117"/>
      <c r="L522" s="148"/>
      <c r="M522" s="149">
        <f ca="1">+(L517&lt;&gt;0)*SUM(M517:M518,M521)</f>
        <v>270600</v>
      </c>
      <c r="P522" s="24"/>
    </row>
    <row r="523" spans="1:16">
      <c r="A523" s="24">
        <f>IF(A522=1,0,1)</f>
        <v>1</v>
      </c>
      <c r="B523" s="27">
        <v>0</v>
      </c>
      <c r="C523" s="28">
        <v>2024021</v>
      </c>
      <c r="D523" s="161" t="str">
        <f>+VLOOKUP(C523,勤務データ!A:C,3,0)</f>
        <v>山長 仁</v>
      </c>
      <c r="E523" s="29" t="s">
        <v>1833</v>
      </c>
      <c r="F523" s="28" t="s">
        <v>1852</v>
      </c>
      <c r="G523" s="125" t="s">
        <v>1843</v>
      </c>
      <c r="H523" s="28">
        <v>180</v>
      </c>
      <c r="I523" s="28">
        <v>140</v>
      </c>
      <c r="J523" s="63" t="s">
        <v>1836</v>
      </c>
      <c r="K523" s="55">
        <v>900000</v>
      </c>
      <c r="L523" s="30">
        <f ca="1">+IF($G523="月額制",L527-L524,L527-SUM(L524:L525))</f>
        <v>154.5</v>
      </c>
      <c r="M523" s="56">
        <f>+INT(IF($G523="月額制",$K523,$K523*L523))</f>
        <v>900000</v>
      </c>
      <c r="P523" s="24"/>
    </row>
    <row r="524" spans="1:16">
      <c r="A524" s="24">
        <f t="shared" ref="A524:A532" si="364">+A523</f>
        <v>1</v>
      </c>
      <c r="B524" s="24">
        <f t="shared" ref="B524:B532" si="365">+B523</f>
        <v>0</v>
      </c>
      <c r="C524" s="31">
        <f t="shared" ref="C524:C532" si="366">+IF(C523="","",C523)</f>
        <v>2024021</v>
      </c>
      <c r="D524" s="162" t="str">
        <f t="shared" ref="D524:D532" si="367">+IF(D523="","",D523)</f>
        <v>山長 仁</v>
      </c>
      <c r="E524" s="32" t="str">
        <f t="shared" ref="E524:E532" si="368">+IF(E523="","",E523)</f>
        <v>UAL</v>
      </c>
      <c r="F524" s="46" t="str">
        <f t="shared" ref="F524:F532" si="369">+IF(F523="","",F523)</f>
        <v>関西支店</v>
      </c>
      <c r="G524" s="31" t="str">
        <f t="shared" ref="G524:G532" si="370">+IF(G523="","",G523)</f>
        <v>月額制</v>
      </c>
      <c r="H524" s="31"/>
      <c r="I524" s="31"/>
      <c r="J524" s="64" t="str">
        <f>+IF(G523="月額制","超過単金","時間外単金")</f>
        <v>超過単金</v>
      </c>
      <c r="K524" s="57">
        <v>5620</v>
      </c>
      <c r="L524" s="33">
        <f ca="1">+IF($G523="月額制",MAX(0,L527-$H523),FLOOR(SUMIF(INDIRECT(L$1&amp;"!$A:$A"),$C524,INDIRECT(L$1&amp;"!$E:$E"))+"0:0:1"*24,0.5))</f>
        <v>0</v>
      </c>
      <c r="M524" s="58">
        <f ca="1">+INT($K524*L524)</f>
        <v>0</v>
      </c>
      <c r="P524" s="24"/>
    </row>
    <row r="525" spans="1:16">
      <c r="A525" s="24">
        <f t="shared" si="364"/>
        <v>1</v>
      </c>
      <c r="B525" s="24">
        <f t="shared" si="365"/>
        <v>0</v>
      </c>
      <c r="C525" s="31">
        <f t="shared" si="366"/>
        <v>2024021</v>
      </c>
      <c r="D525" s="162" t="str">
        <f t="shared" si="367"/>
        <v>山長 仁</v>
      </c>
      <c r="E525" s="32" t="str">
        <f t="shared" si="368"/>
        <v>UAL</v>
      </c>
      <c r="F525" s="46" t="str">
        <f t="shared" si="369"/>
        <v>関西支店</v>
      </c>
      <c r="G525" s="31" t="str">
        <f t="shared" si="370"/>
        <v>月額制</v>
      </c>
      <c r="H525" s="31"/>
      <c r="I525" s="31"/>
      <c r="J525" s="64" t="str">
        <f>+IF(G523="月額制","控除単金","法定休日単金")</f>
        <v>控除単金</v>
      </c>
      <c r="K525" s="57">
        <v>5620</v>
      </c>
      <c r="L525" s="33">
        <f ca="1">+IF($G523="月額制",MIN(0,L523-$I523),FLOOR(SUMIF(INDIRECT(L$1 &amp; "!$A:$A"),$C525,INDIRECT(L$1 &amp; "!$F:$F"))+"0:0:1"*24,0.5))</f>
        <v>0</v>
      </c>
      <c r="M525" s="58">
        <f ca="1">+INT($K525*L525)</f>
        <v>0</v>
      </c>
      <c r="P525" s="24"/>
    </row>
    <row r="526" spans="1:16">
      <c r="A526" s="24">
        <f t="shared" si="364"/>
        <v>1</v>
      </c>
      <c r="B526" s="24">
        <f t="shared" si="365"/>
        <v>0</v>
      </c>
      <c r="C526" s="31">
        <f t="shared" si="366"/>
        <v>2024021</v>
      </c>
      <c r="D526" s="162" t="str">
        <f t="shared" si="367"/>
        <v>山長 仁</v>
      </c>
      <c r="E526" s="32" t="str">
        <f t="shared" si="368"/>
        <v>UAL</v>
      </c>
      <c r="F526" s="46" t="str">
        <f t="shared" si="369"/>
        <v>関西支店</v>
      </c>
      <c r="G526" s="31" t="str">
        <f t="shared" si="370"/>
        <v>月額制</v>
      </c>
      <c r="H526" s="31"/>
      <c r="I526" s="31"/>
      <c r="J526" s="65" t="str">
        <f>+IF(G523="月額制","","深夜割増単金")</f>
        <v/>
      </c>
      <c r="K526" s="59"/>
      <c r="L526" s="34">
        <f ca="1">IF($G523="月額制",0,FLOOR(SUMIF(INDIRECT(L$1 &amp; "!$A:$A"),$C525,INDIRECT(L$1 &amp; "!$g:$g"))+"0:0:1"*24,0.5))</f>
        <v>0</v>
      </c>
      <c r="M526" s="60">
        <f ca="1">+INT($K526*L526)</f>
        <v>0</v>
      </c>
      <c r="P526" s="24"/>
    </row>
    <row r="527" spans="1:16">
      <c r="A527" s="24">
        <f t="shared" si="364"/>
        <v>1</v>
      </c>
      <c r="B527" s="24">
        <f t="shared" si="365"/>
        <v>0</v>
      </c>
      <c r="C527" s="31">
        <f t="shared" si="366"/>
        <v>2024021</v>
      </c>
      <c r="D527" s="162" t="str">
        <f t="shared" si="367"/>
        <v>山長 仁</v>
      </c>
      <c r="E527" s="32" t="str">
        <f t="shared" si="368"/>
        <v>UAL</v>
      </c>
      <c r="F527" s="46" t="str">
        <f t="shared" si="369"/>
        <v>関西支店</v>
      </c>
      <c r="G527" s="31" t="str">
        <f t="shared" si="370"/>
        <v>月額制</v>
      </c>
      <c r="H527" s="31"/>
      <c r="I527" s="31"/>
      <c r="J527" s="100" t="s">
        <v>1837</v>
      </c>
      <c r="K527" s="101"/>
      <c r="L527" s="48">
        <f ca="1">+FLOOR(SUMIF(INDIRECT(L$1&amp;"!A:A"),$C523,INDIRECT(L$1&amp;"!D:D"))+"0:0:1"*24,0.5)</f>
        <v>154.5</v>
      </c>
      <c r="M527" s="50">
        <f ca="1">SUM(M523:M526)</f>
        <v>900000</v>
      </c>
      <c r="P527" s="24"/>
    </row>
    <row r="528" spans="1:16">
      <c r="A528" s="24">
        <f t="shared" si="364"/>
        <v>1</v>
      </c>
      <c r="B528" s="24">
        <f t="shared" si="365"/>
        <v>0</v>
      </c>
      <c r="C528" s="31">
        <f t="shared" si="366"/>
        <v>2024021</v>
      </c>
      <c r="D528" s="162" t="str">
        <f t="shared" si="367"/>
        <v>山長 仁</v>
      </c>
      <c r="E528" s="32" t="str">
        <f t="shared" si="368"/>
        <v>UAL</v>
      </c>
      <c r="F528" s="46" t="str">
        <f t="shared" si="369"/>
        <v>関西支店</v>
      </c>
      <c r="G528" s="31" t="str">
        <f t="shared" si="370"/>
        <v>月額制</v>
      </c>
      <c r="H528" s="31"/>
      <c r="I528" s="31"/>
      <c r="J528" s="100" t="s">
        <v>1838</v>
      </c>
      <c r="K528" s="101"/>
      <c r="L528" s="51"/>
      <c r="M528" s="49">
        <f ca="1">+ROUNDDOWN(M527*0.1,0)</f>
        <v>90000</v>
      </c>
      <c r="P528" s="24"/>
    </row>
    <row r="529" spans="1:16">
      <c r="A529" s="24">
        <f t="shared" si="364"/>
        <v>1</v>
      </c>
      <c r="B529" s="24">
        <f t="shared" si="365"/>
        <v>0</v>
      </c>
      <c r="C529" s="31">
        <f t="shared" si="366"/>
        <v>2024021</v>
      </c>
      <c r="D529" s="162" t="str">
        <f t="shared" si="367"/>
        <v>山長 仁</v>
      </c>
      <c r="E529" s="32" t="str">
        <f t="shared" si="368"/>
        <v>UAL</v>
      </c>
      <c r="F529" s="46" t="str">
        <f t="shared" si="369"/>
        <v>関西支店</v>
      </c>
      <c r="G529" s="31" t="str">
        <f t="shared" si="370"/>
        <v>月額制</v>
      </c>
      <c r="H529" s="31"/>
      <c r="I529" s="31"/>
      <c r="J529" s="102" t="s">
        <v>1839</v>
      </c>
      <c r="K529" s="103"/>
      <c r="L529" s="61"/>
      <c r="M529" s="56">
        <f ca="1">+SUMIF(INDIRECT(L$1&amp;"!$A:$A"),$C523,INDIRECT(L$1&amp;"!$I:$I"))</f>
        <v>0</v>
      </c>
      <c r="P529" s="24"/>
    </row>
    <row r="530" spans="1:16">
      <c r="A530" s="24">
        <f t="shared" si="364"/>
        <v>1</v>
      </c>
      <c r="B530" s="24">
        <f t="shared" si="365"/>
        <v>0</v>
      </c>
      <c r="C530" s="31">
        <f t="shared" si="366"/>
        <v>2024021</v>
      </c>
      <c r="D530" s="162" t="str">
        <f t="shared" si="367"/>
        <v>山長 仁</v>
      </c>
      <c r="E530" s="32" t="str">
        <f t="shared" si="368"/>
        <v>UAL</v>
      </c>
      <c r="F530" s="46" t="str">
        <f t="shared" si="369"/>
        <v>関西支店</v>
      </c>
      <c r="G530" s="31" t="str">
        <f t="shared" si="370"/>
        <v>月額制</v>
      </c>
      <c r="H530" s="31"/>
      <c r="I530" s="31"/>
      <c r="J530" s="104" t="s">
        <v>1840</v>
      </c>
      <c r="K530" s="105"/>
      <c r="L530" s="62"/>
      <c r="M530" s="60">
        <f ca="1">+SUMIF(INDIRECT(L$1 &amp;"!$A:$A"),$C523,INDIRECT(L$1 &amp;"!$J:$J"))</f>
        <v>5680</v>
      </c>
      <c r="P530" s="24"/>
    </row>
    <row r="531" spans="1:16">
      <c r="A531" s="24">
        <f t="shared" si="364"/>
        <v>1</v>
      </c>
      <c r="B531" s="24">
        <f t="shared" si="365"/>
        <v>0</v>
      </c>
      <c r="C531" s="31">
        <f t="shared" si="366"/>
        <v>2024021</v>
      </c>
      <c r="D531" s="162" t="str">
        <f t="shared" si="367"/>
        <v>山長 仁</v>
      </c>
      <c r="E531" s="32" t="str">
        <f t="shared" si="368"/>
        <v>UAL</v>
      </c>
      <c r="F531" s="46" t="str">
        <f t="shared" si="369"/>
        <v>関西支店</v>
      </c>
      <c r="G531" s="31" t="str">
        <f t="shared" si="370"/>
        <v>月額制</v>
      </c>
      <c r="H531" s="31"/>
      <c r="I531" s="31"/>
      <c r="J531" s="100" t="s">
        <v>1841</v>
      </c>
      <c r="K531" s="101"/>
      <c r="L531" s="51"/>
      <c r="M531" s="49">
        <f ca="1">SUM(M529:M530)</f>
        <v>5680</v>
      </c>
      <c r="N531" s="24" t="s">
        <v>2843</v>
      </c>
      <c r="P531" s="24"/>
    </row>
    <row r="532" spans="1:16">
      <c r="A532" s="24">
        <f t="shared" si="364"/>
        <v>1</v>
      </c>
      <c r="B532" s="24">
        <f t="shared" si="365"/>
        <v>0</v>
      </c>
      <c r="C532" s="35">
        <f t="shared" si="366"/>
        <v>2024021</v>
      </c>
      <c r="D532" s="163" t="str">
        <f t="shared" si="367"/>
        <v>山長 仁</v>
      </c>
      <c r="E532" s="106" t="str">
        <f t="shared" si="368"/>
        <v>UAL</v>
      </c>
      <c r="F532" s="107" t="str">
        <f t="shared" si="369"/>
        <v>関西支店</v>
      </c>
      <c r="G532" s="35" t="str">
        <f t="shared" si="370"/>
        <v>月額制</v>
      </c>
      <c r="H532" s="35"/>
      <c r="I532" s="35"/>
      <c r="J532" s="100" t="s">
        <v>1842</v>
      </c>
      <c r="K532" s="101"/>
      <c r="L532" s="52"/>
      <c r="M532" s="53">
        <f ca="1">+(L527&lt;&gt;0)*SUM(M527:M528,M531)</f>
        <v>995680</v>
      </c>
      <c r="P532" s="24"/>
    </row>
    <row r="533" spans="1:16">
      <c r="A533" s="24">
        <f>IF(A532=1,0,1)</f>
        <v>0</v>
      </c>
      <c r="B533" s="27">
        <v>0</v>
      </c>
      <c r="C533" s="108">
        <v>2012006</v>
      </c>
      <c r="D533" s="164" t="str">
        <f>+VLOOKUP(C533,勤務データ!A:C,3,0)</f>
        <v>井澤 嘉謙</v>
      </c>
      <c r="E533" s="109" t="s">
        <v>1833</v>
      </c>
      <c r="F533" s="108" t="s">
        <v>1851</v>
      </c>
      <c r="G533" s="108" t="s">
        <v>1843</v>
      </c>
      <c r="H533" s="108">
        <v>180</v>
      </c>
      <c r="I533" s="108">
        <v>140</v>
      </c>
      <c r="J533" s="110" t="s">
        <v>1836</v>
      </c>
      <c r="K533" s="66">
        <v>769000</v>
      </c>
      <c r="L533" s="140">
        <f ca="1">+IF($G533="月額制",L537-L534,L537-SUM(L534:L535))</f>
        <v>151.5</v>
      </c>
      <c r="M533" s="67">
        <f>+INT(IF($G533="月額制",$K533,$K533*L533))</f>
        <v>769000</v>
      </c>
      <c r="P533" s="24"/>
    </row>
    <row r="534" spans="1:16">
      <c r="A534" s="24">
        <f t="shared" ref="A534:A542" si="371">+A533</f>
        <v>0</v>
      </c>
      <c r="B534" s="24">
        <f t="shared" ref="B534:B542" si="372">+B533</f>
        <v>0</v>
      </c>
      <c r="C534" s="111">
        <f t="shared" ref="C534:C542" si="373">+IF(C533="","",C533)</f>
        <v>2012006</v>
      </c>
      <c r="D534" s="165" t="str">
        <f t="shared" ref="D534:D542" si="374">+IF(D533="","",D533)</f>
        <v>井澤 嘉謙</v>
      </c>
      <c r="E534" s="112" t="str">
        <f t="shared" ref="E534:E542" si="375">+IF(E533="","",E533)</f>
        <v>UAL</v>
      </c>
      <c r="F534" s="113" t="str">
        <f t="shared" ref="F534:F542" si="376">+IF(F533="","",F533)</f>
        <v>東京サポートセンター KDX</v>
      </c>
      <c r="G534" s="111" t="str">
        <f t="shared" ref="G534:G542" si="377">+IF(G533="","",G533)</f>
        <v>月額制</v>
      </c>
      <c r="H534" s="111"/>
      <c r="I534" s="111"/>
      <c r="J534" s="114" t="str">
        <f>+IF(G533="月額制","超過単金","時間外単金")</f>
        <v>超過単金</v>
      </c>
      <c r="K534" s="68">
        <v>4810</v>
      </c>
      <c r="L534" s="141">
        <f ca="1">+IF($G533="月額制",MAX(0,L537-$H533),FLOOR(SUMIF(INDIRECT(L$1&amp;"!$A:$A"),$C534,INDIRECT(L$1&amp;"!$E:$E"))+"0:0:1"*24,0.5))</f>
        <v>0</v>
      </c>
      <c r="M534" s="69">
        <f ca="1">+INT($K534*L534)</f>
        <v>0</v>
      </c>
      <c r="P534" s="24"/>
    </row>
    <row r="535" spans="1:16">
      <c r="A535" s="24">
        <f t="shared" si="371"/>
        <v>0</v>
      </c>
      <c r="B535" s="24">
        <f t="shared" si="372"/>
        <v>0</v>
      </c>
      <c r="C535" s="111">
        <f t="shared" si="373"/>
        <v>2012006</v>
      </c>
      <c r="D535" s="165" t="str">
        <f t="shared" si="374"/>
        <v>井澤 嘉謙</v>
      </c>
      <c r="E535" s="112" t="str">
        <f t="shared" si="375"/>
        <v>UAL</v>
      </c>
      <c r="F535" s="113" t="str">
        <f t="shared" si="376"/>
        <v>東京サポートセンター KDX</v>
      </c>
      <c r="G535" s="111" t="str">
        <f t="shared" si="377"/>
        <v>月額制</v>
      </c>
      <c r="H535" s="111"/>
      <c r="I535" s="111"/>
      <c r="J535" s="114" t="str">
        <f>+IF(G533="月額制","控除単金","法定休日単金")</f>
        <v>控除単金</v>
      </c>
      <c r="K535" s="68">
        <v>4810</v>
      </c>
      <c r="L535" s="141">
        <f ca="1">+IF($G533="月額制",MIN(0,L533-$I533),FLOOR(SUMIF(INDIRECT(L$1 &amp; "!$A:$A"),$C535,INDIRECT(L$1 &amp; "!$F:$F"))+"0:0:1"*24,0.5))</f>
        <v>0</v>
      </c>
      <c r="M535" s="69">
        <f ca="1">+INT($K535*L535)</f>
        <v>0</v>
      </c>
      <c r="P535" s="24"/>
    </row>
    <row r="536" spans="1:16">
      <c r="A536" s="24">
        <f t="shared" si="371"/>
        <v>0</v>
      </c>
      <c r="B536" s="24">
        <f t="shared" si="372"/>
        <v>0</v>
      </c>
      <c r="C536" s="111">
        <f t="shared" si="373"/>
        <v>2012006</v>
      </c>
      <c r="D536" s="165" t="str">
        <f t="shared" si="374"/>
        <v>井澤 嘉謙</v>
      </c>
      <c r="E536" s="112" t="str">
        <f t="shared" si="375"/>
        <v>UAL</v>
      </c>
      <c r="F536" s="113" t="str">
        <f t="shared" si="376"/>
        <v>東京サポートセンター KDX</v>
      </c>
      <c r="G536" s="111" t="str">
        <f t="shared" si="377"/>
        <v>月額制</v>
      </c>
      <c r="H536" s="111"/>
      <c r="I536" s="111"/>
      <c r="J536" s="115" t="str">
        <f>+IF(G533="月額制","","深夜割増単金")</f>
        <v/>
      </c>
      <c r="K536" s="70"/>
      <c r="L536" s="142">
        <f ca="1">IF($G533="月額制",0,FLOOR(SUMIF(INDIRECT(L$1 &amp; "!$A:$A"),$C535,INDIRECT(L$1 &amp; "!$g:$g"))+"0:0:1"*24,0.5))</f>
        <v>0</v>
      </c>
      <c r="M536" s="71">
        <f ca="1">+INT($K536*L536)</f>
        <v>0</v>
      </c>
      <c r="P536" s="24"/>
    </row>
    <row r="537" spans="1:16">
      <c r="A537" s="24">
        <f t="shared" si="371"/>
        <v>0</v>
      </c>
      <c r="B537" s="24">
        <f t="shared" si="372"/>
        <v>0</v>
      </c>
      <c r="C537" s="111">
        <f t="shared" si="373"/>
        <v>2012006</v>
      </c>
      <c r="D537" s="165" t="str">
        <f t="shared" si="374"/>
        <v>井澤 嘉謙</v>
      </c>
      <c r="E537" s="112" t="str">
        <f t="shared" si="375"/>
        <v>UAL</v>
      </c>
      <c r="F537" s="113" t="str">
        <f t="shared" si="376"/>
        <v>東京サポートセンター KDX</v>
      </c>
      <c r="G537" s="111" t="str">
        <f t="shared" si="377"/>
        <v>月額制</v>
      </c>
      <c r="H537" s="111"/>
      <c r="I537" s="111"/>
      <c r="J537" s="116" t="s">
        <v>1837</v>
      </c>
      <c r="K537" s="117"/>
      <c r="L537" s="143">
        <f ca="1">+FLOOR(SUMIF(INDIRECT(L$1&amp;"!A:A"),$C533,INDIRECT(L$1&amp;"!D:D"))+"0:0:1"*24,0.5)</f>
        <v>151.5</v>
      </c>
      <c r="M537" s="144">
        <f ca="1">SUM(M533:M536)</f>
        <v>769000</v>
      </c>
      <c r="P537" s="24"/>
    </row>
    <row r="538" spans="1:16">
      <c r="A538" s="24">
        <f t="shared" si="371"/>
        <v>0</v>
      </c>
      <c r="B538" s="24">
        <f t="shared" si="372"/>
        <v>0</v>
      </c>
      <c r="C538" s="111">
        <f t="shared" si="373"/>
        <v>2012006</v>
      </c>
      <c r="D538" s="165" t="str">
        <f t="shared" si="374"/>
        <v>井澤 嘉謙</v>
      </c>
      <c r="E538" s="112" t="str">
        <f t="shared" si="375"/>
        <v>UAL</v>
      </c>
      <c r="F538" s="113" t="str">
        <f t="shared" si="376"/>
        <v>東京サポートセンター KDX</v>
      </c>
      <c r="G538" s="111" t="str">
        <f t="shared" si="377"/>
        <v>月額制</v>
      </c>
      <c r="H538" s="111"/>
      <c r="I538" s="111"/>
      <c r="J538" s="116" t="s">
        <v>1838</v>
      </c>
      <c r="K538" s="117"/>
      <c r="L538" s="145"/>
      <c r="M538" s="54">
        <f ca="1">+ROUNDDOWN(M537*0.1,0)</f>
        <v>76900</v>
      </c>
      <c r="P538" s="24"/>
    </row>
    <row r="539" spans="1:16">
      <c r="A539" s="24">
        <f t="shared" si="371"/>
        <v>0</v>
      </c>
      <c r="B539" s="24">
        <f t="shared" si="372"/>
        <v>0</v>
      </c>
      <c r="C539" s="111">
        <f t="shared" si="373"/>
        <v>2012006</v>
      </c>
      <c r="D539" s="165" t="str">
        <f t="shared" si="374"/>
        <v>井澤 嘉謙</v>
      </c>
      <c r="E539" s="112" t="str">
        <f t="shared" si="375"/>
        <v>UAL</v>
      </c>
      <c r="F539" s="113" t="str">
        <f t="shared" si="376"/>
        <v>東京サポートセンター KDX</v>
      </c>
      <c r="G539" s="111" t="str">
        <f t="shared" si="377"/>
        <v>月額制</v>
      </c>
      <c r="H539" s="111"/>
      <c r="I539" s="111"/>
      <c r="J539" s="118" t="s">
        <v>1839</v>
      </c>
      <c r="K539" s="119"/>
      <c r="L539" s="146"/>
      <c r="M539" s="67">
        <f ca="1">+SUMIF(INDIRECT(L$1&amp;"!$A:$A"),$C533,INDIRECT(L$1&amp;"!$I:$I"))</f>
        <v>0</v>
      </c>
      <c r="P539" s="24"/>
    </row>
    <row r="540" spans="1:16">
      <c r="A540" s="24">
        <f t="shared" si="371"/>
        <v>0</v>
      </c>
      <c r="B540" s="24">
        <f t="shared" si="372"/>
        <v>0</v>
      </c>
      <c r="C540" s="111">
        <f t="shared" si="373"/>
        <v>2012006</v>
      </c>
      <c r="D540" s="165" t="str">
        <f t="shared" si="374"/>
        <v>井澤 嘉謙</v>
      </c>
      <c r="E540" s="112" t="str">
        <f t="shared" si="375"/>
        <v>UAL</v>
      </c>
      <c r="F540" s="113" t="str">
        <f t="shared" si="376"/>
        <v>東京サポートセンター KDX</v>
      </c>
      <c r="G540" s="111" t="str">
        <f t="shared" si="377"/>
        <v>月額制</v>
      </c>
      <c r="H540" s="111"/>
      <c r="I540" s="111"/>
      <c r="J540" s="120" t="s">
        <v>1840</v>
      </c>
      <c r="K540" s="121"/>
      <c r="L540" s="147"/>
      <c r="M540" s="71">
        <f ca="1">+SUMIF(INDIRECT(L$1 &amp;"!$A:$A"),$C533,INDIRECT(L$1 &amp;"!$J:$J"))</f>
        <v>47150</v>
      </c>
      <c r="P540" s="24"/>
    </row>
    <row r="541" spans="1:16">
      <c r="A541" s="24">
        <f t="shared" si="371"/>
        <v>0</v>
      </c>
      <c r="B541" s="24">
        <f t="shared" si="372"/>
        <v>0</v>
      </c>
      <c r="C541" s="111">
        <f t="shared" si="373"/>
        <v>2012006</v>
      </c>
      <c r="D541" s="165" t="str">
        <f t="shared" si="374"/>
        <v>井澤 嘉謙</v>
      </c>
      <c r="E541" s="112" t="str">
        <f t="shared" si="375"/>
        <v>UAL</v>
      </c>
      <c r="F541" s="113" t="str">
        <f t="shared" si="376"/>
        <v>東京サポートセンター KDX</v>
      </c>
      <c r="G541" s="111" t="str">
        <f t="shared" si="377"/>
        <v>月額制</v>
      </c>
      <c r="H541" s="111"/>
      <c r="I541" s="111"/>
      <c r="J541" s="116" t="s">
        <v>1841</v>
      </c>
      <c r="K541" s="117"/>
      <c r="L541" s="145"/>
      <c r="M541" s="54">
        <f ca="1">SUM(M539:M540)</f>
        <v>47150</v>
      </c>
      <c r="P541" s="24"/>
    </row>
    <row r="542" spans="1:16">
      <c r="A542" s="24">
        <f t="shared" si="371"/>
        <v>0</v>
      </c>
      <c r="B542" s="24">
        <f t="shared" si="372"/>
        <v>0</v>
      </c>
      <c r="C542" s="122">
        <f t="shared" si="373"/>
        <v>2012006</v>
      </c>
      <c r="D542" s="166" t="str">
        <f t="shared" si="374"/>
        <v>井澤 嘉謙</v>
      </c>
      <c r="E542" s="123" t="str">
        <f t="shared" si="375"/>
        <v>UAL</v>
      </c>
      <c r="F542" s="124" t="str">
        <f t="shared" si="376"/>
        <v>東京サポートセンター KDX</v>
      </c>
      <c r="G542" s="122" t="str">
        <f t="shared" si="377"/>
        <v>月額制</v>
      </c>
      <c r="H542" s="122"/>
      <c r="I542" s="122"/>
      <c r="J542" s="116" t="s">
        <v>1842</v>
      </c>
      <c r="K542" s="117"/>
      <c r="L542" s="148"/>
      <c r="M542" s="149">
        <f ca="1">+(L537&lt;&gt;0)*SUM(M537:M538,M541)</f>
        <v>893050</v>
      </c>
      <c r="P542" s="24"/>
    </row>
    <row r="543" spans="1:16">
      <c r="A543" s="24">
        <f>IF(A542=1,0,1)</f>
        <v>1</v>
      </c>
      <c r="B543" s="27">
        <v>0</v>
      </c>
      <c r="C543" s="28">
        <v>2017022</v>
      </c>
      <c r="D543" s="161" t="str">
        <f>+VLOOKUP(C543,勤務データ!A:C,3,0)</f>
        <v>渡辺 聖</v>
      </c>
      <c r="E543" s="29" t="s">
        <v>1833</v>
      </c>
      <c r="F543" s="28" t="s">
        <v>1857</v>
      </c>
      <c r="G543" s="125" t="s">
        <v>1843</v>
      </c>
      <c r="H543" s="28">
        <v>200</v>
      </c>
      <c r="I543" s="28">
        <v>120</v>
      </c>
      <c r="J543" s="63" t="s">
        <v>1836</v>
      </c>
      <c r="K543" s="55">
        <v>510000</v>
      </c>
      <c r="L543" s="30">
        <f ca="1">+IF($G543="月額制",L547-L544,L547-SUM(L544:L545))</f>
        <v>152</v>
      </c>
      <c r="M543" s="56">
        <f>+INT(IF($G543="月額制",$K543,$K543*L543))</f>
        <v>510000</v>
      </c>
      <c r="P543" s="24"/>
    </row>
    <row r="544" spans="1:16">
      <c r="A544" s="24">
        <f t="shared" ref="A544:A552" si="378">+A543</f>
        <v>1</v>
      </c>
      <c r="B544" s="24">
        <f t="shared" ref="B544:B552" si="379">+B543</f>
        <v>0</v>
      </c>
      <c r="C544" s="31">
        <f t="shared" ref="C544:C552" si="380">+IF(C543="","",C543)</f>
        <v>2017022</v>
      </c>
      <c r="D544" s="162" t="str">
        <f t="shared" ref="D544:D552" si="381">+IF(D543="","",D543)</f>
        <v>渡辺 聖</v>
      </c>
      <c r="E544" s="32" t="str">
        <f t="shared" ref="E544:E552" si="382">+IF(E543="","",E543)</f>
        <v>UAL</v>
      </c>
      <c r="F544" s="46" t="str">
        <f t="shared" ref="F544:F552" si="383">+IF(F543="","",F543)</f>
        <v>H2　芳賀</v>
      </c>
      <c r="G544" s="31" t="str">
        <f t="shared" ref="G544:G552" si="384">+IF(G543="","",G543)</f>
        <v>月額制</v>
      </c>
      <c r="H544" s="31"/>
      <c r="I544" s="31"/>
      <c r="J544" s="64" t="str">
        <f>+IF(G543="月額制","超過単金","時間外単金")</f>
        <v>超過単金</v>
      </c>
      <c r="K544" s="57">
        <v>3190</v>
      </c>
      <c r="L544" s="33">
        <f ca="1">+IF($G543="月額制",MAX(0,L547-$H543),FLOOR(SUMIF(INDIRECT(L$1&amp;"!$A:$A"),$C544,INDIRECT(L$1&amp;"!$E:$E"))+"0:0:1"*24,0.5))</f>
        <v>0</v>
      </c>
      <c r="M544" s="58">
        <f ca="1">+INT($K544*L544)</f>
        <v>0</v>
      </c>
      <c r="P544" s="24"/>
    </row>
    <row r="545" spans="1:16">
      <c r="A545" s="24">
        <f t="shared" si="378"/>
        <v>1</v>
      </c>
      <c r="B545" s="24">
        <f t="shared" si="379"/>
        <v>0</v>
      </c>
      <c r="C545" s="31">
        <f t="shared" si="380"/>
        <v>2017022</v>
      </c>
      <c r="D545" s="162" t="str">
        <f t="shared" si="381"/>
        <v>渡辺 聖</v>
      </c>
      <c r="E545" s="32" t="str">
        <f t="shared" si="382"/>
        <v>UAL</v>
      </c>
      <c r="F545" s="46" t="str">
        <f t="shared" si="383"/>
        <v>H2　芳賀</v>
      </c>
      <c r="G545" s="31" t="str">
        <f t="shared" si="384"/>
        <v>月額制</v>
      </c>
      <c r="H545" s="31"/>
      <c r="I545" s="31"/>
      <c r="J545" s="64" t="str">
        <f>+IF(G543="月額制","控除単金","法定休日単金")</f>
        <v>控除単金</v>
      </c>
      <c r="K545" s="57">
        <v>3190</v>
      </c>
      <c r="L545" s="33">
        <f ca="1">+IF($G543="月額制",MIN(0,L543-$I543),FLOOR(SUMIF(INDIRECT(L$1 &amp; "!$A:$A"),$C545,INDIRECT(L$1 &amp; "!$F:$F"))+"0:0:1"*24,0.5))</f>
        <v>0</v>
      </c>
      <c r="M545" s="58">
        <f ca="1">+INT($K545*L545)</f>
        <v>0</v>
      </c>
      <c r="P545" s="24"/>
    </row>
    <row r="546" spans="1:16">
      <c r="A546" s="24">
        <f t="shared" si="378"/>
        <v>1</v>
      </c>
      <c r="B546" s="24">
        <f t="shared" si="379"/>
        <v>0</v>
      </c>
      <c r="C546" s="31">
        <f t="shared" si="380"/>
        <v>2017022</v>
      </c>
      <c r="D546" s="162" t="str">
        <f t="shared" si="381"/>
        <v>渡辺 聖</v>
      </c>
      <c r="E546" s="32" t="str">
        <f t="shared" si="382"/>
        <v>UAL</v>
      </c>
      <c r="F546" s="46" t="str">
        <f t="shared" si="383"/>
        <v>H2　芳賀</v>
      </c>
      <c r="G546" s="31" t="str">
        <f t="shared" si="384"/>
        <v>月額制</v>
      </c>
      <c r="H546" s="31"/>
      <c r="I546" s="31"/>
      <c r="J546" s="65" t="str">
        <f>+IF(G543="月額制","","深夜割増単金")</f>
        <v/>
      </c>
      <c r="K546" s="59"/>
      <c r="L546" s="34">
        <f ca="1">IF($G543="月額制",0,FLOOR(SUMIF(INDIRECT(L$1 &amp; "!$A:$A"),$C545,INDIRECT(L$1 &amp; "!$g:$g"))+"0:0:1"*24,0.5))</f>
        <v>0</v>
      </c>
      <c r="M546" s="60">
        <f ca="1">+INT($K546*L546)</f>
        <v>0</v>
      </c>
      <c r="P546" s="24"/>
    </row>
    <row r="547" spans="1:16">
      <c r="A547" s="24">
        <f t="shared" si="378"/>
        <v>1</v>
      </c>
      <c r="B547" s="24">
        <f t="shared" si="379"/>
        <v>0</v>
      </c>
      <c r="C547" s="31">
        <f t="shared" si="380"/>
        <v>2017022</v>
      </c>
      <c r="D547" s="162" t="str">
        <f t="shared" si="381"/>
        <v>渡辺 聖</v>
      </c>
      <c r="E547" s="32" t="str">
        <f t="shared" si="382"/>
        <v>UAL</v>
      </c>
      <c r="F547" s="46" t="str">
        <f t="shared" si="383"/>
        <v>H2　芳賀</v>
      </c>
      <c r="G547" s="31" t="str">
        <f t="shared" si="384"/>
        <v>月額制</v>
      </c>
      <c r="H547" s="31"/>
      <c r="I547" s="31"/>
      <c r="J547" s="100" t="s">
        <v>1837</v>
      </c>
      <c r="K547" s="101"/>
      <c r="L547" s="48">
        <f ca="1">+FLOOR(SUMIF(INDIRECT(L$1&amp;"!A:A"),$C543,INDIRECT(L$1&amp;"!D:D"))+"0:0:1"*24,0.5)</f>
        <v>152</v>
      </c>
      <c r="M547" s="50">
        <f ca="1">SUM(M543:M546)</f>
        <v>510000</v>
      </c>
      <c r="P547" s="24"/>
    </row>
    <row r="548" spans="1:16">
      <c r="A548" s="24">
        <f t="shared" si="378"/>
        <v>1</v>
      </c>
      <c r="B548" s="24">
        <f t="shared" si="379"/>
        <v>0</v>
      </c>
      <c r="C548" s="31">
        <f t="shared" si="380"/>
        <v>2017022</v>
      </c>
      <c r="D548" s="162" t="str">
        <f t="shared" si="381"/>
        <v>渡辺 聖</v>
      </c>
      <c r="E548" s="32" t="str">
        <f t="shared" si="382"/>
        <v>UAL</v>
      </c>
      <c r="F548" s="46" t="str">
        <f t="shared" si="383"/>
        <v>H2　芳賀</v>
      </c>
      <c r="G548" s="31" t="str">
        <f t="shared" si="384"/>
        <v>月額制</v>
      </c>
      <c r="H548" s="31"/>
      <c r="I548" s="31"/>
      <c r="J548" s="100" t="s">
        <v>1838</v>
      </c>
      <c r="K548" s="101"/>
      <c r="L548" s="51"/>
      <c r="M548" s="49">
        <f ca="1">+ROUNDDOWN(M547*0.1,0)</f>
        <v>51000</v>
      </c>
      <c r="P548" s="24"/>
    </row>
    <row r="549" spans="1:16">
      <c r="A549" s="24">
        <f t="shared" si="378"/>
        <v>1</v>
      </c>
      <c r="B549" s="24">
        <f t="shared" si="379"/>
        <v>0</v>
      </c>
      <c r="C549" s="31">
        <f t="shared" si="380"/>
        <v>2017022</v>
      </c>
      <c r="D549" s="162" t="str">
        <f t="shared" si="381"/>
        <v>渡辺 聖</v>
      </c>
      <c r="E549" s="32" t="str">
        <f t="shared" si="382"/>
        <v>UAL</v>
      </c>
      <c r="F549" s="46" t="str">
        <f t="shared" si="383"/>
        <v>H2　芳賀</v>
      </c>
      <c r="G549" s="31" t="str">
        <f t="shared" si="384"/>
        <v>月額制</v>
      </c>
      <c r="H549" s="31"/>
      <c r="I549" s="31"/>
      <c r="J549" s="102" t="s">
        <v>1839</v>
      </c>
      <c r="K549" s="103"/>
      <c r="L549" s="61"/>
      <c r="M549" s="56">
        <f ca="1">+SUMIF(INDIRECT(L$1&amp;"!$A:$A"),$C543,INDIRECT(L$1&amp;"!$I:$I"))</f>
        <v>0</v>
      </c>
      <c r="P549" s="24"/>
    </row>
    <row r="550" spans="1:16">
      <c r="A550" s="24">
        <f t="shared" si="378"/>
        <v>1</v>
      </c>
      <c r="B550" s="24">
        <f t="shared" si="379"/>
        <v>0</v>
      </c>
      <c r="C550" s="31">
        <f t="shared" si="380"/>
        <v>2017022</v>
      </c>
      <c r="D550" s="162" t="str">
        <f t="shared" si="381"/>
        <v>渡辺 聖</v>
      </c>
      <c r="E550" s="32" t="str">
        <f t="shared" si="382"/>
        <v>UAL</v>
      </c>
      <c r="F550" s="46" t="str">
        <f t="shared" si="383"/>
        <v>H2　芳賀</v>
      </c>
      <c r="G550" s="31" t="str">
        <f t="shared" si="384"/>
        <v>月額制</v>
      </c>
      <c r="H550" s="31"/>
      <c r="I550" s="31"/>
      <c r="J550" s="104" t="s">
        <v>1840</v>
      </c>
      <c r="K550" s="105"/>
      <c r="L550" s="62"/>
      <c r="M550" s="60">
        <f ca="1">+SUMIF(INDIRECT(L$1 &amp;"!$A:$A"),$C543,INDIRECT(L$1 &amp;"!$J:$J"))</f>
        <v>0</v>
      </c>
      <c r="P550" s="24"/>
    </row>
    <row r="551" spans="1:16">
      <c r="A551" s="24">
        <f t="shared" si="378"/>
        <v>1</v>
      </c>
      <c r="B551" s="24">
        <f t="shared" si="379"/>
        <v>0</v>
      </c>
      <c r="C551" s="31">
        <f t="shared" si="380"/>
        <v>2017022</v>
      </c>
      <c r="D551" s="162" t="str">
        <f t="shared" si="381"/>
        <v>渡辺 聖</v>
      </c>
      <c r="E551" s="32" t="str">
        <f t="shared" si="382"/>
        <v>UAL</v>
      </c>
      <c r="F551" s="46" t="str">
        <f t="shared" si="383"/>
        <v>H2　芳賀</v>
      </c>
      <c r="G551" s="31" t="str">
        <f t="shared" si="384"/>
        <v>月額制</v>
      </c>
      <c r="H551" s="31"/>
      <c r="I551" s="31"/>
      <c r="J551" s="100" t="s">
        <v>1841</v>
      </c>
      <c r="K551" s="101"/>
      <c r="L551" s="51"/>
      <c r="M551" s="49">
        <f ca="1">SUM(M549:M550)</f>
        <v>0</v>
      </c>
      <c r="P551" s="24"/>
    </row>
    <row r="552" spans="1:16">
      <c r="A552" s="24">
        <f t="shared" si="378"/>
        <v>1</v>
      </c>
      <c r="B552" s="24">
        <f t="shared" si="379"/>
        <v>0</v>
      </c>
      <c r="C552" s="35">
        <f t="shared" si="380"/>
        <v>2017022</v>
      </c>
      <c r="D552" s="163" t="str">
        <f t="shared" si="381"/>
        <v>渡辺 聖</v>
      </c>
      <c r="E552" s="106" t="str">
        <f t="shared" si="382"/>
        <v>UAL</v>
      </c>
      <c r="F552" s="107" t="str">
        <f t="shared" si="383"/>
        <v>H2　芳賀</v>
      </c>
      <c r="G552" s="35" t="str">
        <f t="shared" si="384"/>
        <v>月額制</v>
      </c>
      <c r="H552" s="35"/>
      <c r="I552" s="35"/>
      <c r="J552" s="100" t="s">
        <v>1842</v>
      </c>
      <c r="K552" s="101"/>
      <c r="L552" s="52"/>
      <c r="M552" s="53">
        <f ca="1">+(L547&lt;&gt;0)*SUM(M547:M548,M551)</f>
        <v>561000</v>
      </c>
      <c r="P552" s="24"/>
    </row>
    <row r="553" spans="1:16">
      <c r="A553" s="24">
        <f>IF(A552=1,0,1)</f>
        <v>0</v>
      </c>
      <c r="B553" s="27">
        <v>0</v>
      </c>
      <c r="C553" s="108">
        <v>2025010</v>
      </c>
      <c r="D553" s="164" t="str">
        <f>+VLOOKUP(C553,勤務データ!A:C,3,0)</f>
        <v>及川 航平</v>
      </c>
      <c r="E553" s="109" t="s">
        <v>1833</v>
      </c>
      <c r="F553" s="108" t="s">
        <v>1855</v>
      </c>
      <c r="G553" s="108" t="s">
        <v>1843</v>
      </c>
      <c r="H553" s="108">
        <v>180</v>
      </c>
      <c r="I553" s="108">
        <v>140</v>
      </c>
      <c r="J553" s="110" t="s">
        <v>1836</v>
      </c>
      <c r="K553" s="66">
        <v>510000</v>
      </c>
      <c r="L553" s="140">
        <f ca="1">+IF($G553="月額制",L557-L554,L557-SUM(L554:L555))</f>
        <v>149</v>
      </c>
      <c r="M553" s="67">
        <f>+INT(IF($G553="月額制",$K553,$K553*L553))</f>
        <v>510000</v>
      </c>
      <c r="P553" s="24"/>
    </row>
    <row r="554" spans="1:16">
      <c r="A554" s="24">
        <f t="shared" ref="A554:A562" si="385">+A553</f>
        <v>0</v>
      </c>
      <c r="B554" s="24">
        <f t="shared" ref="B554:B562" si="386">+B553</f>
        <v>0</v>
      </c>
      <c r="C554" s="111">
        <f t="shared" ref="C554:C562" si="387">+IF(C553="","",C553)</f>
        <v>2025010</v>
      </c>
      <c r="D554" s="165" t="str">
        <f t="shared" ref="D554:D562" si="388">+IF(D553="","",D553)</f>
        <v>及川 航平</v>
      </c>
      <c r="E554" s="112" t="str">
        <f t="shared" ref="E554:E562" si="389">+IF(E553="","",E553)</f>
        <v>UAL</v>
      </c>
      <c r="F554" s="113" t="str">
        <f t="shared" ref="F554:F562" si="390">+IF(F553="","",F553)</f>
        <v>KD　小山</v>
      </c>
      <c r="G554" s="111" t="str">
        <f t="shared" ref="G554:G562" si="391">+IF(G553="","",G553)</f>
        <v>月額制</v>
      </c>
      <c r="H554" s="111"/>
      <c r="I554" s="111"/>
      <c r="J554" s="114" t="str">
        <f>+IF(G553="月額制","超過単金","時間外単金")</f>
        <v>超過単金</v>
      </c>
      <c r="K554" s="68">
        <v>3190</v>
      </c>
      <c r="L554" s="141">
        <f ca="1">+IF($G553="月額制",MAX(0,L557-$H553),FLOOR(SUMIF(INDIRECT(L$1&amp;"!$A:$A"),$C554,INDIRECT(L$1&amp;"!$E:$E"))+"0:0:1"*24,0.5))</f>
        <v>0</v>
      </c>
      <c r="M554" s="69">
        <f ca="1">+INT($K554*L554)</f>
        <v>0</v>
      </c>
      <c r="P554" s="24"/>
    </row>
    <row r="555" spans="1:16">
      <c r="A555" s="24">
        <f t="shared" si="385"/>
        <v>0</v>
      </c>
      <c r="B555" s="24">
        <f t="shared" si="386"/>
        <v>0</v>
      </c>
      <c r="C555" s="111">
        <f t="shared" si="387"/>
        <v>2025010</v>
      </c>
      <c r="D555" s="165" t="str">
        <f t="shared" si="388"/>
        <v>及川 航平</v>
      </c>
      <c r="E555" s="112" t="str">
        <f t="shared" si="389"/>
        <v>UAL</v>
      </c>
      <c r="F555" s="113" t="str">
        <f t="shared" si="390"/>
        <v>KD　小山</v>
      </c>
      <c r="G555" s="111" t="str">
        <f t="shared" si="391"/>
        <v>月額制</v>
      </c>
      <c r="H555" s="111"/>
      <c r="I555" s="111"/>
      <c r="J555" s="114" t="str">
        <f>+IF(G553="月額制","控除単金","法定休日単金")</f>
        <v>控除単金</v>
      </c>
      <c r="K555" s="68">
        <v>3190</v>
      </c>
      <c r="L555" s="141">
        <f ca="1">+IF($G553="月額制",MIN(0,L553-$I553),FLOOR(SUMIF(INDIRECT(L$1 &amp; "!$A:$A"),$C555,INDIRECT(L$1 &amp; "!$F:$F"))+"0:0:1"*24,0.5))</f>
        <v>0</v>
      </c>
      <c r="M555" s="69">
        <f ca="1">+INT($K555*L555)</f>
        <v>0</v>
      </c>
      <c r="P555" s="24"/>
    </row>
    <row r="556" spans="1:16">
      <c r="A556" s="24">
        <f t="shared" si="385"/>
        <v>0</v>
      </c>
      <c r="B556" s="24">
        <f t="shared" si="386"/>
        <v>0</v>
      </c>
      <c r="C556" s="111">
        <f t="shared" si="387"/>
        <v>2025010</v>
      </c>
      <c r="D556" s="165" t="str">
        <f t="shared" si="388"/>
        <v>及川 航平</v>
      </c>
      <c r="E556" s="112" t="str">
        <f t="shared" si="389"/>
        <v>UAL</v>
      </c>
      <c r="F556" s="113" t="str">
        <f t="shared" si="390"/>
        <v>KD　小山</v>
      </c>
      <c r="G556" s="111" t="str">
        <f t="shared" si="391"/>
        <v>月額制</v>
      </c>
      <c r="H556" s="111"/>
      <c r="I556" s="111"/>
      <c r="J556" s="115" t="str">
        <f>+IF(G553="月額制","","深夜割増単金")</f>
        <v/>
      </c>
      <c r="K556" s="70"/>
      <c r="L556" s="142">
        <f ca="1">IF($G553="月額制",0,FLOOR(SUMIF(INDIRECT(L$1 &amp; "!$A:$A"),$C555,INDIRECT(L$1 &amp; "!$g:$g"))+"0:0:1"*24,0.5))</f>
        <v>0</v>
      </c>
      <c r="M556" s="71">
        <f ca="1">+INT($K556*L556)</f>
        <v>0</v>
      </c>
      <c r="P556" s="24"/>
    </row>
    <row r="557" spans="1:16">
      <c r="A557" s="24">
        <f t="shared" si="385"/>
        <v>0</v>
      </c>
      <c r="B557" s="24">
        <f t="shared" si="386"/>
        <v>0</v>
      </c>
      <c r="C557" s="111">
        <f t="shared" si="387"/>
        <v>2025010</v>
      </c>
      <c r="D557" s="165" t="str">
        <f t="shared" si="388"/>
        <v>及川 航平</v>
      </c>
      <c r="E557" s="112" t="str">
        <f t="shared" si="389"/>
        <v>UAL</v>
      </c>
      <c r="F557" s="113" t="str">
        <f t="shared" si="390"/>
        <v>KD　小山</v>
      </c>
      <c r="G557" s="111" t="str">
        <f t="shared" si="391"/>
        <v>月額制</v>
      </c>
      <c r="H557" s="111"/>
      <c r="I557" s="111"/>
      <c r="J557" s="116" t="s">
        <v>1837</v>
      </c>
      <c r="K557" s="117"/>
      <c r="L557" s="143">
        <f ca="1">+FLOOR(SUMIF(INDIRECT(L$1&amp;"!A:A"),$C553,INDIRECT(L$1&amp;"!D:D"))+"0:0:1"*24,0.5)</f>
        <v>149</v>
      </c>
      <c r="M557" s="144">
        <f ca="1">SUM(M553:M556)</f>
        <v>510000</v>
      </c>
      <c r="P557" s="24"/>
    </row>
    <row r="558" spans="1:16">
      <c r="A558" s="24">
        <f t="shared" si="385"/>
        <v>0</v>
      </c>
      <c r="B558" s="24">
        <f t="shared" si="386"/>
        <v>0</v>
      </c>
      <c r="C558" s="111">
        <f t="shared" si="387"/>
        <v>2025010</v>
      </c>
      <c r="D558" s="165" t="str">
        <f t="shared" si="388"/>
        <v>及川 航平</v>
      </c>
      <c r="E558" s="112" t="str">
        <f t="shared" si="389"/>
        <v>UAL</v>
      </c>
      <c r="F558" s="113" t="str">
        <f t="shared" si="390"/>
        <v>KD　小山</v>
      </c>
      <c r="G558" s="111" t="str">
        <f t="shared" si="391"/>
        <v>月額制</v>
      </c>
      <c r="H558" s="111"/>
      <c r="I558" s="111"/>
      <c r="J558" s="116" t="s">
        <v>1838</v>
      </c>
      <c r="K558" s="117"/>
      <c r="L558" s="145"/>
      <c r="M558" s="54">
        <f ca="1">+ROUNDDOWN(M557*0.1,0)</f>
        <v>51000</v>
      </c>
      <c r="P558" s="24"/>
    </row>
    <row r="559" spans="1:16">
      <c r="A559" s="24">
        <f t="shared" si="385"/>
        <v>0</v>
      </c>
      <c r="B559" s="24">
        <f t="shared" si="386"/>
        <v>0</v>
      </c>
      <c r="C559" s="111">
        <f t="shared" si="387"/>
        <v>2025010</v>
      </c>
      <c r="D559" s="165" t="str">
        <f t="shared" si="388"/>
        <v>及川 航平</v>
      </c>
      <c r="E559" s="112" t="str">
        <f t="shared" si="389"/>
        <v>UAL</v>
      </c>
      <c r="F559" s="113" t="str">
        <f t="shared" si="390"/>
        <v>KD　小山</v>
      </c>
      <c r="G559" s="111" t="str">
        <f t="shared" si="391"/>
        <v>月額制</v>
      </c>
      <c r="H559" s="111"/>
      <c r="I559" s="111"/>
      <c r="J559" s="118" t="s">
        <v>1839</v>
      </c>
      <c r="K559" s="119"/>
      <c r="L559" s="146"/>
      <c r="M559" s="67">
        <f ca="1">+SUMIF(INDIRECT(L$1&amp;"!$A:$A"),$C553,INDIRECT(L$1&amp;"!$I:$I"))</f>
        <v>0</v>
      </c>
      <c r="P559" s="24"/>
    </row>
    <row r="560" spans="1:16">
      <c r="A560" s="24">
        <f t="shared" si="385"/>
        <v>0</v>
      </c>
      <c r="B560" s="24">
        <f t="shared" si="386"/>
        <v>0</v>
      </c>
      <c r="C560" s="111">
        <f t="shared" si="387"/>
        <v>2025010</v>
      </c>
      <c r="D560" s="165" t="str">
        <f t="shared" si="388"/>
        <v>及川 航平</v>
      </c>
      <c r="E560" s="112" t="str">
        <f t="shared" si="389"/>
        <v>UAL</v>
      </c>
      <c r="F560" s="113" t="str">
        <f t="shared" si="390"/>
        <v>KD　小山</v>
      </c>
      <c r="G560" s="111" t="str">
        <f t="shared" si="391"/>
        <v>月額制</v>
      </c>
      <c r="H560" s="111"/>
      <c r="I560" s="111"/>
      <c r="J560" s="120" t="s">
        <v>1840</v>
      </c>
      <c r="K560" s="121"/>
      <c r="L560" s="147"/>
      <c r="M560" s="71">
        <f ca="1">+SUMIF(INDIRECT(L$1 &amp;"!$A:$A"),$C553,INDIRECT(L$1 &amp;"!$J:$J"))</f>
        <v>0</v>
      </c>
      <c r="P560" s="24"/>
    </row>
    <row r="561" spans="1:16">
      <c r="A561" s="24">
        <f t="shared" si="385"/>
        <v>0</v>
      </c>
      <c r="B561" s="24">
        <f t="shared" si="386"/>
        <v>0</v>
      </c>
      <c r="C561" s="111">
        <f t="shared" si="387"/>
        <v>2025010</v>
      </c>
      <c r="D561" s="165" t="str">
        <f t="shared" si="388"/>
        <v>及川 航平</v>
      </c>
      <c r="E561" s="112" t="str">
        <f t="shared" si="389"/>
        <v>UAL</v>
      </c>
      <c r="F561" s="113" t="str">
        <f t="shared" si="390"/>
        <v>KD　小山</v>
      </c>
      <c r="G561" s="111" t="str">
        <f t="shared" si="391"/>
        <v>月額制</v>
      </c>
      <c r="H561" s="111"/>
      <c r="I561" s="111"/>
      <c r="J561" s="116" t="s">
        <v>1841</v>
      </c>
      <c r="K561" s="117"/>
      <c r="L561" s="145"/>
      <c r="M561" s="54">
        <f ca="1">SUM(M559:M560)</f>
        <v>0</v>
      </c>
      <c r="P561" s="24"/>
    </row>
    <row r="562" spans="1:16">
      <c r="A562" s="24">
        <f t="shared" si="385"/>
        <v>0</v>
      </c>
      <c r="B562" s="24">
        <f t="shared" si="386"/>
        <v>0</v>
      </c>
      <c r="C562" s="122">
        <f t="shared" si="387"/>
        <v>2025010</v>
      </c>
      <c r="D562" s="166" t="str">
        <f t="shared" si="388"/>
        <v>及川 航平</v>
      </c>
      <c r="E562" s="123" t="str">
        <f t="shared" si="389"/>
        <v>UAL</v>
      </c>
      <c r="F562" s="124" t="str">
        <f t="shared" si="390"/>
        <v>KD　小山</v>
      </c>
      <c r="G562" s="122" t="str">
        <f t="shared" si="391"/>
        <v>月額制</v>
      </c>
      <c r="H562" s="122"/>
      <c r="I562" s="122"/>
      <c r="J562" s="116" t="s">
        <v>1842</v>
      </c>
      <c r="K562" s="117"/>
      <c r="L562" s="148"/>
      <c r="M562" s="149">
        <f ca="1">+(L557&lt;&gt;0)*SUM(M557:M558,M561)</f>
        <v>561000</v>
      </c>
      <c r="P562" s="24"/>
    </row>
    <row r="563" spans="1:16">
      <c r="A563" s="24">
        <f>IF(A562=1,0,1)</f>
        <v>1</v>
      </c>
      <c r="B563" s="27">
        <v>0</v>
      </c>
      <c r="C563" s="28">
        <v>2024009</v>
      </c>
      <c r="D563" s="161" t="str">
        <f>+VLOOKUP(C563,勤務データ!A:C,3,0)</f>
        <v>山口 太雅</v>
      </c>
      <c r="E563" s="29" t="s">
        <v>1833</v>
      </c>
      <c r="F563" s="28" t="s">
        <v>1855</v>
      </c>
      <c r="G563" s="125" t="s">
        <v>1843</v>
      </c>
      <c r="H563" s="28">
        <v>180</v>
      </c>
      <c r="I563" s="28">
        <v>140</v>
      </c>
      <c r="J563" s="63" t="s">
        <v>1836</v>
      </c>
      <c r="K563" s="55">
        <v>510000</v>
      </c>
      <c r="L563" s="30">
        <f ca="1">+IF($G563="月額制",L567-L564,L567-SUM(L564:L565))</f>
        <v>142.5</v>
      </c>
      <c r="M563" s="56">
        <f>+INT(IF($G563="月額制",$K563,$K563*L563))</f>
        <v>510000</v>
      </c>
      <c r="P563" s="24"/>
    </row>
    <row r="564" spans="1:16">
      <c r="A564" s="24">
        <f t="shared" ref="A564:A572" si="392">+A563</f>
        <v>1</v>
      </c>
      <c r="B564" s="24">
        <f t="shared" ref="B564:B572" si="393">+B563</f>
        <v>0</v>
      </c>
      <c r="C564" s="31">
        <f t="shared" ref="C564:C572" si="394">+IF(C563="","",C563)</f>
        <v>2024009</v>
      </c>
      <c r="D564" s="162" t="str">
        <f t="shared" ref="D564:D572" si="395">+IF(D563="","",D563)</f>
        <v>山口 太雅</v>
      </c>
      <c r="E564" s="32" t="str">
        <f t="shared" ref="E564:E572" si="396">+IF(E563="","",E563)</f>
        <v>UAL</v>
      </c>
      <c r="F564" s="46" t="str">
        <f t="shared" ref="F564:F572" si="397">+IF(F563="","",F563)</f>
        <v>KD　小山</v>
      </c>
      <c r="G564" s="31" t="str">
        <f t="shared" ref="G564:G572" si="398">+IF(G563="","",G563)</f>
        <v>月額制</v>
      </c>
      <c r="H564" s="31"/>
      <c r="I564" s="31"/>
      <c r="J564" s="64" t="str">
        <f>+IF(G563="月額制","超過単金","時間外単金")</f>
        <v>超過単金</v>
      </c>
      <c r="K564" s="57">
        <v>3190</v>
      </c>
      <c r="L564" s="33">
        <f ca="1">+IF($G563="月額制",MAX(0,L567-$H563),FLOOR(SUMIF(INDIRECT(L$1&amp;"!$A:$A"),$C564,INDIRECT(L$1&amp;"!$E:$E"))+"0:0:1"*24,0.5))</f>
        <v>0</v>
      </c>
      <c r="M564" s="58">
        <f ca="1">+INT($K564*L564)</f>
        <v>0</v>
      </c>
      <c r="P564" s="24"/>
    </row>
    <row r="565" spans="1:16">
      <c r="A565" s="24">
        <f t="shared" si="392"/>
        <v>1</v>
      </c>
      <c r="B565" s="24">
        <f t="shared" si="393"/>
        <v>0</v>
      </c>
      <c r="C565" s="31">
        <f t="shared" si="394"/>
        <v>2024009</v>
      </c>
      <c r="D565" s="162" t="str">
        <f t="shared" si="395"/>
        <v>山口 太雅</v>
      </c>
      <c r="E565" s="32" t="str">
        <f t="shared" si="396"/>
        <v>UAL</v>
      </c>
      <c r="F565" s="46" t="str">
        <f t="shared" si="397"/>
        <v>KD　小山</v>
      </c>
      <c r="G565" s="31" t="str">
        <f t="shared" si="398"/>
        <v>月額制</v>
      </c>
      <c r="H565" s="31"/>
      <c r="I565" s="31"/>
      <c r="J565" s="64" t="str">
        <f>+IF(G563="月額制","控除単金","法定休日単金")</f>
        <v>控除単金</v>
      </c>
      <c r="K565" s="57">
        <v>3190</v>
      </c>
      <c r="L565" s="33">
        <f ca="1">+IF($G563="月額制",MIN(0,L563-$I563),FLOOR(SUMIF(INDIRECT(L$1 &amp; "!$A:$A"),$C565,INDIRECT(L$1 &amp; "!$F:$F"))+"0:0:1"*24,0.5))</f>
        <v>0</v>
      </c>
      <c r="M565" s="58">
        <f ca="1">+INT($K565*L565)</f>
        <v>0</v>
      </c>
      <c r="P565" s="24"/>
    </row>
    <row r="566" spans="1:16">
      <c r="A566" s="24">
        <f t="shared" si="392"/>
        <v>1</v>
      </c>
      <c r="B566" s="24">
        <f t="shared" si="393"/>
        <v>0</v>
      </c>
      <c r="C566" s="31">
        <f t="shared" si="394"/>
        <v>2024009</v>
      </c>
      <c r="D566" s="162" t="str">
        <f t="shared" si="395"/>
        <v>山口 太雅</v>
      </c>
      <c r="E566" s="32" t="str">
        <f t="shared" si="396"/>
        <v>UAL</v>
      </c>
      <c r="F566" s="46" t="str">
        <f t="shared" si="397"/>
        <v>KD　小山</v>
      </c>
      <c r="G566" s="31" t="str">
        <f t="shared" si="398"/>
        <v>月額制</v>
      </c>
      <c r="H566" s="31"/>
      <c r="I566" s="31"/>
      <c r="J566" s="65" t="str">
        <f>+IF(G563="月額制","","深夜割増単金")</f>
        <v/>
      </c>
      <c r="K566" s="59"/>
      <c r="L566" s="34">
        <f ca="1">IF($G563="月額制",0,FLOOR(SUMIF(INDIRECT(L$1 &amp; "!$A:$A"),$C565,INDIRECT(L$1 &amp; "!$g:$g"))+"0:0:1"*24,0.5))</f>
        <v>0</v>
      </c>
      <c r="M566" s="60">
        <f ca="1">+INT($K566*L566)</f>
        <v>0</v>
      </c>
      <c r="P566" s="24"/>
    </row>
    <row r="567" spans="1:16">
      <c r="A567" s="24">
        <f t="shared" si="392"/>
        <v>1</v>
      </c>
      <c r="B567" s="24">
        <f t="shared" si="393"/>
        <v>0</v>
      </c>
      <c r="C567" s="31">
        <f t="shared" si="394"/>
        <v>2024009</v>
      </c>
      <c r="D567" s="162" t="str">
        <f t="shared" si="395"/>
        <v>山口 太雅</v>
      </c>
      <c r="E567" s="32" t="str">
        <f t="shared" si="396"/>
        <v>UAL</v>
      </c>
      <c r="F567" s="46" t="str">
        <f t="shared" si="397"/>
        <v>KD　小山</v>
      </c>
      <c r="G567" s="31" t="str">
        <f t="shared" si="398"/>
        <v>月額制</v>
      </c>
      <c r="H567" s="31"/>
      <c r="I567" s="31"/>
      <c r="J567" s="100" t="s">
        <v>1837</v>
      </c>
      <c r="K567" s="101"/>
      <c r="L567" s="48">
        <f ca="1">+FLOOR(SUMIF(INDIRECT(L$1&amp;"!A:A"),$C563,INDIRECT(L$1&amp;"!D:D"))+"0:0:1"*24,0.5)</f>
        <v>142.5</v>
      </c>
      <c r="M567" s="50">
        <f ca="1">SUM(M563:M566)</f>
        <v>510000</v>
      </c>
      <c r="P567" s="24"/>
    </row>
    <row r="568" spans="1:16">
      <c r="A568" s="24">
        <f t="shared" si="392"/>
        <v>1</v>
      </c>
      <c r="B568" s="24">
        <f t="shared" si="393"/>
        <v>0</v>
      </c>
      <c r="C568" s="31">
        <f t="shared" si="394"/>
        <v>2024009</v>
      </c>
      <c r="D568" s="162" t="str">
        <f t="shared" si="395"/>
        <v>山口 太雅</v>
      </c>
      <c r="E568" s="32" t="str">
        <f t="shared" si="396"/>
        <v>UAL</v>
      </c>
      <c r="F568" s="46" t="str">
        <f t="shared" si="397"/>
        <v>KD　小山</v>
      </c>
      <c r="G568" s="31" t="str">
        <f t="shared" si="398"/>
        <v>月額制</v>
      </c>
      <c r="H568" s="31"/>
      <c r="I568" s="31"/>
      <c r="J568" s="100" t="s">
        <v>1838</v>
      </c>
      <c r="K568" s="101"/>
      <c r="L568" s="51"/>
      <c r="M568" s="49">
        <f ca="1">+ROUNDDOWN(M567*0.1,0)</f>
        <v>51000</v>
      </c>
      <c r="P568" s="24"/>
    </row>
    <row r="569" spans="1:16">
      <c r="A569" s="24">
        <f t="shared" si="392"/>
        <v>1</v>
      </c>
      <c r="B569" s="24">
        <f t="shared" si="393"/>
        <v>0</v>
      </c>
      <c r="C569" s="31">
        <f t="shared" si="394"/>
        <v>2024009</v>
      </c>
      <c r="D569" s="162" t="str">
        <f t="shared" si="395"/>
        <v>山口 太雅</v>
      </c>
      <c r="E569" s="32" t="str">
        <f t="shared" si="396"/>
        <v>UAL</v>
      </c>
      <c r="F569" s="46" t="str">
        <f t="shared" si="397"/>
        <v>KD　小山</v>
      </c>
      <c r="G569" s="31" t="str">
        <f t="shared" si="398"/>
        <v>月額制</v>
      </c>
      <c r="H569" s="31"/>
      <c r="I569" s="31"/>
      <c r="J569" s="102" t="s">
        <v>1839</v>
      </c>
      <c r="K569" s="103"/>
      <c r="L569" s="61"/>
      <c r="M569" s="56">
        <f ca="1">+SUMIF(INDIRECT(L$1&amp;"!$A:$A"),$C563,INDIRECT(L$1&amp;"!$I:$I"))</f>
        <v>0</v>
      </c>
      <c r="P569" s="24"/>
    </row>
    <row r="570" spans="1:16">
      <c r="A570" s="24">
        <f t="shared" si="392"/>
        <v>1</v>
      </c>
      <c r="B570" s="24">
        <f t="shared" si="393"/>
        <v>0</v>
      </c>
      <c r="C570" s="31">
        <f t="shared" si="394"/>
        <v>2024009</v>
      </c>
      <c r="D570" s="162" t="str">
        <f t="shared" si="395"/>
        <v>山口 太雅</v>
      </c>
      <c r="E570" s="32" t="str">
        <f t="shared" si="396"/>
        <v>UAL</v>
      </c>
      <c r="F570" s="46" t="str">
        <f t="shared" si="397"/>
        <v>KD　小山</v>
      </c>
      <c r="G570" s="31" t="str">
        <f t="shared" si="398"/>
        <v>月額制</v>
      </c>
      <c r="H570" s="31"/>
      <c r="I570" s="31"/>
      <c r="J570" s="104" t="s">
        <v>1840</v>
      </c>
      <c r="K570" s="105"/>
      <c r="L570" s="62"/>
      <c r="M570" s="60">
        <f ca="1">+SUMIF(INDIRECT(L$1 &amp;"!$A:$A"),$C563,INDIRECT(L$1 &amp;"!$J:$J"))</f>
        <v>0</v>
      </c>
      <c r="P570" s="24"/>
    </row>
    <row r="571" spans="1:16">
      <c r="A571" s="24">
        <f t="shared" si="392"/>
        <v>1</v>
      </c>
      <c r="B571" s="24">
        <f t="shared" si="393"/>
        <v>0</v>
      </c>
      <c r="C571" s="31">
        <f t="shared" si="394"/>
        <v>2024009</v>
      </c>
      <c r="D571" s="162" t="str">
        <f t="shared" si="395"/>
        <v>山口 太雅</v>
      </c>
      <c r="E571" s="32" t="str">
        <f t="shared" si="396"/>
        <v>UAL</v>
      </c>
      <c r="F571" s="46" t="str">
        <f t="shared" si="397"/>
        <v>KD　小山</v>
      </c>
      <c r="G571" s="31" t="str">
        <f t="shared" si="398"/>
        <v>月額制</v>
      </c>
      <c r="H571" s="31"/>
      <c r="I571" s="31"/>
      <c r="J571" s="100" t="s">
        <v>1841</v>
      </c>
      <c r="K571" s="101"/>
      <c r="L571" s="51"/>
      <c r="M571" s="49">
        <f ca="1">SUM(M569:M570)</f>
        <v>0</v>
      </c>
      <c r="P571" s="24"/>
    </row>
    <row r="572" spans="1:16">
      <c r="A572" s="24">
        <f t="shared" si="392"/>
        <v>1</v>
      </c>
      <c r="B572" s="24">
        <f t="shared" si="393"/>
        <v>0</v>
      </c>
      <c r="C572" s="35">
        <f t="shared" si="394"/>
        <v>2024009</v>
      </c>
      <c r="D572" s="163" t="str">
        <f t="shared" si="395"/>
        <v>山口 太雅</v>
      </c>
      <c r="E572" s="106" t="str">
        <f t="shared" si="396"/>
        <v>UAL</v>
      </c>
      <c r="F572" s="107" t="str">
        <f t="shared" si="397"/>
        <v>KD　小山</v>
      </c>
      <c r="G572" s="35" t="str">
        <f t="shared" si="398"/>
        <v>月額制</v>
      </c>
      <c r="H572" s="35"/>
      <c r="I572" s="35"/>
      <c r="J572" s="100" t="s">
        <v>1842</v>
      </c>
      <c r="K572" s="101"/>
      <c r="L572" s="52"/>
      <c r="M572" s="53">
        <f ca="1">+(L567&lt;&gt;0)*SUM(M567:M568,M571)</f>
        <v>561000</v>
      </c>
      <c r="P572" s="24"/>
    </row>
    <row r="573" spans="1:16">
      <c r="A573" s="24">
        <f>IF(A572=1,0,1)</f>
        <v>0</v>
      </c>
      <c r="B573" s="27">
        <v>0</v>
      </c>
      <c r="C573" s="108">
        <v>2024042</v>
      </c>
      <c r="D573" s="164" t="str">
        <f>+VLOOKUP(C573,勤務データ!A:C,3,0)</f>
        <v>大堀 広智</v>
      </c>
      <c r="E573" s="109" t="s">
        <v>1833</v>
      </c>
      <c r="F573" s="108" t="s">
        <v>1855</v>
      </c>
      <c r="G573" s="108" t="s">
        <v>1843</v>
      </c>
      <c r="H573" s="108">
        <v>180</v>
      </c>
      <c r="I573" s="108">
        <v>140</v>
      </c>
      <c r="J573" s="110" t="s">
        <v>1836</v>
      </c>
      <c r="K573" s="66">
        <v>530000</v>
      </c>
      <c r="L573" s="140">
        <f ca="1">+IF($G573="月額制",L577-L574,L577-SUM(L574:L575))</f>
        <v>121</v>
      </c>
      <c r="M573" s="67">
        <f>+INT(IF($G573="月額制",$K573,$K573*L573))</f>
        <v>530000</v>
      </c>
      <c r="P573" s="24"/>
    </row>
    <row r="574" spans="1:16">
      <c r="A574" s="24">
        <f t="shared" ref="A574:A582" si="399">+A573</f>
        <v>0</v>
      </c>
      <c r="B574" s="24">
        <f t="shared" ref="B574:B582" si="400">+B573</f>
        <v>0</v>
      </c>
      <c r="C574" s="111">
        <f t="shared" ref="C574:C582" si="401">+IF(C573="","",C573)</f>
        <v>2024042</v>
      </c>
      <c r="D574" s="165" t="str">
        <f t="shared" ref="D574:D582" si="402">+IF(D573="","",D573)</f>
        <v>大堀 広智</v>
      </c>
      <c r="E574" s="112" t="str">
        <f t="shared" ref="E574:E582" si="403">+IF(E573="","",E573)</f>
        <v>UAL</v>
      </c>
      <c r="F574" s="113" t="str">
        <f t="shared" ref="F574:F582" si="404">+IF(F573="","",F573)</f>
        <v>KD　小山</v>
      </c>
      <c r="G574" s="111" t="str">
        <f t="shared" ref="G574:G582" si="405">+IF(G573="","",G573)</f>
        <v>月額制</v>
      </c>
      <c r="H574" s="111"/>
      <c r="I574" s="111"/>
      <c r="J574" s="114" t="str">
        <f>+IF(G573="月額制","超過単金","時間外単金")</f>
        <v>超過単金</v>
      </c>
      <c r="K574" s="68">
        <v>3310</v>
      </c>
      <c r="L574" s="141">
        <f ca="1">+IF($G573="月額制",MAX(0,L577-$H573),FLOOR(SUMIF(INDIRECT(L$1&amp;"!$A:$A"),$C574,INDIRECT(L$1&amp;"!$E:$E"))+"0:0:1"*24,0.5))</f>
        <v>0</v>
      </c>
      <c r="M574" s="69">
        <f ca="1">+INT($K574*L574)</f>
        <v>0</v>
      </c>
      <c r="P574" s="24"/>
    </row>
    <row r="575" spans="1:16">
      <c r="A575" s="24">
        <f t="shared" si="399"/>
        <v>0</v>
      </c>
      <c r="B575" s="24">
        <f t="shared" si="400"/>
        <v>0</v>
      </c>
      <c r="C575" s="111">
        <f t="shared" si="401"/>
        <v>2024042</v>
      </c>
      <c r="D575" s="165" t="str">
        <f t="shared" si="402"/>
        <v>大堀 広智</v>
      </c>
      <c r="E575" s="112" t="str">
        <f t="shared" si="403"/>
        <v>UAL</v>
      </c>
      <c r="F575" s="113" t="str">
        <f t="shared" si="404"/>
        <v>KD　小山</v>
      </c>
      <c r="G575" s="111" t="str">
        <f t="shared" si="405"/>
        <v>月額制</v>
      </c>
      <c r="H575" s="111"/>
      <c r="I575" s="111"/>
      <c r="J575" s="114" t="str">
        <f>+IF(G573="月額制","控除単金","法定休日単金")</f>
        <v>控除単金</v>
      </c>
      <c r="K575" s="68">
        <v>3310</v>
      </c>
      <c r="L575" s="141">
        <f ca="1">+IF($G573="月額制",MIN(0,L573-$I573),FLOOR(SUMIF(INDIRECT(L$1 &amp; "!$A:$A"),$C575,INDIRECT(L$1 &amp; "!$F:$F"))+"0:0:1"*24,0.5))</f>
        <v>-19</v>
      </c>
      <c r="M575" s="69">
        <f ca="1">+INT($K575*L575)</f>
        <v>-62890</v>
      </c>
      <c r="P575" s="24"/>
    </row>
    <row r="576" spans="1:16">
      <c r="A576" s="24">
        <f t="shared" si="399"/>
        <v>0</v>
      </c>
      <c r="B576" s="24">
        <f t="shared" si="400"/>
        <v>0</v>
      </c>
      <c r="C576" s="111">
        <f t="shared" si="401"/>
        <v>2024042</v>
      </c>
      <c r="D576" s="165" t="str">
        <f t="shared" si="402"/>
        <v>大堀 広智</v>
      </c>
      <c r="E576" s="112" t="str">
        <f t="shared" si="403"/>
        <v>UAL</v>
      </c>
      <c r="F576" s="113" t="str">
        <f t="shared" si="404"/>
        <v>KD　小山</v>
      </c>
      <c r="G576" s="111" t="str">
        <f t="shared" si="405"/>
        <v>月額制</v>
      </c>
      <c r="H576" s="111"/>
      <c r="I576" s="111"/>
      <c r="J576" s="115" t="str">
        <f>+IF(G573="月額制","","深夜割増単金")</f>
        <v/>
      </c>
      <c r="K576" s="70"/>
      <c r="L576" s="142">
        <f ca="1">IF($G573="月額制",0,FLOOR(SUMIF(INDIRECT(L$1 &amp; "!$A:$A"),$C575,INDIRECT(L$1 &amp; "!$g:$g"))+"0:0:1"*24,0.5))</f>
        <v>0</v>
      </c>
      <c r="M576" s="71">
        <f ca="1">+INT($K576*L576)</f>
        <v>0</v>
      </c>
      <c r="P576" s="24"/>
    </row>
    <row r="577" spans="1:16">
      <c r="A577" s="24">
        <f t="shared" si="399"/>
        <v>0</v>
      </c>
      <c r="B577" s="24">
        <f t="shared" si="400"/>
        <v>0</v>
      </c>
      <c r="C577" s="111">
        <f t="shared" si="401"/>
        <v>2024042</v>
      </c>
      <c r="D577" s="165" t="str">
        <f t="shared" si="402"/>
        <v>大堀 広智</v>
      </c>
      <c r="E577" s="112" t="str">
        <f t="shared" si="403"/>
        <v>UAL</v>
      </c>
      <c r="F577" s="113" t="str">
        <f t="shared" si="404"/>
        <v>KD　小山</v>
      </c>
      <c r="G577" s="111" t="str">
        <f t="shared" si="405"/>
        <v>月額制</v>
      </c>
      <c r="H577" s="111"/>
      <c r="I577" s="111"/>
      <c r="J577" s="116" t="s">
        <v>1837</v>
      </c>
      <c r="K577" s="117"/>
      <c r="L577" s="143">
        <f ca="1">+FLOOR(SUMIF(INDIRECT(L$1&amp;"!A:A"),$C573,INDIRECT(L$1&amp;"!D:D"))+"0:0:1"*24,0.5)</f>
        <v>121</v>
      </c>
      <c r="M577" s="144">
        <f ca="1">SUM(M573:M576)</f>
        <v>467110</v>
      </c>
      <c r="P577" s="24"/>
    </row>
    <row r="578" spans="1:16">
      <c r="A578" s="24">
        <f t="shared" si="399"/>
        <v>0</v>
      </c>
      <c r="B578" s="24">
        <f t="shared" si="400"/>
        <v>0</v>
      </c>
      <c r="C578" s="111">
        <f t="shared" si="401"/>
        <v>2024042</v>
      </c>
      <c r="D578" s="165" t="str">
        <f t="shared" si="402"/>
        <v>大堀 広智</v>
      </c>
      <c r="E578" s="112" t="str">
        <f t="shared" si="403"/>
        <v>UAL</v>
      </c>
      <c r="F578" s="113" t="str">
        <f t="shared" si="404"/>
        <v>KD　小山</v>
      </c>
      <c r="G578" s="111" t="str">
        <f t="shared" si="405"/>
        <v>月額制</v>
      </c>
      <c r="H578" s="111"/>
      <c r="I578" s="111"/>
      <c r="J578" s="116" t="s">
        <v>1838</v>
      </c>
      <c r="K578" s="117"/>
      <c r="L578" s="145"/>
      <c r="M578" s="54">
        <f ca="1">+ROUNDDOWN(M577*0.1,0)</f>
        <v>46711</v>
      </c>
      <c r="P578" s="24"/>
    </row>
    <row r="579" spans="1:16">
      <c r="A579" s="24">
        <f t="shared" si="399"/>
        <v>0</v>
      </c>
      <c r="B579" s="24">
        <f t="shared" si="400"/>
        <v>0</v>
      </c>
      <c r="C579" s="111">
        <f t="shared" si="401"/>
        <v>2024042</v>
      </c>
      <c r="D579" s="165" t="str">
        <f t="shared" si="402"/>
        <v>大堀 広智</v>
      </c>
      <c r="E579" s="112" t="str">
        <f t="shared" si="403"/>
        <v>UAL</v>
      </c>
      <c r="F579" s="113" t="str">
        <f t="shared" si="404"/>
        <v>KD　小山</v>
      </c>
      <c r="G579" s="111" t="str">
        <f t="shared" si="405"/>
        <v>月額制</v>
      </c>
      <c r="H579" s="111"/>
      <c r="I579" s="111"/>
      <c r="J579" s="118" t="s">
        <v>1839</v>
      </c>
      <c r="K579" s="119"/>
      <c r="L579" s="146"/>
      <c r="M579" s="67">
        <f ca="1">+SUMIF(INDIRECT(L$1&amp;"!$A:$A"),$C573,INDIRECT(L$1&amp;"!$I:$I"))</f>
        <v>0</v>
      </c>
      <c r="P579" s="24"/>
    </row>
    <row r="580" spans="1:16">
      <c r="A580" s="24">
        <f t="shared" si="399"/>
        <v>0</v>
      </c>
      <c r="B580" s="24">
        <f t="shared" si="400"/>
        <v>0</v>
      </c>
      <c r="C580" s="111">
        <f t="shared" si="401"/>
        <v>2024042</v>
      </c>
      <c r="D580" s="165" t="str">
        <f t="shared" si="402"/>
        <v>大堀 広智</v>
      </c>
      <c r="E580" s="112" t="str">
        <f t="shared" si="403"/>
        <v>UAL</v>
      </c>
      <c r="F580" s="113" t="str">
        <f t="shared" si="404"/>
        <v>KD　小山</v>
      </c>
      <c r="G580" s="111" t="str">
        <f t="shared" si="405"/>
        <v>月額制</v>
      </c>
      <c r="H580" s="111"/>
      <c r="I580" s="111"/>
      <c r="J580" s="120" t="s">
        <v>1840</v>
      </c>
      <c r="K580" s="121"/>
      <c r="L580" s="147"/>
      <c r="M580" s="71">
        <f ca="1">+SUMIF(INDIRECT(L$1 &amp;"!$A:$A"),$C573,INDIRECT(L$1 &amp;"!$J:$J"))</f>
        <v>0</v>
      </c>
      <c r="P580" s="24"/>
    </row>
    <row r="581" spans="1:16">
      <c r="A581" s="24">
        <f t="shared" si="399"/>
        <v>0</v>
      </c>
      <c r="B581" s="24">
        <f t="shared" si="400"/>
        <v>0</v>
      </c>
      <c r="C581" s="111">
        <f t="shared" si="401"/>
        <v>2024042</v>
      </c>
      <c r="D581" s="165" t="str">
        <f t="shared" si="402"/>
        <v>大堀 広智</v>
      </c>
      <c r="E581" s="112" t="str">
        <f t="shared" si="403"/>
        <v>UAL</v>
      </c>
      <c r="F581" s="113" t="str">
        <f t="shared" si="404"/>
        <v>KD　小山</v>
      </c>
      <c r="G581" s="111" t="str">
        <f t="shared" si="405"/>
        <v>月額制</v>
      </c>
      <c r="H581" s="111"/>
      <c r="I581" s="111"/>
      <c r="J581" s="116" t="s">
        <v>1841</v>
      </c>
      <c r="K581" s="117"/>
      <c r="L581" s="145"/>
      <c r="M581" s="54">
        <f ca="1">SUM(M579:M580)</f>
        <v>0</v>
      </c>
      <c r="P581" s="24"/>
    </row>
    <row r="582" spans="1:16">
      <c r="A582" s="24">
        <f t="shared" si="399"/>
        <v>0</v>
      </c>
      <c r="B582" s="24">
        <f t="shared" si="400"/>
        <v>0</v>
      </c>
      <c r="C582" s="122">
        <f t="shared" si="401"/>
        <v>2024042</v>
      </c>
      <c r="D582" s="166" t="str">
        <f t="shared" si="402"/>
        <v>大堀 広智</v>
      </c>
      <c r="E582" s="123" t="str">
        <f t="shared" si="403"/>
        <v>UAL</v>
      </c>
      <c r="F582" s="124" t="str">
        <f t="shared" si="404"/>
        <v>KD　小山</v>
      </c>
      <c r="G582" s="122" t="str">
        <f t="shared" si="405"/>
        <v>月額制</v>
      </c>
      <c r="H582" s="122"/>
      <c r="I582" s="122"/>
      <c r="J582" s="116" t="s">
        <v>1842</v>
      </c>
      <c r="K582" s="117"/>
      <c r="L582" s="148"/>
      <c r="M582" s="149">
        <f ca="1">+(L577&lt;&gt;0)*SUM(M577:M578,M581)</f>
        <v>513821</v>
      </c>
      <c r="P582" s="24"/>
    </row>
    <row r="583" spans="1:16">
      <c r="A583" s="24">
        <f>IF(A582=1,0,1)</f>
        <v>1</v>
      </c>
      <c r="B583" s="27">
        <v>0</v>
      </c>
      <c r="C583" s="28">
        <v>2021018</v>
      </c>
      <c r="D583" s="161" t="str">
        <f>+VLOOKUP(C583,勤務データ!A:C,3,0)</f>
        <v>山本 良博</v>
      </c>
      <c r="E583" s="29" t="s">
        <v>1833</v>
      </c>
      <c r="F583" s="28" t="s">
        <v>2817</v>
      </c>
      <c r="G583" s="125" t="s">
        <v>1843</v>
      </c>
      <c r="H583" s="28">
        <v>100</v>
      </c>
      <c r="I583" s="28">
        <v>60</v>
      </c>
      <c r="J583" s="63" t="s">
        <v>1836</v>
      </c>
      <c r="K583" s="55">
        <v>328860</v>
      </c>
      <c r="L583" s="30">
        <f ca="1">+IF($G583="月額制",L587-L584,L587-SUM(L584:L585))</f>
        <v>100</v>
      </c>
      <c r="M583" s="56">
        <f>+INT(IF($G583="月額制",$K583,$K583*L583))</f>
        <v>328860</v>
      </c>
      <c r="N583" s="24" t="s">
        <v>2816</v>
      </c>
      <c r="P583" s="24"/>
    </row>
    <row r="584" spans="1:16">
      <c r="A584" s="24">
        <f t="shared" ref="A584:A592" si="406">+A583</f>
        <v>1</v>
      </c>
      <c r="B584" s="24">
        <f t="shared" ref="B584:B592" si="407">+B583</f>
        <v>0</v>
      </c>
      <c r="C584" s="31">
        <f t="shared" ref="C584:C592" si="408">+IF(C583="","",C583)</f>
        <v>2021018</v>
      </c>
      <c r="D584" s="162" t="str">
        <f t="shared" ref="D584:D592" si="409">+IF(D583="","",D583)</f>
        <v>山本 良博</v>
      </c>
      <c r="E584" s="32" t="str">
        <f t="shared" ref="E584:E592" si="410">+IF(E583="","",E583)</f>
        <v>UAL</v>
      </c>
      <c r="F584" s="46" t="str">
        <f t="shared" ref="F584:F592" si="411">+IF(F583="","",F583)</f>
        <v>KITZ 汐留</v>
      </c>
      <c r="G584" s="31" t="str">
        <f t="shared" ref="G584:G592" si="412">+IF(G583="","",G583)</f>
        <v>月額制</v>
      </c>
      <c r="H584" s="31"/>
      <c r="I584" s="31"/>
      <c r="J584" s="64" t="str">
        <f>+IF(G583="月額制","超過単金","時間外単金")</f>
        <v>超過単金</v>
      </c>
      <c r="K584" s="57">
        <v>4060</v>
      </c>
      <c r="L584" s="33">
        <f ca="1">+IF($G583="月額制",MAX(0,L587-$H583),FLOOR(SUMIF(INDIRECT(L$1&amp;"!$A:$A"),$C584,INDIRECT(L$1&amp;"!$E:$E"))+"0:0:1"*24,0.5))</f>
        <v>54.5</v>
      </c>
      <c r="M584" s="58">
        <f ca="1">+INT($K584*L584)</f>
        <v>221270</v>
      </c>
      <c r="P584" s="24"/>
    </row>
    <row r="585" spans="1:16">
      <c r="A585" s="24">
        <f t="shared" si="406"/>
        <v>1</v>
      </c>
      <c r="B585" s="24">
        <f t="shared" si="407"/>
        <v>0</v>
      </c>
      <c r="C585" s="31">
        <f t="shared" si="408"/>
        <v>2021018</v>
      </c>
      <c r="D585" s="162" t="str">
        <f t="shared" si="409"/>
        <v>山本 良博</v>
      </c>
      <c r="E585" s="32" t="str">
        <f t="shared" si="410"/>
        <v>UAL</v>
      </c>
      <c r="F585" s="46" t="str">
        <f t="shared" si="411"/>
        <v>KITZ 汐留</v>
      </c>
      <c r="G585" s="31" t="str">
        <f t="shared" si="412"/>
        <v>月額制</v>
      </c>
      <c r="H585" s="31"/>
      <c r="I585" s="31"/>
      <c r="J585" s="64" t="str">
        <f>+IF(G583="月額制","控除単金","法定休日単金")</f>
        <v>控除単金</v>
      </c>
      <c r="K585" s="57">
        <v>4060</v>
      </c>
      <c r="L585" s="33">
        <f ca="1">+IF($G583="月額制",MIN(0,L583-$I583),FLOOR(SUMIF(INDIRECT(L$1 &amp; "!$A:$A"),$C585,INDIRECT(L$1 &amp; "!$F:$F"))+"0:0:1"*24,0.5))</f>
        <v>0</v>
      </c>
      <c r="M585" s="58">
        <f ca="1">+INT($K585*L585)</f>
        <v>0</v>
      </c>
      <c r="P585" s="24"/>
    </row>
    <row r="586" spans="1:16">
      <c r="A586" s="24">
        <f t="shared" si="406"/>
        <v>1</v>
      </c>
      <c r="B586" s="24">
        <f t="shared" si="407"/>
        <v>0</v>
      </c>
      <c r="C586" s="31">
        <f t="shared" si="408"/>
        <v>2021018</v>
      </c>
      <c r="D586" s="162" t="str">
        <f t="shared" si="409"/>
        <v>山本 良博</v>
      </c>
      <c r="E586" s="32" t="str">
        <f t="shared" si="410"/>
        <v>UAL</v>
      </c>
      <c r="F586" s="46" t="str">
        <f t="shared" si="411"/>
        <v>KITZ 汐留</v>
      </c>
      <c r="G586" s="31" t="str">
        <f t="shared" si="412"/>
        <v>月額制</v>
      </c>
      <c r="H586" s="31"/>
      <c r="I586" s="31"/>
      <c r="J586" s="65" t="str">
        <f>+IF(G583="月額制","","深夜割増単金")</f>
        <v/>
      </c>
      <c r="K586" s="59"/>
      <c r="L586" s="34">
        <f ca="1">IF($G583="月額制",0,FLOOR(SUMIF(INDIRECT(L$1 &amp; "!$A:$A"),$C585,INDIRECT(L$1 &amp; "!$g:$g"))+"0:0:1"*24,0.5))</f>
        <v>0</v>
      </c>
      <c r="M586" s="60">
        <f ca="1">+INT($K586*L586)</f>
        <v>0</v>
      </c>
      <c r="P586" s="24"/>
    </row>
    <row r="587" spans="1:16">
      <c r="A587" s="24">
        <f t="shared" si="406"/>
        <v>1</v>
      </c>
      <c r="B587" s="24">
        <f t="shared" si="407"/>
        <v>0</v>
      </c>
      <c r="C587" s="31">
        <f t="shared" si="408"/>
        <v>2021018</v>
      </c>
      <c r="D587" s="162" t="str">
        <f t="shared" si="409"/>
        <v>山本 良博</v>
      </c>
      <c r="E587" s="32" t="str">
        <f t="shared" si="410"/>
        <v>UAL</v>
      </c>
      <c r="F587" s="46" t="str">
        <f t="shared" si="411"/>
        <v>KITZ 汐留</v>
      </c>
      <c r="G587" s="31" t="str">
        <f t="shared" si="412"/>
        <v>月額制</v>
      </c>
      <c r="H587" s="31"/>
      <c r="I587" s="31"/>
      <c r="J587" s="100" t="s">
        <v>1837</v>
      </c>
      <c r="K587" s="101"/>
      <c r="L587" s="48">
        <f ca="1">+FLOOR(SUMIF(INDIRECT(L$1&amp;"!A:A"),$C583,INDIRECT(L$1&amp;"!D:D"))+"0:0:1"*24,0.5)</f>
        <v>154.5</v>
      </c>
      <c r="M587" s="50">
        <f ca="1">SUM(M583:M586)</f>
        <v>550130</v>
      </c>
      <c r="P587" s="24"/>
    </row>
    <row r="588" spans="1:16">
      <c r="A588" s="24">
        <f t="shared" si="406"/>
        <v>1</v>
      </c>
      <c r="B588" s="24">
        <f t="shared" si="407"/>
        <v>0</v>
      </c>
      <c r="C588" s="31">
        <f t="shared" si="408"/>
        <v>2021018</v>
      </c>
      <c r="D588" s="162" t="str">
        <f t="shared" si="409"/>
        <v>山本 良博</v>
      </c>
      <c r="E588" s="32" t="str">
        <f t="shared" si="410"/>
        <v>UAL</v>
      </c>
      <c r="F588" s="46" t="str">
        <f t="shared" si="411"/>
        <v>KITZ 汐留</v>
      </c>
      <c r="G588" s="31" t="str">
        <f t="shared" si="412"/>
        <v>月額制</v>
      </c>
      <c r="H588" s="31"/>
      <c r="I588" s="31"/>
      <c r="J588" s="100" t="s">
        <v>1838</v>
      </c>
      <c r="K588" s="101"/>
      <c r="L588" s="51"/>
      <c r="M588" s="49">
        <f ca="1">+ROUNDDOWN(M587*0.1,0)</f>
        <v>55013</v>
      </c>
      <c r="P588" s="24"/>
    </row>
    <row r="589" spans="1:16">
      <c r="A589" s="24">
        <f t="shared" si="406"/>
        <v>1</v>
      </c>
      <c r="B589" s="24">
        <f t="shared" si="407"/>
        <v>0</v>
      </c>
      <c r="C589" s="31">
        <f t="shared" si="408"/>
        <v>2021018</v>
      </c>
      <c r="D589" s="162" t="str">
        <f t="shared" si="409"/>
        <v>山本 良博</v>
      </c>
      <c r="E589" s="32" t="str">
        <f t="shared" si="410"/>
        <v>UAL</v>
      </c>
      <c r="F589" s="46" t="str">
        <f t="shared" si="411"/>
        <v>KITZ 汐留</v>
      </c>
      <c r="G589" s="31" t="str">
        <f t="shared" si="412"/>
        <v>月額制</v>
      </c>
      <c r="H589" s="31"/>
      <c r="I589" s="31"/>
      <c r="J589" s="102" t="s">
        <v>1839</v>
      </c>
      <c r="K589" s="103"/>
      <c r="L589" s="61"/>
      <c r="M589" s="56">
        <f ca="1">+SUMIF(INDIRECT(L$1&amp;"!$A:$A"),$C583,INDIRECT(L$1&amp;"!$I:$I"))</f>
        <v>37500</v>
      </c>
      <c r="P589" s="24"/>
    </row>
    <row r="590" spans="1:16">
      <c r="A590" s="24">
        <f t="shared" si="406"/>
        <v>1</v>
      </c>
      <c r="B590" s="24">
        <f t="shared" si="407"/>
        <v>0</v>
      </c>
      <c r="C590" s="31">
        <f t="shared" si="408"/>
        <v>2021018</v>
      </c>
      <c r="D590" s="162" t="str">
        <f t="shared" si="409"/>
        <v>山本 良博</v>
      </c>
      <c r="E590" s="32" t="str">
        <f t="shared" si="410"/>
        <v>UAL</v>
      </c>
      <c r="F590" s="46" t="str">
        <f t="shared" si="411"/>
        <v>KITZ 汐留</v>
      </c>
      <c r="G590" s="31" t="str">
        <f t="shared" si="412"/>
        <v>月額制</v>
      </c>
      <c r="H590" s="31"/>
      <c r="I590" s="31"/>
      <c r="J590" s="104" t="s">
        <v>1840</v>
      </c>
      <c r="K590" s="105"/>
      <c r="L590" s="62"/>
      <c r="M590" s="60">
        <f ca="1">+SUMIF(INDIRECT(L$1 &amp;"!$A:$A"),$C583,INDIRECT(L$1 &amp;"!$J:$J"))</f>
        <v>60651</v>
      </c>
      <c r="P590" s="24"/>
    </row>
    <row r="591" spans="1:16">
      <c r="A591" s="24">
        <f t="shared" si="406"/>
        <v>1</v>
      </c>
      <c r="B591" s="24">
        <f t="shared" si="407"/>
        <v>0</v>
      </c>
      <c r="C591" s="31">
        <f t="shared" si="408"/>
        <v>2021018</v>
      </c>
      <c r="D591" s="162" t="str">
        <f t="shared" si="409"/>
        <v>山本 良博</v>
      </c>
      <c r="E591" s="32" t="str">
        <f t="shared" si="410"/>
        <v>UAL</v>
      </c>
      <c r="F591" s="46" t="str">
        <f t="shared" si="411"/>
        <v>KITZ 汐留</v>
      </c>
      <c r="G591" s="31" t="str">
        <f t="shared" si="412"/>
        <v>月額制</v>
      </c>
      <c r="H591" s="31"/>
      <c r="I591" s="31"/>
      <c r="J591" s="100" t="s">
        <v>1841</v>
      </c>
      <c r="K591" s="101"/>
      <c r="L591" s="51"/>
      <c r="M591" s="49">
        <f ca="1">SUM(M589:M590)</f>
        <v>98151</v>
      </c>
      <c r="P591" s="24"/>
    </row>
    <row r="592" spans="1:16">
      <c r="A592" s="24">
        <f t="shared" si="406"/>
        <v>1</v>
      </c>
      <c r="B592" s="24">
        <f t="shared" si="407"/>
        <v>0</v>
      </c>
      <c r="C592" s="35">
        <f t="shared" si="408"/>
        <v>2021018</v>
      </c>
      <c r="D592" s="163" t="str">
        <f t="shared" si="409"/>
        <v>山本 良博</v>
      </c>
      <c r="E592" s="106" t="str">
        <f t="shared" si="410"/>
        <v>UAL</v>
      </c>
      <c r="F592" s="107" t="str">
        <f t="shared" si="411"/>
        <v>KITZ 汐留</v>
      </c>
      <c r="G592" s="35" t="str">
        <f t="shared" si="412"/>
        <v>月額制</v>
      </c>
      <c r="H592" s="35"/>
      <c r="I592" s="35"/>
      <c r="J592" s="100" t="s">
        <v>1842</v>
      </c>
      <c r="K592" s="101"/>
      <c r="L592" s="52"/>
      <c r="M592" s="53">
        <f ca="1">+(L587&lt;&gt;0)*SUM(M587:M588,M591)</f>
        <v>703294</v>
      </c>
      <c r="P592" s="24"/>
    </row>
    <row r="593" spans="1:16">
      <c r="A593" s="24">
        <f>IF(A592=1,0,1)</f>
        <v>0</v>
      </c>
      <c r="B593" s="27">
        <v>0</v>
      </c>
      <c r="C593" s="108">
        <v>2023017</v>
      </c>
      <c r="D593" s="164" t="str">
        <f>+VLOOKUP(C593,勤務データ!A:C,3,0)</f>
        <v>村岡 響輝</v>
      </c>
      <c r="E593" s="109" t="s">
        <v>1833</v>
      </c>
      <c r="F593" s="108" t="s">
        <v>1856</v>
      </c>
      <c r="G593" s="108" t="s">
        <v>1843</v>
      </c>
      <c r="H593" s="108">
        <v>180</v>
      </c>
      <c r="I593" s="108">
        <v>140</v>
      </c>
      <c r="J593" s="110" t="s">
        <v>1836</v>
      </c>
      <c r="K593" s="66">
        <v>430000</v>
      </c>
      <c r="L593" s="140">
        <f ca="1">+IF($G593="月額制",L597-L594,L597-SUM(L594:L595))</f>
        <v>122.5</v>
      </c>
      <c r="M593" s="67">
        <f>+INT(IF($G593="月額制",$K593,$K593*L593))</f>
        <v>430000</v>
      </c>
      <c r="P593" s="24"/>
    </row>
    <row r="594" spans="1:16">
      <c r="A594" s="24">
        <f t="shared" ref="A594:A602" si="413">+A593</f>
        <v>0</v>
      </c>
      <c r="B594" s="24">
        <f t="shared" ref="B594:B602" si="414">+B593</f>
        <v>0</v>
      </c>
      <c r="C594" s="111">
        <f t="shared" ref="C594:C602" si="415">+IF(C593="","",C593)</f>
        <v>2023017</v>
      </c>
      <c r="D594" s="165" t="str">
        <f t="shared" ref="D594:D602" si="416">+IF(D593="","",D593)</f>
        <v>村岡 響輝</v>
      </c>
      <c r="E594" s="112" t="str">
        <f t="shared" ref="E594:E602" si="417">+IF(E593="","",E593)</f>
        <v>UAL</v>
      </c>
      <c r="F594" s="113" t="str">
        <f t="shared" ref="F594:F602" si="418">+IF(F593="","",F593)</f>
        <v>NI　越中島</v>
      </c>
      <c r="G594" s="111" t="str">
        <f t="shared" ref="G594:G602" si="419">+IF(G593="","",G593)</f>
        <v>月額制</v>
      </c>
      <c r="H594" s="111"/>
      <c r="I594" s="111"/>
      <c r="J594" s="114" t="str">
        <f>+IF(G593="月額制","超過単金","時間外単金")</f>
        <v>超過単金</v>
      </c>
      <c r="K594" s="68">
        <v>2690</v>
      </c>
      <c r="L594" s="141">
        <f ca="1">+IF($G593="月額制",MAX(0,L597-$H593),FLOOR(SUMIF(INDIRECT(L$1&amp;"!$A:$A"),$C594,INDIRECT(L$1&amp;"!$E:$E"))+"0:0:1"*24,0.5))</f>
        <v>0</v>
      </c>
      <c r="M594" s="69">
        <f ca="1">+INT($K594*L594)</f>
        <v>0</v>
      </c>
      <c r="P594" s="24"/>
    </row>
    <row r="595" spans="1:16">
      <c r="A595" s="24">
        <f t="shared" si="413"/>
        <v>0</v>
      </c>
      <c r="B595" s="24">
        <f t="shared" si="414"/>
        <v>0</v>
      </c>
      <c r="C595" s="111">
        <f t="shared" si="415"/>
        <v>2023017</v>
      </c>
      <c r="D595" s="165" t="str">
        <f t="shared" si="416"/>
        <v>村岡 響輝</v>
      </c>
      <c r="E595" s="112" t="str">
        <f t="shared" si="417"/>
        <v>UAL</v>
      </c>
      <c r="F595" s="113" t="str">
        <f t="shared" si="418"/>
        <v>NI　越中島</v>
      </c>
      <c r="G595" s="111" t="str">
        <f t="shared" si="419"/>
        <v>月額制</v>
      </c>
      <c r="H595" s="111"/>
      <c r="I595" s="111"/>
      <c r="J595" s="114" t="str">
        <f>+IF(G593="月額制","控除単金","法定休日単金")</f>
        <v>控除単金</v>
      </c>
      <c r="K595" s="68">
        <v>2690</v>
      </c>
      <c r="L595" s="141">
        <f ca="1">+IF($G593="月額制",MIN(0,L593-$I593),FLOOR(SUMIF(INDIRECT(L$1 &amp; "!$A:$A"),$C595,INDIRECT(L$1 &amp; "!$F:$F"))+"0:0:1"*24,0.5))</f>
        <v>-17.5</v>
      </c>
      <c r="M595" s="69">
        <f ca="1">+INT($K595*L595)</f>
        <v>-47075</v>
      </c>
      <c r="P595" s="24"/>
    </row>
    <row r="596" spans="1:16">
      <c r="A596" s="24">
        <f t="shared" si="413"/>
        <v>0</v>
      </c>
      <c r="B596" s="24">
        <f t="shared" si="414"/>
        <v>0</v>
      </c>
      <c r="C596" s="111">
        <f t="shared" si="415"/>
        <v>2023017</v>
      </c>
      <c r="D596" s="165" t="str">
        <f t="shared" si="416"/>
        <v>村岡 響輝</v>
      </c>
      <c r="E596" s="112" t="str">
        <f t="shared" si="417"/>
        <v>UAL</v>
      </c>
      <c r="F596" s="113" t="str">
        <f t="shared" si="418"/>
        <v>NI　越中島</v>
      </c>
      <c r="G596" s="111" t="str">
        <f t="shared" si="419"/>
        <v>月額制</v>
      </c>
      <c r="H596" s="111"/>
      <c r="I596" s="111"/>
      <c r="J596" s="115" t="str">
        <f>+IF(G593="月額制","","深夜割増単金")</f>
        <v/>
      </c>
      <c r="K596" s="70"/>
      <c r="L596" s="142">
        <f ca="1">IF($G593="月額制",0,FLOOR(SUMIF(INDIRECT(L$1 &amp; "!$A:$A"),$C595,INDIRECT(L$1 &amp; "!$g:$g"))+"0:0:1"*24,0.5))</f>
        <v>0</v>
      </c>
      <c r="M596" s="71">
        <f ca="1">+INT($K596*L596)</f>
        <v>0</v>
      </c>
      <c r="P596" s="24"/>
    </row>
    <row r="597" spans="1:16">
      <c r="A597" s="24">
        <f t="shared" si="413"/>
        <v>0</v>
      </c>
      <c r="B597" s="24">
        <f t="shared" si="414"/>
        <v>0</v>
      </c>
      <c r="C597" s="111">
        <f t="shared" si="415"/>
        <v>2023017</v>
      </c>
      <c r="D597" s="165" t="str">
        <f t="shared" si="416"/>
        <v>村岡 響輝</v>
      </c>
      <c r="E597" s="112" t="str">
        <f t="shared" si="417"/>
        <v>UAL</v>
      </c>
      <c r="F597" s="113" t="str">
        <f t="shared" si="418"/>
        <v>NI　越中島</v>
      </c>
      <c r="G597" s="111" t="str">
        <f t="shared" si="419"/>
        <v>月額制</v>
      </c>
      <c r="H597" s="111"/>
      <c r="I597" s="111"/>
      <c r="J597" s="116" t="s">
        <v>1837</v>
      </c>
      <c r="K597" s="117"/>
      <c r="L597" s="143">
        <f ca="1">+FLOOR(SUMIF(INDIRECT(L$1&amp;"!A:A"),$C593,INDIRECT(L$1&amp;"!D:D"))+"0:0:1"*24,0.5)</f>
        <v>122.5</v>
      </c>
      <c r="M597" s="144">
        <f ca="1">SUM(M593:M596)</f>
        <v>382925</v>
      </c>
      <c r="P597" s="24"/>
    </row>
    <row r="598" spans="1:16">
      <c r="A598" s="24">
        <f t="shared" si="413"/>
        <v>0</v>
      </c>
      <c r="B598" s="24">
        <f t="shared" si="414"/>
        <v>0</v>
      </c>
      <c r="C598" s="111">
        <f t="shared" si="415"/>
        <v>2023017</v>
      </c>
      <c r="D598" s="165" t="str">
        <f t="shared" si="416"/>
        <v>村岡 響輝</v>
      </c>
      <c r="E598" s="112" t="str">
        <f t="shared" si="417"/>
        <v>UAL</v>
      </c>
      <c r="F598" s="113" t="str">
        <f t="shared" si="418"/>
        <v>NI　越中島</v>
      </c>
      <c r="G598" s="111" t="str">
        <f t="shared" si="419"/>
        <v>月額制</v>
      </c>
      <c r="H598" s="111"/>
      <c r="I598" s="111"/>
      <c r="J598" s="116" t="s">
        <v>1838</v>
      </c>
      <c r="K598" s="117"/>
      <c r="L598" s="145"/>
      <c r="M598" s="54">
        <f ca="1">+ROUNDDOWN(M597*0.1,0)</f>
        <v>38292</v>
      </c>
      <c r="P598" s="24"/>
    </row>
    <row r="599" spans="1:16">
      <c r="A599" s="24">
        <f t="shared" si="413"/>
        <v>0</v>
      </c>
      <c r="B599" s="24">
        <f t="shared" si="414"/>
        <v>0</v>
      </c>
      <c r="C599" s="111">
        <f t="shared" si="415"/>
        <v>2023017</v>
      </c>
      <c r="D599" s="165" t="str">
        <f t="shared" si="416"/>
        <v>村岡 響輝</v>
      </c>
      <c r="E599" s="112" t="str">
        <f t="shared" si="417"/>
        <v>UAL</v>
      </c>
      <c r="F599" s="113" t="str">
        <f t="shared" si="418"/>
        <v>NI　越中島</v>
      </c>
      <c r="G599" s="111" t="str">
        <f t="shared" si="419"/>
        <v>月額制</v>
      </c>
      <c r="H599" s="111"/>
      <c r="I599" s="111"/>
      <c r="J599" s="118" t="s">
        <v>1839</v>
      </c>
      <c r="K599" s="119"/>
      <c r="L599" s="146"/>
      <c r="M599" s="67">
        <f ca="1">+SUMIF(INDIRECT(L$1&amp;"!$A:$A"),$C593,INDIRECT(L$1&amp;"!$I:$I"))</f>
        <v>0</v>
      </c>
      <c r="P599" s="24"/>
    </row>
    <row r="600" spans="1:16">
      <c r="A600" s="24">
        <f t="shared" si="413"/>
        <v>0</v>
      </c>
      <c r="B600" s="24">
        <f t="shared" si="414"/>
        <v>0</v>
      </c>
      <c r="C600" s="111">
        <f t="shared" si="415"/>
        <v>2023017</v>
      </c>
      <c r="D600" s="165" t="str">
        <f t="shared" si="416"/>
        <v>村岡 響輝</v>
      </c>
      <c r="E600" s="112" t="str">
        <f t="shared" si="417"/>
        <v>UAL</v>
      </c>
      <c r="F600" s="113" t="str">
        <f t="shared" si="418"/>
        <v>NI　越中島</v>
      </c>
      <c r="G600" s="111" t="str">
        <f t="shared" si="419"/>
        <v>月額制</v>
      </c>
      <c r="H600" s="111"/>
      <c r="I600" s="111"/>
      <c r="J600" s="120" t="s">
        <v>1840</v>
      </c>
      <c r="K600" s="121"/>
      <c r="L600" s="147"/>
      <c r="M600" s="71">
        <f ca="1">+SUMIF(INDIRECT(L$1 &amp;"!$A:$A"),$C593,INDIRECT(L$1 &amp;"!$J:$J"))</f>
        <v>0</v>
      </c>
      <c r="P600" s="24"/>
    </row>
    <row r="601" spans="1:16">
      <c r="A601" s="24">
        <f t="shared" si="413"/>
        <v>0</v>
      </c>
      <c r="B601" s="24">
        <f t="shared" si="414"/>
        <v>0</v>
      </c>
      <c r="C601" s="111">
        <f t="shared" si="415"/>
        <v>2023017</v>
      </c>
      <c r="D601" s="165" t="str">
        <f t="shared" si="416"/>
        <v>村岡 響輝</v>
      </c>
      <c r="E601" s="112" t="str">
        <f t="shared" si="417"/>
        <v>UAL</v>
      </c>
      <c r="F601" s="113" t="str">
        <f t="shared" si="418"/>
        <v>NI　越中島</v>
      </c>
      <c r="G601" s="111" t="str">
        <f t="shared" si="419"/>
        <v>月額制</v>
      </c>
      <c r="H601" s="111"/>
      <c r="I601" s="111"/>
      <c r="J601" s="116" t="s">
        <v>1841</v>
      </c>
      <c r="K601" s="117"/>
      <c r="L601" s="145"/>
      <c r="M601" s="54">
        <f ca="1">SUM(M599:M600)</f>
        <v>0</v>
      </c>
      <c r="P601" s="24"/>
    </row>
    <row r="602" spans="1:16">
      <c r="A602" s="24">
        <f t="shared" si="413"/>
        <v>0</v>
      </c>
      <c r="B602" s="24">
        <f t="shared" si="414"/>
        <v>0</v>
      </c>
      <c r="C602" s="122">
        <f t="shared" si="415"/>
        <v>2023017</v>
      </c>
      <c r="D602" s="166" t="str">
        <f t="shared" si="416"/>
        <v>村岡 響輝</v>
      </c>
      <c r="E602" s="123" t="str">
        <f t="shared" si="417"/>
        <v>UAL</v>
      </c>
      <c r="F602" s="124" t="str">
        <f t="shared" si="418"/>
        <v>NI　越中島</v>
      </c>
      <c r="G602" s="122" t="str">
        <f t="shared" si="419"/>
        <v>月額制</v>
      </c>
      <c r="H602" s="122"/>
      <c r="I602" s="122"/>
      <c r="J602" s="116" t="s">
        <v>1842</v>
      </c>
      <c r="K602" s="117"/>
      <c r="L602" s="148"/>
      <c r="M602" s="149">
        <f ca="1">+(L597&lt;&gt;0)*SUM(M597:M598,M601)</f>
        <v>421217</v>
      </c>
      <c r="P602" s="24"/>
    </row>
    <row r="603" spans="1:16">
      <c r="A603" s="24">
        <f>IF(A602=1,0,1)</f>
        <v>1</v>
      </c>
      <c r="B603" s="27">
        <v>0</v>
      </c>
      <c r="C603" s="28">
        <v>2020011</v>
      </c>
      <c r="D603" s="161" t="str">
        <f>+VLOOKUP(C603,勤務データ!A:C,3,0)</f>
        <v>田部井 文明</v>
      </c>
      <c r="E603" s="29" t="s">
        <v>1833</v>
      </c>
      <c r="F603" s="28" t="s">
        <v>1856</v>
      </c>
      <c r="G603" s="125" t="s">
        <v>1843</v>
      </c>
      <c r="H603" s="28">
        <v>180</v>
      </c>
      <c r="I603" s="28">
        <v>140</v>
      </c>
      <c r="J603" s="63" t="s">
        <v>1836</v>
      </c>
      <c r="K603" s="55">
        <v>600000</v>
      </c>
      <c r="L603" s="30">
        <f ca="1">+IF($G603="月額制",L607-L604,L607-SUM(L604:L605))</f>
        <v>135</v>
      </c>
      <c r="M603" s="56">
        <f>+INT(IF($G603="月額制",$K603,$K603*L603))</f>
        <v>600000</v>
      </c>
      <c r="P603" s="24"/>
    </row>
    <row r="604" spans="1:16">
      <c r="A604" s="24">
        <f t="shared" ref="A604:A612" si="420">+A603</f>
        <v>1</v>
      </c>
      <c r="B604" s="24">
        <f t="shared" ref="B604:B612" si="421">+B603</f>
        <v>0</v>
      </c>
      <c r="C604" s="31">
        <f t="shared" ref="C604:C612" si="422">+IF(C603="","",C603)</f>
        <v>2020011</v>
      </c>
      <c r="D604" s="162" t="str">
        <f t="shared" ref="D604:D612" si="423">+IF(D603="","",D603)</f>
        <v>田部井 文明</v>
      </c>
      <c r="E604" s="32" t="str">
        <f t="shared" ref="E604:E612" si="424">+IF(E603="","",E603)</f>
        <v>UAL</v>
      </c>
      <c r="F604" s="46" t="str">
        <f t="shared" ref="F604:F612" si="425">+IF(F603="","",F603)</f>
        <v>NI　越中島</v>
      </c>
      <c r="G604" s="31" t="str">
        <f t="shared" ref="G604:G612" si="426">+IF(G603="","",G603)</f>
        <v>月額制</v>
      </c>
      <c r="H604" s="31"/>
      <c r="I604" s="31"/>
      <c r="J604" s="64" t="str">
        <f>+IF(G603="月額制","超過単金","時間外単金")</f>
        <v>超過単金</v>
      </c>
      <c r="K604" s="57">
        <v>3750</v>
      </c>
      <c r="L604" s="33">
        <f ca="1">+IF($G603="月額制",MAX(0,L607-$H603),FLOOR(SUMIF(INDIRECT(L$1&amp;"!$A:$A"),$C604,INDIRECT(L$1&amp;"!$E:$E"))+"0:0:1"*24,0.5))</f>
        <v>0</v>
      </c>
      <c r="M604" s="58">
        <f ca="1">+INT($K604*L604)</f>
        <v>0</v>
      </c>
      <c r="P604" s="24"/>
    </row>
    <row r="605" spans="1:16">
      <c r="A605" s="24">
        <f t="shared" si="420"/>
        <v>1</v>
      </c>
      <c r="B605" s="24">
        <f t="shared" si="421"/>
        <v>0</v>
      </c>
      <c r="C605" s="31">
        <f t="shared" si="422"/>
        <v>2020011</v>
      </c>
      <c r="D605" s="162" t="str">
        <f t="shared" si="423"/>
        <v>田部井 文明</v>
      </c>
      <c r="E605" s="32" t="str">
        <f t="shared" si="424"/>
        <v>UAL</v>
      </c>
      <c r="F605" s="46" t="str">
        <f t="shared" si="425"/>
        <v>NI　越中島</v>
      </c>
      <c r="G605" s="31" t="str">
        <f t="shared" si="426"/>
        <v>月額制</v>
      </c>
      <c r="H605" s="31"/>
      <c r="I605" s="31"/>
      <c r="J605" s="64" t="str">
        <f>+IF(G603="月額制","控除単金","法定休日単金")</f>
        <v>控除単金</v>
      </c>
      <c r="K605" s="57">
        <v>3750</v>
      </c>
      <c r="L605" s="33">
        <f ca="1">+IF($G603="月額制",MIN(0,L603-$I603),FLOOR(SUMIF(INDIRECT(L$1 &amp; "!$A:$A"),$C605,INDIRECT(L$1 &amp; "!$F:$F"))+"0:0:1"*24,0.5))</f>
        <v>-5</v>
      </c>
      <c r="M605" s="58">
        <f ca="1">+INT($K605*L605)</f>
        <v>-18750</v>
      </c>
      <c r="P605" s="24"/>
    </row>
    <row r="606" spans="1:16">
      <c r="A606" s="24">
        <f t="shared" si="420"/>
        <v>1</v>
      </c>
      <c r="B606" s="24">
        <f t="shared" si="421"/>
        <v>0</v>
      </c>
      <c r="C606" s="31">
        <f t="shared" si="422"/>
        <v>2020011</v>
      </c>
      <c r="D606" s="162" t="str">
        <f t="shared" si="423"/>
        <v>田部井 文明</v>
      </c>
      <c r="E606" s="32" t="str">
        <f t="shared" si="424"/>
        <v>UAL</v>
      </c>
      <c r="F606" s="46" t="str">
        <f t="shared" si="425"/>
        <v>NI　越中島</v>
      </c>
      <c r="G606" s="31" t="str">
        <f t="shared" si="426"/>
        <v>月額制</v>
      </c>
      <c r="H606" s="31"/>
      <c r="I606" s="31"/>
      <c r="J606" s="65" t="str">
        <f>+IF(G603="月額制","","深夜割増単金")</f>
        <v/>
      </c>
      <c r="K606" s="59"/>
      <c r="L606" s="34">
        <f ca="1">IF($G603="月額制",0,FLOOR(SUMIF(INDIRECT(L$1 &amp; "!$A:$A"),$C605,INDIRECT(L$1 &amp; "!$g:$g"))+"0:0:1"*24,0.5))</f>
        <v>0</v>
      </c>
      <c r="M606" s="60">
        <f ca="1">+INT($K606*L606)</f>
        <v>0</v>
      </c>
      <c r="P606" s="24"/>
    </row>
    <row r="607" spans="1:16">
      <c r="A607" s="24">
        <f t="shared" si="420"/>
        <v>1</v>
      </c>
      <c r="B607" s="24">
        <f t="shared" si="421"/>
        <v>0</v>
      </c>
      <c r="C607" s="31">
        <f t="shared" si="422"/>
        <v>2020011</v>
      </c>
      <c r="D607" s="162" t="str">
        <f t="shared" si="423"/>
        <v>田部井 文明</v>
      </c>
      <c r="E607" s="32" t="str">
        <f t="shared" si="424"/>
        <v>UAL</v>
      </c>
      <c r="F607" s="46" t="str">
        <f t="shared" si="425"/>
        <v>NI　越中島</v>
      </c>
      <c r="G607" s="31" t="str">
        <f t="shared" si="426"/>
        <v>月額制</v>
      </c>
      <c r="H607" s="31"/>
      <c r="I607" s="31"/>
      <c r="J607" s="100" t="s">
        <v>1837</v>
      </c>
      <c r="K607" s="101"/>
      <c r="L607" s="48">
        <f ca="1">+FLOOR(SUMIF(INDIRECT(L$1&amp;"!A:A"),$C603,INDIRECT(L$1&amp;"!D:D"))+"0:0:1"*24,0.5)</f>
        <v>135</v>
      </c>
      <c r="M607" s="50">
        <f ca="1">SUM(M603:M606)</f>
        <v>581250</v>
      </c>
      <c r="P607" s="24"/>
    </row>
    <row r="608" spans="1:16">
      <c r="A608" s="24">
        <f t="shared" si="420"/>
        <v>1</v>
      </c>
      <c r="B608" s="24">
        <f t="shared" si="421"/>
        <v>0</v>
      </c>
      <c r="C608" s="31">
        <f t="shared" si="422"/>
        <v>2020011</v>
      </c>
      <c r="D608" s="162" t="str">
        <f t="shared" si="423"/>
        <v>田部井 文明</v>
      </c>
      <c r="E608" s="32" t="str">
        <f t="shared" si="424"/>
        <v>UAL</v>
      </c>
      <c r="F608" s="46" t="str">
        <f t="shared" si="425"/>
        <v>NI　越中島</v>
      </c>
      <c r="G608" s="31" t="str">
        <f t="shared" si="426"/>
        <v>月額制</v>
      </c>
      <c r="H608" s="31"/>
      <c r="I608" s="31"/>
      <c r="J608" s="100" t="s">
        <v>1838</v>
      </c>
      <c r="K608" s="101"/>
      <c r="L608" s="51"/>
      <c r="M608" s="49">
        <f ca="1">+ROUNDDOWN(M607*0.1,0)</f>
        <v>58125</v>
      </c>
      <c r="P608" s="24"/>
    </row>
    <row r="609" spans="1:16">
      <c r="A609" s="24">
        <f t="shared" si="420"/>
        <v>1</v>
      </c>
      <c r="B609" s="24">
        <f t="shared" si="421"/>
        <v>0</v>
      </c>
      <c r="C609" s="31">
        <f t="shared" si="422"/>
        <v>2020011</v>
      </c>
      <c r="D609" s="162" t="str">
        <f t="shared" si="423"/>
        <v>田部井 文明</v>
      </c>
      <c r="E609" s="32" t="str">
        <f t="shared" si="424"/>
        <v>UAL</v>
      </c>
      <c r="F609" s="46" t="str">
        <f t="shared" si="425"/>
        <v>NI　越中島</v>
      </c>
      <c r="G609" s="31" t="str">
        <f t="shared" si="426"/>
        <v>月額制</v>
      </c>
      <c r="H609" s="31"/>
      <c r="I609" s="31"/>
      <c r="J609" s="102" t="s">
        <v>1839</v>
      </c>
      <c r="K609" s="103"/>
      <c r="L609" s="61"/>
      <c r="M609" s="56">
        <f ca="1">+SUMIF(INDIRECT(L$1&amp;"!$A:$A"),$C603,INDIRECT(L$1&amp;"!$I:$I"))</f>
        <v>0</v>
      </c>
      <c r="P609" s="24"/>
    </row>
    <row r="610" spans="1:16">
      <c r="A610" s="24">
        <f t="shared" si="420"/>
        <v>1</v>
      </c>
      <c r="B610" s="24">
        <f t="shared" si="421"/>
        <v>0</v>
      </c>
      <c r="C610" s="31">
        <f t="shared" si="422"/>
        <v>2020011</v>
      </c>
      <c r="D610" s="162" t="str">
        <f t="shared" si="423"/>
        <v>田部井 文明</v>
      </c>
      <c r="E610" s="32" t="str">
        <f t="shared" si="424"/>
        <v>UAL</v>
      </c>
      <c r="F610" s="46" t="str">
        <f t="shared" si="425"/>
        <v>NI　越中島</v>
      </c>
      <c r="G610" s="31" t="str">
        <f t="shared" si="426"/>
        <v>月額制</v>
      </c>
      <c r="H610" s="31"/>
      <c r="I610" s="31"/>
      <c r="J610" s="104" t="s">
        <v>1840</v>
      </c>
      <c r="K610" s="105"/>
      <c r="L610" s="62"/>
      <c r="M610" s="60">
        <f ca="1">+SUMIF(INDIRECT(L$1 &amp;"!$A:$A"),$C603,INDIRECT(L$1 &amp;"!$J:$J"))</f>
        <v>0</v>
      </c>
      <c r="P610" s="24"/>
    </row>
    <row r="611" spans="1:16">
      <c r="A611" s="24">
        <f t="shared" si="420"/>
        <v>1</v>
      </c>
      <c r="B611" s="24">
        <f t="shared" si="421"/>
        <v>0</v>
      </c>
      <c r="C611" s="31">
        <f t="shared" si="422"/>
        <v>2020011</v>
      </c>
      <c r="D611" s="162" t="str">
        <f t="shared" si="423"/>
        <v>田部井 文明</v>
      </c>
      <c r="E611" s="32" t="str">
        <f t="shared" si="424"/>
        <v>UAL</v>
      </c>
      <c r="F611" s="46" t="str">
        <f t="shared" si="425"/>
        <v>NI　越中島</v>
      </c>
      <c r="G611" s="31" t="str">
        <f t="shared" si="426"/>
        <v>月額制</v>
      </c>
      <c r="H611" s="31"/>
      <c r="I611" s="31"/>
      <c r="J611" s="100" t="s">
        <v>1841</v>
      </c>
      <c r="K611" s="101"/>
      <c r="L611" s="51"/>
      <c r="M611" s="49">
        <f ca="1">SUM(M609:M610)</f>
        <v>0</v>
      </c>
      <c r="P611" s="24"/>
    </row>
    <row r="612" spans="1:16">
      <c r="A612" s="24">
        <f t="shared" si="420"/>
        <v>1</v>
      </c>
      <c r="B612" s="24">
        <f t="shared" si="421"/>
        <v>0</v>
      </c>
      <c r="C612" s="35">
        <f t="shared" si="422"/>
        <v>2020011</v>
      </c>
      <c r="D612" s="163" t="str">
        <f t="shared" si="423"/>
        <v>田部井 文明</v>
      </c>
      <c r="E612" s="106" t="str">
        <f t="shared" si="424"/>
        <v>UAL</v>
      </c>
      <c r="F612" s="107" t="str">
        <f t="shared" si="425"/>
        <v>NI　越中島</v>
      </c>
      <c r="G612" s="35" t="str">
        <f t="shared" si="426"/>
        <v>月額制</v>
      </c>
      <c r="H612" s="35"/>
      <c r="I612" s="35"/>
      <c r="J612" s="100" t="s">
        <v>1842</v>
      </c>
      <c r="K612" s="101"/>
      <c r="L612" s="52"/>
      <c r="M612" s="53">
        <f ca="1">+(L607&lt;&gt;0)*SUM(M607:M608,M611)</f>
        <v>639375</v>
      </c>
      <c r="P612" s="24"/>
    </row>
    <row r="613" spans="1:16">
      <c r="A613" s="24">
        <f>IF(A612=1,0,1)</f>
        <v>0</v>
      </c>
      <c r="B613" s="27">
        <v>0</v>
      </c>
      <c r="C613" s="108">
        <v>2018016</v>
      </c>
      <c r="D613" s="164" t="str">
        <f>+VLOOKUP(C613,勤務データ!A:C,3,0)</f>
        <v>矢嶋 哲</v>
      </c>
      <c r="E613" s="109" t="s">
        <v>1833</v>
      </c>
      <c r="F613" s="108" t="s">
        <v>1851</v>
      </c>
      <c r="G613" s="108" t="s">
        <v>1843</v>
      </c>
      <c r="H613" s="108">
        <v>180</v>
      </c>
      <c r="I613" s="108">
        <v>140</v>
      </c>
      <c r="J613" s="110" t="s">
        <v>1836</v>
      </c>
      <c r="K613" s="66">
        <v>680000</v>
      </c>
      <c r="L613" s="140">
        <f ca="1">+IF($G613="月額制",L617-L614,L617-SUM(L614:L615))</f>
        <v>136.5</v>
      </c>
      <c r="M613" s="67">
        <f>+INT(IF($G613="月額制",$K613,$K613*L613))</f>
        <v>680000</v>
      </c>
      <c r="P613" s="24"/>
    </row>
    <row r="614" spans="1:16">
      <c r="A614" s="24">
        <f t="shared" ref="A614:A622" si="427">+A613</f>
        <v>0</v>
      </c>
      <c r="B614" s="24">
        <f t="shared" ref="B614:B622" si="428">+B613</f>
        <v>0</v>
      </c>
      <c r="C614" s="111">
        <f t="shared" ref="C614:C622" si="429">+IF(C613="","",C613)</f>
        <v>2018016</v>
      </c>
      <c r="D614" s="165" t="str">
        <f t="shared" ref="D614:D622" si="430">+IF(D613="","",D613)</f>
        <v>矢嶋 哲</v>
      </c>
      <c r="E614" s="112" t="str">
        <f t="shared" ref="E614:E622" si="431">+IF(E613="","",E613)</f>
        <v>UAL</v>
      </c>
      <c r="F614" s="113" t="str">
        <f t="shared" ref="F614:F622" si="432">+IF(F613="","",F613)</f>
        <v>東京サポートセンター KDX</v>
      </c>
      <c r="G614" s="111" t="str">
        <f t="shared" ref="G614:G622" si="433">+IF(G613="","",G613)</f>
        <v>月額制</v>
      </c>
      <c r="H614" s="111"/>
      <c r="I614" s="111"/>
      <c r="J614" s="114" t="str">
        <f>+IF(G613="月額制","超過単金","時間外単金")</f>
        <v>超過単金</v>
      </c>
      <c r="K614" s="68">
        <v>4250</v>
      </c>
      <c r="L614" s="141">
        <f ca="1">+IF($G613="月額制",MAX(0,L617-$H613),FLOOR(SUMIF(INDIRECT(L$1&amp;"!$A:$A"),$C614,INDIRECT(L$1&amp;"!$E:$E"))+"0:0:1"*24,0.5))</f>
        <v>0</v>
      </c>
      <c r="M614" s="69">
        <f ca="1">+INT($K614*L614)</f>
        <v>0</v>
      </c>
      <c r="P614" s="24"/>
    </row>
    <row r="615" spans="1:16">
      <c r="A615" s="24">
        <f t="shared" si="427"/>
        <v>0</v>
      </c>
      <c r="B615" s="24">
        <f t="shared" si="428"/>
        <v>0</v>
      </c>
      <c r="C615" s="111">
        <f t="shared" si="429"/>
        <v>2018016</v>
      </c>
      <c r="D615" s="165" t="str">
        <f t="shared" si="430"/>
        <v>矢嶋 哲</v>
      </c>
      <c r="E615" s="112" t="str">
        <f t="shared" si="431"/>
        <v>UAL</v>
      </c>
      <c r="F615" s="113" t="str">
        <f t="shared" si="432"/>
        <v>東京サポートセンター KDX</v>
      </c>
      <c r="G615" s="111" t="str">
        <f t="shared" si="433"/>
        <v>月額制</v>
      </c>
      <c r="H615" s="111"/>
      <c r="I615" s="111"/>
      <c r="J615" s="114" t="str">
        <f>+IF(G613="月額制","控除単金","法定休日単金")</f>
        <v>控除単金</v>
      </c>
      <c r="K615" s="68">
        <v>4250</v>
      </c>
      <c r="L615" s="141">
        <f ca="1">+IF($G613="月額制",MIN(0,L613-$I613),FLOOR(SUMIF(INDIRECT(L$1 &amp; "!$A:$A"),$C615,INDIRECT(L$1 &amp; "!$F:$F"))+"0:0:1"*24,0.5))</f>
        <v>-3.5</v>
      </c>
      <c r="M615" s="69">
        <f ca="1">+INT($K615*L615)</f>
        <v>-14875</v>
      </c>
      <c r="P615" s="24"/>
    </row>
    <row r="616" spans="1:16">
      <c r="A616" s="24">
        <f t="shared" si="427"/>
        <v>0</v>
      </c>
      <c r="B616" s="24">
        <f t="shared" si="428"/>
        <v>0</v>
      </c>
      <c r="C616" s="111">
        <f t="shared" si="429"/>
        <v>2018016</v>
      </c>
      <c r="D616" s="165" t="str">
        <f t="shared" si="430"/>
        <v>矢嶋 哲</v>
      </c>
      <c r="E616" s="112" t="str">
        <f t="shared" si="431"/>
        <v>UAL</v>
      </c>
      <c r="F616" s="113" t="str">
        <f t="shared" si="432"/>
        <v>東京サポートセンター KDX</v>
      </c>
      <c r="G616" s="111" t="str">
        <f t="shared" si="433"/>
        <v>月額制</v>
      </c>
      <c r="H616" s="111"/>
      <c r="I616" s="111"/>
      <c r="J616" s="115" t="str">
        <f>+IF(G613="月額制","","深夜割増単金")</f>
        <v/>
      </c>
      <c r="K616" s="70"/>
      <c r="L616" s="142">
        <f ca="1">IF($G613="月額制",0,FLOOR(SUMIF(INDIRECT(L$1 &amp; "!$A:$A"),$C615,INDIRECT(L$1 &amp; "!$g:$g"))+"0:0:1"*24,0.5))</f>
        <v>0</v>
      </c>
      <c r="M616" s="71">
        <f ca="1">+INT($K616*L616)</f>
        <v>0</v>
      </c>
      <c r="P616" s="24"/>
    </row>
    <row r="617" spans="1:16">
      <c r="A617" s="24">
        <f t="shared" si="427"/>
        <v>0</v>
      </c>
      <c r="B617" s="24">
        <f t="shared" si="428"/>
        <v>0</v>
      </c>
      <c r="C617" s="111">
        <f t="shared" si="429"/>
        <v>2018016</v>
      </c>
      <c r="D617" s="165" t="str">
        <f t="shared" si="430"/>
        <v>矢嶋 哲</v>
      </c>
      <c r="E617" s="112" t="str">
        <f t="shared" si="431"/>
        <v>UAL</v>
      </c>
      <c r="F617" s="113" t="str">
        <f t="shared" si="432"/>
        <v>東京サポートセンター KDX</v>
      </c>
      <c r="G617" s="111" t="str">
        <f t="shared" si="433"/>
        <v>月額制</v>
      </c>
      <c r="H617" s="111"/>
      <c r="I617" s="111"/>
      <c r="J617" s="116" t="s">
        <v>1837</v>
      </c>
      <c r="K617" s="117"/>
      <c r="L617" s="143">
        <f ca="1">+FLOOR(SUMIF(INDIRECT(L$1&amp;"!A:A"),$C613,INDIRECT(L$1&amp;"!D:D"))+"0:0:1"*24,0.5)</f>
        <v>136.5</v>
      </c>
      <c r="M617" s="144">
        <f ca="1">SUM(M613:M616)</f>
        <v>665125</v>
      </c>
      <c r="P617" s="24"/>
    </row>
    <row r="618" spans="1:16">
      <c r="A618" s="24">
        <f t="shared" si="427"/>
        <v>0</v>
      </c>
      <c r="B618" s="24">
        <f t="shared" si="428"/>
        <v>0</v>
      </c>
      <c r="C618" s="111">
        <f t="shared" si="429"/>
        <v>2018016</v>
      </c>
      <c r="D618" s="165" t="str">
        <f t="shared" si="430"/>
        <v>矢嶋 哲</v>
      </c>
      <c r="E618" s="112" t="str">
        <f t="shared" si="431"/>
        <v>UAL</v>
      </c>
      <c r="F618" s="113" t="str">
        <f t="shared" si="432"/>
        <v>東京サポートセンター KDX</v>
      </c>
      <c r="G618" s="111" t="str">
        <f t="shared" si="433"/>
        <v>月額制</v>
      </c>
      <c r="H618" s="111"/>
      <c r="I618" s="111"/>
      <c r="J618" s="116" t="s">
        <v>1838</v>
      </c>
      <c r="K618" s="117"/>
      <c r="L618" s="145"/>
      <c r="M618" s="54">
        <f ca="1">+ROUNDDOWN(M617*0.1,0)</f>
        <v>66512</v>
      </c>
      <c r="P618" s="24"/>
    </row>
    <row r="619" spans="1:16">
      <c r="A619" s="24">
        <f t="shared" si="427"/>
        <v>0</v>
      </c>
      <c r="B619" s="24">
        <f t="shared" si="428"/>
        <v>0</v>
      </c>
      <c r="C619" s="111">
        <f t="shared" si="429"/>
        <v>2018016</v>
      </c>
      <c r="D619" s="165" t="str">
        <f t="shared" si="430"/>
        <v>矢嶋 哲</v>
      </c>
      <c r="E619" s="112" t="str">
        <f t="shared" si="431"/>
        <v>UAL</v>
      </c>
      <c r="F619" s="113" t="str">
        <f t="shared" si="432"/>
        <v>東京サポートセンター KDX</v>
      </c>
      <c r="G619" s="111" t="str">
        <f t="shared" si="433"/>
        <v>月額制</v>
      </c>
      <c r="H619" s="111"/>
      <c r="I619" s="111"/>
      <c r="J619" s="118" t="s">
        <v>1839</v>
      </c>
      <c r="K619" s="119"/>
      <c r="L619" s="146"/>
      <c r="M619" s="67">
        <f ca="1">+SUMIF(INDIRECT(L$1&amp;"!$A:$A"),$C613,INDIRECT(L$1&amp;"!$I:$I"))</f>
        <v>0</v>
      </c>
      <c r="P619" s="24"/>
    </row>
    <row r="620" spans="1:16">
      <c r="A620" s="24">
        <f t="shared" si="427"/>
        <v>0</v>
      </c>
      <c r="B620" s="24">
        <f t="shared" si="428"/>
        <v>0</v>
      </c>
      <c r="C620" s="111">
        <f t="shared" si="429"/>
        <v>2018016</v>
      </c>
      <c r="D620" s="165" t="str">
        <f t="shared" si="430"/>
        <v>矢嶋 哲</v>
      </c>
      <c r="E620" s="112" t="str">
        <f t="shared" si="431"/>
        <v>UAL</v>
      </c>
      <c r="F620" s="113" t="str">
        <f t="shared" si="432"/>
        <v>東京サポートセンター KDX</v>
      </c>
      <c r="G620" s="111" t="str">
        <f t="shared" si="433"/>
        <v>月額制</v>
      </c>
      <c r="H620" s="111"/>
      <c r="I620" s="111"/>
      <c r="J620" s="120" t="s">
        <v>1840</v>
      </c>
      <c r="K620" s="121"/>
      <c r="L620" s="147"/>
      <c r="M620" s="71">
        <f ca="1">+SUMIF(INDIRECT(L$1 &amp;"!$A:$A"),$C613,INDIRECT(L$1 &amp;"!$J:$J"))</f>
        <v>420</v>
      </c>
      <c r="P620" s="24"/>
    </row>
    <row r="621" spans="1:16">
      <c r="A621" s="24">
        <f t="shared" si="427"/>
        <v>0</v>
      </c>
      <c r="B621" s="24">
        <f t="shared" si="428"/>
        <v>0</v>
      </c>
      <c r="C621" s="111">
        <f t="shared" si="429"/>
        <v>2018016</v>
      </c>
      <c r="D621" s="165" t="str">
        <f t="shared" si="430"/>
        <v>矢嶋 哲</v>
      </c>
      <c r="E621" s="112" t="str">
        <f t="shared" si="431"/>
        <v>UAL</v>
      </c>
      <c r="F621" s="113" t="str">
        <f t="shared" si="432"/>
        <v>東京サポートセンター KDX</v>
      </c>
      <c r="G621" s="111" t="str">
        <f t="shared" si="433"/>
        <v>月額制</v>
      </c>
      <c r="H621" s="111"/>
      <c r="I621" s="111"/>
      <c r="J621" s="116" t="s">
        <v>1841</v>
      </c>
      <c r="K621" s="117"/>
      <c r="L621" s="145"/>
      <c r="M621" s="54">
        <f ca="1">SUM(M619:M620)</f>
        <v>420</v>
      </c>
      <c r="N621" s="24" t="s">
        <v>2843</v>
      </c>
      <c r="P621" s="24"/>
    </row>
    <row r="622" spans="1:16">
      <c r="A622" s="24">
        <f t="shared" si="427"/>
        <v>0</v>
      </c>
      <c r="B622" s="24">
        <f t="shared" si="428"/>
        <v>0</v>
      </c>
      <c r="C622" s="122">
        <f t="shared" si="429"/>
        <v>2018016</v>
      </c>
      <c r="D622" s="166" t="str">
        <f t="shared" si="430"/>
        <v>矢嶋 哲</v>
      </c>
      <c r="E622" s="123" t="str">
        <f t="shared" si="431"/>
        <v>UAL</v>
      </c>
      <c r="F622" s="124" t="str">
        <f t="shared" si="432"/>
        <v>東京サポートセンター KDX</v>
      </c>
      <c r="G622" s="122" t="str">
        <f t="shared" si="433"/>
        <v>月額制</v>
      </c>
      <c r="H622" s="122"/>
      <c r="I622" s="122"/>
      <c r="J622" s="116" t="s">
        <v>1842</v>
      </c>
      <c r="K622" s="117"/>
      <c r="L622" s="148"/>
      <c r="M622" s="149">
        <f ca="1">+(L617&lt;&gt;0)*SUM(M617:M618,M621)</f>
        <v>732057</v>
      </c>
      <c r="P622" s="24"/>
    </row>
    <row r="623" spans="1:16">
      <c r="A623" s="24">
        <f>IF(A622=1,0,1)</f>
        <v>1</v>
      </c>
      <c r="B623" s="27">
        <v>0</v>
      </c>
      <c r="C623" s="28">
        <v>2014005</v>
      </c>
      <c r="D623" s="161" t="str">
        <f>+VLOOKUP(C623,勤務データ!A:C,3,0)</f>
        <v>山岡 大祐</v>
      </c>
      <c r="E623" s="29" t="s">
        <v>1833</v>
      </c>
      <c r="F623" s="28" t="s">
        <v>1851</v>
      </c>
      <c r="G623" s="125" t="s">
        <v>1835</v>
      </c>
      <c r="H623" s="28"/>
      <c r="I623" s="28"/>
      <c r="J623" s="63" t="s">
        <v>1836</v>
      </c>
      <c r="K623" s="55">
        <v>4300</v>
      </c>
      <c r="L623" s="30">
        <f ca="1">+IF($G623="月額制",L627-L624,L627-SUM(L624:L625))</f>
        <v>120</v>
      </c>
      <c r="M623" s="56">
        <f ca="1">+INT(IF($G623="月額制",$K623,$K623*L623))</f>
        <v>516000</v>
      </c>
      <c r="P623" s="24"/>
    </row>
    <row r="624" spans="1:16">
      <c r="A624" s="24">
        <f t="shared" ref="A624:A632" si="434">+A623</f>
        <v>1</v>
      </c>
      <c r="B624" s="24">
        <f t="shared" ref="B624:B632" si="435">+B623</f>
        <v>0</v>
      </c>
      <c r="C624" s="31">
        <f t="shared" ref="C624:C632" si="436">+IF(C623="","",C623)</f>
        <v>2014005</v>
      </c>
      <c r="D624" s="162" t="str">
        <f t="shared" ref="D624:D632" si="437">+IF(D623="","",D623)</f>
        <v>山岡 大祐</v>
      </c>
      <c r="E624" s="32" t="str">
        <f t="shared" ref="E624:E632" si="438">+IF(E623="","",E623)</f>
        <v>UAL</v>
      </c>
      <c r="F624" s="46" t="str">
        <f t="shared" ref="F624:F632" si="439">+IF(F623="","",F623)</f>
        <v>東京サポートセンター KDX</v>
      </c>
      <c r="G624" s="31" t="str">
        <f t="shared" ref="G624:G632" si="440">+IF(G623="","",G623)</f>
        <v>時間制</v>
      </c>
      <c r="H624" s="31"/>
      <c r="I624" s="31"/>
      <c r="J624" s="64" t="str">
        <f>+IF(G623="月額制","超過単金","時間外単金")</f>
        <v>時間外単金</v>
      </c>
      <c r="K624" s="57">
        <f>K623</f>
        <v>4300</v>
      </c>
      <c r="L624" s="33">
        <f ca="1">+IF($G623="月額制",MAX(0,L627-$H623),FLOOR(SUMIF(INDIRECT(L$1&amp;"!$A:$A"),$C624,INDIRECT(L$1&amp;"!$E:$E"))+"0:0:1"*24,0.5))</f>
        <v>0</v>
      </c>
      <c r="M624" s="58">
        <f ca="1">+INT($K624*L624)</f>
        <v>0</v>
      </c>
      <c r="P624" s="24"/>
    </row>
    <row r="625" spans="1:16">
      <c r="A625" s="24">
        <f t="shared" si="434"/>
        <v>1</v>
      </c>
      <c r="B625" s="24">
        <f t="shared" si="435"/>
        <v>0</v>
      </c>
      <c r="C625" s="31">
        <f t="shared" si="436"/>
        <v>2014005</v>
      </c>
      <c r="D625" s="162" t="str">
        <f t="shared" si="437"/>
        <v>山岡 大祐</v>
      </c>
      <c r="E625" s="32" t="str">
        <f t="shared" si="438"/>
        <v>UAL</v>
      </c>
      <c r="F625" s="46" t="str">
        <f t="shared" si="439"/>
        <v>東京サポートセンター KDX</v>
      </c>
      <c r="G625" s="31" t="str">
        <f t="shared" si="440"/>
        <v>時間制</v>
      </c>
      <c r="H625" s="31"/>
      <c r="I625" s="31"/>
      <c r="J625" s="64" t="str">
        <f>+IF(G623="月額制","控除単金","法定休日単金")</f>
        <v>法定休日単金</v>
      </c>
      <c r="K625" s="57">
        <f>K624</f>
        <v>4300</v>
      </c>
      <c r="L625" s="33">
        <f ca="1">+IF($G623="月額制",MIN(0,L623-$I623),FLOOR(SUMIF(INDIRECT(L$1 &amp; "!$A:$A"),$C625,INDIRECT(L$1 &amp; "!$F:$F"))+"0:0:1"*24,0.5))</f>
        <v>0</v>
      </c>
      <c r="M625" s="58">
        <f ca="1">+INT($K625*L625)</f>
        <v>0</v>
      </c>
      <c r="P625" s="24"/>
    </row>
    <row r="626" spans="1:16">
      <c r="A626" s="24">
        <f t="shared" si="434"/>
        <v>1</v>
      </c>
      <c r="B626" s="24">
        <f t="shared" si="435"/>
        <v>0</v>
      </c>
      <c r="C626" s="31">
        <f t="shared" si="436"/>
        <v>2014005</v>
      </c>
      <c r="D626" s="162" t="str">
        <f t="shared" si="437"/>
        <v>山岡 大祐</v>
      </c>
      <c r="E626" s="32" t="str">
        <f t="shared" si="438"/>
        <v>UAL</v>
      </c>
      <c r="F626" s="46" t="str">
        <f t="shared" si="439"/>
        <v>東京サポートセンター KDX</v>
      </c>
      <c r="G626" s="31" t="str">
        <f t="shared" si="440"/>
        <v>時間制</v>
      </c>
      <c r="H626" s="31"/>
      <c r="I626" s="31"/>
      <c r="J626" s="65" t="str">
        <f>+IF(G623="月額制","","深夜割増単金")</f>
        <v>深夜割増単金</v>
      </c>
      <c r="K626" s="59">
        <v>0</v>
      </c>
      <c r="L626" s="34">
        <f ca="1">IF($G623="月額制",0,FLOOR(SUMIF(INDIRECT(L$1 &amp; "!$A:$A"),$C625,INDIRECT(L$1 &amp; "!$g:$g"))+"0:0:1"*24,0.5))</f>
        <v>0</v>
      </c>
      <c r="M626" s="60">
        <f ca="1">+INT($K626*L626)</f>
        <v>0</v>
      </c>
      <c r="P626" s="24"/>
    </row>
    <row r="627" spans="1:16">
      <c r="A627" s="24">
        <f t="shared" si="434"/>
        <v>1</v>
      </c>
      <c r="B627" s="24">
        <f t="shared" si="435"/>
        <v>0</v>
      </c>
      <c r="C627" s="31">
        <f t="shared" si="436"/>
        <v>2014005</v>
      </c>
      <c r="D627" s="162" t="str">
        <f t="shared" si="437"/>
        <v>山岡 大祐</v>
      </c>
      <c r="E627" s="32" t="str">
        <f t="shared" si="438"/>
        <v>UAL</v>
      </c>
      <c r="F627" s="46" t="str">
        <f t="shared" si="439"/>
        <v>東京サポートセンター KDX</v>
      </c>
      <c r="G627" s="31" t="str">
        <f t="shared" si="440"/>
        <v>時間制</v>
      </c>
      <c r="H627" s="31"/>
      <c r="I627" s="31"/>
      <c r="J627" s="100" t="s">
        <v>1837</v>
      </c>
      <c r="K627" s="101"/>
      <c r="L627" s="48">
        <f ca="1">+FLOOR(SUMIF(INDIRECT(L$1&amp;"!A:A"),$C623,INDIRECT(L$1&amp;"!D:D"))+"0:0:1"*24,0.5)</f>
        <v>120</v>
      </c>
      <c r="M627" s="50">
        <f ca="1">SUM(M623:M626)</f>
        <v>516000</v>
      </c>
      <c r="P627" s="24"/>
    </row>
    <row r="628" spans="1:16">
      <c r="A628" s="24">
        <f t="shared" si="434"/>
        <v>1</v>
      </c>
      <c r="B628" s="24">
        <f t="shared" si="435"/>
        <v>0</v>
      </c>
      <c r="C628" s="31">
        <f t="shared" si="436"/>
        <v>2014005</v>
      </c>
      <c r="D628" s="162" t="str">
        <f t="shared" si="437"/>
        <v>山岡 大祐</v>
      </c>
      <c r="E628" s="32" t="str">
        <f t="shared" si="438"/>
        <v>UAL</v>
      </c>
      <c r="F628" s="46" t="str">
        <f t="shared" si="439"/>
        <v>東京サポートセンター KDX</v>
      </c>
      <c r="G628" s="31" t="str">
        <f t="shared" si="440"/>
        <v>時間制</v>
      </c>
      <c r="H628" s="31"/>
      <c r="I628" s="31"/>
      <c r="J628" s="100" t="s">
        <v>1838</v>
      </c>
      <c r="K628" s="101"/>
      <c r="L628" s="51"/>
      <c r="M628" s="49">
        <f ca="1">+ROUNDDOWN(M627*0.1,0)</f>
        <v>51600</v>
      </c>
      <c r="P628" s="24"/>
    </row>
    <row r="629" spans="1:16">
      <c r="A629" s="24">
        <f t="shared" si="434"/>
        <v>1</v>
      </c>
      <c r="B629" s="24">
        <f t="shared" si="435"/>
        <v>0</v>
      </c>
      <c r="C629" s="31">
        <f t="shared" si="436"/>
        <v>2014005</v>
      </c>
      <c r="D629" s="162" t="str">
        <f t="shared" si="437"/>
        <v>山岡 大祐</v>
      </c>
      <c r="E629" s="32" t="str">
        <f t="shared" si="438"/>
        <v>UAL</v>
      </c>
      <c r="F629" s="46" t="str">
        <f t="shared" si="439"/>
        <v>東京サポートセンター KDX</v>
      </c>
      <c r="G629" s="31" t="str">
        <f t="shared" si="440"/>
        <v>時間制</v>
      </c>
      <c r="H629" s="31"/>
      <c r="I629" s="31"/>
      <c r="J629" s="102" t="s">
        <v>1839</v>
      </c>
      <c r="K629" s="103"/>
      <c r="L629" s="61"/>
      <c r="M629" s="56">
        <f ca="1">+SUMIF(INDIRECT(L$1&amp;"!$A:$A"),$C623,INDIRECT(L$1&amp;"!$I:$I"))</f>
        <v>0</v>
      </c>
      <c r="P629" s="24"/>
    </row>
    <row r="630" spans="1:16">
      <c r="A630" s="24">
        <f t="shared" si="434"/>
        <v>1</v>
      </c>
      <c r="B630" s="24">
        <f t="shared" si="435"/>
        <v>0</v>
      </c>
      <c r="C630" s="31">
        <f t="shared" si="436"/>
        <v>2014005</v>
      </c>
      <c r="D630" s="162" t="str">
        <f t="shared" si="437"/>
        <v>山岡 大祐</v>
      </c>
      <c r="E630" s="32" t="str">
        <f t="shared" si="438"/>
        <v>UAL</v>
      </c>
      <c r="F630" s="46" t="str">
        <f t="shared" si="439"/>
        <v>東京サポートセンター KDX</v>
      </c>
      <c r="G630" s="31" t="str">
        <f t="shared" si="440"/>
        <v>時間制</v>
      </c>
      <c r="H630" s="31"/>
      <c r="I630" s="31"/>
      <c r="J630" s="104" t="s">
        <v>1840</v>
      </c>
      <c r="K630" s="105"/>
      <c r="L630" s="62"/>
      <c r="M630" s="60">
        <f ca="1">+SUMIF(INDIRECT(L$1 &amp;"!$A:$A"),$C623,INDIRECT(L$1 &amp;"!$J:$J"))</f>
        <v>420</v>
      </c>
      <c r="P630" s="24"/>
    </row>
    <row r="631" spans="1:16">
      <c r="A631" s="24">
        <f t="shared" si="434"/>
        <v>1</v>
      </c>
      <c r="B631" s="24">
        <f t="shared" si="435"/>
        <v>0</v>
      </c>
      <c r="C631" s="31">
        <f t="shared" si="436"/>
        <v>2014005</v>
      </c>
      <c r="D631" s="162" t="str">
        <f t="shared" si="437"/>
        <v>山岡 大祐</v>
      </c>
      <c r="E631" s="32" t="str">
        <f t="shared" si="438"/>
        <v>UAL</v>
      </c>
      <c r="F631" s="46" t="str">
        <f t="shared" si="439"/>
        <v>東京サポートセンター KDX</v>
      </c>
      <c r="G631" s="31" t="str">
        <f t="shared" si="440"/>
        <v>時間制</v>
      </c>
      <c r="H631" s="31"/>
      <c r="I631" s="31"/>
      <c r="J631" s="100" t="s">
        <v>1841</v>
      </c>
      <c r="K631" s="101"/>
      <c r="L631" s="51"/>
      <c r="M631" s="49">
        <f ca="1">SUM(M629:M630)</f>
        <v>420</v>
      </c>
      <c r="N631" s="24" t="s">
        <v>2843</v>
      </c>
      <c r="P631" s="24"/>
    </row>
    <row r="632" spans="1:16">
      <c r="A632" s="24">
        <f t="shared" si="434"/>
        <v>1</v>
      </c>
      <c r="B632" s="24">
        <f t="shared" si="435"/>
        <v>0</v>
      </c>
      <c r="C632" s="35">
        <f t="shared" si="436"/>
        <v>2014005</v>
      </c>
      <c r="D632" s="163" t="str">
        <f t="shared" si="437"/>
        <v>山岡 大祐</v>
      </c>
      <c r="E632" s="106" t="str">
        <f t="shared" si="438"/>
        <v>UAL</v>
      </c>
      <c r="F632" s="107" t="str">
        <f t="shared" si="439"/>
        <v>東京サポートセンター KDX</v>
      </c>
      <c r="G632" s="35" t="str">
        <f t="shared" si="440"/>
        <v>時間制</v>
      </c>
      <c r="H632" s="35"/>
      <c r="I632" s="35"/>
      <c r="J632" s="100" t="s">
        <v>1842</v>
      </c>
      <c r="K632" s="101"/>
      <c r="L632" s="52"/>
      <c r="M632" s="53">
        <f ca="1">+(L627&lt;&gt;0)*SUM(M627:M628,M631)</f>
        <v>568020</v>
      </c>
      <c r="P632" s="24"/>
    </row>
    <row r="633" spans="1:16">
      <c r="A633" s="24">
        <f>IF(A632=1,0,1)</f>
        <v>0</v>
      </c>
      <c r="B633" s="27">
        <v>0</v>
      </c>
      <c r="C633" s="108">
        <v>2010006</v>
      </c>
      <c r="D633" s="164" t="str">
        <f>+VLOOKUP(C633,勤務データ!A:C,3,0)</f>
        <v>及川 伸也</v>
      </c>
      <c r="E633" s="109" t="s">
        <v>1833</v>
      </c>
      <c r="F633" s="108" t="s">
        <v>1851</v>
      </c>
      <c r="G633" s="108" t="s">
        <v>1835</v>
      </c>
      <c r="H633" s="108"/>
      <c r="I633" s="108"/>
      <c r="J633" s="110" t="s">
        <v>1836</v>
      </c>
      <c r="K633" s="66">
        <v>4350</v>
      </c>
      <c r="L633" s="140">
        <f ca="1">+IF($G633="月額制",L637-L634,L637-SUM(L634:L635))</f>
        <v>120</v>
      </c>
      <c r="M633" s="67">
        <f ca="1">+INT(IF($G633="月額制",$K633,$K633*L633))</f>
        <v>522000</v>
      </c>
      <c r="P633" s="24"/>
    </row>
    <row r="634" spans="1:16">
      <c r="A634" s="24">
        <f t="shared" ref="A634:A642" si="441">+A633</f>
        <v>0</v>
      </c>
      <c r="B634" s="24">
        <f t="shared" ref="B634:B642" si="442">+B633</f>
        <v>0</v>
      </c>
      <c r="C634" s="111">
        <f t="shared" ref="C634:C642" si="443">+IF(C633="","",C633)</f>
        <v>2010006</v>
      </c>
      <c r="D634" s="165" t="str">
        <f t="shared" ref="D634:D642" si="444">+IF(D633="","",D633)</f>
        <v>及川 伸也</v>
      </c>
      <c r="E634" s="112" t="str">
        <f t="shared" ref="E634:E642" si="445">+IF(E633="","",E633)</f>
        <v>UAL</v>
      </c>
      <c r="F634" s="113" t="str">
        <f t="shared" ref="F634:F642" si="446">+IF(F633="","",F633)</f>
        <v>東京サポートセンター KDX</v>
      </c>
      <c r="G634" s="111" t="str">
        <f t="shared" ref="G634:G642" si="447">+IF(G633="","",G633)</f>
        <v>時間制</v>
      </c>
      <c r="H634" s="111"/>
      <c r="I634" s="111"/>
      <c r="J634" s="114" t="str">
        <f>+IF(G633="月額制","超過単金","時間外単金")</f>
        <v>時間外単金</v>
      </c>
      <c r="K634" s="68">
        <f>K633</f>
        <v>4350</v>
      </c>
      <c r="L634" s="141">
        <f ca="1">+IF($G633="月額制",MAX(0,L637-$H633),FLOOR(SUMIF(INDIRECT(L$1&amp;"!$A:$A"),$C634,INDIRECT(L$1&amp;"!$E:$E"))+"0:0:1"*24,0.5))</f>
        <v>0</v>
      </c>
      <c r="M634" s="69">
        <f ca="1">+INT($K634*L634)</f>
        <v>0</v>
      </c>
      <c r="P634" s="24"/>
    </row>
    <row r="635" spans="1:16">
      <c r="A635" s="24">
        <f t="shared" si="441"/>
        <v>0</v>
      </c>
      <c r="B635" s="24">
        <f t="shared" si="442"/>
        <v>0</v>
      </c>
      <c r="C635" s="111">
        <f t="shared" si="443"/>
        <v>2010006</v>
      </c>
      <c r="D635" s="165" t="str">
        <f t="shared" si="444"/>
        <v>及川 伸也</v>
      </c>
      <c r="E635" s="112" t="str">
        <f t="shared" si="445"/>
        <v>UAL</v>
      </c>
      <c r="F635" s="113" t="str">
        <f t="shared" si="446"/>
        <v>東京サポートセンター KDX</v>
      </c>
      <c r="G635" s="111" t="str">
        <f t="shared" si="447"/>
        <v>時間制</v>
      </c>
      <c r="H635" s="111"/>
      <c r="I635" s="111"/>
      <c r="J635" s="114" t="str">
        <f>+IF(G633="月額制","控除単金","法定休日単金")</f>
        <v>法定休日単金</v>
      </c>
      <c r="K635" s="68">
        <f>K634</f>
        <v>4350</v>
      </c>
      <c r="L635" s="141">
        <f ca="1">+IF($G633="月額制",MIN(0,L633-$I633),FLOOR(SUMIF(INDIRECT(L$1 &amp; "!$A:$A"),$C635,INDIRECT(L$1 &amp; "!$F:$F"))+"0:0:1"*24,0.5))</f>
        <v>7.5</v>
      </c>
      <c r="M635" s="69">
        <f ca="1">+INT($K635*L635)</f>
        <v>32625</v>
      </c>
      <c r="P635" s="24"/>
    </row>
    <row r="636" spans="1:16">
      <c r="A636" s="24">
        <f t="shared" si="441"/>
        <v>0</v>
      </c>
      <c r="B636" s="24">
        <f t="shared" si="442"/>
        <v>0</v>
      </c>
      <c r="C636" s="111">
        <f t="shared" si="443"/>
        <v>2010006</v>
      </c>
      <c r="D636" s="165" t="str">
        <f t="shared" si="444"/>
        <v>及川 伸也</v>
      </c>
      <c r="E636" s="112" t="str">
        <f t="shared" si="445"/>
        <v>UAL</v>
      </c>
      <c r="F636" s="113" t="str">
        <f t="shared" si="446"/>
        <v>東京サポートセンター KDX</v>
      </c>
      <c r="G636" s="111" t="str">
        <f t="shared" si="447"/>
        <v>時間制</v>
      </c>
      <c r="H636" s="111"/>
      <c r="I636" s="111"/>
      <c r="J636" s="115" t="str">
        <f>+IF(G633="月額制","","深夜割増単金")</f>
        <v>深夜割増単金</v>
      </c>
      <c r="K636" s="70">
        <v>0</v>
      </c>
      <c r="L636" s="142">
        <f ca="1">IF($G633="月額制",0,FLOOR(SUMIF(INDIRECT(L$1 &amp; "!$A:$A"),$C635,INDIRECT(L$1 &amp; "!$g:$g"))+"0:0:1"*24,0.5))</f>
        <v>0</v>
      </c>
      <c r="M636" s="71">
        <f ca="1">+INT($K636*L636)</f>
        <v>0</v>
      </c>
      <c r="P636" s="24"/>
    </row>
    <row r="637" spans="1:16">
      <c r="A637" s="24">
        <f t="shared" si="441"/>
        <v>0</v>
      </c>
      <c r="B637" s="24">
        <f t="shared" si="442"/>
        <v>0</v>
      </c>
      <c r="C637" s="111">
        <f t="shared" si="443"/>
        <v>2010006</v>
      </c>
      <c r="D637" s="165" t="str">
        <f t="shared" si="444"/>
        <v>及川 伸也</v>
      </c>
      <c r="E637" s="112" t="str">
        <f t="shared" si="445"/>
        <v>UAL</v>
      </c>
      <c r="F637" s="113" t="str">
        <f t="shared" si="446"/>
        <v>東京サポートセンター KDX</v>
      </c>
      <c r="G637" s="111" t="str">
        <f t="shared" si="447"/>
        <v>時間制</v>
      </c>
      <c r="H637" s="111"/>
      <c r="I637" s="111"/>
      <c r="J637" s="116" t="s">
        <v>1837</v>
      </c>
      <c r="K637" s="117"/>
      <c r="L637" s="143">
        <f ca="1">+FLOOR(SUMIF(INDIRECT(L$1&amp;"!A:A"),$C633,INDIRECT(L$1&amp;"!D:D"))+"0:0:1"*24,0.5)</f>
        <v>127.5</v>
      </c>
      <c r="M637" s="144">
        <f ca="1">SUM(M633:M636)</f>
        <v>554625</v>
      </c>
      <c r="P637" s="24"/>
    </row>
    <row r="638" spans="1:16">
      <c r="A638" s="24">
        <f t="shared" si="441"/>
        <v>0</v>
      </c>
      <c r="B638" s="24">
        <f t="shared" si="442"/>
        <v>0</v>
      </c>
      <c r="C638" s="111">
        <f t="shared" si="443"/>
        <v>2010006</v>
      </c>
      <c r="D638" s="165" t="str">
        <f t="shared" si="444"/>
        <v>及川 伸也</v>
      </c>
      <c r="E638" s="112" t="str">
        <f t="shared" si="445"/>
        <v>UAL</v>
      </c>
      <c r="F638" s="113" t="str">
        <f t="shared" si="446"/>
        <v>東京サポートセンター KDX</v>
      </c>
      <c r="G638" s="111" t="str">
        <f t="shared" si="447"/>
        <v>時間制</v>
      </c>
      <c r="H638" s="111"/>
      <c r="I638" s="111"/>
      <c r="J638" s="116" t="s">
        <v>1838</v>
      </c>
      <c r="K638" s="117"/>
      <c r="L638" s="145"/>
      <c r="M638" s="54">
        <f ca="1">+ROUNDDOWN(M637*0.1,0)</f>
        <v>55462</v>
      </c>
      <c r="P638" s="24"/>
    </row>
    <row r="639" spans="1:16">
      <c r="A639" s="24">
        <f t="shared" si="441"/>
        <v>0</v>
      </c>
      <c r="B639" s="24">
        <f t="shared" si="442"/>
        <v>0</v>
      </c>
      <c r="C639" s="111">
        <f t="shared" si="443"/>
        <v>2010006</v>
      </c>
      <c r="D639" s="165" t="str">
        <f t="shared" si="444"/>
        <v>及川 伸也</v>
      </c>
      <c r="E639" s="112" t="str">
        <f t="shared" si="445"/>
        <v>UAL</v>
      </c>
      <c r="F639" s="113" t="str">
        <f t="shared" si="446"/>
        <v>東京サポートセンター KDX</v>
      </c>
      <c r="G639" s="111" t="str">
        <f t="shared" si="447"/>
        <v>時間制</v>
      </c>
      <c r="H639" s="111"/>
      <c r="I639" s="111"/>
      <c r="J639" s="118" t="s">
        <v>1839</v>
      </c>
      <c r="K639" s="119"/>
      <c r="L639" s="146"/>
      <c r="M639" s="67">
        <f ca="1">+SUMIF(INDIRECT(L$1&amp;"!$A:$A"),$C633,INDIRECT(L$1&amp;"!$I:$I"))</f>
        <v>0</v>
      </c>
      <c r="P639" s="24"/>
    </row>
    <row r="640" spans="1:16">
      <c r="A640" s="24">
        <f t="shared" si="441"/>
        <v>0</v>
      </c>
      <c r="B640" s="24">
        <f t="shared" si="442"/>
        <v>0</v>
      </c>
      <c r="C640" s="111">
        <f t="shared" si="443"/>
        <v>2010006</v>
      </c>
      <c r="D640" s="165" t="str">
        <f t="shared" si="444"/>
        <v>及川 伸也</v>
      </c>
      <c r="E640" s="112" t="str">
        <f t="shared" si="445"/>
        <v>UAL</v>
      </c>
      <c r="F640" s="113" t="str">
        <f t="shared" si="446"/>
        <v>東京サポートセンター KDX</v>
      </c>
      <c r="G640" s="111" t="str">
        <f t="shared" si="447"/>
        <v>時間制</v>
      </c>
      <c r="H640" s="111"/>
      <c r="I640" s="111"/>
      <c r="J640" s="120" t="s">
        <v>1840</v>
      </c>
      <c r="K640" s="121"/>
      <c r="L640" s="147"/>
      <c r="M640" s="71">
        <f ca="1">+SUMIF(INDIRECT(L$1 &amp;"!$A:$A"),$C633,INDIRECT(L$1 &amp;"!$J:$J"))</f>
        <v>1756</v>
      </c>
      <c r="P640" s="24"/>
    </row>
    <row r="641" spans="1:16">
      <c r="A641" s="24">
        <f t="shared" si="441"/>
        <v>0</v>
      </c>
      <c r="B641" s="24">
        <f t="shared" si="442"/>
        <v>0</v>
      </c>
      <c r="C641" s="111">
        <f t="shared" si="443"/>
        <v>2010006</v>
      </c>
      <c r="D641" s="165" t="str">
        <f t="shared" si="444"/>
        <v>及川 伸也</v>
      </c>
      <c r="E641" s="112" t="str">
        <f t="shared" si="445"/>
        <v>UAL</v>
      </c>
      <c r="F641" s="113" t="str">
        <f t="shared" si="446"/>
        <v>東京サポートセンター KDX</v>
      </c>
      <c r="G641" s="111" t="str">
        <f t="shared" si="447"/>
        <v>時間制</v>
      </c>
      <c r="H641" s="111"/>
      <c r="I641" s="111"/>
      <c r="J641" s="116" t="s">
        <v>1841</v>
      </c>
      <c r="K641" s="117"/>
      <c r="L641" s="145"/>
      <c r="M641" s="54">
        <f ca="1">SUM(M639:M640)</f>
        <v>1756</v>
      </c>
      <c r="N641" s="24" t="s">
        <v>2843</v>
      </c>
      <c r="P641" s="24"/>
    </row>
    <row r="642" spans="1:16">
      <c r="A642" s="24">
        <f t="shared" si="441"/>
        <v>0</v>
      </c>
      <c r="B642" s="24">
        <f t="shared" si="442"/>
        <v>0</v>
      </c>
      <c r="C642" s="122">
        <f t="shared" si="443"/>
        <v>2010006</v>
      </c>
      <c r="D642" s="166" t="str">
        <f t="shared" si="444"/>
        <v>及川 伸也</v>
      </c>
      <c r="E642" s="123" t="str">
        <f t="shared" si="445"/>
        <v>UAL</v>
      </c>
      <c r="F642" s="124" t="str">
        <f t="shared" si="446"/>
        <v>東京サポートセンター KDX</v>
      </c>
      <c r="G642" s="122" t="str">
        <f t="shared" si="447"/>
        <v>時間制</v>
      </c>
      <c r="H642" s="122"/>
      <c r="I642" s="122"/>
      <c r="J642" s="116" t="s">
        <v>1842</v>
      </c>
      <c r="K642" s="117"/>
      <c r="L642" s="148"/>
      <c r="M642" s="149">
        <f ca="1">+(L637&lt;&gt;0)*SUM(M637:M638,M641)</f>
        <v>611843</v>
      </c>
      <c r="P642" s="24"/>
    </row>
    <row r="643" spans="1:16">
      <c r="A643" s="24">
        <f>IF(A642=1,0,1)</f>
        <v>1</v>
      </c>
      <c r="B643" s="27">
        <v>0</v>
      </c>
      <c r="C643" s="28">
        <v>2024047</v>
      </c>
      <c r="D643" s="161" t="str">
        <f>+VLOOKUP(C643,勤務データ!A:C,3,0)</f>
        <v>能美 龍郎</v>
      </c>
      <c r="E643" s="29" t="s">
        <v>1833</v>
      </c>
      <c r="F643" s="28" t="s">
        <v>1866</v>
      </c>
      <c r="G643" s="125" t="s">
        <v>1843</v>
      </c>
      <c r="H643" s="28">
        <v>180</v>
      </c>
      <c r="I643" s="28">
        <v>140</v>
      </c>
      <c r="J643" s="63" t="s">
        <v>1836</v>
      </c>
      <c r="K643" s="55">
        <v>450000</v>
      </c>
      <c r="L643" s="30">
        <f ca="1">+IF($G643="月額制",L647-L644,L647-SUM(L644:L645))</f>
        <v>144.5</v>
      </c>
      <c r="M643" s="56">
        <f>+INT(IF($G643="月額制",$K643,$K643*L643))</f>
        <v>450000</v>
      </c>
      <c r="P643" s="24"/>
    </row>
    <row r="644" spans="1:16">
      <c r="A644" s="24">
        <f t="shared" ref="A644:A652" si="448">+A643</f>
        <v>1</v>
      </c>
      <c r="B644" s="24">
        <f t="shared" ref="B644:B652" si="449">+B643</f>
        <v>0</v>
      </c>
      <c r="C644" s="31">
        <f t="shared" ref="C644:C652" si="450">+IF(C643="","",C643)</f>
        <v>2024047</v>
      </c>
      <c r="D644" s="162" t="str">
        <f t="shared" ref="D644:D652" si="451">+IF(D643="","",D643)</f>
        <v>能美 龍郎</v>
      </c>
      <c r="E644" s="32" t="str">
        <f t="shared" ref="E644:E652" si="452">+IF(E643="","",E643)</f>
        <v>UAL</v>
      </c>
      <c r="F644" s="46" t="str">
        <f t="shared" ref="F644:F652" si="453">+IF(F643="","",F643)</f>
        <v>S　新砂</v>
      </c>
      <c r="G644" s="31" t="str">
        <f t="shared" ref="G644:G652" si="454">+IF(G643="","",G643)</f>
        <v>月額制</v>
      </c>
      <c r="H644" s="31"/>
      <c r="I644" s="31"/>
      <c r="J644" s="64" t="str">
        <f>+IF(G643="月額制","超過単金","時間外単金")</f>
        <v>超過単金</v>
      </c>
      <c r="K644" s="57">
        <v>2810</v>
      </c>
      <c r="L644" s="33">
        <f ca="1">+IF($G643="月額制",MAX(0,L647-$H643),FLOOR(SUMIF(INDIRECT(L$1&amp;"!$A:$A"),$C644,INDIRECT(L$1&amp;"!$E:$E"))+"0:0:1"*24,0.5))</f>
        <v>0</v>
      </c>
      <c r="M644" s="58">
        <f ca="1">+INT($K644*L644)</f>
        <v>0</v>
      </c>
      <c r="P644" s="24"/>
    </row>
    <row r="645" spans="1:16">
      <c r="A645" s="24">
        <f t="shared" si="448"/>
        <v>1</v>
      </c>
      <c r="B645" s="24">
        <f t="shared" si="449"/>
        <v>0</v>
      </c>
      <c r="C645" s="31">
        <f t="shared" si="450"/>
        <v>2024047</v>
      </c>
      <c r="D645" s="162" t="str">
        <f t="shared" si="451"/>
        <v>能美 龍郎</v>
      </c>
      <c r="E645" s="32" t="str">
        <f t="shared" si="452"/>
        <v>UAL</v>
      </c>
      <c r="F645" s="46" t="str">
        <f t="shared" si="453"/>
        <v>S　新砂</v>
      </c>
      <c r="G645" s="31" t="str">
        <f t="shared" si="454"/>
        <v>月額制</v>
      </c>
      <c r="H645" s="31"/>
      <c r="I645" s="31"/>
      <c r="J645" s="64" t="str">
        <f>+IF(G643="月額制","控除単金","法定休日単金")</f>
        <v>控除単金</v>
      </c>
      <c r="K645" s="57">
        <v>2810</v>
      </c>
      <c r="L645" s="33">
        <f ca="1">+IF($G643="月額制",MIN(0,L643-$I643),FLOOR(SUMIF(INDIRECT(L$1 &amp; "!$A:$A"),$C645,INDIRECT(L$1 &amp; "!$F:$F"))+"0:0:1"*24,0.5))</f>
        <v>0</v>
      </c>
      <c r="M645" s="58">
        <f ca="1">+INT($K645*L645)</f>
        <v>0</v>
      </c>
      <c r="P645" s="24"/>
    </row>
    <row r="646" spans="1:16">
      <c r="A646" s="24">
        <f t="shared" si="448"/>
        <v>1</v>
      </c>
      <c r="B646" s="24">
        <f t="shared" si="449"/>
        <v>0</v>
      </c>
      <c r="C646" s="31">
        <f t="shared" si="450"/>
        <v>2024047</v>
      </c>
      <c r="D646" s="162" t="str">
        <f t="shared" si="451"/>
        <v>能美 龍郎</v>
      </c>
      <c r="E646" s="32" t="str">
        <f t="shared" si="452"/>
        <v>UAL</v>
      </c>
      <c r="F646" s="46" t="str">
        <f t="shared" si="453"/>
        <v>S　新砂</v>
      </c>
      <c r="G646" s="31" t="str">
        <f t="shared" si="454"/>
        <v>月額制</v>
      </c>
      <c r="H646" s="31"/>
      <c r="I646" s="31"/>
      <c r="J646" s="65" t="str">
        <f>+IF(G643="月額制","","深夜割増単金")</f>
        <v/>
      </c>
      <c r="K646" s="59"/>
      <c r="L646" s="34">
        <f ca="1">IF($G643="月額制",0,FLOOR(SUMIF(INDIRECT(L$1 &amp; "!$A:$A"),$C645,INDIRECT(L$1 &amp; "!$g:$g"))+"0:0:1"*24,0.5))</f>
        <v>0</v>
      </c>
      <c r="M646" s="60">
        <f ca="1">+INT($K646*L646)</f>
        <v>0</v>
      </c>
      <c r="P646" s="24"/>
    </row>
    <row r="647" spans="1:16">
      <c r="A647" s="24">
        <f t="shared" si="448"/>
        <v>1</v>
      </c>
      <c r="B647" s="24">
        <f t="shared" si="449"/>
        <v>0</v>
      </c>
      <c r="C647" s="31">
        <f t="shared" si="450"/>
        <v>2024047</v>
      </c>
      <c r="D647" s="162" t="str">
        <f t="shared" si="451"/>
        <v>能美 龍郎</v>
      </c>
      <c r="E647" s="32" t="str">
        <f t="shared" si="452"/>
        <v>UAL</v>
      </c>
      <c r="F647" s="46" t="str">
        <f t="shared" si="453"/>
        <v>S　新砂</v>
      </c>
      <c r="G647" s="31" t="str">
        <f t="shared" si="454"/>
        <v>月額制</v>
      </c>
      <c r="H647" s="31"/>
      <c r="I647" s="31"/>
      <c r="J647" s="100" t="s">
        <v>1837</v>
      </c>
      <c r="K647" s="101"/>
      <c r="L647" s="48">
        <f ca="1">+FLOOR(SUMIF(INDIRECT(L$1&amp;"!A:A"),$C643,INDIRECT(L$1&amp;"!D:D"))+"0:0:1"*24,0.5)</f>
        <v>144.5</v>
      </c>
      <c r="M647" s="50">
        <f ca="1">SUM(M643:M646)</f>
        <v>450000</v>
      </c>
      <c r="P647" s="24"/>
    </row>
    <row r="648" spans="1:16">
      <c r="A648" s="24">
        <f t="shared" si="448"/>
        <v>1</v>
      </c>
      <c r="B648" s="24">
        <f t="shared" si="449"/>
        <v>0</v>
      </c>
      <c r="C648" s="31">
        <f t="shared" si="450"/>
        <v>2024047</v>
      </c>
      <c r="D648" s="162" t="str">
        <f t="shared" si="451"/>
        <v>能美 龍郎</v>
      </c>
      <c r="E648" s="32" t="str">
        <f t="shared" si="452"/>
        <v>UAL</v>
      </c>
      <c r="F648" s="46" t="str">
        <f t="shared" si="453"/>
        <v>S　新砂</v>
      </c>
      <c r="G648" s="31" t="str">
        <f t="shared" si="454"/>
        <v>月額制</v>
      </c>
      <c r="H648" s="31"/>
      <c r="I648" s="31"/>
      <c r="J648" s="100" t="s">
        <v>1838</v>
      </c>
      <c r="K648" s="101"/>
      <c r="L648" s="51"/>
      <c r="M648" s="49">
        <f ca="1">+ROUNDDOWN(M647*0.1,0)</f>
        <v>45000</v>
      </c>
      <c r="P648" s="24"/>
    </row>
    <row r="649" spans="1:16">
      <c r="A649" s="24">
        <f t="shared" si="448"/>
        <v>1</v>
      </c>
      <c r="B649" s="24">
        <f t="shared" si="449"/>
        <v>0</v>
      </c>
      <c r="C649" s="31">
        <f t="shared" si="450"/>
        <v>2024047</v>
      </c>
      <c r="D649" s="162" t="str">
        <f t="shared" si="451"/>
        <v>能美 龍郎</v>
      </c>
      <c r="E649" s="32" t="str">
        <f t="shared" si="452"/>
        <v>UAL</v>
      </c>
      <c r="F649" s="46" t="str">
        <f t="shared" si="453"/>
        <v>S　新砂</v>
      </c>
      <c r="G649" s="31" t="str">
        <f t="shared" si="454"/>
        <v>月額制</v>
      </c>
      <c r="H649" s="31"/>
      <c r="I649" s="31"/>
      <c r="J649" s="102" t="s">
        <v>1839</v>
      </c>
      <c r="K649" s="103"/>
      <c r="L649" s="61"/>
      <c r="M649" s="56">
        <f ca="1">+SUMIF(INDIRECT(L$1&amp;"!$A:$A"),$C643,INDIRECT(L$1&amp;"!$I:$I"))</f>
        <v>0</v>
      </c>
      <c r="P649" s="24"/>
    </row>
    <row r="650" spans="1:16">
      <c r="A650" s="24">
        <f t="shared" si="448"/>
        <v>1</v>
      </c>
      <c r="B650" s="24">
        <f t="shared" si="449"/>
        <v>0</v>
      </c>
      <c r="C650" s="31">
        <f t="shared" si="450"/>
        <v>2024047</v>
      </c>
      <c r="D650" s="162" t="str">
        <f t="shared" si="451"/>
        <v>能美 龍郎</v>
      </c>
      <c r="E650" s="32" t="str">
        <f t="shared" si="452"/>
        <v>UAL</v>
      </c>
      <c r="F650" s="46" t="str">
        <f t="shared" si="453"/>
        <v>S　新砂</v>
      </c>
      <c r="G650" s="31" t="str">
        <f t="shared" si="454"/>
        <v>月額制</v>
      </c>
      <c r="H650" s="31"/>
      <c r="I650" s="31"/>
      <c r="J650" s="104" t="s">
        <v>1840</v>
      </c>
      <c r="K650" s="105"/>
      <c r="L650" s="62"/>
      <c r="M650" s="60">
        <f ca="1">+SUMIF(INDIRECT(L$1 &amp;"!$A:$A"),$C643,INDIRECT(L$1 &amp;"!$J:$J"))</f>
        <v>0</v>
      </c>
      <c r="P650" s="24"/>
    </row>
    <row r="651" spans="1:16">
      <c r="A651" s="24">
        <f t="shared" si="448"/>
        <v>1</v>
      </c>
      <c r="B651" s="24">
        <f t="shared" si="449"/>
        <v>0</v>
      </c>
      <c r="C651" s="31">
        <f t="shared" si="450"/>
        <v>2024047</v>
      </c>
      <c r="D651" s="162" t="str">
        <f t="shared" si="451"/>
        <v>能美 龍郎</v>
      </c>
      <c r="E651" s="32" t="str">
        <f t="shared" si="452"/>
        <v>UAL</v>
      </c>
      <c r="F651" s="46" t="str">
        <f t="shared" si="453"/>
        <v>S　新砂</v>
      </c>
      <c r="G651" s="31" t="str">
        <f t="shared" si="454"/>
        <v>月額制</v>
      </c>
      <c r="H651" s="31"/>
      <c r="I651" s="31"/>
      <c r="J651" s="100" t="s">
        <v>1841</v>
      </c>
      <c r="K651" s="101"/>
      <c r="L651" s="51"/>
      <c r="M651" s="49">
        <f ca="1">SUM(M649:M650)</f>
        <v>0</v>
      </c>
      <c r="P651" s="24"/>
    </row>
    <row r="652" spans="1:16">
      <c r="A652" s="24">
        <f t="shared" si="448"/>
        <v>1</v>
      </c>
      <c r="B652" s="24">
        <f t="shared" si="449"/>
        <v>0</v>
      </c>
      <c r="C652" s="35">
        <f t="shared" si="450"/>
        <v>2024047</v>
      </c>
      <c r="D652" s="163" t="str">
        <f t="shared" si="451"/>
        <v>能美 龍郎</v>
      </c>
      <c r="E652" s="106" t="str">
        <f t="shared" si="452"/>
        <v>UAL</v>
      </c>
      <c r="F652" s="107" t="str">
        <f t="shared" si="453"/>
        <v>S　新砂</v>
      </c>
      <c r="G652" s="35" t="str">
        <f t="shared" si="454"/>
        <v>月額制</v>
      </c>
      <c r="H652" s="35"/>
      <c r="I652" s="35"/>
      <c r="J652" s="100" t="s">
        <v>1842</v>
      </c>
      <c r="K652" s="101"/>
      <c r="L652" s="52"/>
      <c r="M652" s="53">
        <f ca="1">+(L647&lt;&gt;0)*SUM(M647:M648,M651)</f>
        <v>495000</v>
      </c>
      <c r="P652" s="24"/>
    </row>
    <row r="653" spans="1:16">
      <c r="A653" s="24">
        <f>IF(A652=1,0,1)</f>
        <v>0</v>
      </c>
      <c r="B653" s="27">
        <v>0</v>
      </c>
      <c r="C653" s="108">
        <v>2024003</v>
      </c>
      <c r="D653" s="164" t="str">
        <f>+VLOOKUP(C653,勤務データ!A:C,3,0)</f>
        <v>光井 信三</v>
      </c>
      <c r="E653" s="109" t="s">
        <v>1833</v>
      </c>
      <c r="F653" s="108" t="s">
        <v>1851</v>
      </c>
      <c r="G653" s="108" t="s">
        <v>1843</v>
      </c>
      <c r="H653" s="108">
        <v>180</v>
      </c>
      <c r="I653" s="108">
        <v>140</v>
      </c>
      <c r="J653" s="110" t="s">
        <v>1836</v>
      </c>
      <c r="K653" s="66">
        <v>480000</v>
      </c>
      <c r="L653" s="140">
        <f ca="1">+IF($G653="月額制",L657-L654,L657-SUM(L654:L655))</f>
        <v>130.5</v>
      </c>
      <c r="M653" s="67">
        <f>+INT(IF($G653="月額制",$K653,$K653*L653))</f>
        <v>480000</v>
      </c>
      <c r="P653" s="24"/>
    </row>
    <row r="654" spans="1:16">
      <c r="A654" s="24">
        <f t="shared" ref="A654:A662" si="455">+A653</f>
        <v>0</v>
      </c>
      <c r="B654" s="24">
        <f t="shared" ref="B654:B662" si="456">+B653</f>
        <v>0</v>
      </c>
      <c r="C654" s="111">
        <f t="shared" ref="C654:C662" si="457">+IF(C653="","",C653)</f>
        <v>2024003</v>
      </c>
      <c r="D654" s="165" t="str">
        <f t="shared" ref="D654:D662" si="458">+IF(D653="","",D653)</f>
        <v>光井 信三</v>
      </c>
      <c r="E654" s="112" t="str">
        <f t="shared" ref="E654:E662" si="459">+IF(E653="","",E653)</f>
        <v>UAL</v>
      </c>
      <c r="F654" s="113" t="str">
        <f t="shared" ref="F654:F662" si="460">+IF(F653="","",F653)</f>
        <v>東京サポートセンター KDX</v>
      </c>
      <c r="G654" s="111" t="str">
        <f t="shared" ref="G654:G662" si="461">+IF(G653="","",G653)</f>
        <v>月額制</v>
      </c>
      <c r="H654" s="111"/>
      <c r="I654" s="111"/>
      <c r="J654" s="114" t="str">
        <f>+IF(G653="月額制","超過単金","時間外単金")</f>
        <v>超過単金</v>
      </c>
      <c r="K654" s="68">
        <v>3000</v>
      </c>
      <c r="L654" s="141">
        <f ca="1">+IF($G653="月額制",MAX(0,L657-$H653),FLOOR(SUMIF(INDIRECT(L$1&amp;"!$A:$A"),$C654,INDIRECT(L$1&amp;"!$E:$E"))+"0:0:1"*24,0.5))</f>
        <v>0</v>
      </c>
      <c r="M654" s="69">
        <f ca="1">+INT($K654*L654)</f>
        <v>0</v>
      </c>
      <c r="P654" s="24"/>
    </row>
    <row r="655" spans="1:16">
      <c r="A655" s="24">
        <f t="shared" si="455"/>
        <v>0</v>
      </c>
      <c r="B655" s="24">
        <f t="shared" si="456"/>
        <v>0</v>
      </c>
      <c r="C655" s="111">
        <f t="shared" si="457"/>
        <v>2024003</v>
      </c>
      <c r="D655" s="165" t="str">
        <f t="shared" si="458"/>
        <v>光井 信三</v>
      </c>
      <c r="E655" s="112" t="str">
        <f t="shared" si="459"/>
        <v>UAL</v>
      </c>
      <c r="F655" s="113" t="str">
        <f t="shared" si="460"/>
        <v>東京サポートセンター KDX</v>
      </c>
      <c r="G655" s="111" t="str">
        <f t="shared" si="461"/>
        <v>月額制</v>
      </c>
      <c r="H655" s="111"/>
      <c r="I655" s="111"/>
      <c r="J655" s="114" t="str">
        <f>+IF(G653="月額制","控除単金","法定休日単金")</f>
        <v>控除単金</v>
      </c>
      <c r="K655" s="68">
        <v>3000</v>
      </c>
      <c r="L655" s="141">
        <f ca="1">+IF($G653="月額制",MIN(0,L653-$I653),FLOOR(SUMIF(INDIRECT(L$1 &amp; "!$A:$A"),$C655,INDIRECT(L$1 &amp; "!$F:$F"))+"0:0:1"*24,0.5))</f>
        <v>-9.5</v>
      </c>
      <c r="M655" s="69">
        <f ca="1">+INT($K655*L655)</f>
        <v>-28500</v>
      </c>
      <c r="P655" s="24"/>
    </row>
    <row r="656" spans="1:16">
      <c r="A656" s="24">
        <f t="shared" si="455"/>
        <v>0</v>
      </c>
      <c r="B656" s="24">
        <f t="shared" si="456"/>
        <v>0</v>
      </c>
      <c r="C656" s="111">
        <f t="shared" si="457"/>
        <v>2024003</v>
      </c>
      <c r="D656" s="165" t="str">
        <f t="shared" si="458"/>
        <v>光井 信三</v>
      </c>
      <c r="E656" s="112" t="str">
        <f t="shared" si="459"/>
        <v>UAL</v>
      </c>
      <c r="F656" s="113" t="str">
        <f t="shared" si="460"/>
        <v>東京サポートセンター KDX</v>
      </c>
      <c r="G656" s="111" t="str">
        <f t="shared" si="461"/>
        <v>月額制</v>
      </c>
      <c r="H656" s="111"/>
      <c r="I656" s="111"/>
      <c r="J656" s="115" t="str">
        <f>+IF(G653="月額制","","深夜割増単金")</f>
        <v/>
      </c>
      <c r="K656" s="70"/>
      <c r="L656" s="142">
        <f ca="1">IF($G653="月額制",0,FLOOR(SUMIF(INDIRECT(L$1 &amp; "!$A:$A"),$C655,INDIRECT(L$1 &amp; "!$g:$g"))+"0:0:1"*24,0.5))</f>
        <v>0</v>
      </c>
      <c r="M656" s="71">
        <f ca="1">+INT($K656*L656)</f>
        <v>0</v>
      </c>
      <c r="P656" s="24"/>
    </row>
    <row r="657" spans="1:16">
      <c r="A657" s="24">
        <f t="shared" si="455"/>
        <v>0</v>
      </c>
      <c r="B657" s="24">
        <f t="shared" si="456"/>
        <v>0</v>
      </c>
      <c r="C657" s="111">
        <f t="shared" si="457"/>
        <v>2024003</v>
      </c>
      <c r="D657" s="165" t="str">
        <f t="shared" si="458"/>
        <v>光井 信三</v>
      </c>
      <c r="E657" s="112" t="str">
        <f t="shared" si="459"/>
        <v>UAL</v>
      </c>
      <c r="F657" s="113" t="str">
        <f t="shared" si="460"/>
        <v>東京サポートセンター KDX</v>
      </c>
      <c r="G657" s="111" t="str">
        <f t="shared" si="461"/>
        <v>月額制</v>
      </c>
      <c r="H657" s="111"/>
      <c r="I657" s="111"/>
      <c r="J657" s="116" t="s">
        <v>1837</v>
      </c>
      <c r="K657" s="117"/>
      <c r="L657" s="143">
        <f ca="1">+FLOOR(SUMIF(INDIRECT(L$1&amp;"!A:A"),$C653,INDIRECT(L$1&amp;"!D:D"))+"0:0:1"*24,0.5)</f>
        <v>130.5</v>
      </c>
      <c r="M657" s="144">
        <f ca="1">SUM(M653:M656)</f>
        <v>451500</v>
      </c>
      <c r="P657" s="24"/>
    </row>
    <row r="658" spans="1:16">
      <c r="A658" s="24">
        <f t="shared" si="455"/>
        <v>0</v>
      </c>
      <c r="B658" s="24">
        <f t="shared" si="456"/>
        <v>0</v>
      </c>
      <c r="C658" s="111">
        <f t="shared" si="457"/>
        <v>2024003</v>
      </c>
      <c r="D658" s="165" t="str">
        <f t="shared" si="458"/>
        <v>光井 信三</v>
      </c>
      <c r="E658" s="112" t="str">
        <f t="shared" si="459"/>
        <v>UAL</v>
      </c>
      <c r="F658" s="113" t="str">
        <f t="shared" si="460"/>
        <v>東京サポートセンター KDX</v>
      </c>
      <c r="G658" s="111" t="str">
        <f t="shared" si="461"/>
        <v>月額制</v>
      </c>
      <c r="H658" s="111"/>
      <c r="I658" s="111"/>
      <c r="J658" s="116" t="s">
        <v>1838</v>
      </c>
      <c r="K658" s="117"/>
      <c r="L658" s="145"/>
      <c r="M658" s="54">
        <f ca="1">+ROUNDDOWN(M657*0.1,0)</f>
        <v>45150</v>
      </c>
      <c r="P658" s="24"/>
    </row>
    <row r="659" spans="1:16">
      <c r="A659" s="24">
        <f t="shared" si="455"/>
        <v>0</v>
      </c>
      <c r="B659" s="24">
        <f t="shared" si="456"/>
        <v>0</v>
      </c>
      <c r="C659" s="111">
        <f t="shared" si="457"/>
        <v>2024003</v>
      </c>
      <c r="D659" s="165" t="str">
        <f t="shared" si="458"/>
        <v>光井 信三</v>
      </c>
      <c r="E659" s="112" t="str">
        <f t="shared" si="459"/>
        <v>UAL</v>
      </c>
      <c r="F659" s="113" t="str">
        <f t="shared" si="460"/>
        <v>東京サポートセンター KDX</v>
      </c>
      <c r="G659" s="111" t="str">
        <f t="shared" si="461"/>
        <v>月額制</v>
      </c>
      <c r="H659" s="111"/>
      <c r="I659" s="111"/>
      <c r="J659" s="118" t="s">
        <v>1839</v>
      </c>
      <c r="K659" s="119"/>
      <c r="L659" s="146"/>
      <c r="M659" s="67">
        <f ca="1">+SUMIF(INDIRECT(L$1&amp;"!$A:$A"),$C653,INDIRECT(L$1&amp;"!$I:$I"))</f>
        <v>0</v>
      </c>
      <c r="P659" s="24"/>
    </row>
    <row r="660" spans="1:16">
      <c r="A660" s="24">
        <f t="shared" si="455"/>
        <v>0</v>
      </c>
      <c r="B660" s="24">
        <f t="shared" si="456"/>
        <v>0</v>
      </c>
      <c r="C660" s="111">
        <f t="shared" si="457"/>
        <v>2024003</v>
      </c>
      <c r="D660" s="165" t="str">
        <f t="shared" si="458"/>
        <v>光井 信三</v>
      </c>
      <c r="E660" s="112" t="str">
        <f t="shared" si="459"/>
        <v>UAL</v>
      </c>
      <c r="F660" s="113" t="str">
        <f t="shared" si="460"/>
        <v>東京サポートセンター KDX</v>
      </c>
      <c r="G660" s="111" t="str">
        <f t="shared" si="461"/>
        <v>月額制</v>
      </c>
      <c r="H660" s="111"/>
      <c r="I660" s="111"/>
      <c r="J660" s="120" t="s">
        <v>1840</v>
      </c>
      <c r="K660" s="121"/>
      <c r="L660" s="147"/>
      <c r="M660" s="71">
        <f ca="1">+SUMIF(INDIRECT(L$1 &amp;"!$A:$A"),$C653,INDIRECT(L$1 &amp;"!$J:$J"))</f>
        <v>0</v>
      </c>
      <c r="P660" s="24"/>
    </row>
    <row r="661" spans="1:16">
      <c r="A661" s="24">
        <f t="shared" si="455"/>
        <v>0</v>
      </c>
      <c r="B661" s="24">
        <f t="shared" si="456"/>
        <v>0</v>
      </c>
      <c r="C661" s="111">
        <f t="shared" si="457"/>
        <v>2024003</v>
      </c>
      <c r="D661" s="165" t="str">
        <f t="shared" si="458"/>
        <v>光井 信三</v>
      </c>
      <c r="E661" s="112" t="str">
        <f t="shared" si="459"/>
        <v>UAL</v>
      </c>
      <c r="F661" s="113" t="str">
        <f t="shared" si="460"/>
        <v>東京サポートセンター KDX</v>
      </c>
      <c r="G661" s="111" t="str">
        <f t="shared" si="461"/>
        <v>月額制</v>
      </c>
      <c r="H661" s="111"/>
      <c r="I661" s="111"/>
      <c r="J661" s="116" t="s">
        <v>1841</v>
      </c>
      <c r="K661" s="117"/>
      <c r="L661" s="145"/>
      <c r="M661" s="54">
        <f ca="1">SUM(M659:M660)</f>
        <v>0</v>
      </c>
      <c r="P661" s="24"/>
    </row>
    <row r="662" spans="1:16">
      <c r="A662" s="24">
        <f t="shared" si="455"/>
        <v>0</v>
      </c>
      <c r="B662" s="24">
        <f t="shared" si="456"/>
        <v>0</v>
      </c>
      <c r="C662" s="122">
        <f t="shared" si="457"/>
        <v>2024003</v>
      </c>
      <c r="D662" s="166" t="str">
        <f t="shared" si="458"/>
        <v>光井 信三</v>
      </c>
      <c r="E662" s="123" t="str">
        <f t="shared" si="459"/>
        <v>UAL</v>
      </c>
      <c r="F662" s="124" t="str">
        <f t="shared" si="460"/>
        <v>東京サポートセンター KDX</v>
      </c>
      <c r="G662" s="122" t="str">
        <f t="shared" si="461"/>
        <v>月額制</v>
      </c>
      <c r="H662" s="122"/>
      <c r="I662" s="122"/>
      <c r="J662" s="116" t="s">
        <v>1842</v>
      </c>
      <c r="K662" s="117"/>
      <c r="L662" s="148"/>
      <c r="M662" s="149">
        <f ca="1">+(L657&lt;&gt;0)*SUM(M657:M658,M661)</f>
        <v>496650</v>
      </c>
      <c r="P662" s="24"/>
    </row>
    <row r="663" spans="1:16">
      <c r="A663" s="24">
        <f>IF(A662=1,0,1)</f>
        <v>1</v>
      </c>
      <c r="B663" s="27">
        <v>0</v>
      </c>
      <c r="C663" s="28">
        <v>2025007</v>
      </c>
      <c r="D663" s="161" t="str">
        <f>+VLOOKUP(C663,勤務データ!A:C,3,0)</f>
        <v>吉田 拓矢</v>
      </c>
      <c r="E663" s="29" t="s">
        <v>1833</v>
      </c>
      <c r="F663" s="28" t="s">
        <v>1851</v>
      </c>
      <c r="G663" s="125" t="s">
        <v>1843</v>
      </c>
      <c r="H663" s="28">
        <v>180</v>
      </c>
      <c r="I663" s="28">
        <v>140</v>
      </c>
      <c r="J663" s="63" t="s">
        <v>1836</v>
      </c>
      <c r="K663" s="55">
        <v>460000</v>
      </c>
      <c r="L663" s="30">
        <f ca="1">+IF($G663="月額制",L667-L664,L667-SUM(L664:L665))</f>
        <v>112.5</v>
      </c>
      <c r="M663" s="56">
        <f>+INT(IF($G663="月額制",$K663,$K663*L663))</f>
        <v>460000</v>
      </c>
      <c r="N663" s="27"/>
      <c r="P663" s="24"/>
    </row>
    <row r="664" spans="1:16">
      <c r="A664" s="24">
        <f t="shared" ref="A664:A672" si="462">+A663</f>
        <v>1</v>
      </c>
      <c r="B664" s="24">
        <f t="shared" ref="B664:B672" si="463">+B663</f>
        <v>0</v>
      </c>
      <c r="C664" s="31">
        <f t="shared" ref="C664:C672" si="464">+IF(C663="","",C663)</f>
        <v>2025007</v>
      </c>
      <c r="D664" s="162" t="str">
        <f t="shared" ref="D664:D672" si="465">+IF(D663="","",D663)</f>
        <v>吉田 拓矢</v>
      </c>
      <c r="E664" s="32" t="str">
        <f t="shared" ref="E664:E672" si="466">+IF(E663="","",E663)</f>
        <v>UAL</v>
      </c>
      <c r="F664" s="46" t="str">
        <f t="shared" ref="F664:F672" si="467">+IF(F663="","",F663)</f>
        <v>東京サポートセンター KDX</v>
      </c>
      <c r="G664" s="31" t="str">
        <f t="shared" ref="G664:G672" si="468">+IF(G663="","",G663)</f>
        <v>月額制</v>
      </c>
      <c r="H664" s="31"/>
      <c r="I664" s="31"/>
      <c r="J664" s="64" t="str">
        <f>+IF(G663="月額制","超過単金","時間外単金")</f>
        <v>超過単金</v>
      </c>
      <c r="K664" s="57">
        <v>2880</v>
      </c>
      <c r="L664" s="33">
        <f ca="1">+IF($G663="月額制",MAX(0,L667-$H663),FLOOR(SUMIF(INDIRECT(L$1&amp;"!$A:$A"),$C664,INDIRECT(L$1&amp;"!$E:$E"))+"0:0:1"*24,0.5))</f>
        <v>0</v>
      </c>
      <c r="M664" s="58">
        <f ca="1">+INT($K664*L664)</f>
        <v>0</v>
      </c>
      <c r="N664" s="27"/>
      <c r="P664" s="24"/>
    </row>
    <row r="665" spans="1:16">
      <c r="A665" s="24">
        <f t="shared" si="462"/>
        <v>1</v>
      </c>
      <c r="B665" s="24">
        <f t="shared" si="463"/>
        <v>0</v>
      </c>
      <c r="C665" s="31">
        <f t="shared" si="464"/>
        <v>2025007</v>
      </c>
      <c r="D665" s="162" t="str">
        <f t="shared" si="465"/>
        <v>吉田 拓矢</v>
      </c>
      <c r="E665" s="32" t="str">
        <f t="shared" si="466"/>
        <v>UAL</v>
      </c>
      <c r="F665" s="46" t="str">
        <f t="shared" si="467"/>
        <v>東京サポートセンター KDX</v>
      </c>
      <c r="G665" s="31" t="str">
        <f t="shared" si="468"/>
        <v>月額制</v>
      </c>
      <c r="H665" s="31"/>
      <c r="I665" s="31"/>
      <c r="J665" s="64" t="str">
        <f>+IF(G663="月額制","控除単金","法定休日単金")</f>
        <v>控除単金</v>
      </c>
      <c r="K665" s="57">
        <v>2880</v>
      </c>
      <c r="L665" s="33">
        <f ca="1">+IF($G663="月額制",MIN(0,L663-$I663),FLOOR(SUMIF(INDIRECT(L$1 &amp; "!$A:$A"),$C665,INDIRECT(L$1 &amp; "!$F:$F"))+"0:0:1"*24,0.5))</f>
        <v>-27.5</v>
      </c>
      <c r="M665" s="58">
        <f ca="1">+INT($K665*L665)</f>
        <v>-79200</v>
      </c>
      <c r="N665" s="27"/>
      <c r="P665" s="24"/>
    </row>
    <row r="666" spans="1:16">
      <c r="A666" s="24">
        <f t="shared" si="462"/>
        <v>1</v>
      </c>
      <c r="B666" s="24">
        <f t="shared" si="463"/>
        <v>0</v>
      </c>
      <c r="C666" s="31">
        <f t="shared" si="464"/>
        <v>2025007</v>
      </c>
      <c r="D666" s="162" t="str">
        <f t="shared" si="465"/>
        <v>吉田 拓矢</v>
      </c>
      <c r="E666" s="32" t="str">
        <f t="shared" si="466"/>
        <v>UAL</v>
      </c>
      <c r="F666" s="46" t="str">
        <f t="shared" si="467"/>
        <v>東京サポートセンター KDX</v>
      </c>
      <c r="G666" s="31" t="str">
        <f t="shared" si="468"/>
        <v>月額制</v>
      </c>
      <c r="H666" s="31"/>
      <c r="I666" s="31"/>
      <c r="J666" s="65" t="str">
        <f>+IF(G663="月額制","","深夜割増単金")</f>
        <v/>
      </c>
      <c r="K666" s="59"/>
      <c r="L666" s="34">
        <f ca="1">IF($G663="月額制",0,FLOOR(SUMIF(INDIRECT(L$1 &amp; "!$A:$A"),$C665,INDIRECT(L$1 &amp; "!$g:$g"))+"0:0:1"*24,0.5))</f>
        <v>0</v>
      </c>
      <c r="M666" s="60">
        <f ca="1">+INT($K666*L666)</f>
        <v>0</v>
      </c>
      <c r="N666" s="27"/>
      <c r="P666" s="24"/>
    </row>
    <row r="667" spans="1:16">
      <c r="A667" s="24">
        <f t="shared" si="462"/>
        <v>1</v>
      </c>
      <c r="B667" s="24">
        <f t="shared" si="463"/>
        <v>0</v>
      </c>
      <c r="C667" s="31">
        <f t="shared" si="464"/>
        <v>2025007</v>
      </c>
      <c r="D667" s="162" t="str">
        <f t="shared" si="465"/>
        <v>吉田 拓矢</v>
      </c>
      <c r="E667" s="32" t="str">
        <f t="shared" si="466"/>
        <v>UAL</v>
      </c>
      <c r="F667" s="46" t="str">
        <f t="shared" si="467"/>
        <v>東京サポートセンター KDX</v>
      </c>
      <c r="G667" s="31" t="str">
        <f t="shared" si="468"/>
        <v>月額制</v>
      </c>
      <c r="H667" s="31"/>
      <c r="I667" s="31"/>
      <c r="J667" s="100" t="s">
        <v>1837</v>
      </c>
      <c r="K667" s="101"/>
      <c r="L667" s="48">
        <f ca="1">+FLOOR(SUMIF(INDIRECT(L$1&amp;"!A:A"),$C663,INDIRECT(L$1&amp;"!D:D"))+"0:0:1"*24,0.5)</f>
        <v>112.5</v>
      </c>
      <c r="M667" s="50">
        <f ca="1">SUM(M663:M666)</f>
        <v>380800</v>
      </c>
      <c r="N667" s="27"/>
      <c r="P667" s="24"/>
    </row>
    <row r="668" spans="1:16">
      <c r="A668" s="24">
        <f t="shared" si="462"/>
        <v>1</v>
      </c>
      <c r="B668" s="24">
        <f t="shared" si="463"/>
        <v>0</v>
      </c>
      <c r="C668" s="31">
        <f t="shared" si="464"/>
        <v>2025007</v>
      </c>
      <c r="D668" s="162" t="str">
        <f t="shared" si="465"/>
        <v>吉田 拓矢</v>
      </c>
      <c r="E668" s="32" t="str">
        <f t="shared" si="466"/>
        <v>UAL</v>
      </c>
      <c r="F668" s="46" t="str">
        <f t="shared" si="467"/>
        <v>東京サポートセンター KDX</v>
      </c>
      <c r="G668" s="31" t="str">
        <f t="shared" si="468"/>
        <v>月額制</v>
      </c>
      <c r="H668" s="31"/>
      <c r="I668" s="31"/>
      <c r="J668" s="100" t="s">
        <v>1838</v>
      </c>
      <c r="K668" s="101"/>
      <c r="L668" s="51"/>
      <c r="M668" s="49">
        <f ca="1">+ROUNDDOWN(M667*0.1,0)</f>
        <v>38080</v>
      </c>
      <c r="N668" s="27"/>
      <c r="P668" s="24"/>
    </row>
    <row r="669" spans="1:16">
      <c r="A669" s="24">
        <f t="shared" si="462"/>
        <v>1</v>
      </c>
      <c r="B669" s="24">
        <f t="shared" si="463"/>
        <v>0</v>
      </c>
      <c r="C669" s="31">
        <f t="shared" si="464"/>
        <v>2025007</v>
      </c>
      <c r="D669" s="162" t="str">
        <f t="shared" si="465"/>
        <v>吉田 拓矢</v>
      </c>
      <c r="E669" s="32" t="str">
        <f t="shared" si="466"/>
        <v>UAL</v>
      </c>
      <c r="F669" s="46" t="str">
        <f t="shared" si="467"/>
        <v>東京サポートセンター KDX</v>
      </c>
      <c r="G669" s="31" t="str">
        <f t="shared" si="468"/>
        <v>月額制</v>
      </c>
      <c r="H669" s="31"/>
      <c r="I669" s="31"/>
      <c r="J669" s="102" t="s">
        <v>1839</v>
      </c>
      <c r="K669" s="103"/>
      <c r="L669" s="61"/>
      <c r="M669" s="56">
        <f ca="1">+SUMIF(INDIRECT(L$1&amp;"!$A:$A"),$C663,INDIRECT(L$1&amp;"!$I:$I"))</f>
        <v>0</v>
      </c>
      <c r="N669" s="27"/>
      <c r="P669" s="24"/>
    </row>
    <row r="670" spans="1:16">
      <c r="A670" s="24">
        <f t="shared" si="462"/>
        <v>1</v>
      </c>
      <c r="B670" s="24">
        <f t="shared" si="463"/>
        <v>0</v>
      </c>
      <c r="C670" s="31">
        <f t="shared" si="464"/>
        <v>2025007</v>
      </c>
      <c r="D670" s="162" t="str">
        <f t="shared" si="465"/>
        <v>吉田 拓矢</v>
      </c>
      <c r="E670" s="32" t="str">
        <f t="shared" si="466"/>
        <v>UAL</v>
      </c>
      <c r="F670" s="46" t="str">
        <f t="shared" si="467"/>
        <v>東京サポートセンター KDX</v>
      </c>
      <c r="G670" s="31" t="str">
        <f t="shared" si="468"/>
        <v>月額制</v>
      </c>
      <c r="H670" s="31"/>
      <c r="I670" s="31"/>
      <c r="J670" s="104" t="s">
        <v>1840</v>
      </c>
      <c r="K670" s="105"/>
      <c r="L670" s="62"/>
      <c r="M670" s="60">
        <f ca="1">+SUMIF(INDIRECT(L$1 &amp;"!$A:$A"),$C663,INDIRECT(L$1 &amp;"!$J:$J"))</f>
        <v>0</v>
      </c>
      <c r="N670" s="27"/>
      <c r="P670" s="24"/>
    </row>
    <row r="671" spans="1:16">
      <c r="A671" s="24">
        <f t="shared" si="462"/>
        <v>1</v>
      </c>
      <c r="B671" s="24">
        <f t="shared" si="463"/>
        <v>0</v>
      </c>
      <c r="C671" s="31">
        <f t="shared" si="464"/>
        <v>2025007</v>
      </c>
      <c r="D671" s="162" t="str">
        <f t="shared" si="465"/>
        <v>吉田 拓矢</v>
      </c>
      <c r="E671" s="32" t="str">
        <f t="shared" si="466"/>
        <v>UAL</v>
      </c>
      <c r="F671" s="46" t="str">
        <f t="shared" si="467"/>
        <v>東京サポートセンター KDX</v>
      </c>
      <c r="G671" s="31" t="str">
        <f t="shared" si="468"/>
        <v>月額制</v>
      </c>
      <c r="H671" s="31"/>
      <c r="I671" s="31"/>
      <c r="J671" s="100" t="s">
        <v>1841</v>
      </c>
      <c r="K671" s="101"/>
      <c r="L671" s="51"/>
      <c r="M671" s="49">
        <f ca="1">SUM(M669:M670)</f>
        <v>0</v>
      </c>
      <c r="N671" s="27"/>
      <c r="P671" s="24"/>
    </row>
    <row r="672" spans="1:16">
      <c r="A672" s="24">
        <f t="shared" si="462"/>
        <v>1</v>
      </c>
      <c r="B672" s="24">
        <f t="shared" si="463"/>
        <v>0</v>
      </c>
      <c r="C672" s="35">
        <f t="shared" si="464"/>
        <v>2025007</v>
      </c>
      <c r="D672" s="163" t="str">
        <f t="shared" si="465"/>
        <v>吉田 拓矢</v>
      </c>
      <c r="E672" s="106" t="str">
        <f t="shared" si="466"/>
        <v>UAL</v>
      </c>
      <c r="F672" s="107" t="str">
        <f t="shared" si="467"/>
        <v>東京サポートセンター KDX</v>
      </c>
      <c r="G672" s="35" t="str">
        <f t="shared" si="468"/>
        <v>月額制</v>
      </c>
      <c r="H672" s="35"/>
      <c r="I672" s="35"/>
      <c r="J672" s="100" t="s">
        <v>1842</v>
      </c>
      <c r="K672" s="101"/>
      <c r="L672" s="52"/>
      <c r="M672" s="53">
        <f ca="1">+(L667&lt;&gt;0)*SUM(M667:M668,M671)</f>
        <v>418880</v>
      </c>
      <c r="N672" s="27"/>
      <c r="P672" s="24"/>
    </row>
    <row r="673" spans="1:16">
      <c r="A673" s="24">
        <f>IF(A672=1,0,1)</f>
        <v>0</v>
      </c>
      <c r="B673" s="27">
        <v>0</v>
      </c>
      <c r="C673" s="108">
        <v>2024026</v>
      </c>
      <c r="D673" s="164" t="str">
        <f>+VLOOKUP(C673,勤務データ!A:C,3,0)</f>
        <v>藤原 優太</v>
      </c>
      <c r="E673" s="109" t="s">
        <v>1833</v>
      </c>
      <c r="F673" s="108" t="s">
        <v>1851</v>
      </c>
      <c r="G673" s="108" t="s">
        <v>1843</v>
      </c>
      <c r="H673" s="108">
        <v>180</v>
      </c>
      <c r="I673" s="108">
        <v>140</v>
      </c>
      <c r="J673" s="110" t="s">
        <v>1836</v>
      </c>
      <c r="K673" s="66">
        <v>450000</v>
      </c>
      <c r="L673" s="140">
        <f ca="1">+IF($G673="月額制",L677-L674,L677-SUM(L674:L675))</f>
        <v>127.5</v>
      </c>
      <c r="M673" s="67">
        <f>+INT(IF($G673="月額制",$K673,$K673*L673))</f>
        <v>450000</v>
      </c>
      <c r="N673" s="27"/>
      <c r="P673" s="24"/>
    </row>
    <row r="674" spans="1:16">
      <c r="A674" s="24">
        <f t="shared" ref="A674:A682" si="469">+A673</f>
        <v>0</v>
      </c>
      <c r="B674" s="24">
        <f t="shared" ref="B674:B682" si="470">+B673</f>
        <v>0</v>
      </c>
      <c r="C674" s="111">
        <f t="shared" ref="C674:C682" si="471">+IF(C673="","",C673)</f>
        <v>2024026</v>
      </c>
      <c r="D674" s="165" t="str">
        <f t="shared" ref="D674:D682" si="472">+IF(D673="","",D673)</f>
        <v>藤原 優太</v>
      </c>
      <c r="E674" s="112" t="str">
        <f t="shared" ref="E674:E682" si="473">+IF(E673="","",E673)</f>
        <v>UAL</v>
      </c>
      <c r="F674" s="113" t="str">
        <f t="shared" ref="F674:F682" si="474">+IF(F673="","",F673)</f>
        <v>東京サポートセンター KDX</v>
      </c>
      <c r="G674" s="111" t="str">
        <f t="shared" ref="G674:G682" si="475">+IF(G673="","",G673)</f>
        <v>月額制</v>
      </c>
      <c r="H674" s="111"/>
      <c r="I674" s="111"/>
      <c r="J674" s="114" t="str">
        <f>+IF(G673="月額制","超過単金","時間外単金")</f>
        <v>超過単金</v>
      </c>
      <c r="K674" s="68">
        <v>2810</v>
      </c>
      <c r="L674" s="141">
        <f ca="1">+IF($G673="月額制",MAX(0,L677-$H673),FLOOR(SUMIF(INDIRECT(L$1&amp;"!$A:$A"),$C674,INDIRECT(L$1&amp;"!$E:$E"))+"0:0:1"*24,0.5))</f>
        <v>0</v>
      </c>
      <c r="M674" s="69">
        <f ca="1">+INT($K674*L674)</f>
        <v>0</v>
      </c>
      <c r="N674" s="27"/>
      <c r="P674" s="24"/>
    </row>
    <row r="675" spans="1:16">
      <c r="A675" s="24">
        <f t="shared" si="469"/>
        <v>0</v>
      </c>
      <c r="B675" s="24">
        <f t="shared" si="470"/>
        <v>0</v>
      </c>
      <c r="C675" s="111">
        <f t="shared" si="471"/>
        <v>2024026</v>
      </c>
      <c r="D675" s="165" t="str">
        <f t="shared" si="472"/>
        <v>藤原 優太</v>
      </c>
      <c r="E675" s="112" t="str">
        <f t="shared" si="473"/>
        <v>UAL</v>
      </c>
      <c r="F675" s="113" t="str">
        <f t="shared" si="474"/>
        <v>東京サポートセンター KDX</v>
      </c>
      <c r="G675" s="111" t="str">
        <f t="shared" si="475"/>
        <v>月額制</v>
      </c>
      <c r="H675" s="111"/>
      <c r="I675" s="111"/>
      <c r="J675" s="114" t="str">
        <f>+IF(G673="月額制","控除単金","法定休日単金")</f>
        <v>控除単金</v>
      </c>
      <c r="K675" s="68">
        <v>2810</v>
      </c>
      <c r="L675" s="141">
        <f ca="1">+IF($G673="月額制",MIN(0,L673-$I673),FLOOR(SUMIF(INDIRECT(L$1 &amp; "!$A:$A"),$C675,INDIRECT(L$1 &amp; "!$F:$F"))+"0:0:1"*24,0.5))</f>
        <v>-12.5</v>
      </c>
      <c r="M675" s="69">
        <f ca="1">+INT($K675*L675)</f>
        <v>-35125</v>
      </c>
      <c r="N675" s="27"/>
      <c r="P675" s="24"/>
    </row>
    <row r="676" spans="1:16">
      <c r="A676" s="24">
        <f t="shared" si="469"/>
        <v>0</v>
      </c>
      <c r="B676" s="24">
        <f t="shared" si="470"/>
        <v>0</v>
      </c>
      <c r="C676" s="111">
        <f t="shared" si="471"/>
        <v>2024026</v>
      </c>
      <c r="D676" s="165" t="str">
        <f t="shared" si="472"/>
        <v>藤原 優太</v>
      </c>
      <c r="E676" s="112" t="str">
        <f t="shared" si="473"/>
        <v>UAL</v>
      </c>
      <c r="F676" s="113" t="str">
        <f t="shared" si="474"/>
        <v>東京サポートセンター KDX</v>
      </c>
      <c r="G676" s="111" t="str">
        <f t="shared" si="475"/>
        <v>月額制</v>
      </c>
      <c r="H676" s="111"/>
      <c r="I676" s="111"/>
      <c r="J676" s="115" t="str">
        <f>+IF(G673="月額制","","深夜割増単金")</f>
        <v/>
      </c>
      <c r="K676" s="70"/>
      <c r="L676" s="142">
        <f ca="1">IF($G673="月額制",0,FLOOR(SUMIF(INDIRECT(L$1 &amp; "!$A:$A"),$C675,INDIRECT(L$1 &amp; "!$g:$g"))+"0:0:1"*24,0.5))</f>
        <v>0</v>
      </c>
      <c r="M676" s="71">
        <f ca="1">+INT($K676*L676)</f>
        <v>0</v>
      </c>
      <c r="N676" s="27"/>
      <c r="P676" s="24"/>
    </row>
    <row r="677" spans="1:16">
      <c r="A677" s="24">
        <f t="shared" si="469"/>
        <v>0</v>
      </c>
      <c r="B677" s="24">
        <f t="shared" si="470"/>
        <v>0</v>
      </c>
      <c r="C677" s="111">
        <f t="shared" si="471"/>
        <v>2024026</v>
      </c>
      <c r="D677" s="165" t="str">
        <f t="shared" si="472"/>
        <v>藤原 優太</v>
      </c>
      <c r="E677" s="112" t="str">
        <f t="shared" si="473"/>
        <v>UAL</v>
      </c>
      <c r="F677" s="113" t="str">
        <f t="shared" si="474"/>
        <v>東京サポートセンター KDX</v>
      </c>
      <c r="G677" s="111" t="str">
        <f t="shared" si="475"/>
        <v>月額制</v>
      </c>
      <c r="H677" s="111"/>
      <c r="I677" s="111"/>
      <c r="J677" s="116" t="s">
        <v>1837</v>
      </c>
      <c r="K677" s="117"/>
      <c r="L677" s="143">
        <f ca="1">+FLOOR(SUMIF(INDIRECT(L$1&amp;"!A:A"),$C673,INDIRECT(L$1&amp;"!D:D"))+"0:0:1"*24,0.5)</f>
        <v>127.5</v>
      </c>
      <c r="M677" s="144">
        <f ca="1">SUM(M673:M676)</f>
        <v>414875</v>
      </c>
      <c r="N677" s="27"/>
      <c r="P677" s="24"/>
    </row>
    <row r="678" spans="1:16">
      <c r="A678" s="24">
        <f t="shared" si="469"/>
        <v>0</v>
      </c>
      <c r="B678" s="24">
        <f t="shared" si="470"/>
        <v>0</v>
      </c>
      <c r="C678" s="111">
        <f t="shared" si="471"/>
        <v>2024026</v>
      </c>
      <c r="D678" s="165" t="str">
        <f t="shared" si="472"/>
        <v>藤原 優太</v>
      </c>
      <c r="E678" s="112" t="str">
        <f t="shared" si="473"/>
        <v>UAL</v>
      </c>
      <c r="F678" s="113" t="str">
        <f t="shared" si="474"/>
        <v>東京サポートセンター KDX</v>
      </c>
      <c r="G678" s="111" t="str">
        <f t="shared" si="475"/>
        <v>月額制</v>
      </c>
      <c r="H678" s="111"/>
      <c r="I678" s="111"/>
      <c r="J678" s="116" t="s">
        <v>1838</v>
      </c>
      <c r="K678" s="117"/>
      <c r="L678" s="145"/>
      <c r="M678" s="54">
        <f ca="1">+ROUNDDOWN(M677*0.1,0)</f>
        <v>41487</v>
      </c>
      <c r="N678" s="27"/>
      <c r="P678" s="24"/>
    </row>
    <row r="679" spans="1:16">
      <c r="A679" s="24">
        <f t="shared" si="469"/>
        <v>0</v>
      </c>
      <c r="B679" s="24">
        <f t="shared" si="470"/>
        <v>0</v>
      </c>
      <c r="C679" s="111">
        <f t="shared" si="471"/>
        <v>2024026</v>
      </c>
      <c r="D679" s="165" t="str">
        <f t="shared" si="472"/>
        <v>藤原 優太</v>
      </c>
      <c r="E679" s="112" t="str">
        <f t="shared" si="473"/>
        <v>UAL</v>
      </c>
      <c r="F679" s="113" t="str">
        <f t="shared" si="474"/>
        <v>東京サポートセンター KDX</v>
      </c>
      <c r="G679" s="111" t="str">
        <f t="shared" si="475"/>
        <v>月額制</v>
      </c>
      <c r="H679" s="111"/>
      <c r="I679" s="111"/>
      <c r="J679" s="118" t="s">
        <v>1839</v>
      </c>
      <c r="K679" s="119"/>
      <c r="L679" s="146"/>
      <c r="M679" s="67">
        <f ca="1">+SUMIF(INDIRECT(L$1&amp;"!$A:$A"),$C673,INDIRECT(L$1&amp;"!$I:$I"))</f>
        <v>0</v>
      </c>
      <c r="N679" s="27"/>
      <c r="P679" s="24"/>
    </row>
    <row r="680" spans="1:16">
      <c r="A680" s="24">
        <f t="shared" si="469"/>
        <v>0</v>
      </c>
      <c r="B680" s="24">
        <f t="shared" si="470"/>
        <v>0</v>
      </c>
      <c r="C680" s="111">
        <f t="shared" si="471"/>
        <v>2024026</v>
      </c>
      <c r="D680" s="165" t="str">
        <f t="shared" si="472"/>
        <v>藤原 優太</v>
      </c>
      <c r="E680" s="112" t="str">
        <f t="shared" si="473"/>
        <v>UAL</v>
      </c>
      <c r="F680" s="113" t="str">
        <f t="shared" si="474"/>
        <v>東京サポートセンター KDX</v>
      </c>
      <c r="G680" s="111" t="str">
        <f t="shared" si="475"/>
        <v>月額制</v>
      </c>
      <c r="H680" s="111"/>
      <c r="I680" s="111"/>
      <c r="J680" s="120" t="s">
        <v>1840</v>
      </c>
      <c r="K680" s="121"/>
      <c r="L680" s="147"/>
      <c r="M680" s="71">
        <f ca="1">+SUMIF(INDIRECT(L$1 &amp;"!$A:$A"),$C673,INDIRECT(L$1 &amp;"!$J:$J"))</f>
        <v>0</v>
      </c>
      <c r="N680" s="27"/>
      <c r="P680" s="24"/>
    </row>
    <row r="681" spans="1:16">
      <c r="A681" s="24">
        <f t="shared" si="469"/>
        <v>0</v>
      </c>
      <c r="B681" s="24">
        <f t="shared" si="470"/>
        <v>0</v>
      </c>
      <c r="C681" s="111">
        <f t="shared" si="471"/>
        <v>2024026</v>
      </c>
      <c r="D681" s="165" t="str">
        <f t="shared" si="472"/>
        <v>藤原 優太</v>
      </c>
      <c r="E681" s="112" t="str">
        <f t="shared" si="473"/>
        <v>UAL</v>
      </c>
      <c r="F681" s="113" t="str">
        <f t="shared" si="474"/>
        <v>東京サポートセンター KDX</v>
      </c>
      <c r="G681" s="111" t="str">
        <f t="shared" si="475"/>
        <v>月額制</v>
      </c>
      <c r="H681" s="111"/>
      <c r="I681" s="111"/>
      <c r="J681" s="116" t="s">
        <v>1841</v>
      </c>
      <c r="K681" s="117"/>
      <c r="L681" s="145"/>
      <c r="M681" s="54">
        <f ca="1">SUM(M679:M680)</f>
        <v>0</v>
      </c>
      <c r="N681" s="27"/>
      <c r="P681" s="24"/>
    </row>
    <row r="682" spans="1:16">
      <c r="A682" s="24">
        <f t="shared" si="469"/>
        <v>0</v>
      </c>
      <c r="B682" s="24">
        <f t="shared" si="470"/>
        <v>0</v>
      </c>
      <c r="C682" s="122">
        <f t="shared" si="471"/>
        <v>2024026</v>
      </c>
      <c r="D682" s="166" t="str">
        <f t="shared" si="472"/>
        <v>藤原 優太</v>
      </c>
      <c r="E682" s="123" t="str">
        <f t="shared" si="473"/>
        <v>UAL</v>
      </c>
      <c r="F682" s="124" t="str">
        <f t="shared" si="474"/>
        <v>東京サポートセンター KDX</v>
      </c>
      <c r="G682" s="122" t="str">
        <f t="shared" si="475"/>
        <v>月額制</v>
      </c>
      <c r="H682" s="122"/>
      <c r="I682" s="122"/>
      <c r="J682" s="116" t="s">
        <v>1842</v>
      </c>
      <c r="K682" s="117"/>
      <c r="L682" s="148"/>
      <c r="M682" s="149">
        <f ca="1">+(L677&lt;&gt;0)*SUM(M677:M678,M681)</f>
        <v>456362</v>
      </c>
      <c r="N682" s="27"/>
      <c r="P682" s="24"/>
    </row>
    <row r="683" spans="1:16">
      <c r="A683" s="24">
        <f>IF(A682=1,0,1)</f>
        <v>1</v>
      </c>
      <c r="B683" s="27">
        <v>0</v>
      </c>
      <c r="C683" s="28">
        <v>2023030</v>
      </c>
      <c r="D683" s="161" t="str">
        <f>+VLOOKUP(C683,勤務データ!A:C,3,0)</f>
        <v>亘 瑛斗</v>
      </c>
      <c r="E683" s="29" t="s">
        <v>1833</v>
      </c>
      <c r="F683" s="28" t="s">
        <v>1851</v>
      </c>
      <c r="G683" s="125" t="s">
        <v>1843</v>
      </c>
      <c r="H683" s="28">
        <v>180</v>
      </c>
      <c r="I683" s="28">
        <v>140</v>
      </c>
      <c r="J683" s="63" t="s">
        <v>1836</v>
      </c>
      <c r="K683" s="55">
        <v>450000</v>
      </c>
      <c r="L683" s="30">
        <f ca="1">+IF($G683="月額制",L687-L684,L687-SUM(L684:L685))</f>
        <v>131.5</v>
      </c>
      <c r="M683" s="56">
        <f>+INT(IF($G683="月額制",$K683,$K683*L683))</f>
        <v>450000</v>
      </c>
      <c r="N683" s="27"/>
      <c r="P683" s="24"/>
    </row>
    <row r="684" spans="1:16">
      <c r="A684" s="24">
        <f t="shared" ref="A684:A692" si="476">+A683</f>
        <v>1</v>
      </c>
      <c r="B684" s="24">
        <f t="shared" ref="B684:B692" si="477">+B683</f>
        <v>0</v>
      </c>
      <c r="C684" s="31">
        <f t="shared" ref="C684:C692" si="478">+IF(C683="","",C683)</f>
        <v>2023030</v>
      </c>
      <c r="D684" s="162" t="str">
        <f t="shared" ref="D684:D692" si="479">+IF(D683="","",D683)</f>
        <v>亘 瑛斗</v>
      </c>
      <c r="E684" s="32" t="str">
        <f t="shared" ref="E684:E692" si="480">+IF(E683="","",E683)</f>
        <v>UAL</v>
      </c>
      <c r="F684" s="46" t="str">
        <f t="shared" ref="F684:F692" si="481">+IF(F683="","",F683)</f>
        <v>東京サポートセンター KDX</v>
      </c>
      <c r="G684" s="31" t="str">
        <f t="shared" ref="G684:G692" si="482">+IF(G683="","",G683)</f>
        <v>月額制</v>
      </c>
      <c r="H684" s="31"/>
      <c r="I684" s="31"/>
      <c r="J684" s="64" t="str">
        <f>+IF(G683="月額制","超過単金","時間外単金")</f>
        <v>超過単金</v>
      </c>
      <c r="K684" s="57">
        <v>2810</v>
      </c>
      <c r="L684" s="33">
        <f ca="1">+IF($G683="月額制",MAX(0,L687-$H683),FLOOR(SUMIF(INDIRECT(L$1&amp;"!$A:$A"),$C684,INDIRECT(L$1&amp;"!$E:$E"))+"0:0:1"*24,0.5))</f>
        <v>0</v>
      </c>
      <c r="M684" s="58">
        <f ca="1">+INT($K684*L684)</f>
        <v>0</v>
      </c>
      <c r="N684" s="27"/>
      <c r="P684" s="24"/>
    </row>
    <row r="685" spans="1:16">
      <c r="A685" s="24">
        <f t="shared" si="476"/>
        <v>1</v>
      </c>
      <c r="B685" s="24">
        <f t="shared" si="477"/>
        <v>0</v>
      </c>
      <c r="C685" s="31">
        <f t="shared" si="478"/>
        <v>2023030</v>
      </c>
      <c r="D685" s="162" t="str">
        <f t="shared" si="479"/>
        <v>亘 瑛斗</v>
      </c>
      <c r="E685" s="32" t="str">
        <f t="shared" si="480"/>
        <v>UAL</v>
      </c>
      <c r="F685" s="46" t="str">
        <f t="shared" si="481"/>
        <v>東京サポートセンター KDX</v>
      </c>
      <c r="G685" s="31" t="str">
        <f t="shared" si="482"/>
        <v>月額制</v>
      </c>
      <c r="H685" s="31"/>
      <c r="I685" s="31"/>
      <c r="J685" s="64" t="str">
        <f>+IF(G683="月額制","控除単金","法定休日単金")</f>
        <v>控除単金</v>
      </c>
      <c r="K685" s="57">
        <v>2810</v>
      </c>
      <c r="L685" s="33">
        <f ca="1">+IF($G683="月額制",MIN(0,L683-$I683),FLOOR(SUMIF(INDIRECT(L$1 &amp; "!$A:$A"),$C685,INDIRECT(L$1 &amp; "!$F:$F"))+"0:0:1"*24,0.5))</f>
        <v>-8.5</v>
      </c>
      <c r="M685" s="58">
        <f ca="1">+INT($K685*L685)</f>
        <v>-23885</v>
      </c>
      <c r="N685" s="27"/>
      <c r="P685" s="24"/>
    </row>
    <row r="686" spans="1:16">
      <c r="A686" s="24">
        <f t="shared" si="476"/>
        <v>1</v>
      </c>
      <c r="B686" s="24">
        <f t="shared" si="477"/>
        <v>0</v>
      </c>
      <c r="C686" s="31">
        <f t="shared" si="478"/>
        <v>2023030</v>
      </c>
      <c r="D686" s="162" t="str">
        <f t="shared" si="479"/>
        <v>亘 瑛斗</v>
      </c>
      <c r="E686" s="32" t="str">
        <f t="shared" si="480"/>
        <v>UAL</v>
      </c>
      <c r="F686" s="46" t="str">
        <f t="shared" si="481"/>
        <v>東京サポートセンター KDX</v>
      </c>
      <c r="G686" s="31" t="str">
        <f t="shared" si="482"/>
        <v>月額制</v>
      </c>
      <c r="H686" s="31"/>
      <c r="I686" s="31"/>
      <c r="J686" s="65" t="str">
        <f>+IF(G683="月額制","","深夜割増単金")</f>
        <v/>
      </c>
      <c r="K686" s="59"/>
      <c r="L686" s="34">
        <f ca="1">IF($G683="月額制",0,FLOOR(SUMIF(INDIRECT(L$1 &amp; "!$A:$A"),$C685,INDIRECT(L$1 &amp; "!$g:$g"))+"0:0:1"*24,0.5))</f>
        <v>0</v>
      </c>
      <c r="M686" s="60">
        <f ca="1">+INT($K686*L686)</f>
        <v>0</v>
      </c>
      <c r="N686" s="27"/>
      <c r="P686" s="24"/>
    </row>
    <row r="687" spans="1:16">
      <c r="A687" s="24">
        <f t="shared" si="476"/>
        <v>1</v>
      </c>
      <c r="B687" s="24">
        <f t="shared" si="477"/>
        <v>0</v>
      </c>
      <c r="C687" s="31">
        <f t="shared" si="478"/>
        <v>2023030</v>
      </c>
      <c r="D687" s="162" t="str">
        <f t="shared" si="479"/>
        <v>亘 瑛斗</v>
      </c>
      <c r="E687" s="32" t="str">
        <f t="shared" si="480"/>
        <v>UAL</v>
      </c>
      <c r="F687" s="46" t="str">
        <f t="shared" si="481"/>
        <v>東京サポートセンター KDX</v>
      </c>
      <c r="G687" s="31" t="str">
        <f t="shared" si="482"/>
        <v>月額制</v>
      </c>
      <c r="H687" s="31"/>
      <c r="I687" s="31"/>
      <c r="J687" s="100" t="s">
        <v>1837</v>
      </c>
      <c r="K687" s="101"/>
      <c r="L687" s="48">
        <f ca="1">+FLOOR(SUMIF(INDIRECT(L$1&amp;"!A:A"),$C683,INDIRECT(L$1&amp;"!D:D"))+"0:0:1"*24,0.5)</f>
        <v>131.5</v>
      </c>
      <c r="M687" s="50">
        <f ca="1">SUM(M683:M686)</f>
        <v>426115</v>
      </c>
      <c r="N687" s="27"/>
      <c r="P687" s="24"/>
    </row>
    <row r="688" spans="1:16">
      <c r="A688" s="24">
        <f t="shared" si="476"/>
        <v>1</v>
      </c>
      <c r="B688" s="24">
        <f t="shared" si="477"/>
        <v>0</v>
      </c>
      <c r="C688" s="31">
        <f t="shared" si="478"/>
        <v>2023030</v>
      </c>
      <c r="D688" s="162" t="str">
        <f t="shared" si="479"/>
        <v>亘 瑛斗</v>
      </c>
      <c r="E688" s="32" t="str">
        <f t="shared" si="480"/>
        <v>UAL</v>
      </c>
      <c r="F688" s="46" t="str">
        <f t="shared" si="481"/>
        <v>東京サポートセンター KDX</v>
      </c>
      <c r="G688" s="31" t="str">
        <f t="shared" si="482"/>
        <v>月額制</v>
      </c>
      <c r="H688" s="31"/>
      <c r="I688" s="31"/>
      <c r="J688" s="100" t="s">
        <v>1838</v>
      </c>
      <c r="K688" s="101"/>
      <c r="L688" s="51"/>
      <c r="M688" s="49">
        <f ca="1">+ROUNDDOWN(M687*0.1,0)</f>
        <v>42611</v>
      </c>
      <c r="N688" s="27"/>
      <c r="P688" s="24"/>
    </row>
    <row r="689" spans="1:16">
      <c r="A689" s="24">
        <f t="shared" si="476"/>
        <v>1</v>
      </c>
      <c r="B689" s="24">
        <f t="shared" si="477"/>
        <v>0</v>
      </c>
      <c r="C689" s="31">
        <f t="shared" si="478"/>
        <v>2023030</v>
      </c>
      <c r="D689" s="162" t="str">
        <f t="shared" si="479"/>
        <v>亘 瑛斗</v>
      </c>
      <c r="E689" s="32" t="str">
        <f t="shared" si="480"/>
        <v>UAL</v>
      </c>
      <c r="F689" s="46" t="str">
        <f t="shared" si="481"/>
        <v>東京サポートセンター KDX</v>
      </c>
      <c r="G689" s="31" t="str">
        <f t="shared" si="482"/>
        <v>月額制</v>
      </c>
      <c r="H689" s="31"/>
      <c r="I689" s="31"/>
      <c r="J689" s="102" t="s">
        <v>1839</v>
      </c>
      <c r="K689" s="103"/>
      <c r="L689" s="61"/>
      <c r="M689" s="56">
        <f ca="1">+SUMIF(INDIRECT(L$1&amp;"!$A:$A"),$C683,INDIRECT(L$1&amp;"!$I:$I"))</f>
        <v>0</v>
      </c>
      <c r="N689" s="27"/>
      <c r="P689" s="24"/>
    </row>
    <row r="690" spans="1:16">
      <c r="A690" s="24">
        <f t="shared" si="476"/>
        <v>1</v>
      </c>
      <c r="B690" s="24">
        <f t="shared" si="477"/>
        <v>0</v>
      </c>
      <c r="C690" s="31">
        <f t="shared" si="478"/>
        <v>2023030</v>
      </c>
      <c r="D690" s="162" t="str">
        <f t="shared" si="479"/>
        <v>亘 瑛斗</v>
      </c>
      <c r="E690" s="32" t="str">
        <f t="shared" si="480"/>
        <v>UAL</v>
      </c>
      <c r="F690" s="46" t="str">
        <f t="shared" si="481"/>
        <v>東京サポートセンター KDX</v>
      </c>
      <c r="G690" s="31" t="str">
        <f t="shared" si="482"/>
        <v>月額制</v>
      </c>
      <c r="H690" s="31"/>
      <c r="I690" s="31"/>
      <c r="J690" s="104" t="s">
        <v>1840</v>
      </c>
      <c r="K690" s="105"/>
      <c r="L690" s="62"/>
      <c r="M690" s="60">
        <f ca="1">+SUMIF(INDIRECT(L$1 &amp;"!$A:$A"),$C683,INDIRECT(L$1 &amp;"!$J:$J"))</f>
        <v>0</v>
      </c>
      <c r="N690" s="27"/>
      <c r="P690" s="24"/>
    </row>
    <row r="691" spans="1:16">
      <c r="A691" s="24">
        <f t="shared" si="476"/>
        <v>1</v>
      </c>
      <c r="B691" s="24">
        <f t="shared" si="477"/>
        <v>0</v>
      </c>
      <c r="C691" s="31">
        <f t="shared" si="478"/>
        <v>2023030</v>
      </c>
      <c r="D691" s="162" t="str">
        <f t="shared" si="479"/>
        <v>亘 瑛斗</v>
      </c>
      <c r="E691" s="32" t="str">
        <f t="shared" si="480"/>
        <v>UAL</v>
      </c>
      <c r="F691" s="46" t="str">
        <f t="shared" si="481"/>
        <v>東京サポートセンター KDX</v>
      </c>
      <c r="G691" s="31" t="str">
        <f t="shared" si="482"/>
        <v>月額制</v>
      </c>
      <c r="H691" s="31"/>
      <c r="I691" s="31"/>
      <c r="J691" s="100" t="s">
        <v>1841</v>
      </c>
      <c r="K691" s="101"/>
      <c r="L691" s="51"/>
      <c r="M691" s="49">
        <f ca="1">SUM(M689:M690)</f>
        <v>0</v>
      </c>
      <c r="N691" s="27"/>
      <c r="P691" s="24"/>
    </row>
    <row r="692" spans="1:16">
      <c r="A692" s="24">
        <f t="shared" si="476"/>
        <v>1</v>
      </c>
      <c r="B692" s="24">
        <f t="shared" si="477"/>
        <v>0</v>
      </c>
      <c r="C692" s="35">
        <f t="shared" si="478"/>
        <v>2023030</v>
      </c>
      <c r="D692" s="163" t="str">
        <f t="shared" si="479"/>
        <v>亘 瑛斗</v>
      </c>
      <c r="E692" s="106" t="str">
        <f t="shared" si="480"/>
        <v>UAL</v>
      </c>
      <c r="F692" s="107" t="str">
        <f t="shared" si="481"/>
        <v>東京サポートセンター KDX</v>
      </c>
      <c r="G692" s="35" t="str">
        <f t="shared" si="482"/>
        <v>月額制</v>
      </c>
      <c r="H692" s="35"/>
      <c r="I692" s="35"/>
      <c r="J692" s="100" t="s">
        <v>1842</v>
      </c>
      <c r="K692" s="101"/>
      <c r="L692" s="52"/>
      <c r="M692" s="53">
        <f ca="1">+(L687&lt;&gt;0)*SUM(M687:M688,M691)</f>
        <v>468726</v>
      </c>
      <c r="N692" s="27"/>
      <c r="P692" s="24"/>
    </row>
    <row r="693" spans="1:16">
      <c r="A693" s="24">
        <f>IF(A692=1,0,1)</f>
        <v>0</v>
      </c>
      <c r="B693" s="27">
        <v>0</v>
      </c>
      <c r="C693" s="108">
        <v>2016021</v>
      </c>
      <c r="D693" s="164" t="str">
        <f>+VLOOKUP(C693,勤務データ!A:C,3,0)</f>
        <v>竹山 真人</v>
      </c>
      <c r="E693" s="109" t="s">
        <v>1833</v>
      </c>
      <c r="F693" s="108" t="s">
        <v>1851</v>
      </c>
      <c r="G693" s="108" t="s">
        <v>1843</v>
      </c>
      <c r="H693" s="108">
        <v>180</v>
      </c>
      <c r="I693" s="108">
        <v>140</v>
      </c>
      <c r="J693" s="110" t="s">
        <v>1836</v>
      </c>
      <c r="K693" s="66">
        <v>710000</v>
      </c>
      <c r="L693" s="140">
        <f ca="1">+IF($G693="月額制",L697-L694,L697-SUM(L694:L695))</f>
        <v>131.5</v>
      </c>
      <c r="M693" s="67">
        <f>+INT(IF($G693="月額制",$K693,$K693*L693))</f>
        <v>710000</v>
      </c>
      <c r="N693" s="27"/>
      <c r="P693" s="24"/>
    </row>
    <row r="694" spans="1:16">
      <c r="A694" s="24">
        <f t="shared" ref="A694:A702" si="483">+A693</f>
        <v>0</v>
      </c>
      <c r="B694" s="24">
        <f t="shared" ref="B694:B702" si="484">+B693</f>
        <v>0</v>
      </c>
      <c r="C694" s="111">
        <f t="shared" ref="C694:C702" si="485">+IF(C693="","",C693)</f>
        <v>2016021</v>
      </c>
      <c r="D694" s="165" t="str">
        <f t="shared" ref="D694:D702" si="486">+IF(D693="","",D693)</f>
        <v>竹山 真人</v>
      </c>
      <c r="E694" s="112" t="str">
        <f t="shared" ref="E694:E702" si="487">+IF(E693="","",E693)</f>
        <v>UAL</v>
      </c>
      <c r="F694" s="113" t="str">
        <f t="shared" ref="F694:F702" si="488">+IF(F693="","",F693)</f>
        <v>東京サポートセンター KDX</v>
      </c>
      <c r="G694" s="111" t="str">
        <f t="shared" ref="G694:G702" si="489">+IF(G693="","",G693)</f>
        <v>月額制</v>
      </c>
      <c r="H694" s="111"/>
      <c r="I694" s="111"/>
      <c r="J694" s="114" t="str">
        <f>+IF(G693="月額制","超過単金","時間外単金")</f>
        <v>超過単金</v>
      </c>
      <c r="K694" s="68">
        <v>4440</v>
      </c>
      <c r="L694" s="141">
        <f ca="1">+IF($G693="月額制",MAX(0,L697-$H693),FLOOR(SUMIF(INDIRECT(L$1&amp;"!$A:$A"),$C694,INDIRECT(L$1&amp;"!$E:$E"))+"0:0:1"*24,0.5))</f>
        <v>0</v>
      </c>
      <c r="M694" s="69">
        <f ca="1">+INT($K694*L694)</f>
        <v>0</v>
      </c>
      <c r="N694" s="27"/>
      <c r="P694" s="24"/>
    </row>
    <row r="695" spans="1:16">
      <c r="A695" s="24">
        <f t="shared" si="483"/>
        <v>0</v>
      </c>
      <c r="B695" s="24">
        <f t="shared" si="484"/>
        <v>0</v>
      </c>
      <c r="C695" s="111">
        <f t="shared" si="485"/>
        <v>2016021</v>
      </c>
      <c r="D695" s="165" t="str">
        <f t="shared" si="486"/>
        <v>竹山 真人</v>
      </c>
      <c r="E695" s="112" t="str">
        <f t="shared" si="487"/>
        <v>UAL</v>
      </c>
      <c r="F695" s="113" t="str">
        <f t="shared" si="488"/>
        <v>東京サポートセンター KDX</v>
      </c>
      <c r="G695" s="111" t="str">
        <f t="shared" si="489"/>
        <v>月額制</v>
      </c>
      <c r="H695" s="111"/>
      <c r="I695" s="111"/>
      <c r="J695" s="114" t="str">
        <f>+IF(G693="月額制","控除単金","法定休日単金")</f>
        <v>控除単金</v>
      </c>
      <c r="K695" s="68">
        <v>4440</v>
      </c>
      <c r="L695" s="141">
        <f ca="1">+IF($G693="月額制",MIN(0,L693-$I693),FLOOR(SUMIF(INDIRECT(L$1 &amp; "!$A:$A"),$C695,INDIRECT(L$1 &amp; "!$F:$F"))+"0:0:1"*24,0.5))</f>
        <v>-8.5</v>
      </c>
      <c r="M695" s="69">
        <f ca="1">+INT($K695*L695)</f>
        <v>-37740</v>
      </c>
      <c r="N695" s="27"/>
      <c r="P695" s="24"/>
    </row>
    <row r="696" spans="1:16">
      <c r="A696" s="24">
        <f t="shared" si="483"/>
        <v>0</v>
      </c>
      <c r="B696" s="24">
        <f t="shared" si="484"/>
        <v>0</v>
      </c>
      <c r="C696" s="111">
        <f t="shared" si="485"/>
        <v>2016021</v>
      </c>
      <c r="D696" s="165" t="str">
        <f t="shared" si="486"/>
        <v>竹山 真人</v>
      </c>
      <c r="E696" s="112" t="str">
        <f t="shared" si="487"/>
        <v>UAL</v>
      </c>
      <c r="F696" s="113" t="str">
        <f t="shared" si="488"/>
        <v>東京サポートセンター KDX</v>
      </c>
      <c r="G696" s="111" t="str">
        <f t="shared" si="489"/>
        <v>月額制</v>
      </c>
      <c r="H696" s="111"/>
      <c r="I696" s="111"/>
      <c r="J696" s="115" t="str">
        <f>+IF(G693="月額制","","深夜割増単金")</f>
        <v/>
      </c>
      <c r="K696" s="70"/>
      <c r="L696" s="142">
        <f ca="1">IF($G693="月額制",0,FLOOR(SUMIF(INDIRECT(L$1 &amp; "!$A:$A"),$C695,INDIRECT(L$1 &amp; "!$g:$g"))+"0:0:1"*24,0.5))</f>
        <v>0</v>
      </c>
      <c r="M696" s="71">
        <f ca="1">+INT($K696*L696)</f>
        <v>0</v>
      </c>
      <c r="N696" s="27"/>
      <c r="P696" s="24"/>
    </row>
    <row r="697" spans="1:16">
      <c r="A697" s="24">
        <f t="shared" si="483"/>
        <v>0</v>
      </c>
      <c r="B697" s="24">
        <f t="shared" si="484"/>
        <v>0</v>
      </c>
      <c r="C697" s="111">
        <f t="shared" si="485"/>
        <v>2016021</v>
      </c>
      <c r="D697" s="165" t="str">
        <f t="shared" si="486"/>
        <v>竹山 真人</v>
      </c>
      <c r="E697" s="112" t="str">
        <f t="shared" si="487"/>
        <v>UAL</v>
      </c>
      <c r="F697" s="113" t="str">
        <f t="shared" si="488"/>
        <v>東京サポートセンター KDX</v>
      </c>
      <c r="G697" s="111" t="str">
        <f t="shared" si="489"/>
        <v>月額制</v>
      </c>
      <c r="H697" s="111"/>
      <c r="I697" s="111"/>
      <c r="J697" s="116" t="s">
        <v>1837</v>
      </c>
      <c r="K697" s="117"/>
      <c r="L697" s="143">
        <f ca="1">+FLOOR(SUMIF(INDIRECT(L$1&amp;"!A:A"),$C693,INDIRECT(L$1&amp;"!D:D"))+"0:0:1"*24,0.5)</f>
        <v>131.5</v>
      </c>
      <c r="M697" s="144">
        <f ca="1">SUM(M693:M696)</f>
        <v>672260</v>
      </c>
      <c r="N697" s="27"/>
      <c r="P697" s="24"/>
    </row>
    <row r="698" spans="1:16">
      <c r="A698" s="24">
        <f t="shared" si="483"/>
        <v>0</v>
      </c>
      <c r="B698" s="24">
        <f t="shared" si="484"/>
        <v>0</v>
      </c>
      <c r="C698" s="111">
        <f t="shared" si="485"/>
        <v>2016021</v>
      </c>
      <c r="D698" s="165" t="str">
        <f t="shared" si="486"/>
        <v>竹山 真人</v>
      </c>
      <c r="E698" s="112" t="str">
        <f t="shared" si="487"/>
        <v>UAL</v>
      </c>
      <c r="F698" s="113" t="str">
        <f t="shared" si="488"/>
        <v>東京サポートセンター KDX</v>
      </c>
      <c r="G698" s="111" t="str">
        <f t="shared" si="489"/>
        <v>月額制</v>
      </c>
      <c r="H698" s="111"/>
      <c r="I698" s="111"/>
      <c r="J698" s="116" t="s">
        <v>1838</v>
      </c>
      <c r="K698" s="117"/>
      <c r="L698" s="145"/>
      <c r="M698" s="54">
        <f ca="1">+ROUNDDOWN(M697*0.1,0)</f>
        <v>67226</v>
      </c>
      <c r="N698" s="27"/>
      <c r="P698" s="24"/>
    </row>
    <row r="699" spans="1:16">
      <c r="A699" s="24">
        <f t="shared" si="483"/>
        <v>0</v>
      </c>
      <c r="B699" s="24">
        <f t="shared" si="484"/>
        <v>0</v>
      </c>
      <c r="C699" s="111">
        <f t="shared" si="485"/>
        <v>2016021</v>
      </c>
      <c r="D699" s="165" t="str">
        <f t="shared" si="486"/>
        <v>竹山 真人</v>
      </c>
      <c r="E699" s="112" t="str">
        <f t="shared" si="487"/>
        <v>UAL</v>
      </c>
      <c r="F699" s="113" t="str">
        <f t="shared" si="488"/>
        <v>東京サポートセンター KDX</v>
      </c>
      <c r="G699" s="111" t="str">
        <f t="shared" si="489"/>
        <v>月額制</v>
      </c>
      <c r="H699" s="111"/>
      <c r="I699" s="111"/>
      <c r="J699" s="118" t="s">
        <v>1839</v>
      </c>
      <c r="K699" s="119"/>
      <c r="L699" s="146"/>
      <c r="M699" s="67">
        <f ca="1">+SUMIF(INDIRECT(L$1&amp;"!$A:$A"),$C693,INDIRECT(L$1&amp;"!$I:$I"))</f>
        <v>0</v>
      </c>
      <c r="N699" s="27"/>
      <c r="P699" s="24"/>
    </row>
    <row r="700" spans="1:16">
      <c r="A700" s="24">
        <f t="shared" si="483"/>
        <v>0</v>
      </c>
      <c r="B700" s="24">
        <f t="shared" si="484"/>
        <v>0</v>
      </c>
      <c r="C700" s="111">
        <f t="shared" si="485"/>
        <v>2016021</v>
      </c>
      <c r="D700" s="165" t="str">
        <f t="shared" si="486"/>
        <v>竹山 真人</v>
      </c>
      <c r="E700" s="112" t="str">
        <f t="shared" si="487"/>
        <v>UAL</v>
      </c>
      <c r="F700" s="113" t="str">
        <f t="shared" si="488"/>
        <v>東京サポートセンター KDX</v>
      </c>
      <c r="G700" s="111" t="str">
        <f t="shared" si="489"/>
        <v>月額制</v>
      </c>
      <c r="H700" s="111"/>
      <c r="I700" s="111"/>
      <c r="J700" s="120" t="s">
        <v>1840</v>
      </c>
      <c r="K700" s="121"/>
      <c r="L700" s="147"/>
      <c r="M700" s="71">
        <f ca="1">+SUMIF(INDIRECT(L$1 &amp;"!$A:$A"),$C693,INDIRECT(L$1 &amp;"!$J:$J"))</f>
        <v>0</v>
      </c>
      <c r="N700" s="27"/>
      <c r="P700" s="24"/>
    </row>
    <row r="701" spans="1:16">
      <c r="A701" s="24">
        <f t="shared" si="483"/>
        <v>0</v>
      </c>
      <c r="B701" s="24">
        <f t="shared" si="484"/>
        <v>0</v>
      </c>
      <c r="C701" s="111">
        <f t="shared" si="485"/>
        <v>2016021</v>
      </c>
      <c r="D701" s="165" t="str">
        <f t="shared" si="486"/>
        <v>竹山 真人</v>
      </c>
      <c r="E701" s="112" t="str">
        <f t="shared" si="487"/>
        <v>UAL</v>
      </c>
      <c r="F701" s="113" t="str">
        <f t="shared" si="488"/>
        <v>東京サポートセンター KDX</v>
      </c>
      <c r="G701" s="111" t="str">
        <f t="shared" si="489"/>
        <v>月額制</v>
      </c>
      <c r="H701" s="111"/>
      <c r="I701" s="111"/>
      <c r="J701" s="116" t="s">
        <v>1841</v>
      </c>
      <c r="K701" s="117"/>
      <c r="L701" s="145"/>
      <c r="M701" s="54">
        <f ca="1">SUM(M699:M700)</f>
        <v>0</v>
      </c>
      <c r="N701" s="27"/>
      <c r="P701" s="24"/>
    </row>
    <row r="702" spans="1:16">
      <c r="A702" s="24">
        <f t="shared" si="483"/>
        <v>0</v>
      </c>
      <c r="B702" s="24">
        <f t="shared" si="484"/>
        <v>0</v>
      </c>
      <c r="C702" s="122">
        <f t="shared" si="485"/>
        <v>2016021</v>
      </c>
      <c r="D702" s="166" t="str">
        <f t="shared" si="486"/>
        <v>竹山 真人</v>
      </c>
      <c r="E702" s="123" t="str">
        <f t="shared" si="487"/>
        <v>UAL</v>
      </c>
      <c r="F702" s="124" t="str">
        <f t="shared" si="488"/>
        <v>東京サポートセンター KDX</v>
      </c>
      <c r="G702" s="122" t="str">
        <f t="shared" si="489"/>
        <v>月額制</v>
      </c>
      <c r="H702" s="122"/>
      <c r="I702" s="122"/>
      <c r="J702" s="116" t="s">
        <v>1842</v>
      </c>
      <c r="K702" s="117"/>
      <c r="L702" s="148"/>
      <c r="M702" s="149">
        <f ca="1">+(L697&lt;&gt;0)*SUM(M697:M698,M701)</f>
        <v>739486</v>
      </c>
      <c r="N702" s="27"/>
      <c r="P702" s="24"/>
    </row>
    <row r="703" spans="1:16">
      <c r="A703" s="24">
        <f>IF(A702=1,0,1)</f>
        <v>1</v>
      </c>
      <c r="B703" s="27">
        <v>0</v>
      </c>
      <c r="C703" s="28">
        <v>2010005</v>
      </c>
      <c r="D703" s="161" t="str">
        <f>+VLOOKUP(C703,勤務データ!A:C,3,0)</f>
        <v>市川 正人</v>
      </c>
      <c r="E703" s="29" t="s">
        <v>1833</v>
      </c>
      <c r="F703" s="28" t="s">
        <v>1851</v>
      </c>
      <c r="G703" s="125" t="s">
        <v>1843</v>
      </c>
      <c r="H703" s="28">
        <v>180</v>
      </c>
      <c r="I703" s="28">
        <v>140</v>
      </c>
      <c r="J703" s="63" t="s">
        <v>1836</v>
      </c>
      <c r="K703" s="55">
        <v>590000</v>
      </c>
      <c r="L703" s="30">
        <f ca="1">+IF($G703="月額制",L707-L704,L707-SUM(L704:L705))</f>
        <v>135</v>
      </c>
      <c r="M703" s="56">
        <f>+INT(IF($G703="月額制",$K703,$K703*L703))</f>
        <v>590000</v>
      </c>
      <c r="N703" s="27"/>
      <c r="P703" s="24"/>
    </row>
    <row r="704" spans="1:16">
      <c r="A704" s="24">
        <f t="shared" ref="A704:A712" si="490">+A703</f>
        <v>1</v>
      </c>
      <c r="B704" s="24">
        <f t="shared" ref="B704:B712" si="491">+B703</f>
        <v>0</v>
      </c>
      <c r="C704" s="31">
        <f t="shared" ref="C704:C712" si="492">+IF(C703="","",C703)</f>
        <v>2010005</v>
      </c>
      <c r="D704" s="162" t="str">
        <f t="shared" ref="D704:D712" si="493">+IF(D703="","",D703)</f>
        <v>市川 正人</v>
      </c>
      <c r="E704" s="32" t="str">
        <f t="shared" ref="E704:E712" si="494">+IF(E703="","",E703)</f>
        <v>UAL</v>
      </c>
      <c r="F704" s="46" t="str">
        <f t="shared" ref="F704:F712" si="495">+IF(F703="","",F703)</f>
        <v>東京サポートセンター KDX</v>
      </c>
      <c r="G704" s="31" t="str">
        <f t="shared" ref="G704:G712" si="496">+IF(G703="","",G703)</f>
        <v>月額制</v>
      </c>
      <c r="H704" s="31"/>
      <c r="I704" s="31"/>
      <c r="J704" s="64" t="str">
        <f>+IF(G703="月額制","超過単金","時間外単金")</f>
        <v>超過単金</v>
      </c>
      <c r="K704" s="57">
        <v>3690</v>
      </c>
      <c r="L704" s="33">
        <f ca="1">+IF($G703="月額制",MAX(0,L707-$H703),FLOOR(SUMIF(INDIRECT(L$1&amp;"!$A:$A"),$C704,INDIRECT(L$1&amp;"!$E:$E"))+"0:0:1"*24,0.5))</f>
        <v>0</v>
      </c>
      <c r="M704" s="58">
        <f ca="1">+INT($K704*L704)</f>
        <v>0</v>
      </c>
      <c r="N704" s="27"/>
      <c r="P704" s="24"/>
    </row>
    <row r="705" spans="1:16">
      <c r="A705" s="24">
        <f t="shared" si="490"/>
        <v>1</v>
      </c>
      <c r="B705" s="24">
        <f t="shared" si="491"/>
        <v>0</v>
      </c>
      <c r="C705" s="31">
        <f t="shared" si="492"/>
        <v>2010005</v>
      </c>
      <c r="D705" s="162" t="str">
        <f t="shared" si="493"/>
        <v>市川 正人</v>
      </c>
      <c r="E705" s="32" t="str">
        <f t="shared" si="494"/>
        <v>UAL</v>
      </c>
      <c r="F705" s="46" t="str">
        <f t="shared" si="495"/>
        <v>東京サポートセンター KDX</v>
      </c>
      <c r="G705" s="31" t="str">
        <f t="shared" si="496"/>
        <v>月額制</v>
      </c>
      <c r="H705" s="31"/>
      <c r="I705" s="31"/>
      <c r="J705" s="64" t="str">
        <f>+IF(G703="月額制","控除単金","法定休日単金")</f>
        <v>控除単金</v>
      </c>
      <c r="K705" s="57">
        <v>3690</v>
      </c>
      <c r="L705" s="33">
        <f ca="1">+IF($G703="月額制",MIN(0,L703-$I703),FLOOR(SUMIF(INDIRECT(L$1 &amp; "!$A:$A"),$C705,INDIRECT(L$1 &amp; "!$F:$F"))+"0:0:1"*24,0.5))</f>
        <v>-5</v>
      </c>
      <c r="M705" s="58">
        <f ca="1">+INT($K705*L705)</f>
        <v>-18450</v>
      </c>
      <c r="N705" s="27"/>
      <c r="P705" s="24"/>
    </row>
    <row r="706" spans="1:16">
      <c r="A706" s="24">
        <f t="shared" si="490"/>
        <v>1</v>
      </c>
      <c r="B706" s="24">
        <f t="shared" si="491"/>
        <v>0</v>
      </c>
      <c r="C706" s="31">
        <f t="shared" si="492"/>
        <v>2010005</v>
      </c>
      <c r="D706" s="162" t="str">
        <f t="shared" si="493"/>
        <v>市川 正人</v>
      </c>
      <c r="E706" s="32" t="str">
        <f t="shared" si="494"/>
        <v>UAL</v>
      </c>
      <c r="F706" s="46" t="str">
        <f t="shared" si="495"/>
        <v>東京サポートセンター KDX</v>
      </c>
      <c r="G706" s="31" t="str">
        <f t="shared" si="496"/>
        <v>月額制</v>
      </c>
      <c r="H706" s="31"/>
      <c r="I706" s="31"/>
      <c r="J706" s="65" t="str">
        <f>+IF(G703="月額制","","深夜割増単金")</f>
        <v/>
      </c>
      <c r="K706" s="59"/>
      <c r="L706" s="34">
        <f ca="1">IF($G703="月額制",0,FLOOR(SUMIF(INDIRECT(L$1 &amp; "!$A:$A"),$C705,INDIRECT(L$1 &amp; "!$g:$g"))+"0:0:1"*24,0.5))</f>
        <v>0</v>
      </c>
      <c r="M706" s="60">
        <f ca="1">+INT($K706*L706)</f>
        <v>0</v>
      </c>
      <c r="N706" s="27"/>
      <c r="P706" s="24"/>
    </row>
    <row r="707" spans="1:16">
      <c r="A707" s="24">
        <f t="shared" si="490"/>
        <v>1</v>
      </c>
      <c r="B707" s="24">
        <f t="shared" si="491"/>
        <v>0</v>
      </c>
      <c r="C707" s="31">
        <f t="shared" si="492"/>
        <v>2010005</v>
      </c>
      <c r="D707" s="162" t="str">
        <f t="shared" si="493"/>
        <v>市川 正人</v>
      </c>
      <c r="E707" s="32" t="str">
        <f t="shared" si="494"/>
        <v>UAL</v>
      </c>
      <c r="F707" s="46" t="str">
        <f t="shared" si="495"/>
        <v>東京サポートセンター KDX</v>
      </c>
      <c r="G707" s="31" t="str">
        <f t="shared" si="496"/>
        <v>月額制</v>
      </c>
      <c r="H707" s="31"/>
      <c r="I707" s="31"/>
      <c r="J707" s="100" t="s">
        <v>1837</v>
      </c>
      <c r="K707" s="101"/>
      <c r="L707" s="48">
        <f ca="1">+FLOOR(SUMIF(INDIRECT(L$1&amp;"!A:A"),$C703,INDIRECT(L$1&amp;"!D:D"))+"0:0:1"*24,0.5)</f>
        <v>135</v>
      </c>
      <c r="M707" s="50">
        <f ca="1">SUM(M703:M706)</f>
        <v>571550</v>
      </c>
      <c r="N707" s="27"/>
      <c r="P707" s="24"/>
    </row>
    <row r="708" spans="1:16">
      <c r="A708" s="24">
        <f t="shared" si="490"/>
        <v>1</v>
      </c>
      <c r="B708" s="24">
        <f t="shared" si="491"/>
        <v>0</v>
      </c>
      <c r="C708" s="31">
        <f t="shared" si="492"/>
        <v>2010005</v>
      </c>
      <c r="D708" s="162" t="str">
        <f t="shared" si="493"/>
        <v>市川 正人</v>
      </c>
      <c r="E708" s="32" t="str">
        <f t="shared" si="494"/>
        <v>UAL</v>
      </c>
      <c r="F708" s="46" t="str">
        <f t="shared" si="495"/>
        <v>東京サポートセンター KDX</v>
      </c>
      <c r="G708" s="31" t="str">
        <f t="shared" si="496"/>
        <v>月額制</v>
      </c>
      <c r="H708" s="31"/>
      <c r="I708" s="31"/>
      <c r="J708" s="100" t="s">
        <v>1838</v>
      </c>
      <c r="K708" s="101"/>
      <c r="L708" s="51"/>
      <c r="M708" s="49">
        <f ca="1">+ROUNDDOWN(M707*0.1,0)</f>
        <v>57155</v>
      </c>
      <c r="N708" s="27"/>
      <c r="P708" s="24"/>
    </row>
    <row r="709" spans="1:16">
      <c r="A709" s="24">
        <f t="shared" si="490"/>
        <v>1</v>
      </c>
      <c r="B709" s="24">
        <f t="shared" si="491"/>
        <v>0</v>
      </c>
      <c r="C709" s="31">
        <f t="shared" si="492"/>
        <v>2010005</v>
      </c>
      <c r="D709" s="162" t="str">
        <f t="shared" si="493"/>
        <v>市川 正人</v>
      </c>
      <c r="E709" s="32" t="str">
        <f t="shared" si="494"/>
        <v>UAL</v>
      </c>
      <c r="F709" s="46" t="str">
        <f t="shared" si="495"/>
        <v>東京サポートセンター KDX</v>
      </c>
      <c r="G709" s="31" t="str">
        <f t="shared" si="496"/>
        <v>月額制</v>
      </c>
      <c r="H709" s="31"/>
      <c r="I709" s="31"/>
      <c r="J709" s="102" t="s">
        <v>1839</v>
      </c>
      <c r="K709" s="103"/>
      <c r="L709" s="61"/>
      <c r="M709" s="56">
        <f ca="1">+SUMIF(INDIRECT(L$1&amp;"!$A:$A"),$C703,INDIRECT(L$1&amp;"!$I:$I"))</f>
        <v>0</v>
      </c>
      <c r="N709" s="27"/>
      <c r="P709" s="24"/>
    </row>
    <row r="710" spans="1:16">
      <c r="A710" s="24">
        <f t="shared" si="490"/>
        <v>1</v>
      </c>
      <c r="B710" s="24">
        <f t="shared" si="491"/>
        <v>0</v>
      </c>
      <c r="C710" s="31">
        <f t="shared" si="492"/>
        <v>2010005</v>
      </c>
      <c r="D710" s="162" t="str">
        <f t="shared" si="493"/>
        <v>市川 正人</v>
      </c>
      <c r="E710" s="32" t="str">
        <f t="shared" si="494"/>
        <v>UAL</v>
      </c>
      <c r="F710" s="46" t="str">
        <f t="shared" si="495"/>
        <v>東京サポートセンター KDX</v>
      </c>
      <c r="G710" s="31" t="str">
        <f t="shared" si="496"/>
        <v>月額制</v>
      </c>
      <c r="H710" s="31"/>
      <c r="I710" s="31"/>
      <c r="J710" s="104" t="s">
        <v>1840</v>
      </c>
      <c r="K710" s="105"/>
      <c r="L710" s="62"/>
      <c r="M710" s="60">
        <f ca="1">+SUMIF(INDIRECT(L$1 &amp;"!$A:$A"),$C703,INDIRECT(L$1 &amp;"!$J:$J"))</f>
        <v>0</v>
      </c>
      <c r="N710" s="27"/>
      <c r="P710" s="24"/>
    </row>
    <row r="711" spans="1:16">
      <c r="A711" s="24">
        <f t="shared" si="490"/>
        <v>1</v>
      </c>
      <c r="B711" s="24">
        <f t="shared" si="491"/>
        <v>0</v>
      </c>
      <c r="C711" s="31">
        <f t="shared" si="492"/>
        <v>2010005</v>
      </c>
      <c r="D711" s="162" t="str">
        <f t="shared" si="493"/>
        <v>市川 正人</v>
      </c>
      <c r="E711" s="32" t="str">
        <f t="shared" si="494"/>
        <v>UAL</v>
      </c>
      <c r="F711" s="46" t="str">
        <f t="shared" si="495"/>
        <v>東京サポートセンター KDX</v>
      </c>
      <c r="G711" s="31" t="str">
        <f t="shared" si="496"/>
        <v>月額制</v>
      </c>
      <c r="H711" s="31"/>
      <c r="I711" s="31"/>
      <c r="J711" s="100" t="s">
        <v>1841</v>
      </c>
      <c r="K711" s="101"/>
      <c r="L711" s="51"/>
      <c r="M711" s="49">
        <f ca="1">SUM(M709:M710)</f>
        <v>0</v>
      </c>
      <c r="N711" s="27"/>
      <c r="P711" s="24"/>
    </row>
    <row r="712" spans="1:16">
      <c r="A712" s="24">
        <f t="shared" si="490"/>
        <v>1</v>
      </c>
      <c r="B712" s="24">
        <f t="shared" si="491"/>
        <v>0</v>
      </c>
      <c r="C712" s="35">
        <f t="shared" si="492"/>
        <v>2010005</v>
      </c>
      <c r="D712" s="163" t="str">
        <f t="shared" si="493"/>
        <v>市川 正人</v>
      </c>
      <c r="E712" s="106" t="str">
        <f t="shared" si="494"/>
        <v>UAL</v>
      </c>
      <c r="F712" s="107" t="str">
        <f t="shared" si="495"/>
        <v>東京サポートセンター KDX</v>
      </c>
      <c r="G712" s="35" t="str">
        <f t="shared" si="496"/>
        <v>月額制</v>
      </c>
      <c r="H712" s="35"/>
      <c r="I712" s="35"/>
      <c r="J712" s="100" t="s">
        <v>1842</v>
      </c>
      <c r="K712" s="101"/>
      <c r="L712" s="52"/>
      <c r="M712" s="53">
        <f ca="1">+(L707&lt;&gt;0)*SUM(M707:M708,M711)</f>
        <v>628705</v>
      </c>
      <c r="N712" s="27"/>
      <c r="P712" s="24"/>
    </row>
    <row r="713" spans="1:16">
      <c r="A713" s="24">
        <f>IF(A712=1,0,1)</f>
        <v>0</v>
      </c>
      <c r="B713" s="27">
        <v>0</v>
      </c>
      <c r="C713" s="108">
        <v>2010001</v>
      </c>
      <c r="D713" s="164" t="str">
        <f>+VLOOKUP(C713,勤務データ!A:C,3,0)</f>
        <v>池田 祐也</v>
      </c>
      <c r="E713" s="109" t="s">
        <v>1833</v>
      </c>
      <c r="F713" s="108" t="s">
        <v>1851</v>
      </c>
      <c r="G713" s="108" t="s">
        <v>1843</v>
      </c>
      <c r="H713" s="108">
        <v>180</v>
      </c>
      <c r="I713" s="108">
        <v>140</v>
      </c>
      <c r="J713" s="110" t="s">
        <v>1836</v>
      </c>
      <c r="K713" s="66">
        <v>540000</v>
      </c>
      <c r="L713" s="140">
        <f ca="1">+IF($G713="月額制",L717-L714,L717-SUM(L714:L715))</f>
        <v>132.5</v>
      </c>
      <c r="M713" s="67">
        <f>+INT(IF($G713="月額制",$K713,$K713*L713))</f>
        <v>540000</v>
      </c>
      <c r="N713" s="27"/>
      <c r="P713" s="24"/>
    </row>
    <row r="714" spans="1:16">
      <c r="A714" s="24">
        <f t="shared" ref="A714:A722" si="497">+A713</f>
        <v>0</v>
      </c>
      <c r="B714" s="24">
        <f t="shared" ref="B714:B722" si="498">+B713</f>
        <v>0</v>
      </c>
      <c r="C714" s="111">
        <f t="shared" ref="C714:C722" si="499">+IF(C713="","",C713)</f>
        <v>2010001</v>
      </c>
      <c r="D714" s="165" t="str">
        <f t="shared" ref="D714:D722" si="500">+IF(D713="","",D713)</f>
        <v>池田 祐也</v>
      </c>
      <c r="E714" s="112" t="str">
        <f t="shared" ref="E714:E722" si="501">+IF(E713="","",E713)</f>
        <v>UAL</v>
      </c>
      <c r="F714" s="113" t="str">
        <f t="shared" ref="F714:F722" si="502">+IF(F713="","",F713)</f>
        <v>東京サポートセンター KDX</v>
      </c>
      <c r="G714" s="111" t="str">
        <f t="shared" ref="G714:G722" si="503">+IF(G713="","",G713)</f>
        <v>月額制</v>
      </c>
      <c r="H714" s="111"/>
      <c r="I714" s="111"/>
      <c r="J714" s="114" t="str">
        <f>+IF(G713="月額制","超過単金","時間外単金")</f>
        <v>超過単金</v>
      </c>
      <c r="K714" s="68">
        <v>3380</v>
      </c>
      <c r="L714" s="141">
        <f ca="1">+IF($G713="月額制",MAX(0,L717-$H713),FLOOR(SUMIF(INDIRECT(L$1&amp;"!$A:$A"),$C714,INDIRECT(L$1&amp;"!$E:$E"))+"0:0:1"*24,0.5))</f>
        <v>0</v>
      </c>
      <c r="M714" s="69">
        <f ca="1">+INT($K714*L714)</f>
        <v>0</v>
      </c>
      <c r="N714" s="27"/>
      <c r="P714" s="24"/>
    </row>
    <row r="715" spans="1:16">
      <c r="A715" s="24">
        <f t="shared" si="497"/>
        <v>0</v>
      </c>
      <c r="B715" s="24">
        <f t="shared" si="498"/>
        <v>0</v>
      </c>
      <c r="C715" s="111">
        <f t="shared" si="499"/>
        <v>2010001</v>
      </c>
      <c r="D715" s="165" t="str">
        <f t="shared" si="500"/>
        <v>池田 祐也</v>
      </c>
      <c r="E715" s="112" t="str">
        <f t="shared" si="501"/>
        <v>UAL</v>
      </c>
      <c r="F715" s="113" t="str">
        <f t="shared" si="502"/>
        <v>東京サポートセンター KDX</v>
      </c>
      <c r="G715" s="111" t="str">
        <f t="shared" si="503"/>
        <v>月額制</v>
      </c>
      <c r="H715" s="111"/>
      <c r="I715" s="111"/>
      <c r="J715" s="114" t="str">
        <f>+IF(G713="月額制","控除単金","法定休日単金")</f>
        <v>控除単金</v>
      </c>
      <c r="K715" s="68">
        <v>3380</v>
      </c>
      <c r="L715" s="141">
        <f ca="1">+IF($G713="月額制",MIN(0,L713-$I713),FLOOR(SUMIF(INDIRECT(L$1 &amp; "!$A:$A"),$C715,INDIRECT(L$1 &amp; "!$F:$F"))+"0:0:1"*24,0.5))</f>
        <v>-7.5</v>
      </c>
      <c r="M715" s="69">
        <f ca="1">+INT($K715*L715)</f>
        <v>-25350</v>
      </c>
      <c r="N715" s="27"/>
      <c r="P715" s="24"/>
    </row>
    <row r="716" spans="1:16">
      <c r="A716" s="24">
        <f t="shared" si="497"/>
        <v>0</v>
      </c>
      <c r="B716" s="24">
        <f t="shared" si="498"/>
        <v>0</v>
      </c>
      <c r="C716" s="111">
        <f t="shared" si="499"/>
        <v>2010001</v>
      </c>
      <c r="D716" s="165" t="str">
        <f t="shared" si="500"/>
        <v>池田 祐也</v>
      </c>
      <c r="E716" s="112" t="str">
        <f t="shared" si="501"/>
        <v>UAL</v>
      </c>
      <c r="F716" s="113" t="str">
        <f t="shared" si="502"/>
        <v>東京サポートセンター KDX</v>
      </c>
      <c r="G716" s="111" t="str">
        <f t="shared" si="503"/>
        <v>月額制</v>
      </c>
      <c r="H716" s="111"/>
      <c r="I716" s="111"/>
      <c r="J716" s="115" t="str">
        <f>+IF(G713="月額制","","深夜割増単金")</f>
        <v/>
      </c>
      <c r="K716" s="70"/>
      <c r="L716" s="142">
        <f ca="1">IF($G713="月額制",0,FLOOR(SUMIF(INDIRECT(L$1 &amp; "!$A:$A"),$C715,INDIRECT(L$1 &amp; "!$g:$g"))+"0:0:1"*24,0.5))</f>
        <v>0</v>
      </c>
      <c r="M716" s="71">
        <f ca="1">+INT($K716*L716)</f>
        <v>0</v>
      </c>
      <c r="N716" s="27"/>
      <c r="P716" s="24"/>
    </row>
    <row r="717" spans="1:16">
      <c r="A717" s="24">
        <f t="shared" si="497"/>
        <v>0</v>
      </c>
      <c r="B717" s="24">
        <f t="shared" si="498"/>
        <v>0</v>
      </c>
      <c r="C717" s="111">
        <f t="shared" si="499"/>
        <v>2010001</v>
      </c>
      <c r="D717" s="165" t="str">
        <f t="shared" si="500"/>
        <v>池田 祐也</v>
      </c>
      <c r="E717" s="112" t="str">
        <f t="shared" si="501"/>
        <v>UAL</v>
      </c>
      <c r="F717" s="113" t="str">
        <f t="shared" si="502"/>
        <v>東京サポートセンター KDX</v>
      </c>
      <c r="G717" s="111" t="str">
        <f t="shared" si="503"/>
        <v>月額制</v>
      </c>
      <c r="H717" s="111"/>
      <c r="I717" s="111"/>
      <c r="J717" s="116" t="s">
        <v>1837</v>
      </c>
      <c r="K717" s="117"/>
      <c r="L717" s="143">
        <f ca="1">+FLOOR(SUMIF(INDIRECT(L$1&amp;"!A:A"),$C713,INDIRECT(L$1&amp;"!D:D"))+"0:0:1"*24,0.5)</f>
        <v>132.5</v>
      </c>
      <c r="M717" s="144">
        <f ca="1">SUM(M713:M716)</f>
        <v>514650</v>
      </c>
      <c r="N717" s="27"/>
      <c r="P717" s="24"/>
    </row>
    <row r="718" spans="1:16">
      <c r="A718" s="24">
        <f t="shared" si="497"/>
        <v>0</v>
      </c>
      <c r="B718" s="24">
        <f t="shared" si="498"/>
        <v>0</v>
      </c>
      <c r="C718" s="111">
        <f t="shared" si="499"/>
        <v>2010001</v>
      </c>
      <c r="D718" s="165" t="str">
        <f t="shared" si="500"/>
        <v>池田 祐也</v>
      </c>
      <c r="E718" s="112" t="str">
        <f t="shared" si="501"/>
        <v>UAL</v>
      </c>
      <c r="F718" s="113" t="str">
        <f t="shared" si="502"/>
        <v>東京サポートセンター KDX</v>
      </c>
      <c r="G718" s="111" t="str">
        <f t="shared" si="503"/>
        <v>月額制</v>
      </c>
      <c r="H718" s="111"/>
      <c r="I718" s="111"/>
      <c r="J718" s="116" t="s">
        <v>1838</v>
      </c>
      <c r="K718" s="117"/>
      <c r="L718" s="145"/>
      <c r="M718" s="54">
        <f ca="1">+ROUNDDOWN(M717*0.1,0)</f>
        <v>51465</v>
      </c>
      <c r="N718" s="27"/>
      <c r="P718" s="24"/>
    </row>
    <row r="719" spans="1:16">
      <c r="A719" s="24">
        <f t="shared" si="497"/>
        <v>0</v>
      </c>
      <c r="B719" s="24">
        <f t="shared" si="498"/>
        <v>0</v>
      </c>
      <c r="C719" s="111">
        <f t="shared" si="499"/>
        <v>2010001</v>
      </c>
      <c r="D719" s="165" t="str">
        <f t="shared" si="500"/>
        <v>池田 祐也</v>
      </c>
      <c r="E719" s="112" t="str">
        <f t="shared" si="501"/>
        <v>UAL</v>
      </c>
      <c r="F719" s="113" t="str">
        <f t="shared" si="502"/>
        <v>東京サポートセンター KDX</v>
      </c>
      <c r="G719" s="111" t="str">
        <f t="shared" si="503"/>
        <v>月額制</v>
      </c>
      <c r="H719" s="111"/>
      <c r="I719" s="111"/>
      <c r="J719" s="118" t="s">
        <v>1839</v>
      </c>
      <c r="K719" s="119"/>
      <c r="L719" s="146"/>
      <c r="M719" s="67">
        <f ca="1">+SUMIF(INDIRECT(L$1&amp;"!$A:$A"),$C713,INDIRECT(L$1&amp;"!$I:$I"))</f>
        <v>0</v>
      </c>
      <c r="N719" s="27"/>
      <c r="P719" s="24"/>
    </row>
    <row r="720" spans="1:16">
      <c r="A720" s="24">
        <f t="shared" si="497"/>
        <v>0</v>
      </c>
      <c r="B720" s="24">
        <f t="shared" si="498"/>
        <v>0</v>
      </c>
      <c r="C720" s="111">
        <f t="shared" si="499"/>
        <v>2010001</v>
      </c>
      <c r="D720" s="165" t="str">
        <f t="shared" si="500"/>
        <v>池田 祐也</v>
      </c>
      <c r="E720" s="112" t="str">
        <f t="shared" si="501"/>
        <v>UAL</v>
      </c>
      <c r="F720" s="113" t="str">
        <f t="shared" si="502"/>
        <v>東京サポートセンター KDX</v>
      </c>
      <c r="G720" s="111" t="str">
        <f t="shared" si="503"/>
        <v>月額制</v>
      </c>
      <c r="H720" s="111"/>
      <c r="I720" s="111"/>
      <c r="J720" s="120" t="s">
        <v>1840</v>
      </c>
      <c r="K720" s="121"/>
      <c r="L720" s="147"/>
      <c r="M720" s="71">
        <f ca="1">+SUMIF(INDIRECT(L$1 &amp;"!$A:$A"),$C713,INDIRECT(L$1 &amp;"!$J:$J"))</f>
        <v>0</v>
      </c>
      <c r="N720" s="27"/>
      <c r="P720" s="24"/>
    </row>
    <row r="721" spans="1:16">
      <c r="A721" s="24">
        <f t="shared" si="497"/>
        <v>0</v>
      </c>
      <c r="B721" s="24">
        <f t="shared" si="498"/>
        <v>0</v>
      </c>
      <c r="C721" s="111">
        <f t="shared" si="499"/>
        <v>2010001</v>
      </c>
      <c r="D721" s="165" t="str">
        <f t="shared" si="500"/>
        <v>池田 祐也</v>
      </c>
      <c r="E721" s="112" t="str">
        <f t="shared" si="501"/>
        <v>UAL</v>
      </c>
      <c r="F721" s="113" t="str">
        <f t="shared" si="502"/>
        <v>東京サポートセンター KDX</v>
      </c>
      <c r="G721" s="111" t="str">
        <f t="shared" si="503"/>
        <v>月額制</v>
      </c>
      <c r="H721" s="111"/>
      <c r="I721" s="111"/>
      <c r="J721" s="116" t="s">
        <v>1841</v>
      </c>
      <c r="K721" s="117"/>
      <c r="L721" s="145"/>
      <c r="M721" s="54">
        <f ca="1">SUM(M719:M720)</f>
        <v>0</v>
      </c>
      <c r="N721" s="27"/>
      <c r="P721" s="24"/>
    </row>
    <row r="722" spans="1:16">
      <c r="A722" s="24">
        <f t="shared" si="497"/>
        <v>0</v>
      </c>
      <c r="B722" s="24">
        <f t="shared" si="498"/>
        <v>0</v>
      </c>
      <c r="C722" s="122">
        <f t="shared" si="499"/>
        <v>2010001</v>
      </c>
      <c r="D722" s="166" t="str">
        <f t="shared" si="500"/>
        <v>池田 祐也</v>
      </c>
      <c r="E722" s="123" t="str">
        <f t="shared" si="501"/>
        <v>UAL</v>
      </c>
      <c r="F722" s="124" t="str">
        <f t="shared" si="502"/>
        <v>東京サポートセンター KDX</v>
      </c>
      <c r="G722" s="122" t="str">
        <f t="shared" si="503"/>
        <v>月額制</v>
      </c>
      <c r="H722" s="122"/>
      <c r="I722" s="122"/>
      <c r="J722" s="116" t="s">
        <v>1842</v>
      </c>
      <c r="K722" s="117"/>
      <c r="L722" s="148"/>
      <c r="M722" s="149">
        <f ca="1">+(L717&lt;&gt;0)*SUM(M717:M718,M721)</f>
        <v>566115</v>
      </c>
      <c r="N722" s="27"/>
      <c r="P722" s="24"/>
    </row>
    <row r="723" spans="1:16">
      <c r="A723" s="24">
        <f>IF(A722=1,0,1)</f>
        <v>1</v>
      </c>
      <c r="B723" s="27">
        <v>0</v>
      </c>
      <c r="C723" s="28">
        <v>2013026</v>
      </c>
      <c r="D723" s="161" t="str">
        <f>+VLOOKUP(C723,勤務データ!A:C,3,0)</f>
        <v>菊池 大介</v>
      </c>
      <c r="E723" s="29" t="s">
        <v>1833</v>
      </c>
      <c r="F723" s="28" t="s">
        <v>1851</v>
      </c>
      <c r="G723" s="125" t="s">
        <v>1843</v>
      </c>
      <c r="H723" s="28">
        <v>180</v>
      </c>
      <c r="I723" s="28">
        <v>140</v>
      </c>
      <c r="J723" s="63" t="s">
        <v>1836</v>
      </c>
      <c r="K723" s="55">
        <v>550000</v>
      </c>
      <c r="L723" s="30">
        <f ca="1">+IF($G723="月額制",L727-L724,L727-SUM(L724:L725))</f>
        <v>128</v>
      </c>
      <c r="M723" s="56">
        <f>+INT(IF($G723="月額制",$K723,$K723*L723))</f>
        <v>550000</v>
      </c>
      <c r="N723" s="27"/>
      <c r="P723" s="24"/>
    </row>
    <row r="724" spans="1:16">
      <c r="A724" s="24">
        <f t="shared" ref="A724:A732" si="504">+A723</f>
        <v>1</v>
      </c>
      <c r="B724" s="24">
        <f t="shared" ref="B724:B732" si="505">+B723</f>
        <v>0</v>
      </c>
      <c r="C724" s="31">
        <f t="shared" ref="C724:C732" si="506">+IF(C723="","",C723)</f>
        <v>2013026</v>
      </c>
      <c r="D724" s="162" t="str">
        <f t="shared" ref="D724:D732" si="507">+IF(D723="","",D723)</f>
        <v>菊池 大介</v>
      </c>
      <c r="E724" s="32" t="str">
        <f t="shared" ref="E724:E732" si="508">+IF(E723="","",E723)</f>
        <v>UAL</v>
      </c>
      <c r="F724" s="46" t="str">
        <f t="shared" ref="F724:F732" si="509">+IF(F723="","",F723)</f>
        <v>東京サポートセンター KDX</v>
      </c>
      <c r="G724" s="31" t="str">
        <f t="shared" ref="G724:G732" si="510">+IF(G723="","",G723)</f>
        <v>月額制</v>
      </c>
      <c r="H724" s="31"/>
      <c r="I724" s="31"/>
      <c r="J724" s="64" t="str">
        <f>+IF(G723="月額制","超過単金","時間外単金")</f>
        <v>超過単金</v>
      </c>
      <c r="K724" s="57">
        <v>3440</v>
      </c>
      <c r="L724" s="33">
        <f ca="1">+IF($G723="月額制",MAX(0,L727-$H723),FLOOR(SUMIF(INDIRECT(L$1&amp;"!$A:$A"),$C724,INDIRECT(L$1&amp;"!$E:$E"))+"0:0:1"*24,0.5))</f>
        <v>0</v>
      </c>
      <c r="M724" s="58">
        <f ca="1">+INT($K724*L724)</f>
        <v>0</v>
      </c>
      <c r="N724" s="27"/>
      <c r="P724" s="24"/>
    </row>
    <row r="725" spans="1:16">
      <c r="A725" s="24">
        <f t="shared" si="504"/>
        <v>1</v>
      </c>
      <c r="B725" s="24">
        <f t="shared" si="505"/>
        <v>0</v>
      </c>
      <c r="C725" s="31">
        <f t="shared" si="506"/>
        <v>2013026</v>
      </c>
      <c r="D725" s="162" t="str">
        <f t="shared" si="507"/>
        <v>菊池 大介</v>
      </c>
      <c r="E725" s="32" t="str">
        <f t="shared" si="508"/>
        <v>UAL</v>
      </c>
      <c r="F725" s="46" t="str">
        <f t="shared" si="509"/>
        <v>東京サポートセンター KDX</v>
      </c>
      <c r="G725" s="31" t="str">
        <f t="shared" si="510"/>
        <v>月額制</v>
      </c>
      <c r="H725" s="31"/>
      <c r="I725" s="31"/>
      <c r="J725" s="64" t="str">
        <f>+IF(G723="月額制","控除単金","法定休日単金")</f>
        <v>控除単金</v>
      </c>
      <c r="K725" s="57">
        <v>3440</v>
      </c>
      <c r="L725" s="33">
        <f ca="1">+IF($G723="月額制",MIN(0,L723-$I723),FLOOR(SUMIF(INDIRECT(L$1 &amp; "!$A:$A"),$C725,INDIRECT(L$1 &amp; "!$F:$F"))+"0:0:1"*24,0.5))</f>
        <v>-12</v>
      </c>
      <c r="M725" s="58">
        <f ca="1">+INT($K725*L725)</f>
        <v>-41280</v>
      </c>
      <c r="N725" s="27"/>
      <c r="P725" s="24"/>
    </row>
    <row r="726" spans="1:16">
      <c r="A726" s="24">
        <f t="shared" si="504"/>
        <v>1</v>
      </c>
      <c r="B726" s="24">
        <f t="shared" si="505"/>
        <v>0</v>
      </c>
      <c r="C726" s="31">
        <f t="shared" si="506"/>
        <v>2013026</v>
      </c>
      <c r="D726" s="162" t="str">
        <f t="shared" si="507"/>
        <v>菊池 大介</v>
      </c>
      <c r="E726" s="32" t="str">
        <f t="shared" si="508"/>
        <v>UAL</v>
      </c>
      <c r="F726" s="46" t="str">
        <f t="shared" si="509"/>
        <v>東京サポートセンター KDX</v>
      </c>
      <c r="G726" s="31" t="str">
        <f t="shared" si="510"/>
        <v>月額制</v>
      </c>
      <c r="H726" s="31"/>
      <c r="I726" s="31"/>
      <c r="J726" s="65" t="str">
        <f>+IF(G723="月額制","","深夜割増単金")</f>
        <v/>
      </c>
      <c r="K726" s="59"/>
      <c r="L726" s="34">
        <f ca="1">IF($G723="月額制",0,FLOOR(SUMIF(INDIRECT(L$1 &amp; "!$A:$A"),$C725,INDIRECT(L$1 &amp; "!$g:$g"))+"0:0:1"*24,0.5))</f>
        <v>0</v>
      </c>
      <c r="M726" s="60">
        <f ca="1">+INT($K726*L726)</f>
        <v>0</v>
      </c>
      <c r="N726" s="27"/>
      <c r="P726" s="24"/>
    </row>
    <row r="727" spans="1:16">
      <c r="A727" s="24">
        <f t="shared" si="504"/>
        <v>1</v>
      </c>
      <c r="B727" s="24">
        <f t="shared" si="505"/>
        <v>0</v>
      </c>
      <c r="C727" s="31">
        <f t="shared" si="506"/>
        <v>2013026</v>
      </c>
      <c r="D727" s="162" t="str">
        <f t="shared" si="507"/>
        <v>菊池 大介</v>
      </c>
      <c r="E727" s="32" t="str">
        <f t="shared" si="508"/>
        <v>UAL</v>
      </c>
      <c r="F727" s="46" t="str">
        <f t="shared" si="509"/>
        <v>東京サポートセンター KDX</v>
      </c>
      <c r="G727" s="31" t="str">
        <f t="shared" si="510"/>
        <v>月額制</v>
      </c>
      <c r="H727" s="31"/>
      <c r="I727" s="31"/>
      <c r="J727" s="100" t="s">
        <v>1837</v>
      </c>
      <c r="K727" s="101"/>
      <c r="L727" s="48">
        <f ca="1">+FLOOR(SUMIF(INDIRECT(L$1&amp;"!A:A"),$C723,INDIRECT(L$1&amp;"!D:D"))+"0:0:1"*24,0.5)</f>
        <v>128</v>
      </c>
      <c r="M727" s="50">
        <f ca="1">SUM(M723:M726)</f>
        <v>508720</v>
      </c>
      <c r="N727" s="27"/>
      <c r="P727" s="24"/>
    </row>
    <row r="728" spans="1:16">
      <c r="A728" s="24">
        <f t="shared" si="504"/>
        <v>1</v>
      </c>
      <c r="B728" s="24">
        <f t="shared" si="505"/>
        <v>0</v>
      </c>
      <c r="C728" s="31">
        <f t="shared" si="506"/>
        <v>2013026</v>
      </c>
      <c r="D728" s="162" t="str">
        <f t="shared" si="507"/>
        <v>菊池 大介</v>
      </c>
      <c r="E728" s="32" t="str">
        <f t="shared" si="508"/>
        <v>UAL</v>
      </c>
      <c r="F728" s="46" t="str">
        <f t="shared" si="509"/>
        <v>東京サポートセンター KDX</v>
      </c>
      <c r="G728" s="31" t="str">
        <f t="shared" si="510"/>
        <v>月額制</v>
      </c>
      <c r="H728" s="31"/>
      <c r="I728" s="31"/>
      <c r="J728" s="100" t="s">
        <v>1838</v>
      </c>
      <c r="K728" s="101"/>
      <c r="L728" s="51"/>
      <c r="M728" s="49">
        <f ca="1">+ROUNDDOWN(M727*0.1,0)</f>
        <v>50872</v>
      </c>
      <c r="N728" s="27"/>
      <c r="P728" s="24"/>
    </row>
    <row r="729" spans="1:16">
      <c r="A729" s="24">
        <f t="shared" si="504"/>
        <v>1</v>
      </c>
      <c r="B729" s="24">
        <f t="shared" si="505"/>
        <v>0</v>
      </c>
      <c r="C729" s="31">
        <f t="shared" si="506"/>
        <v>2013026</v>
      </c>
      <c r="D729" s="162" t="str">
        <f t="shared" si="507"/>
        <v>菊池 大介</v>
      </c>
      <c r="E729" s="32" t="str">
        <f t="shared" si="508"/>
        <v>UAL</v>
      </c>
      <c r="F729" s="46" t="str">
        <f t="shared" si="509"/>
        <v>東京サポートセンター KDX</v>
      </c>
      <c r="G729" s="31" t="str">
        <f t="shared" si="510"/>
        <v>月額制</v>
      </c>
      <c r="H729" s="31"/>
      <c r="I729" s="31"/>
      <c r="J729" s="102" t="s">
        <v>1839</v>
      </c>
      <c r="K729" s="103"/>
      <c r="L729" s="61"/>
      <c r="M729" s="56">
        <f ca="1">+SUMIF(INDIRECT(L$1&amp;"!$A:$A"),$C723,INDIRECT(L$1&amp;"!$I:$I"))</f>
        <v>0</v>
      </c>
      <c r="N729" s="27"/>
      <c r="P729" s="24"/>
    </row>
    <row r="730" spans="1:16">
      <c r="A730" s="24">
        <f t="shared" si="504"/>
        <v>1</v>
      </c>
      <c r="B730" s="24">
        <f t="shared" si="505"/>
        <v>0</v>
      </c>
      <c r="C730" s="31">
        <f t="shared" si="506"/>
        <v>2013026</v>
      </c>
      <c r="D730" s="162" t="str">
        <f t="shared" si="507"/>
        <v>菊池 大介</v>
      </c>
      <c r="E730" s="32" t="str">
        <f t="shared" si="508"/>
        <v>UAL</v>
      </c>
      <c r="F730" s="46" t="str">
        <f t="shared" si="509"/>
        <v>東京サポートセンター KDX</v>
      </c>
      <c r="G730" s="31" t="str">
        <f t="shared" si="510"/>
        <v>月額制</v>
      </c>
      <c r="H730" s="31"/>
      <c r="I730" s="31"/>
      <c r="J730" s="104" t="s">
        <v>1840</v>
      </c>
      <c r="K730" s="105"/>
      <c r="L730" s="62"/>
      <c r="M730" s="60">
        <f ca="1">+SUMIF(INDIRECT(L$1 &amp;"!$A:$A"),$C723,INDIRECT(L$1 &amp;"!$J:$J"))</f>
        <v>0</v>
      </c>
      <c r="N730" s="27"/>
      <c r="P730" s="24"/>
    </row>
    <row r="731" spans="1:16">
      <c r="A731" s="24">
        <f t="shared" si="504"/>
        <v>1</v>
      </c>
      <c r="B731" s="24">
        <f t="shared" si="505"/>
        <v>0</v>
      </c>
      <c r="C731" s="31">
        <f t="shared" si="506"/>
        <v>2013026</v>
      </c>
      <c r="D731" s="162" t="str">
        <f t="shared" si="507"/>
        <v>菊池 大介</v>
      </c>
      <c r="E731" s="32" t="str">
        <f t="shared" si="508"/>
        <v>UAL</v>
      </c>
      <c r="F731" s="46" t="str">
        <f t="shared" si="509"/>
        <v>東京サポートセンター KDX</v>
      </c>
      <c r="G731" s="31" t="str">
        <f t="shared" si="510"/>
        <v>月額制</v>
      </c>
      <c r="H731" s="31"/>
      <c r="I731" s="31"/>
      <c r="J731" s="100" t="s">
        <v>1841</v>
      </c>
      <c r="K731" s="101"/>
      <c r="L731" s="51"/>
      <c r="M731" s="49">
        <f ca="1">SUM(M729:M730)</f>
        <v>0</v>
      </c>
      <c r="N731" s="27"/>
      <c r="P731" s="24"/>
    </row>
    <row r="732" spans="1:16">
      <c r="A732" s="24">
        <f t="shared" si="504"/>
        <v>1</v>
      </c>
      <c r="B732" s="24">
        <f t="shared" si="505"/>
        <v>0</v>
      </c>
      <c r="C732" s="35">
        <f t="shared" si="506"/>
        <v>2013026</v>
      </c>
      <c r="D732" s="163" t="str">
        <f t="shared" si="507"/>
        <v>菊池 大介</v>
      </c>
      <c r="E732" s="106" t="str">
        <f t="shared" si="508"/>
        <v>UAL</v>
      </c>
      <c r="F732" s="107" t="str">
        <f t="shared" si="509"/>
        <v>東京サポートセンター KDX</v>
      </c>
      <c r="G732" s="35" t="str">
        <f t="shared" si="510"/>
        <v>月額制</v>
      </c>
      <c r="H732" s="35"/>
      <c r="I732" s="35"/>
      <c r="J732" s="100" t="s">
        <v>1842</v>
      </c>
      <c r="K732" s="101"/>
      <c r="L732" s="52"/>
      <c r="M732" s="53">
        <f ca="1">+(L727&lt;&gt;0)*SUM(M727:M728,M731)</f>
        <v>559592</v>
      </c>
      <c r="N732" s="27"/>
      <c r="P732" s="24"/>
    </row>
    <row r="733" spans="1:16">
      <c r="A733" s="24">
        <f>IF(A732=1,0,1)</f>
        <v>0</v>
      </c>
      <c r="B733" s="27">
        <v>0</v>
      </c>
      <c r="C733" s="108">
        <v>2011013</v>
      </c>
      <c r="D733" s="164" t="str">
        <f>+VLOOKUP(C733,勤務データ!A:C,3,0)</f>
        <v>大貫 崇</v>
      </c>
      <c r="E733" s="109" t="s">
        <v>1833</v>
      </c>
      <c r="F733" s="108" t="s">
        <v>1851</v>
      </c>
      <c r="G733" s="108" t="s">
        <v>1843</v>
      </c>
      <c r="H733" s="108">
        <v>180</v>
      </c>
      <c r="I733" s="108">
        <v>140</v>
      </c>
      <c r="J733" s="110" t="s">
        <v>1836</v>
      </c>
      <c r="K733" s="66">
        <v>590000</v>
      </c>
      <c r="L733" s="140">
        <f ca="1">+IF($G733="月額制",L737-L734,L737-SUM(L734:L735))</f>
        <v>132.5</v>
      </c>
      <c r="M733" s="67">
        <f>+INT(IF($G733="月額制",$K733,$K733*L733))</f>
        <v>590000</v>
      </c>
      <c r="N733" s="27"/>
      <c r="P733" s="24"/>
    </row>
    <row r="734" spans="1:16">
      <c r="A734" s="24">
        <f t="shared" ref="A734:A742" si="511">+A733</f>
        <v>0</v>
      </c>
      <c r="B734" s="24">
        <f t="shared" ref="B734:B742" si="512">+B733</f>
        <v>0</v>
      </c>
      <c r="C734" s="111">
        <f t="shared" ref="C734:C742" si="513">+IF(C733="","",C733)</f>
        <v>2011013</v>
      </c>
      <c r="D734" s="165" t="str">
        <f t="shared" ref="D734:D742" si="514">+IF(D733="","",D733)</f>
        <v>大貫 崇</v>
      </c>
      <c r="E734" s="112" t="str">
        <f t="shared" ref="E734:E742" si="515">+IF(E733="","",E733)</f>
        <v>UAL</v>
      </c>
      <c r="F734" s="113" t="str">
        <f t="shared" ref="F734:F742" si="516">+IF(F733="","",F733)</f>
        <v>東京サポートセンター KDX</v>
      </c>
      <c r="G734" s="111" t="str">
        <f t="shared" ref="G734:G742" si="517">+IF(G733="","",G733)</f>
        <v>月額制</v>
      </c>
      <c r="H734" s="111"/>
      <c r="I734" s="111"/>
      <c r="J734" s="114" t="str">
        <f>+IF(G733="月額制","超過単金","時間外単金")</f>
        <v>超過単金</v>
      </c>
      <c r="K734" s="68">
        <v>3690</v>
      </c>
      <c r="L734" s="141">
        <f ca="1">+IF($G733="月額制",MAX(0,L737-$H733),FLOOR(SUMIF(INDIRECT(L$1&amp;"!$A:$A"),$C734,INDIRECT(L$1&amp;"!$E:$E"))+"0:0:1"*24,0.5))</f>
        <v>0</v>
      </c>
      <c r="M734" s="69">
        <f ca="1">+INT($K734*L734)</f>
        <v>0</v>
      </c>
      <c r="N734" s="27"/>
      <c r="P734" s="24"/>
    </row>
    <row r="735" spans="1:16">
      <c r="A735" s="24">
        <f t="shared" si="511"/>
        <v>0</v>
      </c>
      <c r="B735" s="24">
        <f t="shared" si="512"/>
        <v>0</v>
      </c>
      <c r="C735" s="111">
        <f t="shared" si="513"/>
        <v>2011013</v>
      </c>
      <c r="D735" s="165" t="str">
        <f t="shared" si="514"/>
        <v>大貫 崇</v>
      </c>
      <c r="E735" s="112" t="str">
        <f t="shared" si="515"/>
        <v>UAL</v>
      </c>
      <c r="F735" s="113" t="str">
        <f t="shared" si="516"/>
        <v>東京サポートセンター KDX</v>
      </c>
      <c r="G735" s="111" t="str">
        <f t="shared" si="517"/>
        <v>月額制</v>
      </c>
      <c r="H735" s="111"/>
      <c r="I735" s="111"/>
      <c r="J735" s="114" t="str">
        <f>+IF(G733="月額制","控除単金","法定休日単金")</f>
        <v>控除単金</v>
      </c>
      <c r="K735" s="68">
        <v>3690</v>
      </c>
      <c r="L735" s="141">
        <f ca="1">+IF($G733="月額制",MIN(0,L733-$I733),FLOOR(SUMIF(INDIRECT(L$1 &amp; "!$A:$A"),$C735,INDIRECT(L$1 &amp; "!$F:$F"))+"0:0:1"*24,0.5))</f>
        <v>-7.5</v>
      </c>
      <c r="M735" s="69">
        <f ca="1">+INT($K735*L735)</f>
        <v>-27675</v>
      </c>
      <c r="N735" s="27"/>
      <c r="P735" s="24"/>
    </row>
    <row r="736" spans="1:16">
      <c r="A736" s="24">
        <f t="shared" si="511"/>
        <v>0</v>
      </c>
      <c r="B736" s="24">
        <f t="shared" si="512"/>
        <v>0</v>
      </c>
      <c r="C736" s="111">
        <f t="shared" si="513"/>
        <v>2011013</v>
      </c>
      <c r="D736" s="165" t="str">
        <f t="shared" si="514"/>
        <v>大貫 崇</v>
      </c>
      <c r="E736" s="112" t="str">
        <f t="shared" si="515"/>
        <v>UAL</v>
      </c>
      <c r="F736" s="113" t="str">
        <f t="shared" si="516"/>
        <v>東京サポートセンター KDX</v>
      </c>
      <c r="G736" s="111" t="str">
        <f t="shared" si="517"/>
        <v>月額制</v>
      </c>
      <c r="H736" s="111"/>
      <c r="I736" s="111"/>
      <c r="J736" s="115" t="str">
        <f>+IF(G733="月額制","","深夜割増単金")</f>
        <v/>
      </c>
      <c r="K736" s="70"/>
      <c r="L736" s="142">
        <f ca="1">IF($G733="月額制",0,FLOOR(SUMIF(INDIRECT(L$1 &amp; "!$A:$A"),$C735,INDIRECT(L$1 &amp; "!$g:$g"))+"0:0:1"*24,0.5))</f>
        <v>0</v>
      </c>
      <c r="M736" s="71">
        <f ca="1">+INT($K736*L736)</f>
        <v>0</v>
      </c>
      <c r="N736" s="27"/>
      <c r="P736" s="24"/>
    </row>
    <row r="737" spans="1:16">
      <c r="A737" s="24">
        <f t="shared" si="511"/>
        <v>0</v>
      </c>
      <c r="B737" s="24">
        <f t="shared" si="512"/>
        <v>0</v>
      </c>
      <c r="C737" s="111">
        <f t="shared" si="513"/>
        <v>2011013</v>
      </c>
      <c r="D737" s="165" t="str">
        <f t="shared" si="514"/>
        <v>大貫 崇</v>
      </c>
      <c r="E737" s="112" t="str">
        <f t="shared" si="515"/>
        <v>UAL</v>
      </c>
      <c r="F737" s="113" t="str">
        <f t="shared" si="516"/>
        <v>東京サポートセンター KDX</v>
      </c>
      <c r="G737" s="111" t="str">
        <f t="shared" si="517"/>
        <v>月額制</v>
      </c>
      <c r="H737" s="111"/>
      <c r="I737" s="111"/>
      <c r="J737" s="116" t="s">
        <v>1837</v>
      </c>
      <c r="K737" s="117"/>
      <c r="L737" s="143">
        <f ca="1">+FLOOR(SUMIF(INDIRECT(L$1&amp;"!A:A"),$C733,INDIRECT(L$1&amp;"!D:D"))+"0:0:1"*24,0.5)</f>
        <v>132.5</v>
      </c>
      <c r="M737" s="144">
        <f ca="1">SUM(M733:M736)</f>
        <v>562325</v>
      </c>
      <c r="N737" s="27"/>
      <c r="P737" s="24"/>
    </row>
    <row r="738" spans="1:16">
      <c r="A738" s="24">
        <f t="shared" si="511"/>
        <v>0</v>
      </c>
      <c r="B738" s="24">
        <f t="shared" si="512"/>
        <v>0</v>
      </c>
      <c r="C738" s="111">
        <f t="shared" si="513"/>
        <v>2011013</v>
      </c>
      <c r="D738" s="165" t="str">
        <f t="shared" si="514"/>
        <v>大貫 崇</v>
      </c>
      <c r="E738" s="112" t="str">
        <f t="shared" si="515"/>
        <v>UAL</v>
      </c>
      <c r="F738" s="113" t="str">
        <f t="shared" si="516"/>
        <v>東京サポートセンター KDX</v>
      </c>
      <c r="G738" s="111" t="str">
        <f t="shared" si="517"/>
        <v>月額制</v>
      </c>
      <c r="H738" s="111"/>
      <c r="I738" s="111"/>
      <c r="J738" s="116" t="s">
        <v>1838</v>
      </c>
      <c r="K738" s="117"/>
      <c r="L738" s="145"/>
      <c r="M738" s="54">
        <f ca="1">+ROUNDDOWN(M737*0.1,0)</f>
        <v>56232</v>
      </c>
      <c r="N738" s="27"/>
      <c r="P738" s="24"/>
    </row>
    <row r="739" spans="1:16">
      <c r="A739" s="24">
        <f t="shared" si="511"/>
        <v>0</v>
      </c>
      <c r="B739" s="24">
        <f t="shared" si="512"/>
        <v>0</v>
      </c>
      <c r="C739" s="111">
        <f t="shared" si="513"/>
        <v>2011013</v>
      </c>
      <c r="D739" s="165" t="str">
        <f t="shared" si="514"/>
        <v>大貫 崇</v>
      </c>
      <c r="E739" s="112" t="str">
        <f t="shared" si="515"/>
        <v>UAL</v>
      </c>
      <c r="F739" s="113" t="str">
        <f t="shared" si="516"/>
        <v>東京サポートセンター KDX</v>
      </c>
      <c r="G739" s="111" t="str">
        <f t="shared" si="517"/>
        <v>月額制</v>
      </c>
      <c r="H739" s="111"/>
      <c r="I739" s="111"/>
      <c r="J739" s="118" t="s">
        <v>1839</v>
      </c>
      <c r="K739" s="119"/>
      <c r="L739" s="146"/>
      <c r="M739" s="67">
        <f ca="1">+SUMIF(INDIRECT(L$1&amp;"!$A:$A"),$C733,INDIRECT(L$1&amp;"!$I:$I"))</f>
        <v>0</v>
      </c>
      <c r="N739" s="27"/>
      <c r="P739" s="24"/>
    </row>
    <row r="740" spans="1:16">
      <c r="A740" s="24">
        <f t="shared" si="511"/>
        <v>0</v>
      </c>
      <c r="B740" s="24">
        <f t="shared" si="512"/>
        <v>0</v>
      </c>
      <c r="C740" s="111">
        <f t="shared" si="513"/>
        <v>2011013</v>
      </c>
      <c r="D740" s="165" t="str">
        <f t="shared" si="514"/>
        <v>大貫 崇</v>
      </c>
      <c r="E740" s="112" t="str">
        <f t="shared" si="515"/>
        <v>UAL</v>
      </c>
      <c r="F740" s="113" t="str">
        <f t="shared" si="516"/>
        <v>東京サポートセンター KDX</v>
      </c>
      <c r="G740" s="111" t="str">
        <f t="shared" si="517"/>
        <v>月額制</v>
      </c>
      <c r="H740" s="111"/>
      <c r="I740" s="111"/>
      <c r="J740" s="120" t="s">
        <v>1840</v>
      </c>
      <c r="K740" s="121"/>
      <c r="L740" s="147"/>
      <c r="M740" s="71">
        <f ca="1">+SUMIF(INDIRECT(L$1 &amp;"!$A:$A"),$C733,INDIRECT(L$1 &amp;"!$J:$J"))</f>
        <v>0</v>
      </c>
      <c r="N740" s="27"/>
      <c r="P740" s="24"/>
    </row>
    <row r="741" spans="1:16">
      <c r="A741" s="24">
        <f t="shared" si="511"/>
        <v>0</v>
      </c>
      <c r="B741" s="24">
        <f t="shared" si="512"/>
        <v>0</v>
      </c>
      <c r="C741" s="111">
        <f t="shared" si="513"/>
        <v>2011013</v>
      </c>
      <c r="D741" s="165" t="str">
        <f t="shared" si="514"/>
        <v>大貫 崇</v>
      </c>
      <c r="E741" s="112" t="str">
        <f t="shared" si="515"/>
        <v>UAL</v>
      </c>
      <c r="F741" s="113" t="str">
        <f t="shared" si="516"/>
        <v>東京サポートセンター KDX</v>
      </c>
      <c r="G741" s="111" t="str">
        <f t="shared" si="517"/>
        <v>月額制</v>
      </c>
      <c r="H741" s="111"/>
      <c r="I741" s="111"/>
      <c r="J741" s="116" t="s">
        <v>1841</v>
      </c>
      <c r="K741" s="117"/>
      <c r="L741" s="145"/>
      <c r="M741" s="54">
        <f ca="1">SUM(M739:M740)</f>
        <v>0</v>
      </c>
      <c r="N741" s="27"/>
      <c r="P741" s="24"/>
    </row>
    <row r="742" spans="1:16">
      <c r="A742" s="24">
        <f t="shared" si="511"/>
        <v>0</v>
      </c>
      <c r="B742" s="24">
        <f t="shared" si="512"/>
        <v>0</v>
      </c>
      <c r="C742" s="122">
        <f t="shared" si="513"/>
        <v>2011013</v>
      </c>
      <c r="D742" s="166" t="str">
        <f t="shared" si="514"/>
        <v>大貫 崇</v>
      </c>
      <c r="E742" s="123" t="str">
        <f t="shared" si="515"/>
        <v>UAL</v>
      </c>
      <c r="F742" s="124" t="str">
        <f t="shared" si="516"/>
        <v>東京サポートセンター KDX</v>
      </c>
      <c r="G742" s="122" t="str">
        <f t="shared" si="517"/>
        <v>月額制</v>
      </c>
      <c r="H742" s="122"/>
      <c r="I742" s="122"/>
      <c r="J742" s="116" t="s">
        <v>1842</v>
      </c>
      <c r="K742" s="117"/>
      <c r="L742" s="148"/>
      <c r="M742" s="149">
        <f ca="1">+(L737&lt;&gt;0)*SUM(M737:M738,M741)</f>
        <v>618557</v>
      </c>
      <c r="N742" s="27"/>
      <c r="P742" s="24"/>
    </row>
    <row r="743" spans="1:16">
      <c r="A743" s="24">
        <f>IF(A742=1,0,1)</f>
        <v>1</v>
      </c>
      <c r="B743" s="27">
        <v>0</v>
      </c>
      <c r="C743" s="28">
        <v>2011008</v>
      </c>
      <c r="D743" s="161" t="str">
        <f>+VLOOKUP(C743,勤務データ!A:C,3,0)</f>
        <v>大坪 淳一</v>
      </c>
      <c r="E743" s="29" t="s">
        <v>1833</v>
      </c>
      <c r="F743" s="28" t="s">
        <v>1851</v>
      </c>
      <c r="G743" s="125" t="s">
        <v>1835</v>
      </c>
      <c r="H743" s="28"/>
      <c r="I743" s="28"/>
      <c r="J743" s="63" t="s">
        <v>1836</v>
      </c>
      <c r="K743" s="55">
        <v>4200</v>
      </c>
      <c r="L743" s="30">
        <f ca="1">+IF($G743="月額制",L747-L744,L747-SUM(L744:L745))</f>
        <v>126</v>
      </c>
      <c r="M743" s="56">
        <f ca="1">+INT(IF($G743="月額制",$K743,$K743*L743))</f>
        <v>529200</v>
      </c>
      <c r="N743" s="27"/>
      <c r="P743" s="24"/>
    </row>
    <row r="744" spans="1:16">
      <c r="A744" s="24">
        <f t="shared" ref="A744:A752" si="518">+A743</f>
        <v>1</v>
      </c>
      <c r="B744" s="24">
        <f t="shared" ref="B744:B752" si="519">+B743</f>
        <v>0</v>
      </c>
      <c r="C744" s="31">
        <f t="shared" ref="C744:C752" si="520">+IF(C743="","",C743)</f>
        <v>2011008</v>
      </c>
      <c r="D744" s="162" t="str">
        <f t="shared" ref="D744:D752" si="521">+IF(D743="","",D743)</f>
        <v>大坪 淳一</v>
      </c>
      <c r="E744" s="32" t="str">
        <f t="shared" ref="E744:E752" si="522">+IF(E743="","",E743)</f>
        <v>UAL</v>
      </c>
      <c r="F744" s="46" t="str">
        <f t="shared" ref="F744:F752" si="523">+IF(F743="","",F743)</f>
        <v>東京サポートセンター KDX</v>
      </c>
      <c r="G744" s="31" t="str">
        <f t="shared" ref="G744:G752" si="524">+IF(G743="","",G743)</f>
        <v>時間制</v>
      </c>
      <c r="H744" s="31"/>
      <c r="I744" s="31"/>
      <c r="J744" s="64" t="str">
        <f>+IF(G743="月額制","超過単金","時間外単金")</f>
        <v>時間外単金</v>
      </c>
      <c r="K744" s="57">
        <f>K743</f>
        <v>4200</v>
      </c>
      <c r="L744" s="33">
        <f ca="1">+IF($G743="月額制",MAX(0,L747-$H743),FLOOR(SUMIF(INDIRECT(L$1&amp;"!$A:$A"),$C744,INDIRECT(L$1&amp;"!$E:$E"))+"0:0:1"*24,0.5))</f>
        <v>8</v>
      </c>
      <c r="M744" s="58">
        <f ca="1">+INT($K744*L744)</f>
        <v>33600</v>
      </c>
      <c r="N744" s="27"/>
      <c r="P744" s="24"/>
    </row>
    <row r="745" spans="1:16">
      <c r="A745" s="24">
        <f t="shared" si="518"/>
        <v>1</v>
      </c>
      <c r="B745" s="24">
        <f t="shared" si="519"/>
        <v>0</v>
      </c>
      <c r="C745" s="31">
        <f t="shared" si="520"/>
        <v>2011008</v>
      </c>
      <c r="D745" s="162" t="str">
        <f t="shared" si="521"/>
        <v>大坪 淳一</v>
      </c>
      <c r="E745" s="32" t="str">
        <f t="shared" si="522"/>
        <v>UAL</v>
      </c>
      <c r="F745" s="46" t="str">
        <f t="shared" si="523"/>
        <v>東京サポートセンター KDX</v>
      </c>
      <c r="G745" s="31" t="str">
        <f t="shared" si="524"/>
        <v>時間制</v>
      </c>
      <c r="H745" s="31"/>
      <c r="I745" s="31"/>
      <c r="J745" s="64" t="str">
        <f>+IF(G743="月額制","控除単金","法定休日単金")</f>
        <v>法定休日単金</v>
      </c>
      <c r="K745" s="57">
        <f>K744</f>
        <v>4200</v>
      </c>
      <c r="L745" s="33">
        <f ca="1">+IF($G743="月額制",MIN(0,L743-$I743),FLOOR(SUMIF(INDIRECT(L$1 &amp; "!$A:$A"),$C745,INDIRECT(L$1 &amp; "!$F:$F"))+"0:0:1"*24,0.5))</f>
        <v>0</v>
      </c>
      <c r="M745" s="58">
        <f ca="1">+INT($K745*L745)</f>
        <v>0</v>
      </c>
      <c r="N745" s="27"/>
      <c r="P745" s="24"/>
    </row>
    <row r="746" spans="1:16">
      <c r="A746" s="24">
        <f t="shared" si="518"/>
        <v>1</v>
      </c>
      <c r="B746" s="24">
        <f t="shared" si="519"/>
        <v>0</v>
      </c>
      <c r="C746" s="31">
        <f t="shared" si="520"/>
        <v>2011008</v>
      </c>
      <c r="D746" s="162" t="str">
        <f t="shared" si="521"/>
        <v>大坪 淳一</v>
      </c>
      <c r="E746" s="32" t="str">
        <f t="shared" si="522"/>
        <v>UAL</v>
      </c>
      <c r="F746" s="46" t="str">
        <f t="shared" si="523"/>
        <v>東京サポートセンター KDX</v>
      </c>
      <c r="G746" s="31" t="str">
        <f t="shared" si="524"/>
        <v>時間制</v>
      </c>
      <c r="H746" s="31"/>
      <c r="I746" s="31"/>
      <c r="J746" s="65" t="str">
        <f>+IF(G743="月額制","","深夜割増単金")</f>
        <v>深夜割増単金</v>
      </c>
      <c r="K746" s="59">
        <v>0</v>
      </c>
      <c r="L746" s="34">
        <f ca="1">IF($G743="月額制",0,FLOOR(SUMIF(INDIRECT(L$1 &amp; "!$A:$A"),$C745,INDIRECT(L$1 &amp; "!$g:$g"))+"0:0:1"*24,0.5))</f>
        <v>0</v>
      </c>
      <c r="M746" s="60">
        <f ca="1">+INT($K746*L746)</f>
        <v>0</v>
      </c>
      <c r="N746" s="27"/>
      <c r="P746" s="24"/>
    </row>
    <row r="747" spans="1:16">
      <c r="A747" s="24">
        <f t="shared" si="518"/>
        <v>1</v>
      </c>
      <c r="B747" s="24">
        <f t="shared" si="519"/>
        <v>0</v>
      </c>
      <c r="C747" s="31">
        <f t="shared" si="520"/>
        <v>2011008</v>
      </c>
      <c r="D747" s="162" t="str">
        <f t="shared" si="521"/>
        <v>大坪 淳一</v>
      </c>
      <c r="E747" s="32" t="str">
        <f t="shared" si="522"/>
        <v>UAL</v>
      </c>
      <c r="F747" s="46" t="str">
        <f t="shared" si="523"/>
        <v>東京サポートセンター KDX</v>
      </c>
      <c r="G747" s="31" t="str">
        <f t="shared" si="524"/>
        <v>時間制</v>
      </c>
      <c r="H747" s="31"/>
      <c r="I747" s="31"/>
      <c r="J747" s="100" t="s">
        <v>1837</v>
      </c>
      <c r="K747" s="101"/>
      <c r="L747" s="48">
        <f ca="1">+FLOOR(SUMIF(INDIRECT(L$1&amp;"!A:A"),$C743,INDIRECT(L$1&amp;"!D:D"))+"0:0:1"*24,0.5)</f>
        <v>134</v>
      </c>
      <c r="M747" s="50">
        <f ca="1">SUM(M743:M746)</f>
        <v>562800</v>
      </c>
      <c r="N747" s="27"/>
      <c r="P747" s="24"/>
    </row>
    <row r="748" spans="1:16">
      <c r="A748" s="24">
        <f t="shared" si="518"/>
        <v>1</v>
      </c>
      <c r="B748" s="24">
        <f t="shared" si="519"/>
        <v>0</v>
      </c>
      <c r="C748" s="31">
        <f t="shared" si="520"/>
        <v>2011008</v>
      </c>
      <c r="D748" s="162" t="str">
        <f t="shared" si="521"/>
        <v>大坪 淳一</v>
      </c>
      <c r="E748" s="32" t="str">
        <f t="shared" si="522"/>
        <v>UAL</v>
      </c>
      <c r="F748" s="46" t="str">
        <f t="shared" si="523"/>
        <v>東京サポートセンター KDX</v>
      </c>
      <c r="G748" s="31" t="str">
        <f t="shared" si="524"/>
        <v>時間制</v>
      </c>
      <c r="H748" s="31"/>
      <c r="I748" s="31"/>
      <c r="J748" s="100" t="s">
        <v>1838</v>
      </c>
      <c r="K748" s="101"/>
      <c r="L748" s="51"/>
      <c r="M748" s="49">
        <f ca="1">+ROUNDDOWN(M747*0.1,0)</f>
        <v>56280</v>
      </c>
      <c r="N748" s="27"/>
      <c r="P748" s="24"/>
    </row>
    <row r="749" spans="1:16">
      <c r="A749" s="24">
        <f t="shared" si="518"/>
        <v>1</v>
      </c>
      <c r="B749" s="24">
        <f t="shared" si="519"/>
        <v>0</v>
      </c>
      <c r="C749" s="31">
        <f t="shared" si="520"/>
        <v>2011008</v>
      </c>
      <c r="D749" s="162" t="str">
        <f t="shared" si="521"/>
        <v>大坪 淳一</v>
      </c>
      <c r="E749" s="32" t="str">
        <f t="shared" si="522"/>
        <v>UAL</v>
      </c>
      <c r="F749" s="46" t="str">
        <f t="shared" si="523"/>
        <v>東京サポートセンター KDX</v>
      </c>
      <c r="G749" s="31" t="str">
        <f t="shared" si="524"/>
        <v>時間制</v>
      </c>
      <c r="H749" s="31"/>
      <c r="I749" s="31"/>
      <c r="J749" s="102" t="s">
        <v>1839</v>
      </c>
      <c r="K749" s="103"/>
      <c r="L749" s="61"/>
      <c r="M749" s="56">
        <f ca="1">+SUMIF(INDIRECT(L$1&amp;"!$A:$A"),$C743,INDIRECT(L$1&amp;"!$I:$I"))</f>
        <v>0</v>
      </c>
      <c r="N749" s="27"/>
      <c r="P749" s="24"/>
    </row>
    <row r="750" spans="1:16">
      <c r="A750" s="24">
        <f t="shared" si="518"/>
        <v>1</v>
      </c>
      <c r="B750" s="24">
        <f t="shared" si="519"/>
        <v>0</v>
      </c>
      <c r="C750" s="31">
        <f t="shared" si="520"/>
        <v>2011008</v>
      </c>
      <c r="D750" s="162" t="str">
        <f t="shared" si="521"/>
        <v>大坪 淳一</v>
      </c>
      <c r="E750" s="32" t="str">
        <f t="shared" si="522"/>
        <v>UAL</v>
      </c>
      <c r="F750" s="46" t="str">
        <f t="shared" si="523"/>
        <v>東京サポートセンター KDX</v>
      </c>
      <c r="G750" s="31" t="str">
        <f t="shared" si="524"/>
        <v>時間制</v>
      </c>
      <c r="H750" s="31"/>
      <c r="I750" s="31"/>
      <c r="J750" s="104" t="s">
        <v>1840</v>
      </c>
      <c r="K750" s="105"/>
      <c r="L750" s="62"/>
      <c r="M750" s="60">
        <f ca="1">+SUMIF(INDIRECT(L$1 &amp;"!$A:$A"),$C743,INDIRECT(L$1 &amp;"!$J:$J"))</f>
        <v>0</v>
      </c>
      <c r="N750" s="27"/>
      <c r="P750" s="24"/>
    </row>
    <row r="751" spans="1:16">
      <c r="A751" s="24">
        <f t="shared" si="518"/>
        <v>1</v>
      </c>
      <c r="B751" s="24">
        <f t="shared" si="519"/>
        <v>0</v>
      </c>
      <c r="C751" s="31">
        <f t="shared" si="520"/>
        <v>2011008</v>
      </c>
      <c r="D751" s="162" t="str">
        <f t="shared" si="521"/>
        <v>大坪 淳一</v>
      </c>
      <c r="E751" s="32" t="str">
        <f t="shared" si="522"/>
        <v>UAL</v>
      </c>
      <c r="F751" s="46" t="str">
        <f t="shared" si="523"/>
        <v>東京サポートセンター KDX</v>
      </c>
      <c r="G751" s="31" t="str">
        <f t="shared" si="524"/>
        <v>時間制</v>
      </c>
      <c r="H751" s="31"/>
      <c r="I751" s="31"/>
      <c r="J751" s="100" t="s">
        <v>1841</v>
      </c>
      <c r="K751" s="101"/>
      <c r="L751" s="51"/>
      <c r="M751" s="49">
        <f ca="1">SUM(M749:M750)</f>
        <v>0</v>
      </c>
      <c r="N751" s="27"/>
      <c r="P751" s="24"/>
    </row>
    <row r="752" spans="1:16">
      <c r="A752" s="24">
        <f t="shared" si="518"/>
        <v>1</v>
      </c>
      <c r="B752" s="24">
        <f t="shared" si="519"/>
        <v>0</v>
      </c>
      <c r="C752" s="35">
        <f t="shared" si="520"/>
        <v>2011008</v>
      </c>
      <c r="D752" s="163" t="str">
        <f t="shared" si="521"/>
        <v>大坪 淳一</v>
      </c>
      <c r="E752" s="106" t="str">
        <f t="shared" si="522"/>
        <v>UAL</v>
      </c>
      <c r="F752" s="107" t="str">
        <f t="shared" si="523"/>
        <v>東京サポートセンター KDX</v>
      </c>
      <c r="G752" s="35" t="str">
        <f t="shared" si="524"/>
        <v>時間制</v>
      </c>
      <c r="H752" s="35"/>
      <c r="I752" s="35"/>
      <c r="J752" s="100" t="s">
        <v>1842</v>
      </c>
      <c r="K752" s="101"/>
      <c r="L752" s="52"/>
      <c r="M752" s="53">
        <f ca="1">+(L747&lt;&gt;0)*SUM(M747:M748,M751)</f>
        <v>619080</v>
      </c>
      <c r="N752" s="27"/>
      <c r="P752" s="24"/>
    </row>
    <row r="753" spans="1:16">
      <c r="A753" s="24">
        <f>IF(A752=1,0,1)</f>
        <v>0</v>
      </c>
      <c r="B753" s="27">
        <v>0</v>
      </c>
      <c r="C753" s="108">
        <v>2009006</v>
      </c>
      <c r="D753" s="164" t="str">
        <f>+VLOOKUP(C753,勤務データ!A:C,3,0)</f>
        <v>尾川 大地</v>
      </c>
      <c r="E753" s="109" t="s">
        <v>1833</v>
      </c>
      <c r="F753" s="108" t="s">
        <v>1851</v>
      </c>
      <c r="G753" s="108" t="s">
        <v>1843</v>
      </c>
      <c r="H753" s="108">
        <v>180</v>
      </c>
      <c r="I753" s="108">
        <v>140</v>
      </c>
      <c r="J753" s="110" t="s">
        <v>1836</v>
      </c>
      <c r="K753" s="66">
        <v>630000</v>
      </c>
      <c r="L753" s="140">
        <f ca="1">+IF($G753="月額制",L757-L754,L757-SUM(L754:L755))</f>
        <v>135.5</v>
      </c>
      <c r="M753" s="67">
        <f>+INT(IF($G753="月額制",$K753,$K753*L753))</f>
        <v>630000</v>
      </c>
      <c r="N753" s="27"/>
      <c r="P753" s="24"/>
    </row>
    <row r="754" spans="1:16">
      <c r="A754" s="24">
        <f t="shared" ref="A754:A762" si="525">+A753</f>
        <v>0</v>
      </c>
      <c r="B754" s="24">
        <f t="shared" ref="B754:B762" si="526">+B753</f>
        <v>0</v>
      </c>
      <c r="C754" s="111">
        <f t="shared" ref="C754:C762" si="527">+IF(C753="","",C753)</f>
        <v>2009006</v>
      </c>
      <c r="D754" s="165" t="str">
        <f t="shared" ref="D754:D762" si="528">+IF(D753="","",D753)</f>
        <v>尾川 大地</v>
      </c>
      <c r="E754" s="112" t="str">
        <f t="shared" ref="E754:E762" si="529">+IF(E753="","",E753)</f>
        <v>UAL</v>
      </c>
      <c r="F754" s="113" t="str">
        <f t="shared" ref="F754:F762" si="530">+IF(F753="","",F753)</f>
        <v>東京サポートセンター KDX</v>
      </c>
      <c r="G754" s="111" t="str">
        <f t="shared" ref="G754:G762" si="531">+IF(G753="","",G753)</f>
        <v>月額制</v>
      </c>
      <c r="H754" s="111"/>
      <c r="I754" s="111"/>
      <c r="J754" s="114" t="str">
        <f>+IF(G753="月額制","超過単金","時間外単金")</f>
        <v>超過単金</v>
      </c>
      <c r="K754" s="68">
        <v>3940</v>
      </c>
      <c r="L754" s="141">
        <f ca="1">+IF($G753="月額制",MAX(0,L757-$H753),FLOOR(SUMIF(INDIRECT(L$1&amp;"!$A:$A"),$C754,INDIRECT(L$1&amp;"!$E:$E"))+"0:0:1"*24,0.5))</f>
        <v>0</v>
      </c>
      <c r="M754" s="69">
        <f ca="1">+INT($K754*L754)</f>
        <v>0</v>
      </c>
      <c r="N754" s="27"/>
      <c r="P754" s="24"/>
    </row>
    <row r="755" spans="1:16">
      <c r="A755" s="24">
        <f t="shared" si="525"/>
        <v>0</v>
      </c>
      <c r="B755" s="24">
        <f t="shared" si="526"/>
        <v>0</v>
      </c>
      <c r="C755" s="111">
        <f t="shared" si="527"/>
        <v>2009006</v>
      </c>
      <c r="D755" s="165" t="str">
        <f t="shared" si="528"/>
        <v>尾川 大地</v>
      </c>
      <c r="E755" s="112" t="str">
        <f t="shared" si="529"/>
        <v>UAL</v>
      </c>
      <c r="F755" s="113" t="str">
        <f t="shared" si="530"/>
        <v>東京サポートセンター KDX</v>
      </c>
      <c r="G755" s="111" t="str">
        <f t="shared" si="531"/>
        <v>月額制</v>
      </c>
      <c r="H755" s="111"/>
      <c r="I755" s="111"/>
      <c r="J755" s="114" t="str">
        <f>+IF(G753="月額制","控除単金","法定休日単金")</f>
        <v>控除単金</v>
      </c>
      <c r="K755" s="68">
        <v>3940</v>
      </c>
      <c r="L755" s="141">
        <f ca="1">+IF($G753="月額制",MIN(0,L753-$I753),FLOOR(SUMIF(INDIRECT(L$1 &amp; "!$A:$A"),$C755,INDIRECT(L$1 &amp; "!$F:$F"))+"0:0:1"*24,0.5))</f>
        <v>-4.5</v>
      </c>
      <c r="M755" s="69">
        <f ca="1">+INT($K755*L755)</f>
        <v>-17730</v>
      </c>
      <c r="N755" s="27"/>
      <c r="P755" s="24"/>
    </row>
    <row r="756" spans="1:16">
      <c r="A756" s="24">
        <f t="shared" si="525"/>
        <v>0</v>
      </c>
      <c r="B756" s="24">
        <f t="shared" si="526"/>
        <v>0</v>
      </c>
      <c r="C756" s="111">
        <f t="shared" si="527"/>
        <v>2009006</v>
      </c>
      <c r="D756" s="165" t="str">
        <f t="shared" si="528"/>
        <v>尾川 大地</v>
      </c>
      <c r="E756" s="112" t="str">
        <f t="shared" si="529"/>
        <v>UAL</v>
      </c>
      <c r="F756" s="113" t="str">
        <f t="shared" si="530"/>
        <v>東京サポートセンター KDX</v>
      </c>
      <c r="G756" s="111" t="str">
        <f t="shared" si="531"/>
        <v>月額制</v>
      </c>
      <c r="H756" s="111"/>
      <c r="I756" s="111"/>
      <c r="J756" s="115" t="str">
        <f>+IF(G753="月額制","","深夜割増単金")</f>
        <v/>
      </c>
      <c r="K756" s="70"/>
      <c r="L756" s="142">
        <f ca="1">IF($G753="月額制",0,FLOOR(SUMIF(INDIRECT(L$1 &amp; "!$A:$A"),$C755,INDIRECT(L$1 &amp; "!$g:$g"))+"0:0:1"*24,0.5))</f>
        <v>0</v>
      </c>
      <c r="M756" s="71">
        <f ca="1">+INT($K756*L756)</f>
        <v>0</v>
      </c>
      <c r="N756" s="27"/>
      <c r="P756" s="24"/>
    </row>
    <row r="757" spans="1:16">
      <c r="A757" s="24">
        <f t="shared" si="525"/>
        <v>0</v>
      </c>
      <c r="B757" s="24">
        <f t="shared" si="526"/>
        <v>0</v>
      </c>
      <c r="C757" s="111">
        <f t="shared" si="527"/>
        <v>2009006</v>
      </c>
      <c r="D757" s="165" t="str">
        <f t="shared" si="528"/>
        <v>尾川 大地</v>
      </c>
      <c r="E757" s="112" t="str">
        <f t="shared" si="529"/>
        <v>UAL</v>
      </c>
      <c r="F757" s="113" t="str">
        <f t="shared" si="530"/>
        <v>東京サポートセンター KDX</v>
      </c>
      <c r="G757" s="111" t="str">
        <f t="shared" si="531"/>
        <v>月額制</v>
      </c>
      <c r="H757" s="111"/>
      <c r="I757" s="111"/>
      <c r="J757" s="116" t="s">
        <v>1837</v>
      </c>
      <c r="K757" s="117"/>
      <c r="L757" s="143">
        <f ca="1">+FLOOR(SUMIF(INDIRECT(L$1&amp;"!A:A"),$C753,INDIRECT(L$1&amp;"!D:D"))+"0:0:1"*24,0.5)</f>
        <v>135.5</v>
      </c>
      <c r="M757" s="144">
        <f ca="1">SUM(M753:M756)</f>
        <v>612270</v>
      </c>
      <c r="N757" s="27"/>
      <c r="P757" s="24"/>
    </row>
    <row r="758" spans="1:16">
      <c r="A758" s="24">
        <f t="shared" si="525"/>
        <v>0</v>
      </c>
      <c r="B758" s="24">
        <f t="shared" si="526"/>
        <v>0</v>
      </c>
      <c r="C758" s="111">
        <f t="shared" si="527"/>
        <v>2009006</v>
      </c>
      <c r="D758" s="165" t="str">
        <f t="shared" si="528"/>
        <v>尾川 大地</v>
      </c>
      <c r="E758" s="112" t="str">
        <f t="shared" si="529"/>
        <v>UAL</v>
      </c>
      <c r="F758" s="113" t="str">
        <f t="shared" si="530"/>
        <v>東京サポートセンター KDX</v>
      </c>
      <c r="G758" s="111" t="str">
        <f t="shared" si="531"/>
        <v>月額制</v>
      </c>
      <c r="H758" s="111"/>
      <c r="I758" s="111"/>
      <c r="J758" s="116" t="s">
        <v>1838</v>
      </c>
      <c r="K758" s="117"/>
      <c r="L758" s="145"/>
      <c r="M758" s="54">
        <f ca="1">+ROUNDDOWN(M757*0.1,0)</f>
        <v>61227</v>
      </c>
      <c r="N758" s="27"/>
      <c r="P758" s="24"/>
    </row>
    <row r="759" spans="1:16">
      <c r="A759" s="24">
        <f t="shared" si="525"/>
        <v>0</v>
      </c>
      <c r="B759" s="24">
        <f t="shared" si="526"/>
        <v>0</v>
      </c>
      <c r="C759" s="111">
        <f t="shared" si="527"/>
        <v>2009006</v>
      </c>
      <c r="D759" s="165" t="str">
        <f t="shared" si="528"/>
        <v>尾川 大地</v>
      </c>
      <c r="E759" s="112" t="str">
        <f t="shared" si="529"/>
        <v>UAL</v>
      </c>
      <c r="F759" s="113" t="str">
        <f t="shared" si="530"/>
        <v>東京サポートセンター KDX</v>
      </c>
      <c r="G759" s="111" t="str">
        <f t="shared" si="531"/>
        <v>月額制</v>
      </c>
      <c r="H759" s="111"/>
      <c r="I759" s="111"/>
      <c r="J759" s="118" t="s">
        <v>1839</v>
      </c>
      <c r="K759" s="119"/>
      <c r="L759" s="146"/>
      <c r="M759" s="67">
        <f ca="1">+SUMIF(INDIRECT(L$1&amp;"!$A:$A"),$C753,INDIRECT(L$1&amp;"!$I:$I"))</f>
        <v>0</v>
      </c>
      <c r="N759" s="27"/>
      <c r="P759" s="24"/>
    </row>
    <row r="760" spans="1:16">
      <c r="A760" s="24">
        <f t="shared" si="525"/>
        <v>0</v>
      </c>
      <c r="B760" s="24">
        <f t="shared" si="526"/>
        <v>0</v>
      </c>
      <c r="C760" s="111">
        <f t="shared" si="527"/>
        <v>2009006</v>
      </c>
      <c r="D760" s="165" t="str">
        <f t="shared" si="528"/>
        <v>尾川 大地</v>
      </c>
      <c r="E760" s="112" t="str">
        <f t="shared" si="529"/>
        <v>UAL</v>
      </c>
      <c r="F760" s="113" t="str">
        <f t="shared" si="530"/>
        <v>東京サポートセンター KDX</v>
      </c>
      <c r="G760" s="111" t="str">
        <f t="shared" si="531"/>
        <v>月額制</v>
      </c>
      <c r="H760" s="111"/>
      <c r="I760" s="111"/>
      <c r="J760" s="120" t="s">
        <v>1840</v>
      </c>
      <c r="K760" s="121"/>
      <c r="L760" s="147"/>
      <c r="M760" s="71">
        <f ca="1">+SUMIF(INDIRECT(L$1 &amp;"!$A:$A"),$C753,INDIRECT(L$1 &amp;"!$J:$J"))</f>
        <v>0</v>
      </c>
      <c r="N760" s="27"/>
      <c r="P760" s="24"/>
    </row>
    <row r="761" spans="1:16">
      <c r="A761" s="24">
        <f t="shared" si="525"/>
        <v>0</v>
      </c>
      <c r="B761" s="24">
        <f t="shared" si="526"/>
        <v>0</v>
      </c>
      <c r="C761" s="111">
        <f t="shared" si="527"/>
        <v>2009006</v>
      </c>
      <c r="D761" s="165" t="str">
        <f t="shared" si="528"/>
        <v>尾川 大地</v>
      </c>
      <c r="E761" s="112" t="str">
        <f t="shared" si="529"/>
        <v>UAL</v>
      </c>
      <c r="F761" s="113" t="str">
        <f t="shared" si="530"/>
        <v>東京サポートセンター KDX</v>
      </c>
      <c r="G761" s="111" t="str">
        <f t="shared" si="531"/>
        <v>月額制</v>
      </c>
      <c r="H761" s="111"/>
      <c r="I761" s="111"/>
      <c r="J761" s="116" t="s">
        <v>1841</v>
      </c>
      <c r="K761" s="117"/>
      <c r="L761" s="145"/>
      <c r="M761" s="54">
        <f ca="1">SUM(M759:M760)</f>
        <v>0</v>
      </c>
      <c r="N761" s="27"/>
      <c r="P761" s="24"/>
    </row>
    <row r="762" spans="1:16">
      <c r="A762" s="24">
        <f t="shared" si="525"/>
        <v>0</v>
      </c>
      <c r="B762" s="24">
        <f t="shared" si="526"/>
        <v>0</v>
      </c>
      <c r="C762" s="122">
        <f t="shared" si="527"/>
        <v>2009006</v>
      </c>
      <c r="D762" s="166" t="str">
        <f t="shared" si="528"/>
        <v>尾川 大地</v>
      </c>
      <c r="E762" s="123" t="str">
        <f t="shared" si="529"/>
        <v>UAL</v>
      </c>
      <c r="F762" s="124" t="str">
        <f t="shared" si="530"/>
        <v>東京サポートセンター KDX</v>
      </c>
      <c r="G762" s="122" t="str">
        <f t="shared" si="531"/>
        <v>月額制</v>
      </c>
      <c r="H762" s="122"/>
      <c r="I762" s="122"/>
      <c r="J762" s="116" t="s">
        <v>1842</v>
      </c>
      <c r="K762" s="117"/>
      <c r="L762" s="148"/>
      <c r="M762" s="149">
        <f ca="1">+(L757&lt;&gt;0)*SUM(M757:M758,M761)</f>
        <v>673497</v>
      </c>
      <c r="N762" s="27"/>
      <c r="P762" s="24"/>
    </row>
    <row r="763" spans="1:16">
      <c r="A763" s="24">
        <f>IF(A762=1,0,1)</f>
        <v>1</v>
      </c>
      <c r="B763" s="27">
        <v>0</v>
      </c>
      <c r="C763" s="28">
        <v>2009007</v>
      </c>
      <c r="D763" s="161" t="str">
        <f>+VLOOKUP(C763,勤務データ!A:C,3,0)</f>
        <v>椎津 拓也</v>
      </c>
      <c r="E763" s="29" t="s">
        <v>1833</v>
      </c>
      <c r="F763" s="28" t="s">
        <v>1851</v>
      </c>
      <c r="G763" s="125" t="s">
        <v>1843</v>
      </c>
      <c r="H763" s="28">
        <v>180</v>
      </c>
      <c r="I763" s="28">
        <v>140</v>
      </c>
      <c r="J763" s="63" t="s">
        <v>1836</v>
      </c>
      <c r="K763" s="55">
        <v>620000</v>
      </c>
      <c r="L763" s="30">
        <f ca="1">+IF($G763="月額制",L767-L764,L767-SUM(L764:L765))</f>
        <v>136</v>
      </c>
      <c r="M763" s="56">
        <f>+INT(IF($G763="月額制",$K763,$K763*L763))</f>
        <v>620000</v>
      </c>
      <c r="N763" s="27"/>
      <c r="P763" s="24"/>
    </row>
    <row r="764" spans="1:16">
      <c r="A764" s="24">
        <f t="shared" ref="A764:A772" si="532">+A763</f>
        <v>1</v>
      </c>
      <c r="B764" s="24">
        <f t="shared" ref="B764:B772" si="533">+B763</f>
        <v>0</v>
      </c>
      <c r="C764" s="31">
        <f t="shared" ref="C764:C772" si="534">+IF(C763="","",C763)</f>
        <v>2009007</v>
      </c>
      <c r="D764" s="162" t="str">
        <f t="shared" ref="D764:D772" si="535">+IF(D763="","",D763)</f>
        <v>椎津 拓也</v>
      </c>
      <c r="E764" s="32" t="str">
        <f t="shared" ref="E764:E772" si="536">+IF(E763="","",E763)</f>
        <v>UAL</v>
      </c>
      <c r="F764" s="46" t="str">
        <f t="shared" ref="F764:F772" si="537">+IF(F763="","",F763)</f>
        <v>東京サポートセンター KDX</v>
      </c>
      <c r="G764" s="31" t="str">
        <f t="shared" ref="G764:G772" si="538">+IF(G763="","",G763)</f>
        <v>月額制</v>
      </c>
      <c r="H764" s="31"/>
      <c r="I764" s="31"/>
      <c r="J764" s="64" t="str">
        <f>+IF(G763="月額制","超過単金","時間外単金")</f>
        <v>超過単金</v>
      </c>
      <c r="K764" s="57">
        <v>3880</v>
      </c>
      <c r="L764" s="33">
        <f ca="1">+IF($G763="月額制",MAX(0,L767-$H763),FLOOR(SUMIF(INDIRECT(L$1&amp;"!$A:$A"),$C764,INDIRECT(L$1&amp;"!$E:$E"))+"0:0:1"*24,0.5))</f>
        <v>0</v>
      </c>
      <c r="M764" s="58">
        <f ca="1">+INT($K764*L764)</f>
        <v>0</v>
      </c>
      <c r="N764" s="27"/>
      <c r="P764" s="24"/>
    </row>
    <row r="765" spans="1:16">
      <c r="A765" s="24">
        <f t="shared" si="532"/>
        <v>1</v>
      </c>
      <c r="B765" s="24">
        <f t="shared" si="533"/>
        <v>0</v>
      </c>
      <c r="C765" s="31">
        <f t="shared" si="534"/>
        <v>2009007</v>
      </c>
      <c r="D765" s="162" t="str">
        <f t="shared" si="535"/>
        <v>椎津 拓也</v>
      </c>
      <c r="E765" s="32" t="str">
        <f t="shared" si="536"/>
        <v>UAL</v>
      </c>
      <c r="F765" s="46" t="str">
        <f t="shared" si="537"/>
        <v>東京サポートセンター KDX</v>
      </c>
      <c r="G765" s="31" t="str">
        <f t="shared" si="538"/>
        <v>月額制</v>
      </c>
      <c r="H765" s="31"/>
      <c r="I765" s="31"/>
      <c r="J765" s="64" t="str">
        <f>+IF(G763="月額制","控除単金","法定休日単金")</f>
        <v>控除単金</v>
      </c>
      <c r="K765" s="57">
        <v>3880</v>
      </c>
      <c r="L765" s="33">
        <f ca="1">+IF($G763="月額制",MIN(0,L763-$I763),FLOOR(SUMIF(INDIRECT(L$1 &amp; "!$A:$A"),$C765,INDIRECT(L$1 &amp; "!$F:$F"))+"0:0:1"*24,0.5))</f>
        <v>-4</v>
      </c>
      <c r="M765" s="58">
        <f ca="1">+INT($K765*L765)</f>
        <v>-15520</v>
      </c>
      <c r="N765" s="27"/>
      <c r="P765" s="24"/>
    </row>
    <row r="766" spans="1:16">
      <c r="A766" s="24">
        <f t="shared" si="532"/>
        <v>1</v>
      </c>
      <c r="B766" s="24">
        <f t="shared" si="533"/>
        <v>0</v>
      </c>
      <c r="C766" s="31">
        <f t="shared" si="534"/>
        <v>2009007</v>
      </c>
      <c r="D766" s="162" t="str">
        <f t="shared" si="535"/>
        <v>椎津 拓也</v>
      </c>
      <c r="E766" s="32" t="str">
        <f t="shared" si="536"/>
        <v>UAL</v>
      </c>
      <c r="F766" s="46" t="str">
        <f t="shared" si="537"/>
        <v>東京サポートセンター KDX</v>
      </c>
      <c r="G766" s="31" t="str">
        <f t="shared" si="538"/>
        <v>月額制</v>
      </c>
      <c r="H766" s="31"/>
      <c r="I766" s="31"/>
      <c r="J766" s="65" t="str">
        <f>+IF(G763="月額制","","深夜割増単金")</f>
        <v/>
      </c>
      <c r="K766" s="59"/>
      <c r="L766" s="34">
        <f ca="1">IF($G763="月額制",0,FLOOR(SUMIF(INDIRECT(L$1 &amp; "!$A:$A"),$C765,INDIRECT(L$1 &amp; "!$g:$g"))+"0:0:1"*24,0.5))</f>
        <v>0</v>
      </c>
      <c r="M766" s="60">
        <f ca="1">+INT($K766*L766)</f>
        <v>0</v>
      </c>
      <c r="N766" s="27"/>
      <c r="P766" s="24"/>
    </row>
    <row r="767" spans="1:16">
      <c r="A767" s="24">
        <f t="shared" si="532"/>
        <v>1</v>
      </c>
      <c r="B767" s="24">
        <f t="shared" si="533"/>
        <v>0</v>
      </c>
      <c r="C767" s="31">
        <f t="shared" si="534"/>
        <v>2009007</v>
      </c>
      <c r="D767" s="162" t="str">
        <f t="shared" si="535"/>
        <v>椎津 拓也</v>
      </c>
      <c r="E767" s="32" t="str">
        <f t="shared" si="536"/>
        <v>UAL</v>
      </c>
      <c r="F767" s="46" t="str">
        <f t="shared" si="537"/>
        <v>東京サポートセンター KDX</v>
      </c>
      <c r="G767" s="31" t="str">
        <f t="shared" si="538"/>
        <v>月額制</v>
      </c>
      <c r="H767" s="31"/>
      <c r="I767" s="31"/>
      <c r="J767" s="100" t="s">
        <v>1837</v>
      </c>
      <c r="K767" s="101"/>
      <c r="L767" s="48">
        <f ca="1">+FLOOR(SUMIF(INDIRECT(L$1&amp;"!A:A"),$C763,INDIRECT(L$1&amp;"!D:D"))+"0:0:1"*24,0.5)</f>
        <v>136</v>
      </c>
      <c r="M767" s="50">
        <f ca="1">SUM(M763:M766)</f>
        <v>604480</v>
      </c>
      <c r="N767" s="27"/>
      <c r="P767" s="24"/>
    </row>
    <row r="768" spans="1:16">
      <c r="A768" s="24">
        <f t="shared" si="532"/>
        <v>1</v>
      </c>
      <c r="B768" s="24">
        <f t="shared" si="533"/>
        <v>0</v>
      </c>
      <c r="C768" s="31">
        <f t="shared" si="534"/>
        <v>2009007</v>
      </c>
      <c r="D768" s="162" t="str">
        <f t="shared" si="535"/>
        <v>椎津 拓也</v>
      </c>
      <c r="E768" s="32" t="str">
        <f t="shared" si="536"/>
        <v>UAL</v>
      </c>
      <c r="F768" s="46" t="str">
        <f t="shared" si="537"/>
        <v>東京サポートセンター KDX</v>
      </c>
      <c r="G768" s="31" t="str">
        <f t="shared" si="538"/>
        <v>月額制</v>
      </c>
      <c r="H768" s="31"/>
      <c r="I768" s="31"/>
      <c r="J768" s="100" t="s">
        <v>1838</v>
      </c>
      <c r="K768" s="101"/>
      <c r="L768" s="51"/>
      <c r="M768" s="49">
        <f ca="1">+ROUNDDOWN(M767*0.1,0)</f>
        <v>60448</v>
      </c>
      <c r="N768" s="27"/>
      <c r="P768" s="24"/>
    </row>
    <row r="769" spans="1:16">
      <c r="A769" s="24">
        <f t="shared" si="532"/>
        <v>1</v>
      </c>
      <c r="B769" s="24">
        <f t="shared" si="533"/>
        <v>0</v>
      </c>
      <c r="C769" s="31">
        <f t="shared" si="534"/>
        <v>2009007</v>
      </c>
      <c r="D769" s="162" t="str">
        <f t="shared" si="535"/>
        <v>椎津 拓也</v>
      </c>
      <c r="E769" s="32" t="str">
        <f t="shared" si="536"/>
        <v>UAL</v>
      </c>
      <c r="F769" s="46" t="str">
        <f t="shared" si="537"/>
        <v>東京サポートセンター KDX</v>
      </c>
      <c r="G769" s="31" t="str">
        <f t="shared" si="538"/>
        <v>月額制</v>
      </c>
      <c r="H769" s="31"/>
      <c r="I769" s="31"/>
      <c r="J769" s="102" t="s">
        <v>1839</v>
      </c>
      <c r="K769" s="103"/>
      <c r="L769" s="61"/>
      <c r="M769" s="56">
        <f ca="1">+SUMIF(INDIRECT(L$1&amp;"!$A:$A"),$C763,INDIRECT(L$1&amp;"!$I:$I"))</f>
        <v>0</v>
      </c>
      <c r="N769" s="27"/>
      <c r="P769" s="24"/>
    </row>
    <row r="770" spans="1:16">
      <c r="A770" s="24">
        <f t="shared" si="532"/>
        <v>1</v>
      </c>
      <c r="B770" s="24">
        <f t="shared" si="533"/>
        <v>0</v>
      </c>
      <c r="C770" s="31">
        <f t="shared" si="534"/>
        <v>2009007</v>
      </c>
      <c r="D770" s="162" t="str">
        <f t="shared" si="535"/>
        <v>椎津 拓也</v>
      </c>
      <c r="E770" s="32" t="str">
        <f t="shared" si="536"/>
        <v>UAL</v>
      </c>
      <c r="F770" s="46" t="str">
        <f t="shared" si="537"/>
        <v>東京サポートセンター KDX</v>
      </c>
      <c r="G770" s="31" t="str">
        <f t="shared" si="538"/>
        <v>月額制</v>
      </c>
      <c r="H770" s="31"/>
      <c r="I770" s="31"/>
      <c r="J770" s="104" t="s">
        <v>1840</v>
      </c>
      <c r="K770" s="105"/>
      <c r="L770" s="62"/>
      <c r="M770" s="60">
        <f ca="1">+SUMIF(INDIRECT(L$1 &amp;"!$A:$A"),$C763,INDIRECT(L$1 &amp;"!$J:$J"))</f>
        <v>0</v>
      </c>
      <c r="N770" s="27"/>
      <c r="P770" s="24"/>
    </row>
    <row r="771" spans="1:16">
      <c r="A771" s="24">
        <f t="shared" si="532"/>
        <v>1</v>
      </c>
      <c r="B771" s="24">
        <f t="shared" si="533"/>
        <v>0</v>
      </c>
      <c r="C771" s="31">
        <f t="shared" si="534"/>
        <v>2009007</v>
      </c>
      <c r="D771" s="162" t="str">
        <f t="shared" si="535"/>
        <v>椎津 拓也</v>
      </c>
      <c r="E771" s="32" t="str">
        <f t="shared" si="536"/>
        <v>UAL</v>
      </c>
      <c r="F771" s="46" t="str">
        <f t="shared" si="537"/>
        <v>東京サポートセンター KDX</v>
      </c>
      <c r="G771" s="31" t="str">
        <f t="shared" si="538"/>
        <v>月額制</v>
      </c>
      <c r="H771" s="31"/>
      <c r="I771" s="31"/>
      <c r="J771" s="100" t="s">
        <v>1841</v>
      </c>
      <c r="K771" s="101"/>
      <c r="L771" s="51"/>
      <c r="M771" s="49">
        <f ca="1">SUM(M769:M770)</f>
        <v>0</v>
      </c>
      <c r="N771" s="27"/>
      <c r="P771" s="24"/>
    </row>
    <row r="772" spans="1:16">
      <c r="A772" s="24">
        <f t="shared" si="532"/>
        <v>1</v>
      </c>
      <c r="B772" s="24">
        <f t="shared" si="533"/>
        <v>0</v>
      </c>
      <c r="C772" s="35">
        <f t="shared" si="534"/>
        <v>2009007</v>
      </c>
      <c r="D772" s="163" t="str">
        <f t="shared" si="535"/>
        <v>椎津 拓也</v>
      </c>
      <c r="E772" s="106" t="str">
        <f t="shared" si="536"/>
        <v>UAL</v>
      </c>
      <c r="F772" s="107" t="str">
        <f t="shared" si="537"/>
        <v>東京サポートセンター KDX</v>
      </c>
      <c r="G772" s="35" t="str">
        <f t="shared" si="538"/>
        <v>月額制</v>
      </c>
      <c r="H772" s="35"/>
      <c r="I772" s="35"/>
      <c r="J772" s="100" t="s">
        <v>1842</v>
      </c>
      <c r="K772" s="101"/>
      <c r="L772" s="52"/>
      <c r="M772" s="53">
        <f ca="1">+(L767&lt;&gt;0)*SUM(M767:M768,M771)</f>
        <v>664928</v>
      </c>
      <c r="N772" s="27"/>
      <c r="P772" s="24"/>
    </row>
    <row r="773" spans="1:16">
      <c r="A773" s="24">
        <f>IF(A772=1,0,1)</f>
        <v>0</v>
      </c>
      <c r="B773" s="27">
        <v>0</v>
      </c>
      <c r="C773" s="108">
        <v>2009005</v>
      </c>
      <c r="D773" s="164" t="str">
        <f>+VLOOKUP(C773,勤務データ!A:C,3,0)</f>
        <v>高橋 和紀</v>
      </c>
      <c r="E773" s="109" t="s">
        <v>1833</v>
      </c>
      <c r="F773" s="108" t="s">
        <v>1851</v>
      </c>
      <c r="G773" s="108" t="s">
        <v>1835</v>
      </c>
      <c r="H773" s="108"/>
      <c r="I773" s="108"/>
      <c r="J773" s="110" t="s">
        <v>1836</v>
      </c>
      <c r="K773" s="66">
        <v>4200</v>
      </c>
      <c r="L773" s="140">
        <f ca="1">+IF($G773="月額制",L777-L774,L777-SUM(L774:L775))</f>
        <v>127.5</v>
      </c>
      <c r="M773" s="67">
        <f ca="1">+INT(IF($G773="月額制",$K773,$K773*L773))</f>
        <v>535500</v>
      </c>
      <c r="N773" s="27"/>
      <c r="P773" s="24"/>
    </row>
    <row r="774" spans="1:16">
      <c r="A774" s="24">
        <f t="shared" ref="A774:A782" si="539">+A773</f>
        <v>0</v>
      </c>
      <c r="B774" s="24">
        <f t="shared" ref="B774:B782" si="540">+B773</f>
        <v>0</v>
      </c>
      <c r="C774" s="111">
        <f t="shared" ref="C774:C782" si="541">+IF(C773="","",C773)</f>
        <v>2009005</v>
      </c>
      <c r="D774" s="165" t="str">
        <f t="shared" ref="D774:D782" si="542">+IF(D773="","",D773)</f>
        <v>高橋 和紀</v>
      </c>
      <c r="E774" s="112" t="str">
        <f t="shared" ref="E774:E782" si="543">+IF(E773="","",E773)</f>
        <v>UAL</v>
      </c>
      <c r="F774" s="113" t="str">
        <f t="shared" ref="F774:F782" si="544">+IF(F773="","",F773)</f>
        <v>東京サポートセンター KDX</v>
      </c>
      <c r="G774" s="111" t="str">
        <f t="shared" ref="G774:G782" si="545">+IF(G773="","",G773)</f>
        <v>時間制</v>
      </c>
      <c r="H774" s="111"/>
      <c r="I774" s="111"/>
      <c r="J774" s="114" t="str">
        <f>+IF(G773="月額制","超過単金","時間外単金")</f>
        <v>時間外単金</v>
      </c>
      <c r="K774" s="68">
        <f>K773</f>
        <v>4200</v>
      </c>
      <c r="L774" s="141">
        <f ca="1">+IF($G773="月額制",MAX(0,L777-$H773),FLOOR(SUMIF(INDIRECT(L$1&amp;"!$A:$A"),$C774,INDIRECT(L$1&amp;"!$E:$E"))+"0:0:1"*24,0.5))</f>
        <v>0</v>
      </c>
      <c r="M774" s="69">
        <f ca="1">+INT($K774*L774)</f>
        <v>0</v>
      </c>
      <c r="N774" s="27"/>
      <c r="P774" s="24"/>
    </row>
    <row r="775" spans="1:16">
      <c r="A775" s="24">
        <f t="shared" si="539"/>
        <v>0</v>
      </c>
      <c r="B775" s="24">
        <f t="shared" si="540"/>
        <v>0</v>
      </c>
      <c r="C775" s="111">
        <f t="shared" si="541"/>
        <v>2009005</v>
      </c>
      <c r="D775" s="165" t="str">
        <f t="shared" si="542"/>
        <v>高橋 和紀</v>
      </c>
      <c r="E775" s="112" t="str">
        <f t="shared" si="543"/>
        <v>UAL</v>
      </c>
      <c r="F775" s="113" t="str">
        <f t="shared" si="544"/>
        <v>東京サポートセンター KDX</v>
      </c>
      <c r="G775" s="111" t="str">
        <f t="shared" si="545"/>
        <v>時間制</v>
      </c>
      <c r="H775" s="111"/>
      <c r="I775" s="111"/>
      <c r="J775" s="114" t="str">
        <f>+IF(G773="月額制","控除単金","法定休日単金")</f>
        <v>法定休日単金</v>
      </c>
      <c r="K775" s="68">
        <f>K774</f>
        <v>4200</v>
      </c>
      <c r="L775" s="141">
        <f ca="1">+IF($G773="月額制",MIN(0,L773-$I773),FLOOR(SUMIF(INDIRECT(L$1 &amp; "!$A:$A"),$C775,INDIRECT(L$1 &amp; "!$F:$F"))+"0:0:1"*24,0.5))</f>
        <v>0</v>
      </c>
      <c r="M775" s="69">
        <f ca="1">+INT($K775*L775)</f>
        <v>0</v>
      </c>
      <c r="N775" s="27"/>
      <c r="P775" s="24"/>
    </row>
    <row r="776" spans="1:16">
      <c r="A776" s="24">
        <f t="shared" si="539"/>
        <v>0</v>
      </c>
      <c r="B776" s="24">
        <f t="shared" si="540"/>
        <v>0</v>
      </c>
      <c r="C776" s="111">
        <f t="shared" si="541"/>
        <v>2009005</v>
      </c>
      <c r="D776" s="165" t="str">
        <f t="shared" si="542"/>
        <v>高橋 和紀</v>
      </c>
      <c r="E776" s="112" t="str">
        <f t="shared" si="543"/>
        <v>UAL</v>
      </c>
      <c r="F776" s="113" t="str">
        <f t="shared" si="544"/>
        <v>東京サポートセンター KDX</v>
      </c>
      <c r="G776" s="111" t="str">
        <f t="shared" si="545"/>
        <v>時間制</v>
      </c>
      <c r="H776" s="111"/>
      <c r="I776" s="111"/>
      <c r="J776" s="115" t="str">
        <f>+IF(G773="月額制","","深夜割増単金")</f>
        <v>深夜割増単金</v>
      </c>
      <c r="K776" s="70">
        <v>0</v>
      </c>
      <c r="L776" s="142">
        <f ca="1">IF($G773="月額制",0,FLOOR(SUMIF(INDIRECT(L$1 &amp; "!$A:$A"),$C775,INDIRECT(L$1 &amp; "!$g:$g"))+"0:0:1"*24,0.5))</f>
        <v>0</v>
      </c>
      <c r="M776" s="71">
        <f ca="1">+INT($K776*L776)</f>
        <v>0</v>
      </c>
      <c r="N776" s="27"/>
      <c r="P776" s="24"/>
    </row>
    <row r="777" spans="1:16">
      <c r="A777" s="24">
        <f t="shared" si="539"/>
        <v>0</v>
      </c>
      <c r="B777" s="24">
        <f t="shared" si="540"/>
        <v>0</v>
      </c>
      <c r="C777" s="111">
        <f t="shared" si="541"/>
        <v>2009005</v>
      </c>
      <c r="D777" s="165" t="str">
        <f t="shared" si="542"/>
        <v>高橋 和紀</v>
      </c>
      <c r="E777" s="112" t="str">
        <f t="shared" si="543"/>
        <v>UAL</v>
      </c>
      <c r="F777" s="113" t="str">
        <f t="shared" si="544"/>
        <v>東京サポートセンター KDX</v>
      </c>
      <c r="G777" s="111" t="str">
        <f t="shared" si="545"/>
        <v>時間制</v>
      </c>
      <c r="H777" s="111"/>
      <c r="I777" s="111"/>
      <c r="J777" s="116" t="s">
        <v>1837</v>
      </c>
      <c r="K777" s="117"/>
      <c r="L777" s="143">
        <f ca="1">+FLOOR(SUMIF(INDIRECT(L$1&amp;"!A:A"),$C773,INDIRECT(L$1&amp;"!D:D"))+"0:0:1"*24,0.5)</f>
        <v>127.5</v>
      </c>
      <c r="M777" s="144">
        <f ca="1">SUM(M773:M776)</f>
        <v>535500</v>
      </c>
      <c r="N777" s="27"/>
      <c r="P777" s="24"/>
    </row>
    <row r="778" spans="1:16">
      <c r="A778" s="24">
        <f t="shared" si="539"/>
        <v>0</v>
      </c>
      <c r="B778" s="24">
        <f t="shared" si="540"/>
        <v>0</v>
      </c>
      <c r="C778" s="111">
        <f t="shared" si="541"/>
        <v>2009005</v>
      </c>
      <c r="D778" s="165" t="str">
        <f t="shared" si="542"/>
        <v>高橋 和紀</v>
      </c>
      <c r="E778" s="112" t="str">
        <f t="shared" si="543"/>
        <v>UAL</v>
      </c>
      <c r="F778" s="113" t="str">
        <f t="shared" si="544"/>
        <v>東京サポートセンター KDX</v>
      </c>
      <c r="G778" s="111" t="str">
        <f t="shared" si="545"/>
        <v>時間制</v>
      </c>
      <c r="H778" s="111"/>
      <c r="I778" s="111"/>
      <c r="J778" s="116" t="s">
        <v>1838</v>
      </c>
      <c r="K778" s="117"/>
      <c r="L778" s="145"/>
      <c r="M778" s="54">
        <f ca="1">+ROUNDDOWN(M777*0.1,0)</f>
        <v>53550</v>
      </c>
      <c r="N778" s="27"/>
      <c r="P778" s="24"/>
    </row>
    <row r="779" spans="1:16">
      <c r="A779" s="24">
        <f t="shared" si="539"/>
        <v>0</v>
      </c>
      <c r="B779" s="24">
        <f t="shared" si="540"/>
        <v>0</v>
      </c>
      <c r="C779" s="111">
        <f t="shared" si="541"/>
        <v>2009005</v>
      </c>
      <c r="D779" s="165" t="str">
        <f t="shared" si="542"/>
        <v>高橋 和紀</v>
      </c>
      <c r="E779" s="112" t="str">
        <f t="shared" si="543"/>
        <v>UAL</v>
      </c>
      <c r="F779" s="113" t="str">
        <f t="shared" si="544"/>
        <v>東京サポートセンター KDX</v>
      </c>
      <c r="G779" s="111" t="str">
        <f t="shared" si="545"/>
        <v>時間制</v>
      </c>
      <c r="H779" s="111"/>
      <c r="I779" s="111"/>
      <c r="J779" s="118" t="s">
        <v>1839</v>
      </c>
      <c r="K779" s="119"/>
      <c r="L779" s="146"/>
      <c r="M779" s="67">
        <f ca="1">+SUMIF(INDIRECT(L$1&amp;"!$A:$A"),$C773,INDIRECT(L$1&amp;"!$I:$I"))</f>
        <v>0</v>
      </c>
      <c r="N779" s="27"/>
      <c r="P779" s="24"/>
    </row>
    <row r="780" spans="1:16">
      <c r="A780" s="24">
        <f t="shared" si="539"/>
        <v>0</v>
      </c>
      <c r="B780" s="24">
        <f t="shared" si="540"/>
        <v>0</v>
      </c>
      <c r="C780" s="111">
        <f t="shared" si="541"/>
        <v>2009005</v>
      </c>
      <c r="D780" s="165" t="str">
        <f t="shared" si="542"/>
        <v>高橋 和紀</v>
      </c>
      <c r="E780" s="112" t="str">
        <f t="shared" si="543"/>
        <v>UAL</v>
      </c>
      <c r="F780" s="113" t="str">
        <f t="shared" si="544"/>
        <v>東京サポートセンター KDX</v>
      </c>
      <c r="G780" s="111" t="str">
        <f t="shared" si="545"/>
        <v>時間制</v>
      </c>
      <c r="H780" s="111"/>
      <c r="I780" s="111"/>
      <c r="J780" s="120" t="s">
        <v>1840</v>
      </c>
      <c r="K780" s="121"/>
      <c r="L780" s="147"/>
      <c r="M780" s="71">
        <f ca="1">+SUMIF(INDIRECT(L$1 &amp;"!$A:$A"),$C773,INDIRECT(L$1 &amp;"!$J:$J"))</f>
        <v>0</v>
      </c>
      <c r="N780" s="27"/>
      <c r="P780" s="24"/>
    </row>
    <row r="781" spans="1:16">
      <c r="A781" s="24">
        <f t="shared" si="539"/>
        <v>0</v>
      </c>
      <c r="B781" s="24">
        <f t="shared" si="540"/>
        <v>0</v>
      </c>
      <c r="C781" s="111">
        <f t="shared" si="541"/>
        <v>2009005</v>
      </c>
      <c r="D781" s="165" t="str">
        <f t="shared" si="542"/>
        <v>高橋 和紀</v>
      </c>
      <c r="E781" s="112" t="str">
        <f t="shared" si="543"/>
        <v>UAL</v>
      </c>
      <c r="F781" s="113" t="str">
        <f t="shared" si="544"/>
        <v>東京サポートセンター KDX</v>
      </c>
      <c r="G781" s="111" t="str">
        <f t="shared" si="545"/>
        <v>時間制</v>
      </c>
      <c r="H781" s="111"/>
      <c r="I781" s="111"/>
      <c r="J781" s="116" t="s">
        <v>1841</v>
      </c>
      <c r="K781" s="117"/>
      <c r="L781" s="145"/>
      <c r="M781" s="54">
        <f ca="1">SUM(M779:M780)</f>
        <v>0</v>
      </c>
      <c r="N781" s="27"/>
      <c r="P781" s="24"/>
    </row>
    <row r="782" spans="1:16">
      <c r="A782" s="24">
        <f t="shared" si="539"/>
        <v>0</v>
      </c>
      <c r="B782" s="24">
        <f t="shared" si="540"/>
        <v>0</v>
      </c>
      <c r="C782" s="122">
        <f t="shared" si="541"/>
        <v>2009005</v>
      </c>
      <c r="D782" s="166" t="str">
        <f t="shared" si="542"/>
        <v>高橋 和紀</v>
      </c>
      <c r="E782" s="123" t="str">
        <f t="shared" si="543"/>
        <v>UAL</v>
      </c>
      <c r="F782" s="124" t="str">
        <f t="shared" si="544"/>
        <v>東京サポートセンター KDX</v>
      </c>
      <c r="G782" s="122" t="str">
        <f t="shared" si="545"/>
        <v>時間制</v>
      </c>
      <c r="H782" s="122"/>
      <c r="I782" s="122"/>
      <c r="J782" s="116" t="s">
        <v>1842</v>
      </c>
      <c r="K782" s="117"/>
      <c r="L782" s="148"/>
      <c r="M782" s="149">
        <f ca="1">+(L777&lt;&gt;0)*SUM(M777:M778,M781)</f>
        <v>589050</v>
      </c>
      <c r="N782" s="27"/>
      <c r="P782" s="24"/>
    </row>
    <row r="783" spans="1:16">
      <c r="A783" s="24">
        <f>IF(A782=1,0,1)</f>
        <v>1</v>
      </c>
      <c r="B783" s="27">
        <v>0</v>
      </c>
      <c r="C783" s="28">
        <v>2007002</v>
      </c>
      <c r="D783" s="161" t="str">
        <f>+VLOOKUP(C783,勤務データ!A:C,3,0)</f>
        <v>横山 弘樹</v>
      </c>
      <c r="E783" s="29" t="s">
        <v>1833</v>
      </c>
      <c r="F783" s="28" t="s">
        <v>1851</v>
      </c>
      <c r="G783" s="125" t="s">
        <v>1843</v>
      </c>
      <c r="H783" s="28">
        <v>180</v>
      </c>
      <c r="I783" s="28">
        <v>140</v>
      </c>
      <c r="J783" s="63" t="s">
        <v>1836</v>
      </c>
      <c r="K783" s="55">
        <v>560000</v>
      </c>
      <c r="L783" s="30">
        <f ca="1">+IF($G783="月額制",L787-L784,L787-SUM(L784:L785))</f>
        <v>140</v>
      </c>
      <c r="M783" s="56">
        <f>+INT(IF($G783="月額制",$K783,$K783*L783))</f>
        <v>560000</v>
      </c>
      <c r="N783" s="27"/>
      <c r="P783" s="24"/>
    </row>
    <row r="784" spans="1:16">
      <c r="A784" s="24">
        <f t="shared" ref="A784:A792" si="546">+A783</f>
        <v>1</v>
      </c>
      <c r="B784" s="24">
        <f t="shared" ref="B784:B792" si="547">+B783</f>
        <v>0</v>
      </c>
      <c r="C784" s="31">
        <f t="shared" ref="C784:C792" si="548">+IF(C783="","",C783)</f>
        <v>2007002</v>
      </c>
      <c r="D784" s="162" t="str">
        <f t="shared" ref="D784:D792" si="549">+IF(D783="","",D783)</f>
        <v>横山 弘樹</v>
      </c>
      <c r="E784" s="32" t="str">
        <f t="shared" ref="E784:E792" si="550">+IF(E783="","",E783)</f>
        <v>UAL</v>
      </c>
      <c r="F784" s="46" t="str">
        <f t="shared" ref="F784:F792" si="551">+IF(F783="","",F783)</f>
        <v>東京サポートセンター KDX</v>
      </c>
      <c r="G784" s="31" t="str">
        <f t="shared" ref="G784:G792" si="552">+IF(G783="","",G783)</f>
        <v>月額制</v>
      </c>
      <c r="H784" s="31"/>
      <c r="I784" s="31"/>
      <c r="J784" s="64" t="str">
        <f>+IF(G783="月額制","超過単金","時間外単金")</f>
        <v>超過単金</v>
      </c>
      <c r="K784" s="57">
        <v>3500</v>
      </c>
      <c r="L784" s="33">
        <f ca="1">+IF($G783="月額制",MAX(0,L787-$H783),FLOOR(SUMIF(INDIRECT(L$1&amp;"!$A:$A"),$C784,INDIRECT(L$1&amp;"!$E:$E"))+"0:0:1"*24,0.5))</f>
        <v>0</v>
      </c>
      <c r="M784" s="58">
        <f ca="1">+INT($K784*L784)</f>
        <v>0</v>
      </c>
      <c r="N784" s="27"/>
      <c r="P784" s="24"/>
    </row>
    <row r="785" spans="1:16">
      <c r="A785" s="24">
        <f t="shared" si="546"/>
        <v>1</v>
      </c>
      <c r="B785" s="24">
        <f t="shared" si="547"/>
        <v>0</v>
      </c>
      <c r="C785" s="31">
        <f t="shared" si="548"/>
        <v>2007002</v>
      </c>
      <c r="D785" s="162" t="str">
        <f t="shared" si="549"/>
        <v>横山 弘樹</v>
      </c>
      <c r="E785" s="32" t="str">
        <f t="shared" si="550"/>
        <v>UAL</v>
      </c>
      <c r="F785" s="46" t="str">
        <f t="shared" si="551"/>
        <v>東京サポートセンター KDX</v>
      </c>
      <c r="G785" s="31" t="str">
        <f t="shared" si="552"/>
        <v>月額制</v>
      </c>
      <c r="H785" s="31"/>
      <c r="I785" s="31"/>
      <c r="J785" s="64" t="str">
        <f>+IF(G783="月額制","控除単金","法定休日単金")</f>
        <v>控除単金</v>
      </c>
      <c r="K785" s="57">
        <v>3500</v>
      </c>
      <c r="L785" s="33">
        <f ca="1">+IF($G783="月額制",MIN(0,L783-$I783),FLOOR(SUMIF(INDIRECT(L$1 &amp; "!$A:$A"),$C785,INDIRECT(L$1 &amp; "!$F:$F"))+"0:0:1"*24,0.5))</f>
        <v>0</v>
      </c>
      <c r="M785" s="58">
        <f ca="1">+INT($K785*L785)</f>
        <v>0</v>
      </c>
      <c r="N785" s="27"/>
      <c r="P785" s="24"/>
    </row>
    <row r="786" spans="1:16">
      <c r="A786" s="24">
        <f t="shared" si="546"/>
        <v>1</v>
      </c>
      <c r="B786" s="24">
        <f t="shared" si="547"/>
        <v>0</v>
      </c>
      <c r="C786" s="31">
        <f t="shared" si="548"/>
        <v>2007002</v>
      </c>
      <c r="D786" s="162" t="str">
        <f t="shared" si="549"/>
        <v>横山 弘樹</v>
      </c>
      <c r="E786" s="32" t="str">
        <f t="shared" si="550"/>
        <v>UAL</v>
      </c>
      <c r="F786" s="46" t="str">
        <f t="shared" si="551"/>
        <v>東京サポートセンター KDX</v>
      </c>
      <c r="G786" s="31" t="str">
        <f t="shared" si="552"/>
        <v>月額制</v>
      </c>
      <c r="H786" s="31"/>
      <c r="I786" s="31"/>
      <c r="J786" s="65" t="str">
        <f>+IF(G783="月額制","","深夜割増単金")</f>
        <v/>
      </c>
      <c r="K786" s="59"/>
      <c r="L786" s="34">
        <f ca="1">IF($G783="月額制",0,FLOOR(SUMIF(INDIRECT(L$1 &amp; "!$A:$A"),$C785,INDIRECT(L$1 &amp; "!$g:$g"))+"0:0:1"*24,0.5))</f>
        <v>0</v>
      </c>
      <c r="M786" s="60">
        <f ca="1">+INT($K786*L786)</f>
        <v>0</v>
      </c>
      <c r="N786" s="27"/>
      <c r="P786" s="24"/>
    </row>
    <row r="787" spans="1:16">
      <c r="A787" s="24">
        <f t="shared" si="546"/>
        <v>1</v>
      </c>
      <c r="B787" s="24">
        <f t="shared" si="547"/>
        <v>0</v>
      </c>
      <c r="C787" s="31">
        <f t="shared" si="548"/>
        <v>2007002</v>
      </c>
      <c r="D787" s="162" t="str">
        <f t="shared" si="549"/>
        <v>横山 弘樹</v>
      </c>
      <c r="E787" s="32" t="str">
        <f t="shared" si="550"/>
        <v>UAL</v>
      </c>
      <c r="F787" s="46" t="str">
        <f t="shared" si="551"/>
        <v>東京サポートセンター KDX</v>
      </c>
      <c r="G787" s="31" t="str">
        <f t="shared" si="552"/>
        <v>月額制</v>
      </c>
      <c r="H787" s="31"/>
      <c r="I787" s="31"/>
      <c r="J787" s="100" t="s">
        <v>1837</v>
      </c>
      <c r="K787" s="101"/>
      <c r="L787" s="48">
        <f ca="1">+FLOOR(SUMIF(INDIRECT(L$1&amp;"!A:A"),$C783,INDIRECT(L$1&amp;"!D:D"))+"0:0:1"*24,0.5)</f>
        <v>140</v>
      </c>
      <c r="M787" s="50">
        <f ca="1">SUM(M783:M786)</f>
        <v>560000</v>
      </c>
      <c r="N787" s="27"/>
      <c r="P787" s="24"/>
    </row>
    <row r="788" spans="1:16">
      <c r="A788" s="24">
        <f t="shared" si="546"/>
        <v>1</v>
      </c>
      <c r="B788" s="24">
        <f t="shared" si="547"/>
        <v>0</v>
      </c>
      <c r="C788" s="31">
        <f t="shared" si="548"/>
        <v>2007002</v>
      </c>
      <c r="D788" s="162" t="str">
        <f t="shared" si="549"/>
        <v>横山 弘樹</v>
      </c>
      <c r="E788" s="32" t="str">
        <f t="shared" si="550"/>
        <v>UAL</v>
      </c>
      <c r="F788" s="46" t="str">
        <f t="shared" si="551"/>
        <v>東京サポートセンター KDX</v>
      </c>
      <c r="G788" s="31" t="str">
        <f t="shared" si="552"/>
        <v>月額制</v>
      </c>
      <c r="H788" s="31"/>
      <c r="I788" s="31"/>
      <c r="J788" s="100" t="s">
        <v>1838</v>
      </c>
      <c r="K788" s="101"/>
      <c r="L788" s="51"/>
      <c r="M788" s="49">
        <f ca="1">+ROUNDDOWN(M787*0.1,0)</f>
        <v>56000</v>
      </c>
      <c r="N788" s="27"/>
      <c r="P788" s="24"/>
    </row>
    <row r="789" spans="1:16">
      <c r="A789" s="24">
        <f t="shared" si="546"/>
        <v>1</v>
      </c>
      <c r="B789" s="24">
        <f t="shared" si="547"/>
        <v>0</v>
      </c>
      <c r="C789" s="31">
        <f t="shared" si="548"/>
        <v>2007002</v>
      </c>
      <c r="D789" s="162" t="str">
        <f t="shared" si="549"/>
        <v>横山 弘樹</v>
      </c>
      <c r="E789" s="32" t="str">
        <f t="shared" si="550"/>
        <v>UAL</v>
      </c>
      <c r="F789" s="46" t="str">
        <f t="shared" si="551"/>
        <v>東京サポートセンター KDX</v>
      </c>
      <c r="G789" s="31" t="str">
        <f t="shared" si="552"/>
        <v>月額制</v>
      </c>
      <c r="H789" s="31"/>
      <c r="I789" s="31"/>
      <c r="J789" s="102" t="s">
        <v>1839</v>
      </c>
      <c r="K789" s="103"/>
      <c r="L789" s="61"/>
      <c r="M789" s="56">
        <f ca="1">+SUMIF(INDIRECT(L$1&amp;"!$A:$A"),$C783,INDIRECT(L$1&amp;"!$I:$I"))</f>
        <v>0</v>
      </c>
      <c r="N789" s="27"/>
      <c r="P789" s="24"/>
    </row>
    <row r="790" spans="1:16">
      <c r="A790" s="24">
        <f t="shared" si="546"/>
        <v>1</v>
      </c>
      <c r="B790" s="24">
        <f t="shared" si="547"/>
        <v>0</v>
      </c>
      <c r="C790" s="31">
        <f t="shared" si="548"/>
        <v>2007002</v>
      </c>
      <c r="D790" s="162" t="str">
        <f t="shared" si="549"/>
        <v>横山 弘樹</v>
      </c>
      <c r="E790" s="32" t="str">
        <f t="shared" si="550"/>
        <v>UAL</v>
      </c>
      <c r="F790" s="46" t="str">
        <f t="shared" si="551"/>
        <v>東京サポートセンター KDX</v>
      </c>
      <c r="G790" s="31" t="str">
        <f t="shared" si="552"/>
        <v>月額制</v>
      </c>
      <c r="H790" s="31"/>
      <c r="I790" s="31"/>
      <c r="J790" s="104" t="s">
        <v>1840</v>
      </c>
      <c r="K790" s="105"/>
      <c r="L790" s="62"/>
      <c r="M790" s="60">
        <f ca="1">+SUMIF(INDIRECT(L$1 &amp;"!$A:$A"),$C783,INDIRECT(L$1 &amp;"!$J:$J"))</f>
        <v>0</v>
      </c>
      <c r="N790" s="27"/>
      <c r="P790" s="24"/>
    </row>
    <row r="791" spans="1:16">
      <c r="A791" s="24">
        <f t="shared" si="546"/>
        <v>1</v>
      </c>
      <c r="B791" s="24">
        <f t="shared" si="547"/>
        <v>0</v>
      </c>
      <c r="C791" s="31">
        <f t="shared" si="548"/>
        <v>2007002</v>
      </c>
      <c r="D791" s="162" t="str">
        <f t="shared" si="549"/>
        <v>横山 弘樹</v>
      </c>
      <c r="E791" s="32" t="str">
        <f t="shared" si="550"/>
        <v>UAL</v>
      </c>
      <c r="F791" s="46" t="str">
        <f t="shared" si="551"/>
        <v>東京サポートセンター KDX</v>
      </c>
      <c r="G791" s="31" t="str">
        <f t="shared" si="552"/>
        <v>月額制</v>
      </c>
      <c r="H791" s="31"/>
      <c r="I791" s="31"/>
      <c r="J791" s="100" t="s">
        <v>1841</v>
      </c>
      <c r="K791" s="101"/>
      <c r="L791" s="51"/>
      <c r="M791" s="49">
        <f ca="1">SUM(M789:M790)</f>
        <v>0</v>
      </c>
      <c r="N791" s="27"/>
      <c r="P791" s="24"/>
    </row>
    <row r="792" spans="1:16">
      <c r="A792" s="24">
        <f t="shared" si="546"/>
        <v>1</v>
      </c>
      <c r="B792" s="24">
        <f t="shared" si="547"/>
        <v>0</v>
      </c>
      <c r="C792" s="35">
        <f t="shared" si="548"/>
        <v>2007002</v>
      </c>
      <c r="D792" s="163" t="str">
        <f t="shared" si="549"/>
        <v>横山 弘樹</v>
      </c>
      <c r="E792" s="106" t="str">
        <f t="shared" si="550"/>
        <v>UAL</v>
      </c>
      <c r="F792" s="107" t="str">
        <f t="shared" si="551"/>
        <v>東京サポートセンター KDX</v>
      </c>
      <c r="G792" s="35" t="str">
        <f t="shared" si="552"/>
        <v>月額制</v>
      </c>
      <c r="H792" s="35"/>
      <c r="I792" s="35"/>
      <c r="J792" s="100" t="s">
        <v>1842</v>
      </c>
      <c r="K792" s="101"/>
      <c r="L792" s="52"/>
      <c r="M792" s="53">
        <f ca="1">+(L787&lt;&gt;0)*SUM(M787:M788,M791)</f>
        <v>616000</v>
      </c>
      <c r="N792" s="27"/>
      <c r="P792" s="24"/>
    </row>
    <row r="793" spans="1:16">
      <c r="A793" s="24">
        <f>IF(A792=1,0,1)</f>
        <v>0</v>
      </c>
      <c r="B793" s="27">
        <v>0</v>
      </c>
      <c r="C793" s="108">
        <v>2014013</v>
      </c>
      <c r="D793" s="164" t="str">
        <f>+VLOOKUP(C793,勤務データ!A:C,3,0)</f>
        <v>柴田 和浩</v>
      </c>
      <c r="E793" s="109" t="s">
        <v>1833</v>
      </c>
      <c r="F793" s="108" t="s">
        <v>1851</v>
      </c>
      <c r="G793" s="108" t="s">
        <v>1843</v>
      </c>
      <c r="H793" s="108">
        <v>180</v>
      </c>
      <c r="I793" s="108">
        <v>140</v>
      </c>
      <c r="J793" s="110" t="s">
        <v>1836</v>
      </c>
      <c r="K793" s="66">
        <v>530000</v>
      </c>
      <c r="L793" s="140">
        <f ca="1">+IF($G793="月額制",L797-L794,L797-SUM(L794:L795))</f>
        <v>135.5</v>
      </c>
      <c r="M793" s="67">
        <f>+INT(IF($G793="月額制",$K793,$K793*L793))</f>
        <v>530000</v>
      </c>
      <c r="N793" s="27"/>
      <c r="P793" s="24"/>
    </row>
    <row r="794" spans="1:16">
      <c r="A794" s="24">
        <f t="shared" ref="A794:A802" si="553">+A793</f>
        <v>0</v>
      </c>
      <c r="B794" s="24">
        <f t="shared" ref="B794:B802" si="554">+B793</f>
        <v>0</v>
      </c>
      <c r="C794" s="111">
        <f t="shared" ref="C794:C802" si="555">+IF(C793="","",C793)</f>
        <v>2014013</v>
      </c>
      <c r="D794" s="165" t="str">
        <f t="shared" ref="D794:D802" si="556">+IF(D793="","",D793)</f>
        <v>柴田 和浩</v>
      </c>
      <c r="E794" s="112" t="str">
        <f t="shared" ref="E794:E802" si="557">+IF(E793="","",E793)</f>
        <v>UAL</v>
      </c>
      <c r="F794" s="113" t="str">
        <f t="shared" ref="F794:F802" si="558">+IF(F793="","",F793)</f>
        <v>東京サポートセンター KDX</v>
      </c>
      <c r="G794" s="111" t="str">
        <f t="shared" ref="G794:G802" si="559">+IF(G793="","",G793)</f>
        <v>月額制</v>
      </c>
      <c r="H794" s="111"/>
      <c r="I794" s="111"/>
      <c r="J794" s="114" t="str">
        <f>+IF(G793="月額制","超過単金","時間外単金")</f>
        <v>超過単金</v>
      </c>
      <c r="K794" s="68">
        <v>3320</v>
      </c>
      <c r="L794" s="141">
        <f ca="1">+IF($G793="月額制",MAX(0,L797-$H793),FLOOR(SUMIF(INDIRECT(L$1&amp;"!$A:$A"),$C794,INDIRECT(L$1&amp;"!$E:$E"))+"0:0:1"*24,0.5))</f>
        <v>0</v>
      </c>
      <c r="M794" s="69">
        <f ca="1">+INT($K794*L794)</f>
        <v>0</v>
      </c>
      <c r="N794" s="27"/>
      <c r="P794" s="24"/>
    </row>
    <row r="795" spans="1:16">
      <c r="A795" s="24">
        <f t="shared" si="553"/>
        <v>0</v>
      </c>
      <c r="B795" s="24">
        <f t="shared" si="554"/>
        <v>0</v>
      </c>
      <c r="C795" s="111">
        <f t="shared" si="555"/>
        <v>2014013</v>
      </c>
      <c r="D795" s="165" t="str">
        <f t="shared" si="556"/>
        <v>柴田 和浩</v>
      </c>
      <c r="E795" s="112" t="str">
        <f t="shared" si="557"/>
        <v>UAL</v>
      </c>
      <c r="F795" s="113" t="str">
        <f t="shared" si="558"/>
        <v>東京サポートセンター KDX</v>
      </c>
      <c r="G795" s="111" t="str">
        <f t="shared" si="559"/>
        <v>月額制</v>
      </c>
      <c r="H795" s="111"/>
      <c r="I795" s="111"/>
      <c r="J795" s="114" t="str">
        <f>+IF(G793="月額制","控除単金","法定休日単金")</f>
        <v>控除単金</v>
      </c>
      <c r="K795" s="68">
        <v>3320</v>
      </c>
      <c r="L795" s="141">
        <f ca="1">+IF($G793="月額制",MIN(0,L793-$I793),FLOOR(SUMIF(INDIRECT(L$1 &amp; "!$A:$A"),$C795,INDIRECT(L$1 &amp; "!$F:$F"))+"0:0:1"*24,0.5))</f>
        <v>-4.5</v>
      </c>
      <c r="M795" s="69">
        <f ca="1">+INT($K795*L795)</f>
        <v>-14940</v>
      </c>
      <c r="N795" s="27"/>
      <c r="P795" s="24"/>
    </row>
    <row r="796" spans="1:16">
      <c r="A796" s="24">
        <f t="shared" si="553"/>
        <v>0</v>
      </c>
      <c r="B796" s="24">
        <f t="shared" si="554"/>
        <v>0</v>
      </c>
      <c r="C796" s="111">
        <f t="shared" si="555"/>
        <v>2014013</v>
      </c>
      <c r="D796" s="165" t="str">
        <f t="shared" si="556"/>
        <v>柴田 和浩</v>
      </c>
      <c r="E796" s="112" t="str">
        <f t="shared" si="557"/>
        <v>UAL</v>
      </c>
      <c r="F796" s="113" t="str">
        <f t="shared" si="558"/>
        <v>東京サポートセンター KDX</v>
      </c>
      <c r="G796" s="111" t="str">
        <f t="shared" si="559"/>
        <v>月額制</v>
      </c>
      <c r="H796" s="111"/>
      <c r="I796" s="111"/>
      <c r="J796" s="115" t="str">
        <f>+IF(G793="月額制","","深夜割増単金")</f>
        <v/>
      </c>
      <c r="K796" s="70"/>
      <c r="L796" s="142">
        <f ca="1">IF($G793="月額制",0,FLOOR(SUMIF(INDIRECT(L$1 &amp; "!$A:$A"),$C795,INDIRECT(L$1 &amp; "!$g:$g"))+"0:0:1"*24,0.5))</f>
        <v>0</v>
      </c>
      <c r="M796" s="71">
        <f ca="1">+INT($K796*L796)</f>
        <v>0</v>
      </c>
      <c r="N796" s="27"/>
      <c r="P796" s="24"/>
    </row>
    <row r="797" spans="1:16">
      <c r="A797" s="24">
        <f t="shared" si="553"/>
        <v>0</v>
      </c>
      <c r="B797" s="24">
        <f t="shared" si="554"/>
        <v>0</v>
      </c>
      <c r="C797" s="111">
        <f t="shared" si="555"/>
        <v>2014013</v>
      </c>
      <c r="D797" s="165" t="str">
        <f t="shared" si="556"/>
        <v>柴田 和浩</v>
      </c>
      <c r="E797" s="112" t="str">
        <f t="shared" si="557"/>
        <v>UAL</v>
      </c>
      <c r="F797" s="113" t="str">
        <f t="shared" si="558"/>
        <v>東京サポートセンター KDX</v>
      </c>
      <c r="G797" s="111" t="str">
        <f t="shared" si="559"/>
        <v>月額制</v>
      </c>
      <c r="H797" s="111"/>
      <c r="I797" s="111"/>
      <c r="J797" s="116" t="s">
        <v>1837</v>
      </c>
      <c r="K797" s="117"/>
      <c r="L797" s="143">
        <f ca="1">+FLOOR(SUMIF(INDIRECT(L$1&amp;"!A:A"),$C793,INDIRECT(L$1&amp;"!D:D"))+"0:0:1"*24,0.5)</f>
        <v>135.5</v>
      </c>
      <c r="M797" s="144">
        <f ca="1">SUM(M793:M796)</f>
        <v>515060</v>
      </c>
      <c r="N797" s="27"/>
      <c r="P797" s="24"/>
    </row>
    <row r="798" spans="1:16">
      <c r="A798" s="24">
        <f t="shared" si="553"/>
        <v>0</v>
      </c>
      <c r="B798" s="24">
        <f t="shared" si="554"/>
        <v>0</v>
      </c>
      <c r="C798" s="111">
        <f t="shared" si="555"/>
        <v>2014013</v>
      </c>
      <c r="D798" s="165" t="str">
        <f t="shared" si="556"/>
        <v>柴田 和浩</v>
      </c>
      <c r="E798" s="112" t="str">
        <f t="shared" si="557"/>
        <v>UAL</v>
      </c>
      <c r="F798" s="113" t="str">
        <f t="shared" si="558"/>
        <v>東京サポートセンター KDX</v>
      </c>
      <c r="G798" s="111" t="str">
        <f t="shared" si="559"/>
        <v>月額制</v>
      </c>
      <c r="H798" s="111"/>
      <c r="I798" s="111"/>
      <c r="J798" s="116" t="s">
        <v>1838</v>
      </c>
      <c r="K798" s="117"/>
      <c r="L798" s="145"/>
      <c r="M798" s="54">
        <f ca="1">+ROUNDDOWN(M797*0.1,0)</f>
        <v>51506</v>
      </c>
      <c r="N798" s="27"/>
      <c r="P798" s="24"/>
    </row>
    <row r="799" spans="1:16">
      <c r="A799" s="24">
        <f t="shared" si="553"/>
        <v>0</v>
      </c>
      <c r="B799" s="24">
        <f t="shared" si="554"/>
        <v>0</v>
      </c>
      <c r="C799" s="111">
        <f t="shared" si="555"/>
        <v>2014013</v>
      </c>
      <c r="D799" s="165" t="str">
        <f t="shared" si="556"/>
        <v>柴田 和浩</v>
      </c>
      <c r="E799" s="112" t="str">
        <f t="shared" si="557"/>
        <v>UAL</v>
      </c>
      <c r="F799" s="113" t="str">
        <f t="shared" si="558"/>
        <v>東京サポートセンター KDX</v>
      </c>
      <c r="G799" s="111" t="str">
        <f t="shared" si="559"/>
        <v>月額制</v>
      </c>
      <c r="H799" s="111"/>
      <c r="I799" s="111"/>
      <c r="J799" s="118" t="s">
        <v>1839</v>
      </c>
      <c r="K799" s="119"/>
      <c r="L799" s="146"/>
      <c r="M799" s="67">
        <f ca="1">+SUMIF(INDIRECT(L$1&amp;"!$A:$A"),$C793,INDIRECT(L$1&amp;"!$I:$I"))</f>
        <v>0</v>
      </c>
      <c r="N799" s="27"/>
      <c r="P799" s="24"/>
    </row>
    <row r="800" spans="1:16">
      <c r="A800" s="24">
        <f t="shared" si="553"/>
        <v>0</v>
      </c>
      <c r="B800" s="24">
        <f t="shared" si="554"/>
        <v>0</v>
      </c>
      <c r="C800" s="111">
        <f t="shared" si="555"/>
        <v>2014013</v>
      </c>
      <c r="D800" s="165" t="str">
        <f t="shared" si="556"/>
        <v>柴田 和浩</v>
      </c>
      <c r="E800" s="112" t="str">
        <f t="shared" si="557"/>
        <v>UAL</v>
      </c>
      <c r="F800" s="113" t="str">
        <f t="shared" si="558"/>
        <v>東京サポートセンター KDX</v>
      </c>
      <c r="G800" s="111" t="str">
        <f t="shared" si="559"/>
        <v>月額制</v>
      </c>
      <c r="H800" s="111"/>
      <c r="I800" s="111"/>
      <c r="J800" s="120" t="s">
        <v>1840</v>
      </c>
      <c r="K800" s="121"/>
      <c r="L800" s="147"/>
      <c r="M800" s="71">
        <f ca="1">+SUMIF(INDIRECT(L$1 &amp;"!$A:$A"),$C793,INDIRECT(L$1 &amp;"!$J:$J"))</f>
        <v>0</v>
      </c>
      <c r="N800" s="27"/>
      <c r="P800" s="24"/>
    </row>
    <row r="801" spans="1:16">
      <c r="A801" s="24">
        <f t="shared" si="553"/>
        <v>0</v>
      </c>
      <c r="B801" s="24">
        <f t="shared" si="554"/>
        <v>0</v>
      </c>
      <c r="C801" s="111">
        <f t="shared" si="555"/>
        <v>2014013</v>
      </c>
      <c r="D801" s="165" t="str">
        <f t="shared" si="556"/>
        <v>柴田 和浩</v>
      </c>
      <c r="E801" s="112" t="str">
        <f t="shared" si="557"/>
        <v>UAL</v>
      </c>
      <c r="F801" s="113" t="str">
        <f t="shared" si="558"/>
        <v>東京サポートセンター KDX</v>
      </c>
      <c r="G801" s="111" t="str">
        <f t="shared" si="559"/>
        <v>月額制</v>
      </c>
      <c r="H801" s="111"/>
      <c r="I801" s="111"/>
      <c r="J801" s="116" t="s">
        <v>1841</v>
      </c>
      <c r="K801" s="117"/>
      <c r="L801" s="145"/>
      <c r="M801" s="54">
        <f ca="1">SUM(M799:M800)</f>
        <v>0</v>
      </c>
      <c r="N801" s="27"/>
      <c r="P801" s="24"/>
    </row>
    <row r="802" spans="1:16">
      <c r="A802" s="24">
        <f t="shared" si="553"/>
        <v>0</v>
      </c>
      <c r="B802" s="24">
        <f t="shared" si="554"/>
        <v>0</v>
      </c>
      <c r="C802" s="122">
        <f t="shared" si="555"/>
        <v>2014013</v>
      </c>
      <c r="D802" s="166" t="str">
        <f t="shared" si="556"/>
        <v>柴田 和浩</v>
      </c>
      <c r="E802" s="123" t="str">
        <f t="shared" si="557"/>
        <v>UAL</v>
      </c>
      <c r="F802" s="124" t="str">
        <f t="shared" si="558"/>
        <v>東京サポートセンター KDX</v>
      </c>
      <c r="G802" s="122" t="str">
        <f t="shared" si="559"/>
        <v>月額制</v>
      </c>
      <c r="H802" s="122"/>
      <c r="I802" s="122"/>
      <c r="J802" s="116" t="s">
        <v>1842</v>
      </c>
      <c r="K802" s="117"/>
      <c r="L802" s="148"/>
      <c r="M802" s="149">
        <f ca="1">+(L797&lt;&gt;0)*SUM(M797:M798,M801)</f>
        <v>566566</v>
      </c>
      <c r="N802" s="27"/>
      <c r="P802" s="24"/>
    </row>
    <row r="803" spans="1:16">
      <c r="A803" s="24">
        <f>IF(A802=1,0,1)</f>
        <v>1</v>
      </c>
      <c r="B803" s="27">
        <v>0</v>
      </c>
      <c r="C803" s="28">
        <v>2012002</v>
      </c>
      <c r="D803" s="161" t="str">
        <f>+VLOOKUP(C803,勤務データ!A:C,3,0)</f>
        <v>大村 慶</v>
      </c>
      <c r="E803" s="29" t="s">
        <v>1833</v>
      </c>
      <c r="F803" s="28" t="s">
        <v>1851</v>
      </c>
      <c r="G803" s="125" t="s">
        <v>1843</v>
      </c>
      <c r="H803" s="28">
        <v>180</v>
      </c>
      <c r="I803" s="28">
        <v>140</v>
      </c>
      <c r="J803" s="63" t="s">
        <v>1836</v>
      </c>
      <c r="K803" s="55">
        <v>680000</v>
      </c>
      <c r="L803" s="30">
        <f ca="1">+IF($G803="月額制",L807-L804,L807-SUM(L804:L805))</f>
        <v>125.5</v>
      </c>
      <c r="M803" s="56">
        <f>+INT(IF($G803="月額制",$K803,$K803*L803))</f>
        <v>680000</v>
      </c>
      <c r="N803" s="27"/>
      <c r="P803" s="24"/>
    </row>
    <row r="804" spans="1:16">
      <c r="A804" s="24">
        <f t="shared" ref="A804:A812" si="560">+A803</f>
        <v>1</v>
      </c>
      <c r="B804" s="24">
        <f t="shared" ref="B804:B812" si="561">+B803</f>
        <v>0</v>
      </c>
      <c r="C804" s="31">
        <f t="shared" ref="C804:C812" si="562">+IF(C803="","",C803)</f>
        <v>2012002</v>
      </c>
      <c r="D804" s="162" t="str">
        <f t="shared" ref="D804:D812" si="563">+IF(D803="","",D803)</f>
        <v>大村 慶</v>
      </c>
      <c r="E804" s="32" t="str">
        <f t="shared" ref="E804:E812" si="564">+IF(E803="","",E803)</f>
        <v>UAL</v>
      </c>
      <c r="F804" s="46" t="str">
        <f t="shared" ref="F804:F812" si="565">+IF(F803="","",F803)</f>
        <v>東京サポートセンター KDX</v>
      </c>
      <c r="G804" s="31" t="str">
        <f t="shared" ref="G804:G812" si="566">+IF(G803="","",G803)</f>
        <v>月額制</v>
      </c>
      <c r="H804" s="31"/>
      <c r="I804" s="31"/>
      <c r="J804" s="64" t="str">
        <f>+IF(G803="月額制","超過単金","時間外単金")</f>
        <v>超過単金</v>
      </c>
      <c r="K804" s="57">
        <v>4300</v>
      </c>
      <c r="L804" s="33">
        <f ca="1">+IF($G803="月額制",MAX(0,L807-$H803),FLOOR(SUMIF(INDIRECT(L$1&amp;"!$A:$A"),$C804,INDIRECT(L$1&amp;"!$E:$E"))+"0:0:1"*24,0.5))</f>
        <v>0</v>
      </c>
      <c r="M804" s="58">
        <f ca="1">+INT($K804*L804)</f>
        <v>0</v>
      </c>
      <c r="N804" s="27"/>
      <c r="P804" s="24"/>
    </row>
    <row r="805" spans="1:16">
      <c r="A805" s="24">
        <f t="shared" si="560"/>
        <v>1</v>
      </c>
      <c r="B805" s="24">
        <f t="shared" si="561"/>
        <v>0</v>
      </c>
      <c r="C805" s="31">
        <f t="shared" si="562"/>
        <v>2012002</v>
      </c>
      <c r="D805" s="162" t="str">
        <f t="shared" si="563"/>
        <v>大村 慶</v>
      </c>
      <c r="E805" s="32" t="str">
        <f t="shared" si="564"/>
        <v>UAL</v>
      </c>
      <c r="F805" s="46" t="str">
        <f t="shared" si="565"/>
        <v>東京サポートセンター KDX</v>
      </c>
      <c r="G805" s="31" t="str">
        <f t="shared" si="566"/>
        <v>月額制</v>
      </c>
      <c r="H805" s="31"/>
      <c r="I805" s="31"/>
      <c r="J805" s="64" t="str">
        <f>+IF(G803="月額制","控除単金","法定休日単金")</f>
        <v>控除単金</v>
      </c>
      <c r="K805" s="57">
        <v>4300</v>
      </c>
      <c r="L805" s="33">
        <f ca="1">+IF($G803="月額制",MIN(0,L803-$I803),FLOOR(SUMIF(INDIRECT(L$1 &amp; "!$A:$A"),$C805,INDIRECT(L$1 &amp; "!$F:$F"))+"0:0:1"*24,0.5))</f>
        <v>-14.5</v>
      </c>
      <c r="M805" s="58">
        <f ca="1">+INT($K805*L805)</f>
        <v>-62350</v>
      </c>
      <c r="N805" s="27"/>
      <c r="P805" s="24"/>
    </row>
    <row r="806" spans="1:16">
      <c r="A806" s="24">
        <f t="shared" si="560"/>
        <v>1</v>
      </c>
      <c r="B806" s="24">
        <f t="shared" si="561"/>
        <v>0</v>
      </c>
      <c r="C806" s="31">
        <f t="shared" si="562"/>
        <v>2012002</v>
      </c>
      <c r="D806" s="162" t="str">
        <f t="shared" si="563"/>
        <v>大村 慶</v>
      </c>
      <c r="E806" s="32" t="str">
        <f t="shared" si="564"/>
        <v>UAL</v>
      </c>
      <c r="F806" s="46" t="str">
        <f t="shared" si="565"/>
        <v>東京サポートセンター KDX</v>
      </c>
      <c r="G806" s="31" t="str">
        <f t="shared" si="566"/>
        <v>月額制</v>
      </c>
      <c r="H806" s="31"/>
      <c r="I806" s="31"/>
      <c r="J806" s="65" t="str">
        <f>+IF(G803="月額制","","深夜割増単金")</f>
        <v/>
      </c>
      <c r="K806" s="59"/>
      <c r="L806" s="34">
        <f ca="1">IF($G803="月額制",0,FLOOR(SUMIF(INDIRECT(L$1 &amp; "!$A:$A"),$C805,INDIRECT(L$1 &amp; "!$g:$g"))+"0:0:1"*24,0.5))</f>
        <v>0</v>
      </c>
      <c r="M806" s="60">
        <f ca="1">+INT($K806*L806)</f>
        <v>0</v>
      </c>
      <c r="N806" s="27"/>
      <c r="P806" s="24"/>
    </row>
    <row r="807" spans="1:16">
      <c r="A807" s="24">
        <f t="shared" si="560"/>
        <v>1</v>
      </c>
      <c r="B807" s="24">
        <f t="shared" si="561"/>
        <v>0</v>
      </c>
      <c r="C807" s="31">
        <f t="shared" si="562"/>
        <v>2012002</v>
      </c>
      <c r="D807" s="162" t="str">
        <f t="shared" si="563"/>
        <v>大村 慶</v>
      </c>
      <c r="E807" s="32" t="str">
        <f t="shared" si="564"/>
        <v>UAL</v>
      </c>
      <c r="F807" s="46" t="str">
        <f t="shared" si="565"/>
        <v>東京サポートセンター KDX</v>
      </c>
      <c r="G807" s="31" t="str">
        <f t="shared" si="566"/>
        <v>月額制</v>
      </c>
      <c r="H807" s="31"/>
      <c r="I807" s="31"/>
      <c r="J807" s="100" t="s">
        <v>1837</v>
      </c>
      <c r="K807" s="101"/>
      <c r="L807" s="48">
        <f ca="1">+FLOOR(SUMIF(INDIRECT(L$1&amp;"!A:A"),$C803,INDIRECT(L$1&amp;"!D:D"))+"0:0:1"*24,0.5)</f>
        <v>125.5</v>
      </c>
      <c r="M807" s="50">
        <f ca="1">SUM(M803:M806)</f>
        <v>617650</v>
      </c>
      <c r="N807" s="27"/>
      <c r="P807" s="24"/>
    </row>
    <row r="808" spans="1:16">
      <c r="A808" s="24">
        <f t="shared" si="560"/>
        <v>1</v>
      </c>
      <c r="B808" s="24">
        <f t="shared" si="561"/>
        <v>0</v>
      </c>
      <c r="C808" s="31">
        <f t="shared" si="562"/>
        <v>2012002</v>
      </c>
      <c r="D808" s="162" t="str">
        <f t="shared" si="563"/>
        <v>大村 慶</v>
      </c>
      <c r="E808" s="32" t="str">
        <f t="shared" si="564"/>
        <v>UAL</v>
      </c>
      <c r="F808" s="46" t="str">
        <f t="shared" si="565"/>
        <v>東京サポートセンター KDX</v>
      </c>
      <c r="G808" s="31" t="str">
        <f t="shared" si="566"/>
        <v>月額制</v>
      </c>
      <c r="H808" s="31"/>
      <c r="I808" s="31"/>
      <c r="J808" s="100" t="s">
        <v>1838</v>
      </c>
      <c r="K808" s="101"/>
      <c r="L808" s="51"/>
      <c r="M808" s="49">
        <f ca="1">+ROUNDDOWN(M807*0.1,0)</f>
        <v>61765</v>
      </c>
      <c r="N808" s="27"/>
      <c r="P808" s="24"/>
    </row>
    <row r="809" spans="1:16">
      <c r="A809" s="24">
        <f t="shared" si="560"/>
        <v>1</v>
      </c>
      <c r="B809" s="24">
        <f t="shared" si="561"/>
        <v>0</v>
      </c>
      <c r="C809" s="31">
        <f t="shared" si="562"/>
        <v>2012002</v>
      </c>
      <c r="D809" s="162" t="str">
        <f t="shared" si="563"/>
        <v>大村 慶</v>
      </c>
      <c r="E809" s="32" t="str">
        <f t="shared" si="564"/>
        <v>UAL</v>
      </c>
      <c r="F809" s="46" t="str">
        <f t="shared" si="565"/>
        <v>東京サポートセンター KDX</v>
      </c>
      <c r="G809" s="31" t="str">
        <f t="shared" si="566"/>
        <v>月額制</v>
      </c>
      <c r="H809" s="31"/>
      <c r="I809" s="31"/>
      <c r="J809" s="102" t="s">
        <v>1839</v>
      </c>
      <c r="K809" s="103"/>
      <c r="L809" s="61"/>
      <c r="M809" s="56">
        <f ca="1">+SUMIF(INDIRECT(L$1&amp;"!$A:$A"),$C803,INDIRECT(L$1&amp;"!$I:$I"))</f>
        <v>0</v>
      </c>
      <c r="N809" s="27"/>
      <c r="P809" s="24"/>
    </row>
    <row r="810" spans="1:16">
      <c r="A810" s="24">
        <f t="shared" si="560"/>
        <v>1</v>
      </c>
      <c r="B810" s="24">
        <f t="shared" si="561"/>
        <v>0</v>
      </c>
      <c r="C810" s="31">
        <f t="shared" si="562"/>
        <v>2012002</v>
      </c>
      <c r="D810" s="162" t="str">
        <f t="shared" si="563"/>
        <v>大村 慶</v>
      </c>
      <c r="E810" s="32" t="str">
        <f t="shared" si="564"/>
        <v>UAL</v>
      </c>
      <c r="F810" s="46" t="str">
        <f t="shared" si="565"/>
        <v>東京サポートセンター KDX</v>
      </c>
      <c r="G810" s="31" t="str">
        <f t="shared" si="566"/>
        <v>月額制</v>
      </c>
      <c r="H810" s="31"/>
      <c r="I810" s="31"/>
      <c r="J810" s="104" t="s">
        <v>1840</v>
      </c>
      <c r="K810" s="105"/>
      <c r="L810" s="62"/>
      <c r="M810" s="60">
        <f ca="1">+SUMIF(INDIRECT(L$1 &amp;"!$A:$A"),$C803,INDIRECT(L$1 &amp;"!$J:$J"))</f>
        <v>0</v>
      </c>
      <c r="N810" s="27"/>
      <c r="P810" s="24"/>
    </row>
    <row r="811" spans="1:16">
      <c r="A811" s="24">
        <f t="shared" si="560"/>
        <v>1</v>
      </c>
      <c r="B811" s="24">
        <f t="shared" si="561"/>
        <v>0</v>
      </c>
      <c r="C811" s="31">
        <f t="shared" si="562"/>
        <v>2012002</v>
      </c>
      <c r="D811" s="162" t="str">
        <f t="shared" si="563"/>
        <v>大村 慶</v>
      </c>
      <c r="E811" s="32" t="str">
        <f t="shared" si="564"/>
        <v>UAL</v>
      </c>
      <c r="F811" s="46" t="str">
        <f t="shared" si="565"/>
        <v>東京サポートセンター KDX</v>
      </c>
      <c r="G811" s="31" t="str">
        <f t="shared" si="566"/>
        <v>月額制</v>
      </c>
      <c r="H811" s="31"/>
      <c r="I811" s="31"/>
      <c r="J811" s="100" t="s">
        <v>1841</v>
      </c>
      <c r="K811" s="101"/>
      <c r="L811" s="51"/>
      <c r="M811" s="49">
        <f ca="1">SUM(M809:M810)</f>
        <v>0</v>
      </c>
      <c r="N811" s="27"/>
      <c r="P811" s="24"/>
    </row>
    <row r="812" spans="1:16">
      <c r="A812" s="24">
        <f t="shared" si="560"/>
        <v>1</v>
      </c>
      <c r="B812" s="24">
        <f t="shared" si="561"/>
        <v>0</v>
      </c>
      <c r="C812" s="35">
        <f t="shared" si="562"/>
        <v>2012002</v>
      </c>
      <c r="D812" s="163" t="str">
        <f t="shared" si="563"/>
        <v>大村 慶</v>
      </c>
      <c r="E812" s="106" t="str">
        <f t="shared" si="564"/>
        <v>UAL</v>
      </c>
      <c r="F812" s="107" t="str">
        <f t="shared" si="565"/>
        <v>東京サポートセンター KDX</v>
      </c>
      <c r="G812" s="35" t="str">
        <f t="shared" si="566"/>
        <v>月額制</v>
      </c>
      <c r="H812" s="35"/>
      <c r="I812" s="35"/>
      <c r="J812" s="100" t="s">
        <v>1842</v>
      </c>
      <c r="K812" s="101"/>
      <c r="L812" s="52"/>
      <c r="M812" s="53">
        <f ca="1">+(L807&lt;&gt;0)*SUM(M807:M808,M811)</f>
        <v>679415</v>
      </c>
      <c r="N812" s="27"/>
      <c r="P812" s="24"/>
    </row>
    <row r="813" spans="1:16">
      <c r="A813" s="24">
        <f>IF(A812=1,0,1)</f>
        <v>0</v>
      </c>
      <c r="B813" s="27">
        <v>0</v>
      </c>
      <c r="C813" s="108">
        <v>2020028</v>
      </c>
      <c r="D813" s="164" t="str">
        <f>+VLOOKUP(C813,勤務データ!A:C,3,0)</f>
        <v>井戸 将太</v>
      </c>
      <c r="E813" s="109" t="s">
        <v>1833</v>
      </c>
      <c r="F813" s="108" t="s">
        <v>1834</v>
      </c>
      <c r="G813" s="108" t="s">
        <v>1843</v>
      </c>
      <c r="H813" s="108">
        <v>180</v>
      </c>
      <c r="I813" s="108">
        <v>140</v>
      </c>
      <c r="J813" s="110" t="s">
        <v>1836</v>
      </c>
      <c r="K813" s="66">
        <v>600000</v>
      </c>
      <c r="L813" s="140">
        <f ca="1">+IF($G813="月額制",L817-L814,L817-SUM(L814:L815))</f>
        <v>112.5</v>
      </c>
      <c r="M813" s="67">
        <f>+INT(IF($G813="月額制",$K813,$K813*L813))</f>
        <v>600000</v>
      </c>
      <c r="N813" s="27"/>
      <c r="P813" s="24"/>
    </row>
    <row r="814" spans="1:16">
      <c r="A814" s="24">
        <f t="shared" ref="A814:A822" si="567">+A813</f>
        <v>0</v>
      </c>
      <c r="B814" s="24">
        <f t="shared" ref="B814:B822" si="568">+B813</f>
        <v>0</v>
      </c>
      <c r="C814" s="111">
        <f t="shared" ref="C814:C822" si="569">+IF(C813="","",C813)</f>
        <v>2020028</v>
      </c>
      <c r="D814" s="165" t="str">
        <f t="shared" ref="D814:D822" si="570">+IF(D813="","",D813)</f>
        <v>井戸 将太</v>
      </c>
      <c r="E814" s="112" t="str">
        <f t="shared" ref="E814:E822" si="571">+IF(E813="","",E813)</f>
        <v>UAL</v>
      </c>
      <c r="F814" s="113" t="str">
        <f t="shared" ref="F814:F822" si="572">+IF(F813="","",F813)</f>
        <v>本社</v>
      </c>
      <c r="G814" s="111" t="str">
        <f t="shared" ref="G814:G822" si="573">+IF(G813="","",G813)</f>
        <v>月額制</v>
      </c>
      <c r="H814" s="111"/>
      <c r="I814" s="111"/>
      <c r="J814" s="114" t="str">
        <f>+IF(G813="月額制","超過単金","時間外単金")</f>
        <v>超過単金</v>
      </c>
      <c r="K814" s="68">
        <v>3750</v>
      </c>
      <c r="L814" s="141">
        <f ca="1">+IF($G813="月額制",MAX(0,L817-$H813),FLOOR(SUMIF(INDIRECT(L$1&amp;"!$A:$A"),$C814,INDIRECT(L$1&amp;"!$E:$E"))+"0:0:1"*24,0.5))</f>
        <v>0</v>
      </c>
      <c r="M814" s="69">
        <f ca="1">+INT($K814*L814)</f>
        <v>0</v>
      </c>
      <c r="N814" s="27"/>
      <c r="P814" s="24"/>
    </row>
    <row r="815" spans="1:16">
      <c r="A815" s="24">
        <f t="shared" si="567"/>
        <v>0</v>
      </c>
      <c r="B815" s="24">
        <f t="shared" si="568"/>
        <v>0</v>
      </c>
      <c r="C815" s="111">
        <f t="shared" si="569"/>
        <v>2020028</v>
      </c>
      <c r="D815" s="165" t="str">
        <f t="shared" si="570"/>
        <v>井戸 将太</v>
      </c>
      <c r="E815" s="112" t="str">
        <f t="shared" si="571"/>
        <v>UAL</v>
      </c>
      <c r="F815" s="113" t="str">
        <f t="shared" si="572"/>
        <v>本社</v>
      </c>
      <c r="G815" s="111" t="str">
        <f t="shared" si="573"/>
        <v>月額制</v>
      </c>
      <c r="H815" s="111"/>
      <c r="I815" s="111"/>
      <c r="J815" s="114" t="str">
        <f>+IF(G813="月額制","控除単金","法定休日単金")</f>
        <v>控除単金</v>
      </c>
      <c r="K815" s="68">
        <v>3750</v>
      </c>
      <c r="L815" s="141">
        <f ca="1">+IF($G813="月額制",MIN(0,L813-$I813),FLOOR(SUMIF(INDIRECT(L$1 &amp; "!$A:$A"),$C815,INDIRECT(L$1 &amp; "!$F:$F"))+"0:0:1"*24,0.5))</f>
        <v>-27.5</v>
      </c>
      <c r="M815" s="69">
        <f ca="1">+INT($K815*L815)</f>
        <v>-103125</v>
      </c>
      <c r="N815" s="27"/>
      <c r="P815" s="24"/>
    </row>
    <row r="816" spans="1:16">
      <c r="A816" s="24">
        <f t="shared" si="567"/>
        <v>0</v>
      </c>
      <c r="B816" s="24">
        <f t="shared" si="568"/>
        <v>0</v>
      </c>
      <c r="C816" s="111">
        <f t="shared" si="569"/>
        <v>2020028</v>
      </c>
      <c r="D816" s="165" t="str">
        <f t="shared" si="570"/>
        <v>井戸 将太</v>
      </c>
      <c r="E816" s="112" t="str">
        <f t="shared" si="571"/>
        <v>UAL</v>
      </c>
      <c r="F816" s="113" t="str">
        <f t="shared" si="572"/>
        <v>本社</v>
      </c>
      <c r="G816" s="111" t="str">
        <f t="shared" si="573"/>
        <v>月額制</v>
      </c>
      <c r="H816" s="111"/>
      <c r="I816" s="111"/>
      <c r="J816" s="115" t="str">
        <f>+IF(G813="月額制","","深夜割増単金")</f>
        <v/>
      </c>
      <c r="K816" s="70"/>
      <c r="L816" s="142">
        <f ca="1">IF($G813="月額制",0,FLOOR(SUMIF(INDIRECT(L$1 &amp; "!$A:$A"),$C815,INDIRECT(L$1 &amp; "!$g:$g"))+"0:0:1"*24,0.5))</f>
        <v>0</v>
      </c>
      <c r="M816" s="71">
        <f ca="1">+INT($K816*L816)</f>
        <v>0</v>
      </c>
      <c r="N816" s="27"/>
      <c r="P816" s="24"/>
    </row>
    <row r="817" spans="1:16">
      <c r="A817" s="24">
        <f t="shared" si="567"/>
        <v>0</v>
      </c>
      <c r="B817" s="24">
        <f t="shared" si="568"/>
        <v>0</v>
      </c>
      <c r="C817" s="111">
        <f t="shared" si="569"/>
        <v>2020028</v>
      </c>
      <c r="D817" s="165" t="str">
        <f t="shared" si="570"/>
        <v>井戸 将太</v>
      </c>
      <c r="E817" s="112" t="str">
        <f t="shared" si="571"/>
        <v>UAL</v>
      </c>
      <c r="F817" s="113" t="str">
        <f t="shared" si="572"/>
        <v>本社</v>
      </c>
      <c r="G817" s="111" t="str">
        <f t="shared" si="573"/>
        <v>月額制</v>
      </c>
      <c r="H817" s="111"/>
      <c r="I817" s="111"/>
      <c r="J817" s="116" t="s">
        <v>1837</v>
      </c>
      <c r="K817" s="117"/>
      <c r="L817" s="143">
        <f ca="1">+FLOOR(SUMIF(INDIRECT(L$1&amp;"!A:A"),$C813,INDIRECT(L$1&amp;"!D:D"))+"0:0:1"*24,0.5)</f>
        <v>112.5</v>
      </c>
      <c r="M817" s="144">
        <f ca="1">SUM(M813:M816)</f>
        <v>496875</v>
      </c>
      <c r="N817" s="27"/>
      <c r="P817" s="24"/>
    </row>
    <row r="818" spans="1:16">
      <c r="A818" s="24">
        <f t="shared" si="567"/>
        <v>0</v>
      </c>
      <c r="B818" s="24">
        <f t="shared" si="568"/>
        <v>0</v>
      </c>
      <c r="C818" s="111">
        <f t="shared" si="569"/>
        <v>2020028</v>
      </c>
      <c r="D818" s="165" t="str">
        <f t="shared" si="570"/>
        <v>井戸 将太</v>
      </c>
      <c r="E818" s="112" t="str">
        <f t="shared" si="571"/>
        <v>UAL</v>
      </c>
      <c r="F818" s="113" t="str">
        <f t="shared" si="572"/>
        <v>本社</v>
      </c>
      <c r="G818" s="111" t="str">
        <f t="shared" si="573"/>
        <v>月額制</v>
      </c>
      <c r="H818" s="111"/>
      <c r="I818" s="111"/>
      <c r="J818" s="116" t="s">
        <v>1838</v>
      </c>
      <c r="K818" s="117"/>
      <c r="L818" s="145"/>
      <c r="M818" s="54">
        <f ca="1">+ROUNDDOWN(M817*0.1,0)</f>
        <v>49687</v>
      </c>
      <c r="N818" s="27"/>
      <c r="P818" s="24"/>
    </row>
    <row r="819" spans="1:16">
      <c r="A819" s="24">
        <f t="shared" si="567"/>
        <v>0</v>
      </c>
      <c r="B819" s="24">
        <f t="shared" si="568"/>
        <v>0</v>
      </c>
      <c r="C819" s="111">
        <f t="shared" si="569"/>
        <v>2020028</v>
      </c>
      <c r="D819" s="165" t="str">
        <f t="shared" si="570"/>
        <v>井戸 将太</v>
      </c>
      <c r="E819" s="112" t="str">
        <f t="shared" si="571"/>
        <v>UAL</v>
      </c>
      <c r="F819" s="113" t="str">
        <f t="shared" si="572"/>
        <v>本社</v>
      </c>
      <c r="G819" s="111" t="str">
        <f t="shared" si="573"/>
        <v>月額制</v>
      </c>
      <c r="H819" s="111"/>
      <c r="I819" s="111"/>
      <c r="J819" s="118" t="s">
        <v>1839</v>
      </c>
      <c r="K819" s="119"/>
      <c r="L819" s="146"/>
      <c r="M819" s="67">
        <f ca="1">+SUMIF(INDIRECT(L$1&amp;"!$A:$A"),$C813,INDIRECT(L$1&amp;"!$I:$I"))</f>
        <v>0</v>
      </c>
      <c r="N819" s="27"/>
      <c r="P819" s="24"/>
    </row>
    <row r="820" spans="1:16">
      <c r="A820" s="24">
        <f t="shared" si="567"/>
        <v>0</v>
      </c>
      <c r="B820" s="24">
        <f t="shared" si="568"/>
        <v>0</v>
      </c>
      <c r="C820" s="111">
        <f t="shared" si="569"/>
        <v>2020028</v>
      </c>
      <c r="D820" s="165" t="str">
        <f t="shared" si="570"/>
        <v>井戸 将太</v>
      </c>
      <c r="E820" s="112" t="str">
        <f t="shared" si="571"/>
        <v>UAL</v>
      </c>
      <c r="F820" s="113" t="str">
        <f t="shared" si="572"/>
        <v>本社</v>
      </c>
      <c r="G820" s="111" t="str">
        <f t="shared" si="573"/>
        <v>月額制</v>
      </c>
      <c r="H820" s="111"/>
      <c r="I820" s="111"/>
      <c r="J820" s="120" t="s">
        <v>1840</v>
      </c>
      <c r="K820" s="121"/>
      <c r="L820" s="147"/>
      <c r="M820" s="71">
        <f ca="1">+SUMIF(INDIRECT(L$1 &amp;"!$A:$A"),$C813,INDIRECT(L$1 &amp;"!$J:$J"))</f>
        <v>0</v>
      </c>
      <c r="N820" s="27"/>
      <c r="P820" s="24"/>
    </row>
    <row r="821" spans="1:16">
      <c r="A821" s="24">
        <f t="shared" si="567"/>
        <v>0</v>
      </c>
      <c r="B821" s="24">
        <f t="shared" si="568"/>
        <v>0</v>
      </c>
      <c r="C821" s="111">
        <f t="shared" si="569"/>
        <v>2020028</v>
      </c>
      <c r="D821" s="165" t="str">
        <f t="shared" si="570"/>
        <v>井戸 将太</v>
      </c>
      <c r="E821" s="112" t="str">
        <f t="shared" si="571"/>
        <v>UAL</v>
      </c>
      <c r="F821" s="113" t="str">
        <f t="shared" si="572"/>
        <v>本社</v>
      </c>
      <c r="G821" s="111" t="str">
        <f t="shared" si="573"/>
        <v>月額制</v>
      </c>
      <c r="H821" s="111"/>
      <c r="I821" s="111"/>
      <c r="J821" s="116" t="s">
        <v>1841</v>
      </c>
      <c r="K821" s="117"/>
      <c r="L821" s="145"/>
      <c r="M821" s="54">
        <f ca="1">SUM(M819:M820)</f>
        <v>0</v>
      </c>
      <c r="N821" s="27"/>
      <c r="P821" s="24"/>
    </row>
    <row r="822" spans="1:16">
      <c r="A822" s="24">
        <f t="shared" si="567"/>
        <v>0</v>
      </c>
      <c r="B822" s="24">
        <f t="shared" si="568"/>
        <v>0</v>
      </c>
      <c r="C822" s="122">
        <f t="shared" si="569"/>
        <v>2020028</v>
      </c>
      <c r="D822" s="166" t="str">
        <f t="shared" si="570"/>
        <v>井戸 将太</v>
      </c>
      <c r="E822" s="123" t="str">
        <f t="shared" si="571"/>
        <v>UAL</v>
      </c>
      <c r="F822" s="124" t="str">
        <f t="shared" si="572"/>
        <v>本社</v>
      </c>
      <c r="G822" s="122" t="str">
        <f t="shared" si="573"/>
        <v>月額制</v>
      </c>
      <c r="H822" s="122"/>
      <c r="I822" s="122"/>
      <c r="J822" s="116" t="s">
        <v>1842</v>
      </c>
      <c r="K822" s="117"/>
      <c r="L822" s="148"/>
      <c r="M822" s="149">
        <f ca="1">+(L817&lt;&gt;0)*SUM(M817:M818,M821)</f>
        <v>546562</v>
      </c>
      <c r="N822" s="27"/>
      <c r="P822" s="24"/>
    </row>
    <row r="823" spans="1:16">
      <c r="A823" s="24">
        <f>IF(A822=1,0,1)</f>
        <v>1</v>
      </c>
      <c r="B823" s="27">
        <v>0</v>
      </c>
      <c r="C823" s="28">
        <v>2019052</v>
      </c>
      <c r="D823" s="161" t="str">
        <f>+VLOOKUP(C823,勤務データ!A:C,3,0)</f>
        <v>板橋 由明</v>
      </c>
      <c r="E823" s="29" t="s">
        <v>1833</v>
      </c>
      <c r="F823" s="28" t="s">
        <v>1854</v>
      </c>
      <c r="G823" s="125" t="s">
        <v>1843</v>
      </c>
      <c r="H823" s="28">
        <v>180</v>
      </c>
      <c r="I823" s="28">
        <v>140</v>
      </c>
      <c r="J823" s="63" t="s">
        <v>1836</v>
      </c>
      <c r="K823" s="55">
        <v>550000</v>
      </c>
      <c r="L823" s="30">
        <f ca="1">+IF($G823="月額制",L827-L824,L827-SUM(L824:L825))</f>
        <v>136</v>
      </c>
      <c r="M823" s="56">
        <f>+INT(IF($G823="月額制",$K823,$K823*L823))</f>
        <v>550000</v>
      </c>
      <c r="N823" s="27"/>
      <c r="P823" s="24"/>
    </row>
    <row r="824" spans="1:16">
      <c r="A824" s="24">
        <f t="shared" ref="A824:A832" si="574">+A823</f>
        <v>1</v>
      </c>
      <c r="B824" s="24">
        <f t="shared" ref="B824:B832" si="575">+B823</f>
        <v>0</v>
      </c>
      <c r="C824" s="31">
        <f t="shared" ref="C824:C832" si="576">+IF(C823="","",C823)</f>
        <v>2019052</v>
      </c>
      <c r="D824" s="162" t="str">
        <f t="shared" ref="D824:D832" si="577">+IF(D823="","",D823)</f>
        <v>板橋 由明</v>
      </c>
      <c r="E824" s="32" t="str">
        <f t="shared" ref="E824:E832" si="578">+IF(E823="","",E823)</f>
        <v>UAL</v>
      </c>
      <c r="F824" s="46" t="str">
        <f t="shared" ref="F824:F832" si="579">+IF(F823="","",F823)</f>
        <v>本社</v>
      </c>
      <c r="G824" s="31" t="str">
        <f t="shared" ref="G824:G832" si="580">+IF(G823="","",G823)</f>
        <v>月額制</v>
      </c>
      <c r="H824" s="31"/>
      <c r="I824" s="31"/>
      <c r="J824" s="64" t="str">
        <f>+IF(G823="月額制","超過単金","時間外単金")</f>
        <v>超過単金</v>
      </c>
      <c r="K824" s="57">
        <v>3440</v>
      </c>
      <c r="L824" s="33">
        <f ca="1">+IF($G823="月額制",MAX(0,L827-$H823),FLOOR(SUMIF(INDIRECT(L$1&amp;"!$A:$A"),$C824,INDIRECT(L$1&amp;"!$E:$E"))+"0:0:1"*24,0.5))</f>
        <v>0</v>
      </c>
      <c r="M824" s="58">
        <f ca="1">+INT($K824*L824)</f>
        <v>0</v>
      </c>
      <c r="N824" s="27"/>
      <c r="P824" s="24"/>
    </row>
    <row r="825" spans="1:16">
      <c r="A825" s="24">
        <f t="shared" si="574"/>
        <v>1</v>
      </c>
      <c r="B825" s="24">
        <f t="shared" si="575"/>
        <v>0</v>
      </c>
      <c r="C825" s="31">
        <f t="shared" si="576"/>
        <v>2019052</v>
      </c>
      <c r="D825" s="162" t="str">
        <f t="shared" si="577"/>
        <v>板橋 由明</v>
      </c>
      <c r="E825" s="32" t="str">
        <f t="shared" si="578"/>
        <v>UAL</v>
      </c>
      <c r="F825" s="46" t="str">
        <f t="shared" si="579"/>
        <v>本社</v>
      </c>
      <c r="G825" s="31" t="str">
        <f t="shared" si="580"/>
        <v>月額制</v>
      </c>
      <c r="H825" s="31"/>
      <c r="I825" s="31"/>
      <c r="J825" s="64" t="str">
        <f>+IF(G823="月額制","控除単金","法定休日単金")</f>
        <v>控除単金</v>
      </c>
      <c r="K825" s="57">
        <v>3440</v>
      </c>
      <c r="L825" s="33">
        <f ca="1">+IF($G823="月額制",MIN(0,L823-$I823),FLOOR(SUMIF(INDIRECT(L$1 &amp; "!$A:$A"),$C825,INDIRECT(L$1 &amp; "!$F:$F"))+"0:0:1"*24,0.5))</f>
        <v>-4</v>
      </c>
      <c r="M825" s="58">
        <f ca="1">+INT($K825*L825)</f>
        <v>-13760</v>
      </c>
      <c r="N825" s="27"/>
      <c r="P825" s="24"/>
    </row>
    <row r="826" spans="1:16">
      <c r="A826" s="24">
        <f t="shared" si="574"/>
        <v>1</v>
      </c>
      <c r="B826" s="24">
        <f t="shared" si="575"/>
        <v>0</v>
      </c>
      <c r="C826" s="31">
        <f t="shared" si="576"/>
        <v>2019052</v>
      </c>
      <c r="D826" s="162" t="str">
        <f t="shared" si="577"/>
        <v>板橋 由明</v>
      </c>
      <c r="E826" s="32" t="str">
        <f t="shared" si="578"/>
        <v>UAL</v>
      </c>
      <c r="F826" s="46" t="str">
        <f t="shared" si="579"/>
        <v>本社</v>
      </c>
      <c r="G826" s="31" t="str">
        <f t="shared" si="580"/>
        <v>月額制</v>
      </c>
      <c r="H826" s="31"/>
      <c r="I826" s="31"/>
      <c r="J826" s="65" t="str">
        <f>+IF(G823="月額制","","深夜割増単金")</f>
        <v/>
      </c>
      <c r="K826" s="59"/>
      <c r="L826" s="34">
        <f ca="1">IF($G823="月額制",0,FLOOR(SUMIF(INDIRECT(L$1 &amp; "!$A:$A"),$C825,INDIRECT(L$1 &amp; "!$g:$g"))+"0:0:1"*24,0.5))</f>
        <v>0</v>
      </c>
      <c r="M826" s="60">
        <f ca="1">+INT($K826*L826)</f>
        <v>0</v>
      </c>
      <c r="N826" s="27"/>
      <c r="P826" s="24"/>
    </row>
    <row r="827" spans="1:16">
      <c r="A827" s="24">
        <f t="shared" si="574"/>
        <v>1</v>
      </c>
      <c r="B827" s="24">
        <f t="shared" si="575"/>
        <v>0</v>
      </c>
      <c r="C827" s="31">
        <f t="shared" si="576"/>
        <v>2019052</v>
      </c>
      <c r="D827" s="162" t="str">
        <f t="shared" si="577"/>
        <v>板橋 由明</v>
      </c>
      <c r="E827" s="32" t="str">
        <f t="shared" si="578"/>
        <v>UAL</v>
      </c>
      <c r="F827" s="46" t="str">
        <f t="shared" si="579"/>
        <v>本社</v>
      </c>
      <c r="G827" s="31" t="str">
        <f t="shared" si="580"/>
        <v>月額制</v>
      </c>
      <c r="H827" s="31"/>
      <c r="I827" s="31"/>
      <c r="J827" s="100" t="s">
        <v>1837</v>
      </c>
      <c r="K827" s="101"/>
      <c r="L827" s="48">
        <f ca="1">+FLOOR(SUMIF(INDIRECT(L$1&amp;"!A:A"),$C823,INDIRECT(L$1&amp;"!D:D"))+"0:0:1"*24,0.5)</f>
        <v>136</v>
      </c>
      <c r="M827" s="50">
        <f ca="1">SUM(M823:M826)</f>
        <v>536240</v>
      </c>
      <c r="N827" s="27"/>
      <c r="P827" s="24"/>
    </row>
    <row r="828" spans="1:16">
      <c r="A828" s="24">
        <f t="shared" si="574"/>
        <v>1</v>
      </c>
      <c r="B828" s="24">
        <f t="shared" si="575"/>
        <v>0</v>
      </c>
      <c r="C828" s="31">
        <f t="shared" si="576"/>
        <v>2019052</v>
      </c>
      <c r="D828" s="162" t="str">
        <f t="shared" si="577"/>
        <v>板橋 由明</v>
      </c>
      <c r="E828" s="32" t="str">
        <f t="shared" si="578"/>
        <v>UAL</v>
      </c>
      <c r="F828" s="46" t="str">
        <f t="shared" si="579"/>
        <v>本社</v>
      </c>
      <c r="G828" s="31" t="str">
        <f t="shared" si="580"/>
        <v>月額制</v>
      </c>
      <c r="H828" s="31"/>
      <c r="I828" s="31"/>
      <c r="J828" s="100" t="s">
        <v>1838</v>
      </c>
      <c r="K828" s="101"/>
      <c r="L828" s="51"/>
      <c r="M828" s="49">
        <f ca="1">+ROUNDDOWN(M827*0.1,0)</f>
        <v>53624</v>
      </c>
      <c r="N828" s="27"/>
      <c r="P828" s="24"/>
    </row>
    <row r="829" spans="1:16">
      <c r="A829" s="24">
        <f t="shared" si="574"/>
        <v>1</v>
      </c>
      <c r="B829" s="24">
        <f t="shared" si="575"/>
        <v>0</v>
      </c>
      <c r="C829" s="31">
        <f t="shared" si="576"/>
        <v>2019052</v>
      </c>
      <c r="D829" s="162" t="str">
        <f t="shared" si="577"/>
        <v>板橋 由明</v>
      </c>
      <c r="E829" s="32" t="str">
        <f t="shared" si="578"/>
        <v>UAL</v>
      </c>
      <c r="F829" s="46" t="str">
        <f t="shared" si="579"/>
        <v>本社</v>
      </c>
      <c r="G829" s="31" t="str">
        <f t="shared" si="580"/>
        <v>月額制</v>
      </c>
      <c r="H829" s="31"/>
      <c r="I829" s="31"/>
      <c r="J829" s="102" t="s">
        <v>1839</v>
      </c>
      <c r="K829" s="103"/>
      <c r="L829" s="61"/>
      <c r="M829" s="56">
        <f ca="1">+SUMIF(INDIRECT(L$1&amp;"!$A:$A"),$C823,INDIRECT(L$1&amp;"!$I:$I"))</f>
        <v>0</v>
      </c>
      <c r="N829" s="27"/>
      <c r="P829" s="24"/>
    </row>
    <row r="830" spans="1:16">
      <c r="A830" s="24">
        <f t="shared" si="574"/>
        <v>1</v>
      </c>
      <c r="B830" s="24">
        <f t="shared" si="575"/>
        <v>0</v>
      </c>
      <c r="C830" s="31">
        <f t="shared" si="576"/>
        <v>2019052</v>
      </c>
      <c r="D830" s="162" t="str">
        <f t="shared" si="577"/>
        <v>板橋 由明</v>
      </c>
      <c r="E830" s="32" t="str">
        <f t="shared" si="578"/>
        <v>UAL</v>
      </c>
      <c r="F830" s="46" t="str">
        <f t="shared" si="579"/>
        <v>本社</v>
      </c>
      <c r="G830" s="31" t="str">
        <f t="shared" si="580"/>
        <v>月額制</v>
      </c>
      <c r="H830" s="31"/>
      <c r="I830" s="31"/>
      <c r="J830" s="104" t="s">
        <v>1840</v>
      </c>
      <c r="K830" s="105"/>
      <c r="L830" s="62"/>
      <c r="M830" s="60">
        <f ca="1">+SUMIF(INDIRECT(L$1 &amp;"!$A:$A"),$C823,INDIRECT(L$1 &amp;"!$J:$J"))</f>
        <v>0</v>
      </c>
      <c r="N830" s="27"/>
      <c r="P830" s="24"/>
    </row>
    <row r="831" spans="1:16">
      <c r="A831" s="24">
        <f t="shared" si="574"/>
        <v>1</v>
      </c>
      <c r="B831" s="24">
        <f t="shared" si="575"/>
        <v>0</v>
      </c>
      <c r="C831" s="31">
        <f t="shared" si="576"/>
        <v>2019052</v>
      </c>
      <c r="D831" s="162" t="str">
        <f t="shared" si="577"/>
        <v>板橋 由明</v>
      </c>
      <c r="E831" s="32" t="str">
        <f t="shared" si="578"/>
        <v>UAL</v>
      </c>
      <c r="F831" s="46" t="str">
        <f t="shared" si="579"/>
        <v>本社</v>
      </c>
      <c r="G831" s="31" t="str">
        <f t="shared" si="580"/>
        <v>月額制</v>
      </c>
      <c r="H831" s="31"/>
      <c r="I831" s="31"/>
      <c r="J831" s="100" t="s">
        <v>1841</v>
      </c>
      <c r="K831" s="101"/>
      <c r="L831" s="51"/>
      <c r="M831" s="49">
        <f ca="1">SUM(M829:M830)</f>
        <v>0</v>
      </c>
      <c r="N831" s="27"/>
      <c r="P831" s="24"/>
    </row>
    <row r="832" spans="1:16">
      <c r="A832" s="24">
        <f t="shared" si="574"/>
        <v>1</v>
      </c>
      <c r="B832" s="24">
        <f t="shared" si="575"/>
        <v>0</v>
      </c>
      <c r="C832" s="35">
        <f t="shared" si="576"/>
        <v>2019052</v>
      </c>
      <c r="D832" s="163" t="str">
        <f t="shared" si="577"/>
        <v>板橋 由明</v>
      </c>
      <c r="E832" s="106" t="str">
        <f t="shared" si="578"/>
        <v>UAL</v>
      </c>
      <c r="F832" s="107" t="str">
        <f t="shared" si="579"/>
        <v>本社</v>
      </c>
      <c r="G832" s="35" t="str">
        <f t="shared" si="580"/>
        <v>月額制</v>
      </c>
      <c r="H832" s="35"/>
      <c r="I832" s="35"/>
      <c r="J832" s="100" t="s">
        <v>1842</v>
      </c>
      <c r="K832" s="101"/>
      <c r="L832" s="52"/>
      <c r="M832" s="53">
        <f ca="1">+(L827&lt;&gt;0)*SUM(M827:M828,M831)</f>
        <v>589864</v>
      </c>
      <c r="N832" s="27"/>
      <c r="P832" s="24"/>
    </row>
    <row r="833" spans="1:16">
      <c r="A833" s="24">
        <f>IF(A832=1,0,1)</f>
        <v>0</v>
      </c>
      <c r="B833" s="27">
        <v>0</v>
      </c>
      <c r="C833" s="108">
        <v>2020015</v>
      </c>
      <c r="D833" s="164" t="str">
        <f>+VLOOKUP(C833,勤務データ!A:C,3,0)</f>
        <v>須田 真由美</v>
      </c>
      <c r="E833" s="109" t="s">
        <v>1833</v>
      </c>
      <c r="F833" s="108" t="s">
        <v>1854</v>
      </c>
      <c r="G833" s="108" t="s">
        <v>1843</v>
      </c>
      <c r="H833" s="108">
        <v>180</v>
      </c>
      <c r="I833" s="108">
        <v>140</v>
      </c>
      <c r="J833" s="110" t="s">
        <v>1836</v>
      </c>
      <c r="K833" s="66">
        <v>590000</v>
      </c>
      <c r="L833" s="140">
        <f ca="1">+IF($G833="月額制",L837-L834,L837-SUM(L834:L835))</f>
        <v>134.5</v>
      </c>
      <c r="M833" s="67">
        <f>+INT(IF($G833="月額制",$K833,$K833*L833))</f>
        <v>590000</v>
      </c>
      <c r="N833" s="27"/>
      <c r="P833" s="24"/>
    </row>
    <row r="834" spans="1:16">
      <c r="A834" s="24">
        <f t="shared" ref="A834:A842" si="581">+A833</f>
        <v>0</v>
      </c>
      <c r="B834" s="24">
        <f t="shared" ref="B834:B842" si="582">+B833</f>
        <v>0</v>
      </c>
      <c r="C834" s="111">
        <f t="shared" ref="C834:C842" si="583">+IF(C833="","",C833)</f>
        <v>2020015</v>
      </c>
      <c r="D834" s="165" t="str">
        <f t="shared" ref="D834:D842" si="584">+IF(D833="","",D833)</f>
        <v>須田 真由美</v>
      </c>
      <c r="E834" s="112" t="str">
        <f t="shared" ref="E834:E842" si="585">+IF(E833="","",E833)</f>
        <v>UAL</v>
      </c>
      <c r="F834" s="113" t="str">
        <f t="shared" ref="F834:F842" si="586">+IF(F833="","",F833)</f>
        <v>本社</v>
      </c>
      <c r="G834" s="111" t="str">
        <f t="shared" ref="G834:G842" si="587">+IF(G833="","",G833)</f>
        <v>月額制</v>
      </c>
      <c r="H834" s="111"/>
      <c r="I834" s="111"/>
      <c r="J834" s="114" t="str">
        <f>+IF(G833="月額制","超過単金","時間外単金")</f>
        <v>超過単金</v>
      </c>
      <c r="K834" s="68">
        <v>3690</v>
      </c>
      <c r="L834" s="141">
        <f ca="1">+IF($G833="月額制",MAX(0,L837-$H833),FLOOR(SUMIF(INDIRECT(L$1&amp;"!$A:$A"),$C834,INDIRECT(L$1&amp;"!$E:$E"))+"0:0:1"*24,0.5))</f>
        <v>0</v>
      </c>
      <c r="M834" s="69">
        <f ca="1">+INT($K834*L834)</f>
        <v>0</v>
      </c>
      <c r="N834" s="27"/>
      <c r="P834" s="24"/>
    </row>
    <row r="835" spans="1:16">
      <c r="A835" s="24">
        <f t="shared" si="581"/>
        <v>0</v>
      </c>
      <c r="B835" s="24">
        <f t="shared" si="582"/>
        <v>0</v>
      </c>
      <c r="C835" s="111">
        <f t="shared" si="583"/>
        <v>2020015</v>
      </c>
      <c r="D835" s="165" t="str">
        <f t="shared" si="584"/>
        <v>須田 真由美</v>
      </c>
      <c r="E835" s="112" t="str">
        <f t="shared" si="585"/>
        <v>UAL</v>
      </c>
      <c r="F835" s="113" t="str">
        <f t="shared" si="586"/>
        <v>本社</v>
      </c>
      <c r="G835" s="111" t="str">
        <f t="shared" si="587"/>
        <v>月額制</v>
      </c>
      <c r="H835" s="111"/>
      <c r="I835" s="111"/>
      <c r="J835" s="114" t="str">
        <f>+IF(G833="月額制","控除単金","法定休日単金")</f>
        <v>控除単金</v>
      </c>
      <c r="K835" s="68">
        <v>3690</v>
      </c>
      <c r="L835" s="141">
        <f ca="1">+IF($G833="月額制",MIN(0,L833-$I833),FLOOR(SUMIF(INDIRECT(L$1 &amp; "!$A:$A"),$C835,INDIRECT(L$1 &amp; "!$F:$F"))+"0:0:1"*24,0.5))</f>
        <v>-5.5</v>
      </c>
      <c r="M835" s="69">
        <f ca="1">+INT($K835*L835)</f>
        <v>-20295</v>
      </c>
      <c r="N835" s="27"/>
      <c r="P835" s="24"/>
    </row>
    <row r="836" spans="1:16">
      <c r="A836" s="24">
        <f t="shared" si="581"/>
        <v>0</v>
      </c>
      <c r="B836" s="24">
        <f t="shared" si="582"/>
        <v>0</v>
      </c>
      <c r="C836" s="111">
        <f t="shared" si="583"/>
        <v>2020015</v>
      </c>
      <c r="D836" s="165" t="str">
        <f t="shared" si="584"/>
        <v>須田 真由美</v>
      </c>
      <c r="E836" s="112" t="str">
        <f t="shared" si="585"/>
        <v>UAL</v>
      </c>
      <c r="F836" s="113" t="str">
        <f t="shared" si="586"/>
        <v>本社</v>
      </c>
      <c r="G836" s="111" t="str">
        <f t="shared" si="587"/>
        <v>月額制</v>
      </c>
      <c r="H836" s="111"/>
      <c r="I836" s="111"/>
      <c r="J836" s="115" t="str">
        <f>+IF(G833="月額制","","深夜割増単金")</f>
        <v/>
      </c>
      <c r="K836" s="70"/>
      <c r="L836" s="142">
        <f ca="1">IF($G833="月額制",0,FLOOR(SUMIF(INDIRECT(L$1 &amp; "!$A:$A"),$C835,INDIRECT(L$1 &amp; "!$g:$g"))+"0:0:1"*24,0.5))</f>
        <v>0</v>
      </c>
      <c r="M836" s="71">
        <f ca="1">+INT($K836*L836)</f>
        <v>0</v>
      </c>
      <c r="N836" s="27"/>
      <c r="P836" s="24"/>
    </row>
    <row r="837" spans="1:16">
      <c r="A837" s="24">
        <f t="shared" si="581"/>
        <v>0</v>
      </c>
      <c r="B837" s="24">
        <f t="shared" si="582"/>
        <v>0</v>
      </c>
      <c r="C837" s="111">
        <f t="shared" si="583"/>
        <v>2020015</v>
      </c>
      <c r="D837" s="165" t="str">
        <f t="shared" si="584"/>
        <v>須田 真由美</v>
      </c>
      <c r="E837" s="112" t="str">
        <f t="shared" si="585"/>
        <v>UAL</v>
      </c>
      <c r="F837" s="113" t="str">
        <f t="shared" si="586"/>
        <v>本社</v>
      </c>
      <c r="G837" s="111" t="str">
        <f t="shared" si="587"/>
        <v>月額制</v>
      </c>
      <c r="H837" s="111"/>
      <c r="I837" s="111"/>
      <c r="J837" s="116" t="s">
        <v>1837</v>
      </c>
      <c r="K837" s="117"/>
      <c r="L837" s="143">
        <f ca="1">+FLOOR(SUMIF(INDIRECT(L$1&amp;"!A:A"),$C833,INDIRECT(L$1&amp;"!D:D"))+"0:0:1"*24,0.5)</f>
        <v>134.5</v>
      </c>
      <c r="M837" s="144">
        <f ca="1">SUM(M833:M836)</f>
        <v>569705</v>
      </c>
      <c r="N837" s="27"/>
      <c r="P837" s="24"/>
    </row>
    <row r="838" spans="1:16">
      <c r="A838" s="24">
        <f t="shared" si="581"/>
        <v>0</v>
      </c>
      <c r="B838" s="24">
        <f t="shared" si="582"/>
        <v>0</v>
      </c>
      <c r="C838" s="111">
        <f t="shared" si="583"/>
        <v>2020015</v>
      </c>
      <c r="D838" s="165" t="str">
        <f t="shared" si="584"/>
        <v>須田 真由美</v>
      </c>
      <c r="E838" s="112" t="str">
        <f t="shared" si="585"/>
        <v>UAL</v>
      </c>
      <c r="F838" s="113" t="str">
        <f t="shared" si="586"/>
        <v>本社</v>
      </c>
      <c r="G838" s="111" t="str">
        <f t="shared" si="587"/>
        <v>月額制</v>
      </c>
      <c r="H838" s="111"/>
      <c r="I838" s="111"/>
      <c r="J838" s="116" t="s">
        <v>1838</v>
      </c>
      <c r="K838" s="117"/>
      <c r="L838" s="145"/>
      <c r="M838" s="54">
        <f ca="1">+ROUNDDOWN(M837*0.1,0)</f>
        <v>56970</v>
      </c>
      <c r="N838" s="27"/>
      <c r="P838" s="24"/>
    </row>
    <row r="839" spans="1:16">
      <c r="A839" s="24">
        <f t="shared" si="581"/>
        <v>0</v>
      </c>
      <c r="B839" s="24">
        <f t="shared" si="582"/>
        <v>0</v>
      </c>
      <c r="C839" s="111">
        <f t="shared" si="583"/>
        <v>2020015</v>
      </c>
      <c r="D839" s="165" t="str">
        <f t="shared" si="584"/>
        <v>須田 真由美</v>
      </c>
      <c r="E839" s="112" t="str">
        <f t="shared" si="585"/>
        <v>UAL</v>
      </c>
      <c r="F839" s="113" t="str">
        <f t="shared" si="586"/>
        <v>本社</v>
      </c>
      <c r="G839" s="111" t="str">
        <f t="shared" si="587"/>
        <v>月額制</v>
      </c>
      <c r="H839" s="111"/>
      <c r="I839" s="111"/>
      <c r="J839" s="118" t="s">
        <v>1839</v>
      </c>
      <c r="K839" s="119"/>
      <c r="L839" s="146"/>
      <c r="M839" s="67">
        <f ca="1">+SUMIF(INDIRECT(L$1&amp;"!$A:$A"),$C833,INDIRECT(L$1&amp;"!$I:$I"))</f>
        <v>0</v>
      </c>
      <c r="N839" s="27"/>
      <c r="P839" s="24"/>
    </row>
    <row r="840" spans="1:16">
      <c r="A840" s="24">
        <f t="shared" si="581"/>
        <v>0</v>
      </c>
      <c r="B840" s="24">
        <f t="shared" si="582"/>
        <v>0</v>
      </c>
      <c r="C840" s="111">
        <f t="shared" si="583"/>
        <v>2020015</v>
      </c>
      <c r="D840" s="165" t="str">
        <f t="shared" si="584"/>
        <v>須田 真由美</v>
      </c>
      <c r="E840" s="112" t="str">
        <f t="shared" si="585"/>
        <v>UAL</v>
      </c>
      <c r="F840" s="113" t="str">
        <f t="shared" si="586"/>
        <v>本社</v>
      </c>
      <c r="G840" s="111" t="str">
        <f t="shared" si="587"/>
        <v>月額制</v>
      </c>
      <c r="H840" s="111"/>
      <c r="I840" s="111"/>
      <c r="J840" s="120" t="s">
        <v>1840</v>
      </c>
      <c r="K840" s="121"/>
      <c r="L840" s="147"/>
      <c r="M840" s="71">
        <f ca="1">+SUMIF(INDIRECT(L$1 &amp;"!$A:$A"),$C833,INDIRECT(L$1 &amp;"!$J:$J"))</f>
        <v>0</v>
      </c>
      <c r="N840" s="27"/>
      <c r="P840" s="24"/>
    </row>
    <row r="841" spans="1:16">
      <c r="A841" s="24">
        <f t="shared" si="581"/>
        <v>0</v>
      </c>
      <c r="B841" s="24">
        <f t="shared" si="582"/>
        <v>0</v>
      </c>
      <c r="C841" s="111">
        <f t="shared" si="583"/>
        <v>2020015</v>
      </c>
      <c r="D841" s="165" t="str">
        <f t="shared" si="584"/>
        <v>須田 真由美</v>
      </c>
      <c r="E841" s="112" t="str">
        <f t="shared" si="585"/>
        <v>UAL</v>
      </c>
      <c r="F841" s="113" t="str">
        <f t="shared" si="586"/>
        <v>本社</v>
      </c>
      <c r="G841" s="111" t="str">
        <f t="shared" si="587"/>
        <v>月額制</v>
      </c>
      <c r="H841" s="111"/>
      <c r="I841" s="111"/>
      <c r="J841" s="116" t="s">
        <v>1841</v>
      </c>
      <c r="K841" s="117"/>
      <c r="L841" s="145"/>
      <c r="M841" s="54">
        <f ca="1">SUM(M839:M840)</f>
        <v>0</v>
      </c>
      <c r="N841" s="27"/>
      <c r="P841" s="24"/>
    </row>
    <row r="842" spans="1:16">
      <c r="A842" s="24">
        <f t="shared" si="581"/>
        <v>0</v>
      </c>
      <c r="B842" s="24">
        <f t="shared" si="582"/>
        <v>0</v>
      </c>
      <c r="C842" s="122">
        <f t="shared" si="583"/>
        <v>2020015</v>
      </c>
      <c r="D842" s="166" t="str">
        <f t="shared" si="584"/>
        <v>須田 真由美</v>
      </c>
      <c r="E842" s="123" t="str">
        <f t="shared" si="585"/>
        <v>UAL</v>
      </c>
      <c r="F842" s="124" t="str">
        <f t="shared" si="586"/>
        <v>本社</v>
      </c>
      <c r="G842" s="122" t="str">
        <f t="shared" si="587"/>
        <v>月額制</v>
      </c>
      <c r="H842" s="122"/>
      <c r="I842" s="122"/>
      <c r="J842" s="116" t="s">
        <v>1842</v>
      </c>
      <c r="K842" s="117"/>
      <c r="L842" s="148"/>
      <c r="M842" s="149">
        <f ca="1">+(L837&lt;&gt;0)*SUM(M837:M838,M841)</f>
        <v>626675</v>
      </c>
      <c r="N842" s="27"/>
      <c r="P842" s="24"/>
    </row>
    <row r="843" spans="1:16">
      <c r="A843" s="24">
        <f>IF(A842=1,0,1)</f>
        <v>1</v>
      </c>
      <c r="B843" s="27">
        <v>0</v>
      </c>
      <c r="C843" s="28">
        <v>2023027</v>
      </c>
      <c r="D843" s="161" t="str">
        <f>+VLOOKUP(C843,勤務データ!A:C,3,0)</f>
        <v>石下 智也</v>
      </c>
      <c r="E843" s="29" t="s">
        <v>1833</v>
      </c>
      <c r="F843" s="28" t="s">
        <v>1854</v>
      </c>
      <c r="G843" s="125" t="s">
        <v>1843</v>
      </c>
      <c r="H843" s="28">
        <v>180</v>
      </c>
      <c r="I843" s="28">
        <v>140</v>
      </c>
      <c r="J843" s="63" t="s">
        <v>1836</v>
      </c>
      <c r="K843" s="55">
        <v>450000</v>
      </c>
      <c r="L843" s="30">
        <f ca="1">+IF($G843="月額制",L847-L844,L847-SUM(L844:L845))</f>
        <v>135</v>
      </c>
      <c r="M843" s="56">
        <f>+INT(IF($G843="月額制",$K843,$K843*L843))</f>
        <v>450000</v>
      </c>
      <c r="N843" s="27"/>
      <c r="P843" s="24"/>
    </row>
    <row r="844" spans="1:16">
      <c r="A844" s="24">
        <f t="shared" ref="A844:A852" si="588">+A843</f>
        <v>1</v>
      </c>
      <c r="B844" s="24">
        <f t="shared" ref="B844:B852" si="589">+B843</f>
        <v>0</v>
      </c>
      <c r="C844" s="31">
        <f t="shared" ref="C844:C852" si="590">+IF(C843="","",C843)</f>
        <v>2023027</v>
      </c>
      <c r="D844" s="162" t="str">
        <f t="shared" ref="D844:D852" si="591">+IF(D843="","",D843)</f>
        <v>石下 智也</v>
      </c>
      <c r="E844" s="32" t="str">
        <f t="shared" ref="E844:E852" si="592">+IF(E843="","",E843)</f>
        <v>UAL</v>
      </c>
      <c r="F844" s="46" t="str">
        <f t="shared" ref="F844:F852" si="593">+IF(F843="","",F843)</f>
        <v>本社</v>
      </c>
      <c r="G844" s="31" t="str">
        <f t="shared" ref="G844:G852" si="594">+IF(G843="","",G843)</f>
        <v>月額制</v>
      </c>
      <c r="H844" s="31"/>
      <c r="I844" s="31"/>
      <c r="J844" s="64" t="str">
        <f>+IF(G843="月額制","超過単金","時間外単金")</f>
        <v>超過単金</v>
      </c>
      <c r="K844" s="57">
        <v>2810</v>
      </c>
      <c r="L844" s="33">
        <f ca="1">+IF($G843="月額制",MAX(0,L847-$H843),FLOOR(SUMIF(INDIRECT(L$1&amp;"!$A:$A"),$C844,INDIRECT(L$1&amp;"!$E:$E"))+"0:0:1"*24,0.5))</f>
        <v>0</v>
      </c>
      <c r="M844" s="58">
        <f ca="1">+INT($K844*L844)</f>
        <v>0</v>
      </c>
      <c r="N844" s="27"/>
      <c r="P844" s="24"/>
    </row>
    <row r="845" spans="1:16">
      <c r="A845" s="24">
        <f t="shared" si="588"/>
        <v>1</v>
      </c>
      <c r="B845" s="24">
        <f t="shared" si="589"/>
        <v>0</v>
      </c>
      <c r="C845" s="31">
        <f t="shared" si="590"/>
        <v>2023027</v>
      </c>
      <c r="D845" s="162" t="str">
        <f t="shared" si="591"/>
        <v>石下 智也</v>
      </c>
      <c r="E845" s="32" t="str">
        <f t="shared" si="592"/>
        <v>UAL</v>
      </c>
      <c r="F845" s="46" t="str">
        <f t="shared" si="593"/>
        <v>本社</v>
      </c>
      <c r="G845" s="31" t="str">
        <f t="shared" si="594"/>
        <v>月額制</v>
      </c>
      <c r="H845" s="31"/>
      <c r="I845" s="31"/>
      <c r="J845" s="64" t="str">
        <f>+IF(G843="月額制","控除単金","法定休日単金")</f>
        <v>控除単金</v>
      </c>
      <c r="K845" s="57">
        <v>2810</v>
      </c>
      <c r="L845" s="33">
        <f ca="1">+IF($G843="月額制",MIN(0,L843-$I843),FLOOR(SUMIF(INDIRECT(L$1 &amp; "!$A:$A"),$C845,INDIRECT(L$1 &amp; "!$F:$F"))+"0:0:1"*24,0.5))</f>
        <v>-5</v>
      </c>
      <c r="M845" s="58">
        <f ca="1">+INT($K845*L845)</f>
        <v>-14050</v>
      </c>
      <c r="N845" s="27"/>
      <c r="P845" s="24"/>
    </row>
    <row r="846" spans="1:16">
      <c r="A846" s="24">
        <f t="shared" si="588"/>
        <v>1</v>
      </c>
      <c r="B846" s="24">
        <f t="shared" si="589"/>
        <v>0</v>
      </c>
      <c r="C846" s="31">
        <f t="shared" si="590"/>
        <v>2023027</v>
      </c>
      <c r="D846" s="162" t="str">
        <f t="shared" si="591"/>
        <v>石下 智也</v>
      </c>
      <c r="E846" s="32" t="str">
        <f t="shared" si="592"/>
        <v>UAL</v>
      </c>
      <c r="F846" s="46" t="str">
        <f t="shared" si="593"/>
        <v>本社</v>
      </c>
      <c r="G846" s="31" t="str">
        <f t="shared" si="594"/>
        <v>月額制</v>
      </c>
      <c r="H846" s="31"/>
      <c r="I846" s="31"/>
      <c r="J846" s="65" t="str">
        <f>+IF(G843="月額制","","深夜割増単金")</f>
        <v/>
      </c>
      <c r="K846" s="59"/>
      <c r="L846" s="34">
        <f ca="1">IF($G843="月額制",0,FLOOR(SUMIF(INDIRECT(L$1 &amp; "!$A:$A"),$C845,INDIRECT(L$1 &amp; "!$g:$g"))+"0:0:1"*24,0.5))</f>
        <v>0</v>
      </c>
      <c r="M846" s="60">
        <f ca="1">+INT($K846*L846)</f>
        <v>0</v>
      </c>
      <c r="N846" s="27"/>
      <c r="P846" s="24"/>
    </row>
    <row r="847" spans="1:16">
      <c r="A847" s="24">
        <f t="shared" si="588"/>
        <v>1</v>
      </c>
      <c r="B847" s="24">
        <f t="shared" si="589"/>
        <v>0</v>
      </c>
      <c r="C847" s="31">
        <f t="shared" si="590"/>
        <v>2023027</v>
      </c>
      <c r="D847" s="162" t="str">
        <f t="shared" si="591"/>
        <v>石下 智也</v>
      </c>
      <c r="E847" s="32" t="str">
        <f t="shared" si="592"/>
        <v>UAL</v>
      </c>
      <c r="F847" s="46" t="str">
        <f t="shared" si="593"/>
        <v>本社</v>
      </c>
      <c r="G847" s="31" t="str">
        <f t="shared" si="594"/>
        <v>月額制</v>
      </c>
      <c r="H847" s="31"/>
      <c r="I847" s="31"/>
      <c r="J847" s="100" t="s">
        <v>1837</v>
      </c>
      <c r="K847" s="101"/>
      <c r="L847" s="48">
        <f ca="1">+FLOOR(SUMIF(INDIRECT(L$1&amp;"!A:A"),$C843,INDIRECT(L$1&amp;"!D:D"))+"0:0:1"*24,0.5)</f>
        <v>135</v>
      </c>
      <c r="M847" s="50">
        <f ca="1">SUM(M843:M846)</f>
        <v>435950</v>
      </c>
      <c r="N847" s="27"/>
      <c r="P847" s="24"/>
    </row>
    <row r="848" spans="1:16">
      <c r="A848" s="24">
        <f t="shared" si="588"/>
        <v>1</v>
      </c>
      <c r="B848" s="24">
        <f t="shared" si="589"/>
        <v>0</v>
      </c>
      <c r="C848" s="31">
        <f t="shared" si="590"/>
        <v>2023027</v>
      </c>
      <c r="D848" s="162" t="str">
        <f t="shared" si="591"/>
        <v>石下 智也</v>
      </c>
      <c r="E848" s="32" t="str">
        <f t="shared" si="592"/>
        <v>UAL</v>
      </c>
      <c r="F848" s="46" t="str">
        <f t="shared" si="593"/>
        <v>本社</v>
      </c>
      <c r="G848" s="31" t="str">
        <f t="shared" si="594"/>
        <v>月額制</v>
      </c>
      <c r="H848" s="31"/>
      <c r="I848" s="31"/>
      <c r="J848" s="100" t="s">
        <v>1838</v>
      </c>
      <c r="K848" s="101"/>
      <c r="L848" s="51"/>
      <c r="M848" s="49">
        <f ca="1">+ROUNDDOWN(M847*0.1,0)</f>
        <v>43595</v>
      </c>
      <c r="N848" s="27"/>
      <c r="P848" s="24"/>
    </row>
    <row r="849" spans="1:16">
      <c r="A849" s="24">
        <f t="shared" si="588"/>
        <v>1</v>
      </c>
      <c r="B849" s="24">
        <f t="shared" si="589"/>
        <v>0</v>
      </c>
      <c r="C849" s="31">
        <f t="shared" si="590"/>
        <v>2023027</v>
      </c>
      <c r="D849" s="162" t="str">
        <f t="shared" si="591"/>
        <v>石下 智也</v>
      </c>
      <c r="E849" s="32" t="str">
        <f t="shared" si="592"/>
        <v>UAL</v>
      </c>
      <c r="F849" s="46" t="str">
        <f t="shared" si="593"/>
        <v>本社</v>
      </c>
      <c r="G849" s="31" t="str">
        <f t="shared" si="594"/>
        <v>月額制</v>
      </c>
      <c r="H849" s="31"/>
      <c r="I849" s="31"/>
      <c r="J849" s="102" t="s">
        <v>1839</v>
      </c>
      <c r="K849" s="103"/>
      <c r="L849" s="61"/>
      <c r="M849" s="56">
        <f ca="1">+SUMIF(INDIRECT(L$1&amp;"!$A:$A"),$C843,INDIRECT(L$1&amp;"!$I:$I"))</f>
        <v>0</v>
      </c>
      <c r="N849" s="27"/>
      <c r="P849" s="24"/>
    </row>
    <row r="850" spans="1:16">
      <c r="A850" s="24">
        <f t="shared" si="588"/>
        <v>1</v>
      </c>
      <c r="B850" s="24">
        <f t="shared" si="589"/>
        <v>0</v>
      </c>
      <c r="C850" s="31">
        <f t="shared" si="590"/>
        <v>2023027</v>
      </c>
      <c r="D850" s="162" t="str">
        <f t="shared" si="591"/>
        <v>石下 智也</v>
      </c>
      <c r="E850" s="32" t="str">
        <f t="shared" si="592"/>
        <v>UAL</v>
      </c>
      <c r="F850" s="46" t="str">
        <f t="shared" si="593"/>
        <v>本社</v>
      </c>
      <c r="G850" s="31" t="str">
        <f t="shared" si="594"/>
        <v>月額制</v>
      </c>
      <c r="H850" s="31"/>
      <c r="I850" s="31"/>
      <c r="J850" s="104" t="s">
        <v>1840</v>
      </c>
      <c r="K850" s="105"/>
      <c r="L850" s="62"/>
      <c r="M850" s="60">
        <f ca="1">+SUMIF(INDIRECT(L$1 &amp;"!$A:$A"),$C843,INDIRECT(L$1 &amp;"!$J:$J"))</f>
        <v>0</v>
      </c>
      <c r="N850" s="27"/>
      <c r="P850" s="24"/>
    </row>
    <row r="851" spans="1:16">
      <c r="A851" s="24">
        <f t="shared" si="588"/>
        <v>1</v>
      </c>
      <c r="B851" s="24">
        <f t="shared" si="589"/>
        <v>0</v>
      </c>
      <c r="C851" s="31">
        <f t="shared" si="590"/>
        <v>2023027</v>
      </c>
      <c r="D851" s="162" t="str">
        <f t="shared" si="591"/>
        <v>石下 智也</v>
      </c>
      <c r="E851" s="32" t="str">
        <f t="shared" si="592"/>
        <v>UAL</v>
      </c>
      <c r="F851" s="46" t="str">
        <f t="shared" si="593"/>
        <v>本社</v>
      </c>
      <c r="G851" s="31" t="str">
        <f t="shared" si="594"/>
        <v>月額制</v>
      </c>
      <c r="H851" s="31"/>
      <c r="I851" s="31"/>
      <c r="J851" s="100" t="s">
        <v>1841</v>
      </c>
      <c r="K851" s="101"/>
      <c r="L851" s="51"/>
      <c r="M851" s="49">
        <f ca="1">SUM(M849:M850)</f>
        <v>0</v>
      </c>
      <c r="N851" s="27"/>
      <c r="P851" s="24"/>
    </row>
    <row r="852" spans="1:16">
      <c r="A852" s="24">
        <f t="shared" si="588"/>
        <v>1</v>
      </c>
      <c r="B852" s="24">
        <f t="shared" si="589"/>
        <v>0</v>
      </c>
      <c r="C852" s="35">
        <f t="shared" si="590"/>
        <v>2023027</v>
      </c>
      <c r="D852" s="163" t="str">
        <f t="shared" si="591"/>
        <v>石下 智也</v>
      </c>
      <c r="E852" s="106" t="str">
        <f t="shared" si="592"/>
        <v>UAL</v>
      </c>
      <c r="F852" s="107" t="str">
        <f t="shared" si="593"/>
        <v>本社</v>
      </c>
      <c r="G852" s="35" t="str">
        <f t="shared" si="594"/>
        <v>月額制</v>
      </c>
      <c r="H852" s="35"/>
      <c r="I852" s="35"/>
      <c r="J852" s="100" t="s">
        <v>1842</v>
      </c>
      <c r="K852" s="101"/>
      <c r="L852" s="52"/>
      <c r="M852" s="53">
        <f ca="1">+(L847&lt;&gt;0)*SUM(M847:M848,M851)</f>
        <v>479545</v>
      </c>
      <c r="N852" s="27"/>
      <c r="P852" s="24"/>
    </row>
    <row r="853" spans="1:16">
      <c r="A853" s="24">
        <f>IF(A852=1,0,1)</f>
        <v>0</v>
      </c>
      <c r="B853" s="27">
        <v>0</v>
      </c>
      <c r="C853" s="108">
        <v>2011012</v>
      </c>
      <c r="D853" s="164" t="str">
        <f>+VLOOKUP(C853,勤務データ!A:C,3,0)</f>
        <v>小山 和男</v>
      </c>
      <c r="E853" s="109" t="s">
        <v>1833</v>
      </c>
      <c r="F853" s="108" t="s">
        <v>1834</v>
      </c>
      <c r="G853" s="108" t="s">
        <v>1843</v>
      </c>
      <c r="H853" s="108">
        <v>180</v>
      </c>
      <c r="I853" s="108">
        <v>140</v>
      </c>
      <c r="J853" s="110" t="s">
        <v>1836</v>
      </c>
      <c r="K853" s="66">
        <v>650000</v>
      </c>
      <c r="L853" s="140">
        <f ca="1">+IF($G853="月額制",L857-L854,L857-SUM(L854:L855))</f>
        <v>135</v>
      </c>
      <c r="M853" s="67">
        <f>+INT(IF($G853="月額制",$K853,$K853*L853))</f>
        <v>650000</v>
      </c>
      <c r="N853" s="27"/>
      <c r="P853" s="24"/>
    </row>
    <row r="854" spans="1:16">
      <c r="A854" s="24">
        <f t="shared" ref="A854:A862" si="595">+A853</f>
        <v>0</v>
      </c>
      <c r="B854" s="24">
        <f t="shared" ref="B854:B862" si="596">+B853</f>
        <v>0</v>
      </c>
      <c r="C854" s="111">
        <f t="shared" ref="C854:C862" si="597">+IF(C853="","",C853)</f>
        <v>2011012</v>
      </c>
      <c r="D854" s="165" t="str">
        <f t="shared" ref="D854:D862" si="598">+IF(D853="","",D853)</f>
        <v>小山 和男</v>
      </c>
      <c r="E854" s="112" t="str">
        <f t="shared" ref="E854:E862" si="599">+IF(E853="","",E853)</f>
        <v>UAL</v>
      </c>
      <c r="F854" s="113" t="str">
        <f t="shared" ref="F854:F862" si="600">+IF(F853="","",F853)</f>
        <v>本社</v>
      </c>
      <c r="G854" s="111" t="str">
        <f t="shared" ref="G854:G862" si="601">+IF(G853="","",G853)</f>
        <v>月額制</v>
      </c>
      <c r="H854" s="111"/>
      <c r="I854" s="111"/>
      <c r="J854" s="114" t="str">
        <f>+IF(G853="月額制","超過単金","時間外単金")</f>
        <v>超過単金</v>
      </c>
      <c r="K854" s="68">
        <v>4060</v>
      </c>
      <c r="L854" s="141">
        <f ca="1">+IF($G853="月額制",MAX(0,L857-$H853),FLOOR(SUMIF(INDIRECT(L$1&amp;"!$A:$A"),$C854,INDIRECT(L$1&amp;"!$E:$E"))+"0:0:1"*24,0.5))</f>
        <v>0</v>
      </c>
      <c r="M854" s="69">
        <f ca="1">+INT($K854*L854)</f>
        <v>0</v>
      </c>
      <c r="N854" s="27"/>
      <c r="P854" s="24"/>
    </row>
    <row r="855" spans="1:16">
      <c r="A855" s="24">
        <f t="shared" si="595"/>
        <v>0</v>
      </c>
      <c r="B855" s="24">
        <f t="shared" si="596"/>
        <v>0</v>
      </c>
      <c r="C855" s="111">
        <f t="shared" si="597"/>
        <v>2011012</v>
      </c>
      <c r="D855" s="165" t="str">
        <f t="shared" si="598"/>
        <v>小山 和男</v>
      </c>
      <c r="E855" s="112" t="str">
        <f t="shared" si="599"/>
        <v>UAL</v>
      </c>
      <c r="F855" s="113" t="str">
        <f t="shared" si="600"/>
        <v>本社</v>
      </c>
      <c r="G855" s="111" t="str">
        <f t="shared" si="601"/>
        <v>月額制</v>
      </c>
      <c r="H855" s="111"/>
      <c r="I855" s="111"/>
      <c r="J855" s="114" t="str">
        <f>+IF(G853="月額制","控除単金","法定休日単金")</f>
        <v>控除単金</v>
      </c>
      <c r="K855" s="68">
        <v>4060</v>
      </c>
      <c r="L855" s="141">
        <f ca="1">+IF($G853="月額制",MIN(0,L853-$I853),FLOOR(SUMIF(INDIRECT(L$1 &amp; "!$A:$A"),$C855,INDIRECT(L$1 &amp; "!$F:$F"))+"0:0:1"*24,0.5))</f>
        <v>-5</v>
      </c>
      <c r="M855" s="69">
        <f ca="1">+INT($K855*L855)</f>
        <v>-20300</v>
      </c>
      <c r="N855" s="27"/>
      <c r="P855" s="24"/>
    </row>
    <row r="856" spans="1:16">
      <c r="A856" s="24">
        <f t="shared" si="595"/>
        <v>0</v>
      </c>
      <c r="B856" s="24">
        <f t="shared" si="596"/>
        <v>0</v>
      </c>
      <c r="C856" s="111">
        <f t="shared" si="597"/>
        <v>2011012</v>
      </c>
      <c r="D856" s="165" t="str">
        <f t="shared" si="598"/>
        <v>小山 和男</v>
      </c>
      <c r="E856" s="112" t="str">
        <f t="shared" si="599"/>
        <v>UAL</v>
      </c>
      <c r="F856" s="113" t="str">
        <f t="shared" si="600"/>
        <v>本社</v>
      </c>
      <c r="G856" s="111" t="str">
        <f t="shared" si="601"/>
        <v>月額制</v>
      </c>
      <c r="H856" s="111"/>
      <c r="I856" s="111"/>
      <c r="J856" s="115" t="str">
        <f>+IF(G853="月額制","","深夜割増単金")</f>
        <v/>
      </c>
      <c r="K856" s="70"/>
      <c r="L856" s="142">
        <f ca="1">IF($G853="月額制",0,FLOOR(SUMIF(INDIRECT(L$1 &amp; "!$A:$A"),$C855,INDIRECT(L$1 &amp; "!$g:$g"))+"0:0:1"*24,0.5))</f>
        <v>0</v>
      </c>
      <c r="M856" s="71">
        <f ca="1">+INT($K856*L856)</f>
        <v>0</v>
      </c>
      <c r="N856" s="27"/>
      <c r="P856" s="24"/>
    </row>
    <row r="857" spans="1:16">
      <c r="A857" s="24">
        <f t="shared" si="595"/>
        <v>0</v>
      </c>
      <c r="B857" s="24">
        <f t="shared" si="596"/>
        <v>0</v>
      </c>
      <c r="C857" s="111">
        <f t="shared" si="597"/>
        <v>2011012</v>
      </c>
      <c r="D857" s="165" t="str">
        <f t="shared" si="598"/>
        <v>小山 和男</v>
      </c>
      <c r="E857" s="112" t="str">
        <f t="shared" si="599"/>
        <v>UAL</v>
      </c>
      <c r="F857" s="113" t="str">
        <f t="shared" si="600"/>
        <v>本社</v>
      </c>
      <c r="G857" s="111" t="str">
        <f t="shared" si="601"/>
        <v>月額制</v>
      </c>
      <c r="H857" s="111"/>
      <c r="I857" s="111"/>
      <c r="J857" s="116" t="s">
        <v>1837</v>
      </c>
      <c r="K857" s="117"/>
      <c r="L857" s="143">
        <f ca="1">+FLOOR(SUMIF(INDIRECT(L$1&amp;"!A:A"),$C853,INDIRECT(L$1&amp;"!D:D"))+"0:0:1"*24,0.5)</f>
        <v>135</v>
      </c>
      <c r="M857" s="144">
        <f ca="1">SUM(M853:M856)</f>
        <v>629700</v>
      </c>
      <c r="N857" s="27"/>
      <c r="P857" s="24"/>
    </row>
    <row r="858" spans="1:16">
      <c r="A858" s="24">
        <f t="shared" si="595"/>
        <v>0</v>
      </c>
      <c r="B858" s="24">
        <f t="shared" si="596"/>
        <v>0</v>
      </c>
      <c r="C858" s="111">
        <f t="shared" si="597"/>
        <v>2011012</v>
      </c>
      <c r="D858" s="165" t="str">
        <f t="shared" si="598"/>
        <v>小山 和男</v>
      </c>
      <c r="E858" s="112" t="str">
        <f t="shared" si="599"/>
        <v>UAL</v>
      </c>
      <c r="F858" s="113" t="str">
        <f t="shared" si="600"/>
        <v>本社</v>
      </c>
      <c r="G858" s="111" t="str">
        <f t="shared" si="601"/>
        <v>月額制</v>
      </c>
      <c r="H858" s="111"/>
      <c r="I858" s="111"/>
      <c r="J858" s="116" t="s">
        <v>1838</v>
      </c>
      <c r="K858" s="117"/>
      <c r="L858" s="145"/>
      <c r="M858" s="54">
        <f ca="1">+ROUNDDOWN(M857*0.1,0)</f>
        <v>62970</v>
      </c>
      <c r="N858" s="27"/>
      <c r="P858" s="24"/>
    </row>
    <row r="859" spans="1:16">
      <c r="A859" s="24">
        <f t="shared" si="595"/>
        <v>0</v>
      </c>
      <c r="B859" s="24">
        <f t="shared" si="596"/>
        <v>0</v>
      </c>
      <c r="C859" s="111">
        <f t="shared" si="597"/>
        <v>2011012</v>
      </c>
      <c r="D859" s="165" t="str">
        <f t="shared" si="598"/>
        <v>小山 和男</v>
      </c>
      <c r="E859" s="112" t="str">
        <f t="shared" si="599"/>
        <v>UAL</v>
      </c>
      <c r="F859" s="113" t="str">
        <f t="shared" si="600"/>
        <v>本社</v>
      </c>
      <c r="G859" s="111" t="str">
        <f t="shared" si="601"/>
        <v>月額制</v>
      </c>
      <c r="H859" s="111"/>
      <c r="I859" s="111"/>
      <c r="J859" s="118" t="s">
        <v>1839</v>
      </c>
      <c r="K859" s="119"/>
      <c r="L859" s="146"/>
      <c r="M859" s="67">
        <f ca="1">+SUMIF(INDIRECT(L$1&amp;"!$A:$A"),$C853,INDIRECT(L$1&amp;"!$I:$I"))</f>
        <v>0</v>
      </c>
      <c r="N859" s="27"/>
      <c r="P859" s="24"/>
    </row>
    <row r="860" spans="1:16">
      <c r="A860" s="24">
        <f t="shared" si="595"/>
        <v>0</v>
      </c>
      <c r="B860" s="24">
        <f t="shared" si="596"/>
        <v>0</v>
      </c>
      <c r="C860" s="111">
        <f t="shared" si="597"/>
        <v>2011012</v>
      </c>
      <c r="D860" s="165" t="str">
        <f t="shared" si="598"/>
        <v>小山 和男</v>
      </c>
      <c r="E860" s="112" t="str">
        <f t="shared" si="599"/>
        <v>UAL</v>
      </c>
      <c r="F860" s="113" t="str">
        <f t="shared" si="600"/>
        <v>本社</v>
      </c>
      <c r="G860" s="111" t="str">
        <f t="shared" si="601"/>
        <v>月額制</v>
      </c>
      <c r="H860" s="111"/>
      <c r="I860" s="111"/>
      <c r="J860" s="120" t="s">
        <v>1840</v>
      </c>
      <c r="K860" s="121"/>
      <c r="L860" s="147"/>
      <c r="M860" s="71">
        <f ca="1">+SUMIF(INDIRECT(L$1 &amp;"!$A:$A"),$C853,INDIRECT(L$1 &amp;"!$J:$J"))</f>
        <v>0</v>
      </c>
      <c r="N860" s="27"/>
      <c r="P860" s="24"/>
    </row>
    <row r="861" spans="1:16">
      <c r="A861" s="24">
        <f t="shared" si="595"/>
        <v>0</v>
      </c>
      <c r="B861" s="24">
        <f t="shared" si="596"/>
        <v>0</v>
      </c>
      <c r="C861" s="111">
        <f t="shared" si="597"/>
        <v>2011012</v>
      </c>
      <c r="D861" s="165" t="str">
        <f t="shared" si="598"/>
        <v>小山 和男</v>
      </c>
      <c r="E861" s="112" t="str">
        <f t="shared" si="599"/>
        <v>UAL</v>
      </c>
      <c r="F861" s="113" t="str">
        <f t="shared" si="600"/>
        <v>本社</v>
      </c>
      <c r="G861" s="111" t="str">
        <f t="shared" si="601"/>
        <v>月額制</v>
      </c>
      <c r="H861" s="111"/>
      <c r="I861" s="111"/>
      <c r="J861" s="116" t="s">
        <v>1841</v>
      </c>
      <c r="K861" s="117"/>
      <c r="L861" s="145"/>
      <c r="M861" s="54">
        <f ca="1">SUM(M859:M860)</f>
        <v>0</v>
      </c>
      <c r="N861" s="27"/>
      <c r="P861" s="24"/>
    </row>
    <row r="862" spans="1:16">
      <c r="A862" s="24">
        <f t="shared" si="595"/>
        <v>0</v>
      </c>
      <c r="B862" s="24">
        <f t="shared" si="596"/>
        <v>0</v>
      </c>
      <c r="C862" s="122">
        <f t="shared" si="597"/>
        <v>2011012</v>
      </c>
      <c r="D862" s="166" t="str">
        <f t="shared" si="598"/>
        <v>小山 和男</v>
      </c>
      <c r="E862" s="123" t="str">
        <f t="shared" si="599"/>
        <v>UAL</v>
      </c>
      <c r="F862" s="124" t="str">
        <f t="shared" si="600"/>
        <v>本社</v>
      </c>
      <c r="G862" s="122" t="str">
        <f t="shared" si="601"/>
        <v>月額制</v>
      </c>
      <c r="H862" s="122"/>
      <c r="I862" s="122"/>
      <c r="J862" s="116" t="s">
        <v>1842</v>
      </c>
      <c r="K862" s="117"/>
      <c r="L862" s="148"/>
      <c r="M862" s="149">
        <f ca="1">+(L857&lt;&gt;0)*SUM(M857:M858,M861)</f>
        <v>692670</v>
      </c>
      <c r="N862" s="27"/>
      <c r="P862" s="24"/>
    </row>
    <row r="863" spans="1:16">
      <c r="A863" s="24">
        <f>IF(A862=1,0,1)</f>
        <v>1</v>
      </c>
      <c r="B863" s="27">
        <v>0</v>
      </c>
      <c r="C863" s="28">
        <v>2024035</v>
      </c>
      <c r="D863" s="161" t="str">
        <f>+VLOOKUP(C863,勤務データ!A:C,3,0)</f>
        <v>柿副 善夫</v>
      </c>
      <c r="E863" s="29" t="s">
        <v>1833</v>
      </c>
      <c r="F863" s="28" t="s">
        <v>1834</v>
      </c>
      <c r="G863" s="125" t="s">
        <v>1835</v>
      </c>
      <c r="H863" s="28"/>
      <c r="I863" s="28"/>
      <c r="J863" s="63" t="s">
        <v>1836</v>
      </c>
      <c r="K863" s="55">
        <v>3550</v>
      </c>
      <c r="L863" s="30">
        <f ca="1">+IF($G863="月額制",L867-L864,L867-SUM(L864:L865))</f>
        <v>78</v>
      </c>
      <c r="M863" s="56">
        <f ca="1">+INT(IF($G863="月額制",$K863,$K863*L863))</f>
        <v>276900</v>
      </c>
      <c r="N863" s="27"/>
      <c r="P863" s="24"/>
    </row>
    <row r="864" spans="1:16">
      <c r="A864" s="24">
        <f t="shared" ref="A864:A872" si="602">+A863</f>
        <v>1</v>
      </c>
      <c r="B864" s="24">
        <f t="shared" ref="B864:B872" si="603">+B863</f>
        <v>0</v>
      </c>
      <c r="C864" s="31">
        <f t="shared" ref="C864:C872" si="604">+IF(C863="","",C863)</f>
        <v>2024035</v>
      </c>
      <c r="D864" s="162" t="str">
        <f t="shared" ref="D864:D872" si="605">+IF(D863="","",D863)</f>
        <v>柿副 善夫</v>
      </c>
      <c r="E864" s="32" t="str">
        <f t="shared" ref="E864:E872" si="606">+IF(E863="","",E863)</f>
        <v>UAL</v>
      </c>
      <c r="F864" s="46" t="str">
        <f t="shared" ref="F864:F872" si="607">+IF(F863="","",F863)</f>
        <v>本社</v>
      </c>
      <c r="G864" s="31" t="str">
        <f t="shared" ref="G864:G872" si="608">+IF(G863="","",G863)</f>
        <v>時間制</v>
      </c>
      <c r="H864" s="31"/>
      <c r="I864" s="31"/>
      <c r="J864" s="64" t="str">
        <f>+IF(G863="月額制","超過単金","時間外単金")</f>
        <v>時間外単金</v>
      </c>
      <c r="K864" s="57">
        <f>K863</f>
        <v>3550</v>
      </c>
      <c r="L864" s="33">
        <f ca="1">+IF($G863="月額制",MAX(0,L867-$H863),FLOOR(SUMIF(INDIRECT(L$1&amp;"!$A:$A"),$C864,INDIRECT(L$1&amp;"!$E:$E"))+"0:0:1"*24,0.5))</f>
        <v>0</v>
      </c>
      <c r="M864" s="58">
        <f ca="1">+INT($K864*L864)</f>
        <v>0</v>
      </c>
      <c r="N864" s="27"/>
      <c r="P864" s="24"/>
    </row>
    <row r="865" spans="1:16">
      <c r="A865" s="24">
        <f t="shared" si="602"/>
        <v>1</v>
      </c>
      <c r="B865" s="24">
        <f t="shared" si="603"/>
        <v>0</v>
      </c>
      <c r="C865" s="31">
        <f t="shared" si="604"/>
        <v>2024035</v>
      </c>
      <c r="D865" s="162" t="str">
        <f t="shared" si="605"/>
        <v>柿副 善夫</v>
      </c>
      <c r="E865" s="32" t="str">
        <f t="shared" si="606"/>
        <v>UAL</v>
      </c>
      <c r="F865" s="46" t="str">
        <f t="shared" si="607"/>
        <v>本社</v>
      </c>
      <c r="G865" s="31" t="str">
        <f t="shared" si="608"/>
        <v>時間制</v>
      </c>
      <c r="H865" s="31"/>
      <c r="I865" s="31"/>
      <c r="J865" s="64" t="str">
        <f>+IF(G863="月額制","控除単金","法定休日単金")</f>
        <v>法定休日単金</v>
      </c>
      <c r="K865" s="57">
        <f>K864</f>
        <v>3550</v>
      </c>
      <c r="L865" s="33">
        <f ca="1">+IF($G863="月額制",MIN(0,L863-$I863),FLOOR(SUMIF(INDIRECT(L$1 &amp; "!$A:$A"),$C865,INDIRECT(L$1 &amp; "!$F:$F"))+"0:0:1"*24,0.5))</f>
        <v>0</v>
      </c>
      <c r="M865" s="58">
        <f ca="1">+INT($K865*L865)</f>
        <v>0</v>
      </c>
      <c r="N865" s="27"/>
      <c r="P865" s="24"/>
    </row>
    <row r="866" spans="1:16">
      <c r="A866" s="24">
        <f t="shared" si="602"/>
        <v>1</v>
      </c>
      <c r="B866" s="24">
        <f t="shared" si="603"/>
        <v>0</v>
      </c>
      <c r="C866" s="31">
        <f t="shared" si="604"/>
        <v>2024035</v>
      </c>
      <c r="D866" s="162" t="str">
        <f t="shared" si="605"/>
        <v>柿副 善夫</v>
      </c>
      <c r="E866" s="32" t="str">
        <f t="shared" si="606"/>
        <v>UAL</v>
      </c>
      <c r="F866" s="46" t="str">
        <f t="shared" si="607"/>
        <v>本社</v>
      </c>
      <c r="G866" s="31" t="str">
        <f t="shared" si="608"/>
        <v>時間制</v>
      </c>
      <c r="H866" s="31"/>
      <c r="I866" s="31"/>
      <c r="J866" s="65" t="str">
        <f>+IF(G863="月額制","","深夜割増単金")</f>
        <v>深夜割増単金</v>
      </c>
      <c r="K866" s="59">
        <v>0</v>
      </c>
      <c r="L866" s="34">
        <f ca="1">IF($G863="月額制",0,FLOOR(SUMIF(INDIRECT(L$1 &amp; "!$A:$A"),$C865,INDIRECT(L$1 &amp; "!$g:$g"))+"0:0:1"*24,0.5))</f>
        <v>0</v>
      </c>
      <c r="M866" s="60">
        <f ca="1">+INT($K866*L866)</f>
        <v>0</v>
      </c>
      <c r="N866" s="27"/>
      <c r="P866" s="24"/>
    </row>
    <row r="867" spans="1:16">
      <c r="A867" s="24">
        <f t="shared" si="602"/>
        <v>1</v>
      </c>
      <c r="B867" s="24">
        <f t="shared" si="603"/>
        <v>0</v>
      </c>
      <c r="C867" s="31">
        <f t="shared" si="604"/>
        <v>2024035</v>
      </c>
      <c r="D867" s="162" t="str">
        <f t="shared" si="605"/>
        <v>柿副 善夫</v>
      </c>
      <c r="E867" s="32" t="str">
        <f t="shared" si="606"/>
        <v>UAL</v>
      </c>
      <c r="F867" s="46" t="str">
        <f t="shared" si="607"/>
        <v>本社</v>
      </c>
      <c r="G867" s="31" t="str">
        <f t="shared" si="608"/>
        <v>時間制</v>
      </c>
      <c r="H867" s="31"/>
      <c r="I867" s="31"/>
      <c r="J867" s="100" t="s">
        <v>1837</v>
      </c>
      <c r="K867" s="101"/>
      <c r="L867" s="48">
        <f ca="1">+FLOOR(SUMIF(INDIRECT(L$1&amp;"!A:A"),$C863,INDIRECT(L$1&amp;"!D:D"))+"0:0:1"*24,0.5)</f>
        <v>78</v>
      </c>
      <c r="M867" s="50">
        <f ca="1">SUM(M863:M866)</f>
        <v>276900</v>
      </c>
      <c r="N867" s="27"/>
      <c r="P867" s="24"/>
    </row>
    <row r="868" spans="1:16">
      <c r="A868" s="24">
        <f t="shared" si="602"/>
        <v>1</v>
      </c>
      <c r="B868" s="24">
        <f t="shared" si="603"/>
        <v>0</v>
      </c>
      <c r="C868" s="31">
        <f t="shared" si="604"/>
        <v>2024035</v>
      </c>
      <c r="D868" s="162" t="str">
        <f t="shared" si="605"/>
        <v>柿副 善夫</v>
      </c>
      <c r="E868" s="32" t="str">
        <f t="shared" si="606"/>
        <v>UAL</v>
      </c>
      <c r="F868" s="46" t="str">
        <f t="shared" si="607"/>
        <v>本社</v>
      </c>
      <c r="G868" s="31" t="str">
        <f t="shared" si="608"/>
        <v>時間制</v>
      </c>
      <c r="H868" s="31"/>
      <c r="I868" s="31"/>
      <c r="J868" s="100" t="s">
        <v>1838</v>
      </c>
      <c r="K868" s="101"/>
      <c r="L868" s="51"/>
      <c r="M868" s="49">
        <f ca="1">+ROUNDDOWN(M867*0.1,0)</f>
        <v>27690</v>
      </c>
      <c r="N868" s="27"/>
      <c r="P868" s="24"/>
    </row>
    <row r="869" spans="1:16">
      <c r="A869" s="24">
        <f t="shared" si="602"/>
        <v>1</v>
      </c>
      <c r="B869" s="24">
        <f t="shared" si="603"/>
        <v>0</v>
      </c>
      <c r="C869" s="31">
        <f t="shared" si="604"/>
        <v>2024035</v>
      </c>
      <c r="D869" s="162" t="str">
        <f t="shared" si="605"/>
        <v>柿副 善夫</v>
      </c>
      <c r="E869" s="32" t="str">
        <f t="shared" si="606"/>
        <v>UAL</v>
      </c>
      <c r="F869" s="46" t="str">
        <f t="shared" si="607"/>
        <v>本社</v>
      </c>
      <c r="G869" s="31" t="str">
        <f t="shared" si="608"/>
        <v>時間制</v>
      </c>
      <c r="H869" s="31"/>
      <c r="I869" s="31"/>
      <c r="J869" s="102" t="s">
        <v>1839</v>
      </c>
      <c r="K869" s="103"/>
      <c r="L869" s="61"/>
      <c r="M869" s="56">
        <f ca="1">+SUMIF(INDIRECT(L$1&amp;"!$A:$A"),$C863,INDIRECT(L$1&amp;"!$I:$I"))</f>
        <v>0</v>
      </c>
      <c r="N869" s="27"/>
      <c r="P869" s="24"/>
    </row>
    <row r="870" spans="1:16">
      <c r="A870" s="24">
        <f t="shared" si="602"/>
        <v>1</v>
      </c>
      <c r="B870" s="24">
        <f t="shared" si="603"/>
        <v>0</v>
      </c>
      <c r="C870" s="31">
        <f t="shared" si="604"/>
        <v>2024035</v>
      </c>
      <c r="D870" s="162" t="str">
        <f t="shared" si="605"/>
        <v>柿副 善夫</v>
      </c>
      <c r="E870" s="32" t="str">
        <f t="shared" si="606"/>
        <v>UAL</v>
      </c>
      <c r="F870" s="46" t="str">
        <f t="shared" si="607"/>
        <v>本社</v>
      </c>
      <c r="G870" s="31" t="str">
        <f t="shared" si="608"/>
        <v>時間制</v>
      </c>
      <c r="H870" s="31"/>
      <c r="I870" s="31"/>
      <c r="J870" s="104" t="s">
        <v>1840</v>
      </c>
      <c r="K870" s="105"/>
      <c r="L870" s="62"/>
      <c r="M870" s="60">
        <f ca="1">+SUMIF(INDIRECT(L$1 &amp;"!$A:$A"),$C863,INDIRECT(L$1 &amp;"!$J:$J"))</f>
        <v>0</v>
      </c>
      <c r="N870" s="27"/>
      <c r="P870" s="24"/>
    </row>
    <row r="871" spans="1:16">
      <c r="A871" s="24">
        <f t="shared" si="602"/>
        <v>1</v>
      </c>
      <c r="B871" s="24">
        <f t="shared" si="603"/>
        <v>0</v>
      </c>
      <c r="C871" s="31">
        <f t="shared" si="604"/>
        <v>2024035</v>
      </c>
      <c r="D871" s="162" t="str">
        <f t="shared" si="605"/>
        <v>柿副 善夫</v>
      </c>
      <c r="E871" s="32" t="str">
        <f t="shared" si="606"/>
        <v>UAL</v>
      </c>
      <c r="F871" s="46" t="str">
        <f t="shared" si="607"/>
        <v>本社</v>
      </c>
      <c r="G871" s="31" t="str">
        <f t="shared" si="608"/>
        <v>時間制</v>
      </c>
      <c r="H871" s="31"/>
      <c r="I871" s="31"/>
      <c r="J871" s="100" t="s">
        <v>1841</v>
      </c>
      <c r="K871" s="101"/>
      <c r="L871" s="51"/>
      <c r="M871" s="49">
        <f ca="1">SUM(M869:M870)</f>
        <v>0</v>
      </c>
      <c r="N871" s="27"/>
      <c r="P871" s="24"/>
    </row>
    <row r="872" spans="1:16">
      <c r="A872" s="24">
        <f t="shared" si="602"/>
        <v>1</v>
      </c>
      <c r="B872" s="24">
        <f t="shared" si="603"/>
        <v>0</v>
      </c>
      <c r="C872" s="35">
        <f t="shared" si="604"/>
        <v>2024035</v>
      </c>
      <c r="D872" s="163" t="str">
        <f t="shared" si="605"/>
        <v>柿副 善夫</v>
      </c>
      <c r="E872" s="106" t="str">
        <f t="shared" si="606"/>
        <v>UAL</v>
      </c>
      <c r="F872" s="107" t="str">
        <f t="shared" si="607"/>
        <v>本社</v>
      </c>
      <c r="G872" s="35" t="str">
        <f t="shared" si="608"/>
        <v>時間制</v>
      </c>
      <c r="H872" s="35"/>
      <c r="I872" s="35"/>
      <c r="J872" s="100" t="s">
        <v>1842</v>
      </c>
      <c r="K872" s="101"/>
      <c r="L872" s="52"/>
      <c r="M872" s="53">
        <f ca="1">+(L867&lt;&gt;0)*SUM(M867:M868,M871)</f>
        <v>304590</v>
      </c>
      <c r="N872" s="27"/>
      <c r="P872" s="24"/>
    </row>
    <row r="873" spans="1:16">
      <c r="A873" s="24">
        <f>IF(A872=1,0,1)</f>
        <v>0</v>
      </c>
      <c r="B873" s="27">
        <v>0</v>
      </c>
      <c r="C873" s="108">
        <v>2024039</v>
      </c>
      <c r="D873" s="164" t="str">
        <f>+VLOOKUP(C873,勤務データ!A:C,3,0)</f>
        <v>西川 真理</v>
      </c>
      <c r="E873" s="109" t="s">
        <v>1833</v>
      </c>
      <c r="F873" s="108" t="s">
        <v>1834</v>
      </c>
      <c r="G873" s="108" t="s">
        <v>1835</v>
      </c>
      <c r="H873" s="108"/>
      <c r="I873" s="108"/>
      <c r="J873" s="110" t="s">
        <v>1836</v>
      </c>
      <c r="K873" s="66">
        <v>3550</v>
      </c>
      <c r="L873" s="140">
        <f ca="1">+IF($G873="月額制",L877-L874,L877-SUM(L874:L875))</f>
        <v>78</v>
      </c>
      <c r="M873" s="67">
        <f ca="1">+INT(IF($G873="月額制",$K873,$K873*L873))</f>
        <v>276900</v>
      </c>
      <c r="N873" s="27"/>
      <c r="P873" s="24"/>
    </row>
    <row r="874" spans="1:16">
      <c r="A874" s="24">
        <f t="shared" ref="A874:A882" si="609">+A873</f>
        <v>0</v>
      </c>
      <c r="B874" s="24">
        <f t="shared" ref="B874:B882" si="610">+B873</f>
        <v>0</v>
      </c>
      <c r="C874" s="111">
        <f t="shared" ref="C874:C882" si="611">+IF(C873="","",C873)</f>
        <v>2024039</v>
      </c>
      <c r="D874" s="165" t="str">
        <f t="shared" ref="D874:D882" si="612">+IF(D873="","",D873)</f>
        <v>西川 真理</v>
      </c>
      <c r="E874" s="112" t="str">
        <f t="shared" ref="E874:E882" si="613">+IF(E873="","",E873)</f>
        <v>UAL</v>
      </c>
      <c r="F874" s="113" t="str">
        <f t="shared" ref="F874:F882" si="614">+IF(F873="","",F873)</f>
        <v>本社</v>
      </c>
      <c r="G874" s="111" t="str">
        <f t="shared" ref="G874:G882" si="615">+IF(G873="","",G873)</f>
        <v>時間制</v>
      </c>
      <c r="H874" s="111"/>
      <c r="I874" s="111"/>
      <c r="J874" s="114" t="str">
        <f>+IF(G873="月額制","超過単金","時間外単金")</f>
        <v>時間外単金</v>
      </c>
      <c r="K874" s="68">
        <f>K873</f>
        <v>3550</v>
      </c>
      <c r="L874" s="141">
        <f ca="1">+IF($G873="月額制",MAX(0,L877-$H873),FLOOR(SUMIF(INDIRECT(L$1&amp;"!$A:$A"),$C874,INDIRECT(L$1&amp;"!$E:$E"))+"0:0:1"*24,0.5))</f>
        <v>0</v>
      </c>
      <c r="M874" s="69">
        <f ca="1">+INT($K874*L874)</f>
        <v>0</v>
      </c>
      <c r="N874" s="27"/>
      <c r="P874" s="24"/>
    </row>
    <row r="875" spans="1:16">
      <c r="A875" s="24">
        <f t="shared" si="609"/>
        <v>0</v>
      </c>
      <c r="B875" s="24">
        <f t="shared" si="610"/>
        <v>0</v>
      </c>
      <c r="C875" s="111">
        <f t="shared" si="611"/>
        <v>2024039</v>
      </c>
      <c r="D875" s="165" t="str">
        <f t="shared" si="612"/>
        <v>西川 真理</v>
      </c>
      <c r="E875" s="112" t="str">
        <f t="shared" si="613"/>
        <v>UAL</v>
      </c>
      <c r="F875" s="113" t="str">
        <f t="shared" si="614"/>
        <v>本社</v>
      </c>
      <c r="G875" s="111" t="str">
        <f t="shared" si="615"/>
        <v>時間制</v>
      </c>
      <c r="H875" s="111"/>
      <c r="I875" s="111"/>
      <c r="J875" s="114" t="str">
        <f>+IF(G873="月額制","控除単金","法定休日単金")</f>
        <v>法定休日単金</v>
      </c>
      <c r="K875" s="68">
        <f>K874</f>
        <v>3550</v>
      </c>
      <c r="L875" s="141">
        <f ca="1">+IF($G873="月額制",MIN(0,L873-$I873),FLOOR(SUMIF(INDIRECT(L$1 &amp; "!$A:$A"),$C875,INDIRECT(L$1 &amp; "!$F:$F"))+"0:0:1"*24,0.5))</f>
        <v>0</v>
      </c>
      <c r="M875" s="69">
        <f ca="1">+INT($K875*L875)</f>
        <v>0</v>
      </c>
      <c r="N875" s="27"/>
      <c r="P875" s="24"/>
    </row>
    <row r="876" spans="1:16">
      <c r="A876" s="24">
        <f t="shared" si="609"/>
        <v>0</v>
      </c>
      <c r="B876" s="24">
        <f t="shared" si="610"/>
        <v>0</v>
      </c>
      <c r="C876" s="111">
        <f t="shared" si="611"/>
        <v>2024039</v>
      </c>
      <c r="D876" s="165" t="str">
        <f t="shared" si="612"/>
        <v>西川 真理</v>
      </c>
      <c r="E876" s="112" t="str">
        <f t="shared" si="613"/>
        <v>UAL</v>
      </c>
      <c r="F876" s="113" t="str">
        <f t="shared" si="614"/>
        <v>本社</v>
      </c>
      <c r="G876" s="111" t="str">
        <f t="shared" si="615"/>
        <v>時間制</v>
      </c>
      <c r="H876" s="111"/>
      <c r="I876" s="111"/>
      <c r="J876" s="115" t="str">
        <f>+IF(G873="月額制","","深夜割増単金")</f>
        <v>深夜割増単金</v>
      </c>
      <c r="K876" s="70">
        <v>0</v>
      </c>
      <c r="L876" s="142">
        <f ca="1">IF($G873="月額制",0,FLOOR(SUMIF(INDIRECT(L$1 &amp; "!$A:$A"),$C875,INDIRECT(L$1 &amp; "!$g:$g"))+"0:0:1"*24,0.5))</f>
        <v>0</v>
      </c>
      <c r="M876" s="71">
        <f ca="1">+INT($K876*L876)</f>
        <v>0</v>
      </c>
      <c r="N876" s="27"/>
      <c r="P876" s="24"/>
    </row>
    <row r="877" spans="1:16">
      <c r="A877" s="24">
        <f t="shared" si="609"/>
        <v>0</v>
      </c>
      <c r="B877" s="24">
        <f t="shared" si="610"/>
        <v>0</v>
      </c>
      <c r="C877" s="111">
        <f t="shared" si="611"/>
        <v>2024039</v>
      </c>
      <c r="D877" s="165" t="str">
        <f t="shared" si="612"/>
        <v>西川 真理</v>
      </c>
      <c r="E877" s="112" t="str">
        <f t="shared" si="613"/>
        <v>UAL</v>
      </c>
      <c r="F877" s="113" t="str">
        <f t="shared" si="614"/>
        <v>本社</v>
      </c>
      <c r="G877" s="111" t="str">
        <f t="shared" si="615"/>
        <v>時間制</v>
      </c>
      <c r="H877" s="111"/>
      <c r="I877" s="111"/>
      <c r="J877" s="116" t="s">
        <v>1837</v>
      </c>
      <c r="K877" s="117"/>
      <c r="L877" s="143">
        <f ca="1">+FLOOR(SUMIF(INDIRECT(L$1&amp;"!A:A"),$C873,INDIRECT(L$1&amp;"!D:D"))+"0:0:1"*24,0.5)</f>
        <v>78</v>
      </c>
      <c r="M877" s="144">
        <f ca="1">SUM(M873:M876)</f>
        <v>276900</v>
      </c>
      <c r="N877" s="27"/>
      <c r="P877" s="24"/>
    </row>
    <row r="878" spans="1:16">
      <c r="A878" s="24">
        <f t="shared" si="609"/>
        <v>0</v>
      </c>
      <c r="B878" s="24">
        <f t="shared" si="610"/>
        <v>0</v>
      </c>
      <c r="C878" s="111">
        <f t="shared" si="611"/>
        <v>2024039</v>
      </c>
      <c r="D878" s="165" t="str">
        <f t="shared" si="612"/>
        <v>西川 真理</v>
      </c>
      <c r="E878" s="112" t="str">
        <f t="shared" si="613"/>
        <v>UAL</v>
      </c>
      <c r="F878" s="113" t="str">
        <f t="shared" si="614"/>
        <v>本社</v>
      </c>
      <c r="G878" s="111" t="str">
        <f t="shared" si="615"/>
        <v>時間制</v>
      </c>
      <c r="H878" s="111"/>
      <c r="I878" s="111"/>
      <c r="J878" s="116" t="s">
        <v>1838</v>
      </c>
      <c r="K878" s="117"/>
      <c r="L878" s="145"/>
      <c r="M878" s="54">
        <f ca="1">+ROUNDDOWN(M877*0.1,0)</f>
        <v>27690</v>
      </c>
      <c r="N878" s="27"/>
      <c r="P878" s="24"/>
    </row>
    <row r="879" spans="1:16">
      <c r="A879" s="24">
        <f t="shared" si="609"/>
        <v>0</v>
      </c>
      <c r="B879" s="24">
        <f t="shared" si="610"/>
        <v>0</v>
      </c>
      <c r="C879" s="111">
        <f t="shared" si="611"/>
        <v>2024039</v>
      </c>
      <c r="D879" s="165" t="str">
        <f t="shared" si="612"/>
        <v>西川 真理</v>
      </c>
      <c r="E879" s="112" t="str">
        <f t="shared" si="613"/>
        <v>UAL</v>
      </c>
      <c r="F879" s="113" t="str">
        <f t="shared" si="614"/>
        <v>本社</v>
      </c>
      <c r="G879" s="111" t="str">
        <f t="shared" si="615"/>
        <v>時間制</v>
      </c>
      <c r="H879" s="111"/>
      <c r="I879" s="111"/>
      <c r="J879" s="118" t="s">
        <v>1839</v>
      </c>
      <c r="K879" s="119"/>
      <c r="L879" s="146"/>
      <c r="M879" s="67">
        <f ca="1">+SUMIF(INDIRECT(L$1&amp;"!$A:$A"),$C873,INDIRECT(L$1&amp;"!$I:$I"))</f>
        <v>0</v>
      </c>
      <c r="N879" s="27"/>
      <c r="P879" s="24"/>
    </row>
    <row r="880" spans="1:16">
      <c r="A880" s="24">
        <f t="shared" si="609"/>
        <v>0</v>
      </c>
      <c r="B880" s="24">
        <f t="shared" si="610"/>
        <v>0</v>
      </c>
      <c r="C880" s="111">
        <f t="shared" si="611"/>
        <v>2024039</v>
      </c>
      <c r="D880" s="165" t="str">
        <f t="shared" si="612"/>
        <v>西川 真理</v>
      </c>
      <c r="E880" s="112" t="str">
        <f t="shared" si="613"/>
        <v>UAL</v>
      </c>
      <c r="F880" s="113" t="str">
        <f t="shared" si="614"/>
        <v>本社</v>
      </c>
      <c r="G880" s="111" t="str">
        <f t="shared" si="615"/>
        <v>時間制</v>
      </c>
      <c r="H880" s="111"/>
      <c r="I880" s="111"/>
      <c r="J880" s="120" t="s">
        <v>1840</v>
      </c>
      <c r="K880" s="121"/>
      <c r="L880" s="147"/>
      <c r="M880" s="71">
        <f ca="1">+SUMIF(INDIRECT(L$1 &amp;"!$A:$A"),$C873,INDIRECT(L$1 &amp;"!$J:$J"))</f>
        <v>0</v>
      </c>
      <c r="N880" s="27"/>
      <c r="P880" s="24"/>
    </row>
    <row r="881" spans="1:16">
      <c r="A881" s="24">
        <f t="shared" si="609"/>
        <v>0</v>
      </c>
      <c r="B881" s="24">
        <f t="shared" si="610"/>
        <v>0</v>
      </c>
      <c r="C881" s="111">
        <f t="shared" si="611"/>
        <v>2024039</v>
      </c>
      <c r="D881" s="165" t="str">
        <f t="shared" si="612"/>
        <v>西川 真理</v>
      </c>
      <c r="E881" s="112" t="str">
        <f t="shared" si="613"/>
        <v>UAL</v>
      </c>
      <c r="F881" s="113" t="str">
        <f t="shared" si="614"/>
        <v>本社</v>
      </c>
      <c r="G881" s="111" t="str">
        <f t="shared" si="615"/>
        <v>時間制</v>
      </c>
      <c r="H881" s="111"/>
      <c r="I881" s="111"/>
      <c r="J881" s="116" t="s">
        <v>1841</v>
      </c>
      <c r="K881" s="117"/>
      <c r="L881" s="145"/>
      <c r="M881" s="54">
        <f ca="1">SUM(M879:M880)</f>
        <v>0</v>
      </c>
      <c r="N881" s="27"/>
      <c r="P881" s="24"/>
    </row>
    <row r="882" spans="1:16">
      <c r="A882" s="24">
        <f t="shared" si="609"/>
        <v>0</v>
      </c>
      <c r="B882" s="24">
        <f t="shared" si="610"/>
        <v>0</v>
      </c>
      <c r="C882" s="122">
        <f t="shared" si="611"/>
        <v>2024039</v>
      </c>
      <c r="D882" s="166" t="str">
        <f t="shared" si="612"/>
        <v>西川 真理</v>
      </c>
      <c r="E882" s="123" t="str">
        <f t="shared" si="613"/>
        <v>UAL</v>
      </c>
      <c r="F882" s="124" t="str">
        <f t="shared" si="614"/>
        <v>本社</v>
      </c>
      <c r="G882" s="122" t="str">
        <f t="shared" si="615"/>
        <v>時間制</v>
      </c>
      <c r="H882" s="122"/>
      <c r="I882" s="122"/>
      <c r="J882" s="116" t="s">
        <v>1842</v>
      </c>
      <c r="K882" s="117"/>
      <c r="L882" s="148"/>
      <c r="M882" s="149">
        <f ca="1">+(L877&lt;&gt;0)*SUM(M877:M878,M881)</f>
        <v>304590</v>
      </c>
      <c r="N882" s="27"/>
      <c r="P882" s="24"/>
    </row>
    <row r="883" spans="1:16">
      <c r="A883" s="24">
        <f>IF(A862=1,0,1)</f>
        <v>1</v>
      </c>
      <c r="B883" s="27">
        <v>0</v>
      </c>
      <c r="C883" s="28">
        <v>2022019</v>
      </c>
      <c r="D883" s="161" t="str">
        <f>+VLOOKUP(C883,勤務データ!A:C,3,0)</f>
        <v>清水 かのん</v>
      </c>
      <c r="E883" s="29" t="s">
        <v>1833</v>
      </c>
      <c r="F883" s="28" t="s">
        <v>1834</v>
      </c>
      <c r="G883" s="125" t="s">
        <v>1843</v>
      </c>
      <c r="H883" s="28">
        <v>180</v>
      </c>
      <c r="I883" s="28">
        <v>140</v>
      </c>
      <c r="J883" s="63" t="s">
        <v>1836</v>
      </c>
      <c r="K883" s="55">
        <v>550000</v>
      </c>
      <c r="L883" s="30">
        <f ca="1">+IF($G883="月額制",L887-L884,L887-SUM(L884:L885))</f>
        <v>141</v>
      </c>
      <c r="M883" s="56">
        <f>+INT(IF($G883="月額制",$K883,$K883*L883))</f>
        <v>550000</v>
      </c>
      <c r="N883" s="27"/>
      <c r="P883" s="24"/>
    </row>
    <row r="884" spans="1:16">
      <c r="A884" s="24">
        <f t="shared" ref="A884:A892" si="616">+A883</f>
        <v>1</v>
      </c>
      <c r="B884" s="24">
        <f t="shared" ref="B884:B892" si="617">+B883</f>
        <v>0</v>
      </c>
      <c r="C884" s="31">
        <f t="shared" ref="C884:C892" si="618">+IF(C883="","",C883)</f>
        <v>2022019</v>
      </c>
      <c r="D884" s="162" t="str">
        <f t="shared" ref="D884:D892" si="619">+IF(D883="","",D883)</f>
        <v>清水 かのん</v>
      </c>
      <c r="E884" s="32" t="str">
        <f t="shared" ref="E884:E892" si="620">+IF(E883="","",E883)</f>
        <v>UAL</v>
      </c>
      <c r="F884" s="46" t="str">
        <f t="shared" ref="F884:F892" si="621">+IF(F883="","",F883)</f>
        <v>本社</v>
      </c>
      <c r="G884" s="31" t="str">
        <f t="shared" ref="G884:G892" si="622">+IF(G883="","",G883)</f>
        <v>月額制</v>
      </c>
      <c r="H884" s="31"/>
      <c r="I884" s="31"/>
      <c r="J884" s="64" t="str">
        <f>+IF(G883="月額制","超過単金","時間外単金")</f>
        <v>超過単金</v>
      </c>
      <c r="K884" s="57">
        <v>3440</v>
      </c>
      <c r="L884" s="33">
        <f ca="1">+IF($G883="月額制",MAX(0,L887-$H883),FLOOR(SUMIF(INDIRECT(L$1&amp;"!$A:$A"),$C884,INDIRECT(L$1&amp;"!$E:$E"))+"0:0:1"*24,0.5))</f>
        <v>0</v>
      </c>
      <c r="M884" s="58">
        <f ca="1">+INT($K884*L884)</f>
        <v>0</v>
      </c>
      <c r="N884" s="27"/>
      <c r="P884" s="24"/>
    </row>
    <row r="885" spans="1:16">
      <c r="A885" s="24">
        <f t="shared" si="616"/>
        <v>1</v>
      </c>
      <c r="B885" s="24">
        <f t="shared" si="617"/>
        <v>0</v>
      </c>
      <c r="C885" s="31">
        <f t="shared" si="618"/>
        <v>2022019</v>
      </c>
      <c r="D885" s="162" t="str">
        <f t="shared" si="619"/>
        <v>清水 かのん</v>
      </c>
      <c r="E885" s="32" t="str">
        <f t="shared" si="620"/>
        <v>UAL</v>
      </c>
      <c r="F885" s="46" t="str">
        <f t="shared" si="621"/>
        <v>本社</v>
      </c>
      <c r="G885" s="31" t="str">
        <f t="shared" si="622"/>
        <v>月額制</v>
      </c>
      <c r="H885" s="31"/>
      <c r="I885" s="31"/>
      <c r="J885" s="64" t="str">
        <f>+IF(G883="月額制","控除単金","法定休日単金")</f>
        <v>控除単金</v>
      </c>
      <c r="K885" s="57">
        <v>3440</v>
      </c>
      <c r="L885" s="33">
        <f ca="1">+IF($G883="月額制",MIN(0,L883-$I883),FLOOR(SUMIF(INDIRECT(L$1 &amp; "!$A:$A"),$C885,INDIRECT(L$1 &amp; "!$F:$F"))+"0:0:1"*24,0.5))</f>
        <v>0</v>
      </c>
      <c r="M885" s="58">
        <f ca="1">+INT($K885*L885)</f>
        <v>0</v>
      </c>
      <c r="N885" s="27"/>
      <c r="P885" s="24"/>
    </row>
    <row r="886" spans="1:16">
      <c r="A886" s="24">
        <f t="shared" si="616"/>
        <v>1</v>
      </c>
      <c r="B886" s="24">
        <f t="shared" si="617"/>
        <v>0</v>
      </c>
      <c r="C886" s="31">
        <f t="shared" si="618"/>
        <v>2022019</v>
      </c>
      <c r="D886" s="162" t="str">
        <f t="shared" si="619"/>
        <v>清水 かのん</v>
      </c>
      <c r="E886" s="32" t="str">
        <f t="shared" si="620"/>
        <v>UAL</v>
      </c>
      <c r="F886" s="46" t="str">
        <f t="shared" si="621"/>
        <v>本社</v>
      </c>
      <c r="G886" s="31" t="str">
        <f t="shared" si="622"/>
        <v>月額制</v>
      </c>
      <c r="H886" s="31"/>
      <c r="I886" s="31"/>
      <c r="J886" s="65" t="str">
        <f>+IF(G883="月額制","","深夜割増単金")</f>
        <v/>
      </c>
      <c r="K886" s="59"/>
      <c r="L886" s="34">
        <f ca="1">IF($G883="月額制",0,FLOOR(SUMIF(INDIRECT(L$1 &amp; "!$A:$A"),$C885,INDIRECT(L$1 &amp; "!$g:$g"))+"0:0:1"*24,0.5))</f>
        <v>0</v>
      </c>
      <c r="M886" s="60">
        <f ca="1">+INT($K886*L886)</f>
        <v>0</v>
      </c>
      <c r="N886" s="27"/>
      <c r="P886" s="24"/>
    </row>
    <row r="887" spans="1:16">
      <c r="A887" s="24">
        <f t="shared" si="616"/>
        <v>1</v>
      </c>
      <c r="B887" s="24">
        <f t="shared" si="617"/>
        <v>0</v>
      </c>
      <c r="C887" s="31">
        <f t="shared" si="618"/>
        <v>2022019</v>
      </c>
      <c r="D887" s="162" t="str">
        <f t="shared" si="619"/>
        <v>清水 かのん</v>
      </c>
      <c r="E887" s="32" t="str">
        <f t="shared" si="620"/>
        <v>UAL</v>
      </c>
      <c r="F887" s="46" t="str">
        <f t="shared" si="621"/>
        <v>本社</v>
      </c>
      <c r="G887" s="31" t="str">
        <f t="shared" si="622"/>
        <v>月額制</v>
      </c>
      <c r="H887" s="31"/>
      <c r="I887" s="31"/>
      <c r="J887" s="100" t="s">
        <v>1837</v>
      </c>
      <c r="K887" s="101"/>
      <c r="L887" s="48">
        <f ca="1">+FLOOR(SUMIF(INDIRECT(L$1&amp;"!A:A"),$C883,INDIRECT(L$1&amp;"!D:D"))+"0:0:1"*24,0.5)</f>
        <v>141</v>
      </c>
      <c r="M887" s="50">
        <f ca="1">SUM(M883:M886)</f>
        <v>550000</v>
      </c>
      <c r="N887" s="27"/>
      <c r="P887" s="24"/>
    </row>
    <row r="888" spans="1:16">
      <c r="A888" s="24">
        <f t="shared" si="616"/>
        <v>1</v>
      </c>
      <c r="B888" s="24">
        <f t="shared" si="617"/>
        <v>0</v>
      </c>
      <c r="C888" s="31">
        <f t="shared" si="618"/>
        <v>2022019</v>
      </c>
      <c r="D888" s="162" t="str">
        <f t="shared" si="619"/>
        <v>清水 かのん</v>
      </c>
      <c r="E888" s="32" t="str">
        <f t="shared" si="620"/>
        <v>UAL</v>
      </c>
      <c r="F888" s="46" t="str">
        <f t="shared" si="621"/>
        <v>本社</v>
      </c>
      <c r="G888" s="31" t="str">
        <f t="shared" si="622"/>
        <v>月額制</v>
      </c>
      <c r="H888" s="31"/>
      <c r="I888" s="31"/>
      <c r="J888" s="100" t="s">
        <v>1838</v>
      </c>
      <c r="K888" s="101"/>
      <c r="L888" s="51"/>
      <c r="M888" s="49">
        <f ca="1">+ROUNDDOWN(M887*0.1,0)</f>
        <v>55000</v>
      </c>
      <c r="N888" s="27"/>
      <c r="P888" s="24"/>
    </row>
    <row r="889" spans="1:16">
      <c r="A889" s="24">
        <f t="shared" si="616"/>
        <v>1</v>
      </c>
      <c r="B889" s="24">
        <f t="shared" si="617"/>
        <v>0</v>
      </c>
      <c r="C889" s="31">
        <f t="shared" si="618"/>
        <v>2022019</v>
      </c>
      <c r="D889" s="162" t="str">
        <f t="shared" si="619"/>
        <v>清水 かのん</v>
      </c>
      <c r="E889" s="32" t="str">
        <f t="shared" si="620"/>
        <v>UAL</v>
      </c>
      <c r="F889" s="46" t="str">
        <f t="shared" si="621"/>
        <v>本社</v>
      </c>
      <c r="G889" s="31" t="str">
        <f t="shared" si="622"/>
        <v>月額制</v>
      </c>
      <c r="H889" s="31"/>
      <c r="I889" s="31"/>
      <c r="J889" s="102" t="s">
        <v>1839</v>
      </c>
      <c r="K889" s="103"/>
      <c r="L889" s="61"/>
      <c r="M889" s="56">
        <f ca="1">+SUMIF(INDIRECT(L$1&amp;"!$A:$A"),$C883,INDIRECT(L$1&amp;"!$I:$I"))</f>
        <v>0</v>
      </c>
      <c r="N889" s="27"/>
      <c r="P889" s="24"/>
    </row>
    <row r="890" spans="1:16">
      <c r="A890" s="24">
        <f t="shared" si="616"/>
        <v>1</v>
      </c>
      <c r="B890" s="24">
        <f t="shared" si="617"/>
        <v>0</v>
      </c>
      <c r="C890" s="31">
        <f t="shared" si="618"/>
        <v>2022019</v>
      </c>
      <c r="D890" s="162" t="str">
        <f t="shared" si="619"/>
        <v>清水 かのん</v>
      </c>
      <c r="E890" s="32" t="str">
        <f t="shared" si="620"/>
        <v>UAL</v>
      </c>
      <c r="F890" s="46" t="str">
        <f t="shared" si="621"/>
        <v>本社</v>
      </c>
      <c r="G890" s="31" t="str">
        <f t="shared" si="622"/>
        <v>月額制</v>
      </c>
      <c r="H890" s="31"/>
      <c r="I890" s="31"/>
      <c r="J890" s="104" t="s">
        <v>1840</v>
      </c>
      <c r="K890" s="105"/>
      <c r="L890" s="62"/>
      <c r="M890" s="60">
        <f ca="1">+SUMIF(INDIRECT(L$1 &amp;"!$A:$A"),$C883,INDIRECT(L$1 &amp;"!$J:$J"))</f>
        <v>0</v>
      </c>
      <c r="N890" s="27"/>
      <c r="P890" s="24"/>
    </row>
    <row r="891" spans="1:16">
      <c r="A891" s="24">
        <f t="shared" si="616"/>
        <v>1</v>
      </c>
      <c r="B891" s="24">
        <f t="shared" si="617"/>
        <v>0</v>
      </c>
      <c r="C891" s="31">
        <f t="shared" si="618"/>
        <v>2022019</v>
      </c>
      <c r="D891" s="162" t="str">
        <f t="shared" si="619"/>
        <v>清水 かのん</v>
      </c>
      <c r="E891" s="32" t="str">
        <f t="shared" si="620"/>
        <v>UAL</v>
      </c>
      <c r="F891" s="46" t="str">
        <f t="shared" si="621"/>
        <v>本社</v>
      </c>
      <c r="G891" s="31" t="str">
        <f t="shared" si="622"/>
        <v>月額制</v>
      </c>
      <c r="H891" s="31"/>
      <c r="I891" s="31"/>
      <c r="J891" s="100" t="s">
        <v>1841</v>
      </c>
      <c r="K891" s="101"/>
      <c r="L891" s="51"/>
      <c r="M891" s="49">
        <f ca="1">SUM(M889:M890)</f>
        <v>0</v>
      </c>
      <c r="N891" s="27"/>
      <c r="P891" s="24"/>
    </row>
    <row r="892" spans="1:16">
      <c r="A892" s="24">
        <f t="shared" si="616"/>
        <v>1</v>
      </c>
      <c r="B892" s="24">
        <f t="shared" si="617"/>
        <v>0</v>
      </c>
      <c r="C892" s="35">
        <f t="shared" si="618"/>
        <v>2022019</v>
      </c>
      <c r="D892" s="163" t="str">
        <f t="shared" si="619"/>
        <v>清水 かのん</v>
      </c>
      <c r="E892" s="106" t="str">
        <f t="shared" si="620"/>
        <v>UAL</v>
      </c>
      <c r="F892" s="107" t="str">
        <f t="shared" si="621"/>
        <v>本社</v>
      </c>
      <c r="G892" s="35" t="str">
        <f t="shared" si="622"/>
        <v>月額制</v>
      </c>
      <c r="H892" s="35"/>
      <c r="I892" s="35"/>
      <c r="J892" s="100" t="s">
        <v>1842</v>
      </c>
      <c r="K892" s="101"/>
      <c r="L892" s="52"/>
      <c r="M892" s="53">
        <f ca="1">+(L887&lt;&gt;0)*SUM(M887:M888,M891)</f>
        <v>605000</v>
      </c>
      <c r="N892" s="27"/>
      <c r="P892" s="24"/>
    </row>
    <row r="893" spans="1:16">
      <c r="A893" s="24">
        <f>IF(A892=1,0,1)</f>
        <v>0</v>
      </c>
      <c r="B893" s="27">
        <v>0</v>
      </c>
      <c r="C893" s="108">
        <v>2020014</v>
      </c>
      <c r="D893" s="164" t="str">
        <f>+VLOOKUP(C893,勤務データ!A:C,3,0)</f>
        <v>佐伯 親政</v>
      </c>
      <c r="E893" s="109" t="s">
        <v>1833</v>
      </c>
      <c r="F893" s="108" t="s">
        <v>1834</v>
      </c>
      <c r="G893" s="108" t="s">
        <v>1843</v>
      </c>
      <c r="H893" s="108">
        <v>111</v>
      </c>
      <c r="I893" s="108">
        <v>81</v>
      </c>
      <c r="J893" s="110" t="s">
        <v>1836</v>
      </c>
      <c r="K893" s="66">
        <v>324000</v>
      </c>
      <c r="L893" s="140">
        <f ca="1">+IF($G893="月額制",L897-L894,L897-SUM(L894:L895))</f>
        <v>76.5</v>
      </c>
      <c r="M893" s="67">
        <f>+INT(IF($G893="月額制",$K893,$K893*L893))</f>
        <v>324000</v>
      </c>
      <c r="N893" s="27"/>
      <c r="P893" s="24"/>
    </row>
    <row r="894" spans="1:16">
      <c r="A894" s="24">
        <f t="shared" ref="A894:A902" si="623">+A893</f>
        <v>0</v>
      </c>
      <c r="B894" s="24">
        <f t="shared" ref="B894:B902" si="624">+B893</f>
        <v>0</v>
      </c>
      <c r="C894" s="111">
        <f t="shared" ref="C894:C902" si="625">+IF(C893="","",C893)</f>
        <v>2020014</v>
      </c>
      <c r="D894" s="165" t="str">
        <f t="shared" ref="D894:D902" si="626">+IF(D893="","",D893)</f>
        <v>佐伯 親政</v>
      </c>
      <c r="E894" s="112" t="str">
        <f t="shared" ref="E894:E902" si="627">+IF(E893="","",E893)</f>
        <v>UAL</v>
      </c>
      <c r="F894" s="113" t="str">
        <f t="shared" ref="F894:F902" si="628">+IF(F893="","",F893)</f>
        <v>本社</v>
      </c>
      <c r="G894" s="111" t="str">
        <f t="shared" ref="G894:G902" si="629">+IF(G893="","",G893)</f>
        <v>月額制</v>
      </c>
      <c r="H894" s="111"/>
      <c r="I894" s="111"/>
      <c r="J894" s="114" t="str">
        <f>+IF(G893="月額制","超過単金","時間外単金")</f>
        <v>超過単金</v>
      </c>
      <c r="K894" s="68">
        <v>3370</v>
      </c>
      <c r="L894" s="141">
        <f ca="1">+IF($G893="月額制",MAX(0,L897-$H893),FLOOR(SUMIF(INDIRECT(L$1&amp;"!$A:$A"),$C894,INDIRECT(L$1&amp;"!$E:$E"))+"0:0:1"*24,0.5))</f>
        <v>0</v>
      </c>
      <c r="M894" s="69">
        <f ca="1">+INT($K894*L894)</f>
        <v>0</v>
      </c>
      <c r="N894" s="27"/>
      <c r="P894" s="24"/>
    </row>
    <row r="895" spans="1:16">
      <c r="A895" s="24">
        <f t="shared" si="623"/>
        <v>0</v>
      </c>
      <c r="B895" s="24">
        <f t="shared" si="624"/>
        <v>0</v>
      </c>
      <c r="C895" s="111">
        <f t="shared" si="625"/>
        <v>2020014</v>
      </c>
      <c r="D895" s="165" t="str">
        <f t="shared" si="626"/>
        <v>佐伯 親政</v>
      </c>
      <c r="E895" s="112" t="str">
        <f t="shared" si="627"/>
        <v>UAL</v>
      </c>
      <c r="F895" s="113" t="str">
        <f t="shared" si="628"/>
        <v>本社</v>
      </c>
      <c r="G895" s="111" t="str">
        <f t="shared" si="629"/>
        <v>月額制</v>
      </c>
      <c r="H895" s="111"/>
      <c r="I895" s="111"/>
      <c r="J895" s="114" t="str">
        <f>+IF(G893="月額制","控除単金","法定休日単金")</f>
        <v>控除単金</v>
      </c>
      <c r="K895" s="68">
        <v>3370</v>
      </c>
      <c r="L895" s="141">
        <f ca="1">+IF($G893="月額制",MIN(0,L893-$I893),FLOOR(SUMIF(INDIRECT(L$1 &amp; "!$A:$A"),$C895,INDIRECT(L$1 &amp; "!$F:$F"))+"0:0:1"*24,0.5))</f>
        <v>-4.5</v>
      </c>
      <c r="M895" s="69">
        <f ca="1">+INT($K895*L895)</f>
        <v>-15165</v>
      </c>
      <c r="N895" s="27"/>
      <c r="P895" s="24"/>
    </row>
    <row r="896" spans="1:16">
      <c r="A896" s="24">
        <f t="shared" si="623"/>
        <v>0</v>
      </c>
      <c r="B896" s="24">
        <f t="shared" si="624"/>
        <v>0</v>
      </c>
      <c r="C896" s="111">
        <f t="shared" si="625"/>
        <v>2020014</v>
      </c>
      <c r="D896" s="165" t="str">
        <f t="shared" si="626"/>
        <v>佐伯 親政</v>
      </c>
      <c r="E896" s="112" t="str">
        <f t="shared" si="627"/>
        <v>UAL</v>
      </c>
      <c r="F896" s="113" t="str">
        <f t="shared" si="628"/>
        <v>本社</v>
      </c>
      <c r="G896" s="111" t="str">
        <f t="shared" si="629"/>
        <v>月額制</v>
      </c>
      <c r="H896" s="111"/>
      <c r="I896" s="111"/>
      <c r="J896" s="115" t="str">
        <f>+IF(G893="月額制","","深夜割増単金")</f>
        <v/>
      </c>
      <c r="K896" s="70"/>
      <c r="L896" s="142">
        <f ca="1">IF($G893="月額制",0,FLOOR(SUMIF(INDIRECT(L$1 &amp; "!$A:$A"),$C895,INDIRECT(L$1 &amp; "!$g:$g"))+"0:0:1"*24,0.5))</f>
        <v>0</v>
      </c>
      <c r="M896" s="71">
        <f ca="1">+INT($K896*L896)</f>
        <v>0</v>
      </c>
      <c r="N896" s="27"/>
      <c r="P896" s="24"/>
    </row>
    <row r="897" spans="1:16">
      <c r="A897" s="24">
        <f t="shared" si="623"/>
        <v>0</v>
      </c>
      <c r="B897" s="24">
        <f t="shared" si="624"/>
        <v>0</v>
      </c>
      <c r="C897" s="111">
        <f t="shared" si="625"/>
        <v>2020014</v>
      </c>
      <c r="D897" s="165" t="str">
        <f t="shared" si="626"/>
        <v>佐伯 親政</v>
      </c>
      <c r="E897" s="112" t="str">
        <f t="shared" si="627"/>
        <v>UAL</v>
      </c>
      <c r="F897" s="113" t="str">
        <f t="shared" si="628"/>
        <v>本社</v>
      </c>
      <c r="G897" s="111" t="str">
        <f t="shared" si="629"/>
        <v>月額制</v>
      </c>
      <c r="H897" s="111"/>
      <c r="I897" s="111"/>
      <c r="J897" s="116" t="s">
        <v>1837</v>
      </c>
      <c r="K897" s="117"/>
      <c r="L897" s="143">
        <f ca="1">+FLOOR(SUMIF(INDIRECT(L$1&amp;"!A:A"),$C893,INDIRECT(L$1&amp;"!D:D"))+"0:0:1"*24,0.5)</f>
        <v>76.5</v>
      </c>
      <c r="M897" s="144">
        <f ca="1">SUM(M893:M896)</f>
        <v>308835</v>
      </c>
      <c r="N897" s="27"/>
      <c r="P897" s="24"/>
    </row>
    <row r="898" spans="1:16">
      <c r="A898" s="24">
        <f t="shared" si="623"/>
        <v>0</v>
      </c>
      <c r="B898" s="24">
        <f t="shared" si="624"/>
        <v>0</v>
      </c>
      <c r="C898" s="111">
        <f t="shared" si="625"/>
        <v>2020014</v>
      </c>
      <c r="D898" s="165" t="str">
        <f t="shared" si="626"/>
        <v>佐伯 親政</v>
      </c>
      <c r="E898" s="112" t="str">
        <f t="shared" si="627"/>
        <v>UAL</v>
      </c>
      <c r="F898" s="113" t="str">
        <f t="shared" si="628"/>
        <v>本社</v>
      </c>
      <c r="G898" s="111" t="str">
        <f t="shared" si="629"/>
        <v>月額制</v>
      </c>
      <c r="H898" s="111"/>
      <c r="I898" s="111"/>
      <c r="J898" s="116" t="s">
        <v>1838</v>
      </c>
      <c r="K898" s="117"/>
      <c r="L898" s="145"/>
      <c r="M898" s="54">
        <f ca="1">+ROUNDDOWN(M897*0.1,0)</f>
        <v>30883</v>
      </c>
      <c r="N898" s="27"/>
      <c r="P898" s="24"/>
    </row>
    <row r="899" spans="1:16">
      <c r="A899" s="24">
        <f t="shared" si="623"/>
        <v>0</v>
      </c>
      <c r="B899" s="24">
        <f t="shared" si="624"/>
        <v>0</v>
      </c>
      <c r="C899" s="111">
        <f t="shared" si="625"/>
        <v>2020014</v>
      </c>
      <c r="D899" s="165" t="str">
        <f t="shared" si="626"/>
        <v>佐伯 親政</v>
      </c>
      <c r="E899" s="112" t="str">
        <f t="shared" si="627"/>
        <v>UAL</v>
      </c>
      <c r="F899" s="113" t="str">
        <f t="shared" si="628"/>
        <v>本社</v>
      </c>
      <c r="G899" s="111" t="str">
        <f t="shared" si="629"/>
        <v>月額制</v>
      </c>
      <c r="H899" s="111"/>
      <c r="I899" s="111"/>
      <c r="J899" s="118" t="s">
        <v>1839</v>
      </c>
      <c r="K899" s="119"/>
      <c r="L899" s="146"/>
      <c r="M899" s="67">
        <f ca="1">+SUMIF(INDIRECT(L$1&amp;"!$A:$A"),$C893,INDIRECT(L$1&amp;"!$I:$I"))</f>
        <v>0</v>
      </c>
      <c r="N899" s="27"/>
      <c r="P899" s="24"/>
    </row>
    <row r="900" spans="1:16">
      <c r="A900" s="24">
        <f t="shared" si="623"/>
        <v>0</v>
      </c>
      <c r="B900" s="24">
        <f t="shared" si="624"/>
        <v>0</v>
      </c>
      <c r="C900" s="111">
        <f t="shared" si="625"/>
        <v>2020014</v>
      </c>
      <c r="D900" s="165" t="str">
        <f t="shared" si="626"/>
        <v>佐伯 親政</v>
      </c>
      <c r="E900" s="112" t="str">
        <f t="shared" si="627"/>
        <v>UAL</v>
      </c>
      <c r="F900" s="113" t="str">
        <f t="shared" si="628"/>
        <v>本社</v>
      </c>
      <c r="G900" s="111" t="str">
        <f t="shared" si="629"/>
        <v>月額制</v>
      </c>
      <c r="H900" s="111"/>
      <c r="I900" s="111"/>
      <c r="J900" s="120" t="s">
        <v>1840</v>
      </c>
      <c r="K900" s="121"/>
      <c r="L900" s="147"/>
      <c r="M900" s="71">
        <f ca="1">+SUMIF(INDIRECT(L$1 &amp;"!$A:$A"),$C893,INDIRECT(L$1 &amp;"!$J:$J"))</f>
        <v>0</v>
      </c>
      <c r="N900" s="27"/>
      <c r="P900" s="24"/>
    </row>
    <row r="901" spans="1:16">
      <c r="A901" s="24">
        <f t="shared" si="623"/>
        <v>0</v>
      </c>
      <c r="B901" s="24">
        <f t="shared" si="624"/>
        <v>0</v>
      </c>
      <c r="C901" s="111">
        <f t="shared" si="625"/>
        <v>2020014</v>
      </c>
      <c r="D901" s="165" t="str">
        <f t="shared" si="626"/>
        <v>佐伯 親政</v>
      </c>
      <c r="E901" s="112" t="str">
        <f t="shared" si="627"/>
        <v>UAL</v>
      </c>
      <c r="F901" s="113" t="str">
        <f t="shared" si="628"/>
        <v>本社</v>
      </c>
      <c r="G901" s="111" t="str">
        <f t="shared" si="629"/>
        <v>月額制</v>
      </c>
      <c r="H901" s="111"/>
      <c r="I901" s="111"/>
      <c r="J901" s="116" t="s">
        <v>1841</v>
      </c>
      <c r="K901" s="117"/>
      <c r="L901" s="145"/>
      <c r="M901" s="54">
        <f ca="1">SUM(M899:M900)</f>
        <v>0</v>
      </c>
      <c r="N901" s="27"/>
      <c r="P901" s="24"/>
    </row>
    <row r="902" spans="1:16">
      <c r="A902" s="24">
        <f t="shared" si="623"/>
        <v>0</v>
      </c>
      <c r="B902" s="24">
        <f t="shared" si="624"/>
        <v>0</v>
      </c>
      <c r="C902" s="122">
        <f t="shared" si="625"/>
        <v>2020014</v>
      </c>
      <c r="D902" s="166" t="str">
        <f t="shared" si="626"/>
        <v>佐伯 親政</v>
      </c>
      <c r="E902" s="123" t="str">
        <f t="shared" si="627"/>
        <v>UAL</v>
      </c>
      <c r="F902" s="124" t="str">
        <f t="shared" si="628"/>
        <v>本社</v>
      </c>
      <c r="G902" s="122" t="str">
        <f t="shared" si="629"/>
        <v>月額制</v>
      </c>
      <c r="H902" s="122"/>
      <c r="I902" s="122"/>
      <c r="J902" s="116" t="s">
        <v>1842</v>
      </c>
      <c r="K902" s="117"/>
      <c r="L902" s="148"/>
      <c r="M902" s="149">
        <f ca="1">+(L897&lt;&gt;0)*SUM(M897:M898,M901)</f>
        <v>339718</v>
      </c>
      <c r="N902" s="27"/>
      <c r="P902" s="24"/>
    </row>
    <row r="903" spans="1:16">
      <c r="A903" s="24">
        <f>IF(A902=1,0,1)</f>
        <v>1</v>
      </c>
      <c r="B903" s="27">
        <v>0</v>
      </c>
      <c r="C903" s="28">
        <v>2020002</v>
      </c>
      <c r="D903" s="161" t="str">
        <f>+VLOOKUP(C903,勤務データ!A:C,3,0)</f>
        <v>鈴木 雅史</v>
      </c>
      <c r="E903" s="29" t="s">
        <v>1833</v>
      </c>
      <c r="F903" s="28" t="s">
        <v>1851</v>
      </c>
      <c r="G903" s="125" t="s">
        <v>1843</v>
      </c>
      <c r="H903" s="28">
        <v>180</v>
      </c>
      <c r="I903" s="28">
        <v>140</v>
      </c>
      <c r="J903" s="63" t="s">
        <v>1836</v>
      </c>
      <c r="K903" s="55">
        <v>530000</v>
      </c>
      <c r="L903" s="30">
        <f ca="1">+IF($G903="月額制",L907-L904,L907-SUM(L904:L905))</f>
        <v>136</v>
      </c>
      <c r="M903" s="56">
        <f>+INT(IF($G903="月額制",$K903,$K903*L903))</f>
        <v>530000</v>
      </c>
      <c r="N903" s="27"/>
      <c r="P903" s="24"/>
    </row>
    <row r="904" spans="1:16">
      <c r="A904" s="24">
        <f t="shared" ref="A904:A912" si="630">+A903</f>
        <v>1</v>
      </c>
      <c r="B904" s="24">
        <f t="shared" ref="B904:B912" si="631">+B903</f>
        <v>0</v>
      </c>
      <c r="C904" s="31">
        <f t="shared" ref="C904:C912" si="632">+IF(C903="","",C903)</f>
        <v>2020002</v>
      </c>
      <c r="D904" s="162" t="str">
        <f t="shared" ref="D904:D912" si="633">+IF(D903="","",D903)</f>
        <v>鈴木 雅史</v>
      </c>
      <c r="E904" s="32" t="str">
        <f t="shared" ref="E904:E912" si="634">+IF(E903="","",E903)</f>
        <v>UAL</v>
      </c>
      <c r="F904" s="46" t="str">
        <f t="shared" ref="F904:F912" si="635">+IF(F903="","",F903)</f>
        <v>東京サポートセンター KDX</v>
      </c>
      <c r="G904" s="31" t="str">
        <f t="shared" ref="G904:G912" si="636">+IF(G903="","",G903)</f>
        <v>月額制</v>
      </c>
      <c r="H904" s="31"/>
      <c r="I904" s="31"/>
      <c r="J904" s="64" t="str">
        <f>+IF(G903="月額制","超過単金","時間外単金")</f>
        <v>超過単金</v>
      </c>
      <c r="K904" s="57">
        <v>3310</v>
      </c>
      <c r="L904" s="33">
        <f ca="1">+IF($G903="月額制",MAX(0,L907-$H903),FLOOR(SUMIF(INDIRECT(L$1&amp;"!$A:$A"),$C904,INDIRECT(L$1&amp;"!$E:$E"))+"0:0:1"*24,0.5))</f>
        <v>0</v>
      </c>
      <c r="M904" s="58">
        <f ca="1">+INT($K904*L904)</f>
        <v>0</v>
      </c>
      <c r="N904" s="27"/>
      <c r="P904" s="24"/>
    </row>
    <row r="905" spans="1:16">
      <c r="A905" s="24">
        <f t="shared" si="630"/>
        <v>1</v>
      </c>
      <c r="B905" s="24">
        <f t="shared" si="631"/>
        <v>0</v>
      </c>
      <c r="C905" s="31">
        <f t="shared" si="632"/>
        <v>2020002</v>
      </c>
      <c r="D905" s="162" t="str">
        <f t="shared" si="633"/>
        <v>鈴木 雅史</v>
      </c>
      <c r="E905" s="32" t="str">
        <f t="shared" si="634"/>
        <v>UAL</v>
      </c>
      <c r="F905" s="46" t="str">
        <f t="shared" si="635"/>
        <v>東京サポートセンター KDX</v>
      </c>
      <c r="G905" s="31" t="str">
        <f t="shared" si="636"/>
        <v>月額制</v>
      </c>
      <c r="H905" s="31"/>
      <c r="I905" s="31"/>
      <c r="J905" s="64" t="str">
        <f>+IF(G903="月額制","控除単金","法定休日単金")</f>
        <v>控除単金</v>
      </c>
      <c r="K905" s="57">
        <v>3310</v>
      </c>
      <c r="L905" s="33">
        <f ca="1">+IF($G903="月額制",MIN(0,L903-$I903),FLOOR(SUMIF(INDIRECT(L$1 &amp; "!$A:$A"),$C905,INDIRECT(L$1 &amp; "!$F:$F"))+"0:0:1"*24,0.5))</f>
        <v>-4</v>
      </c>
      <c r="M905" s="58">
        <f ca="1">+INT($K905*L905)</f>
        <v>-13240</v>
      </c>
      <c r="N905" s="27"/>
      <c r="P905" s="24"/>
    </row>
    <row r="906" spans="1:16">
      <c r="A906" s="24">
        <f t="shared" si="630"/>
        <v>1</v>
      </c>
      <c r="B906" s="24">
        <f t="shared" si="631"/>
        <v>0</v>
      </c>
      <c r="C906" s="31">
        <f t="shared" si="632"/>
        <v>2020002</v>
      </c>
      <c r="D906" s="162" t="str">
        <f t="shared" si="633"/>
        <v>鈴木 雅史</v>
      </c>
      <c r="E906" s="32" t="str">
        <f t="shared" si="634"/>
        <v>UAL</v>
      </c>
      <c r="F906" s="46" t="str">
        <f t="shared" si="635"/>
        <v>東京サポートセンター KDX</v>
      </c>
      <c r="G906" s="31" t="str">
        <f t="shared" si="636"/>
        <v>月額制</v>
      </c>
      <c r="H906" s="31"/>
      <c r="I906" s="31"/>
      <c r="J906" s="65" t="str">
        <f>+IF(G903="月額制","","深夜割増単金")</f>
        <v/>
      </c>
      <c r="K906" s="59"/>
      <c r="L906" s="34">
        <f ca="1">IF($G903="月額制",0,FLOOR(SUMIF(INDIRECT(L$1 &amp; "!$A:$A"),$C905,INDIRECT(L$1 &amp; "!$g:$g"))+"0:0:1"*24,0.5))</f>
        <v>0</v>
      </c>
      <c r="M906" s="60">
        <f ca="1">+INT($K906*L906)</f>
        <v>0</v>
      </c>
      <c r="N906" s="27"/>
      <c r="P906" s="24"/>
    </row>
    <row r="907" spans="1:16">
      <c r="A907" s="24">
        <f t="shared" si="630"/>
        <v>1</v>
      </c>
      <c r="B907" s="24">
        <f t="shared" si="631"/>
        <v>0</v>
      </c>
      <c r="C907" s="31">
        <f t="shared" si="632"/>
        <v>2020002</v>
      </c>
      <c r="D907" s="162" t="str">
        <f t="shared" si="633"/>
        <v>鈴木 雅史</v>
      </c>
      <c r="E907" s="32" t="str">
        <f t="shared" si="634"/>
        <v>UAL</v>
      </c>
      <c r="F907" s="46" t="str">
        <f t="shared" si="635"/>
        <v>東京サポートセンター KDX</v>
      </c>
      <c r="G907" s="31" t="str">
        <f t="shared" si="636"/>
        <v>月額制</v>
      </c>
      <c r="H907" s="31"/>
      <c r="I907" s="31"/>
      <c r="J907" s="100" t="s">
        <v>1837</v>
      </c>
      <c r="K907" s="101"/>
      <c r="L907" s="48">
        <f ca="1">+FLOOR(SUMIF(INDIRECT(L$1&amp;"!A:A"),$C903,INDIRECT(L$1&amp;"!D:D"))+"0:0:1"*24,0.5)</f>
        <v>136</v>
      </c>
      <c r="M907" s="50">
        <f ca="1">SUM(M903:M906)</f>
        <v>516760</v>
      </c>
      <c r="N907" s="27"/>
      <c r="P907" s="24"/>
    </row>
    <row r="908" spans="1:16">
      <c r="A908" s="24">
        <f t="shared" si="630"/>
        <v>1</v>
      </c>
      <c r="B908" s="24">
        <f t="shared" si="631"/>
        <v>0</v>
      </c>
      <c r="C908" s="31">
        <f t="shared" si="632"/>
        <v>2020002</v>
      </c>
      <c r="D908" s="162" t="str">
        <f t="shared" si="633"/>
        <v>鈴木 雅史</v>
      </c>
      <c r="E908" s="32" t="str">
        <f t="shared" si="634"/>
        <v>UAL</v>
      </c>
      <c r="F908" s="46" t="str">
        <f t="shared" si="635"/>
        <v>東京サポートセンター KDX</v>
      </c>
      <c r="G908" s="31" t="str">
        <f t="shared" si="636"/>
        <v>月額制</v>
      </c>
      <c r="H908" s="31"/>
      <c r="I908" s="31"/>
      <c r="J908" s="100" t="s">
        <v>1838</v>
      </c>
      <c r="K908" s="101"/>
      <c r="L908" s="51"/>
      <c r="M908" s="49">
        <f ca="1">+ROUNDDOWN(M907*0.1,0)</f>
        <v>51676</v>
      </c>
      <c r="N908" s="27"/>
      <c r="P908" s="24"/>
    </row>
    <row r="909" spans="1:16">
      <c r="A909" s="24">
        <f t="shared" si="630"/>
        <v>1</v>
      </c>
      <c r="B909" s="24">
        <f t="shared" si="631"/>
        <v>0</v>
      </c>
      <c r="C909" s="31">
        <f t="shared" si="632"/>
        <v>2020002</v>
      </c>
      <c r="D909" s="162" t="str">
        <f t="shared" si="633"/>
        <v>鈴木 雅史</v>
      </c>
      <c r="E909" s="32" t="str">
        <f t="shared" si="634"/>
        <v>UAL</v>
      </c>
      <c r="F909" s="46" t="str">
        <f t="shared" si="635"/>
        <v>東京サポートセンター KDX</v>
      </c>
      <c r="G909" s="31" t="str">
        <f t="shared" si="636"/>
        <v>月額制</v>
      </c>
      <c r="H909" s="31"/>
      <c r="I909" s="31"/>
      <c r="J909" s="102" t="s">
        <v>1839</v>
      </c>
      <c r="K909" s="103"/>
      <c r="L909" s="61"/>
      <c r="M909" s="56">
        <f ca="1">+SUMIF(INDIRECT(L$1&amp;"!$A:$A"),$C903,INDIRECT(L$1&amp;"!$I:$I"))</f>
        <v>0</v>
      </c>
      <c r="N909" s="27"/>
      <c r="P909" s="24"/>
    </row>
    <row r="910" spans="1:16">
      <c r="A910" s="24">
        <f t="shared" si="630"/>
        <v>1</v>
      </c>
      <c r="B910" s="24">
        <f t="shared" si="631"/>
        <v>0</v>
      </c>
      <c r="C910" s="31">
        <f t="shared" si="632"/>
        <v>2020002</v>
      </c>
      <c r="D910" s="162" t="str">
        <f t="shared" si="633"/>
        <v>鈴木 雅史</v>
      </c>
      <c r="E910" s="32" t="str">
        <f t="shared" si="634"/>
        <v>UAL</v>
      </c>
      <c r="F910" s="46" t="str">
        <f t="shared" si="635"/>
        <v>東京サポートセンター KDX</v>
      </c>
      <c r="G910" s="31" t="str">
        <f t="shared" si="636"/>
        <v>月額制</v>
      </c>
      <c r="H910" s="31"/>
      <c r="I910" s="31"/>
      <c r="J910" s="104" t="s">
        <v>1840</v>
      </c>
      <c r="K910" s="105"/>
      <c r="L910" s="62"/>
      <c r="M910" s="60">
        <f ca="1">+SUMIF(INDIRECT(L$1 &amp;"!$A:$A"),$C903,INDIRECT(L$1 &amp;"!$J:$J"))</f>
        <v>0</v>
      </c>
      <c r="N910" s="27"/>
      <c r="P910" s="24"/>
    </row>
    <row r="911" spans="1:16">
      <c r="A911" s="24">
        <f t="shared" si="630"/>
        <v>1</v>
      </c>
      <c r="B911" s="24">
        <f t="shared" si="631"/>
        <v>0</v>
      </c>
      <c r="C911" s="31">
        <f t="shared" si="632"/>
        <v>2020002</v>
      </c>
      <c r="D911" s="162" t="str">
        <f t="shared" si="633"/>
        <v>鈴木 雅史</v>
      </c>
      <c r="E911" s="32" t="str">
        <f t="shared" si="634"/>
        <v>UAL</v>
      </c>
      <c r="F911" s="46" t="str">
        <f t="shared" si="635"/>
        <v>東京サポートセンター KDX</v>
      </c>
      <c r="G911" s="31" t="str">
        <f t="shared" si="636"/>
        <v>月額制</v>
      </c>
      <c r="H911" s="31"/>
      <c r="I911" s="31"/>
      <c r="J911" s="100" t="s">
        <v>1841</v>
      </c>
      <c r="K911" s="101"/>
      <c r="L911" s="51"/>
      <c r="M911" s="49">
        <f ca="1">SUM(M909:M910)</f>
        <v>0</v>
      </c>
      <c r="N911" s="27"/>
      <c r="P911" s="24"/>
    </row>
    <row r="912" spans="1:16">
      <c r="A912" s="24">
        <f t="shared" si="630"/>
        <v>1</v>
      </c>
      <c r="B912" s="24">
        <f t="shared" si="631"/>
        <v>0</v>
      </c>
      <c r="C912" s="35">
        <f t="shared" si="632"/>
        <v>2020002</v>
      </c>
      <c r="D912" s="163" t="str">
        <f t="shared" si="633"/>
        <v>鈴木 雅史</v>
      </c>
      <c r="E912" s="106" t="str">
        <f t="shared" si="634"/>
        <v>UAL</v>
      </c>
      <c r="F912" s="107" t="str">
        <f t="shared" si="635"/>
        <v>東京サポートセンター KDX</v>
      </c>
      <c r="G912" s="35" t="str">
        <f t="shared" si="636"/>
        <v>月額制</v>
      </c>
      <c r="H912" s="35"/>
      <c r="I912" s="35"/>
      <c r="J912" s="100" t="s">
        <v>1842</v>
      </c>
      <c r="K912" s="101"/>
      <c r="L912" s="52"/>
      <c r="M912" s="53">
        <f ca="1">+(L907&lt;&gt;0)*SUM(M907:M908,M911)</f>
        <v>568436</v>
      </c>
      <c r="N912" s="27"/>
      <c r="P912" s="24"/>
    </row>
    <row r="913" spans="1:16">
      <c r="A913" s="24">
        <f>IF(A912=1,0,1)</f>
        <v>0</v>
      </c>
      <c r="B913" s="27">
        <v>0</v>
      </c>
      <c r="C913" s="108">
        <v>2018044</v>
      </c>
      <c r="D913" s="164" t="str">
        <f>+VLOOKUP(C913,勤務データ!A:C,3,0)</f>
        <v>安藤 奈奈</v>
      </c>
      <c r="E913" s="109" t="s">
        <v>1833</v>
      </c>
      <c r="F913" s="108" t="s">
        <v>1851</v>
      </c>
      <c r="G913" s="108" t="s">
        <v>1835</v>
      </c>
      <c r="H913" s="108"/>
      <c r="I913" s="108"/>
      <c r="J913" s="110" t="s">
        <v>1836</v>
      </c>
      <c r="K913" s="66">
        <v>2440</v>
      </c>
      <c r="L913" s="140">
        <f ca="1">+IF($G913="月額制",L917-L914,L917-SUM(L914:L915))</f>
        <v>82</v>
      </c>
      <c r="M913" s="67">
        <f ca="1">+INT(IF($G913="月額制",$K913,$K913*L913))</f>
        <v>200080</v>
      </c>
      <c r="N913" s="27"/>
      <c r="P913" s="24"/>
    </row>
    <row r="914" spans="1:16">
      <c r="A914" s="24">
        <f t="shared" ref="A914:A922" si="637">+A913</f>
        <v>0</v>
      </c>
      <c r="B914" s="24">
        <f t="shared" ref="B914:B922" si="638">+B913</f>
        <v>0</v>
      </c>
      <c r="C914" s="111">
        <f t="shared" ref="C914:C922" si="639">+IF(C913="","",C913)</f>
        <v>2018044</v>
      </c>
      <c r="D914" s="165" t="str">
        <f t="shared" ref="D914:D922" si="640">+IF(D913="","",D913)</f>
        <v>安藤 奈奈</v>
      </c>
      <c r="E914" s="112" t="str">
        <f t="shared" ref="E914:E922" si="641">+IF(E913="","",E913)</f>
        <v>UAL</v>
      </c>
      <c r="F914" s="113" t="str">
        <f t="shared" ref="F914:F922" si="642">+IF(F913="","",F913)</f>
        <v>東京サポートセンター KDX</v>
      </c>
      <c r="G914" s="111" t="str">
        <f t="shared" ref="G914:G922" si="643">+IF(G913="","",G913)</f>
        <v>時間制</v>
      </c>
      <c r="H914" s="111"/>
      <c r="I914" s="111"/>
      <c r="J914" s="114" t="str">
        <f>+IF(G913="月額制","超過単金","時間外単金")</f>
        <v>時間外単金</v>
      </c>
      <c r="K914" s="68">
        <f>ROUND(K913*1.25,0)</f>
        <v>3050</v>
      </c>
      <c r="L914" s="141">
        <f ca="1">+IF($G913="月額制",MAX(0,L917-$H913),FLOOR(SUMIF(INDIRECT(L$1&amp;"!$A:$A"),$C914,INDIRECT(L$1&amp;"!$E:$E"))+"0:0:1"*24,0.5))</f>
        <v>0</v>
      </c>
      <c r="M914" s="69">
        <f ca="1">+INT($K914*L914)</f>
        <v>0</v>
      </c>
      <c r="N914" s="27"/>
      <c r="P914" s="24"/>
    </row>
    <row r="915" spans="1:16">
      <c r="A915" s="24">
        <f t="shared" si="637"/>
        <v>0</v>
      </c>
      <c r="B915" s="24">
        <f t="shared" si="638"/>
        <v>0</v>
      </c>
      <c r="C915" s="111">
        <f t="shared" si="639"/>
        <v>2018044</v>
      </c>
      <c r="D915" s="165" t="str">
        <f t="shared" si="640"/>
        <v>安藤 奈奈</v>
      </c>
      <c r="E915" s="112" t="str">
        <f t="shared" si="641"/>
        <v>UAL</v>
      </c>
      <c r="F915" s="113" t="str">
        <f t="shared" si="642"/>
        <v>東京サポートセンター KDX</v>
      </c>
      <c r="G915" s="111" t="str">
        <f t="shared" si="643"/>
        <v>時間制</v>
      </c>
      <c r="H915" s="111"/>
      <c r="I915" s="111"/>
      <c r="J915" s="114" t="str">
        <f>+IF(G913="月額制","控除単金","法定休日単金")</f>
        <v>法定休日単金</v>
      </c>
      <c r="K915" s="68">
        <f>+ROUND(K913*1.35,0)</f>
        <v>3294</v>
      </c>
      <c r="L915" s="141">
        <f ca="1">+IF($G913="月額制",MIN(0,L913-$I913),FLOOR(SUMIF(INDIRECT(L$1 &amp; "!$A:$A"),$C915,INDIRECT(L$1 &amp; "!$F:$F"))+"0:0:1"*24,0.5))</f>
        <v>0</v>
      </c>
      <c r="M915" s="69">
        <f ca="1">+INT($K915*L915)</f>
        <v>0</v>
      </c>
      <c r="N915" s="27"/>
      <c r="P915" s="24"/>
    </row>
    <row r="916" spans="1:16">
      <c r="A916" s="24">
        <f t="shared" si="637"/>
        <v>0</v>
      </c>
      <c r="B916" s="24">
        <f t="shared" si="638"/>
        <v>0</v>
      </c>
      <c r="C916" s="111">
        <f t="shared" si="639"/>
        <v>2018044</v>
      </c>
      <c r="D916" s="165" t="str">
        <f t="shared" si="640"/>
        <v>安藤 奈奈</v>
      </c>
      <c r="E916" s="112" t="str">
        <f t="shared" si="641"/>
        <v>UAL</v>
      </c>
      <c r="F916" s="113" t="str">
        <f t="shared" si="642"/>
        <v>東京サポートセンター KDX</v>
      </c>
      <c r="G916" s="111" t="str">
        <f t="shared" si="643"/>
        <v>時間制</v>
      </c>
      <c r="H916" s="111"/>
      <c r="I916" s="111"/>
      <c r="J916" s="115" t="str">
        <f>+IF(G913="月額制","","深夜割増単金")</f>
        <v>深夜割増単金</v>
      </c>
      <c r="K916" s="70">
        <f>+ROUND(K913*0.25,0)</f>
        <v>610</v>
      </c>
      <c r="L916" s="142">
        <f ca="1">IF($G913="月額制",0,FLOOR(SUMIF(INDIRECT(L$1 &amp; "!$A:$A"),$C915,INDIRECT(L$1 &amp; "!$g:$g"))+"0:0:1"*24,0.5))</f>
        <v>0</v>
      </c>
      <c r="M916" s="71">
        <f ca="1">+INT($K916*L916)</f>
        <v>0</v>
      </c>
      <c r="N916" s="27"/>
      <c r="P916" s="24"/>
    </row>
    <row r="917" spans="1:16">
      <c r="A917" s="24">
        <f t="shared" si="637"/>
        <v>0</v>
      </c>
      <c r="B917" s="24">
        <f t="shared" si="638"/>
        <v>0</v>
      </c>
      <c r="C917" s="111">
        <f t="shared" si="639"/>
        <v>2018044</v>
      </c>
      <c r="D917" s="165" t="str">
        <f t="shared" si="640"/>
        <v>安藤 奈奈</v>
      </c>
      <c r="E917" s="112" t="str">
        <f t="shared" si="641"/>
        <v>UAL</v>
      </c>
      <c r="F917" s="113" t="str">
        <f t="shared" si="642"/>
        <v>東京サポートセンター KDX</v>
      </c>
      <c r="G917" s="111" t="str">
        <f t="shared" si="643"/>
        <v>時間制</v>
      </c>
      <c r="H917" s="111"/>
      <c r="I917" s="111"/>
      <c r="J917" s="116" t="s">
        <v>1837</v>
      </c>
      <c r="K917" s="117"/>
      <c r="L917" s="143">
        <f ca="1">+FLOOR(SUMIF(INDIRECT(L$1&amp;"!A:A"),$C913,INDIRECT(L$1&amp;"!D:D"))+"0:0:1"*24,0.5)</f>
        <v>82</v>
      </c>
      <c r="M917" s="144">
        <f ca="1">SUM(M913:M916)</f>
        <v>200080</v>
      </c>
      <c r="N917" s="27"/>
      <c r="P917" s="24"/>
    </row>
    <row r="918" spans="1:16">
      <c r="A918" s="24">
        <f t="shared" si="637"/>
        <v>0</v>
      </c>
      <c r="B918" s="24">
        <f t="shared" si="638"/>
        <v>0</v>
      </c>
      <c r="C918" s="111">
        <f t="shared" si="639"/>
        <v>2018044</v>
      </c>
      <c r="D918" s="165" t="str">
        <f t="shared" si="640"/>
        <v>安藤 奈奈</v>
      </c>
      <c r="E918" s="112" t="str">
        <f t="shared" si="641"/>
        <v>UAL</v>
      </c>
      <c r="F918" s="113" t="str">
        <f t="shared" si="642"/>
        <v>東京サポートセンター KDX</v>
      </c>
      <c r="G918" s="111" t="str">
        <f t="shared" si="643"/>
        <v>時間制</v>
      </c>
      <c r="H918" s="111"/>
      <c r="I918" s="111"/>
      <c r="J918" s="116" t="s">
        <v>1838</v>
      </c>
      <c r="K918" s="117"/>
      <c r="L918" s="145"/>
      <c r="M918" s="54">
        <f ca="1">+ROUNDDOWN(M917*0.1,0)</f>
        <v>20008</v>
      </c>
      <c r="N918" s="27"/>
      <c r="P918" s="24"/>
    </row>
    <row r="919" spans="1:16">
      <c r="A919" s="24">
        <f t="shared" si="637"/>
        <v>0</v>
      </c>
      <c r="B919" s="24">
        <f t="shared" si="638"/>
        <v>0</v>
      </c>
      <c r="C919" s="111">
        <f t="shared" si="639"/>
        <v>2018044</v>
      </c>
      <c r="D919" s="165" t="str">
        <f t="shared" si="640"/>
        <v>安藤 奈奈</v>
      </c>
      <c r="E919" s="112" t="str">
        <f t="shared" si="641"/>
        <v>UAL</v>
      </c>
      <c r="F919" s="113" t="str">
        <f t="shared" si="642"/>
        <v>東京サポートセンター KDX</v>
      </c>
      <c r="G919" s="111" t="str">
        <f t="shared" si="643"/>
        <v>時間制</v>
      </c>
      <c r="H919" s="111"/>
      <c r="I919" s="111"/>
      <c r="J919" s="118" t="s">
        <v>1839</v>
      </c>
      <c r="K919" s="119"/>
      <c r="L919" s="146"/>
      <c r="M919" s="67">
        <f ca="1">+SUMIF(INDIRECT(L$1&amp;"!$A:$A"),$C913,INDIRECT(L$1&amp;"!$I:$I"))</f>
        <v>0</v>
      </c>
      <c r="N919" s="27"/>
      <c r="P919" s="24"/>
    </row>
    <row r="920" spans="1:16">
      <c r="A920" s="24">
        <f t="shared" si="637"/>
        <v>0</v>
      </c>
      <c r="B920" s="24">
        <f t="shared" si="638"/>
        <v>0</v>
      </c>
      <c r="C920" s="111">
        <f t="shared" si="639"/>
        <v>2018044</v>
      </c>
      <c r="D920" s="165" t="str">
        <f t="shared" si="640"/>
        <v>安藤 奈奈</v>
      </c>
      <c r="E920" s="112" t="str">
        <f t="shared" si="641"/>
        <v>UAL</v>
      </c>
      <c r="F920" s="113" t="str">
        <f t="shared" si="642"/>
        <v>東京サポートセンター KDX</v>
      </c>
      <c r="G920" s="111" t="str">
        <f t="shared" si="643"/>
        <v>時間制</v>
      </c>
      <c r="H920" s="111"/>
      <c r="I920" s="111"/>
      <c r="J920" s="120" t="s">
        <v>1840</v>
      </c>
      <c r="K920" s="121"/>
      <c r="L920" s="147"/>
      <c r="M920" s="71">
        <f ca="1">+SUMIF(INDIRECT(L$1 &amp;"!$A:$A"),$C913,INDIRECT(L$1 &amp;"!$J:$J"))</f>
        <v>0</v>
      </c>
      <c r="N920" s="27"/>
      <c r="P920" s="24"/>
    </row>
    <row r="921" spans="1:16">
      <c r="A921" s="24">
        <f t="shared" si="637"/>
        <v>0</v>
      </c>
      <c r="B921" s="24">
        <f t="shared" si="638"/>
        <v>0</v>
      </c>
      <c r="C921" s="111">
        <f t="shared" si="639"/>
        <v>2018044</v>
      </c>
      <c r="D921" s="165" t="str">
        <f t="shared" si="640"/>
        <v>安藤 奈奈</v>
      </c>
      <c r="E921" s="112" t="str">
        <f t="shared" si="641"/>
        <v>UAL</v>
      </c>
      <c r="F921" s="113" t="str">
        <f t="shared" si="642"/>
        <v>東京サポートセンター KDX</v>
      </c>
      <c r="G921" s="111" t="str">
        <f t="shared" si="643"/>
        <v>時間制</v>
      </c>
      <c r="H921" s="111"/>
      <c r="I921" s="111"/>
      <c r="J921" s="116" t="s">
        <v>1841</v>
      </c>
      <c r="K921" s="117"/>
      <c r="L921" s="145"/>
      <c r="M921" s="54">
        <f ca="1">SUM(M919:M920)</f>
        <v>0</v>
      </c>
      <c r="N921" s="27"/>
      <c r="P921" s="24"/>
    </row>
    <row r="922" spans="1:16">
      <c r="A922" s="24">
        <f t="shared" si="637"/>
        <v>0</v>
      </c>
      <c r="B922" s="24">
        <f t="shared" si="638"/>
        <v>0</v>
      </c>
      <c r="C922" s="122">
        <f t="shared" si="639"/>
        <v>2018044</v>
      </c>
      <c r="D922" s="166" t="str">
        <f t="shared" si="640"/>
        <v>安藤 奈奈</v>
      </c>
      <c r="E922" s="123" t="str">
        <f t="shared" si="641"/>
        <v>UAL</v>
      </c>
      <c r="F922" s="124" t="str">
        <f t="shared" si="642"/>
        <v>東京サポートセンター KDX</v>
      </c>
      <c r="G922" s="122" t="str">
        <f t="shared" si="643"/>
        <v>時間制</v>
      </c>
      <c r="H922" s="122"/>
      <c r="I922" s="122"/>
      <c r="J922" s="116" t="s">
        <v>1842</v>
      </c>
      <c r="K922" s="117"/>
      <c r="L922" s="148"/>
      <c r="M922" s="149">
        <f ca="1">+(L917&lt;&gt;0)*SUM(M917:M918,M921)</f>
        <v>220088</v>
      </c>
      <c r="N922" s="27"/>
      <c r="P922" s="24"/>
    </row>
    <row r="923" spans="1:16">
      <c r="A923" s="24">
        <f>IF(A922=1,0,1)</f>
        <v>1</v>
      </c>
      <c r="B923" s="27">
        <v>0</v>
      </c>
      <c r="C923" s="28">
        <v>2018027</v>
      </c>
      <c r="D923" s="161" t="str">
        <f>+VLOOKUP(C923,勤務データ!A:C,3,0)</f>
        <v>斉藤 慎吾</v>
      </c>
      <c r="E923" s="29" t="s">
        <v>1833</v>
      </c>
      <c r="F923" s="28" t="s">
        <v>1851</v>
      </c>
      <c r="G923" s="125" t="s">
        <v>1843</v>
      </c>
      <c r="H923" s="28">
        <v>180</v>
      </c>
      <c r="I923" s="28">
        <v>140</v>
      </c>
      <c r="J923" s="63" t="s">
        <v>1836</v>
      </c>
      <c r="K923" s="55">
        <v>470000</v>
      </c>
      <c r="L923" s="30">
        <f ca="1">+IF($G923="月額制",L927-L924,L927-SUM(L924:L925))</f>
        <v>138</v>
      </c>
      <c r="M923" s="56">
        <f>+INT(IF($G923="月額制",$K923,$K923*L923))</f>
        <v>470000</v>
      </c>
      <c r="N923" s="27"/>
      <c r="P923" s="24"/>
    </row>
    <row r="924" spans="1:16">
      <c r="A924" s="24">
        <f t="shared" ref="A924:A932" si="644">+A923</f>
        <v>1</v>
      </c>
      <c r="B924" s="24">
        <f t="shared" ref="B924:B932" si="645">+B923</f>
        <v>0</v>
      </c>
      <c r="C924" s="31">
        <f t="shared" ref="C924:C932" si="646">+IF(C923="","",C923)</f>
        <v>2018027</v>
      </c>
      <c r="D924" s="162" t="str">
        <f t="shared" ref="D924:D932" si="647">+IF(D923="","",D923)</f>
        <v>斉藤 慎吾</v>
      </c>
      <c r="E924" s="32" t="str">
        <f t="shared" ref="E924:E932" si="648">+IF(E923="","",E923)</f>
        <v>UAL</v>
      </c>
      <c r="F924" s="46" t="str">
        <f t="shared" ref="F924:F932" si="649">+IF(F923="","",F923)</f>
        <v>東京サポートセンター KDX</v>
      </c>
      <c r="G924" s="31" t="str">
        <f t="shared" ref="G924:G932" si="650">+IF(G923="","",G923)</f>
        <v>月額制</v>
      </c>
      <c r="H924" s="31"/>
      <c r="I924" s="31"/>
      <c r="J924" s="64" t="str">
        <f>+IF(G923="月額制","超過単金","時間外単金")</f>
        <v>超過単金</v>
      </c>
      <c r="K924" s="57">
        <v>2940</v>
      </c>
      <c r="L924" s="33">
        <f ca="1">+IF($G923="月額制",MAX(0,L927-$H923),FLOOR(SUMIF(INDIRECT(L$1&amp;"!$A:$A"),$C924,INDIRECT(L$1&amp;"!$E:$E"))+"0:0:1"*24,0.5))</f>
        <v>0</v>
      </c>
      <c r="M924" s="58">
        <f ca="1">+INT($K924*L924)</f>
        <v>0</v>
      </c>
      <c r="N924" s="27"/>
      <c r="P924" s="24"/>
    </row>
    <row r="925" spans="1:16">
      <c r="A925" s="24">
        <f t="shared" si="644"/>
        <v>1</v>
      </c>
      <c r="B925" s="24">
        <f t="shared" si="645"/>
        <v>0</v>
      </c>
      <c r="C925" s="31">
        <f t="shared" si="646"/>
        <v>2018027</v>
      </c>
      <c r="D925" s="162" t="str">
        <f t="shared" si="647"/>
        <v>斉藤 慎吾</v>
      </c>
      <c r="E925" s="32" t="str">
        <f t="shared" si="648"/>
        <v>UAL</v>
      </c>
      <c r="F925" s="46" t="str">
        <f t="shared" si="649"/>
        <v>東京サポートセンター KDX</v>
      </c>
      <c r="G925" s="31" t="str">
        <f t="shared" si="650"/>
        <v>月額制</v>
      </c>
      <c r="H925" s="31"/>
      <c r="I925" s="31"/>
      <c r="J925" s="64" t="str">
        <f>+IF(G923="月額制","控除単金","法定休日単金")</f>
        <v>控除単金</v>
      </c>
      <c r="K925" s="57">
        <v>2940</v>
      </c>
      <c r="L925" s="33">
        <f ca="1">+IF($G923="月額制",MIN(0,L923-$I923),FLOOR(SUMIF(INDIRECT(L$1 &amp; "!$A:$A"),$C925,INDIRECT(L$1 &amp; "!$F:$F"))+"0:0:1"*24,0.5))</f>
        <v>-2</v>
      </c>
      <c r="M925" s="58">
        <f ca="1">+INT($K925*L925)</f>
        <v>-5880</v>
      </c>
      <c r="N925" s="27"/>
      <c r="P925" s="24"/>
    </row>
    <row r="926" spans="1:16">
      <c r="A926" s="24">
        <f t="shared" si="644"/>
        <v>1</v>
      </c>
      <c r="B926" s="24">
        <f t="shared" si="645"/>
        <v>0</v>
      </c>
      <c r="C926" s="31">
        <f t="shared" si="646"/>
        <v>2018027</v>
      </c>
      <c r="D926" s="162" t="str">
        <f t="shared" si="647"/>
        <v>斉藤 慎吾</v>
      </c>
      <c r="E926" s="32" t="str">
        <f t="shared" si="648"/>
        <v>UAL</v>
      </c>
      <c r="F926" s="46" t="str">
        <f t="shared" si="649"/>
        <v>東京サポートセンター KDX</v>
      </c>
      <c r="G926" s="31" t="str">
        <f t="shared" si="650"/>
        <v>月額制</v>
      </c>
      <c r="H926" s="31"/>
      <c r="I926" s="31"/>
      <c r="J926" s="65"/>
      <c r="K926" s="59"/>
      <c r="L926" s="34">
        <f ca="1">IF($G923="月額制",0,FLOOR(SUMIF(INDIRECT(L$1 &amp; "!$A:$A"),$C925,INDIRECT(L$1 &amp; "!$g:$g"))+"0:0:1"*24,0.5))</f>
        <v>0</v>
      </c>
      <c r="M926" s="60">
        <f ca="1">+INT($K926*L926)</f>
        <v>0</v>
      </c>
      <c r="N926" s="27"/>
      <c r="P926" s="24"/>
    </row>
    <row r="927" spans="1:16">
      <c r="A927" s="24">
        <f t="shared" si="644"/>
        <v>1</v>
      </c>
      <c r="B927" s="24">
        <f t="shared" si="645"/>
        <v>0</v>
      </c>
      <c r="C927" s="31">
        <f t="shared" si="646"/>
        <v>2018027</v>
      </c>
      <c r="D927" s="162" t="str">
        <f t="shared" si="647"/>
        <v>斉藤 慎吾</v>
      </c>
      <c r="E927" s="32" t="str">
        <f t="shared" si="648"/>
        <v>UAL</v>
      </c>
      <c r="F927" s="46" t="str">
        <f t="shared" si="649"/>
        <v>東京サポートセンター KDX</v>
      </c>
      <c r="G927" s="31" t="str">
        <f t="shared" si="650"/>
        <v>月額制</v>
      </c>
      <c r="H927" s="31"/>
      <c r="I927" s="31"/>
      <c r="J927" s="100" t="s">
        <v>1837</v>
      </c>
      <c r="K927" s="101"/>
      <c r="L927" s="48">
        <f ca="1">+FLOOR(SUMIF(INDIRECT(L$1&amp;"!A:A"),$C923,INDIRECT(L$1&amp;"!D:D"))+"0:0:1"*24,0.5)</f>
        <v>138</v>
      </c>
      <c r="M927" s="50">
        <f ca="1">SUM(M923:M926)</f>
        <v>464120</v>
      </c>
      <c r="N927" s="27"/>
      <c r="P927" s="24"/>
    </row>
    <row r="928" spans="1:16">
      <c r="A928" s="24">
        <f t="shared" si="644"/>
        <v>1</v>
      </c>
      <c r="B928" s="24">
        <f t="shared" si="645"/>
        <v>0</v>
      </c>
      <c r="C928" s="31">
        <f t="shared" si="646"/>
        <v>2018027</v>
      </c>
      <c r="D928" s="162" t="str">
        <f t="shared" si="647"/>
        <v>斉藤 慎吾</v>
      </c>
      <c r="E928" s="32" t="str">
        <f t="shared" si="648"/>
        <v>UAL</v>
      </c>
      <c r="F928" s="46" t="str">
        <f t="shared" si="649"/>
        <v>東京サポートセンター KDX</v>
      </c>
      <c r="G928" s="31" t="str">
        <f t="shared" si="650"/>
        <v>月額制</v>
      </c>
      <c r="H928" s="31"/>
      <c r="I928" s="31"/>
      <c r="J928" s="100" t="s">
        <v>1838</v>
      </c>
      <c r="K928" s="101"/>
      <c r="L928" s="51"/>
      <c r="M928" s="49">
        <f ca="1">+ROUNDDOWN(M927*0.1,0)</f>
        <v>46412</v>
      </c>
      <c r="N928" s="27"/>
      <c r="P928" s="24"/>
    </row>
    <row r="929" spans="1:16">
      <c r="A929" s="24">
        <f t="shared" si="644"/>
        <v>1</v>
      </c>
      <c r="B929" s="24">
        <f t="shared" si="645"/>
        <v>0</v>
      </c>
      <c r="C929" s="31">
        <f t="shared" si="646"/>
        <v>2018027</v>
      </c>
      <c r="D929" s="162" t="str">
        <f t="shared" si="647"/>
        <v>斉藤 慎吾</v>
      </c>
      <c r="E929" s="32" t="str">
        <f t="shared" si="648"/>
        <v>UAL</v>
      </c>
      <c r="F929" s="46" t="str">
        <f t="shared" si="649"/>
        <v>東京サポートセンター KDX</v>
      </c>
      <c r="G929" s="31" t="str">
        <f t="shared" si="650"/>
        <v>月額制</v>
      </c>
      <c r="H929" s="31"/>
      <c r="I929" s="31"/>
      <c r="J929" s="102" t="s">
        <v>1839</v>
      </c>
      <c r="K929" s="103"/>
      <c r="L929" s="61"/>
      <c r="M929" s="56">
        <f ca="1">+SUMIF(INDIRECT(L$1&amp;"!$A:$A"),$C923,INDIRECT(L$1&amp;"!$I:$I"))</f>
        <v>1250</v>
      </c>
      <c r="N929" s="27"/>
      <c r="P929" s="24"/>
    </row>
    <row r="930" spans="1:16">
      <c r="A930" s="24">
        <f t="shared" si="644"/>
        <v>1</v>
      </c>
      <c r="B930" s="24">
        <f t="shared" si="645"/>
        <v>0</v>
      </c>
      <c r="C930" s="31">
        <f t="shared" si="646"/>
        <v>2018027</v>
      </c>
      <c r="D930" s="162" t="str">
        <f t="shared" si="647"/>
        <v>斉藤 慎吾</v>
      </c>
      <c r="E930" s="32" t="str">
        <f t="shared" si="648"/>
        <v>UAL</v>
      </c>
      <c r="F930" s="46" t="str">
        <f t="shared" si="649"/>
        <v>東京サポートセンター KDX</v>
      </c>
      <c r="G930" s="31" t="str">
        <f t="shared" si="650"/>
        <v>月額制</v>
      </c>
      <c r="H930" s="31"/>
      <c r="I930" s="31"/>
      <c r="J930" s="104" t="s">
        <v>1840</v>
      </c>
      <c r="K930" s="105"/>
      <c r="L930" s="62"/>
      <c r="M930" s="60">
        <f ca="1">+SUMIF(INDIRECT(L$1 &amp;"!$A:$A"),$C923,INDIRECT(L$1 &amp;"!$J:$J"))</f>
        <v>0</v>
      </c>
      <c r="N930" s="27"/>
      <c r="P930" s="24"/>
    </row>
    <row r="931" spans="1:16">
      <c r="A931" s="24">
        <f t="shared" si="644"/>
        <v>1</v>
      </c>
      <c r="B931" s="24">
        <f t="shared" si="645"/>
        <v>0</v>
      </c>
      <c r="C931" s="31">
        <f t="shared" si="646"/>
        <v>2018027</v>
      </c>
      <c r="D931" s="162" t="str">
        <f t="shared" si="647"/>
        <v>斉藤 慎吾</v>
      </c>
      <c r="E931" s="32" t="str">
        <f t="shared" si="648"/>
        <v>UAL</v>
      </c>
      <c r="F931" s="46" t="str">
        <f t="shared" si="649"/>
        <v>東京サポートセンター KDX</v>
      </c>
      <c r="G931" s="31" t="str">
        <f t="shared" si="650"/>
        <v>月額制</v>
      </c>
      <c r="H931" s="31"/>
      <c r="I931" s="31"/>
      <c r="J931" s="100" t="s">
        <v>1841</v>
      </c>
      <c r="K931" s="101"/>
      <c r="L931" s="51"/>
      <c r="M931" s="49">
        <f ca="1">SUM(M929:M930)</f>
        <v>1250</v>
      </c>
      <c r="N931" s="27"/>
      <c r="P931" s="24"/>
    </row>
    <row r="932" spans="1:16">
      <c r="A932" s="24">
        <f t="shared" si="644"/>
        <v>1</v>
      </c>
      <c r="B932" s="24">
        <f t="shared" si="645"/>
        <v>0</v>
      </c>
      <c r="C932" s="35">
        <f t="shared" si="646"/>
        <v>2018027</v>
      </c>
      <c r="D932" s="163" t="str">
        <f t="shared" si="647"/>
        <v>斉藤 慎吾</v>
      </c>
      <c r="E932" s="106" t="str">
        <f t="shared" si="648"/>
        <v>UAL</v>
      </c>
      <c r="F932" s="107" t="str">
        <f t="shared" si="649"/>
        <v>東京サポートセンター KDX</v>
      </c>
      <c r="G932" s="35" t="str">
        <f t="shared" si="650"/>
        <v>月額制</v>
      </c>
      <c r="H932" s="35"/>
      <c r="I932" s="35"/>
      <c r="J932" s="100" t="s">
        <v>1842</v>
      </c>
      <c r="K932" s="101"/>
      <c r="L932" s="52"/>
      <c r="M932" s="53">
        <f ca="1">+(L927&lt;&gt;0)*SUM(M927:M928,M931)</f>
        <v>511782</v>
      </c>
      <c r="N932" s="27"/>
      <c r="P932" s="24"/>
    </row>
    <row r="933" spans="1:16">
      <c r="A933" s="24">
        <f>IF(A932=1,0,1)</f>
        <v>0</v>
      </c>
      <c r="B933" s="27">
        <v>0</v>
      </c>
      <c r="C933" s="108">
        <v>2017007</v>
      </c>
      <c r="D933" s="164" t="str">
        <f>+VLOOKUP(C933,勤務データ!A:C,3,0)</f>
        <v>常陸 晋</v>
      </c>
      <c r="E933" s="109" t="s">
        <v>1833</v>
      </c>
      <c r="F933" s="108" t="s">
        <v>1851</v>
      </c>
      <c r="G933" s="108" t="s">
        <v>1843</v>
      </c>
      <c r="H933" s="108">
        <v>180</v>
      </c>
      <c r="I933" s="108">
        <v>140</v>
      </c>
      <c r="J933" s="110" t="s">
        <v>1836</v>
      </c>
      <c r="K933" s="66">
        <v>600000</v>
      </c>
      <c r="L933" s="140">
        <f ca="1">+IF($G933="月額制",L937-L934,L937-SUM(L934:L935))</f>
        <v>129</v>
      </c>
      <c r="M933" s="67">
        <f>+INT(IF($G933="月額制",$K933,$K933*L933))</f>
        <v>600000</v>
      </c>
      <c r="N933" s="27"/>
      <c r="P933" s="24"/>
    </row>
    <row r="934" spans="1:16">
      <c r="A934" s="24">
        <f t="shared" ref="A934:A942" si="651">+A933</f>
        <v>0</v>
      </c>
      <c r="B934" s="24">
        <f t="shared" ref="B934:B942" si="652">+B933</f>
        <v>0</v>
      </c>
      <c r="C934" s="111">
        <f t="shared" ref="C934:C942" si="653">+IF(C933="","",C933)</f>
        <v>2017007</v>
      </c>
      <c r="D934" s="165" t="str">
        <f t="shared" ref="D934:D942" si="654">+IF(D933="","",D933)</f>
        <v>常陸 晋</v>
      </c>
      <c r="E934" s="112" t="str">
        <f t="shared" ref="E934:E942" si="655">+IF(E933="","",E933)</f>
        <v>UAL</v>
      </c>
      <c r="F934" s="113" t="str">
        <f t="shared" ref="F934:F942" si="656">+IF(F933="","",F933)</f>
        <v>東京サポートセンター KDX</v>
      </c>
      <c r="G934" s="111" t="str">
        <f t="shared" ref="G934:G942" si="657">+IF(G933="","",G933)</f>
        <v>月額制</v>
      </c>
      <c r="H934" s="111"/>
      <c r="I934" s="111"/>
      <c r="J934" s="114" t="str">
        <f>+IF(G933="月額制","超過単金","時間外単金")</f>
        <v>超過単金</v>
      </c>
      <c r="K934" s="68">
        <v>3750</v>
      </c>
      <c r="L934" s="141">
        <f ca="1">+IF($G933="月額制",MAX(0,L937-$H933),FLOOR(SUMIF(INDIRECT(L$1&amp;"!$A:$A"),$C934,INDIRECT(L$1&amp;"!$E:$E"))+"0:0:1"*24,0.5))</f>
        <v>0</v>
      </c>
      <c r="M934" s="69">
        <f ca="1">+INT($K934*L934)</f>
        <v>0</v>
      </c>
      <c r="N934" s="27"/>
      <c r="P934" s="24"/>
    </row>
    <row r="935" spans="1:16">
      <c r="A935" s="24">
        <f t="shared" si="651"/>
        <v>0</v>
      </c>
      <c r="B935" s="24">
        <f t="shared" si="652"/>
        <v>0</v>
      </c>
      <c r="C935" s="111">
        <f t="shared" si="653"/>
        <v>2017007</v>
      </c>
      <c r="D935" s="165" t="str">
        <f t="shared" si="654"/>
        <v>常陸 晋</v>
      </c>
      <c r="E935" s="112" t="str">
        <f t="shared" si="655"/>
        <v>UAL</v>
      </c>
      <c r="F935" s="113" t="str">
        <f t="shared" si="656"/>
        <v>東京サポートセンター KDX</v>
      </c>
      <c r="G935" s="111" t="str">
        <f t="shared" si="657"/>
        <v>月額制</v>
      </c>
      <c r="H935" s="111"/>
      <c r="I935" s="111"/>
      <c r="J935" s="114" t="str">
        <f>+IF(G933="月額制","控除単金","法定休日単金")</f>
        <v>控除単金</v>
      </c>
      <c r="K935" s="68">
        <v>3750</v>
      </c>
      <c r="L935" s="141">
        <f ca="1">+IF($G933="月額制",MIN(0,L933-$I933),FLOOR(SUMIF(INDIRECT(L$1 &amp; "!$A:$A"),$C935,INDIRECT(L$1 &amp; "!$F:$F"))+"0:0:1"*24,0.5))</f>
        <v>-11</v>
      </c>
      <c r="M935" s="69">
        <f ca="1">+INT($K935*L935)</f>
        <v>-41250</v>
      </c>
      <c r="N935" s="27"/>
      <c r="P935" s="24"/>
    </row>
    <row r="936" spans="1:16">
      <c r="A936" s="24">
        <f t="shared" si="651"/>
        <v>0</v>
      </c>
      <c r="B936" s="24">
        <f t="shared" si="652"/>
        <v>0</v>
      </c>
      <c r="C936" s="111">
        <f t="shared" si="653"/>
        <v>2017007</v>
      </c>
      <c r="D936" s="165" t="str">
        <f t="shared" si="654"/>
        <v>常陸 晋</v>
      </c>
      <c r="E936" s="112" t="str">
        <f t="shared" si="655"/>
        <v>UAL</v>
      </c>
      <c r="F936" s="113" t="str">
        <f t="shared" si="656"/>
        <v>東京サポートセンター KDX</v>
      </c>
      <c r="G936" s="111" t="str">
        <f t="shared" si="657"/>
        <v>月額制</v>
      </c>
      <c r="H936" s="111"/>
      <c r="I936" s="111"/>
      <c r="J936" s="115" t="str">
        <f>+IF(G933="月額制","","深夜割増単金")</f>
        <v/>
      </c>
      <c r="K936" s="70"/>
      <c r="L936" s="142">
        <f ca="1">IF($G933="月額制",0,FLOOR(SUMIF(INDIRECT(L$1 &amp; "!$A:$A"),$C935,INDIRECT(L$1 &amp; "!$g:$g"))+"0:0:1"*24,0.5))</f>
        <v>0</v>
      </c>
      <c r="M936" s="71">
        <f ca="1">+INT($K936*L936)</f>
        <v>0</v>
      </c>
      <c r="N936" s="27"/>
      <c r="P936" s="24"/>
    </row>
    <row r="937" spans="1:16">
      <c r="A937" s="24">
        <f t="shared" si="651"/>
        <v>0</v>
      </c>
      <c r="B937" s="24">
        <f t="shared" si="652"/>
        <v>0</v>
      </c>
      <c r="C937" s="111">
        <f t="shared" si="653"/>
        <v>2017007</v>
      </c>
      <c r="D937" s="165" t="str">
        <f t="shared" si="654"/>
        <v>常陸 晋</v>
      </c>
      <c r="E937" s="112" t="str">
        <f t="shared" si="655"/>
        <v>UAL</v>
      </c>
      <c r="F937" s="113" t="str">
        <f t="shared" si="656"/>
        <v>東京サポートセンター KDX</v>
      </c>
      <c r="G937" s="111" t="str">
        <f t="shared" si="657"/>
        <v>月額制</v>
      </c>
      <c r="H937" s="111"/>
      <c r="I937" s="111"/>
      <c r="J937" s="116" t="s">
        <v>1837</v>
      </c>
      <c r="K937" s="117"/>
      <c r="L937" s="143">
        <f ca="1">+FLOOR(SUMIF(INDIRECT(L$1&amp;"!A:A"),$C933,INDIRECT(L$1&amp;"!D:D"))+"0:0:1"*24,0.5)</f>
        <v>129</v>
      </c>
      <c r="M937" s="144">
        <f ca="1">SUM(M933:M936)</f>
        <v>558750</v>
      </c>
      <c r="N937" s="27"/>
      <c r="P937" s="24"/>
    </row>
    <row r="938" spans="1:16">
      <c r="A938" s="24">
        <f t="shared" si="651"/>
        <v>0</v>
      </c>
      <c r="B938" s="24">
        <f t="shared" si="652"/>
        <v>0</v>
      </c>
      <c r="C938" s="111">
        <f t="shared" si="653"/>
        <v>2017007</v>
      </c>
      <c r="D938" s="165" t="str">
        <f t="shared" si="654"/>
        <v>常陸 晋</v>
      </c>
      <c r="E938" s="112" t="str">
        <f t="shared" si="655"/>
        <v>UAL</v>
      </c>
      <c r="F938" s="113" t="str">
        <f t="shared" si="656"/>
        <v>東京サポートセンター KDX</v>
      </c>
      <c r="G938" s="111" t="str">
        <f t="shared" si="657"/>
        <v>月額制</v>
      </c>
      <c r="H938" s="111"/>
      <c r="I938" s="111"/>
      <c r="J938" s="116" t="s">
        <v>1838</v>
      </c>
      <c r="K938" s="117"/>
      <c r="L938" s="145"/>
      <c r="M938" s="54">
        <f ca="1">+ROUNDDOWN(M937*0.1,0)</f>
        <v>55875</v>
      </c>
      <c r="N938" s="27"/>
      <c r="P938" s="24"/>
    </row>
    <row r="939" spans="1:16">
      <c r="A939" s="24">
        <f t="shared" si="651"/>
        <v>0</v>
      </c>
      <c r="B939" s="24">
        <f t="shared" si="652"/>
        <v>0</v>
      </c>
      <c r="C939" s="111">
        <f t="shared" si="653"/>
        <v>2017007</v>
      </c>
      <c r="D939" s="165" t="str">
        <f t="shared" si="654"/>
        <v>常陸 晋</v>
      </c>
      <c r="E939" s="112" t="str">
        <f t="shared" si="655"/>
        <v>UAL</v>
      </c>
      <c r="F939" s="113" t="str">
        <f t="shared" si="656"/>
        <v>東京サポートセンター KDX</v>
      </c>
      <c r="G939" s="111" t="str">
        <f t="shared" si="657"/>
        <v>月額制</v>
      </c>
      <c r="H939" s="111"/>
      <c r="I939" s="111"/>
      <c r="J939" s="118" t="s">
        <v>1839</v>
      </c>
      <c r="K939" s="119"/>
      <c r="L939" s="146"/>
      <c r="M939" s="67">
        <f ca="1">+SUMIF(INDIRECT(L$1&amp;"!$A:$A"),$C933,INDIRECT(L$1&amp;"!$I:$I"))</f>
        <v>10000</v>
      </c>
      <c r="N939" s="27"/>
      <c r="P939" s="24"/>
    </row>
    <row r="940" spans="1:16">
      <c r="A940" s="24">
        <f t="shared" si="651"/>
        <v>0</v>
      </c>
      <c r="B940" s="24">
        <f t="shared" si="652"/>
        <v>0</v>
      </c>
      <c r="C940" s="111">
        <f t="shared" si="653"/>
        <v>2017007</v>
      </c>
      <c r="D940" s="165" t="str">
        <f t="shared" si="654"/>
        <v>常陸 晋</v>
      </c>
      <c r="E940" s="112" t="str">
        <f t="shared" si="655"/>
        <v>UAL</v>
      </c>
      <c r="F940" s="113" t="str">
        <f t="shared" si="656"/>
        <v>東京サポートセンター KDX</v>
      </c>
      <c r="G940" s="111" t="str">
        <f t="shared" si="657"/>
        <v>月額制</v>
      </c>
      <c r="H940" s="111"/>
      <c r="I940" s="111"/>
      <c r="J940" s="120" t="s">
        <v>1840</v>
      </c>
      <c r="K940" s="121"/>
      <c r="L940" s="147"/>
      <c r="M940" s="71">
        <f ca="1">+SUMIF(INDIRECT(L$1 &amp;"!$A:$A"),$C933,INDIRECT(L$1 &amp;"!$J:$J"))</f>
        <v>0</v>
      </c>
      <c r="N940" s="27"/>
      <c r="P940" s="24"/>
    </row>
    <row r="941" spans="1:16">
      <c r="A941" s="24">
        <f t="shared" si="651"/>
        <v>0</v>
      </c>
      <c r="B941" s="24">
        <f t="shared" si="652"/>
        <v>0</v>
      </c>
      <c r="C941" s="111">
        <f t="shared" si="653"/>
        <v>2017007</v>
      </c>
      <c r="D941" s="165" t="str">
        <f t="shared" si="654"/>
        <v>常陸 晋</v>
      </c>
      <c r="E941" s="112" t="str">
        <f t="shared" si="655"/>
        <v>UAL</v>
      </c>
      <c r="F941" s="113" t="str">
        <f t="shared" si="656"/>
        <v>東京サポートセンター KDX</v>
      </c>
      <c r="G941" s="111" t="str">
        <f t="shared" si="657"/>
        <v>月額制</v>
      </c>
      <c r="H941" s="111"/>
      <c r="I941" s="111"/>
      <c r="J941" s="116" t="s">
        <v>1841</v>
      </c>
      <c r="K941" s="117"/>
      <c r="L941" s="145"/>
      <c r="M941" s="54">
        <f ca="1">SUM(M939:M940)</f>
        <v>10000</v>
      </c>
      <c r="N941" s="27"/>
      <c r="P941" s="24"/>
    </row>
    <row r="942" spans="1:16">
      <c r="A942" s="24">
        <f t="shared" si="651"/>
        <v>0</v>
      </c>
      <c r="B942" s="24">
        <f t="shared" si="652"/>
        <v>0</v>
      </c>
      <c r="C942" s="122">
        <f t="shared" si="653"/>
        <v>2017007</v>
      </c>
      <c r="D942" s="166" t="str">
        <f t="shared" si="654"/>
        <v>常陸 晋</v>
      </c>
      <c r="E942" s="123" t="str">
        <f t="shared" si="655"/>
        <v>UAL</v>
      </c>
      <c r="F942" s="124" t="str">
        <f t="shared" si="656"/>
        <v>東京サポートセンター KDX</v>
      </c>
      <c r="G942" s="122" t="str">
        <f t="shared" si="657"/>
        <v>月額制</v>
      </c>
      <c r="H942" s="122"/>
      <c r="I942" s="122"/>
      <c r="J942" s="116" t="s">
        <v>1842</v>
      </c>
      <c r="K942" s="117"/>
      <c r="L942" s="148"/>
      <c r="M942" s="149">
        <f ca="1">+(L937&lt;&gt;0)*SUM(M937:M938,M941)</f>
        <v>624625</v>
      </c>
      <c r="N942" s="27"/>
      <c r="P942" s="24"/>
    </row>
    <row r="943" spans="1:16">
      <c r="A943" s="24">
        <f>IF(A942=1,0,1)</f>
        <v>1</v>
      </c>
      <c r="B943" s="27">
        <v>0</v>
      </c>
      <c r="C943" s="28">
        <v>2012008</v>
      </c>
      <c r="D943" s="161" t="str">
        <f>+VLOOKUP(C943,勤務データ!A:C,3,0)</f>
        <v>蒋 晨</v>
      </c>
      <c r="E943" s="29" t="s">
        <v>1833</v>
      </c>
      <c r="F943" s="28" t="s">
        <v>1851</v>
      </c>
      <c r="G943" s="125" t="s">
        <v>1843</v>
      </c>
      <c r="H943" s="28">
        <v>180</v>
      </c>
      <c r="I943" s="28">
        <v>140</v>
      </c>
      <c r="J943" s="63" t="s">
        <v>1836</v>
      </c>
      <c r="K943" s="55">
        <v>650000</v>
      </c>
      <c r="L943" s="30">
        <f ca="1">+IF($G943="月額制",L947-L944,L947-SUM(L944:L945))</f>
        <v>137</v>
      </c>
      <c r="M943" s="56">
        <f>+INT(IF($G943="月額制",$K943,$K943*L943))</f>
        <v>650000</v>
      </c>
      <c r="N943" s="27"/>
      <c r="P943" s="24"/>
    </row>
    <row r="944" spans="1:16">
      <c r="A944" s="24">
        <f t="shared" ref="A944:A952" si="658">+A943</f>
        <v>1</v>
      </c>
      <c r="B944" s="24">
        <f t="shared" ref="B944:B952" si="659">+B943</f>
        <v>0</v>
      </c>
      <c r="C944" s="31">
        <f t="shared" ref="C944:C952" si="660">+IF(C943="","",C943)</f>
        <v>2012008</v>
      </c>
      <c r="D944" s="162" t="str">
        <f t="shared" ref="D944:D952" si="661">+IF(D943="","",D943)</f>
        <v>蒋 晨</v>
      </c>
      <c r="E944" s="32" t="str">
        <f t="shared" ref="E944:E952" si="662">+IF(E943="","",E943)</f>
        <v>UAL</v>
      </c>
      <c r="F944" s="46" t="str">
        <f t="shared" ref="F944:F952" si="663">+IF(F943="","",F943)</f>
        <v>東京サポートセンター KDX</v>
      </c>
      <c r="G944" s="31" t="str">
        <f t="shared" ref="G944:G952" si="664">+IF(G943="","",G943)</f>
        <v>月額制</v>
      </c>
      <c r="H944" s="31"/>
      <c r="I944" s="31"/>
      <c r="J944" s="64" t="str">
        <f>+IF(G943="月額制","超過単金","時間外単金")</f>
        <v>超過単金</v>
      </c>
      <c r="K944" s="57">
        <v>4060</v>
      </c>
      <c r="L944" s="33">
        <f ca="1">+IF($G943="月額制",MAX(0,L947-$H943),FLOOR(SUMIF(INDIRECT(L$1&amp;"!$A:$A"),$C944,INDIRECT(L$1&amp;"!$E:$E"))+"0:0:1"*24,0.5))</f>
        <v>0</v>
      </c>
      <c r="M944" s="58">
        <f ca="1">+INT($K944*L944)</f>
        <v>0</v>
      </c>
      <c r="N944" s="27"/>
      <c r="P944" s="24"/>
    </row>
    <row r="945" spans="1:16">
      <c r="A945" s="24">
        <f t="shared" si="658"/>
        <v>1</v>
      </c>
      <c r="B945" s="24">
        <f t="shared" si="659"/>
        <v>0</v>
      </c>
      <c r="C945" s="31">
        <f t="shared" si="660"/>
        <v>2012008</v>
      </c>
      <c r="D945" s="162" t="str">
        <f t="shared" si="661"/>
        <v>蒋 晨</v>
      </c>
      <c r="E945" s="32" t="str">
        <f t="shared" si="662"/>
        <v>UAL</v>
      </c>
      <c r="F945" s="46" t="str">
        <f t="shared" si="663"/>
        <v>東京サポートセンター KDX</v>
      </c>
      <c r="G945" s="31" t="str">
        <f t="shared" si="664"/>
        <v>月額制</v>
      </c>
      <c r="H945" s="31"/>
      <c r="I945" s="31"/>
      <c r="J945" s="64" t="str">
        <f>+IF(G943="月額制","控除単金","法定休日単金")</f>
        <v>控除単金</v>
      </c>
      <c r="K945" s="57">
        <v>4060</v>
      </c>
      <c r="L945" s="33">
        <f ca="1">+IF($G943="月額制",MIN(0,L943-$I943),FLOOR(SUMIF(INDIRECT(L$1 &amp; "!$A:$A"),$C945,INDIRECT(L$1 &amp; "!$F:$F"))+"0:0:1"*24,0.5))</f>
        <v>-3</v>
      </c>
      <c r="M945" s="58">
        <f ca="1">+INT($K945*L945)</f>
        <v>-12180</v>
      </c>
      <c r="N945" s="27"/>
      <c r="P945" s="24"/>
    </row>
    <row r="946" spans="1:16">
      <c r="A946" s="24">
        <f t="shared" si="658"/>
        <v>1</v>
      </c>
      <c r="B946" s="24">
        <f t="shared" si="659"/>
        <v>0</v>
      </c>
      <c r="C946" s="31">
        <f t="shared" si="660"/>
        <v>2012008</v>
      </c>
      <c r="D946" s="162" t="str">
        <f t="shared" si="661"/>
        <v>蒋 晨</v>
      </c>
      <c r="E946" s="32" t="str">
        <f t="shared" si="662"/>
        <v>UAL</v>
      </c>
      <c r="F946" s="46" t="str">
        <f t="shared" si="663"/>
        <v>東京サポートセンター KDX</v>
      </c>
      <c r="G946" s="31" t="str">
        <f t="shared" si="664"/>
        <v>月額制</v>
      </c>
      <c r="H946" s="31"/>
      <c r="I946" s="31"/>
      <c r="J946" s="65" t="str">
        <f>+IF(G943="月額制","","深夜割増単金")</f>
        <v/>
      </c>
      <c r="K946" s="59"/>
      <c r="L946" s="34">
        <f ca="1">IF($G943="月額制",0,FLOOR(SUMIF(INDIRECT(L$1 &amp; "!$A:$A"),$C945,INDIRECT(L$1 &amp; "!$g:$g"))+"0:0:1"*24,0.5))</f>
        <v>0</v>
      </c>
      <c r="M946" s="60">
        <f ca="1">+INT($K946*L946)</f>
        <v>0</v>
      </c>
      <c r="N946" s="27"/>
      <c r="P946" s="24"/>
    </row>
    <row r="947" spans="1:16">
      <c r="A947" s="24">
        <f t="shared" si="658"/>
        <v>1</v>
      </c>
      <c r="B947" s="24">
        <f t="shared" si="659"/>
        <v>0</v>
      </c>
      <c r="C947" s="31">
        <f t="shared" si="660"/>
        <v>2012008</v>
      </c>
      <c r="D947" s="162" t="str">
        <f t="shared" si="661"/>
        <v>蒋 晨</v>
      </c>
      <c r="E947" s="32" t="str">
        <f t="shared" si="662"/>
        <v>UAL</v>
      </c>
      <c r="F947" s="46" t="str">
        <f t="shared" si="663"/>
        <v>東京サポートセンター KDX</v>
      </c>
      <c r="G947" s="31" t="str">
        <f t="shared" si="664"/>
        <v>月額制</v>
      </c>
      <c r="H947" s="31"/>
      <c r="I947" s="31"/>
      <c r="J947" s="100" t="s">
        <v>1837</v>
      </c>
      <c r="K947" s="101"/>
      <c r="L947" s="48">
        <f ca="1">+FLOOR(SUMIF(INDIRECT(L$1&amp;"!A:A"),$C943,INDIRECT(L$1&amp;"!D:D"))+"0:0:1"*24,0.5)</f>
        <v>137</v>
      </c>
      <c r="M947" s="50">
        <f ca="1">SUM(M943:M946)</f>
        <v>637820</v>
      </c>
      <c r="N947" s="27"/>
      <c r="P947" s="24"/>
    </row>
    <row r="948" spans="1:16">
      <c r="A948" s="24">
        <f t="shared" si="658"/>
        <v>1</v>
      </c>
      <c r="B948" s="24">
        <f t="shared" si="659"/>
        <v>0</v>
      </c>
      <c r="C948" s="31">
        <f t="shared" si="660"/>
        <v>2012008</v>
      </c>
      <c r="D948" s="162" t="str">
        <f t="shared" si="661"/>
        <v>蒋 晨</v>
      </c>
      <c r="E948" s="32" t="str">
        <f t="shared" si="662"/>
        <v>UAL</v>
      </c>
      <c r="F948" s="46" t="str">
        <f t="shared" si="663"/>
        <v>東京サポートセンター KDX</v>
      </c>
      <c r="G948" s="31" t="str">
        <f t="shared" si="664"/>
        <v>月額制</v>
      </c>
      <c r="H948" s="31"/>
      <c r="I948" s="31"/>
      <c r="J948" s="100" t="s">
        <v>1838</v>
      </c>
      <c r="K948" s="101"/>
      <c r="L948" s="51"/>
      <c r="M948" s="49">
        <f ca="1">+ROUNDDOWN(M947*0.1,0)</f>
        <v>63782</v>
      </c>
      <c r="N948" s="27"/>
      <c r="P948" s="24"/>
    </row>
    <row r="949" spans="1:16">
      <c r="A949" s="24">
        <f t="shared" si="658"/>
        <v>1</v>
      </c>
      <c r="B949" s="24">
        <f t="shared" si="659"/>
        <v>0</v>
      </c>
      <c r="C949" s="31">
        <f t="shared" si="660"/>
        <v>2012008</v>
      </c>
      <c r="D949" s="162" t="str">
        <f t="shared" si="661"/>
        <v>蒋 晨</v>
      </c>
      <c r="E949" s="32" t="str">
        <f t="shared" si="662"/>
        <v>UAL</v>
      </c>
      <c r="F949" s="46" t="str">
        <f t="shared" si="663"/>
        <v>東京サポートセンター KDX</v>
      </c>
      <c r="G949" s="31" t="str">
        <f t="shared" si="664"/>
        <v>月額制</v>
      </c>
      <c r="H949" s="31"/>
      <c r="I949" s="31"/>
      <c r="J949" s="102" t="s">
        <v>1839</v>
      </c>
      <c r="K949" s="103"/>
      <c r="L949" s="61"/>
      <c r="M949" s="56">
        <f ca="1">+SUMIF(INDIRECT(L$1&amp;"!$A:$A"),$C943,INDIRECT(L$1&amp;"!$I:$I"))</f>
        <v>30000</v>
      </c>
      <c r="N949" s="27"/>
      <c r="P949" s="24"/>
    </row>
    <row r="950" spans="1:16">
      <c r="A950" s="24">
        <f t="shared" si="658"/>
        <v>1</v>
      </c>
      <c r="B950" s="24">
        <f t="shared" si="659"/>
        <v>0</v>
      </c>
      <c r="C950" s="31">
        <f t="shared" si="660"/>
        <v>2012008</v>
      </c>
      <c r="D950" s="162" t="str">
        <f t="shared" si="661"/>
        <v>蒋 晨</v>
      </c>
      <c r="E950" s="32" t="str">
        <f t="shared" si="662"/>
        <v>UAL</v>
      </c>
      <c r="F950" s="46" t="str">
        <f t="shared" si="663"/>
        <v>東京サポートセンター KDX</v>
      </c>
      <c r="G950" s="31" t="str">
        <f t="shared" si="664"/>
        <v>月額制</v>
      </c>
      <c r="H950" s="31"/>
      <c r="I950" s="31"/>
      <c r="J950" s="104" t="s">
        <v>1840</v>
      </c>
      <c r="K950" s="105"/>
      <c r="L950" s="62"/>
      <c r="M950" s="60">
        <f ca="1">+SUMIF(INDIRECT(L$1 &amp;"!$A:$A"),$C943,INDIRECT(L$1 &amp;"!$J:$J"))</f>
        <v>0</v>
      </c>
      <c r="N950" s="27"/>
      <c r="P950" s="24"/>
    </row>
    <row r="951" spans="1:16">
      <c r="A951" s="24">
        <f t="shared" si="658"/>
        <v>1</v>
      </c>
      <c r="B951" s="24">
        <f t="shared" si="659"/>
        <v>0</v>
      </c>
      <c r="C951" s="31">
        <f t="shared" si="660"/>
        <v>2012008</v>
      </c>
      <c r="D951" s="162" t="str">
        <f t="shared" si="661"/>
        <v>蒋 晨</v>
      </c>
      <c r="E951" s="32" t="str">
        <f t="shared" si="662"/>
        <v>UAL</v>
      </c>
      <c r="F951" s="46" t="str">
        <f t="shared" si="663"/>
        <v>東京サポートセンター KDX</v>
      </c>
      <c r="G951" s="31" t="str">
        <f t="shared" si="664"/>
        <v>月額制</v>
      </c>
      <c r="H951" s="31"/>
      <c r="I951" s="31"/>
      <c r="J951" s="100" t="s">
        <v>1841</v>
      </c>
      <c r="K951" s="101"/>
      <c r="L951" s="51"/>
      <c r="M951" s="49">
        <f ca="1">SUM(M949:M950)</f>
        <v>30000</v>
      </c>
      <c r="N951" s="27"/>
      <c r="P951" s="24"/>
    </row>
    <row r="952" spans="1:16">
      <c r="A952" s="24">
        <f t="shared" si="658"/>
        <v>1</v>
      </c>
      <c r="B952" s="24">
        <f t="shared" si="659"/>
        <v>0</v>
      </c>
      <c r="C952" s="35">
        <f t="shared" si="660"/>
        <v>2012008</v>
      </c>
      <c r="D952" s="163" t="str">
        <f t="shared" si="661"/>
        <v>蒋 晨</v>
      </c>
      <c r="E952" s="106" t="str">
        <f t="shared" si="662"/>
        <v>UAL</v>
      </c>
      <c r="F952" s="107" t="str">
        <f t="shared" si="663"/>
        <v>東京サポートセンター KDX</v>
      </c>
      <c r="G952" s="35" t="str">
        <f t="shared" si="664"/>
        <v>月額制</v>
      </c>
      <c r="H952" s="35"/>
      <c r="I952" s="35"/>
      <c r="J952" s="100" t="s">
        <v>1842</v>
      </c>
      <c r="K952" s="101"/>
      <c r="L952" s="52"/>
      <c r="M952" s="53">
        <f ca="1">+(L947&lt;&gt;0)*SUM(M947:M948,M951)</f>
        <v>731602</v>
      </c>
      <c r="N952" s="27"/>
      <c r="P952" s="24"/>
    </row>
    <row r="953" spans="1:16">
      <c r="A953" s="24">
        <f>IF(A952=1,0,1)</f>
        <v>0</v>
      </c>
      <c r="B953" s="27">
        <v>0</v>
      </c>
      <c r="C953" s="108">
        <v>2024043</v>
      </c>
      <c r="D953" s="164" t="str">
        <f>+VLOOKUP(C953,勤務データ!A:C,3,0)</f>
        <v>八木 聖響</v>
      </c>
      <c r="E953" s="109" t="s">
        <v>1833</v>
      </c>
      <c r="F953" s="108" t="s">
        <v>1851</v>
      </c>
      <c r="G953" s="108" t="s">
        <v>1843</v>
      </c>
      <c r="H953" s="108">
        <v>180</v>
      </c>
      <c r="I953" s="108">
        <v>140</v>
      </c>
      <c r="J953" s="110" t="s">
        <v>1836</v>
      </c>
      <c r="K953" s="66">
        <v>450000</v>
      </c>
      <c r="L953" s="140">
        <f ca="1">+IF($G953="月額制",L957-L954,L957-SUM(L954:L955))</f>
        <v>118</v>
      </c>
      <c r="M953" s="67">
        <f>+INT(IF($G953="月額制",$K953,$K953*L953))</f>
        <v>450000</v>
      </c>
      <c r="N953" s="27"/>
      <c r="P953" s="24"/>
    </row>
    <row r="954" spans="1:16">
      <c r="A954" s="24">
        <f t="shared" ref="A954:A962" si="665">+A953</f>
        <v>0</v>
      </c>
      <c r="B954" s="24">
        <f t="shared" ref="B954:B962" si="666">+B953</f>
        <v>0</v>
      </c>
      <c r="C954" s="111">
        <f t="shared" ref="C954:C962" si="667">+IF(C953="","",C953)</f>
        <v>2024043</v>
      </c>
      <c r="D954" s="165" t="str">
        <f t="shared" ref="D954:D962" si="668">+IF(D953="","",D953)</f>
        <v>八木 聖響</v>
      </c>
      <c r="E954" s="112" t="str">
        <f t="shared" ref="E954:E962" si="669">+IF(E953="","",E953)</f>
        <v>UAL</v>
      </c>
      <c r="F954" s="113" t="str">
        <f t="shared" ref="F954:F962" si="670">+IF(F953="","",F953)</f>
        <v>東京サポートセンター KDX</v>
      </c>
      <c r="G954" s="111" t="str">
        <f t="shared" ref="G954:G962" si="671">+IF(G953="","",G953)</f>
        <v>月額制</v>
      </c>
      <c r="H954" s="111"/>
      <c r="I954" s="111"/>
      <c r="J954" s="114" t="str">
        <f>+IF(G953="月額制","超過単金","時間外単金")</f>
        <v>超過単金</v>
      </c>
      <c r="K954" s="68">
        <v>2810</v>
      </c>
      <c r="L954" s="141">
        <f ca="1">+IF($G953="月額制",MAX(0,L957-$H953),FLOOR(SUMIF(INDIRECT(L$1&amp;"!$A:$A"),$C954,INDIRECT(L$1&amp;"!$E:$E"))+"0:0:1"*24,0.5))</f>
        <v>0</v>
      </c>
      <c r="M954" s="69">
        <f ca="1">+INT($K954*L954)</f>
        <v>0</v>
      </c>
      <c r="N954" s="27"/>
      <c r="P954" s="24"/>
    </row>
    <row r="955" spans="1:16">
      <c r="A955" s="24">
        <f t="shared" si="665"/>
        <v>0</v>
      </c>
      <c r="B955" s="24">
        <f t="shared" si="666"/>
        <v>0</v>
      </c>
      <c r="C955" s="111">
        <f t="shared" si="667"/>
        <v>2024043</v>
      </c>
      <c r="D955" s="165" t="str">
        <f t="shared" si="668"/>
        <v>八木 聖響</v>
      </c>
      <c r="E955" s="112" t="str">
        <f t="shared" si="669"/>
        <v>UAL</v>
      </c>
      <c r="F955" s="113" t="str">
        <f t="shared" si="670"/>
        <v>東京サポートセンター KDX</v>
      </c>
      <c r="G955" s="111" t="str">
        <f t="shared" si="671"/>
        <v>月額制</v>
      </c>
      <c r="H955" s="111"/>
      <c r="I955" s="111"/>
      <c r="J955" s="114" t="str">
        <f>+IF(G953="月額制","控除単金","法定休日単金")</f>
        <v>控除単金</v>
      </c>
      <c r="K955" s="68">
        <v>2810</v>
      </c>
      <c r="L955" s="141">
        <f ca="1">+IF($G953="月額制",MIN(0,L953-$I953),FLOOR(SUMIF(INDIRECT(L$1 &amp; "!$A:$A"),$C955,INDIRECT(L$1 &amp; "!$F:$F"))+"0:0:1"*24,0.5))</f>
        <v>-22</v>
      </c>
      <c r="M955" s="69">
        <f ca="1">+INT($K955*L955)</f>
        <v>-61820</v>
      </c>
      <c r="N955" s="27"/>
      <c r="P955" s="24"/>
    </row>
    <row r="956" spans="1:16">
      <c r="A956" s="24">
        <f t="shared" si="665"/>
        <v>0</v>
      </c>
      <c r="B956" s="24">
        <f t="shared" si="666"/>
        <v>0</v>
      </c>
      <c r="C956" s="111">
        <f t="shared" si="667"/>
        <v>2024043</v>
      </c>
      <c r="D956" s="165" t="str">
        <f t="shared" si="668"/>
        <v>八木 聖響</v>
      </c>
      <c r="E956" s="112" t="str">
        <f t="shared" si="669"/>
        <v>UAL</v>
      </c>
      <c r="F956" s="113" t="str">
        <f t="shared" si="670"/>
        <v>東京サポートセンター KDX</v>
      </c>
      <c r="G956" s="111" t="str">
        <f t="shared" si="671"/>
        <v>月額制</v>
      </c>
      <c r="H956" s="111"/>
      <c r="I956" s="111"/>
      <c r="J956" s="115" t="str">
        <f>+IF(G953="月額制","","深夜割増単金")</f>
        <v/>
      </c>
      <c r="K956" s="70"/>
      <c r="L956" s="142">
        <f ca="1">IF($G953="月額制",0,FLOOR(SUMIF(INDIRECT(L$1 &amp; "!$A:$A"),$C955,INDIRECT(L$1 &amp; "!$g:$g"))+"0:0:1"*24,0.5))</f>
        <v>0</v>
      </c>
      <c r="M956" s="71">
        <f ca="1">+INT($K956*L956)</f>
        <v>0</v>
      </c>
      <c r="N956" s="27"/>
      <c r="P956" s="24"/>
    </row>
    <row r="957" spans="1:16">
      <c r="A957" s="24">
        <f t="shared" si="665"/>
        <v>0</v>
      </c>
      <c r="B957" s="24">
        <f t="shared" si="666"/>
        <v>0</v>
      </c>
      <c r="C957" s="111">
        <f t="shared" si="667"/>
        <v>2024043</v>
      </c>
      <c r="D957" s="165" t="str">
        <f t="shared" si="668"/>
        <v>八木 聖響</v>
      </c>
      <c r="E957" s="112" t="str">
        <f t="shared" si="669"/>
        <v>UAL</v>
      </c>
      <c r="F957" s="113" t="str">
        <f t="shared" si="670"/>
        <v>東京サポートセンター KDX</v>
      </c>
      <c r="G957" s="111" t="str">
        <f t="shared" si="671"/>
        <v>月額制</v>
      </c>
      <c r="H957" s="111"/>
      <c r="I957" s="111"/>
      <c r="J957" s="116" t="s">
        <v>1837</v>
      </c>
      <c r="K957" s="117"/>
      <c r="L957" s="143">
        <f ca="1">+FLOOR(SUMIF(INDIRECT(L$1&amp;"!A:A"),$C953,INDIRECT(L$1&amp;"!D:D"))+"0:0:1"*24,0.5)</f>
        <v>118</v>
      </c>
      <c r="M957" s="144">
        <f ca="1">SUM(M953:M956)</f>
        <v>388180</v>
      </c>
      <c r="N957" s="27"/>
      <c r="P957" s="24"/>
    </row>
    <row r="958" spans="1:16">
      <c r="A958" s="24">
        <f t="shared" si="665"/>
        <v>0</v>
      </c>
      <c r="B958" s="24">
        <f t="shared" si="666"/>
        <v>0</v>
      </c>
      <c r="C958" s="111">
        <f t="shared" si="667"/>
        <v>2024043</v>
      </c>
      <c r="D958" s="165" t="str">
        <f t="shared" si="668"/>
        <v>八木 聖響</v>
      </c>
      <c r="E958" s="112" t="str">
        <f t="shared" si="669"/>
        <v>UAL</v>
      </c>
      <c r="F958" s="113" t="str">
        <f t="shared" si="670"/>
        <v>東京サポートセンター KDX</v>
      </c>
      <c r="G958" s="111" t="str">
        <f t="shared" si="671"/>
        <v>月額制</v>
      </c>
      <c r="H958" s="111"/>
      <c r="I958" s="111"/>
      <c r="J958" s="116" t="s">
        <v>1838</v>
      </c>
      <c r="K958" s="117"/>
      <c r="L958" s="145"/>
      <c r="M958" s="54">
        <f ca="1">+ROUNDDOWN(M957*0.1,0)</f>
        <v>38818</v>
      </c>
      <c r="N958" s="27"/>
      <c r="P958" s="24"/>
    </row>
    <row r="959" spans="1:16">
      <c r="A959" s="24">
        <f t="shared" si="665"/>
        <v>0</v>
      </c>
      <c r="B959" s="24">
        <f t="shared" si="666"/>
        <v>0</v>
      </c>
      <c r="C959" s="111">
        <f t="shared" si="667"/>
        <v>2024043</v>
      </c>
      <c r="D959" s="165" t="str">
        <f t="shared" si="668"/>
        <v>八木 聖響</v>
      </c>
      <c r="E959" s="112" t="str">
        <f t="shared" si="669"/>
        <v>UAL</v>
      </c>
      <c r="F959" s="113" t="str">
        <f t="shared" si="670"/>
        <v>東京サポートセンター KDX</v>
      </c>
      <c r="G959" s="111" t="str">
        <f t="shared" si="671"/>
        <v>月額制</v>
      </c>
      <c r="H959" s="111"/>
      <c r="I959" s="111"/>
      <c r="J959" s="118" t="s">
        <v>1839</v>
      </c>
      <c r="K959" s="119"/>
      <c r="L959" s="146"/>
      <c r="M959" s="67">
        <f ca="1">+SUMIF(INDIRECT(L$1&amp;"!$A:$A"),$C953,INDIRECT(L$1&amp;"!$I:$I"))</f>
        <v>10000</v>
      </c>
      <c r="N959" s="27"/>
      <c r="P959" s="24"/>
    </row>
    <row r="960" spans="1:16">
      <c r="A960" s="24">
        <f t="shared" si="665"/>
        <v>0</v>
      </c>
      <c r="B960" s="24">
        <f t="shared" si="666"/>
        <v>0</v>
      </c>
      <c r="C960" s="111">
        <f t="shared" si="667"/>
        <v>2024043</v>
      </c>
      <c r="D960" s="165" t="str">
        <f t="shared" si="668"/>
        <v>八木 聖響</v>
      </c>
      <c r="E960" s="112" t="str">
        <f t="shared" si="669"/>
        <v>UAL</v>
      </c>
      <c r="F960" s="113" t="str">
        <f t="shared" si="670"/>
        <v>東京サポートセンター KDX</v>
      </c>
      <c r="G960" s="111" t="str">
        <f t="shared" si="671"/>
        <v>月額制</v>
      </c>
      <c r="H960" s="111"/>
      <c r="I960" s="111"/>
      <c r="J960" s="120" t="s">
        <v>1840</v>
      </c>
      <c r="K960" s="121"/>
      <c r="L960" s="147"/>
      <c r="M960" s="71">
        <f ca="1">+SUMIF(INDIRECT(L$1 &amp;"!$A:$A"),$C953,INDIRECT(L$1 &amp;"!$J:$J"))</f>
        <v>28200</v>
      </c>
      <c r="N960" s="27"/>
      <c r="P960" s="24"/>
    </row>
    <row r="961" spans="1:16">
      <c r="A961" s="24">
        <f t="shared" si="665"/>
        <v>0</v>
      </c>
      <c r="B961" s="24">
        <f t="shared" si="666"/>
        <v>0</v>
      </c>
      <c r="C961" s="111">
        <f t="shared" si="667"/>
        <v>2024043</v>
      </c>
      <c r="D961" s="165" t="str">
        <f t="shared" si="668"/>
        <v>八木 聖響</v>
      </c>
      <c r="E961" s="112" t="str">
        <f t="shared" si="669"/>
        <v>UAL</v>
      </c>
      <c r="F961" s="113" t="str">
        <f t="shared" si="670"/>
        <v>東京サポートセンター KDX</v>
      </c>
      <c r="G961" s="111" t="str">
        <f t="shared" si="671"/>
        <v>月額制</v>
      </c>
      <c r="H961" s="111"/>
      <c r="I961" s="111"/>
      <c r="J961" s="116" t="s">
        <v>1841</v>
      </c>
      <c r="K961" s="117"/>
      <c r="L961" s="145"/>
      <c r="M961" s="54">
        <f ca="1">SUM(M959:M960)</f>
        <v>38200</v>
      </c>
      <c r="N961" s="27"/>
      <c r="P961" s="24"/>
    </row>
    <row r="962" spans="1:16">
      <c r="A962" s="24">
        <f t="shared" si="665"/>
        <v>0</v>
      </c>
      <c r="B962" s="24">
        <f t="shared" si="666"/>
        <v>0</v>
      </c>
      <c r="C962" s="122">
        <f t="shared" si="667"/>
        <v>2024043</v>
      </c>
      <c r="D962" s="166" t="str">
        <f t="shared" si="668"/>
        <v>八木 聖響</v>
      </c>
      <c r="E962" s="123" t="str">
        <f t="shared" si="669"/>
        <v>UAL</v>
      </c>
      <c r="F962" s="124" t="str">
        <f t="shared" si="670"/>
        <v>東京サポートセンター KDX</v>
      </c>
      <c r="G962" s="122" t="str">
        <f t="shared" si="671"/>
        <v>月額制</v>
      </c>
      <c r="H962" s="122"/>
      <c r="I962" s="122"/>
      <c r="J962" s="116" t="s">
        <v>1842</v>
      </c>
      <c r="K962" s="117"/>
      <c r="L962" s="148"/>
      <c r="M962" s="149">
        <f ca="1">+(L957&lt;&gt;0)*SUM(M957:M958,M961)</f>
        <v>465198</v>
      </c>
      <c r="N962" s="27"/>
      <c r="P962" s="24"/>
    </row>
    <row r="963" spans="1:16">
      <c r="A963" s="24">
        <f>IF(A962=1,0,1)</f>
        <v>1</v>
      </c>
      <c r="B963" s="27">
        <v>0</v>
      </c>
      <c r="C963" s="28">
        <v>2024010</v>
      </c>
      <c r="D963" s="161" t="str">
        <f>+VLOOKUP(C963,勤務データ!A:C,3,0)</f>
        <v>林 玲穏</v>
      </c>
      <c r="E963" s="29" t="s">
        <v>1833</v>
      </c>
      <c r="F963" s="28" t="s">
        <v>1851</v>
      </c>
      <c r="G963" s="125" t="s">
        <v>1843</v>
      </c>
      <c r="H963" s="28">
        <v>180</v>
      </c>
      <c r="I963" s="28">
        <v>140</v>
      </c>
      <c r="J963" s="63" t="s">
        <v>1836</v>
      </c>
      <c r="K963" s="55">
        <v>450000</v>
      </c>
      <c r="L963" s="30">
        <f ca="1">+IF($G963="月額制",L967-L964,L967-SUM(L964:L965))</f>
        <v>128.5</v>
      </c>
      <c r="M963" s="56">
        <f>+INT(IF($G963="月額制",$K963,$K963*L963))</f>
        <v>450000</v>
      </c>
      <c r="N963" s="27"/>
      <c r="P963" s="24"/>
    </row>
    <row r="964" spans="1:16">
      <c r="A964" s="24">
        <f t="shared" ref="A964:A972" si="672">+A963</f>
        <v>1</v>
      </c>
      <c r="B964" s="24">
        <f t="shared" ref="B964:B972" si="673">+B963</f>
        <v>0</v>
      </c>
      <c r="C964" s="31">
        <f t="shared" ref="C964:C972" si="674">+IF(C963="","",C963)</f>
        <v>2024010</v>
      </c>
      <c r="D964" s="162" t="str">
        <f t="shared" ref="D964:D972" si="675">+IF(D963="","",D963)</f>
        <v>林 玲穏</v>
      </c>
      <c r="E964" s="32" t="str">
        <f t="shared" ref="E964:E972" si="676">+IF(E963="","",E963)</f>
        <v>UAL</v>
      </c>
      <c r="F964" s="46" t="str">
        <f t="shared" ref="F964:F972" si="677">+IF(F963="","",F963)</f>
        <v>東京サポートセンター KDX</v>
      </c>
      <c r="G964" s="31" t="str">
        <f t="shared" ref="G964:G972" si="678">+IF(G963="","",G963)</f>
        <v>月額制</v>
      </c>
      <c r="H964" s="31"/>
      <c r="I964" s="31"/>
      <c r="J964" s="64" t="str">
        <f>+IF(G963="月額制","超過単金","時間外単金")</f>
        <v>超過単金</v>
      </c>
      <c r="K964" s="57">
        <v>2810</v>
      </c>
      <c r="L964" s="33">
        <f ca="1">+IF($G963="月額制",MAX(0,L967-$H963),FLOOR(SUMIF(INDIRECT(L$1&amp;"!$A:$A"),$C964,INDIRECT(L$1&amp;"!$E:$E"))+"0:0:1"*24,0.5))</f>
        <v>0</v>
      </c>
      <c r="M964" s="58">
        <f ca="1">+INT($K964*L964)</f>
        <v>0</v>
      </c>
      <c r="N964" s="27"/>
      <c r="P964" s="24"/>
    </row>
    <row r="965" spans="1:16">
      <c r="A965" s="24">
        <f t="shared" si="672"/>
        <v>1</v>
      </c>
      <c r="B965" s="24">
        <f t="shared" si="673"/>
        <v>0</v>
      </c>
      <c r="C965" s="31">
        <f t="shared" si="674"/>
        <v>2024010</v>
      </c>
      <c r="D965" s="162" t="str">
        <f t="shared" si="675"/>
        <v>林 玲穏</v>
      </c>
      <c r="E965" s="32" t="str">
        <f t="shared" si="676"/>
        <v>UAL</v>
      </c>
      <c r="F965" s="46" t="str">
        <f t="shared" si="677"/>
        <v>東京サポートセンター KDX</v>
      </c>
      <c r="G965" s="31" t="str">
        <f t="shared" si="678"/>
        <v>月額制</v>
      </c>
      <c r="H965" s="31"/>
      <c r="I965" s="31"/>
      <c r="J965" s="64" t="str">
        <f>+IF(G963="月額制","控除単金","法定休日単金")</f>
        <v>控除単金</v>
      </c>
      <c r="K965" s="57">
        <v>2810</v>
      </c>
      <c r="L965" s="33">
        <f ca="1">+IF($G963="月額制",MIN(0,L963-$I963),FLOOR(SUMIF(INDIRECT(L$1 &amp; "!$A:$A"),$C965,INDIRECT(L$1 &amp; "!$F:$F"))+"0:0:1"*24,0.5))</f>
        <v>-11.5</v>
      </c>
      <c r="M965" s="58">
        <f ca="1">+INT($K965*L965)</f>
        <v>-32315</v>
      </c>
      <c r="N965" s="27"/>
      <c r="P965" s="24"/>
    </row>
    <row r="966" spans="1:16">
      <c r="A966" s="24">
        <f t="shared" si="672"/>
        <v>1</v>
      </c>
      <c r="B966" s="24">
        <f t="shared" si="673"/>
        <v>0</v>
      </c>
      <c r="C966" s="31">
        <f t="shared" si="674"/>
        <v>2024010</v>
      </c>
      <c r="D966" s="162" t="str">
        <f t="shared" si="675"/>
        <v>林 玲穏</v>
      </c>
      <c r="E966" s="32" t="str">
        <f t="shared" si="676"/>
        <v>UAL</v>
      </c>
      <c r="F966" s="46" t="str">
        <f t="shared" si="677"/>
        <v>東京サポートセンター KDX</v>
      </c>
      <c r="G966" s="31" t="str">
        <f t="shared" si="678"/>
        <v>月額制</v>
      </c>
      <c r="H966" s="31"/>
      <c r="I966" s="31"/>
      <c r="J966" s="65" t="str">
        <f>+IF(G963="月額制","","深夜割増単金")</f>
        <v/>
      </c>
      <c r="K966" s="59"/>
      <c r="L966" s="34">
        <f ca="1">IF($G963="月額制",0,FLOOR(SUMIF(INDIRECT(L$1 &amp; "!$A:$A"),$C965,INDIRECT(L$1 &amp; "!$g:$g"))+"0:0:1"*24,0.5))</f>
        <v>0</v>
      </c>
      <c r="M966" s="60">
        <f ca="1">+INT($K966*L966)</f>
        <v>0</v>
      </c>
      <c r="N966" s="27"/>
      <c r="P966" s="24"/>
    </row>
    <row r="967" spans="1:16">
      <c r="A967" s="24">
        <f t="shared" si="672"/>
        <v>1</v>
      </c>
      <c r="B967" s="24">
        <f t="shared" si="673"/>
        <v>0</v>
      </c>
      <c r="C967" s="31">
        <f t="shared" si="674"/>
        <v>2024010</v>
      </c>
      <c r="D967" s="162" t="str">
        <f t="shared" si="675"/>
        <v>林 玲穏</v>
      </c>
      <c r="E967" s="32" t="str">
        <f t="shared" si="676"/>
        <v>UAL</v>
      </c>
      <c r="F967" s="46" t="str">
        <f t="shared" si="677"/>
        <v>東京サポートセンター KDX</v>
      </c>
      <c r="G967" s="31" t="str">
        <f t="shared" si="678"/>
        <v>月額制</v>
      </c>
      <c r="H967" s="31"/>
      <c r="I967" s="31"/>
      <c r="J967" s="100" t="s">
        <v>1837</v>
      </c>
      <c r="K967" s="101"/>
      <c r="L967" s="48">
        <f ca="1">+FLOOR(SUMIF(INDIRECT(L$1&amp;"!A:A"),$C963,INDIRECT(L$1&amp;"!D:D"))+"0:0:1"*24,0.5)</f>
        <v>128.5</v>
      </c>
      <c r="M967" s="50">
        <f ca="1">SUM(M963:M966)</f>
        <v>417685</v>
      </c>
      <c r="N967" s="27"/>
      <c r="P967" s="24"/>
    </row>
    <row r="968" spans="1:16">
      <c r="A968" s="24">
        <f t="shared" si="672"/>
        <v>1</v>
      </c>
      <c r="B968" s="24">
        <f t="shared" si="673"/>
        <v>0</v>
      </c>
      <c r="C968" s="31">
        <f t="shared" si="674"/>
        <v>2024010</v>
      </c>
      <c r="D968" s="162" t="str">
        <f t="shared" si="675"/>
        <v>林 玲穏</v>
      </c>
      <c r="E968" s="32" t="str">
        <f t="shared" si="676"/>
        <v>UAL</v>
      </c>
      <c r="F968" s="46" t="str">
        <f t="shared" si="677"/>
        <v>東京サポートセンター KDX</v>
      </c>
      <c r="G968" s="31" t="str">
        <f t="shared" si="678"/>
        <v>月額制</v>
      </c>
      <c r="H968" s="31"/>
      <c r="I968" s="31"/>
      <c r="J968" s="100" t="s">
        <v>1838</v>
      </c>
      <c r="K968" s="101"/>
      <c r="L968" s="51"/>
      <c r="M968" s="49">
        <f ca="1">+ROUNDDOWN(M967*0.1,0)</f>
        <v>41768</v>
      </c>
      <c r="N968" s="27"/>
      <c r="P968" s="24"/>
    </row>
    <row r="969" spans="1:16">
      <c r="A969" s="24">
        <f t="shared" si="672"/>
        <v>1</v>
      </c>
      <c r="B969" s="24">
        <f t="shared" si="673"/>
        <v>0</v>
      </c>
      <c r="C969" s="31">
        <f t="shared" si="674"/>
        <v>2024010</v>
      </c>
      <c r="D969" s="162" t="str">
        <f t="shared" si="675"/>
        <v>林 玲穏</v>
      </c>
      <c r="E969" s="32" t="str">
        <f t="shared" si="676"/>
        <v>UAL</v>
      </c>
      <c r="F969" s="46" t="str">
        <f t="shared" si="677"/>
        <v>東京サポートセンター KDX</v>
      </c>
      <c r="G969" s="31" t="str">
        <f t="shared" si="678"/>
        <v>月額制</v>
      </c>
      <c r="H969" s="31"/>
      <c r="I969" s="31"/>
      <c r="J969" s="102" t="s">
        <v>1839</v>
      </c>
      <c r="K969" s="103"/>
      <c r="L969" s="61"/>
      <c r="M969" s="56">
        <f ca="1">+SUMIF(INDIRECT(L$1&amp;"!$A:$A"),$C963,INDIRECT(L$1&amp;"!$I:$I"))</f>
        <v>0</v>
      </c>
      <c r="N969" s="27"/>
      <c r="P969" s="24"/>
    </row>
    <row r="970" spans="1:16">
      <c r="A970" s="24">
        <f t="shared" si="672"/>
        <v>1</v>
      </c>
      <c r="B970" s="24">
        <f t="shared" si="673"/>
        <v>0</v>
      </c>
      <c r="C970" s="31">
        <f t="shared" si="674"/>
        <v>2024010</v>
      </c>
      <c r="D970" s="162" t="str">
        <f t="shared" si="675"/>
        <v>林 玲穏</v>
      </c>
      <c r="E970" s="32" t="str">
        <f t="shared" si="676"/>
        <v>UAL</v>
      </c>
      <c r="F970" s="46" t="str">
        <f t="shared" si="677"/>
        <v>東京サポートセンター KDX</v>
      </c>
      <c r="G970" s="31" t="str">
        <f t="shared" si="678"/>
        <v>月額制</v>
      </c>
      <c r="H970" s="31"/>
      <c r="I970" s="31"/>
      <c r="J970" s="104" t="s">
        <v>1840</v>
      </c>
      <c r="K970" s="105"/>
      <c r="L970" s="62"/>
      <c r="M970" s="60">
        <f ca="1">+SUMIF(INDIRECT(L$1 &amp;"!$A:$A"),$C963,INDIRECT(L$1 &amp;"!$J:$J"))</f>
        <v>0</v>
      </c>
      <c r="N970" s="27"/>
      <c r="P970" s="24"/>
    </row>
    <row r="971" spans="1:16">
      <c r="A971" s="24">
        <f t="shared" si="672"/>
        <v>1</v>
      </c>
      <c r="B971" s="24">
        <f t="shared" si="673"/>
        <v>0</v>
      </c>
      <c r="C971" s="31">
        <f t="shared" si="674"/>
        <v>2024010</v>
      </c>
      <c r="D971" s="162" t="str">
        <f t="shared" si="675"/>
        <v>林 玲穏</v>
      </c>
      <c r="E971" s="32" t="str">
        <f t="shared" si="676"/>
        <v>UAL</v>
      </c>
      <c r="F971" s="46" t="str">
        <f t="shared" si="677"/>
        <v>東京サポートセンター KDX</v>
      </c>
      <c r="G971" s="31" t="str">
        <f t="shared" si="678"/>
        <v>月額制</v>
      </c>
      <c r="H971" s="31"/>
      <c r="I971" s="31"/>
      <c r="J971" s="100" t="s">
        <v>1841</v>
      </c>
      <c r="K971" s="101"/>
      <c r="L971" s="51"/>
      <c r="M971" s="49">
        <f ca="1">SUM(M969:M970)</f>
        <v>0</v>
      </c>
      <c r="N971" s="27"/>
      <c r="P971" s="24"/>
    </row>
    <row r="972" spans="1:16">
      <c r="A972" s="24">
        <f t="shared" si="672"/>
        <v>1</v>
      </c>
      <c r="B972" s="24">
        <f t="shared" si="673"/>
        <v>0</v>
      </c>
      <c r="C972" s="35">
        <f t="shared" si="674"/>
        <v>2024010</v>
      </c>
      <c r="D972" s="163" t="str">
        <f t="shared" si="675"/>
        <v>林 玲穏</v>
      </c>
      <c r="E972" s="106" t="str">
        <f t="shared" si="676"/>
        <v>UAL</v>
      </c>
      <c r="F972" s="107" t="str">
        <f t="shared" si="677"/>
        <v>東京サポートセンター KDX</v>
      </c>
      <c r="G972" s="35" t="str">
        <f t="shared" si="678"/>
        <v>月額制</v>
      </c>
      <c r="H972" s="35"/>
      <c r="I972" s="35"/>
      <c r="J972" s="100" t="s">
        <v>1842</v>
      </c>
      <c r="K972" s="101"/>
      <c r="L972" s="52"/>
      <c r="M972" s="53">
        <f ca="1">+(L967&lt;&gt;0)*SUM(M967:M968,M971)</f>
        <v>459453</v>
      </c>
      <c r="N972" s="27"/>
      <c r="P972" s="24"/>
    </row>
    <row r="973" spans="1:16">
      <c r="A973" s="24">
        <f>IF(A972=1,0,1)</f>
        <v>0</v>
      </c>
      <c r="B973" s="27">
        <v>0</v>
      </c>
      <c r="C973" s="108">
        <v>2022014</v>
      </c>
      <c r="D973" s="164" t="str">
        <f>+VLOOKUP(C973,勤務データ!A:C,3,0)</f>
        <v>小嶋 桃子</v>
      </c>
      <c r="E973" s="109" t="s">
        <v>1833</v>
      </c>
      <c r="F973" s="108" t="s">
        <v>1851</v>
      </c>
      <c r="G973" s="108" t="s">
        <v>1843</v>
      </c>
      <c r="H973" s="108">
        <v>180</v>
      </c>
      <c r="I973" s="108">
        <v>140</v>
      </c>
      <c r="J973" s="110" t="s">
        <v>1836</v>
      </c>
      <c r="K973" s="66">
        <v>460000</v>
      </c>
      <c r="L973" s="140">
        <f ca="1">+IF($G973="月額制",L977-L974,L977-SUM(L974:L975))</f>
        <v>135.5</v>
      </c>
      <c r="M973" s="67">
        <f>+INT(IF($G973="月額制",$K973,$K973*L973))</f>
        <v>460000</v>
      </c>
      <c r="N973" s="27"/>
      <c r="P973" s="24"/>
    </row>
    <row r="974" spans="1:16">
      <c r="A974" s="24">
        <f t="shared" ref="A974:A982" si="679">+A973</f>
        <v>0</v>
      </c>
      <c r="B974" s="24">
        <f t="shared" ref="B974:B982" si="680">+B973</f>
        <v>0</v>
      </c>
      <c r="C974" s="111">
        <f t="shared" ref="C974:C982" si="681">+IF(C973="","",C973)</f>
        <v>2022014</v>
      </c>
      <c r="D974" s="165" t="str">
        <f t="shared" ref="D974:D982" si="682">+IF(D973="","",D973)</f>
        <v>小嶋 桃子</v>
      </c>
      <c r="E974" s="112" t="str">
        <f t="shared" ref="E974:E982" si="683">+IF(E973="","",E973)</f>
        <v>UAL</v>
      </c>
      <c r="F974" s="113" t="str">
        <f t="shared" ref="F974:F982" si="684">+IF(F973="","",F973)</f>
        <v>東京サポートセンター KDX</v>
      </c>
      <c r="G974" s="111" t="str">
        <f t="shared" ref="G974:G982" si="685">+IF(G973="","",G973)</f>
        <v>月額制</v>
      </c>
      <c r="H974" s="111"/>
      <c r="I974" s="111"/>
      <c r="J974" s="114" t="str">
        <f>+IF(G973="月額制","超過単金","時間外単金")</f>
        <v>超過単金</v>
      </c>
      <c r="K974" s="68">
        <v>2880</v>
      </c>
      <c r="L974" s="141">
        <f ca="1">+IF($G973="月額制",MAX(0,L977-$H973),FLOOR(SUMIF(INDIRECT(L$1&amp;"!$A:$A"),$C974,INDIRECT(L$1&amp;"!$E:$E"))+"0:0:1"*24,0.5))</f>
        <v>0</v>
      </c>
      <c r="M974" s="69">
        <f ca="1">+INT($K974*L974)</f>
        <v>0</v>
      </c>
      <c r="N974" s="27"/>
      <c r="P974" s="24"/>
    </row>
    <row r="975" spans="1:16">
      <c r="A975" s="24">
        <f t="shared" si="679"/>
        <v>0</v>
      </c>
      <c r="B975" s="24">
        <f t="shared" si="680"/>
        <v>0</v>
      </c>
      <c r="C975" s="111">
        <f t="shared" si="681"/>
        <v>2022014</v>
      </c>
      <c r="D975" s="165" t="str">
        <f t="shared" si="682"/>
        <v>小嶋 桃子</v>
      </c>
      <c r="E975" s="112" t="str">
        <f t="shared" si="683"/>
        <v>UAL</v>
      </c>
      <c r="F975" s="113" t="str">
        <f t="shared" si="684"/>
        <v>東京サポートセンター KDX</v>
      </c>
      <c r="G975" s="111" t="str">
        <f t="shared" si="685"/>
        <v>月額制</v>
      </c>
      <c r="H975" s="111"/>
      <c r="I975" s="111"/>
      <c r="J975" s="114" t="str">
        <f>+IF(G973="月額制","控除単金","法定休日単金")</f>
        <v>控除単金</v>
      </c>
      <c r="K975" s="68">
        <v>2880</v>
      </c>
      <c r="L975" s="141">
        <f ca="1">+IF($G973="月額制",MIN(0,L973-$I973),FLOOR(SUMIF(INDIRECT(L$1 &amp; "!$A:$A"),$C975,INDIRECT(L$1 &amp; "!$F:$F"))+"0:0:1"*24,0.5))</f>
        <v>-4.5</v>
      </c>
      <c r="M975" s="69">
        <f ca="1">+INT($K975*L975)</f>
        <v>-12960</v>
      </c>
      <c r="N975" s="27"/>
      <c r="P975" s="24"/>
    </row>
    <row r="976" spans="1:16">
      <c r="A976" s="24">
        <f t="shared" si="679"/>
        <v>0</v>
      </c>
      <c r="B976" s="24">
        <f t="shared" si="680"/>
        <v>0</v>
      </c>
      <c r="C976" s="111">
        <f t="shared" si="681"/>
        <v>2022014</v>
      </c>
      <c r="D976" s="165" t="str">
        <f t="shared" si="682"/>
        <v>小嶋 桃子</v>
      </c>
      <c r="E976" s="112" t="str">
        <f t="shared" si="683"/>
        <v>UAL</v>
      </c>
      <c r="F976" s="113" t="str">
        <f t="shared" si="684"/>
        <v>東京サポートセンター KDX</v>
      </c>
      <c r="G976" s="111" t="str">
        <f t="shared" si="685"/>
        <v>月額制</v>
      </c>
      <c r="H976" s="111"/>
      <c r="I976" s="111"/>
      <c r="J976" s="115" t="str">
        <f>+IF(G973="月額制","","深夜割増単金")</f>
        <v/>
      </c>
      <c r="K976" s="70"/>
      <c r="L976" s="142">
        <f ca="1">IF($G973="月額制",0,FLOOR(SUMIF(INDIRECT(L$1 &amp; "!$A:$A"),$C975,INDIRECT(L$1 &amp; "!$g:$g"))+"0:0:1"*24,0.5))</f>
        <v>0</v>
      </c>
      <c r="M976" s="71">
        <f ca="1">+INT($K976*L976)</f>
        <v>0</v>
      </c>
      <c r="N976" s="27"/>
      <c r="P976" s="24"/>
    </row>
    <row r="977" spans="1:16">
      <c r="A977" s="24">
        <f t="shared" si="679"/>
        <v>0</v>
      </c>
      <c r="B977" s="24">
        <f t="shared" si="680"/>
        <v>0</v>
      </c>
      <c r="C977" s="111">
        <f t="shared" si="681"/>
        <v>2022014</v>
      </c>
      <c r="D977" s="165" t="str">
        <f t="shared" si="682"/>
        <v>小嶋 桃子</v>
      </c>
      <c r="E977" s="112" t="str">
        <f t="shared" si="683"/>
        <v>UAL</v>
      </c>
      <c r="F977" s="113" t="str">
        <f t="shared" si="684"/>
        <v>東京サポートセンター KDX</v>
      </c>
      <c r="G977" s="111" t="str">
        <f t="shared" si="685"/>
        <v>月額制</v>
      </c>
      <c r="H977" s="111"/>
      <c r="I977" s="111"/>
      <c r="J977" s="116" t="s">
        <v>1837</v>
      </c>
      <c r="K977" s="117"/>
      <c r="L977" s="143">
        <f ca="1">+FLOOR(SUMIF(INDIRECT(L$1&amp;"!A:A"),$C973,INDIRECT(L$1&amp;"!D:D"))+"0:0:1"*24,0.5)</f>
        <v>135.5</v>
      </c>
      <c r="M977" s="144">
        <f ca="1">SUM(M973:M976)</f>
        <v>447040</v>
      </c>
      <c r="N977" s="27"/>
      <c r="P977" s="24"/>
    </row>
    <row r="978" spans="1:16">
      <c r="A978" s="24">
        <f t="shared" si="679"/>
        <v>0</v>
      </c>
      <c r="B978" s="24">
        <f t="shared" si="680"/>
        <v>0</v>
      </c>
      <c r="C978" s="111">
        <f t="shared" si="681"/>
        <v>2022014</v>
      </c>
      <c r="D978" s="165" t="str">
        <f t="shared" si="682"/>
        <v>小嶋 桃子</v>
      </c>
      <c r="E978" s="112" t="str">
        <f t="shared" si="683"/>
        <v>UAL</v>
      </c>
      <c r="F978" s="113" t="str">
        <f t="shared" si="684"/>
        <v>東京サポートセンター KDX</v>
      </c>
      <c r="G978" s="111" t="str">
        <f t="shared" si="685"/>
        <v>月額制</v>
      </c>
      <c r="H978" s="111"/>
      <c r="I978" s="111"/>
      <c r="J978" s="116" t="s">
        <v>1838</v>
      </c>
      <c r="K978" s="117"/>
      <c r="L978" s="145"/>
      <c r="M978" s="54">
        <f ca="1">+ROUNDDOWN(M977*0.1,0)</f>
        <v>44704</v>
      </c>
      <c r="N978" s="27"/>
      <c r="P978" s="24"/>
    </row>
    <row r="979" spans="1:16">
      <c r="A979" s="24">
        <f t="shared" si="679"/>
        <v>0</v>
      </c>
      <c r="B979" s="24">
        <f t="shared" si="680"/>
        <v>0</v>
      </c>
      <c r="C979" s="111">
        <f t="shared" si="681"/>
        <v>2022014</v>
      </c>
      <c r="D979" s="165" t="str">
        <f t="shared" si="682"/>
        <v>小嶋 桃子</v>
      </c>
      <c r="E979" s="112" t="str">
        <f t="shared" si="683"/>
        <v>UAL</v>
      </c>
      <c r="F979" s="113" t="str">
        <f t="shared" si="684"/>
        <v>東京サポートセンター KDX</v>
      </c>
      <c r="G979" s="111" t="str">
        <f t="shared" si="685"/>
        <v>月額制</v>
      </c>
      <c r="H979" s="111"/>
      <c r="I979" s="111"/>
      <c r="J979" s="118" t="s">
        <v>1839</v>
      </c>
      <c r="K979" s="119"/>
      <c r="L979" s="146"/>
      <c r="M979" s="67">
        <f ca="1">+SUMIF(INDIRECT(L$1&amp;"!$A:$A"),$C973,INDIRECT(L$1&amp;"!$I:$I"))</f>
        <v>0</v>
      </c>
      <c r="N979" s="27"/>
      <c r="P979" s="24"/>
    </row>
    <row r="980" spans="1:16">
      <c r="A980" s="24">
        <f t="shared" si="679"/>
        <v>0</v>
      </c>
      <c r="B980" s="24">
        <f t="shared" si="680"/>
        <v>0</v>
      </c>
      <c r="C980" s="111">
        <f t="shared" si="681"/>
        <v>2022014</v>
      </c>
      <c r="D980" s="165" t="str">
        <f t="shared" si="682"/>
        <v>小嶋 桃子</v>
      </c>
      <c r="E980" s="112" t="str">
        <f t="shared" si="683"/>
        <v>UAL</v>
      </c>
      <c r="F980" s="113" t="str">
        <f t="shared" si="684"/>
        <v>東京サポートセンター KDX</v>
      </c>
      <c r="G980" s="111" t="str">
        <f t="shared" si="685"/>
        <v>月額制</v>
      </c>
      <c r="H980" s="111"/>
      <c r="I980" s="111"/>
      <c r="J980" s="120" t="s">
        <v>1840</v>
      </c>
      <c r="K980" s="121"/>
      <c r="L980" s="147"/>
      <c r="M980" s="71">
        <f ca="1">+SUMIF(INDIRECT(L$1 &amp;"!$A:$A"),$C973,INDIRECT(L$1 &amp;"!$J:$J"))</f>
        <v>0</v>
      </c>
      <c r="N980" s="27"/>
      <c r="P980" s="24"/>
    </row>
    <row r="981" spans="1:16">
      <c r="A981" s="24">
        <f t="shared" si="679"/>
        <v>0</v>
      </c>
      <c r="B981" s="24">
        <f t="shared" si="680"/>
        <v>0</v>
      </c>
      <c r="C981" s="111">
        <f t="shared" si="681"/>
        <v>2022014</v>
      </c>
      <c r="D981" s="165" t="str">
        <f t="shared" si="682"/>
        <v>小嶋 桃子</v>
      </c>
      <c r="E981" s="112" t="str">
        <f t="shared" si="683"/>
        <v>UAL</v>
      </c>
      <c r="F981" s="113" t="str">
        <f t="shared" si="684"/>
        <v>東京サポートセンター KDX</v>
      </c>
      <c r="G981" s="111" t="str">
        <f t="shared" si="685"/>
        <v>月額制</v>
      </c>
      <c r="H981" s="111"/>
      <c r="I981" s="111"/>
      <c r="J981" s="116" t="s">
        <v>1841</v>
      </c>
      <c r="K981" s="117"/>
      <c r="L981" s="145"/>
      <c r="M981" s="54">
        <f ca="1">SUM(M979:M980)</f>
        <v>0</v>
      </c>
      <c r="N981" s="27"/>
      <c r="P981" s="24"/>
    </row>
    <row r="982" spans="1:16">
      <c r="A982" s="24">
        <f t="shared" si="679"/>
        <v>0</v>
      </c>
      <c r="B982" s="24">
        <f t="shared" si="680"/>
        <v>0</v>
      </c>
      <c r="C982" s="122">
        <f t="shared" si="681"/>
        <v>2022014</v>
      </c>
      <c r="D982" s="166" t="str">
        <f t="shared" si="682"/>
        <v>小嶋 桃子</v>
      </c>
      <c r="E982" s="123" t="str">
        <f t="shared" si="683"/>
        <v>UAL</v>
      </c>
      <c r="F982" s="124" t="str">
        <f t="shared" si="684"/>
        <v>東京サポートセンター KDX</v>
      </c>
      <c r="G982" s="122" t="str">
        <f t="shared" si="685"/>
        <v>月額制</v>
      </c>
      <c r="H982" s="122"/>
      <c r="I982" s="122"/>
      <c r="J982" s="116" t="s">
        <v>1842</v>
      </c>
      <c r="K982" s="117"/>
      <c r="L982" s="148"/>
      <c r="M982" s="149">
        <f ca="1">+(L977&lt;&gt;0)*SUM(M977:M978,M981)</f>
        <v>491744</v>
      </c>
      <c r="N982" s="27"/>
      <c r="P982" s="24"/>
    </row>
    <row r="983" spans="1:16">
      <c r="A983" s="24">
        <f>IF(A982=1,0,1)</f>
        <v>1</v>
      </c>
      <c r="B983" s="27">
        <v>0</v>
      </c>
      <c r="C983" s="28">
        <v>2020031</v>
      </c>
      <c r="D983" s="161" t="str">
        <f>+VLOOKUP(C983,勤務データ!A:C,3,0)</f>
        <v>相良 純</v>
      </c>
      <c r="E983" s="29" t="s">
        <v>1833</v>
      </c>
      <c r="F983" s="28" t="s">
        <v>1851</v>
      </c>
      <c r="G983" s="125" t="s">
        <v>1843</v>
      </c>
      <c r="H983" s="28">
        <v>180</v>
      </c>
      <c r="I983" s="28">
        <v>140</v>
      </c>
      <c r="J983" s="63" t="s">
        <v>1836</v>
      </c>
      <c r="K983" s="55">
        <v>600000</v>
      </c>
      <c r="L983" s="30">
        <f ca="1">+IF($G983="月額制",L987-L984,L987-SUM(L984:L985))</f>
        <v>154.5</v>
      </c>
      <c r="M983" s="56">
        <f>+INT(IF($G983="月額制",$K983,$K983*L983))</f>
        <v>600000</v>
      </c>
      <c r="N983" s="27"/>
      <c r="P983" s="24"/>
    </row>
    <row r="984" spans="1:16">
      <c r="A984" s="24">
        <f t="shared" ref="A984:A992" si="686">+A983</f>
        <v>1</v>
      </c>
      <c r="B984" s="24">
        <f t="shared" ref="B984:B992" si="687">+B983</f>
        <v>0</v>
      </c>
      <c r="C984" s="31">
        <f t="shared" ref="C984:C992" si="688">+IF(C983="","",C983)</f>
        <v>2020031</v>
      </c>
      <c r="D984" s="162" t="str">
        <f t="shared" ref="D984:D992" si="689">+IF(D983="","",D983)</f>
        <v>相良 純</v>
      </c>
      <c r="E984" s="32" t="str">
        <f t="shared" ref="E984:E992" si="690">+IF(E983="","",E983)</f>
        <v>UAL</v>
      </c>
      <c r="F984" s="46" t="str">
        <f t="shared" ref="F984:F992" si="691">+IF(F983="","",F983)</f>
        <v>東京サポートセンター KDX</v>
      </c>
      <c r="G984" s="31" t="str">
        <f t="shared" ref="G984:G992" si="692">+IF(G983="","",G983)</f>
        <v>月額制</v>
      </c>
      <c r="H984" s="31"/>
      <c r="I984" s="31"/>
      <c r="J984" s="64" t="str">
        <f>+IF(G983="月額制","超過単金","時間外単金")</f>
        <v>超過単金</v>
      </c>
      <c r="K984" s="57">
        <v>3750</v>
      </c>
      <c r="L984" s="33">
        <f ca="1">+IF($G983="月額制",MAX(0,L987-$H983),FLOOR(SUMIF(INDIRECT(L$1&amp;"!$A:$A"),$C984,INDIRECT(L$1&amp;"!$E:$E"))+"0:0:1"*24,0.5))</f>
        <v>0</v>
      </c>
      <c r="M984" s="58">
        <f ca="1">+INT($K984*L984)</f>
        <v>0</v>
      </c>
      <c r="N984" s="27"/>
      <c r="P984" s="24"/>
    </row>
    <row r="985" spans="1:16">
      <c r="A985" s="24">
        <f t="shared" si="686"/>
        <v>1</v>
      </c>
      <c r="B985" s="24">
        <f t="shared" si="687"/>
        <v>0</v>
      </c>
      <c r="C985" s="31">
        <f t="shared" si="688"/>
        <v>2020031</v>
      </c>
      <c r="D985" s="162" t="str">
        <f t="shared" si="689"/>
        <v>相良 純</v>
      </c>
      <c r="E985" s="32" t="str">
        <f t="shared" si="690"/>
        <v>UAL</v>
      </c>
      <c r="F985" s="46" t="str">
        <f t="shared" si="691"/>
        <v>東京サポートセンター KDX</v>
      </c>
      <c r="G985" s="31" t="str">
        <f t="shared" si="692"/>
        <v>月額制</v>
      </c>
      <c r="H985" s="31"/>
      <c r="I985" s="31"/>
      <c r="J985" s="64" t="str">
        <f>+IF(G983="月額制","控除単金","法定休日単金")</f>
        <v>控除単金</v>
      </c>
      <c r="K985" s="57">
        <v>3750</v>
      </c>
      <c r="L985" s="33">
        <f ca="1">+IF($G983="月額制",MIN(0,L983-$I983),FLOOR(SUMIF(INDIRECT(L$1 &amp; "!$A:$A"),$C985,INDIRECT(L$1 &amp; "!$F:$F"))+"0:0:1"*24,0.5))</f>
        <v>0</v>
      </c>
      <c r="M985" s="58">
        <f ca="1">+INT($K985*L985)</f>
        <v>0</v>
      </c>
      <c r="N985" s="27"/>
      <c r="P985" s="24"/>
    </row>
    <row r="986" spans="1:16">
      <c r="A986" s="24">
        <f t="shared" si="686"/>
        <v>1</v>
      </c>
      <c r="B986" s="24">
        <f t="shared" si="687"/>
        <v>0</v>
      </c>
      <c r="C986" s="31">
        <f t="shared" si="688"/>
        <v>2020031</v>
      </c>
      <c r="D986" s="162" t="str">
        <f t="shared" si="689"/>
        <v>相良 純</v>
      </c>
      <c r="E986" s="32" t="str">
        <f t="shared" si="690"/>
        <v>UAL</v>
      </c>
      <c r="F986" s="46" t="str">
        <f t="shared" si="691"/>
        <v>東京サポートセンター KDX</v>
      </c>
      <c r="G986" s="31" t="str">
        <f t="shared" si="692"/>
        <v>月額制</v>
      </c>
      <c r="H986" s="31"/>
      <c r="I986" s="31"/>
      <c r="J986" s="65" t="str">
        <f>+IF(G983="月額制","","深夜割増単金")</f>
        <v/>
      </c>
      <c r="K986" s="59"/>
      <c r="L986" s="34">
        <f ca="1">IF($G983="月額制",0,FLOOR(SUMIF(INDIRECT(L$1 &amp; "!$A:$A"),$C985,INDIRECT(L$1 &amp; "!$g:$g"))+"0:0:1"*24,0.5))</f>
        <v>0</v>
      </c>
      <c r="M986" s="60">
        <f ca="1">+INT($K986*L986)</f>
        <v>0</v>
      </c>
      <c r="N986" s="27"/>
      <c r="P986" s="24"/>
    </row>
    <row r="987" spans="1:16">
      <c r="A987" s="24">
        <f t="shared" si="686"/>
        <v>1</v>
      </c>
      <c r="B987" s="24">
        <f t="shared" si="687"/>
        <v>0</v>
      </c>
      <c r="C987" s="31">
        <f t="shared" si="688"/>
        <v>2020031</v>
      </c>
      <c r="D987" s="162" t="str">
        <f t="shared" si="689"/>
        <v>相良 純</v>
      </c>
      <c r="E987" s="32" t="str">
        <f t="shared" si="690"/>
        <v>UAL</v>
      </c>
      <c r="F987" s="46" t="str">
        <f t="shared" si="691"/>
        <v>東京サポートセンター KDX</v>
      </c>
      <c r="G987" s="31" t="str">
        <f t="shared" si="692"/>
        <v>月額制</v>
      </c>
      <c r="H987" s="31"/>
      <c r="I987" s="31"/>
      <c r="J987" s="100" t="s">
        <v>1837</v>
      </c>
      <c r="K987" s="101"/>
      <c r="L987" s="48">
        <f ca="1">+FLOOR(SUMIF(INDIRECT(L$1&amp;"!A:A"),$C983,INDIRECT(L$1&amp;"!D:D"))+"0:0:1"*24,0.5)</f>
        <v>154.5</v>
      </c>
      <c r="M987" s="50">
        <f ca="1">SUM(M983:M986)</f>
        <v>600000</v>
      </c>
      <c r="N987" s="27"/>
      <c r="P987" s="24"/>
    </row>
    <row r="988" spans="1:16">
      <c r="A988" s="24">
        <f t="shared" si="686"/>
        <v>1</v>
      </c>
      <c r="B988" s="24">
        <f t="shared" si="687"/>
        <v>0</v>
      </c>
      <c r="C988" s="31">
        <f t="shared" si="688"/>
        <v>2020031</v>
      </c>
      <c r="D988" s="162" t="str">
        <f t="shared" si="689"/>
        <v>相良 純</v>
      </c>
      <c r="E988" s="32" t="str">
        <f t="shared" si="690"/>
        <v>UAL</v>
      </c>
      <c r="F988" s="46" t="str">
        <f t="shared" si="691"/>
        <v>東京サポートセンター KDX</v>
      </c>
      <c r="G988" s="31" t="str">
        <f t="shared" si="692"/>
        <v>月額制</v>
      </c>
      <c r="H988" s="31"/>
      <c r="I988" s="31"/>
      <c r="J988" s="100" t="s">
        <v>1838</v>
      </c>
      <c r="K988" s="101"/>
      <c r="L988" s="51"/>
      <c r="M988" s="49">
        <f ca="1">+ROUNDDOWN(M987*0.1,0)</f>
        <v>60000</v>
      </c>
      <c r="N988" s="27"/>
      <c r="P988" s="24"/>
    </row>
    <row r="989" spans="1:16">
      <c r="A989" s="24">
        <f t="shared" si="686"/>
        <v>1</v>
      </c>
      <c r="B989" s="24">
        <f t="shared" si="687"/>
        <v>0</v>
      </c>
      <c r="C989" s="31">
        <f t="shared" si="688"/>
        <v>2020031</v>
      </c>
      <c r="D989" s="162" t="str">
        <f t="shared" si="689"/>
        <v>相良 純</v>
      </c>
      <c r="E989" s="32" t="str">
        <f t="shared" si="690"/>
        <v>UAL</v>
      </c>
      <c r="F989" s="46" t="str">
        <f t="shared" si="691"/>
        <v>東京サポートセンター KDX</v>
      </c>
      <c r="G989" s="31" t="str">
        <f t="shared" si="692"/>
        <v>月額制</v>
      </c>
      <c r="H989" s="31"/>
      <c r="I989" s="31"/>
      <c r="J989" s="102" t="s">
        <v>1839</v>
      </c>
      <c r="K989" s="103"/>
      <c r="L989" s="61"/>
      <c r="M989" s="56">
        <f ca="1">+SUMIF(INDIRECT(L$1&amp;"!$A:$A"),$C983,INDIRECT(L$1&amp;"!$I:$I"))</f>
        <v>0</v>
      </c>
      <c r="N989" s="27"/>
      <c r="P989" s="24"/>
    </row>
    <row r="990" spans="1:16">
      <c r="A990" s="24">
        <f t="shared" si="686"/>
        <v>1</v>
      </c>
      <c r="B990" s="24">
        <f t="shared" si="687"/>
        <v>0</v>
      </c>
      <c r="C990" s="31">
        <f t="shared" si="688"/>
        <v>2020031</v>
      </c>
      <c r="D990" s="162" t="str">
        <f t="shared" si="689"/>
        <v>相良 純</v>
      </c>
      <c r="E990" s="32" t="str">
        <f t="shared" si="690"/>
        <v>UAL</v>
      </c>
      <c r="F990" s="46" t="str">
        <f t="shared" si="691"/>
        <v>東京サポートセンター KDX</v>
      </c>
      <c r="G990" s="31" t="str">
        <f t="shared" si="692"/>
        <v>月額制</v>
      </c>
      <c r="H990" s="31"/>
      <c r="I990" s="31"/>
      <c r="J990" s="104" t="s">
        <v>1840</v>
      </c>
      <c r="K990" s="105"/>
      <c r="L990" s="62"/>
      <c r="M990" s="60">
        <f ca="1">+SUMIF(INDIRECT(L$1 &amp;"!$A:$A"),$C983,INDIRECT(L$1 &amp;"!$J:$J"))</f>
        <v>0</v>
      </c>
      <c r="N990" s="27"/>
      <c r="P990" s="24"/>
    </row>
    <row r="991" spans="1:16">
      <c r="A991" s="24">
        <f t="shared" si="686"/>
        <v>1</v>
      </c>
      <c r="B991" s="24">
        <f t="shared" si="687"/>
        <v>0</v>
      </c>
      <c r="C991" s="31">
        <f t="shared" si="688"/>
        <v>2020031</v>
      </c>
      <c r="D991" s="162" t="str">
        <f t="shared" si="689"/>
        <v>相良 純</v>
      </c>
      <c r="E991" s="32" t="str">
        <f t="shared" si="690"/>
        <v>UAL</v>
      </c>
      <c r="F991" s="46" t="str">
        <f t="shared" si="691"/>
        <v>東京サポートセンター KDX</v>
      </c>
      <c r="G991" s="31" t="str">
        <f t="shared" si="692"/>
        <v>月額制</v>
      </c>
      <c r="H991" s="31"/>
      <c r="I991" s="31"/>
      <c r="J991" s="100" t="s">
        <v>1841</v>
      </c>
      <c r="K991" s="101"/>
      <c r="L991" s="51"/>
      <c r="M991" s="49">
        <f ca="1">SUM(M989:M990)</f>
        <v>0</v>
      </c>
      <c r="N991" s="27"/>
      <c r="P991" s="24"/>
    </row>
    <row r="992" spans="1:16">
      <c r="A992" s="24">
        <f t="shared" si="686"/>
        <v>1</v>
      </c>
      <c r="B992" s="24">
        <f t="shared" si="687"/>
        <v>0</v>
      </c>
      <c r="C992" s="35">
        <f t="shared" si="688"/>
        <v>2020031</v>
      </c>
      <c r="D992" s="163" t="str">
        <f t="shared" si="689"/>
        <v>相良 純</v>
      </c>
      <c r="E992" s="106" t="str">
        <f t="shared" si="690"/>
        <v>UAL</v>
      </c>
      <c r="F992" s="107" t="str">
        <f t="shared" si="691"/>
        <v>東京サポートセンター KDX</v>
      </c>
      <c r="G992" s="35" t="str">
        <f t="shared" si="692"/>
        <v>月額制</v>
      </c>
      <c r="H992" s="35"/>
      <c r="I992" s="35"/>
      <c r="J992" s="100" t="s">
        <v>1842</v>
      </c>
      <c r="K992" s="101"/>
      <c r="L992" s="52"/>
      <c r="M992" s="53">
        <f ca="1">+(L987&lt;&gt;0)*SUM(M987:M988,M991)</f>
        <v>660000</v>
      </c>
      <c r="N992" s="27"/>
      <c r="P992" s="24"/>
    </row>
    <row r="993" spans="1:16">
      <c r="A993" s="24">
        <f>IF(A992=1,0,1)</f>
        <v>0</v>
      </c>
      <c r="B993" s="27">
        <v>0</v>
      </c>
      <c r="C993" s="108">
        <v>2023023</v>
      </c>
      <c r="D993" s="164" t="str">
        <f>+VLOOKUP(C993,勤務データ!A:C,3,0)</f>
        <v>及川 孝明</v>
      </c>
      <c r="E993" s="109" t="s">
        <v>1833</v>
      </c>
      <c r="F993" s="108" t="s">
        <v>1851</v>
      </c>
      <c r="G993" s="108" t="s">
        <v>1835</v>
      </c>
      <c r="H993" s="108"/>
      <c r="I993" s="108"/>
      <c r="J993" s="110" t="s">
        <v>1836</v>
      </c>
      <c r="K993" s="66">
        <v>3000</v>
      </c>
      <c r="L993" s="140">
        <f ca="1">+IF($G993="月額制",L997-L994,L997-SUM(L994:L995))</f>
        <v>72</v>
      </c>
      <c r="M993" s="67">
        <f ca="1">+INT(IF($G993="月額制",$K993,$K993*L993))</f>
        <v>216000</v>
      </c>
      <c r="N993" s="27"/>
      <c r="P993" s="24"/>
    </row>
    <row r="994" spans="1:16">
      <c r="A994" s="24">
        <f t="shared" ref="A994:B1002" si="693">+A993</f>
        <v>0</v>
      </c>
      <c r="B994" s="24">
        <f t="shared" si="693"/>
        <v>0</v>
      </c>
      <c r="C994" s="111">
        <f t="shared" ref="C994:C1002" si="694">+IF(C993="","",C993)</f>
        <v>2023023</v>
      </c>
      <c r="D994" s="165" t="str">
        <f t="shared" ref="D994:D1002" si="695">+IF(D993="","",D993)</f>
        <v>及川 孝明</v>
      </c>
      <c r="E994" s="112" t="str">
        <f t="shared" ref="E994:E1002" si="696">+IF(E993="","",E993)</f>
        <v>UAL</v>
      </c>
      <c r="F994" s="113" t="str">
        <f t="shared" ref="F994:F1002" si="697">+IF(F993="","",F993)</f>
        <v>東京サポートセンター KDX</v>
      </c>
      <c r="G994" s="111" t="str">
        <f t="shared" ref="G994:G1002" si="698">+IF(G993="","",G993)</f>
        <v>時間制</v>
      </c>
      <c r="H994" s="111"/>
      <c r="I994" s="111"/>
      <c r="J994" s="114" t="str">
        <f>+IF(G993="月額制","超過単金","時間外単金")</f>
        <v>時間外単金</v>
      </c>
      <c r="K994" s="68">
        <v>3000</v>
      </c>
      <c r="L994" s="141">
        <f ca="1">+IF($G993="月額制",MAX(0,L997-$H993),FLOOR(SUMIF(INDIRECT(L$1&amp;"!$A:$A"),$C994,INDIRECT(L$1&amp;"!$E:$E"))+"0:0:1"*24,0.5))</f>
        <v>0</v>
      </c>
      <c r="M994" s="69">
        <f ca="1">+INT($K994*L994)</f>
        <v>0</v>
      </c>
      <c r="N994" s="27"/>
      <c r="P994" s="24"/>
    </row>
    <row r="995" spans="1:16">
      <c r="A995" s="24">
        <f t="shared" si="693"/>
        <v>0</v>
      </c>
      <c r="B995" s="24">
        <f t="shared" si="693"/>
        <v>0</v>
      </c>
      <c r="C995" s="111">
        <f t="shared" si="694"/>
        <v>2023023</v>
      </c>
      <c r="D995" s="165" t="str">
        <f t="shared" si="695"/>
        <v>及川 孝明</v>
      </c>
      <c r="E995" s="112" t="str">
        <f t="shared" si="696"/>
        <v>UAL</v>
      </c>
      <c r="F995" s="113" t="str">
        <f t="shared" si="697"/>
        <v>東京サポートセンター KDX</v>
      </c>
      <c r="G995" s="111" t="str">
        <f t="shared" si="698"/>
        <v>時間制</v>
      </c>
      <c r="H995" s="111"/>
      <c r="I995" s="111"/>
      <c r="J995" s="114" t="str">
        <f>+IF(G993="月額制","控除単金","法定休日単金")</f>
        <v>法定休日単金</v>
      </c>
      <c r="K995" s="68">
        <v>3000</v>
      </c>
      <c r="L995" s="141">
        <f ca="1">+IF($G993="月額制",MIN(0,L993-$I993),FLOOR(SUMIF(INDIRECT(L$1 &amp; "!$A:$A"),$C995,INDIRECT(L$1 &amp; "!$F:$F"))+"0:0:1"*24,0.5))</f>
        <v>0</v>
      </c>
      <c r="M995" s="69">
        <f ca="1">+INT($K995*L995)</f>
        <v>0</v>
      </c>
      <c r="N995" s="27"/>
      <c r="P995" s="24"/>
    </row>
    <row r="996" spans="1:16">
      <c r="A996" s="24">
        <f t="shared" si="693"/>
        <v>0</v>
      </c>
      <c r="B996" s="24">
        <f t="shared" si="693"/>
        <v>0</v>
      </c>
      <c r="C996" s="111">
        <f t="shared" si="694"/>
        <v>2023023</v>
      </c>
      <c r="D996" s="165" t="str">
        <f t="shared" si="695"/>
        <v>及川 孝明</v>
      </c>
      <c r="E996" s="112" t="str">
        <f t="shared" si="696"/>
        <v>UAL</v>
      </c>
      <c r="F996" s="113" t="str">
        <f t="shared" si="697"/>
        <v>東京サポートセンター KDX</v>
      </c>
      <c r="G996" s="111" t="str">
        <f t="shared" si="698"/>
        <v>時間制</v>
      </c>
      <c r="H996" s="111"/>
      <c r="I996" s="111"/>
      <c r="J996" s="115" t="str">
        <f>+IF(G993="月額制","","深夜割増単金")</f>
        <v>深夜割増単金</v>
      </c>
      <c r="K996" s="70">
        <v>0</v>
      </c>
      <c r="L996" s="142">
        <f ca="1">IF($G993="月額制",0,FLOOR(SUMIF(INDIRECT(L$1 &amp; "!$A:$A"),$C995,INDIRECT(L$1 &amp; "!$g:$g"))+"0:0:1"*24,0.5))</f>
        <v>0</v>
      </c>
      <c r="M996" s="71">
        <f ca="1">+INT($K996*L996)</f>
        <v>0</v>
      </c>
      <c r="N996" s="27"/>
      <c r="P996" s="24"/>
    </row>
    <row r="997" spans="1:16">
      <c r="A997" s="24">
        <f t="shared" si="693"/>
        <v>0</v>
      </c>
      <c r="B997" s="24">
        <f t="shared" si="693"/>
        <v>0</v>
      </c>
      <c r="C997" s="111">
        <f t="shared" si="694"/>
        <v>2023023</v>
      </c>
      <c r="D997" s="165" t="str">
        <f t="shared" si="695"/>
        <v>及川 孝明</v>
      </c>
      <c r="E997" s="112" t="str">
        <f t="shared" si="696"/>
        <v>UAL</v>
      </c>
      <c r="F997" s="113" t="str">
        <f t="shared" si="697"/>
        <v>東京サポートセンター KDX</v>
      </c>
      <c r="G997" s="111" t="str">
        <f t="shared" si="698"/>
        <v>時間制</v>
      </c>
      <c r="H997" s="111"/>
      <c r="I997" s="111"/>
      <c r="J997" s="116" t="s">
        <v>1837</v>
      </c>
      <c r="K997" s="117"/>
      <c r="L997" s="143">
        <f ca="1">+FLOOR(SUMIF(INDIRECT(L$1&amp;"!A:A"),$C993,INDIRECT(L$1&amp;"!D:D"))+"0:0:1"*24,0.5)</f>
        <v>72</v>
      </c>
      <c r="M997" s="144">
        <f ca="1">SUM(M993:M996)</f>
        <v>216000</v>
      </c>
      <c r="N997" s="27"/>
      <c r="P997" s="24"/>
    </row>
    <row r="998" spans="1:16">
      <c r="A998" s="24">
        <f t="shared" si="693"/>
        <v>0</v>
      </c>
      <c r="B998" s="24">
        <f t="shared" si="693"/>
        <v>0</v>
      </c>
      <c r="C998" s="111">
        <f t="shared" si="694"/>
        <v>2023023</v>
      </c>
      <c r="D998" s="165" t="str">
        <f t="shared" si="695"/>
        <v>及川 孝明</v>
      </c>
      <c r="E998" s="112" t="str">
        <f t="shared" si="696"/>
        <v>UAL</v>
      </c>
      <c r="F998" s="113" t="str">
        <f t="shared" si="697"/>
        <v>東京サポートセンター KDX</v>
      </c>
      <c r="G998" s="111" t="str">
        <f t="shared" si="698"/>
        <v>時間制</v>
      </c>
      <c r="H998" s="111"/>
      <c r="I998" s="111"/>
      <c r="J998" s="116" t="s">
        <v>1838</v>
      </c>
      <c r="K998" s="117"/>
      <c r="L998" s="145"/>
      <c r="M998" s="54">
        <f ca="1">+ROUNDDOWN(M997*0.1,0)</f>
        <v>21600</v>
      </c>
      <c r="N998" s="27"/>
      <c r="P998" s="24"/>
    </row>
    <row r="999" spans="1:16">
      <c r="A999" s="24">
        <f t="shared" si="693"/>
        <v>0</v>
      </c>
      <c r="B999" s="24">
        <f t="shared" si="693"/>
        <v>0</v>
      </c>
      <c r="C999" s="111">
        <f t="shared" si="694"/>
        <v>2023023</v>
      </c>
      <c r="D999" s="165" t="str">
        <f t="shared" si="695"/>
        <v>及川 孝明</v>
      </c>
      <c r="E999" s="112" t="str">
        <f t="shared" si="696"/>
        <v>UAL</v>
      </c>
      <c r="F999" s="113" t="str">
        <f t="shared" si="697"/>
        <v>東京サポートセンター KDX</v>
      </c>
      <c r="G999" s="111" t="str">
        <f t="shared" si="698"/>
        <v>時間制</v>
      </c>
      <c r="H999" s="111"/>
      <c r="I999" s="111"/>
      <c r="J999" s="118" t="s">
        <v>1839</v>
      </c>
      <c r="K999" s="119"/>
      <c r="L999" s="146"/>
      <c r="M999" s="67">
        <f ca="1">+SUMIF(INDIRECT(L$1&amp;"!$A:$A"),$C993,INDIRECT(L$1&amp;"!$I:$I"))</f>
        <v>0</v>
      </c>
      <c r="N999" s="27"/>
      <c r="P999" s="24"/>
    </row>
    <row r="1000" spans="1:16">
      <c r="A1000" s="24">
        <f t="shared" si="693"/>
        <v>0</v>
      </c>
      <c r="B1000" s="24">
        <f t="shared" si="693"/>
        <v>0</v>
      </c>
      <c r="C1000" s="111">
        <f t="shared" si="694"/>
        <v>2023023</v>
      </c>
      <c r="D1000" s="165" t="str">
        <f t="shared" si="695"/>
        <v>及川 孝明</v>
      </c>
      <c r="E1000" s="112" t="str">
        <f t="shared" si="696"/>
        <v>UAL</v>
      </c>
      <c r="F1000" s="113" t="str">
        <f t="shared" si="697"/>
        <v>東京サポートセンター KDX</v>
      </c>
      <c r="G1000" s="111" t="str">
        <f t="shared" si="698"/>
        <v>時間制</v>
      </c>
      <c r="H1000" s="111"/>
      <c r="I1000" s="111"/>
      <c r="J1000" s="120" t="s">
        <v>1840</v>
      </c>
      <c r="K1000" s="121"/>
      <c r="L1000" s="147"/>
      <c r="M1000" s="71">
        <f ca="1">+SUMIF(INDIRECT(L$1 &amp;"!$A:$A"),$C993,INDIRECT(L$1 &amp;"!$J:$J"))</f>
        <v>0</v>
      </c>
      <c r="N1000" s="27"/>
      <c r="P1000" s="24"/>
    </row>
    <row r="1001" spans="1:16">
      <c r="A1001" s="24">
        <f t="shared" si="693"/>
        <v>0</v>
      </c>
      <c r="B1001" s="24">
        <f t="shared" si="693"/>
        <v>0</v>
      </c>
      <c r="C1001" s="111">
        <f t="shared" si="694"/>
        <v>2023023</v>
      </c>
      <c r="D1001" s="165" t="str">
        <f t="shared" si="695"/>
        <v>及川 孝明</v>
      </c>
      <c r="E1001" s="112" t="str">
        <f t="shared" si="696"/>
        <v>UAL</v>
      </c>
      <c r="F1001" s="113" t="str">
        <f t="shared" si="697"/>
        <v>東京サポートセンター KDX</v>
      </c>
      <c r="G1001" s="111" t="str">
        <f t="shared" si="698"/>
        <v>時間制</v>
      </c>
      <c r="H1001" s="111"/>
      <c r="I1001" s="111"/>
      <c r="J1001" s="116" t="s">
        <v>1841</v>
      </c>
      <c r="K1001" s="117"/>
      <c r="L1001" s="145"/>
      <c r="M1001" s="54">
        <f ca="1">SUM(M999:M1000)</f>
        <v>0</v>
      </c>
      <c r="N1001" s="27"/>
      <c r="P1001" s="24"/>
    </row>
    <row r="1002" spans="1:16">
      <c r="A1002" s="24">
        <f t="shared" si="693"/>
        <v>0</v>
      </c>
      <c r="B1002" s="24">
        <f t="shared" si="693"/>
        <v>0</v>
      </c>
      <c r="C1002" s="122">
        <f t="shared" si="694"/>
        <v>2023023</v>
      </c>
      <c r="D1002" s="166" t="str">
        <f t="shared" si="695"/>
        <v>及川 孝明</v>
      </c>
      <c r="E1002" s="123" t="str">
        <f t="shared" si="696"/>
        <v>UAL</v>
      </c>
      <c r="F1002" s="124" t="str">
        <f t="shared" si="697"/>
        <v>東京サポートセンター KDX</v>
      </c>
      <c r="G1002" s="122" t="str">
        <f t="shared" si="698"/>
        <v>時間制</v>
      </c>
      <c r="H1002" s="122"/>
      <c r="I1002" s="122"/>
      <c r="J1002" s="116" t="s">
        <v>1842</v>
      </c>
      <c r="K1002" s="117"/>
      <c r="L1002" s="148"/>
      <c r="M1002" s="149">
        <f ca="1">+(L997&lt;&gt;0)*SUM(M997:M998,M1001)</f>
        <v>237600</v>
      </c>
      <c r="N1002" s="27"/>
      <c r="P1002" s="24"/>
    </row>
    <row r="1003" spans="1:16">
      <c r="A1003" s="24">
        <f>IF(A1002=1,0,1)</f>
        <v>1</v>
      </c>
      <c r="B1003" s="27">
        <v>0</v>
      </c>
      <c r="C1003" s="28">
        <v>2018028</v>
      </c>
      <c r="D1003" s="161" t="str">
        <f>+VLOOKUP(C1003,勤務データ!A:C,3,0)</f>
        <v>中野 久仁子</v>
      </c>
      <c r="E1003" s="29" t="s">
        <v>1833</v>
      </c>
      <c r="F1003" s="28" t="s">
        <v>1851</v>
      </c>
      <c r="G1003" s="125" t="s">
        <v>1843</v>
      </c>
      <c r="H1003" s="28">
        <v>180</v>
      </c>
      <c r="I1003" s="28">
        <v>140</v>
      </c>
      <c r="J1003" s="63" t="s">
        <v>1836</v>
      </c>
      <c r="K1003" s="55">
        <v>441000</v>
      </c>
      <c r="L1003" s="30">
        <f ca="1">+IF($G1003="月額制",L1007-L1004,L1007-SUM(L1004:L1005))</f>
        <v>128</v>
      </c>
      <c r="M1003" s="56">
        <f>+INT(IF($G1003="月額制",$K1003,$K1003*L1003))</f>
        <v>441000</v>
      </c>
      <c r="N1003" s="27"/>
      <c r="P1003" s="24"/>
    </row>
    <row r="1004" spans="1:16">
      <c r="A1004" s="24">
        <f t="shared" ref="A1004:B1004" si="699">+A1003</f>
        <v>1</v>
      </c>
      <c r="B1004" s="24">
        <f t="shared" si="699"/>
        <v>0</v>
      </c>
      <c r="C1004" s="31">
        <f t="shared" ref="C1004:C1012" si="700">+IF(C1003="","",C1003)</f>
        <v>2018028</v>
      </c>
      <c r="D1004" s="162" t="str">
        <f t="shared" ref="D1004:D1012" si="701">+IF(D1003="","",D1003)</f>
        <v>中野 久仁子</v>
      </c>
      <c r="E1004" s="32" t="str">
        <f t="shared" ref="E1004:E1012" si="702">+IF(E1003="","",E1003)</f>
        <v>UAL</v>
      </c>
      <c r="F1004" s="46" t="str">
        <f t="shared" ref="F1004:F1012" si="703">+IF(F1003="","",F1003)</f>
        <v>東京サポートセンター KDX</v>
      </c>
      <c r="G1004" s="31" t="str">
        <f t="shared" ref="G1004:G1012" si="704">+IF(G1003="","",G1003)</f>
        <v>月額制</v>
      </c>
      <c r="H1004" s="31"/>
      <c r="I1004" s="31"/>
      <c r="J1004" s="64" t="str">
        <f>+IF(G1003="月額制","超過単金","時間外単金")</f>
        <v>超過単金</v>
      </c>
      <c r="K1004" s="57">
        <v>2760</v>
      </c>
      <c r="L1004" s="33">
        <f ca="1">+IF($G1003="月額制",MAX(0,L1007-$H1003),FLOOR(SUMIF(INDIRECT(L$1&amp;"!$A:$A"),$C1004,INDIRECT(L$1&amp;"!$E:$E"))+"0:0:1"*24,0.5))</f>
        <v>0</v>
      </c>
      <c r="M1004" s="58">
        <f ca="1">+INT($K1004*L1004)</f>
        <v>0</v>
      </c>
      <c r="N1004" s="27"/>
      <c r="P1004" s="24"/>
    </row>
    <row r="1005" spans="1:16">
      <c r="A1005" s="24">
        <f t="shared" ref="A1005:B1005" si="705">+A1004</f>
        <v>1</v>
      </c>
      <c r="B1005" s="24">
        <f t="shared" si="705"/>
        <v>0</v>
      </c>
      <c r="C1005" s="31">
        <f t="shared" si="700"/>
        <v>2018028</v>
      </c>
      <c r="D1005" s="162" t="str">
        <f t="shared" si="701"/>
        <v>中野 久仁子</v>
      </c>
      <c r="E1005" s="32" t="str">
        <f t="shared" si="702"/>
        <v>UAL</v>
      </c>
      <c r="F1005" s="46" t="str">
        <f t="shared" si="703"/>
        <v>東京サポートセンター KDX</v>
      </c>
      <c r="G1005" s="31" t="str">
        <f t="shared" si="704"/>
        <v>月額制</v>
      </c>
      <c r="H1005" s="31"/>
      <c r="I1005" s="31"/>
      <c r="J1005" s="64" t="str">
        <f>+IF(G1003="月額制","控除単金","法定休日単金")</f>
        <v>控除単金</v>
      </c>
      <c r="K1005" s="57">
        <v>2760</v>
      </c>
      <c r="L1005" s="33">
        <f ca="1">+IF($G1003="月額制",MIN(0,L1003-$I1003),FLOOR(SUMIF(INDIRECT(L$1 &amp; "!$A:$A"),$C1005,INDIRECT(L$1 &amp; "!$F:$F"))+"0:0:1"*24,0.5))</f>
        <v>-12</v>
      </c>
      <c r="M1005" s="58">
        <f ca="1">+INT($K1005*L1005)</f>
        <v>-33120</v>
      </c>
      <c r="N1005" s="27"/>
      <c r="P1005" s="24"/>
    </row>
    <row r="1006" spans="1:16">
      <c r="A1006" s="24">
        <f t="shared" ref="A1006:B1006" si="706">+A1005</f>
        <v>1</v>
      </c>
      <c r="B1006" s="24">
        <f t="shared" si="706"/>
        <v>0</v>
      </c>
      <c r="C1006" s="31">
        <f t="shared" si="700"/>
        <v>2018028</v>
      </c>
      <c r="D1006" s="162" t="str">
        <f t="shared" si="701"/>
        <v>中野 久仁子</v>
      </c>
      <c r="E1006" s="32" t="str">
        <f t="shared" si="702"/>
        <v>UAL</v>
      </c>
      <c r="F1006" s="46" t="str">
        <f t="shared" si="703"/>
        <v>東京サポートセンター KDX</v>
      </c>
      <c r="G1006" s="31" t="str">
        <f t="shared" si="704"/>
        <v>月額制</v>
      </c>
      <c r="H1006" s="31"/>
      <c r="I1006" s="31"/>
      <c r="J1006" s="65" t="str">
        <f>+IF(G1003="月額制","","深夜割増単金")</f>
        <v/>
      </c>
      <c r="K1006" s="59"/>
      <c r="L1006" s="34">
        <f ca="1">IF($G1003="月額制",0,FLOOR(SUMIF(INDIRECT(L$1 &amp; "!$A:$A"),$C1005,INDIRECT(L$1 &amp; "!$g:$g"))+"0:0:1"*24,0.5))</f>
        <v>0</v>
      </c>
      <c r="M1006" s="60">
        <f ca="1">+INT($K1006*L1006)</f>
        <v>0</v>
      </c>
      <c r="N1006" s="27"/>
      <c r="P1006" s="24"/>
    </row>
    <row r="1007" spans="1:16">
      <c r="A1007" s="24">
        <f t="shared" ref="A1007:B1007" si="707">+A1006</f>
        <v>1</v>
      </c>
      <c r="B1007" s="24">
        <f t="shared" si="707"/>
        <v>0</v>
      </c>
      <c r="C1007" s="31">
        <f t="shared" si="700"/>
        <v>2018028</v>
      </c>
      <c r="D1007" s="162" t="str">
        <f t="shared" si="701"/>
        <v>中野 久仁子</v>
      </c>
      <c r="E1007" s="32" t="str">
        <f t="shared" si="702"/>
        <v>UAL</v>
      </c>
      <c r="F1007" s="46" t="str">
        <f t="shared" si="703"/>
        <v>東京サポートセンター KDX</v>
      </c>
      <c r="G1007" s="31" t="str">
        <f t="shared" si="704"/>
        <v>月額制</v>
      </c>
      <c r="H1007" s="31"/>
      <c r="I1007" s="31"/>
      <c r="J1007" s="100" t="s">
        <v>1837</v>
      </c>
      <c r="K1007" s="101"/>
      <c r="L1007" s="48">
        <f ca="1">+FLOOR(SUMIF(INDIRECT(L$1&amp;"!A:A"),$C1003,INDIRECT(L$1&amp;"!D:D"))+"0:0:1"*24,0.5)</f>
        <v>128</v>
      </c>
      <c r="M1007" s="50">
        <f ca="1">SUM(M1003:M1006)</f>
        <v>407880</v>
      </c>
      <c r="N1007" s="27"/>
      <c r="P1007" s="24"/>
    </row>
    <row r="1008" spans="1:16">
      <c r="A1008" s="24">
        <f t="shared" ref="A1008:B1008" si="708">+A1007</f>
        <v>1</v>
      </c>
      <c r="B1008" s="24">
        <f t="shared" si="708"/>
        <v>0</v>
      </c>
      <c r="C1008" s="31">
        <f t="shared" si="700"/>
        <v>2018028</v>
      </c>
      <c r="D1008" s="162" t="str">
        <f t="shared" si="701"/>
        <v>中野 久仁子</v>
      </c>
      <c r="E1008" s="32" t="str">
        <f t="shared" si="702"/>
        <v>UAL</v>
      </c>
      <c r="F1008" s="46" t="str">
        <f t="shared" si="703"/>
        <v>東京サポートセンター KDX</v>
      </c>
      <c r="G1008" s="31" t="str">
        <f t="shared" si="704"/>
        <v>月額制</v>
      </c>
      <c r="H1008" s="31"/>
      <c r="I1008" s="31"/>
      <c r="J1008" s="100" t="s">
        <v>1838</v>
      </c>
      <c r="K1008" s="101"/>
      <c r="L1008" s="51"/>
      <c r="M1008" s="49">
        <f ca="1">+ROUNDDOWN(M1007*0.1,0)</f>
        <v>40788</v>
      </c>
      <c r="N1008" s="27"/>
      <c r="P1008" s="24"/>
    </row>
    <row r="1009" spans="1:16">
      <c r="A1009" s="24">
        <f t="shared" ref="A1009:B1009" si="709">+A1008</f>
        <v>1</v>
      </c>
      <c r="B1009" s="24">
        <f t="shared" si="709"/>
        <v>0</v>
      </c>
      <c r="C1009" s="31">
        <f t="shared" si="700"/>
        <v>2018028</v>
      </c>
      <c r="D1009" s="162" t="str">
        <f t="shared" si="701"/>
        <v>中野 久仁子</v>
      </c>
      <c r="E1009" s="32" t="str">
        <f t="shared" si="702"/>
        <v>UAL</v>
      </c>
      <c r="F1009" s="46" t="str">
        <f t="shared" si="703"/>
        <v>東京サポートセンター KDX</v>
      </c>
      <c r="G1009" s="31" t="str">
        <f t="shared" si="704"/>
        <v>月額制</v>
      </c>
      <c r="H1009" s="31"/>
      <c r="I1009" s="31"/>
      <c r="J1009" s="102" t="s">
        <v>1839</v>
      </c>
      <c r="K1009" s="103"/>
      <c r="L1009" s="61"/>
      <c r="M1009" s="56">
        <f ca="1">+SUMIF(INDIRECT(L$1&amp;"!$A:$A"),$C1003,INDIRECT(L$1&amp;"!$I:$I"))</f>
        <v>0</v>
      </c>
      <c r="N1009" s="27"/>
      <c r="P1009" s="24"/>
    </row>
    <row r="1010" spans="1:16">
      <c r="A1010" s="24">
        <f t="shared" ref="A1010:B1010" si="710">+A1009</f>
        <v>1</v>
      </c>
      <c r="B1010" s="24">
        <f t="shared" si="710"/>
        <v>0</v>
      </c>
      <c r="C1010" s="31">
        <f t="shared" si="700"/>
        <v>2018028</v>
      </c>
      <c r="D1010" s="162" t="str">
        <f t="shared" si="701"/>
        <v>中野 久仁子</v>
      </c>
      <c r="E1010" s="32" t="str">
        <f t="shared" si="702"/>
        <v>UAL</v>
      </c>
      <c r="F1010" s="46" t="str">
        <f t="shared" si="703"/>
        <v>東京サポートセンター KDX</v>
      </c>
      <c r="G1010" s="31" t="str">
        <f t="shared" si="704"/>
        <v>月額制</v>
      </c>
      <c r="H1010" s="31"/>
      <c r="I1010" s="31"/>
      <c r="J1010" s="104" t="s">
        <v>1840</v>
      </c>
      <c r="K1010" s="105"/>
      <c r="L1010" s="62"/>
      <c r="M1010" s="60">
        <f ca="1">+SUMIF(INDIRECT(L$1 &amp;"!$A:$A"),$C1003,INDIRECT(L$1 &amp;"!$J:$J"))</f>
        <v>0</v>
      </c>
      <c r="N1010" s="27"/>
      <c r="P1010" s="24"/>
    </row>
    <row r="1011" spans="1:16">
      <c r="A1011" s="24">
        <f t="shared" ref="A1011:B1011" si="711">+A1010</f>
        <v>1</v>
      </c>
      <c r="B1011" s="24">
        <f t="shared" si="711"/>
        <v>0</v>
      </c>
      <c r="C1011" s="31">
        <f t="shared" si="700"/>
        <v>2018028</v>
      </c>
      <c r="D1011" s="162" t="str">
        <f t="shared" si="701"/>
        <v>中野 久仁子</v>
      </c>
      <c r="E1011" s="32" t="str">
        <f t="shared" si="702"/>
        <v>UAL</v>
      </c>
      <c r="F1011" s="46" t="str">
        <f t="shared" si="703"/>
        <v>東京サポートセンター KDX</v>
      </c>
      <c r="G1011" s="31" t="str">
        <f t="shared" si="704"/>
        <v>月額制</v>
      </c>
      <c r="H1011" s="31"/>
      <c r="I1011" s="31"/>
      <c r="J1011" s="100" t="s">
        <v>1841</v>
      </c>
      <c r="K1011" s="101"/>
      <c r="L1011" s="51"/>
      <c r="M1011" s="49">
        <f ca="1">SUM(M1009:M1010)</f>
        <v>0</v>
      </c>
      <c r="N1011" s="27"/>
      <c r="P1011" s="24"/>
    </row>
    <row r="1012" spans="1:16">
      <c r="A1012" s="24">
        <f t="shared" ref="A1012:B1012" si="712">+A1011</f>
        <v>1</v>
      </c>
      <c r="B1012" s="24">
        <f t="shared" si="712"/>
        <v>0</v>
      </c>
      <c r="C1012" s="35">
        <f t="shared" si="700"/>
        <v>2018028</v>
      </c>
      <c r="D1012" s="163" t="str">
        <f t="shared" si="701"/>
        <v>中野 久仁子</v>
      </c>
      <c r="E1012" s="106" t="str">
        <f t="shared" si="702"/>
        <v>UAL</v>
      </c>
      <c r="F1012" s="107" t="str">
        <f t="shared" si="703"/>
        <v>東京サポートセンター KDX</v>
      </c>
      <c r="G1012" s="35" t="str">
        <f t="shared" si="704"/>
        <v>月額制</v>
      </c>
      <c r="H1012" s="35"/>
      <c r="I1012" s="35"/>
      <c r="J1012" s="100" t="s">
        <v>1842</v>
      </c>
      <c r="K1012" s="101"/>
      <c r="L1012" s="52"/>
      <c r="M1012" s="53">
        <f ca="1">+(L1007&lt;&gt;0)*SUM(M1007:M1008,M1011)</f>
        <v>448668</v>
      </c>
      <c r="N1012" s="27"/>
      <c r="P1012" s="24"/>
    </row>
    <row r="1013" spans="1:16">
      <c r="A1013" s="24">
        <f>IF(A1012=1,0,1)</f>
        <v>0</v>
      </c>
      <c r="B1013" s="27">
        <v>0</v>
      </c>
      <c r="C1013" s="108">
        <v>2018031</v>
      </c>
      <c r="D1013" s="164" t="str">
        <f>+VLOOKUP(C1013,勤務データ!A:C,3,0)</f>
        <v>太田 裕一</v>
      </c>
      <c r="E1013" s="109" t="s">
        <v>1833</v>
      </c>
      <c r="F1013" s="108" t="s">
        <v>1851</v>
      </c>
      <c r="G1013" s="108" t="s">
        <v>1843</v>
      </c>
      <c r="H1013" s="108">
        <v>180</v>
      </c>
      <c r="I1013" s="108">
        <v>140</v>
      </c>
      <c r="J1013" s="110" t="s">
        <v>1836</v>
      </c>
      <c r="K1013" s="66">
        <v>510000</v>
      </c>
      <c r="L1013" s="140">
        <f ca="1">+IF($G1013="月額制",L1017-L1014,L1017-SUM(L1014:L1015))</f>
        <v>137</v>
      </c>
      <c r="M1013" s="67">
        <f>+INT(IF($G1013="月額制",$K1013,$K1013*L1013))</f>
        <v>510000</v>
      </c>
      <c r="N1013" s="27"/>
      <c r="P1013" s="24"/>
    </row>
    <row r="1014" spans="1:16">
      <c r="A1014" s="24">
        <f t="shared" ref="A1014:B1014" si="713">+A1013</f>
        <v>0</v>
      </c>
      <c r="B1014" s="24">
        <f t="shared" si="713"/>
        <v>0</v>
      </c>
      <c r="C1014" s="111">
        <f t="shared" ref="C1014:C1022" si="714">+IF(C1013="","",C1013)</f>
        <v>2018031</v>
      </c>
      <c r="D1014" s="165" t="str">
        <f t="shared" ref="D1014:D1022" si="715">+IF(D1013="","",D1013)</f>
        <v>太田 裕一</v>
      </c>
      <c r="E1014" s="112" t="str">
        <f t="shared" ref="E1014:E1022" si="716">+IF(E1013="","",E1013)</f>
        <v>UAL</v>
      </c>
      <c r="F1014" s="113" t="str">
        <f t="shared" ref="F1014:F1022" si="717">+IF(F1013="","",F1013)</f>
        <v>東京サポートセンター KDX</v>
      </c>
      <c r="G1014" s="111" t="str">
        <f t="shared" ref="G1014:G1022" si="718">+IF(G1013="","",G1013)</f>
        <v>月額制</v>
      </c>
      <c r="H1014" s="111"/>
      <c r="I1014" s="111"/>
      <c r="J1014" s="114" t="str">
        <f>+IF(G1013="月額制","超過単金","時間外単金")</f>
        <v>超過単金</v>
      </c>
      <c r="K1014" s="68">
        <v>3190</v>
      </c>
      <c r="L1014" s="141">
        <f ca="1">+IF($G1013="月額制",MAX(0,L1017-$H1013),FLOOR(SUMIF(INDIRECT(L$1&amp;"!$A:$A"),$C1014,INDIRECT(L$1&amp;"!$E:$E"))+"0:0:1"*24,0.5))</f>
        <v>0</v>
      </c>
      <c r="M1014" s="69">
        <f ca="1">+INT($K1014*L1014)</f>
        <v>0</v>
      </c>
      <c r="N1014" s="27"/>
      <c r="P1014" s="24"/>
    </row>
    <row r="1015" spans="1:16">
      <c r="A1015" s="24">
        <f t="shared" ref="A1015:B1015" si="719">+A1014</f>
        <v>0</v>
      </c>
      <c r="B1015" s="24">
        <f t="shared" si="719"/>
        <v>0</v>
      </c>
      <c r="C1015" s="111">
        <f t="shared" si="714"/>
        <v>2018031</v>
      </c>
      <c r="D1015" s="165" t="str">
        <f t="shared" si="715"/>
        <v>太田 裕一</v>
      </c>
      <c r="E1015" s="112" t="str">
        <f t="shared" si="716"/>
        <v>UAL</v>
      </c>
      <c r="F1015" s="113" t="str">
        <f t="shared" si="717"/>
        <v>東京サポートセンター KDX</v>
      </c>
      <c r="G1015" s="111" t="str">
        <f t="shared" si="718"/>
        <v>月額制</v>
      </c>
      <c r="H1015" s="111"/>
      <c r="I1015" s="111"/>
      <c r="J1015" s="114" t="str">
        <f>+IF(G1013="月額制","控除単金","法定休日単金")</f>
        <v>控除単金</v>
      </c>
      <c r="K1015" s="68">
        <v>3190</v>
      </c>
      <c r="L1015" s="141">
        <f ca="1">+IF($G1013="月額制",MIN(0,L1013-$I1013),FLOOR(SUMIF(INDIRECT(L$1 &amp; "!$A:$A"),$C1015,INDIRECT(L$1 &amp; "!$F:$F"))+"0:0:1"*24,0.5))</f>
        <v>-3</v>
      </c>
      <c r="M1015" s="69">
        <f ca="1">+INT($K1015*L1015)</f>
        <v>-9570</v>
      </c>
      <c r="N1015" s="27"/>
      <c r="P1015" s="24"/>
    </row>
    <row r="1016" spans="1:16">
      <c r="A1016" s="24">
        <f t="shared" ref="A1016:B1016" si="720">+A1015</f>
        <v>0</v>
      </c>
      <c r="B1016" s="24">
        <f t="shared" si="720"/>
        <v>0</v>
      </c>
      <c r="C1016" s="111">
        <f t="shared" si="714"/>
        <v>2018031</v>
      </c>
      <c r="D1016" s="165" t="str">
        <f t="shared" si="715"/>
        <v>太田 裕一</v>
      </c>
      <c r="E1016" s="112" t="str">
        <f t="shared" si="716"/>
        <v>UAL</v>
      </c>
      <c r="F1016" s="113" t="str">
        <f t="shared" si="717"/>
        <v>東京サポートセンター KDX</v>
      </c>
      <c r="G1016" s="111" t="str">
        <f t="shared" si="718"/>
        <v>月額制</v>
      </c>
      <c r="H1016" s="111"/>
      <c r="I1016" s="111"/>
      <c r="J1016" s="115" t="str">
        <f>+IF(G1013="月額制","","深夜割増単金")</f>
        <v/>
      </c>
      <c r="K1016" s="70"/>
      <c r="L1016" s="142">
        <f ca="1">IF($G1013="月額制",0,FLOOR(SUMIF(INDIRECT(L$1 &amp; "!$A:$A"),$C1015,INDIRECT(L$1 &amp; "!$g:$g"))+"0:0:1"*24,0.5))</f>
        <v>0</v>
      </c>
      <c r="M1016" s="71">
        <f ca="1">+INT($K1016*L1016)</f>
        <v>0</v>
      </c>
      <c r="N1016" s="27"/>
      <c r="P1016" s="24"/>
    </row>
    <row r="1017" spans="1:16">
      <c r="A1017" s="24">
        <f t="shared" ref="A1017:B1017" si="721">+A1016</f>
        <v>0</v>
      </c>
      <c r="B1017" s="24">
        <f t="shared" si="721"/>
        <v>0</v>
      </c>
      <c r="C1017" s="111">
        <f t="shared" si="714"/>
        <v>2018031</v>
      </c>
      <c r="D1017" s="165" t="str">
        <f t="shared" si="715"/>
        <v>太田 裕一</v>
      </c>
      <c r="E1017" s="112" t="str">
        <f t="shared" si="716"/>
        <v>UAL</v>
      </c>
      <c r="F1017" s="113" t="str">
        <f t="shared" si="717"/>
        <v>東京サポートセンター KDX</v>
      </c>
      <c r="G1017" s="111" t="str">
        <f t="shared" si="718"/>
        <v>月額制</v>
      </c>
      <c r="H1017" s="111"/>
      <c r="I1017" s="111"/>
      <c r="J1017" s="116" t="s">
        <v>1837</v>
      </c>
      <c r="K1017" s="117"/>
      <c r="L1017" s="143">
        <f ca="1">+FLOOR(SUMIF(INDIRECT(L$1&amp;"!A:A"),$C1013,INDIRECT(L$1&amp;"!D:D"))+"0:0:1"*24,0.5)</f>
        <v>137</v>
      </c>
      <c r="M1017" s="144">
        <f ca="1">SUM(M1013:M1016)</f>
        <v>500430</v>
      </c>
      <c r="N1017" s="27"/>
      <c r="P1017" s="24"/>
    </row>
    <row r="1018" spans="1:16">
      <c r="A1018" s="24">
        <f t="shared" ref="A1018:B1018" si="722">+A1017</f>
        <v>0</v>
      </c>
      <c r="B1018" s="24">
        <f t="shared" si="722"/>
        <v>0</v>
      </c>
      <c r="C1018" s="111">
        <f t="shared" si="714"/>
        <v>2018031</v>
      </c>
      <c r="D1018" s="165" t="str">
        <f t="shared" si="715"/>
        <v>太田 裕一</v>
      </c>
      <c r="E1018" s="112" t="str">
        <f t="shared" si="716"/>
        <v>UAL</v>
      </c>
      <c r="F1018" s="113" t="str">
        <f t="shared" si="717"/>
        <v>東京サポートセンター KDX</v>
      </c>
      <c r="G1018" s="111" t="str">
        <f t="shared" si="718"/>
        <v>月額制</v>
      </c>
      <c r="H1018" s="111"/>
      <c r="I1018" s="111"/>
      <c r="J1018" s="116" t="s">
        <v>1838</v>
      </c>
      <c r="K1018" s="117"/>
      <c r="L1018" s="145"/>
      <c r="M1018" s="54">
        <f ca="1">+ROUNDDOWN(M1017*0.1,0)</f>
        <v>50043</v>
      </c>
      <c r="N1018" s="27"/>
      <c r="P1018" s="24"/>
    </row>
    <row r="1019" spans="1:16">
      <c r="A1019" s="24">
        <f t="shared" ref="A1019:B1019" si="723">+A1018</f>
        <v>0</v>
      </c>
      <c r="B1019" s="24">
        <f t="shared" si="723"/>
        <v>0</v>
      </c>
      <c r="C1019" s="111">
        <f t="shared" si="714"/>
        <v>2018031</v>
      </c>
      <c r="D1019" s="165" t="str">
        <f t="shared" si="715"/>
        <v>太田 裕一</v>
      </c>
      <c r="E1019" s="112" t="str">
        <f t="shared" si="716"/>
        <v>UAL</v>
      </c>
      <c r="F1019" s="113" t="str">
        <f t="shared" si="717"/>
        <v>東京サポートセンター KDX</v>
      </c>
      <c r="G1019" s="111" t="str">
        <f t="shared" si="718"/>
        <v>月額制</v>
      </c>
      <c r="H1019" s="111"/>
      <c r="I1019" s="111"/>
      <c r="J1019" s="118" t="s">
        <v>1839</v>
      </c>
      <c r="K1019" s="119"/>
      <c r="L1019" s="146"/>
      <c r="M1019" s="67">
        <f ca="1">+SUMIF(INDIRECT(L$1&amp;"!$A:$A"),$C1013,INDIRECT(L$1&amp;"!$I:$I"))</f>
        <v>0</v>
      </c>
      <c r="N1019" s="27"/>
      <c r="P1019" s="24"/>
    </row>
    <row r="1020" spans="1:16">
      <c r="A1020" s="24">
        <f t="shared" ref="A1020:B1020" si="724">+A1019</f>
        <v>0</v>
      </c>
      <c r="B1020" s="24">
        <f t="shared" si="724"/>
        <v>0</v>
      </c>
      <c r="C1020" s="111">
        <f t="shared" si="714"/>
        <v>2018031</v>
      </c>
      <c r="D1020" s="165" t="str">
        <f t="shared" si="715"/>
        <v>太田 裕一</v>
      </c>
      <c r="E1020" s="112" t="str">
        <f t="shared" si="716"/>
        <v>UAL</v>
      </c>
      <c r="F1020" s="113" t="str">
        <f t="shared" si="717"/>
        <v>東京サポートセンター KDX</v>
      </c>
      <c r="G1020" s="111" t="str">
        <f t="shared" si="718"/>
        <v>月額制</v>
      </c>
      <c r="H1020" s="111"/>
      <c r="I1020" s="111"/>
      <c r="J1020" s="120" t="s">
        <v>1840</v>
      </c>
      <c r="K1020" s="121"/>
      <c r="L1020" s="147"/>
      <c r="M1020" s="71">
        <f ca="1">+SUMIF(INDIRECT(L$1 &amp;"!$A:$A"),$C1013,INDIRECT(L$1 &amp;"!$J:$J"))</f>
        <v>2560</v>
      </c>
      <c r="N1020" s="27"/>
      <c r="P1020" s="24"/>
    </row>
    <row r="1021" spans="1:16">
      <c r="A1021" s="24">
        <f t="shared" ref="A1021:B1021" si="725">+A1020</f>
        <v>0</v>
      </c>
      <c r="B1021" s="24">
        <f t="shared" si="725"/>
        <v>0</v>
      </c>
      <c r="C1021" s="111">
        <f t="shared" si="714"/>
        <v>2018031</v>
      </c>
      <c r="D1021" s="165" t="str">
        <f t="shared" si="715"/>
        <v>太田 裕一</v>
      </c>
      <c r="E1021" s="112" t="str">
        <f t="shared" si="716"/>
        <v>UAL</v>
      </c>
      <c r="F1021" s="113" t="str">
        <f t="shared" si="717"/>
        <v>東京サポートセンター KDX</v>
      </c>
      <c r="G1021" s="111" t="str">
        <f t="shared" si="718"/>
        <v>月額制</v>
      </c>
      <c r="H1021" s="111"/>
      <c r="I1021" s="111"/>
      <c r="J1021" s="116" t="s">
        <v>1841</v>
      </c>
      <c r="K1021" s="117"/>
      <c r="L1021" s="145"/>
      <c r="M1021" s="54">
        <f ca="1">SUM(M1019:M1020)</f>
        <v>2560</v>
      </c>
      <c r="N1021" s="27"/>
      <c r="P1021" s="24"/>
    </row>
    <row r="1022" spans="1:16">
      <c r="A1022" s="24">
        <f t="shared" ref="A1022:B1022" si="726">+A1021</f>
        <v>0</v>
      </c>
      <c r="B1022" s="24">
        <f t="shared" si="726"/>
        <v>0</v>
      </c>
      <c r="C1022" s="122">
        <f t="shared" si="714"/>
        <v>2018031</v>
      </c>
      <c r="D1022" s="166" t="str">
        <f t="shared" si="715"/>
        <v>太田 裕一</v>
      </c>
      <c r="E1022" s="123" t="str">
        <f t="shared" si="716"/>
        <v>UAL</v>
      </c>
      <c r="F1022" s="124" t="str">
        <f t="shared" si="717"/>
        <v>東京サポートセンター KDX</v>
      </c>
      <c r="G1022" s="122" t="str">
        <f t="shared" si="718"/>
        <v>月額制</v>
      </c>
      <c r="H1022" s="122"/>
      <c r="I1022" s="122"/>
      <c r="J1022" s="116" t="s">
        <v>1842</v>
      </c>
      <c r="K1022" s="117"/>
      <c r="L1022" s="148"/>
      <c r="M1022" s="149">
        <f ca="1">+(L1017&lt;&gt;0)*SUM(M1017:M1018,M1021)</f>
        <v>553033</v>
      </c>
      <c r="N1022" s="27"/>
      <c r="P1022" s="24"/>
    </row>
    <row r="1023" spans="1:16">
      <c r="A1023" s="24">
        <f>IF(A1022=1,0,1)</f>
        <v>1</v>
      </c>
      <c r="B1023" s="27">
        <v>0</v>
      </c>
      <c r="C1023" s="28">
        <v>2008002</v>
      </c>
      <c r="D1023" s="161" t="str">
        <f>+VLOOKUP(C1023,勤務データ!A:C,3,0)</f>
        <v>伊藤 淳</v>
      </c>
      <c r="E1023" s="29" t="s">
        <v>1833</v>
      </c>
      <c r="F1023" s="28" t="s">
        <v>1851</v>
      </c>
      <c r="G1023" s="125" t="s">
        <v>1835</v>
      </c>
      <c r="H1023" s="28"/>
      <c r="I1023" s="28"/>
      <c r="J1023" s="63" t="s">
        <v>1836</v>
      </c>
      <c r="K1023" s="55">
        <v>4100</v>
      </c>
      <c r="L1023" s="30">
        <f ca="1">+IF($G1023="月額制",L1027-L1024,L1027-SUM(L1024:L1025))</f>
        <v>127.5</v>
      </c>
      <c r="M1023" s="56">
        <f ca="1">+INT(IF($G1023="月額制",$K1023,$K1023*L1023))</f>
        <v>522750</v>
      </c>
      <c r="N1023" s="27"/>
      <c r="P1023" s="24"/>
    </row>
    <row r="1024" spans="1:16">
      <c r="A1024" s="24">
        <f t="shared" ref="A1024:B1024" si="727">+A1023</f>
        <v>1</v>
      </c>
      <c r="B1024" s="24">
        <f t="shared" si="727"/>
        <v>0</v>
      </c>
      <c r="C1024" s="31">
        <f t="shared" ref="C1024:C1032" si="728">+IF(C1023="","",C1023)</f>
        <v>2008002</v>
      </c>
      <c r="D1024" s="162" t="str">
        <f t="shared" ref="D1024:D1032" si="729">+IF(D1023="","",D1023)</f>
        <v>伊藤 淳</v>
      </c>
      <c r="E1024" s="32" t="str">
        <f t="shared" ref="E1024:E1032" si="730">+IF(E1023="","",E1023)</f>
        <v>UAL</v>
      </c>
      <c r="F1024" s="46" t="str">
        <f t="shared" ref="F1024:F1032" si="731">+IF(F1023="","",F1023)</f>
        <v>東京サポートセンター KDX</v>
      </c>
      <c r="G1024" s="31" t="str">
        <f t="shared" ref="G1024:G1032" si="732">+IF(G1023="","",G1023)</f>
        <v>時間制</v>
      </c>
      <c r="H1024" s="31"/>
      <c r="I1024" s="31"/>
      <c r="J1024" s="64" t="str">
        <f>+IF(G1023="月額制","超過単金","時間外単金")</f>
        <v>時間外単金</v>
      </c>
      <c r="K1024" s="57">
        <v>4100</v>
      </c>
      <c r="L1024" s="33">
        <f ca="1">+IF($G1023="月額制",MAX(0,L1027-$H1023),FLOOR(SUMIF(INDIRECT(L$1&amp;"!$A:$A"),$C1024,INDIRECT(L$1&amp;"!$E:$E"))+"0:0:1"*24,0.5))</f>
        <v>2</v>
      </c>
      <c r="M1024" s="58">
        <f ca="1">+INT($K1024*L1024)</f>
        <v>8200</v>
      </c>
      <c r="N1024" s="27"/>
      <c r="P1024" s="24"/>
    </row>
    <row r="1025" spans="1:16">
      <c r="A1025" s="24">
        <f t="shared" ref="A1025:B1025" si="733">+A1024</f>
        <v>1</v>
      </c>
      <c r="B1025" s="24">
        <f t="shared" si="733"/>
        <v>0</v>
      </c>
      <c r="C1025" s="31">
        <f t="shared" si="728"/>
        <v>2008002</v>
      </c>
      <c r="D1025" s="162" t="str">
        <f t="shared" si="729"/>
        <v>伊藤 淳</v>
      </c>
      <c r="E1025" s="32" t="str">
        <f t="shared" si="730"/>
        <v>UAL</v>
      </c>
      <c r="F1025" s="46" t="str">
        <f t="shared" si="731"/>
        <v>東京サポートセンター KDX</v>
      </c>
      <c r="G1025" s="31" t="str">
        <f t="shared" si="732"/>
        <v>時間制</v>
      </c>
      <c r="H1025" s="31"/>
      <c r="I1025" s="31"/>
      <c r="J1025" s="64" t="str">
        <f>+IF(G1023="月額制","控除単金","法定休日単金")</f>
        <v>法定休日単金</v>
      </c>
      <c r="K1025" s="57">
        <v>4100</v>
      </c>
      <c r="L1025" s="33">
        <f ca="1">+IF($G1023="月額制",MIN(0,L1023-$I1023),FLOOR(SUMIF(INDIRECT(L$1 &amp; "!$A:$A"),$C1025,INDIRECT(L$1 &amp; "!$F:$F"))+"0:0:1"*24,0.5))</f>
        <v>13</v>
      </c>
      <c r="M1025" s="58">
        <f ca="1">+INT($K1025*L1025)</f>
        <v>53300</v>
      </c>
      <c r="N1025" s="27"/>
      <c r="P1025" s="24"/>
    </row>
    <row r="1026" spans="1:16">
      <c r="A1026" s="24">
        <f t="shared" ref="A1026:B1026" si="734">+A1025</f>
        <v>1</v>
      </c>
      <c r="B1026" s="24">
        <f t="shared" si="734"/>
        <v>0</v>
      </c>
      <c r="C1026" s="31">
        <f t="shared" si="728"/>
        <v>2008002</v>
      </c>
      <c r="D1026" s="162" t="str">
        <f t="shared" si="729"/>
        <v>伊藤 淳</v>
      </c>
      <c r="E1026" s="32" t="str">
        <f t="shared" si="730"/>
        <v>UAL</v>
      </c>
      <c r="F1026" s="46" t="str">
        <f t="shared" si="731"/>
        <v>東京サポートセンター KDX</v>
      </c>
      <c r="G1026" s="31" t="str">
        <f t="shared" si="732"/>
        <v>時間制</v>
      </c>
      <c r="H1026" s="31"/>
      <c r="I1026" s="31"/>
      <c r="J1026" s="65" t="str">
        <f>+IF(G1023="月額制","","深夜割増単金")</f>
        <v>深夜割増単金</v>
      </c>
      <c r="K1026" s="59">
        <v>0</v>
      </c>
      <c r="L1026" s="34">
        <f ca="1">IF($G1023="月額制",0,FLOOR(SUMIF(INDIRECT(L$1 &amp; "!$A:$A"),$C1025,INDIRECT(L$1 &amp; "!$g:$g"))+"0:0:1"*24,0.5))</f>
        <v>1</v>
      </c>
      <c r="M1026" s="60">
        <f ca="1">+INT($K1026*L1026)</f>
        <v>0</v>
      </c>
      <c r="N1026" s="27"/>
      <c r="P1026" s="24"/>
    </row>
    <row r="1027" spans="1:16">
      <c r="A1027" s="24">
        <f t="shared" ref="A1027:B1027" si="735">+A1026</f>
        <v>1</v>
      </c>
      <c r="B1027" s="24">
        <f t="shared" si="735"/>
        <v>0</v>
      </c>
      <c r="C1027" s="31">
        <f t="shared" si="728"/>
        <v>2008002</v>
      </c>
      <c r="D1027" s="162" t="str">
        <f t="shared" si="729"/>
        <v>伊藤 淳</v>
      </c>
      <c r="E1027" s="32" t="str">
        <f t="shared" si="730"/>
        <v>UAL</v>
      </c>
      <c r="F1027" s="46" t="str">
        <f t="shared" si="731"/>
        <v>東京サポートセンター KDX</v>
      </c>
      <c r="G1027" s="31" t="str">
        <f t="shared" si="732"/>
        <v>時間制</v>
      </c>
      <c r="H1027" s="31"/>
      <c r="I1027" s="31"/>
      <c r="J1027" s="100" t="s">
        <v>1837</v>
      </c>
      <c r="K1027" s="101"/>
      <c r="L1027" s="48">
        <f ca="1">+FLOOR(SUMIF(INDIRECT(L$1&amp;"!A:A"),$C1023,INDIRECT(L$1&amp;"!D:D"))+"0:0:1"*24,0.5)</f>
        <v>142.5</v>
      </c>
      <c r="M1027" s="50">
        <f ca="1">SUM(M1023:M1026)</f>
        <v>584250</v>
      </c>
      <c r="N1027" s="27"/>
      <c r="P1027" s="24"/>
    </row>
    <row r="1028" spans="1:16">
      <c r="A1028" s="24">
        <f t="shared" ref="A1028:B1028" si="736">+A1027</f>
        <v>1</v>
      </c>
      <c r="B1028" s="24">
        <f t="shared" si="736"/>
        <v>0</v>
      </c>
      <c r="C1028" s="31">
        <f t="shared" si="728"/>
        <v>2008002</v>
      </c>
      <c r="D1028" s="162" t="str">
        <f t="shared" si="729"/>
        <v>伊藤 淳</v>
      </c>
      <c r="E1028" s="32" t="str">
        <f t="shared" si="730"/>
        <v>UAL</v>
      </c>
      <c r="F1028" s="46" t="str">
        <f t="shared" si="731"/>
        <v>東京サポートセンター KDX</v>
      </c>
      <c r="G1028" s="31" t="str">
        <f t="shared" si="732"/>
        <v>時間制</v>
      </c>
      <c r="H1028" s="31"/>
      <c r="I1028" s="31"/>
      <c r="J1028" s="100" t="s">
        <v>1838</v>
      </c>
      <c r="K1028" s="101"/>
      <c r="L1028" s="51"/>
      <c r="M1028" s="49">
        <f ca="1">+ROUNDDOWN(M1027*0.1,0)</f>
        <v>58425</v>
      </c>
      <c r="N1028" s="27"/>
      <c r="P1028" s="24"/>
    </row>
    <row r="1029" spans="1:16">
      <c r="A1029" s="24">
        <f t="shared" ref="A1029:B1029" si="737">+A1028</f>
        <v>1</v>
      </c>
      <c r="B1029" s="24">
        <f t="shared" si="737"/>
        <v>0</v>
      </c>
      <c r="C1029" s="31">
        <f t="shared" si="728"/>
        <v>2008002</v>
      </c>
      <c r="D1029" s="162" t="str">
        <f t="shared" si="729"/>
        <v>伊藤 淳</v>
      </c>
      <c r="E1029" s="32" t="str">
        <f t="shared" si="730"/>
        <v>UAL</v>
      </c>
      <c r="F1029" s="46" t="str">
        <f t="shared" si="731"/>
        <v>東京サポートセンター KDX</v>
      </c>
      <c r="G1029" s="31" t="str">
        <f t="shared" si="732"/>
        <v>時間制</v>
      </c>
      <c r="H1029" s="31"/>
      <c r="I1029" s="31"/>
      <c r="J1029" s="102" t="s">
        <v>1839</v>
      </c>
      <c r="K1029" s="103"/>
      <c r="L1029" s="61"/>
      <c r="M1029" s="56">
        <f ca="1">+SUMIF(INDIRECT(L$1&amp;"!$A:$A"),$C1023,INDIRECT(L$1&amp;"!$I:$I"))</f>
        <v>0</v>
      </c>
      <c r="N1029" s="27"/>
      <c r="P1029" s="24"/>
    </row>
    <row r="1030" spans="1:16">
      <c r="A1030" s="24">
        <f t="shared" ref="A1030:B1030" si="738">+A1029</f>
        <v>1</v>
      </c>
      <c r="B1030" s="24">
        <f t="shared" si="738"/>
        <v>0</v>
      </c>
      <c r="C1030" s="31">
        <f t="shared" si="728"/>
        <v>2008002</v>
      </c>
      <c r="D1030" s="162" t="str">
        <f t="shared" si="729"/>
        <v>伊藤 淳</v>
      </c>
      <c r="E1030" s="32" t="str">
        <f t="shared" si="730"/>
        <v>UAL</v>
      </c>
      <c r="F1030" s="46" t="str">
        <f t="shared" si="731"/>
        <v>東京サポートセンター KDX</v>
      </c>
      <c r="G1030" s="31" t="str">
        <f t="shared" si="732"/>
        <v>時間制</v>
      </c>
      <c r="H1030" s="31"/>
      <c r="I1030" s="31"/>
      <c r="J1030" s="104" t="s">
        <v>1840</v>
      </c>
      <c r="K1030" s="105"/>
      <c r="L1030" s="62"/>
      <c r="M1030" s="60">
        <f ca="1">+SUMIF(INDIRECT(L$1 &amp;"!$A:$A"),$C1023,INDIRECT(L$1 &amp;"!$J:$J"))</f>
        <v>0</v>
      </c>
      <c r="N1030" s="27"/>
      <c r="P1030" s="24"/>
    </row>
    <row r="1031" spans="1:16">
      <c r="A1031" s="24">
        <f t="shared" ref="A1031:B1031" si="739">+A1030</f>
        <v>1</v>
      </c>
      <c r="B1031" s="24">
        <f t="shared" si="739"/>
        <v>0</v>
      </c>
      <c r="C1031" s="31">
        <f t="shared" si="728"/>
        <v>2008002</v>
      </c>
      <c r="D1031" s="162" t="str">
        <f t="shared" si="729"/>
        <v>伊藤 淳</v>
      </c>
      <c r="E1031" s="32" t="str">
        <f t="shared" si="730"/>
        <v>UAL</v>
      </c>
      <c r="F1031" s="46" t="str">
        <f t="shared" si="731"/>
        <v>東京サポートセンター KDX</v>
      </c>
      <c r="G1031" s="31" t="str">
        <f t="shared" si="732"/>
        <v>時間制</v>
      </c>
      <c r="H1031" s="31"/>
      <c r="I1031" s="31"/>
      <c r="J1031" s="100" t="s">
        <v>1841</v>
      </c>
      <c r="K1031" s="101"/>
      <c r="L1031" s="51"/>
      <c r="M1031" s="49">
        <f ca="1">SUM(M1029:M1030)</f>
        <v>0</v>
      </c>
      <c r="N1031" s="27"/>
      <c r="P1031" s="24"/>
    </row>
    <row r="1032" spans="1:16">
      <c r="A1032" s="24">
        <f t="shared" ref="A1032:B1032" si="740">+A1031</f>
        <v>1</v>
      </c>
      <c r="B1032" s="24">
        <f t="shared" si="740"/>
        <v>0</v>
      </c>
      <c r="C1032" s="35">
        <f t="shared" si="728"/>
        <v>2008002</v>
      </c>
      <c r="D1032" s="163" t="str">
        <f t="shared" si="729"/>
        <v>伊藤 淳</v>
      </c>
      <c r="E1032" s="106" t="str">
        <f t="shared" si="730"/>
        <v>UAL</v>
      </c>
      <c r="F1032" s="107" t="str">
        <f t="shared" si="731"/>
        <v>東京サポートセンター KDX</v>
      </c>
      <c r="G1032" s="35" t="str">
        <f t="shared" si="732"/>
        <v>時間制</v>
      </c>
      <c r="H1032" s="35"/>
      <c r="I1032" s="35"/>
      <c r="J1032" s="100" t="s">
        <v>1842</v>
      </c>
      <c r="K1032" s="101"/>
      <c r="L1032" s="52"/>
      <c r="M1032" s="53">
        <f ca="1">+(L1027&lt;&gt;0)*SUM(M1027:M1028,M1031)</f>
        <v>642675</v>
      </c>
      <c r="N1032" s="27"/>
      <c r="P1032" s="24"/>
    </row>
    <row r="1033" spans="1:16">
      <c r="A1033" s="24">
        <f>IF(A1032=1,0,1)</f>
        <v>0</v>
      </c>
      <c r="B1033" s="27">
        <v>0</v>
      </c>
      <c r="C1033" s="108">
        <v>2023014</v>
      </c>
      <c r="D1033" s="164" t="str">
        <f>+VLOOKUP(C1033,勤務データ!A:C,3,0)</f>
        <v>菅野 弘治</v>
      </c>
      <c r="E1033" s="109" t="s">
        <v>1833</v>
      </c>
      <c r="F1033" s="108" t="s">
        <v>1834</v>
      </c>
      <c r="G1033" s="108" t="s">
        <v>1835</v>
      </c>
      <c r="H1033" s="108"/>
      <c r="I1033" s="108"/>
      <c r="J1033" s="110" t="s">
        <v>1836</v>
      </c>
      <c r="K1033" s="66">
        <v>6300</v>
      </c>
      <c r="L1033" s="140">
        <f ca="1">+IF($G1033="月額制",L1037-L1034,L1037-SUM(L1034:L1035))</f>
        <v>130</v>
      </c>
      <c r="M1033" s="67">
        <f ca="1">+INT(IF($G1033="月額制",$K1033,$K1033*L1033))</f>
        <v>819000</v>
      </c>
      <c r="N1033" s="27"/>
      <c r="P1033" s="24"/>
    </row>
    <row r="1034" spans="1:16">
      <c r="A1034" s="24">
        <f t="shared" ref="A1034:B1034" si="741">+A1033</f>
        <v>0</v>
      </c>
      <c r="B1034" s="24">
        <f t="shared" si="741"/>
        <v>0</v>
      </c>
      <c r="C1034" s="111">
        <f t="shared" ref="C1034:C1042" si="742">+IF(C1033="","",C1033)</f>
        <v>2023014</v>
      </c>
      <c r="D1034" s="165" t="str">
        <f t="shared" ref="D1034:D1042" si="743">+IF(D1033="","",D1033)</f>
        <v>菅野 弘治</v>
      </c>
      <c r="E1034" s="112" t="str">
        <f t="shared" ref="E1034:E1042" si="744">+IF(E1033="","",E1033)</f>
        <v>UAL</v>
      </c>
      <c r="F1034" s="113" t="str">
        <f t="shared" ref="F1034:F1042" si="745">+IF(F1033="","",F1033)</f>
        <v>本社</v>
      </c>
      <c r="G1034" s="111" t="str">
        <f t="shared" ref="G1034:G1042" si="746">+IF(G1033="","",G1033)</f>
        <v>時間制</v>
      </c>
      <c r="H1034" s="111"/>
      <c r="I1034" s="111"/>
      <c r="J1034" s="114" t="str">
        <f>+IF(G1033="月額制","超過単金","時間外単金")</f>
        <v>時間外単金</v>
      </c>
      <c r="K1034" s="68">
        <f>K1033</f>
        <v>6300</v>
      </c>
      <c r="L1034" s="141">
        <f ca="1">+IF($G1033="月額制",MAX(0,L1037-$H1033),FLOOR(SUMIF(INDIRECT(L$1&amp;"!$A:$A"),$C1034,INDIRECT(L$1&amp;"!$E:$E"))+"0:0:1"*24,0.5))</f>
        <v>4</v>
      </c>
      <c r="M1034" s="69">
        <f ca="1">+INT($K1034*L1034)</f>
        <v>25200</v>
      </c>
      <c r="N1034" s="27"/>
      <c r="P1034" s="24"/>
    </row>
    <row r="1035" spans="1:16">
      <c r="A1035" s="24">
        <f t="shared" ref="A1035:B1035" si="747">+A1034</f>
        <v>0</v>
      </c>
      <c r="B1035" s="24">
        <f t="shared" si="747"/>
        <v>0</v>
      </c>
      <c r="C1035" s="111">
        <f t="shared" si="742"/>
        <v>2023014</v>
      </c>
      <c r="D1035" s="165" t="str">
        <f t="shared" si="743"/>
        <v>菅野 弘治</v>
      </c>
      <c r="E1035" s="112" t="str">
        <f t="shared" si="744"/>
        <v>UAL</v>
      </c>
      <c r="F1035" s="113" t="str">
        <f t="shared" si="745"/>
        <v>本社</v>
      </c>
      <c r="G1035" s="111" t="str">
        <f t="shared" si="746"/>
        <v>時間制</v>
      </c>
      <c r="H1035" s="111"/>
      <c r="I1035" s="111"/>
      <c r="J1035" s="114" t="str">
        <f>+IF(G1033="月額制","控除単金","法定休日単金")</f>
        <v>法定休日単金</v>
      </c>
      <c r="K1035" s="68">
        <f>K1034</f>
        <v>6300</v>
      </c>
      <c r="L1035" s="141">
        <f ca="1">+IF($G1033="月額制",MIN(0,L1033-$I1033),FLOOR(SUMIF(INDIRECT(L$1 &amp; "!$A:$A"),$C1035,INDIRECT(L$1 &amp; "!$F:$F"))+"0:0:1"*24,0.5))</f>
        <v>0</v>
      </c>
      <c r="M1035" s="69">
        <f ca="1">+INT($K1035*L1035)</f>
        <v>0</v>
      </c>
      <c r="N1035" s="27"/>
      <c r="P1035" s="24"/>
    </row>
    <row r="1036" spans="1:16">
      <c r="A1036" s="24">
        <f t="shared" ref="A1036:B1036" si="748">+A1035</f>
        <v>0</v>
      </c>
      <c r="B1036" s="24">
        <f t="shared" si="748"/>
        <v>0</v>
      </c>
      <c r="C1036" s="111">
        <f t="shared" si="742"/>
        <v>2023014</v>
      </c>
      <c r="D1036" s="165" t="str">
        <f t="shared" si="743"/>
        <v>菅野 弘治</v>
      </c>
      <c r="E1036" s="112" t="str">
        <f t="shared" si="744"/>
        <v>UAL</v>
      </c>
      <c r="F1036" s="113" t="str">
        <f t="shared" si="745"/>
        <v>本社</v>
      </c>
      <c r="G1036" s="111" t="str">
        <f t="shared" si="746"/>
        <v>時間制</v>
      </c>
      <c r="H1036" s="111"/>
      <c r="I1036" s="111"/>
      <c r="J1036" s="115" t="str">
        <f>+IF(G1033="月額制","","深夜割増単金")</f>
        <v>深夜割増単金</v>
      </c>
      <c r="K1036" s="70">
        <v>0</v>
      </c>
      <c r="L1036" s="142">
        <f ca="1">IF($G1033="月額制",0,FLOOR(SUMIF(INDIRECT(L$1 &amp; "!$A:$A"),$C1035,INDIRECT(L$1 &amp; "!$g:$g"))+"0:0:1"*24,0.5))</f>
        <v>0</v>
      </c>
      <c r="M1036" s="71">
        <f ca="1">+INT($K1036*L1036)</f>
        <v>0</v>
      </c>
      <c r="N1036" s="27"/>
      <c r="P1036" s="24"/>
    </row>
    <row r="1037" spans="1:16">
      <c r="A1037" s="24">
        <f t="shared" ref="A1037:B1037" si="749">+A1036</f>
        <v>0</v>
      </c>
      <c r="B1037" s="24">
        <f t="shared" si="749"/>
        <v>0</v>
      </c>
      <c r="C1037" s="111">
        <f t="shared" si="742"/>
        <v>2023014</v>
      </c>
      <c r="D1037" s="165" t="str">
        <f t="shared" si="743"/>
        <v>菅野 弘治</v>
      </c>
      <c r="E1037" s="112" t="str">
        <f t="shared" si="744"/>
        <v>UAL</v>
      </c>
      <c r="F1037" s="113" t="str">
        <f t="shared" si="745"/>
        <v>本社</v>
      </c>
      <c r="G1037" s="111" t="str">
        <f t="shared" si="746"/>
        <v>時間制</v>
      </c>
      <c r="H1037" s="111"/>
      <c r="I1037" s="111"/>
      <c r="J1037" s="116" t="s">
        <v>1837</v>
      </c>
      <c r="K1037" s="117"/>
      <c r="L1037" s="143">
        <f ca="1">+FLOOR(SUMIF(INDIRECT(L$1&amp;"!A:A"),$C1033,INDIRECT(L$1&amp;"!D:D"))+"0:0:1"*24,0.5)</f>
        <v>134</v>
      </c>
      <c r="M1037" s="144">
        <f ca="1">SUM(M1033:M1036)</f>
        <v>844200</v>
      </c>
      <c r="N1037" s="27"/>
      <c r="P1037" s="24"/>
    </row>
    <row r="1038" spans="1:16">
      <c r="A1038" s="24">
        <f t="shared" ref="A1038:B1038" si="750">+A1037</f>
        <v>0</v>
      </c>
      <c r="B1038" s="24">
        <f t="shared" si="750"/>
        <v>0</v>
      </c>
      <c r="C1038" s="111">
        <f t="shared" si="742"/>
        <v>2023014</v>
      </c>
      <c r="D1038" s="165" t="str">
        <f t="shared" si="743"/>
        <v>菅野 弘治</v>
      </c>
      <c r="E1038" s="112" t="str">
        <f t="shared" si="744"/>
        <v>UAL</v>
      </c>
      <c r="F1038" s="113" t="str">
        <f t="shared" si="745"/>
        <v>本社</v>
      </c>
      <c r="G1038" s="111" t="str">
        <f t="shared" si="746"/>
        <v>時間制</v>
      </c>
      <c r="H1038" s="111"/>
      <c r="I1038" s="111"/>
      <c r="J1038" s="116" t="s">
        <v>1838</v>
      </c>
      <c r="K1038" s="117"/>
      <c r="L1038" s="145"/>
      <c r="M1038" s="54">
        <f ca="1">+ROUNDDOWN(M1037*0.1,0)</f>
        <v>84420</v>
      </c>
      <c r="N1038" s="27"/>
      <c r="P1038" s="24"/>
    </row>
    <row r="1039" spans="1:16">
      <c r="A1039" s="24">
        <f t="shared" ref="A1039:B1039" si="751">+A1038</f>
        <v>0</v>
      </c>
      <c r="B1039" s="24">
        <f t="shared" si="751"/>
        <v>0</v>
      </c>
      <c r="C1039" s="111">
        <f t="shared" si="742"/>
        <v>2023014</v>
      </c>
      <c r="D1039" s="165" t="str">
        <f t="shared" si="743"/>
        <v>菅野 弘治</v>
      </c>
      <c r="E1039" s="112" t="str">
        <f t="shared" si="744"/>
        <v>UAL</v>
      </c>
      <c r="F1039" s="113" t="str">
        <f t="shared" si="745"/>
        <v>本社</v>
      </c>
      <c r="G1039" s="111" t="str">
        <f t="shared" si="746"/>
        <v>時間制</v>
      </c>
      <c r="H1039" s="111"/>
      <c r="I1039" s="111"/>
      <c r="J1039" s="118" t="s">
        <v>1839</v>
      </c>
      <c r="K1039" s="119"/>
      <c r="L1039" s="146"/>
      <c r="M1039" s="67">
        <f ca="1">+SUMIF(INDIRECT(L$1&amp;"!$A:$A"),$C1033,INDIRECT(L$1&amp;"!$I:$I"))</f>
        <v>0</v>
      </c>
      <c r="N1039" s="27"/>
      <c r="P1039" s="24"/>
    </row>
    <row r="1040" spans="1:16">
      <c r="A1040" s="24">
        <f t="shared" ref="A1040:B1040" si="752">+A1039</f>
        <v>0</v>
      </c>
      <c r="B1040" s="24">
        <f t="shared" si="752"/>
        <v>0</v>
      </c>
      <c r="C1040" s="111">
        <f t="shared" si="742"/>
        <v>2023014</v>
      </c>
      <c r="D1040" s="165" t="str">
        <f t="shared" si="743"/>
        <v>菅野 弘治</v>
      </c>
      <c r="E1040" s="112" t="str">
        <f t="shared" si="744"/>
        <v>UAL</v>
      </c>
      <c r="F1040" s="113" t="str">
        <f t="shared" si="745"/>
        <v>本社</v>
      </c>
      <c r="G1040" s="111" t="str">
        <f t="shared" si="746"/>
        <v>時間制</v>
      </c>
      <c r="H1040" s="111"/>
      <c r="I1040" s="111"/>
      <c r="J1040" s="120" t="s">
        <v>1840</v>
      </c>
      <c r="K1040" s="121"/>
      <c r="L1040" s="147"/>
      <c r="M1040" s="71">
        <f ca="1">+SUMIF(INDIRECT(L$1 &amp;"!$A:$A"),$C1033,INDIRECT(L$1 &amp;"!$J:$J"))</f>
        <v>0</v>
      </c>
      <c r="N1040" s="27"/>
      <c r="P1040" s="24"/>
    </row>
    <row r="1041" spans="1:16">
      <c r="A1041" s="24">
        <f t="shared" ref="A1041:B1041" si="753">+A1040</f>
        <v>0</v>
      </c>
      <c r="B1041" s="24">
        <f t="shared" si="753"/>
        <v>0</v>
      </c>
      <c r="C1041" s="111">
        <f t="shared" si="742"/>
        <v>2023014</v>
      </c>
      <c r="D1041" s="165" t="str">
        <f t="shared" si="743"/>
        <v>菅野 弘治</v>
      </c>
      <c r="E1041" s="112" t="str">
        <f t="shared" si="744"/>
        <v>UAL</v>
      </c>
      <c r="F1041" s="113" t="str">
        <f t="shared" si="745"/>
        <v>本社</v>
      </c>
      <c r="G1041" s="111" t="str">
        <f t="shared" si="746"/>
        <v>時間制</v>
      </c>
      <c r="H1041" s="111"/>
      <c r="I1041" s="111"/>
      <c r="J1041" s="116" t="s">
        <v>1841</v>
      </c>
      <c r="K1041" s="117"/>
      <c r="L1041" s="145"/>
      <c r="M1041" s="54">
        <f ca="1">SUM(M1039:M1040)</f>
        <v>0</v>
      </c>
      <c r="N1041" s="27"/>
      <c r="P1041" s="24"/>
    </row>
    <row r="1042" spans="1:16">
      <c r="A1042" s="24">
        <f t="shared" ref="A1042:B1042" si="754">+A1041</f>
        <v>0</v>
      </c>
      <c r="B1042" s="24">
        <f t="shared" si="754"/>
        <v>0</v>
      </c>
      <c r="C1042" s="122">
        <f t="shared" si="742"/>
        <v>2023014</v>
      </c>
      <c r="D1042" s="166" t="str">
        <f t="shared" si="743"/>
        <v>菅野 弘治</v>
      </c>
      <c r="E1042" s="123" t="str">
        <f t="shared" si="744"/>
        <v>UAL</v>
      </c>
      <c r="F1042" s="124" t="str">
        <f t="shared" si="745"/>
        <v>本社</v>
      </c>
      <c r="G1042" s="122" t="str">
        <f t="shared" si="746"/>
        <v>時間制</v>
      </c>
      <c r="H1042" s="122"/>
      <c r="I1042" s="122"/>
      <c r="J1042" s="116" t="s">
        <v>1842</v>
      </c>
      <c r="K1042" s="117"/>
      <c r="L1042" s="148"/>
      <c r="M1042" s="149">
        <f ca="1">+(L1037&lt;&gt;0)*SUM(M1037:M1038,M1041)</f>
        <v>928620</v>
      </c>
      <c r="N1042" s="27"/>
      <c r="P1042" s="24"/>
    </row>
    <row r="1043" spans="1:16">
      <c r="A1043" s="24">
        <f>IF(A1042=1,0,1)</f>
        <v>1</v>
      </c>
      <c r="B1043" s="27">
        <v>0</v>
      </c>
      <c r="C1043" s="28">
        <v>2023021</v>
      </c>
      <c r="D1043" s="161" t="str">
        <f>+VLOOKUP(C1043,勤務データ!A:C,3,0)</f>
        <v>砂子 領吾</v>
      </c>
      <c r="E1043" s="29" t="s">
        <v>1833</v>
      </c>
      <c r="F1043" s="28" t="s">
        <v>1858</v>
      </c>
      <c r="G1043" s="125" t="s">
        <v>1843</v>
      </c>
      <c r="H1043" s="28">
        <v>180</v>
      </c>
      <c r="I1043" s="28">
        <v>140</v>
      </c>
      <c r="J1043" s="63" t="s">
        <v>1836</v>
      </c>
      <c r="K1043" s="55">
        <v>450000</v>
      </c>
      <c r="L1043" s="30">
        <f ca="1">+IF($G1043="月額制",L1047-L1044,L1047-SUM(L1044:L1045))</f>
        <v>129.5</v>
      </c>
      <c r="M1043" s="56">
        <f>+INT(IF($G1043="月額制",$K1043,$K1043*L1043))</f>
        <v>450000</v>
      </c>
      <c r="N1043" s="27"/>
      <c r="P1043" s="24"/>
    </row>
    <row r="1044" spans="1:16">
      <c r="A1044" s="24">
        <f t="shared" ref="A1044:B1052" si="755">+A1043</f>
        <v>1</v>
      </c>
      <c r="B1044" s="24">
        <f t="shared" si="755"/>
        <v>0</v>
      </c>
      <c r="C1044" s="31">
        <f t="shared" ref="C1044:C1052" si="756">+IF(C1043="","",C1043)</f>
        <v>2023021</v>
      </c>
      <c r="D1044" s="162" t="str">
        <f t="shared" ref="D1044:D1052" si="757">+IF(D1043="","",D1043)</f>
        <v>砂子 領吾</v>
      </c>
      <c r="E1044" s="32" t="str">
        <f t="shared" ref="E1044:E1052" si="758">+IF(E1043="","",E1043)</f>
        <v>UAL</v>
      </c>
      <c r="F1044" s="46" t="str">
        <f t="shared" ref="F1044:F1052" si="759">+IF(F1043="","",F1043)</f>
        <v>東京ＳＣ</v>
      </c>
      <c r="G1044" s="31" t="str">
        <f t="shared" ref="G1044:G1052" si="760">+IF(G1043="","",G1043)</f>
        <v>月額制</v>
      </c>
      <c r="H1044" s="31"/>
      <c r="I1044" s="31"/>
      <c r="J1044" s="64" t="str">
        <f>+IF(G1043="月額制","超過単金","時間外単金")</f>
        <v>超過単金</v>
      </c>
      <c r="K1044" s="57">
        <v>2820</v>
      </c>
      <c r="L1044" s="33">
        <f ca="1">+IF($G1043="月額制",MAX(0,L1047-$H1043),FLOOR(SUMIF(INDIRECT(L$1&amp;"!$A:$A"),$C1044,INDIRECT(L$1&amp;"!$E:$E"))+"0:0:1"*24,0.5))</f>
        <v>0</v>
      </c>
      <c r="M1044" s="58">
        <f ca="1">+INT($K1044*L1044)</f>
        <v>0</v>
      </c>
      <c r="N1044" s="27"/>
      <c r="P1044" s="24"/>
    </row>
    <row r="1045" spans="1:16">
      <c r="A1045" s="24">
        <f t="shared" si="755"/>
        <v>1</v>
      </c>
      <c r="B1045" s="24">
        <f t="shared" si="755"/>
        <v>0</v>
      </c>
      <c r="C1045" s="31">
        <f t="shared" si="756"/>
        <v>2023021</v>
      </c>
      <c r="D1045" s="162" t="str">
        <f t="shared" si="757"/>
        <v>砂子 領吾</v>
      </c>
      <c r="E1045" s="32" t="str">
        <f t="shared" si="758"/>
        <v>UAL</v>
      </c>
      <c r="F1045" s="46" t="str">
        <f t="shared" si="759"/>
        <v>東京ＳＣ</v>
      </c>
      <c r="G1045" s="31" t="str">
        <f t="shared" si="760"/>
        <v>月額制</v>
      </c>
      <c r="H1045" s="31"/>
      <c r="I1045" s="31"/>
      <c r="J1045" s="64" t="str">
        <f>+IF(G1043="月額制","控除単金","法定休日単金")</f>
        <v>控除単金</v>
      </c>
      <c r="K1045" s="57">
        <v>2820</v>
      </c>
      <c r="L1045" s="33">
        <f ca="1">+IF($G1043="月額制",MIN(0,L1043-$I1043),FLOOR(SUMIF(INDIRECT(L$1 &amp; "!$A:$A"),$C1045,INDIRECT(L$1 &amp; "!$F:$F"))+"0:0:1"*24,0.5))</f>
        <v>-10.5</v>
      </c>
      <c r="M1045" s="58">
        <f ca="1">+INT($K1045*L1045)</f>
        <v>-29610</v>
      </c>
      <c r="N1045" s="27"/>
      <c r="P1045" s="24"/>
    </row>
    <row r="1046" spans="1:16">
      <c r="A1046" s="24">
        <f t="shared" si="755"/>
        <v>1</v>
      </c>
      <c r="B1046" s="24">
        <f t="shared" si="755"/>
        <v>0</v>
      </c>
      <c r="C1046" s="31">
        <f t="shared" si="756"/>
        <v>2023021</v>
      </c>
      <c r="D1046" s="162" t="str">
        <f t="shared" si="757"/>
        <v>砂子 領吾</v>
      </c>
      <c r="E1046" s="32" t="str">
        <f t="shared" si="758"/>
        <v>UAL</v>
      </c>
      <c r="F1046" s="46" t="str">
        <f t="shared" si="759"/>
        <v>東京ＳＣ</v>
      </c>
      <c r="G1046" s="31" t="str">
        <f t="shared" si="760"/>
        <v>月額制</v>
      </c>
      <c r="H1046" s="31"/>
      <c r="I1046" s="31"/>
      <c r="J1046" s="65" t="str">
        <f>+IF(G1043="月額制","","深夜割増単金")</f>
        <v/>
      </c>
      <c r="K1046" s="59"/>
      <c r="L1046" s="34">
        <f ca="1">IF($G1043="月額制",0,FLOOR(SUMIF(INDIRECT(L$1 &amp; "!$A:$A"),$C1045,INDIRECT(L$1 &amp; "!$g:$g"))+"0:0:1"*24,0.5))</f>
        <v>0</v>
      </c>
      <c r="M1046" s="60">
        <f ca="1">+INT($K1046*L1046)</f>
        <v>0</v>
      </c>
      <c r="N1046" s="27"/>
      <c r="P1046" s="24"/>
    </row>
    <row r="1047" spans="1:16">
      <c r="A1047" s="24">
        <f t="shared" si="755"/>
        <v>1</v>
      </c>
      <c r="B1047" s="24">
        <f t="shared" si="755"/>
        <v>0</v>
      </c>
      <c r="C1047" s="31">
        <f t="shared" si="756"/>
        <v>2023021</v>
      </c>
      <c r="D1047" s="162" t="str">
        <f t="shared" si="757"/>
        <v>砂子 領吾</v>
      </c>
      <c r="E1047" s="32" t="str">
        <f t="shared" si="758"/>
        <v>UAL</v>
      </c>
      <c r="F1047" s="46" t="str">
        <f t="shared" si="759"/>
        <v>東京ＳＣ</v>
      </c>
      <c r="G1047" s="31" t="str">
        <f t="shared" si="760"/>
        <v>月額制</v>
      </c>
      <c r="H1047" s="31"/>
      <c r="I1047" s="31"/>
      <c r="J1047" s="100" t="s">
        <v>1837</v>
      </c>
      <c r="K1047" s="101"/>
      <c r="L1047" s="48">
        <f ca="1">+FLOOR(SUMIF(INDIRECT(L$1&amp;"!A:A"),$C1043,INDIRECT(L$1&amp;"!D:D"))+"0:0:1"*24,0.5)</f>
        <v>129.5</v>
      </c>
      <c r="M1047" s="50">
        <f ca="1">SUM(M1043:M1046)</f>
        <v>420390</v>
      </c>
      <c r="N1047" s="27"/>
      <c r="P1047" s="24"/>
    </row>
    <row r="1048" spans="1:16">
      <c r="A1048" s="24">
        <f t="shared" si="755"/>
        <v>1</v>
      </c>
      <c r="B1048" s="24">
        <f t="shared" si="755"/>
        <v>0</v>
      </c>
      <c r="C1048" s="31">
        <f t="shared" si="756"/>
        <v>2023021</v>
      </c>
      <c r="D1048" s="162" t="str">
        <f t="shared" si="757"/>
        <v>砂子 領吾</v>
      </c>
      <c r="E1048" s="32" t="str">
        <f t="shared" si="758"/>
        <v>UAL</v>
      </c>
      <c r="F1048" s="46" t="str">
        <f t="shared" si="759"/>
        <v>東京ＳＣ</v>
      </c>
      <c r="G1048" s="31" t="str">
        <f t="shared" si="760"/>
        <v>月額制</v>
      </c>
      <c r="H1048" s="31"/>
      <c r="I1048" s="31"/>
      <c r="J1048" s="100" t="s">
        <v>1838</v>
      </c>
      <c r="K1048" s="101"/>
      <c r="L1048" s="51"/>
      <c r="M1048" s="49">
        <f ca="1">+ROUNDDOWN(M1047*0.1,0)</f>
        <v>42039</v>
      </c>
      <c r="N1048" s="27"/>
      <c r="P1048" s="24"/>
    </row>
    <row r="1049" spans="1:16">
      <c r="A1049" s="24">
        <f t="shared" si="755"/>
        <v>1</v>
      </c>
      <c r="B1049" s="24">
        <f t="shared" si="755"/>
        <v>0</v>
      </c>
      <c r="C1049" s="31">
        <f t="shared" si="756"/>
        <v>2023021</v>
      </c>
      <c r="D1049" s="162" t="str">
        <f t="shared" si="757"/>
        <v>砂子 領吾</v>
      </c>
      <c r="E1049" s="32" t="str">
        <f t="shared" si="758"/>
        <v>UAL</v>
      </c>
      <c r="F1049" s="46" t="str">
        <f t="shared" si="759"/>
        <v>東京ＳＣ</v>
      </c>
      <c r="G1049" s="31" t="str">
        <f t="shared" si="760"/>
        <v>月額制</v>
      </c>
      <c r="H1049" s="31"/>
      <c r="I1049" s="31"/>
      <c r="J1049" s="102" t="s">
        <v>1839</v>
      </c>
      <c r="K1049" s="103"/>
      <c r="L1049" s="61"/>
      <c r="M1049" s="56">
        <f ca="1">+SUMIF(INDIRECT(L$1&amp;"!$A:$A"),$C1043,INDIRECT(L$1&amp;"!$I:$I"))</f>
        <v>12500</v>
      </c>
      <c r="N1049" s="27"/>
      <c r="P1049" s="24"/>
    </row>
    <row r="1050" spans="1:16">
      <c r="A1050" s="24">
        <f t="shared" si="755"/>
        <v>1</v>
      </c>
      <c r="B1050" s="24">
        <f t="shared" si="755"/>
        <v>0</v>
      </c>
      <c r="C1050" s="31">
        <f t="shared" si="756"/>
        <v>2023021</v>
      </c>
      <c r="D1050" s="162" t="str">
        <f t="shared" si="757"/>
        <v>砂子 領吾</v>
      </c>
      <c r="E1050" s="32" t="str">
        <f t="shared" si="758"/>
        <v>UAL</v>
      </c>
      <c r="F1050" s="46" t="str">
        <f t="shared" si="759"/>
        <v>東京ＳＣ</v>
      </c>
      <c r="G1050" s="31" t="str">
        <f t="shared" si="760"/>
        <v>月額制</v>
      </c>
      <c r="H1050" s="31"/>
      <c r="I1050" s="31"/>
      <c r="J1050" s="104" t="s">
        <v>1840</v>
      </c>
      <c r="K1050" s="105"/>
      <c r="L1050" s="62"/>
      <c r="M1050" s="60">
        <f ca="1">+SUMIF(INDIRECT(L$1 &amp;"!$A:$A"),$C1043,INDIRECT(L$1 &amp;"!$J:$J"))</f>
        <v>3962</v>
      </c>
      <c r="N1050" s="27"/>
      <c r="P1050" s="24"/>
    </row>
    <row r="1051" spans="1:16">
      <c r="A1051" s="24">
        <f t="shared" si="755"/>
        <v>1</v>
      </c>
      <c r="B1051" s="24">
        <f t="shared" si="755"/>
        <v>0</v>
      </c>
      <c r="C1051" s="31">
        <f t="shared" si="756"/>
        <v>2023021</v>
      </c>
      <c r="D1051" s="162" t="str">
        <f t="shared" si="757"/>
        <v>砂子 領吾</v>
      </c>
      <c r="E1051" s="32" t="str">
        <f t="shared" si="758"/>
        <v>UAL</v>
      </c>
      <c r="F1051" s="46" t="str">
        <f t="shared" si="759"/>
        <v>東京ＳＣ</v>
      </c>
      <c r="G1051" s="31" t="str">
        <f t="shared" si="760"/>
        <v>月額制</v>
      </c>
      <c r="H1051" s="31"/>
      <c r="I1051" s="31"/>
      <c r="J1051" s="100" t="s">
        <v>1841</v>
      </c>
      <c r="K1051" s="101"/>
      <c r="L1051" s="51"/>
      <c r="M1051" s="49">
        <f ca="1">SUM(M1049:M1050)</f>
        <v>16462</v>
      </c>
      <c r="N1051" s="27"/>
      <c r="P1051" s="24"/>
    </row>
    <row r="1052" spans="1:16">
      <c r="A1052" s="24">
        <f t="shared" si="755"/>
        <v>1</v>
      </c>
      <c r="B1052" s="24">
        <f t="shared" si="755"/>
        <v>0</v>
      </c>
      <c r="C1052" s="35">
        <f t="shared" si="756"/>
        <v>2023021</v>
      </c>
      <c r="D1052" s="163" t="str">
        <f t="shared" si="757"/>
        <v>砂子 領吾</v>
      </c>
      <c r="E1052" s="106" t="str">
        <f t="shared" si="758"/>
        <v>UAL</v>
      </c>
      <c r="F1052" s="107" t="str">
        <f t="shared" si="759"/>
        <v>東京ＳＣ</v>
      </c>
      <c r="G1052" s="35" t="str">
        <f t="shared" si="760"/>
        <v>月額制</v>
      </c>
      <c r="H1052" s="35"/>
      <c r="I1052" s="35"/>
      <c r="J1052" s="100" t="s">
        <v>1842</v>
      </c>
      <c r="K1052" s="101"/>
      <c r="L1052" s="52"/>
      <c r="M1052" s="53">
        <f ca="1">+(L1047&lt;&gt;0)*SUM(M1047:M1048,M1051)</f>
        <v>478891</v>
      </c>
      <c r="N1052" s="27"/>
      <c r="P1052" s="24"/>
    </row>
    <row r="1053" spans="1:16">
      <c r="A1053" s="24">
        <f>IF(A1052=1,0,1)</f>
        <v>0</v>
      </c>
      <c r="B1053" s="27">
        <v>0</v>
      </c>
      <c r="C1053" s="108">
        <v>2023024</v>
      </c>
      <c r="D1053" s="164" t="str">
        <f>+VLOOKUP(C1053,勤務データ!A:C,3,0)</f>
        <v>張 瀛</v>
      </c>
      <c r="E1053" s="109" t="s">
        <v>1833</v>
      </c>
      <c r="F1053" s="108" t="s">
        <v>1859</v>
      </c>
      <c r="G1053" s="108" t="s">
        <v>1843</v>
      </c>
      <c r="H1053" s="108">
        <v>180</v>
      </c>
      <c r="I1053" s="108">
        <v>140</v>
      </c>
      <c r="J1053" s="110" t="s">
        <v>1836</v>
      </c>
      <c r="K1053" s="66">
        <v>470000</v>
      </c>
      <c r="L1053" s="140">
        <f ca="1">+IF($G1053="月額制",L1057-L1054,L1057-SUM(L1054:L1055))</f>
        <v>164</v>
      </c>
      <c r="M1053" s="67">
        <f>+INT(IF($G1053="月額制",$K1053,$K1053*L1053))</f>
        <v>470000</v>
      </c>
      <c r="N1053" s="27"/>
      <c r="P1053" s="24"/>
    </row>
    <row r="1054" spans="1:16">
      <c r="A1054" s="24">
        <f t="shared" ref="A1054:B1054" si="761">+A1053</f>
        <v>0</v>
      </c>
      <c r="B1054" s="24">
        <f t="shared" si="761"/>
        <v>0</v>
      </c>
      <c r="C1054" s="111">
        <f t="shared" ref="C1054:C1062" si="762">+IF(C1053="","",C1053)</f>
        <v>2023024</v>
      </c>
      <c r="D1054" s="165" t="str">
        <f t="shared" ref="D1054:D1062" si="763">+IF(D1053="","",D1053)</f>
        <v>張 瀛</v>
      </c>
      <c r="E1054" s="112" t="str">
        <f t="shared" ref="E1054:E1062" si="764">+IF(E1053="","",E1053)</f>
        <v>UAL</v>
      </c>
      <c r="F1054" s="113" t="str">
        <f t="shared" ref="F1054:F1062" si="765">+IF(F1053="","",F1053)</f>
        <v>横浜ＳＳ</v>
      </c>
      <c r="G1054" s="111" t="str">
        <f t="shared" ref="G1054:G1062" si="766">+IF(G1053="","",G1053)</f>
        <v>月額制</v>
      </c>
      <c r="H1054" s="111"/>
      <c r="I1054" s="111"/>
      <c r="J1054" s="114" t="str">
        <f>+IF(G1053="月額制","超過単金","時間外単金")</f>
        <v>超過単金</v>
      </c>
      <c r="K1054" s="68">
        <v>2940</v>
      </c>
      <c r="L1054" s="141">
        <f ca="1">+IF($G1053="月額制",MAX(0,L1057-$H1053),FLOOR(SUMIF(INDIRECT(L$1&amp;"!$A:$A"),$C1054,INDIRECT(L$1&amp;"!$E:$E"))+"0:0:1"*24,0.5))</f>
        <v>0</v>
      </c>
      <c r="M1054" s="69">
        <f ca="1">+INT($K1054*L1054)</f>
        <v>0</v>
      </c>
      <c r="N1054" s="27"/>
      <c r="P1054" s="24"/>
    </row>
    <row r="1055" spans="1:16">
      <c r="A1055" s="24">
        <f t="shared" ref="A1055:B1055" si="767">+A1054</f>
        <v>0</v>
      </c>
      <c r="B1055" s="24">
        <f t="shared" si="767"/>
        <v>0</v>
      </c>
      <c r="C1055" s="111">
        <f t="shared" si="762"/>
        <v>2023024</v>
      </c>
      <c r="D1055" s="165" t="str">
        <f t="shared" si="763"/>
        <v>張 瀛</v>
      </c>
      <c r="E1055" s="112" t="str">
        <f t="shared" si="764"/>
        <v>UAL</v>
      </c>
      <c r="F1055" s="113" t="str">
        <f t="shared" si="765"/>
        <v>横浜ＳＳ</v>
      </c>
      <c r="G1055" s="111" t="str">
        <f t="shared" si="766"/>
        <v>月額制</v>
      </c>
      <c r="H1055" s="111"/>
      <c r="I1055" s="111"/>
      <c r="J1055" s="114" t="str">
        <f>+IF(G1053="月額制","控除単金","法定休日単金")</f>
        <v>控除単金</v>
      </c>
      <c r="K1055" s="68">
        <v>2940</v>
      </c>
      <c r="L1055" s="141">
        <f ca="1">+IF($G1053="月額制",MIN(0,L1053-$I1053),FLOOR(SUMIF(INDIRECT(L$1 &amp; "!$A:$A"),$C1055,INDIRECT(L$1 &amp; "!$F:$F"))+"0:0:1"*24,0.5))</f>
        <v>0</v>
      </c>
      <c r="M1055" s="69">
        <f ca="1">+INT($K1055*L1055)</f>
        <v>0</v>
      </c>
      <c r="N1055" s="27"/>
      <c r="P1055" s="24"/>
    </row>
    <row r="1056" spans="1:16">
      <c r="A1056" s="24">
        <f t="shared" ref="A1056:B1056" si="768">+A1055</f>
        <v>0</v>
      </c>
      <c r="B1056" s="24">
        <f t="shared" si="768"/>
        <v>0</v>
      </c>
      <c r="C1056" s="111">
        <f t="shared" si="762"/>
        <v>2023024</v>
      </c>
      <c r="D1056" s="165" t="str">
        <f t="shared" si="763"/>
        <v>張 瀛</v>
      </c>
      <c r="E1056" s="112" t="str">
        <f t="shared" si="764"/>
        <v>UAL</v>
      </c>
      <c r="F1056" s="113" t="str">
        <f t="shared" si="765"/>
        <v>横浜ＳＳ</v>
      </c>
      <c r="G1056" s="111" t="str">
        <f t="shared" si="766"/>
        <v>月額制</v>
      </c>
      <c r="H1056" s="111"/>
      <c r="I1056" s="111"/>
      <c r="J1056" s="115" t="str">
        <f>+IF(G1053="月額制","","深夜割増単金")</f>
        <v/>
      </c>
      <c r="K1056" s="70"/>
      <c r="L1056" s="142">
        <f ca="1">IF($G1053="月額制",0,FLOOR(SUMIF(INDIRECT(L$1 &amp; "!$A:$A"),$C1055,INDIRECT(L$1 &amp; "!$g:$g"))+"0:0:1"*24,0.5))</f>
        <v>0</v>
      </c>
      <c r="M1056" s="71">
        <f ca="1">+INT($K1056*L1056)</f>
        <v>0</v>
      </c>
      <c r="N1056" s="27"/>
      <c r="P1056" s="24"/>
    </row>
    <row r="1057" spans="1:16">
      <c r="A1057" s="24">
        <f t="shared" ref="A1057:B1057" si="769">+A1056</f>
        <v>0</v>
      </c>
      <c r="B1057" s="24">
        <f t="shared" si="769"/>
        <v>0</v>
      </c>
      <c r="C1057" s="111">
        <f t="shared" si="762"/>
        <v>2023024</v>
      </c>
      <c r="D1057" s="165" t="str">
        <f t="shared" si="763"/>
        <v>張 瀛</v>
      </c>
      <c r="E1057" s="112" t="str">
        <f t="shared" si="764"/>
        <v>UAL</v>
      </c>
      <c r="F1057" s="113" t="str">
        <f t="shared" si="765"/>
        <v>横浜ＳＳ</v>
      </c>
      <c r="G1057" s="111" t="str">
        <f t="shared" si="766"/>
        <v>月額制</v>
      </c>
      <c r="H1057" s="111"/>
      <c r="I1057" s="111"/>
      <c r="J1057" s="116" t="s">
        <v>1837</v>
      </c>
      <c r="K1057" s="117"/>
      <c r="L1057" s="143">
        <f ca="1">+FLOOR(SUMIF(INDIRECT(L$1&amp;"!A:A"),$C1053,INDIRECT(L$1&amp;"!D:D"))+"0:0:1"*24,0.5)</f>
        <v>164</v>
      </c>
      <c r="M1057" s="144">
        <f ca="1">SUM(M1053:M1056)</f>
        <v>470000</v>
      </c>
      <c r="N1057" s="27"/>
      <c r="P1057" s="24"/>
    </row>
    <row r="1058" spans="1:16">
      <c r="A1058" s="24">
        <f t="shared" ref="A1058:B1058" si="770">+A1057</f>
        <v>0</v>
      </c>
      <c r="B1058" s="24">
        <f t="shared" si="770"/>
        <v>0</v>
      </c>
      <c r="C1058" s="111">
        <f t="shared" si="762"/>
        <v>2023024</v>
      </c>
      <c r="D1058" s="165" t="str">
        <f t="shared" si="763"/>
        <v>張 瀛</v>
      </c>
      <c r="E1058" s="112" t="str">
        <f t="shared" si="764"/>
        <v>UAL</v>
      </c>
      <c r="F1058" s="113" t="str">
        <f t="shared" si="765"/>
        <v>横浜ＳＳ</v>
      </c>
      <c r="G1058" s="111" t="str">
        <f t="shared" si="766"/>
        <v>月額制</v>
      </c>
      <c r="H1058" s="111"/>
      <c r="I1058" s="111"/>
      <c r="J1058" s="116" t="s">
        <v>1838</v>
      </c>
      <c r="K1058" s="117"/>
      <c r="L1058" s="145"/>
      <c r="M1058" s="54">
        <f ca="1">+ROUNDDOWN(M1057*0.1,0)</f>
        <v>47000</v>
      </c>
      <c r="N1058" s="27"/>
      <c r="P1058" s="24"/>
    </row>
    <row r="1059" spans="1:16">
      <c r="A1059" s="24">
        <f t="shared" ref="A1059:B1059" si="771">+A1058</f>
        <v>0</v>
      </c>
      <c r="B1059" s="24">
        <f t="shared" si="771"/>
        <v>0</v>
      </c>
      <c r="C1059" s="111">
        <f t="shared" si="762"/>
        <v>2023024</v>
      </c>
      <c r="D1059" s="165" t="str">
        <f t="shared" si="763"/>
        <v>張 瀛</v>
      </c>
      <c r="E1059" s="112" t="str">
        <f t="shared" si="764"/>
        <v>UAL</v>
      </c>
      <c r="F1059" s="113" t="str">
        <f t="shared" si="765"/>
        <v>横浜ＳＳ</v>
      </c>
      <c r="G1059" s="111" t="str">
        <f t="shared" si="766"/>
        <v>月額制</v>
      </c>
      <c r="H1059" s="111"/>
      <c r="I1059" s="111"/>
      <c r="J1059" s="118" t="s">
        <v>1839</v>
      </c>
      <c r="K1059" s="119"/>
      <c r="L1059" s="146"/>
      <c r="M1059" s="67">
        <f ca="1">+SUMIF(INDIRECT(L$1&amp;"!$A:$A"),$C1053,INDIRECT(L$1&amp;"!$I:$I"))</f>
        <v>15000</v>
      </c>
      <c r="N1059" s="27"/>
      <c r="P1059" s="24"/>
    </row>
    <row r="1060" spans="1:16">
      <c r="A1060" s="24">
        <f t="shared" ref="A1060:B1060" si="772">+A1059</f>
        <v>0</v>
      </c>
      <c r="B1060" s="24">
        <f t="shared" si="772"/>
        <v>0</v>
      </c>
      <c r="C1060" s="111">
        <f t="shared" si="762"/>
        <v>2023024</v>
      </c>
      <c r="D1060" s="165" t="str">
        <f t="shared" si="763"/>
        <v>張 瀛</v>
      </c>
      <c r="E1060" s="112" t="str">
        <f t="shared" si="764"/>
        <v>UAL</v>
      </c>
      <c r="F1060" s="113" t="str">
        <f t="shared" si="765"/>
        <v>横浜ＳＳ</v>
      </c>
      <c r="G1060" s="111" t="str">
        <f t="shared" si="766"/>
        <v>月額制</v>
      </c>
      <c r="H1060" s="111"/>
      <c r="I1060" s="111"/>
      <c r="J1060" s="120" t="s">
        <v>1840</v>
      </c>
      <c r="K1060" s="121"/>
      <c r="L1060" s="147"/>
      <c r="M1060" s="71">
        <f ca="1">+SUMIF(INDIRECT(L$1 &amp;"!$A:$A"),$C1053,INDIRECT(L$1 &amp;"!$J:$J"))</f>
        <v>12972</v>
      </c>
      <c r="N1060" s="27"/>
      <c r="P1060" s="24"/>
    </row>
    <row r="1061" spans="1:16">
      <c r="A1061" s="24">
        <f t="shared" ref="A1061:B1061" si="773">+A1060</f>
        <v>0</v>
      </c>
      <c r="B1061" s="24">
        <f t="shared" si="773"/>
        <v>0</v>
      </c>
      <c r="C1061" s="111">
        <f t="shared" si="762"/>
        <v>2023024</v>
      </c>
      <c r="D1061" s="165" t="str">
        <f t="shared" si="763"/>
        <v>張 瀛</v>
      </c>
      <c r="E1061" s="112" t="str">
        <f t="shared" si="764"/>
        <v>UAL</v>
      </c>
      <c r="F1061" s="113" t="str">
        <f t="shared" si="765"/>
        <v>横浜ＳＳ</v>
      </c>
      <c r="G1061" s="111" t="str">
        <f t="shared" si="766"/>
        <v>月額制</v>
      </c>
      <c r="H1061" s="111"/>
      <c r="I1061" s="111"/>
      <c r="J1061" s="116" t="s">
        <v>1841</v>
      </c>
      <c r="K1061" s="117"/>
      <c r="L1061" s="145"/>
      <c r="M1061" s="54">
        <f ca="1">SUM(M1059:M1060)</f>
        <v>27972</v>
      </c>
      <c r="N1061" s="27"/>
      <c r="P1061" s="24"/>
    </row>
    <row r="1062" spans="1:16">
      <c r="A1062" s="24">
        <f t="shared" ref="A1062:B1062" si="774">+A1061</f>
        <v>0</v>
      </c>
      <c r="B1062" s="24">
        <f t="shared" si="774"/>
        <v>0</v>
      </c>
      <c r="C1062" s="122">
        <f t="shared" si="762"/>
        <v>2023024</v>
      </c>
      <c r="D1062" s="166" t="str">
        <f t="shared" si="763"/>
        <v>張 瀛</v>
      </c>
      <c r="E1062" s="123" t="str">
        <f t="shared" si="764"/>
        <v>UAL</v>
      </c>
      <c r="F1062" s="124" t="str">
        <f t="shared" si="765"/>
        <v>横浜ＳＳ</v>
      </c>
      <c r="G1062" s="122" t="str">
        <f t="shared" si="766"/>
        <v>月額制</v>
      </c>
      <c r="H1062" s="122"/>
      <c r="I1062" s="122"/>
      <c r="J1062" s="116" t="s">
        <v>1842</v>
      </c>
      <c r="K1062" s="117"/>
      <c r="L1062" s="148"/>
      <c r="M1062" s="149">
        <f ca="1">+(L1057&lt;&gt;0)*SUM(M1057:M1058,M1061)</f>
        <v>544972</v>
      </c>
      <c r="N1062" s="27"/>
      <c r="P1062" s="24"/>
    </row>
    <row r="1063" spans="1:16">
      <c r="A1063" s="24">
        <f>IF(A1062=1,0,1)</f>
        <v>1</v>
      </c>
      <c r="B1063" s="27">
        <v>0</v>
      </c>
      <c r="C1063" s="28">
        <v>2024008</v>
      </c>
      <c r="D1063" s="161" t="str">
        <f>+VLOOKUP(C1063,勤務データ!A:C,3,0)</f>
        <v>大北 将司</v>
      </c>
      <c r="E1063" s="29" t="s">
        <v>1833</v>
      </c>
      <c r="F1063" s="28" t="s">
        <v>1860</v>
      </c>
      <c r="G1063" s="125" t="s">
        <v>1843</v>
      </c>
      <c r="H1063" s="28">
        <v>180</v>
      </c>
      <c r="I1063" s="28">
        <v>140</v>
      </c>
      <c r="J1063" s="63" t="s">
        <v>1836</v>
      </c>
      <c r="K1063" s="55">
        <v>475000</v>
      </c>
      <c r="L1063" s="30">
        <f ca="1">+IF($G1063="月額制",L1067-L1064,L1067-SUM(L1064:L1065))</f>
        <v>134</v>
      </c>
      <c r="M1063" s="56">
        <f>+INT(IF($G1063="月額制",$K1063,$K1063*L1063))</f>
        <v>475000</v>
      </c>
      <c r="N1063" s="27"/>
      <c r="P1063" s="24"/>
    </row>
    <row r="1064" spans="1:16">
      <c r="A1064" s="24">
        <f t="shared" ref="A1064:B1064" si="775">+A1063</f>
        <v>1</v>
      </c>
      <c r="B1064" s="24">
        <f t="shared" si="775"/>
        <v>0</v>
      </c>
      <c r="C1064" s="31">
        <f t="shared" ref="C1064:C1072" si="776">+IF(C1063="","",C1063)</f>
        <v>2024008</v>
      </c>
      <c r="D1064" s="162" t="str">
        <f t="shared" ref="D1064:D1072" si="777">+IF(D1063="","",D1063)</f>
        <v>大北 将司</v>
      </c>
      <c r="E1064" s="32" t="str">
        <f t="shared" ref="E1064:E1072" si="778">+IF(E1063="","",E1063)</f>
        <v>UAL</v>
      </c>
      <c r="F1064" s="46" t="str">
        <f t="shared" ref="F1064:F1072" si="779">+IF(F1063="","",F1063)</f>
        <v>立川ＳＳ</v>
      </c>
      <c r="G1064" s="31" t="str">
        <f t="shared" ref="G1064:G1072" si="780">+IF(G1063="","",G1063)</f>
        <v>月額制</v>
      </c>
      <c r="H1064" s="31"/>
      <c r="I1064" s="31"/>
      <c r="J1064" s="64" t="str">
        <f>+IF(G1063="月額制","超過単金","時間外単金")</f>
        <v>超過単金</v>
      </c>
      <c r="K1064" s="57">
        <v>2970</v>
      </c>
      <c r="L1064" s="33">
        <f ca="1">+IF($G1063="月額制",MAX(0,L1067-$H1063),FLOOR(SUMIF(INDIRECT(L$1&amp;"!$A:$A"),$C1064,INDIRECT(L$1&amp;"!$E:$E"))+"0:0:1"*24,0.5))</f>
        <v>0</v>
      </c>
      <c r="M1064" s="58">
        <f ca="1">+INT($K1064*L1064)</f>
        <v>0</v>
      </c>
      <c r="N1064" s="27"/>
      <c r="P1064" s="24"/>
    </row>
    <row r="1065" spans="1:16">
      <c r="A1065" s="24">
        <f t="shared" ref="A1065:B1065" si="781">+A1064</f>
        <v>1</v>
      </c>
      <c r="B1065" s="24">
        <f t="shared" si="781"/>
        <v>0</v>
      </c>
      <c r="C1065" s="31">
        <f t="shared" si="776"/>
        <v>2024008</v>
      </c>
      <c r="D1065" s="162" t="str">
        <f t="shared" si="777"/>
        <v>大北 将司</v>
      </c>
      <c r="E1065" s="32" t="str">
        <f t="shared" si="778"/>
        <v>UAL</v>
      </c>
      <c r="F1065" s="46" t="str">
        <f t="shared" si="779"/>
        <v>立川ＳＳ</v>
      </c>
      <c r="G1065" s="31" t="str">
        <f t="shared" si="780"/>
        <v>月額制</v>
      </c>
      <c r="H1065" s="31"/>
      <c r="I1065" s="31"/>
      <c r="J1065" s="64" t="str">
        <f>+IF(G1063="月額制","控除単金","法定休日単金")</f>
        <v>控除単金</v>
      </c>
      <c r="K1065" s="57">
        <v>2970</v>
      </c>
      <c r="L1065" s="33">
        <f ca="1">+IF($G1063="月額制",MIN(0,L1063-$I1063),FLOOR(SUMIF(INDIRECT(L$1 &amp; "!$A:$A"),$C1065,INDIRECT(L$1 &amp; "!$F:$F"))+"0:0:1"*24,0.5))</f>
        <v>-6</v>
      </c>
      <c r="M1065" s="58">
        <f ca="1">+INT($K1065*L1065)</f>
        <v>-17820</v>
      </c>
      <c r="N1065" s="27"/>
      <c r="P1065" s="24"/>
    </row>
    <row r="1066" spans="1:16">
      <c r="A1066" s="24">
        <f t="shared" ref="A1066:B1066" si="782">+A1065</f>
        <v>1</v>
      </c>
      <c r="B1066" s="24">
        <f t="shared" si="782"/>
        <v>0</v>
      </c>
      <c r="C1066" s="31">
        <f t="shared" si="776"/>
        <v>2024008</v>
      </c>
      <c r="D1066" s="162" t="str">
        <f t="shared" si="777"/>
        <v>大北 将司</v>
      </c>
      <c r="E1066" s="32" t="str">
        <f t="shared" si="778"/>
        <v>UAL</v>
      </c>
      <c r="F1066" s="46" t="str">
        <f t="shared" si="779"/>
        <v>立川ＳＳ</v>
      </c>
      <c r="G1066" s="31" t="str">
        <f t="shared" si="780"/>
        <v>月額制</v>
      </c>
      <c r="H1066" s="31"/>
      <c r="I1066" s="31"/>
      <c r="J1066" s="65" t="str">
        <f>+IF(G1063="月額制","","深夜割増単金")</f>
        <v/>
      </c>
      <c r="K1066" s="59"/>
      <c r="L1066" s="34">
        <f ca="1">IF($G1063="月額制",0,FLOOR(SUMIF(INDIRECT(L$1 &amp; "!$A:$A"),$C1065,INDIRECT(L$1 &amp; "!$g:$g"))+"0:0:1"*24,0.5))</f>
        <v>0</v>
      </c>
      <c r="M1066" s="60">
        <f ca="1">+INT($K1066*L1066)</f>
        <v>0</v>
      </c>
      <c r="N1066" s="27"/>
      <c r="P1066" s="24"/>
    </row>
    <row r="1067" spans="1:16">
      <c r="A1067" s="24">
        <f t="shared" ref="A1067:B1067" si="783">+A1066</f>
        <v>1</v>
      </c>
      <c r="B1067" s="24">
        <f t="shared" si="783"/>
        <v>0</v>
      </c>
      <c r="C1067" s="31">
        <f t="shared" si="776"/>
        <v>2024008</v>
      </c>
      <c r="D1067" s="162" t="str">
        <f t="shared" si="777"/>
        <v>大北 将司</v>
      </c>
      <c r="E1067" s="32" t="str">
        <f t="shared" si="778"/>
        <v>UAL</v>
      </c>
      <c r="F1067" s="46" t="str">
        <f t="shared" si="779"/>
        <v>立川ＳＳ</v>
      </c>
      <c r="G1067" s="31" t="str">
        <f t="shared" si="780"/>
        <v>月額制</v>
      </c>
      <c r="H1067" s="31"/>
      <c r="I1067" s="31"/>
      <c r="J1067" s="100" t="s">
        <v>1837</v>
      </c>
      <c r="K1067" s="101"/>
      <c r="L1067" s="48">
        <f ca="1">+FLOOR(SUMIF(INDIRECT(L$1&amp;"!A:A"),$C1063,INDIRECT(L$1&amp;"!D:D"))+"0:0:1"*24,0.5)</f>
        <v>134</v>
      </c>
      <c r="M1067" s="50">
        <f ca="1">SUM(M1063:M1066)</f>
        <v>457180</v>
      </c>
      <c r="N1067" s="27"/>
      <c r="P1067" s="24"/>
    </row>
    <row r="1068" spans="1:16">
      <c r="A1068" s="24">
        <f t="shared" ref="A1068:B1068" si="784">+A1067</f>
        <v>1</v>
      </c>
      <c r="B1068" s="24">
        <f t="shared" si="784"/>
        <v>0</v>
      </c>
      <c r="C1068" s="31">
        <f t="shared" si="776"/>
        <v>2024008</v>
      </c>
      <c r="D1068" s="162" t="str">
        <f t="shared" si="777"/>
        <v>大北 将司</v>
      </c>
      <c r="E1068" s="32" t="str">
        <f t="shared" si="778"/>
        <v>UAL</v>
      </c>
      <c r="F1068" s="46" t="str">
        <f t="shared" si="779"/>
        <v>立川ＳＳ</v>
      </c>
      <c r="G1068" s="31" t="str">
        <f t="shared" si="780"/>
        <v>月額制</v>
      </c>
      <c r="H1068" s="31"/>
      <c r="I1068" s="31"/>
      <c r="J1068" s="100" t="s">
        <v>1838</v>
      </c>
      <c r="K1068" s="101"/>
      <c r="L1068" s="51"/>
      <c r="M1068" s="49">
        <f ca="1">+ROUNDDOWN(M1067*0.1,0)</f>
        <v>45718</v>
      </c>
      <c r="N1068" s="27"/>
      <c r="P1068" s="24"/>
    </row>
    <row r="1069" spans="1:16">
      <c r="A1069" s="24">
        <f t="shared" ref="A1069:B1069" si="785">+A1068</f>
        <v>1</v>
      </c>
      <c r="B1069" s="24">
        <f t="shared" si="785"/>
        <v>0</v>
      </c>
      <c r="C1069" s="31">
        <f t="shared" si="776"/>
        <v>2024008</v>
      </c>
      <c r="D1069" s="162" t="str">
        <f t="shared" si="777"/>
        <v>大北 将司</v>
      </c>
      <c r="E1069" s="32" t="str">
        <f t="shared" si="778"/>
        <v>UAL</v>
      </c>
      <c r="F1069" s="46" t="str">
        <f t="shared" si="779"/>
        <v>立川ＳＳ</v>
      </c>
      <c r="G1069" s="31" t="str">
        <f t="shared" si="780"/>
        <v>月額制</v>
      </c>
      <c r="H1069" s="31"/>
      <c r="I1069" s="31"/>
      <c r="J1069" s="102" t="s">
        <v>1839</v>
      </c>
      <c r="K1069" s="103"/>
      <c r="L1069" s="61"/>
      <c r="M1069" s="56">
        <f ca="1">+SUMIF(INDIRECT(L$1&amp;"!$A:$A"),$C1063,INDIRECT(L$1&amp;"!$I:$I"))</f>
        <v>5000</v>
      </c>
      <c r="N1069" s="27"/>
      <c r="P1069" s="24"/>
    </row>
    <row r="1070" spans="1:16">
      <c r="A1070" s="24">
        <f t="shared" ref="A1070:B1070" si="786">+A1069</f>
        <v>1</v>
      </c>
      <c r="B1070" s="24">
        <f t="shared" si="786"/>
        <v>0</v>
      </c>
      <c r="C1070" s="31">
        <f t="shared" si="776"/>
        <v>2024008</v>
      </c>
      <c r="D1070" s="162" t="str">
        <f t="shared" si="777"/>
        <v>大北 将司</v>
      </c>
      <c r="E1070" s="32" t="str">
        <f t="shared" si="778"/>
        <v>UAL</v>
      </c>
      <c r="F1070" s="46" t="str">
        <f t="shared" si="779"/>
        <v>立川ＳＳ</v>
      </c>
      <c r="G1070" s="31" t="str">
        <f t="shared" si="780"/>
        <v>月額制</v>
      </c>
      <c r="H1070" s="31"/>
      <c r="I1070" s="31"/>
      <c r="J1070" s="104" t="s">
        <v>1840</v>
      </c>
      <c r="K1070" s="105"/>
      <c r="L1070" s="62"/>
      <c r="M1070" s="60">
        <f ca="1">+SUMIF(INDIRECT(L$1 &amp;"!$A:$A"),$C1063,INDIRECT(L$1 &amp;"!$J:$J"))</f>
        <v>9560</v>
      </c>
      <c r="N1070" s="27"/>
      <c r="P1070" s="24"/>
    </row>
    <row r="1071" spans="1:16">
      <c r="A1071" s="24">
        <f t="shared" ref="A1071:B1071" si="787">+A1070</f>
        <v>1</v>
      </c>
      <c r="B1071" s="24">
        <f t="shared" si="787"/>
        <v>0</v>
      </c>
      <c r="C1071" s="31">
        <f t="shared" si="776"/>
        <v>2024008</v>
      </c>
      <c r="D1071" s="162" t="str">
        <f t="shared" si="777"/>
        <v>大北 将司</v>
      </c>
      <c r="E1071" s="32" t="str">
        <f t="shared" si="778"/>
        <v>UAL</v>
      </c>
      <c r="F1071" s="46" t="str">
        <f t="shared" si="779"/>
        <v>立川ＳＳ</v>
      </c>
      <c r="G1071" s="31" t="str">
        <f t="shared" si="780"/>
        <v>月額制</v>
      </c>
      <c r="H1071" s="31"/>
      <c r="I1071" s="31"/>
      <c r="J1071" s="100" t="s">
        <v>1841</v>
      </c>
      <c r="K1071" s="101"/>
      <c r="L1071" s="51"/>
      <c r="M1071" s="49">
        <f ca="1">SUM(M1069:M1070)</f>
        <v>14560</v>
      </c>
      <c r="N1071" s="27"/>
      <c r="P1071" s="24"/>
    </row>
    <row r="1072" spans="1:16">
      <c r="A1072" s="24">
        <f t="shared" ref="A1072:B1072" si="788">+A1071</f>
        <v>1</v>
      </c>
      <c r="B1072" s="24">
        <f t="shared" si="788"/>
        <v>0</v>
      </c>
      <c r="C1072" s="35">
        <f t="shared" si="776"/>
        <v>2024008</v>
      </c>
      <c r="D1072" s="163" t="str">
        <f t="shared" si="777"/>
        <v>大北 将司</v>
      </c>
      <c r="E1072" s="106" t="str">
        <f t="shared" si="778"/>
        <v>UAL</v>
      </c>
      <c r="F1072" s="107" t="str">
        <f t="shared" si="779"/>
        <v>立川ＳＳ</v>
      </c>
      <c r="G1072" s="35" t="str">
        <f t="shared" si="780"/>
        <v>月額制</v>
      </c>
      <c r="H1072" s="35"/>
      <c r="I1072" s="35"/>
      <c r="J1072" s="100" t="s">
        <v>1842</v>
      </c>
      <c r="K1072" s="101"/>
      <c r="L1072" s="52"/>
      <c r="M1072" s="53">
        <f ca="1">+(L1067&lt;&gt;0)*SUM(M1067:M1068,M1071)</f>
        <v>517458</v>
      </c>
      <c r="N1072" s="27"/>
      <c r="P1072" s="24"/>
    </row>
    <row r="1073" spans="1:16">
      <c r="A1073" s="24">
        <f>IF(A1072=1,0,1)</f>
        <v>0</v>
      </c>
      <c r="B1073" s="27">
        <v>0</v>
      </c>
      <c r="C1073" s="108">
        <v>2024049</v>
      </c>
      <c r="D1073" s="164" t="str">
        <f>+VLOOKUP(C1073,勤務データ!A:C,3,0)</f>
        <v>石川 樹</v>
      </c>
      <c r="E1073" s="109" t="s">
        <v>1833</v>
      </c>
      <c r="F1073" s="108" t="s">
        <v>1861</v>
      </c>
      <c r="G1073" s="108" t="s">
        <v>1835</v>
      </c>
      <c r="H1073" s="108"/>
      <c r="I1073" s="108"/>
      <c r="J1073" s="110" t="s">
        <v>1836</v>
      </c>
      <c r="K1073" s="66">
        <v>2880</v>
      </c>
      <c r="L1073" s="140">
        <f ca="1">+IF($G1073="月額制",L1077-L1074,L1077-SUM(L1074:L1075))</f>
        <v>130</v>
      </c>
      <c r="M1073" s="67">
        <f ca="1">+INT(IF($G1073="月額制",$K1073,$K1073*L1073))</f>
        <v>374400</v>
      </c>
      <c r="N1073" s="27"/>
      <c r="P1073" s="24"/>
    </row>
    <row r="1074" spans="1:16">
      <c r="A1074" s="24">
        <f t="shared" ref="A1074:B1074" si="789">+A1073</f>
        <v>0</v>
      </c>
      <c r="B1074" s="24">
        <f t="shared" si="789"/>
        <v>0</v>
      </c>
      <c r="C1074" s="111">
        <f t="shared" ref="C1074:C1082" si="790">+IF(C1073="","",C1073)</f>
        <v>2024049</v>
      </c>
      <c r="D1074" s="165" t="str">
        <f t="shared" ref="D1074:D1082" si="791">+IF(D1073="","",D1073)</f>
        <v>石川 樹</v>
      </c>
      <c r="E1074" s="112" t="str">
        <f t="shared" ref="E1074:E1082" si="792">+IF(E1073="","",E1073)</f>
        <v>UAL</v>
      </c>
      <c r="F1074" s="113" t="str">
        <f t="shared" ref="F1074:F1082" si="793">+IF(F1073="","",F1073)</f>
        <v>平和島事務所</v>
      </c>
      <c r="G1074" s="111" t="str">
        <f t="shared" ref="G1074:G1082" si="794">+IF(G1073="","",G1073)</f>
        <v>時間制</v>
      </c>
      <c r="H1074" s="111"/>
      <c r="I1074" s="111"/>
      <c r="J1074" s="114" t="str">
        <f>+IF(G1073="月額制","超過単金","時間外単金")</f>
        <v>時間外単金</v>
      </c>
      <c r="K1074" s="68">
        <f>K1073</f>
        <v>2880</v>
      </c>
      <c r="L1074" s="141">
        <f ca="1">+IF($G1073="月額制",MAX(0,L1077-$H1073),FLOOR(SUMIF(INDIRECT(L$1&amp;"!$A:$A"),$C1074,INDIRECT(L$1&amp;"!$E:$E"))+"0:0:1"*24,0.5))</f>
        <v>7.5</v>
      </c>
      <c r="M1074" s="69">
        <f ca="1">+INT($K1074*L1074)</f>
        <v>21600</v>
      </c>
      <c r="N1074" s="27"/>
      <c r="P1074" s="24"/>
    </row>
    <row r="1075" spans="1:16">
      <c r="A1075" s="24">
        <f t="shared" ref="A1075:B1075" si="795">+A1074</f>
        <v>0</v>
      </c>
      <c r="B1075" s="24">
        <f t="shared" si="795"/>
        <v>0</v>
      </c>
      <c r="C1075" s="111">
        <f t="shared" si="790"/>
        <v>2024049</v>
      </c>
      <c r="D1075" s="165" t="str">
        <f t="shared" si="791"/>
        <v>石川 樹</v>
      </c>
      <c r="E1075" s="112" t="str">
        <f t="shared" si="792"/>
        <v>UAL</v>
      </c>
      <c r="F1075" s="113" t="str">
        <f t="shared" si="793"/>
        <v>平和島事務所</v>
      </c>
      <c r="G1075" s="111" t="str">
        <f t="shared" si="794"/>
        <v>時間制</v>
      </c>
      <c r="H1075" s="111"/>
      <c r="I1075" s="111"/>
      <c r="J1075" s="114" t="str">
        <f>+IF(G1073="月額制","控除単金","法定休日単金")</f>
        <v>法定休日単金</v>
      </c>
      <c r="K1075" s="68">
        <f>K1074</f>
        <v>2880</v>
      </c>
      <c r="L1075" s="141">
        <f ca="1">+IF($G1073="月額制",MIN(0,L1073-$I1073),FLOOR(SUMIF(INDIRECT(L$1 &amp; "!$A:$A"),$C1075,INDIRECT(L$1 &amp; "!$F:$F"))+"0:0:1"*24,0.5))</f>
        <v>0</v>
      </c>
      <c r="M1075" s="69">
        <f ca="1">+INT($K1075*L1075)</f>
        <v>0</v>
      </c>
      <c r="N1075" s="27"/>
      <c r="P1075" s="24"/>
    </row>
    <row r="1076" spans="1:16">
      <c r="A1076" s="24">
        <f t="shared" ref="A1076:B1076" si="796">+A1075</f>
        <v>0</v>
      </c>
      <c r="B1076" s="24">
        <f t="shared" si="796"/>
        <v>0</v>
      </c>
      <c r="C1076" s="111">
        <f t="shared" si="790"/>
        <v>2024049</v>
      </c>
      <c r="D1076" s="165" t="str">
        <f t="shared" si="791"/>
        <v>石川 樹</v>
      </c>
      <c r="E1076" s="112" t="str">
        <f t="shared" si="792"/>
        <v>UAL</v>
      </c>
      <c r="F1076" s="113" t="str">
        <f t="shared" si="793"/>
        <v>平和島事務所</v>
      </c>
      <c r="G1076" s="111" t="str">
        <f t="shared" si="794"/>
        <v>時間制</v>
      </c>
      <c r="H1076" s="111"/>
      <c r="I1076" s="111"/>
      <c r="J1076" s="115" t="str">
        <f>+IF(G1073="月額制","","深夜割増単金")</f>
        <v>深夜割増単金</v>
      </c>
      <c r="K1076" s="70">
        <v>0</v>
      </c>
      <c r="L1076" s="142">
        <f ca="1">IF($G1073="月額制",0,FLOOR(SUMIF(INDIRECT(L$1 &amp; "!$A:$A"),$C1075,INDIRECT(L$1 &amp; "!$g:$g"))+"0:0:1"*24,0.5))</f>
        <v>0</v>
      </c>
      <c r="M1076" s="71">
        <f ca="1">+INT($K1076*L1076)</f>
        <v>0</v>
      </c>
      <c r="N1076" s="27"/>
      <c r="P1076" s="24"/>
    </row>
    <row r="1077" spans="1:16">
      <c r="A1077" s="24">
        <f t="shared" ref="A1077:B1077" si="797">+A1076</f>
        <v>0</v>
      </c>
      <c r="B1077" s="24">
        <f t="shared" si="797"/>
        <v>0</v>
      </c>
      <c r="C1077" s="111">
        <f t="shared" si="790"/>
        <v>2024049</v>
      </c>
      <c r="D1077" s="165" t="str">
        <f t="shared" si="791"/>
        <v>石川 樹</v>
      </c>
      <c r="E1077" s="112" t="str">
        <f t="shared" si="792"/>
        <v>UAL</v>
      </c>
      <c r="F1077" s="113" t="str">
        <f t="shared" si="793"/>
        <v>平和島事務所</v>
      </c>
      <c r="G1077" s="111" t="str">
        <f t="shared" si="794"/>
        <v>時間制</v>
      </c>
      <c r="H1077" s="111"/>
      <c r="I1077" s="111"/>
      <c r="J1077" s="116" t="s">
        <v>1837</v>
      </c>
      <c r="K1077" s="117"/>
      <c r="L1077" s="143">
        <f ca="1">+FLOOR(SUMIF(INDIRECT(L$1&amp;"!A:A"),$C1073,INDIRECT(L$1&amp;"!D:D"))+"0:0:1"*24,0.5)</f>
        <v>137.5</v>
      </c>
      <c r="M1077" s="144">
        <f ca="1">SUM(M1073:M1076)</f>
        <v>396000</v>
      </c>
      <c r="N1077" s="27"/>
      <c r="P1077" s="24"/>
    </row>
    <row r="1078" spans="1:16">
      <c r="A1078" s="24">
        <f t="shared" ref="A1078:B1078" si="798">+A1077</f>
        <v>0</v>
      </c>
      <c r="B1078" s="24">
        <f t="shared" si="798"/>
        <v>0</v>
      </c>
      <c r="C1078" s="111">
        <f t="shared" si="790"/>
        <v>2024049</v>
      </c>
      <c r="D1078" s="165" t="str">
        <f t="shared" si="791"/>
        <v>石川 樹</v>
      </c>
      <c r="E1078" s="112" t="str">
        <f t="shared" si="792"/>
        <v>UAL</v>
      </c>
      <c r="F1078" s="113" t="str">
        <f t="shared" si="793"/>
        <v>平和島事務所</v>
      </c>
      <c r="G1078" s="111" t="str">
        <f t="shared" si="794"/>
        <v>時間制</v>
      </c>
      <c r="H1078" s="111"/>
      <c r="I1078" s="111"/>
      <c r="J1078" s="116" t="s">
        <v>1838</v>
      </c>
      <c r="K1078" s="117"/>
      <c r="L1078" s="145"/>
      <c r="M1078" s="54">
        <f ca="1">+ROUNDDOWN(M1077*0.1,0)</f>
        <v>39600</v>
      </c>
      <c r="N1078" s="27"/>
      <c r="P1078" s="24"/>
    </row>
    <row r="1079" spans="1:16">
      <c r="A1079" s="24">
        <f t="shared" ref="A1079:B1079" si="799">+A1078</f>
        <v>0</v>
      </c>
      <c r="B1079" s="24">
        <f t="shared" si="799"/>
        <v>0</v>
      </c>
      <c r="C1079" s="111">
        <f t="shared" si="790"/>
        <v>2024049</v>
      </c>
      <c r="D1079" s="165" t="str">
        <f t="shared" si="791"/>
        <v>石川 樹</v>
      </c>
      <c r="E1079" s="112" t="str">
        <f t="shared" si="792"/>
        <v>UAL</v>
      </c>
      <c r="F1079" s="113" t="str">
        <f t="shared" si="793"/>
        <v>平和島事務所</v>
      </c>
      <c r="G1079" s="111" t="str">
        <f t="shared" si="794"/>
        <v>時間制</v>
      </c>
      <c r="H1079" s="111"/>
      <c r="I1079" s="111"/>
      <c r="J1079" s="118" t="s">
        <v>1839</v>
      </c>
      <c r="K1079" s="119"/>
      <c r="L1079" s="146"/>
      <c r="M1079" s="67">
        <f ca="1">+SUMIF(INDIRECT(L$1&amp;"!$A:$A"),$C1073,INDIRECT(L$1&amp;"!$I:$I"))</f>
        <v>0</v>
      </c>
      <c r="N1079" s="27"/>
      <c r="P1079" s="24"/>
    </row>
    <row r="1080" spans="1:16">
      <c r="A1080" s="24">
        <f t="shared" ref="A1080:B1080" si="800">+A1079</f>
        <v>0</v>
      </c>
      <c r="B1080" s="24">
        <f t="shared" si="800"/>
        <v>0</v>
      </c>
      <c r="C1080" s="111">
        <f t="shared" si="790"/>
        <v>2024049</v>
      </c>
      <c r="D1080" s="165" t="str">
        <f t="shared" si="791"/>
        <v>石川 樹</v>
      </c>
      <c r="E1080" s="112" t="str">
        <f t="shared" si="792"/>
        <v>UAL</v>
      </c>
      <c r="F1080" s="113" t="str">
        <f t="shared" si="793"/>
        <v>平和島事務所</v>
      </c>
      <c r="G1080" s="111" t="str">
        <f t="shared" si="794"/>
        <v>時間制</v>
      </c>
      <c r="H1080" s="111"/>
      <c r="I1080" s="111"/>
      <c r="J1080" s="120" t="s">
        <v>1840</v>
      </c>
      <c r="K1080" s="121"/>
      <c r="L1080" s="147"/>
      <c r="M1080" s="71">
        <f ca="1">+SUMIF(INDIRECT(L$1 &amp;"!$A:$A"),$C1073,INDIRECT(L$1 &amp;"!$J:$J"))</f>
        <v>38136</v>
      </c>
      <c r="N1080" s="27"/>
      <c r="P1080" s="24"/>
    </row>
    <row r="1081" spans="1:16">
      <c r="A1081" s="24">
        <f t="shared" ref="A1081:B1081" si="801">+A1080</f>
        <v>0</v>
      </c>
      <c r="B1081" s="24">
        <f t="shared" si="801"/>
        <v>0</v>
      </c>
      <c r="C1081" s="111">
        <f t="shared" si="790"/>
        <v>2024049</v>
      </c>
      <c r="D1081" s="165" t="str">
        <f t="shared" si="791"/>
        <v>石川 樹</v>
      </c>
      <c r="E1081" s="112" t="str">
        <f t="shared" si="792"/>
        <v>UAL</v>
      </c>
      <c r="F1081" s="113" t="str">
        <f t="shared" si="793"/>
        <v>平和島事務所</v>
      </c>
      <c r="G1081" s="111" t="str">
        <f t="shared" si="794"/>
        <v>時間制</v>
      </c>
      <c r="H1081" s="111"/>
      <c r="I1081" s="111"/>
      <c r="J1081" s="116" t="s">
        <v>1841</v>
      </c>
      <c r="K1081" s="117"/>
      <c r="L1081" s="145"/>
      <c r="M1081" s="54">
        <f ca="1">SUM(M1079:M1080)</f>
        <v>38136</v>
      </c>
      <c r="N1081" s="27"/>
      <c r="P1081" s="24"/>
    </row>
    <row r="1082" spans="1:16">
      <c r="A1082" s="24">
        <f t="shared" ref="A1082:B1082" si="802">+A1081</f>
        <v>0</v>
      </c>
      <c r="B1082" s="24">
        <f t="shared" si="802"/>
        <v>0</v>
      </c>
      <c r="C1082" s="122">
        <f t="shared" si="790"/>
        <v>2024049</v>
      </c>
      <c r="D1082" s="166" t="str">
        <f t="shared" si="791"/>
        <v>石川 樹</v>
      </c>
      <c r="E1082" s="123" t="str">
        <f t="shared" si="792"/>
        <v>UAL</v>
      </c>
      <c r="F1082" s="124" t="str">
        <f t="shared" si="793"/>
        <v>平和島事務所</v>
      </c>
      <c r="G1082" s="122" t="str">
        <f t="shared" si="794"/>
        <v>時間制</v>
      </c>
      <c r="H1082" s="122"/>
      <c r="I1082" s="122"/>
      <c r="J1082" s="116" t="s">
        <v>1842</v>
      </c>
      <c r="K1082" s="117"/>
      <c r="L1082" s="148"/>
      <c r="M1082" s="149">
        <f ca="1">+(L1077&lt;&gt;0)*SUM(M1077:M1078,M1081)</f>
        <v>473736</v>
      </c>
      <c r="N1082" s="27"/>
      <c r="P1082" s="24"/>
    </row>
    <row r="1083" spans="1:16">
      <c r="A1083" s="24">
        <f>IF(A1082=1,0,1)</f>
        <v>1</v>
      </c>
      <c r="B1083" s="27">
        <v>0</v>
      </c>
      <c r="C1083" s="28">
        <v>2025001</v>
      </c>
      <c r="D1083" s="161" t="str">
        <f>+VLOOKUP(C1083,勤務データ!A:C,3,0)</f>
        <v>森田 恭介</v>
      </c>
      <c r="E1083" s="29" t="s">
        <v>1833</v>
      </c>
      <c r="F1083" s="28" t="s">
        <v>1861</v>
      </c>
      <c r="G1083" s="125" t="s">
        <v>1835</v>
      </c>
      <c r="H1083" s="28"/>
      <c r="I1083" s="28"/>
      <c r="J1083" s="63" t="s">
        <v>1836</v>
      </c>
      <c r="K1083" s="55">
        <v>3150</v>
      </c>
      <c r="L1083" s="30">
        <f ca="1">+IF($G1083="月額制",L1087-L1084,L1087-SUM(L1084:L1085))</f>
        <v>135.5</v>
      </c>
      <c r="M1083" s="56">
        <f ca="1">+INT(IF($G1083="月額制",$K1083,$K1083*L1083))</f>
        <v>426825</v>
      </c>
      <c r="N1083" s="27"/>
      <c r="P1083" s="24"/>
    </row>
    <row r="1084" spans="1:16">
      <c r="A1084" s="24">
        <f t="shared" ref="A1084:B1084" si="803">+A1083</f>
        <v>1</v>
      </c>
      <c r="B1084" s="24">
        <f t="shared" si="803"/>
        <v>0</v>
      </c>
      <c r="C1084" s="31">
        <f t="shared" ref="C1084:C1092" si="804">+IF(C1083="","",C1083)</f>
        <v>2025001</v>
      </c>
      <c r="D1084" s="162" t="str">
        <f t="shared" ref="D1084:D1092" si="805">+IF(D1083="","",D1083)</f>
        <v>森田 恭介</v>
      </c>
      <c r="E1084" s="32" t="str">
        <f t="shared" ref="E1084:E1092" si="806">+IF(E1083="","",E1083)</f>
        <v>UAL</v>
      </c>
      <c r="F1084" s="46" t="str">
        <f t="shared" ref="F1084:F1092" si="807">+IF(F1083="","",F1083)</f>
        <v>平和島事務所</v>
      </c>
      <c r="G1084" s="31" t="str">
        <f t="shared" ref="G1084:G1092" si="808">+IF(G1083="","",G1083)</f>
        <v>時間制</v>
      </c>
      <c r="H1084" s="31"/>
      <c r="I1084" s="31"/>
      <c r="J1084" s="64" t="str">
        <f>+IF(G1083="月額制","超過単金","時間外単金")</f>
        <v>時間外単金</v>
      </c>
      <c r="K1084" s="57">
        <v>3150</v>
      </c>
      <c r="L1084" s="33">
        <f ca="1">+IF($G1083="月額制",MAX(0,L1087-$H1083),FLOOR(SUMIF(INDIRECT(L$1&amp;"!$A:$A"),$C1084,INDIRECT(L$1&amp;"!$E:$E"))+"0:0:1"*24,0.5))</f>
        <v>0.5</v>
      </c>
      <c r="M1084" s="58">
        <f ca="1">+INT($K1084*L1084)</f>
        <v>1575</v>
      </c>
      <c r="N1084" s="27"/>
      <c r="P1084" s="24"/>
    </row>
    <row r="1085" spans="1:16">
      <c r="A1085" s="24">
        <f t="shared" ref="A1085:B1085" si="809">+A1084</f>
        <v>1</v>
      </c>
      <c r="B1085" s="24">
        <f t="shared" si="809"/>
        <v>0</v>
      </c>
      <c r="C1085" s="31">
        <f t="shared" si="804"/>
        <v>2025001</v>
      </c>
      <c r="D1085" s="162" t="str">
        <f t="shared" si="805"/>
        <v>森田 恭介</v>
      </c>
      <c r="E1085" s="32" t="str">
        <f t="shared" si="806"/>
        <v>UAL</v>
      </c>
      <c r="F1085" s="46" t="str">
        <f t="shared" si="807"/>
        <v>平和島事務所</v>
      </c>
      <c r="G1085" s="31" t="str">
        <f t="shared" si="808"/>
        <v>時間制</v>
      </c>
      <c r="H1085" s="31"/>
      <c r="I1085" s="31"/>
      <c r="J1085" s="64" t="str">
        <f>+IF(G1083="月額制","控除単金","法定休日単金")</f>
        <v>法定休日単金</v>
      </c>
      <c r="K1085" s="57">
        <v>3150</v>
      </c>
      <c r="L1085" s="33">
        <f ca="1">+IF($G1083="月額制",MIN(0,L1083-$I1083),FLOOR(SUMIF(INDIRECT(L$1 &amp; "!$A:$A"),$C1085,INDIRECT(L$1 &amp; "!$F:$F"))+"0:0:1"*24,0.5))</f>
        <v>0</v>
      </c>
      <c r="M1085" s="58">
        <f ca="1">+INT($K1085*L1085)</f>
        <v>0</v>
      </c>
      <c r="N1085" s="27"/>
      <c r="P1085" s="24"/>
    </row>
    <row r="1086" spans="1:16">
      <c r="A1086" s="24">
        <f t="shared" ref="A1086:B1086" si="810">+A1085</f>
        <v>1</v>
      </c>
      <c r="B1086" s="24">
        <f t="shared" si="810"/>
        <v>0</v>
      </c>
      <c r="C1086" s="31">
        <f t="shared" si="804"/>
        <v>2025001</v>
      </c>
      <c r="D1086" s="162" t="str">
        <f t="shared" si="805"/>
        <v>森田 恭介</v>
      </c>
      <c r="E1086" s="32" t="str">
        <f t="shared" si="806"/>
        <v>UAL</v>
      </c>
      <c r="F1086" s="46" t="str">
        <f t="shared" si="807"/>
        <v>平和島事務所</v>
      </c>
      <c r="G1086" s="31" t="str">
        <f t="shared" si="808"/>
        <v>時間制</v>
      </c>
      <c r="H1086" s="31"/>
      <c r="I1086" s="31"/>
      <c r="J1086" s="65" t="str">
        <f>+IF(G1083="月額制","","深夜割増単金")</f>
        <v>深夜割増単金</v>
      </c>
      <c r="K1086" s="59">
        <v>3150</v>
      </c>
      <c r="L1086" s="34">
        <f ca="1">IF($G1083="月額制",0,FLOOR(SUMIF(INDIRECT(L$1 &amp; "!$A:$A"),$C1085,INDIRECT(L$1 &amp; "!$g:$g"))+"0:0:1"*24,0.5))</f>
        <v>0</v>
      </c>
      <c r="M1086" s="60">
        <f ca="1">+INT($K1086*L1086)</f>
        <v>0</v>
      </c>
      <c r="N1086" s="27"/>
      <c r="P1086" s="24"/>
    </row>
    <row r="1087" spans="1:16">
      <c r="A1087" s="24">
        <f t="shared" ref="A1087:B1087" si="811">+A1086</f>
        <v>1</v>
      </c>
      <c r="B1087" s="24">
        <f t="shared" si="811"/>
        <v>0</v>
      </c>
      <c r="C1087" s="31">
        <f t="shared" si="804"/>
        <v>2025001</v>
      </c>
      <c r="D1087" s="162" t="str">
        <f t="shared" si="805"/>
        <v>森田 恭介</v>
      </c>
      <c r="E1087" s="32" t="str">
        <f t="shared" si="806"/>
        <v>UAL</v>
      </c>
      <c r="F1087" s="46" t="str">
        <f t="shared" si="807"/>
        <v>平和島事務所</v>
      </c>
      <c r="G1087" s="31" t="str">
        <f t="shared" si="808"/>
        <v>時間制</v>
      </c>
      <c r="H1087" s="31"/>
      <c r="I1087" s="31"/>
      <c r="J1087" s="100" t="s">
        <v>1837</v>
      </c>
      <c r="K1087" s="101"/>
      <c r="L1087" s="48">
        <f ca="1">+FLOOR(SUMIF(INDIRECT(L$1&amp;"!A:A"),$C1083,INDIRECT(L$1&amp;"!D:D"))+"0:0:1"*24,0.5)</f>
        <v>136</v>
      </c>
      <c r="M1087" s="50">
        <f ca="1">SUM(M1083:M1086)</f>
        <v>428400</v>
      </c>
      <c r="N1087" s="27"/>
      <c r="P1087" s="24"/>
    </row>
    <row r="1088" spans="1:16">
      <c r="A1088" s="24">
        <f t="shared" ref="A1088:B1088" si="812">+A1087</f>
        <v>1</v>
      </c>
      <c r="B1088" s="24">
        <f t="shared" si="812"/>
        <v>0</v>
      </c>
      <c r="C1088" s="31">
        <f t="shared" si="804"/>
        <v>2025001</v>
      </c>
      <c r="D1088" s="162" t="str">
        <f t="shared" si="805"/>
        <v>森田 恭介</v>
      </c>
      <c r="E1088" s="32" t="str">
        <f t="shared" si="806"/>
        <v>UAL</v>
      </c>
      <c r="F1088" s="46" t="str">
        <f t="shared" si="807"/>
        <v>平和島事務所</v>
      </c>
      <c r="G1088" s="31" t="str">
        <f t="shared" si="808"/>
        <v>時間制</v>
      </c>
      <c r="H1088" s="31"/>
      <c r="I1088" s="31"/>
      <c r="J1088" s="100" t="s">
        <v>1838</v>
      </c>
      <c r="K1088" s="101"/>
      <c r="L1088" s="51"/>
      <c r="M1088" s="49">
        <f ca="1">+ROUNDDOWN(M1087*0.1,0)</f>
        <v>42840</v>
      </c>
      <c r="N1088" s="27"/>
      <c r="P1088" s="24"/>
    </row>
    <row r="1089" spans="1:16">
      <c r="A1089" s="24">
        <f t="shared" ref="A1089:B1089" si="813">+A1088</f>
        <v>1</v>
      </c>
      <c r="B1089" s="24">
        <f t="shared" si="813"/>
        <v>0</v>
      </c>
      <c r="C1089" s="31">
        <f t="shared" si="804"/>
        <v>2025001</v>
      </c>
      <c r="D1089" s="162" t="str">
        <f t="shared" si="805"/>
        <v>森田 恭介</v>
      </c>
      <c r="E1089" s="32" t="str">
        <f t="shared" si="806"/>
        <v>UAL</v>
      </c>
      <c r="F1089" s="46" t="str">
        <f t="shared" si="807"/>
        <v>平和島事務所</v>
      </c>
      <c r="G1089" s="31" t="str">
        <f t="shared" si="808"/>
        <v>時間制</v>
      </c>
      <c r="H1089" s="31"/>
      <c r="I1089" s="31"/>
      <c r="J1089" s="102" t="s">
        <v>1839</v>
      </c>
      <c r="K1089" s="103"/>
      <c r="L1089" s="61"/>
      <c r="M1089" s="56">
        <f ca="1">+SUMIF(INDIRECT(L$1&amp;"!$A:$A"),$C1083,INDIRECT(L$1&amp;"!$I:$I"))</f>
        <v>0</v>
      </c>
      <c r="N1089" s="27"/>
      <c r="P1089" s="24"/>
    </row>
    <row r="1090" spans="1:16">
      <c r="A1090" s="24">
        <f t="shared" ref="A1090:B1090" si="814">+A1089</f>
        <v>1</v>
      </c>
      <c r="B1090" s="24">
        <f t="shared" si="814"/>
        <v>0</v>
      </c>
      <c r="C1090" s="31">
        <f t="shared" si="804"/>
        <v>2025001</v>
      </c>
      <c r="D1090" s="162" t="str">
        <f t="shared" si="805"/>
        <v>森田 恭介</v>
      </c>
      <c r="E1090" s="32" t="str">
        <f t="shared" si="806"/>
        <v>UAL</v>
      </c>
      <c r="F1090" s="46" t="str">
        <f t="shared" si="807"/>
        <v>平和島事務所</v>
      </c>
      <c r="G1090" s="31" t="str">
        <f t="shared" si="808"/>
        <v>時間制</v>
      </c>
      <c r="H1090" s="31"/>
      <c r="I1090" s="31"/>
      <c r="J1090" s="104" t="s">
        <v>1840</v>
      </c>
      <c r="K1090" s="105"/>
      <c r="L1090" s="62"/>
      <c r="M1090" s="60">
        <f ca="1">+SUMIF(INDIRECT(L$1 &amp;"!$A:$A"),$C1083,INDIRECT(L$1 &amp;"!$J:$J"))</f>
        <v>0</v>
      </c>
      <c r="N1090" s="27"/>
      <c r="P1090" s="24"/>
    </row>
    <row r="1091" spans="1:16">
      <c r="A1091" s="24">
        <f t="shared" ref="A1091:B1091" si="815">+A1090</f>
        <v>1</v>
      </c>
      <c r="B1091" s="24">
        <f t="shared" si="815"/>
        <v>0</v>
      </c>
      <c r="C1091" s="31">
        <f t="shared" si="804"/>
        <v>2025001</v>
      </c>
      <c r="D1091" s="162" t="str">
        <f t="shared" si="805"/>
        <v>森田 恭介</v>
      </c>
      <c r="E1091" s="32" t="str">
        <f t="shared" si="806"/>
        <v>UAL</v>
      </c>
      <c r="F1091" s="46" t="str">
        <f t="shared" si="807"/>
        <v>平和島事務所</v>
      </c>
      <c r="G1091" s="31" t="str">
        <f t="shared" si="808"/>
        <v>時間制</v>
      </c>
      <c r="H1091" s="31"/>
      <c r="I1091" s="31"/>
      <c r="J1091" s="100" t="s">
        <v>1841</v>
      </c>
      <c r="K1091" s="101"/>
      <c r="L1091" s="51"/>
      <c r="M1091" s="49">
        <f ca="1">SUM(M1089:M1090)</f>
        <v>0</v>
      </c>
      <c r="N1091" s="27"/>
      <c r="P1091" s="24"/>
    </row>
    <row r="1092" spans="1:16">
      <c r="A1092" s="24">
        <f t="shared" ref="A1092:B1092" si="816">+A1091</f>
        <v>1</v>
      </c>
      <c r="B1092" s="24">
        <f t="shared" si="816"/>
        <v>0</v>
      </c>
      <c r="C1092" s="35">
        <f t="shared" si="804"/>
        <v>2025001</v>
      </c>
      <c r="D1092" s="163" t="str">
        <f t="shared" si="805"/>
        <v>森田 恭介</v>
      </c>
      <c r="E1092" s="106" t="str">
        <f t="shared" si="806"/>
        <v>UAL</v>
      </c>
      <c r="F1092" s="107" t="str">
        <f t="shared" si="807"/>
        <v>平和島事務所</v>
      </c>
      <c r="G1092" s="35" t="str">
        <f t="shared" si="808"/>
        <v>時間制</v>
      </c>
      <c r="H1092" s="35"/>
      <c r="I1092" s="35"/>
      <c r="J1092" s="100" t="s">
        <v>1842</v>
      </c>
      <c r="K1092" s="101"/>
      <c r="L1092" s="52"/>
      <c r="M1092" s="53">
        <f ca="1">+(L1087&lt;&gt;0)*SUM(M1087:M1088,M1091)</f>
        <v>471240</v>
      </c>
      <c r="N1092" s="27"/>
      <c r="P1092" s="24"/>
    </row>
    <row r="1093" spans="1:16">
      <c r="A1093" s="24">
        <f>IF(A1092=1,0,1)</f>
        <v>0</v>
      </c>
      <c r="B1093" s="27">
        <v>0</v>
      </c>
      <c r="C1093" s="108">
        <v>2024046</v>
      </c>
      <c r="D1093" s="164" t="str">
        <f>+VLOOKUP(C1093,勤務データ!A:C,3,0)</f>
        <v>代田 拓也</v>
      </c>
      <c r="E1093" s="109" t="s">
        <v>1833</v>
      </c>
      <c r="F1093" s="108" t="s">
        <v>1861</v>
      </c>
      <c r="G1093" s="108" t="s">
        <v>1843</v>
      </c>
      <c r="H1093" s="108">
        <v>180</v>
      </c>
      <c r="I1093" s="108">
        <v>140</v>
      </c>
      <c r="J1093" s="110" t="s">
        <v>1836</v>
      </c>
      <c r="K1093" s="66">
        <v>550000</v>
      </c>
      <c r="L1093" s="140">
        <f ca="1">+IF($G1093="月額制",L1097-L1094,L1097-SUM(L1094:L1095))</f>
        <v>144.5</v>
      </c>
      <c r="M1093" s="67">
        <f>+INT(IF($G1093="月額制",$K1093,$K1093*L1093))</f>
        <v>550000</v>
      </c>
      <c r="N1093" s="27"/>
      <c r="P1093" s="24"/>
    </row>
    <row r="1094" spans="1:16">
      <c r="A1094" s="24">
        <f t="shared" ref="A1094:B1094" si="817">+A1093</f>
        <v>0</v>
      </c>
      <c r="B1094" s="24">
        <f t="shared" si="817"/>
        <v>0</v>
      </c>
      <c r="C1094" s="111">
        <f t="shared" ref="C1094:C1102" si="818">+IF(C1093="","",C1093)</f>
        <v>2024046</v>
      </c>
      <c r="D1094" s="165" t="str">
        <f t="shared" ref="D1094:D1102" si="819">+IF(D1093="","",D1093)</f>
        <v>代田 拓也</v>
      </c>
      <c r="E1094" s="112" t="str">
        <f t="shared" ref="E1094:E1102" si="820">+IF(E1093="","",E1093)</f>
        <v>UAL</v>
      </c>
      <c r="F1094" s="113" t="str">
        <f t="shared" ref="F1094:F1102" si="821">+IF(F1093="","",F1093)</f>
        <v>平和島事務所</v>
      </c>
      <c r="G1094" s="111" t="str">
        <f t="shared" ref="G1094:G1102" si="822">+IF(G1093="","",G1093)</f>
        <v>月額制</v>
      </c>
      <c r="H1094" s="111"/>
      <c r="I1094" s="111"/>
      <c r="J1094" s="114" t="str">
        <f>+IF(G1093="月額制","超過単金","時間外単金")</f>
        <v>超過単金</v>
      </c>
      <c r="K1094" s="68">
        <v>3440</v>
      </c>
      <c r="L1094" s="141">
        <f ca="1">+IF($G1093="月額制",MAX(0,L1097-$H1093),FLOOR(SUMIF(INDIRECT(L$1&amp;"!$A:$A"),$C1094,INDIRECT(L$1&amp;"!$E:$E"))+"0:0:1"*24,0.5))</f>
        <v>0</v>
      </c>
      <c r="M1094" s="69">
        <f ca="1">+INT($K1094*L1094)</f>
        <v>0</v>
      </c>
      <c r="N1094" s="27"/>
      <c r="P1094" s="24"/>
    </row>
    <row r="1095" spans="1:16">
      <c r="A1095" s="24">
        <f t="shared" ref="A1095:B1095" si="823">+A1094</f>
        <v>0</v>
      </c>
      <c r="B1095" s="24">
        <f t="shared" si="823"/>
        <v>0</v>
      </c>
      <c r="C1095" s="111">
        <f t="shared" si="818"/>
        <v>2024046</v>
      </c>
      <c r="D1095" s="165" t="str">
        <f t="shared" si="819"/>
        <v>代田 拓也</v>
      </c>
      <c r="E1095" s="112" t="str">
        <f t="shared" si="820"/>
        <v>UAL</v>
      </c>
      <c r="F1095" s="113" t="str">
        <f t="shared" si="821"/>
        <v>平和島事務所</v>
      </c>
      <c r="G1095" s="111" t="str">
        <f t="shared" si="822"/>
        <v>月額制</v>
      </c>
      <c r="H1095" s="111"/>
      <c r="I1095" s="111"/>
      <c r="J1095" s="114" t="str">
        <f>+IF(G1093="月額制","控除単金","法定休日単金")</f>
        <v>控除単金</v>
      </c>
      <c r="K1095" s="68">
        <v>3440</v>
      </c>
      <c r="L1095" s="141">
        <f ca="1">+IF($G1093="月額制",MIN(0,L1093-$I1093),FLOOR(SUMIF(INDIRECT(L$1 &amp; "!$A:$A"),$C1095,INDIRECT(L$1 &amp; "!$F:$F"))+"0:0:1"*24,0.5))</f>
        <v>0</v>
      </c>
      <c r="M1095" s="69">
        <f ca="1">+INT($K1095*L1095)</f>
        <v>0</v>
      </c>
      <c r="N1095" s="27"/>
      <c r="P1095" s="24"/>
    </row>
    <row r="1096" spans="1:16">
      <c r="A1096" s="24">
        <f t="shared" ref="A1096:B1096" si="824">+A1095</f>
        <v>0</v>
      </c>
      <c r="B1096" s="24">
        <f t="shared" si="824"/>
        <v>0</v>
      </c>
      <c r="C1096" s="111">
        <f t="shared" si="818"/>
        <v>2024046</v>
      </c>
      <c r="D1096" s="165" t="str">
        <f t="shared" si="819"/>
        <v>代田 拓也</v>
      </c>
      <c r="E1096" s="112" t="str">
        <f t="shared" si="820"/>
        <v>UAL</v>
      </c>
      <c r="F1096" s="113" t="str">
        <f t="shared" si="821"/>
        <v>平和島事務所</v>
      </c>
      <c r="G1096" s="111" t="str">
        <f t="shared" si="822"/>
        <v>月額制</v>
      </c>
      <c r="H1096" s="111"/>
      <c r="I1096" s="111"/>
      <c r="J1096" s="115" t="str">
        <f>+IF(G1093="月額制","","深夜割増単金")</f>
        <v/>
      </c>
      <c r="K1096" s="70"/>
      <c r="L1096" s="142">
        <f ca="1">IF($G1093="月額制",0,FLOOR(SUMIF(INDIRECT(L$1 &amp; "!$A:$A"),$C1095,INDIRECT(L$1 &amp; "!$g:$g"))+"0:0:1"*24,0.5))</f>
        <v>0</v>
      </c>
      <c r="M1096" s="71">
        <f ca="1">+INT($K1096*L1096)</f>
        <v>0</v>
      </c>
      <c r="N1096" s="27"/>
      <c r="P1096" s="24"/>
    </row>
    <row r="1097" spans="1:16">
      <c r="A1097" s="24">
        <f t="shared" ref="A1097:B1097" si="825">+A1096</f>
        <v>0</v>
      </c>
      <c r="B1097" s="24">
        <f t="shared" si="825"/>
        <v>0</v>
      </c>
      <c r="C1097" s="111">
        <f t="shared" si="818"/>
        <v>2024046</v>
      </c>
      <c r="D1097" s="165" t="str">
        <f t="shared" si="819"/>
        <v>代田 拓也</v>
      </c>
      <c r="E1097" s="112" t="str">
        <f t="shared" si="820"/>
        <v>UAL</v>
      </c>
      <c r="F1097" s="113" t="str">
        <f t="shared" si="821"/>
        <v>平和島事務所</v>
      </c>
      <c r="G1097" s="111" t="str">
        <f t="shared" si="822"/>
        <v>月額制</v>
      </c>
      <c r="H1097" s="111"/>
      <c r="I1097" s="111"/>
      <c r="J1097" s="116" t="s">
        <v>1837</v>
      </c>
      <c r="K1097" s="117"/>
      <c r="L1097" s="143">
        <f ca="1">+FLOOR(SUMIF(INDIRECT(L$1&amp;"!A:A"),$C1093,INDIRECT(L$1&amp;"!D:D"))+"0:0:1"*24,0.5)</f>
        <v>144.5</v>
      </c>
      <c r="M1097" s="144">
        <f ca="1">SUM(M1093:M1096)</f>
        <v>550000</v>
      </c>
      <c r="N1097" s="27"/>
      <c r="P1097" s="24"/>
    </row>
    <row r="1098" spans="1:16">
      <c r="A1098" s="24">
        <f t="shared" ref="A1098:B1098" si="826">+A1097</f>
        <v>0</v>
      </c>
      <c r="B1098" s="24">
        <f t="shared" si="826"/>
        <v>0</v>
      </c>
      <c r="C1098" s="111">
        <f t="shared" si="818"/>
        <v>2024046</v>
      </c>
      <c r="D1098" s="165" t="str">
        <f t="shared" si="819"/>
        <v>代田 拓也</v>
      </c>
      <c r="E1098" s="112" t="str">
        <f t="shared" si="820"/>
        <v>UAL</v>
      </c>
      <c r="F1098" s="113" t="str">
        <f t="shared" si="821"/>
        <v>平和島事務所</v>
      </c>
      <c r="G1098" s="111" t="str">
        <f t="shared" si="822"/>
        <v>月額制</v>
      </c>
      <c r="H1098" s="111"/>
      <c r="I1098" s="111"/>
      <c r="J1098" s="116" t="s">
        <v>1838</v>
      </c>
      <c r="K1098" s="117"/>
      <c r="L1098" s="145"/>
      <c r="M1098" s="54">
        <f ca="1">+ROUNDDOWN(M1097*0.1,0)</f>
        <v>55000</v>
      </c>
      <c r="N1098" s="27"/>
      <c r="P1098" s="24"/>
    </row>
    <row r="1099" spans="1:16">
      <c r="A1099" s="24">
        <f t="shared" ref="A1099:B1099" si="827">+A1098</f>
        <v>0</v>
      </c>
      <c r="B1099" s="24">
        <f t="shared" si="827"/>
        <v>0</v>
      </c>
      <c r="C1099" s="111">
        <f t="shared" si="818"/>
        <v>2024046</v>
      </c>
      <c r="D1099" s="165" t="str">
        <f t="shared" si="819"/>
        <v>代田 拓也</v>
      </c>
      <c r="E1099" s="112" t="str">
        <f t="shared" si="820"/>
        <v>UAL</v>
      </c>
      <c r="F1099" s="113" t="str">
        <f t="shared" si="821"/>
        <v>平和島事務所</v>
      </c>
      <c r="G1099" s="111" t="str">
        <f t="shared" si="822"/>
        <v>月額制</v>
      </c>
      <c r="H1099" s="111"/>
      <c r="I1099" s="111"/>
      <c r="J1099" s="118" t="s">
        <v>1839</v>
      </c>
      <c r="K1099" s="119"/>
      <c r="L1099" s="146"/>
      <c r="M1099" s="67">
        <f ca="1">+SUMIF(INDIRECT(L$1&amp;"!$A:$A"),$C1093,INDIRECT(L$1&amp;"!$I:$I"))</f>
        <v>0</v>
      </c>
      <c r="N1099" s="27"/>
      <c r="P1099" s="24"/>
    </row>
    <row r="1100" spans="1:16">
      <c r="A1100" s="24">
        <f t="shared" ref="A1100:B1100" si="828">+A1099</f>
        <v>0</v>
      </c>
      <c r="B1100" s="24">
        <f t="shared" si="828"/>
        <v>0</v>
      </c>
      <c r="C1100" s="111">
        <f t="shared" si="818"/>
        <v>2024046</v>
      </c>
      <c r="D1100" s="165" t="str">
        <f t="shared" si="819"/>
        <v>代田 拓也</v>
      </c>
      <c r="E1100" s="112" t="str">
        <f t="shared" si="820"/>
        <v>UAL</v>
      </c>
      <c r="F1100" s="113" t="str">
        <f t="shared" si="821"/>
        <v>平和島事務所</v>
      </c>
      <c r="G1100" s="111" t="str">
        <f t="shared" si="822"/>
        <v>月額制</v>
      </c>
      <c r="H1100" s="111"/>
      <c r="I1100" s="111"/>
      <c r="J1100" s="120" t="s">
        <v>1840</v>
      </c>
      <c r="K1100" s="121"/>
      <c r="L1100" s="147"/>
      <c r="M1100" s="71">
        <f ca="1">+SUMIF(INDIRECT(L$1 &amp;"!$A:$A"),$C1093,INDIRECT(L$1 &amp;"!$J:$J"))</f>
        <v>63160</v>
      </c>
      <c r="N1100" s="27"/>
      <c r="P1100" s="24"/>
    </row>
    <row r="1101" spans="1:16">
      <c r="A1101" s="24">
        <f t="shared" ref="A1101:B1101" si="829">+A1100</f>
        <v>0</v>
      </c>
      <c r="B1101" s="24">
        <f t="shared" si="829"/>
        <v>0</v>
      </c>
      <c r="C1101" s="111">
        <f t="shared" si="818"/>
        <v>2024046</v>
      </c>
      <c r="D1101" s="165" t="str">
        <f t="shared" si="819"/>
        <v>代田 拓也</v>
      </c>
      <c r="E1101" s="112" t="str">
        <f t="shared" si="820"/>
        <v>UAL</v>
      </c>
      <c r="F1101" s="113" t="str">
        <f t="shared" si="821"/>
        <v>平和島事務所</v>
      </c>
      <c r="G1101" s="111" t="str">
        <f t="shared" si="822"/>
        <v>月額制</v>
      </c>
      <c r="H1101" s="111"/>
      <c r="I1101" s="111"/>
      <c r="J1101" s="116" t="s">
        <v>1841</v>
      </c>
      <c r="K1101" s="117"/>
      <c r="L1101" s="145"/>
      <c r="M1101" s="54">
        <f ca="1">SUM(M1099:M1100)</f>
        <v>63160</v>
      </c>
      <c r="N1101" s="27"/>
      <c r="P1101" s="24"/>
    </row>
    <row r="1102" spans="1:16">
      <c r="A1102" s="24">
        <f t="shared" ref="A1102:B1102" si="830">+A1101</f>
        <v>0</v>
      </c>
      <c r="B1102" s="24">
        <f t="shared" si="830"/>
        <v>0</v>
      </c>
      <c r="C1102" s="122">
        <f t="shared" si="818"/>
        <v>2024046</v>
      </c>
      <c r="D1102" s="166" t="str">
        <f t="shared" si="819"/>
        <v>代田 拓也</v>
      </c>
      <c r="E1102" s="123" t="str">
        <f t="shared" si="820"/>
        <v>UAL</v>
      </c>
      <c r="F1102" s="124" t="str">
        <f t="shared" si="821"/>
        <v>平和島事務所</v>
      </c>
      <c r="G1102" s="122" t="str">
        <f t="shared" si="822"/>
        <v>月額制</v>
      </c>
      <c r="H1102" s="122"/>
      <c r="I1102" s="122"/>
      <c r="J1102" s="116" t="s">
        <v>1842</v>
      </c>
      <c r="K1102" s="117"/>
      <c r="L1102" s="148"/>
      <c r="M1102" s="149">
        <f ca="1">+(L1097&lt;&gt;0)*SUM(M1097:M1098,M1101)</f>
        <v>668160</v>
      </c>
      <c r="N1102" s="27"/>
      <c r="P1102" s="24"/>
    </row>
    <row r="1103" spans="1:16">
      <c r="A1103" s="24">
        <f>IF(A1102=1,0,1)</f>
        <v>1</v>
      </c>
      <c r="B1103" s="27">
        <v>0</v>
      </c>
      <c r="C1103" s="28">
        <v>2023019</v>
      </c>
      <c r="D1103" s="161" t="str">
        <f>+VLOOKUP(C1103,勤務データ!A:C,3,0)</f>
        <v>小池 裕也</v>
      </c>
      <c r="E1103" s="29" t="s">
        <v>1833</v>
      </c>
      <c r="F1103" s="28" t="s">
        <v>1861</v>
      </c>
      <c r="G1103" s="125" t="s">
        <v>1835</v>
      </c>
      <c r="H1103" s="28"/>
      <c r="I1103" s="28"/>
      <c r="J1103" s="63" t="s">
        <v>1836</v>
      </c>
      <c r="K1103" s="55">
        <v>3000</v>
      </c>
      <c r="L1103" s="30">
        <f ca="1">+IF($G1103="月額制",L1107-L1104,L1107-SUM(L1104:L1105))</f>
        <v>147</v>
      </c>
      <c r="M1103" s="56">
        <f ca="1">+INT(IF($G1103="月額制",$K1103,$K1103*L1103))</f>
        <v>441000</v>
      </c>
      <c r="N1103" s="27"/>
      <c r="P1103" s="24"/>
    </row>
    <row r="1104" spans="1:16">
      <c r="A1104" s="24">
        <f t="shared" ref="A1104:B1104" si="831">+A1103</f>
        <v>1</v>
      </c>
      <c r="B1104" s="24">
        <f t="shared" si="831"/>
        <v>0</v>
      </c>
      <c r="C1104" s="31">
        <f t="shared" ref="C1104:C1112" si="832">+IF(C1103="","",C1103)</f>
        <v>2023019</v>
      </c>
      <c r="D1104" s="162" t="str">
        <f t="shared" ref="D1104:D1112" si="833">+IF(D1103="","",D1103)</f>
        <v>小池 裕也</v>
      </c>
      <c r="E1104" s="32" t="str">
        <f t="shared" ref="E1104:E1112" si="834">+IF(E1103="","",E1103)</f>
        <v>UAL</v>
      </c>
      <c r="F1104" s="46" t="str">
        <f t="shared" ref="F1104:F1112" si="835">+IF(F1103="","",F1103)</f>
        <v>平和島事務所</v>
      </c>
      <c r="G1104" s="31" t="str">
        <f t="shared" ref="G1104:G1112" si="836">+IF(G1103="","",G1103)</f>
        <v>時間制</v>
      </c>
      <c r="H1104" s="31"/>
      <c r="I1104" s="31"/>
      <c r="J1104" s="64" t="str">
        <f>+IF(G1103="月額制","超過単金","時間外単金")</f>
        <v>時間外単金</v>
      </c>
      <c r="K1104" s="57">
        <f>K1103</f>
        <v>3000</v>
      </c>
      <c r="L1104" s="33">
        <f ca="1">+IF($G1103="月額制",MAX(0,L1107-$H1103),FLOOR(SUMIF(INDIRECT(L$1&amp;"!$A:$A"),$C1104,INDIRECT(L$1&amp;"!$E:$E"))+"0:0:1"*24,0.5))</f>
        <v>9</v>
      </c>
      <c r="M1104" s="58">
        <f ca="1">+INT($K1104*L1104)</f>
        <v>27000</v>
      </c>
      <c r="N1104" s="27"/>
      <c r="P1104" s="24"/>
    </row>
    <row r="1105" spans="1:16">
      <c r="A1105" s="24">
        <f t="shared" ref="A1105:B1105" si="837">+A1104</f>
        <v>1</v>
      </c>
      <c r="B1105" s="24">
        <f t="shared" si="837"/>
        <v>0</v>
      </c>
      <c r="C1105" s="31">
        <f t="shared" si="832"/>
        <v>2023019</v>
      </c>
      <c r="D1105" s="162" t="str">
        <f t="shared" si="833"/>
        <v>小池 裕也</v>
      </c>
      <c r="E1105" s="32" t="str">
        <f t="shared" si="834"/>
        <v>UAL</v>
      </c>
      <c r="F1105" s="46" t="str">
        <f t="shared" si="835"/>
        <v>平和島事務所</v>
      </c>
      <c r="G1105" s="31" t="str">
        <f t="shared" si="836"/>
        <v>時間制</v>
      </c>
      <c r="H1105" s="31"/>
      <c r="I1105" s="31"/>
      <c r="J1105" s="64" t="str">
        <f>+IF(G1103="月額制","控除単金","法定休日単金")</f>
        <v>法定休日単金</v>
      </c>
      <c r="K1105" s="57">
        <f>K1104</f>
        <v>3000</v>
      </c>
      <c r="L1105" s="33">
        <f ca="1">+IF($G1103="月額制",MIN(0,L1103-$I1103),FLOOR(SUMIF(INDIRECT(L$1 &amp; "!$A:$A"),$C1105,INDIRECT(L$1 &amp; "!$F:$F"))+"0:0:1"*24,0.5))</f>
        <v>0</v>
      </c>
      <c r="M1105" s="58">
        <f ca="1">+INT($K1105*L1105)</f>
        <v>0</v>
      </c>
      <c r="N1105" s="27"/>
      <c r="P1105" s="24"/>
    </row>
    <row r="1106" spans="1:16">
      <c r="A1106" s="24">
        <f t="shared" ref="A1106:B1106" si="838">+A1105</f>
        <v>1</v>
      </c>
      <c r="B1106" s="24">
        <f t="shared" si="838"/>
        <v>0</v>
      </c>
      <c r="C1106" s="31">
        <f t="shared" si="832"/>
        <v>2023019</v>
      </c>
      <c r="D1106" s="162" t="str">
        <f t="shared" si="833"/>
        <v>小池 裕也</v>
      </c>
      <c r="E1106" s="32" t="str">
        <f t="shared" si="834"/>
        <v>UAL</v>
      </c>
      <c r="F1106" s="46" t="str">
        <f t="shared" si="835"/>
        <v>平和島事務所</v>
      </c>
      <c r="G1106" s="31" t="str">
        <f t="shared" si="836"/>
        <v>時間制</v>
      </c>
      <c r="H1106" s="31"/>
      <c r="I1106" s="31"/>
      <c r="J1106" s="65" t="str">
        <f>+IF(G1103="月額制","","深夜割増単金")</f>
        <v>深夜割増単金</v>
      </c>
      <c r="K1106" s="59">
        <v>0</v>
      </c>
      <c r="L1106" s="34">
        <f ca="1">IF($G1103="月額制",0,FLOOR(SUMIF(INDIRECT(L$1 &amp; "!$A:$A"),$C1105,INDIRECT(L$1 &amp; "!$g:$g"))+"0:0:1"*24,0.5))</f>
        <v>0</v>
      </c>
      <c r="M1106" s="60">
        <f ca="1">+INT($K1106*L1106)</f>
        <v>0</v>
      </c>
      <c r="N1106" s="27"/>
      <c r="P1106" s="24"/>
    </row>
    <row r="1107" spans="1:16">
      <c r="A1107" s="24">
        <f t="shared" ref="A1107:B1107" si="839">+A1106</f>
        <v>1</v>
      </c>
      <c r="B1107" s="24">
        <f t="shared" si="839"/>
        <v>0</v>
      </c>
      <c r="C1107" s="31">
        <f t="shared" si="832"/>
        <v>2023019</v>
      </c>
      <c r="D1107" s="162" t="str">
        <f t="shared" si="833"/>
        <v>小池 裕也</v>
      </c>
      <c r="E1107" s="32" t="str">
        <f t="shared" si="834"/>
        <v>UAL</v>
      </c>
      <c r="F1107" s="46" t="str">
        <f t="shared" si="835"/>
        <v>平和島事務所</v>
      </c>
      <c r="G1107" s="31" t="str">
        <f t="shared" si="836"/>
        <v>時間制</v>
      </c>
      <c r="H1107" s="31"/>
      <c r="I1107" s="31"/>
      <c r="J1107" s="100" t="s">
        <v>1837</v>
      </c>
      <c r="K1107" s="101"/>
      <c r="L1107" s="48">
        <f ca="1">+FLOOR(SUMIF(INDIRECT(L$1&amp;"!A:A"),$C1103,INDIRECT(L$1&amp;"!D:D"))+"0:0:1"*24,0.5)</f>
        <v>156</v>
      </c>
      <c r="M1107" s="50">
        <f ca="1">SUM(M1103:M1106)</f>
        <v>468000</v>
      </c>
      <c r="N1107" s="27"/>
      <c r="P1107" s="24"/>
    </row>
    <row r="1108" spans="1:16">
      <c r="A1108" s="24">
        <f t="shared" ref="A1108:B1108" si="840">+A1107</f>
        <v>1</v>
      </c>
      <c r="B1108" s="24">
        <f t="shared" si="840"/>
        <v>0</v>
      </c>
      <c r="C1108" s="31">
        <f t="shared" si="832"/>
        <v>2023019</v>
      </c>
      <c r="D1108" s="162" t="str">
        <f t="shared" si="833"/>
        <v>小池 裕也</v>
      </c>
      <c r="E1108" s="32" t="str">
        <f t="shared" si="834"/>
        <v>UAL</v>
      </c>
      <c r="F1108" s="46" t="str">
        <f t="shared" si="835"/>
        <v>平和島事務所</v>
      </c>
      <c r="G1108" s="31" t="str">
        <f t="shared" si="836"/>
        <v>時間制</v>
      </c>
      <c r="H1108" s="31"/>
      <c r="I1108" s="31"/>
      <c r="J1108" s="100" t="s">
        <v>1838</v>
      </c>
      <c r="K1108" s="101"/>
      <c r="L1108" s="51"/>
      <c r="M1108" s="49">
        <f ca="1">+ROUNDDOWN(M1107*0.1,0)</f>
        <v>46800</v>
      </c>
      <c r="N1108" s="27"/>
      <c r="P1108" s="24"/>
    </row>
    <row r="1109" spans="1:16">
      <c r="A1109" s="24">
        <f t="shared" ref="A1109:B1109" si="841">+A1108</f>
        <v>1</v>
      </c>
      <c r="B1109" s="24">
        <f t="shared" si="841"/>
        <v>0</v>
      </c>
      <c r="C1109" s="31">
        <f t="shared" si="832"/>
        <v>2023019</v>
      </c>
      <c r="D1109" s="162" t="str">
        <f t="shared" si="833"/>
        <v>小池 裕也</v>
      </c>
      <c r="E1109" s="32" t="str">
        <f t="shared" si="834"/>
        <v>UAL</v>
      </c>
      <c r="F1109" s="46" t="str">
        <f t="shared" si="835"/>
        <v>平和島事務所</v>
      </c>
      <c r="G1109" s="31" t="str">
        <f t="shared" si="836"/>
        <v>時間制</v>
      </c>
      <c r="H1109" s="31"/>
      <c r="I1109" s="31"/>
      <c r="J1109" s="102" t="s">
        <v>1839</v>
      </c>
      <c r="K1109" s="103"/>
      <c r="L1109" s="61"/>
      <c r="M1109" s="56">
        <f ca="1">+SUMIF(INDIRECT(L$1&amp;"!$A:$A"),$C1103,INDIRECT(L$1&amp;"!$I:$I"))</f>
        <v>0</v>
      </c>
      <c r="N1109" s="27"/>
      <c r="P1109" s="24"/>
    </row>
    <row r="1110" spans="1:16">
      <c r="A1110" s="24">
        <f t="shared" ref="A1110:B1110" si="842">+A1109</f>
        <v>1</v>
      </c>
      <c r="B1110" s="24">
        <f t="shared" si="842"/>
        <v>0</v>
      </c>
      <c r="C1110" s="31">
        <f t="shared" si="832"/>
        <v>2023019</v>
      </c>
      <c r="D1110" s="162" t="str">
        <f t="shared" si="833"/>
        <v>小池 裕也</v>
      </c>
      <c r="E1110" s="32" t="str">
        <f t="shared" si="834"/>
        <v>UAL</v>
      </c>
      <c r="F1110" s="46" t="str">
        <f t="shared" si="835"/>
        <v>平和島事務所</v>
      </c>
      <c r="G1110" s="31" t="str">
        <f t="shared" si="836"/>
        <v>時間制</v>
      </c>
      <c r="H1110" s="31"/>
      <c r="I1110" s="31"/>
      <c r="J1110" s="104" t="s">
        <v>1840</v>
      </c>
      <c r="K1110" s="105"/>
      <c r="L1110" s="62"/>
      <c r="M1110" s="60">
        <f ca="1">+SUMIF(INDIRECT(L$1 &amp;"!$A:$A"),$C1103,INDIRECT(L$1 &amp;"!$J:$J"))</f>
        <v>66516</v>
      </c>
      <c r="N1110" s="27"/>
      <c r="P1110" s="24"/>
    </row>
    <row r="1111" spans="1:16">
      <c r="A1111" s="24">
        <f t="shared" ref="A1111:B1111" si="843">+A1110</f>
        <v>1</v>
      </c>
      <c r="B1111" s="24">
        <f t="shared" si="843"/>
        <v>0</v>
      </c>
      <c r="C1111" s="31">
        <f t="shared" si="832"/>
        <v>2023019</v>
      </c>
      <c r="D1111" s="162" t="str">
        <f t="shared" si="833"/>
        <v>小池 裕也</v>
      </c>
      <c r="E1111" s="32" t="str">
        <f t="shared" si="834"/>
        <v>UAL</v>
      </c>
      <c r="F1111" s="46" t="str">
        <f t="shared" si="835"/>
        <v>平和島事務所</v>
      </c>
      <c r="G1111" s="31" t="str">
        <f t="shared" si="836"/>
        <v>時間制</v>
      </c>
      <c r="H1111" s="31"/>
      <c r="I1111" s="31"/>
      <c r="J1111" s="100" t="s">
        <v>1841</v>
      </c>
      <c r="K1111" s="101"/>
      <c r="L1111" s="51"/>
      <c r="M1111" s="49">
        <f ca="1">SUM(M1109:M1110)</f>
        <v>66516</v>
      </c>
      <c r="N1111" s="27"/>
      <c r="P1111" s="24"/>
    </row>
    <row r="1112" spans="1:16">
      <c r="A1112" s="24">
        <f t="shared" ref="A1112:B1112" si="844">+A1111</f>
        <v>1</v>
      </c>
      <c r="B1112" s="24">
        <f t="shared" si="844"/>
        <v>0</v>
      </c>
      <c r="C1112" s="35">
        <f t="shared" si="832"/>
        <v>2023019</v>
      </c>
      <c r="D1112" s="163" t="str">
        <f t="shared" si="833"/>
        <v>小池 裕也</v>
      </c>
      <c r="E1112" s="106" t="str">
        <f t="shared" si="834"/>
        <v>UAL</v>
      </c>
      <c r="F1112" s="107" t="str">
        <f t="shared" si="835"/>
        <v>平和島事務所</v>
      </c>
      <c r="G1112" s="35" t="str">
        <f t="shared" si="836"/>
        <v>時間制</v>
      </c>
      <c r="H1112" s="35"/>
      <c r="I1112" s="35"/>
      <c r="J1112" s="100" t="s">
        <v>1842</v>
      </c>
      <c r="K1112" s="101"/>
      <c r="L1112" s="52"/>
      <c r="M1112" s="53">
        <f ca="1">+(L1107&lt;&gt;0)*SUM(M1107:M1108,M1111)</f>
        <v>581316</v>
      </c>
      <c r="N1112" s="27"/>
      <c r="P1112" s="24"/>
    </row>
    <row r="1113" spans="1:16">
      <c r="A1113" s="24">
        <f>IF(A1112=1,0,1)</f>
        <v>0</v>
      </c>
      <c r="B1113" s="27">
        <v>0</v>
      </c>
      <c r="C1113" s="108">
        <v>2024007</v>
      </c>
      <c r="D1113" s="164" t="str">
        <f>+VLOOKUP(C1113,勤務データ!A:C,3,0)</f>
        <v>木村 浩一郎</v>
      </c>
      <c r="E1113" s="109" t="s">
        <v>1833</v>
      </c>
      <c r="F1113" s="108" t="s">
        <v>1861</v>
      </c>
      <c r="G1113" s="108" t="s">
        <v>1835</v>
      </c>
      <c r="H1113" s="108"/>
      <c r="I1113" s="108"/>
      <c r="J1113" s="110" t="s">
        <v>1836</v>
      </c>
      <c r="K1113" s="66">
        <v>3000</v>
      </c>
      <c r="L1113" s="140">
        <f ca="1">+IF($G1113="月額制",L1117-L1114,L1117-SUM(L1114:L1115))</f>
        <v>135.5</v>
      </c>
      <c r="M1113" s="67">
        <f ca="1">+INT(IF($G1113="月額制",$K1113,$K1113*L1113))</f>
        <v>406500</v>
      </c>
      <c r="N1113" s="27"/>
      <c r="P1113" s="24"/>
    </row>
    <row r="1114" spans="1:16">
      <c r="A1114" s="24">
        <f t="shared" ref="A1114:B1114" si="845">+A1113</f>
        <v>0</v>
      </c>
      <c r="B1114" s="24">
        <f t="shared" si="845"/>
        <v>0</v>
      </c>
      <c r="C1114" s="111">
        <f t="shared" ref="C1114:C1122" si="846">+IF(C1113="","",C1113)</f>
        <v>2024007</v>
      </c>
      <c r="D1114" s="165" t="str">
        <f t="shared" ref="D1114:D1122" si="847">+IF(D1113="","",D1113)</f>
        <v>木村 浩一郎</v>
      </c>
      <c r="E1114" s="112" t="str">
        <f t="shared" ref="E1114:E1122" si="848">+IF(E1113="","",E1113)</f>
        <v>UAL</v>
      </c>
      <c r="F1114" s="113" t="str">
        <f t="shared" ref="F1114:F1122" si="849">+IF(F1113="","",F1113)</f>
        <v>平和島事務所</v>
      </c>
      <c r="G1114" s="111" t="str">
        <f t="shared" ref="G1114:G1122" si="850">+IF(G1113="","",G1113)</f>
        <v>時間制</v>
      </c>
      <c r="H1114" s="111"/>
      <c r="I1114" s="111"/>
      <c r="J1114" s="114" t="str">
        <f>+IF(G1113="月額制","超過単金","時間外単金")</f>
        <v>時間外単金</v>
      </c>
      <c r="K1114" s="68">
        <f>K1113</f>
        <v>3000</v>
      </c>
      <c r="L1114" s="141">
        <f ca="1">+IF($G1113="月額制",MAX(0,L1117-$H1113),FLOOR(SUMIF(INDIRECT(L$1&amp;"!$A:$A"),$C1114,INDIRECT(L$1&amp;"!$E:$E"))+"0:0:1"*24,0.5))</f>
        <v>2.5</v>
      </c>
      <c r="M1114" s="69">
        <f ca="1">+INT($K1114*L1114)</f>
        <v>7500</v>
      </c>
      <c r="N1114" s="27"/>
      <c r="P1114" s="24"/>
    </row>
    <row r="1115" spans="1:16">
      <c r="A1115" s="24">
        <f t="shared" ref="A1115:B1115" si="851">+A1114</f>
        <v>0</v>
      </c>
      <c r="B1115" s="24">
        <f t="shared" si="851"/>
        <v>0</v>
      </c>
      <c r="C1115" s="111">
        <f t="shared" si="846"/>
        <v>2024007</v>
      </c>
      <c r="D1115" s="165" t="str">
        <f t="shared" si="847"/>
        <v>木村 浩一郎</v>
      </c>
      <c r="E1115" s="112" t="str">
        <f t="shared" si="848"/>
        <v>UAL</v>
      </c>
      <c r="F1115" s="113" t="str">
        <f t="shared" si="849"/>
        <v>平和島事務所</v>
      </c>
      <c r="G1115" s="111" t="str">
        <f t="shared" si="850"/>
        <v>時間制</v>
      </c>
      <c r="H1115" s="111"/>
      <c r="I1115" s="111"/>
      <c r="J1115" s="114" t="str">
        <f>+IF(G1113="月額制","控除単金","法定休日単金")</f>
        <v>法定休日単金</v>
      </c>
      <c r="K1115" s="68">
        <f>K1114</f>
        <v>3000</v>
      </c>
      <c r="L1115" s="141">
        <f ca="1">+IF($G1113="月額制",MIN(0,L1113-$I1113),FLOOR(SUMIF(INDIRECT(L$1 &amp; "!$A:$A"),$C1115,INDIRECT(L$1 &amp; "!$F:$F"))+"0:0:1"*24,0.5))</f>
        <v>0</v>
      </c>
      <c r="M1115" s="69">
        <f ca="1">+INT($K1115*L1115)</f>
        <v>0</v>
      </c>
      <c r="N1115" s="27"/>
      <c r="P1115" s="24"/>
    </row>
    <row r="1116" spans="1:16">
      <c r="A1116" s="24">
        <f t="shared" ref="A1116:B1116" si="852">+A1115</f>
        <v>0</v>
      </c>
      <c r="B1116" s="24">
        <f t="shared" si="852"/>
        <v>0</v>
      </c>
      <c r="C1116" s="111">
        <f t="shared" si="846"/>
        <v>2024007</v>
      </c>
      <c r="D1116" s="165" t="str">
        <f t="shared" si="847"/>
        <v>木村 浩一郎</v>
      </c>
      <c r="E1116" s="112" t="str">
        <f t="shared" si="848"/>
        <v>UAL</v>
      </c>
      <c r="F1116" s="113" t="str">
        <f t="shared" si="849"/>
        <v>平和島事務所</v>
      </c>
      <c r="G1116" s="111" t="str">
        <f t="shared" si="850"/>
        <v>時間制</v>
      </c>
      <c r="H1116" s="111"/>
      <c r="I1116" s="111"/>
      <c r="J1116" s="115" t="str">
        <f>+IF(G1113="月額制","","深夜割増単金")</f>
        <v>深夜割増単金</v>
      </c>
      <c r="K1116" s="70">
        <v>0</v>
      </c>
      <c r="L1116" s="142">
        <f ca="1">IF($G1113="月額制",0,FLOOR(SUMIF(INDIRECT(L$1 &amp; "!$A:$A"),$C1115,INDIRECT(L$1 &amp; "!$g:$g"))+"0:0:1"*24,0.5))</f>
        <v>0</v>
      </c>
      <c r="M1116" s="71">
        <f ca="1">+INT($K1116*L1116)</f>
        <v>0</v>
      </c>
      <c r="N1116" s="27"/>
      <c r="P1116" s="24"/>
    </row>
    <row r="1117" spans="1:16">
      <c r="A1117" s="24">
        <f t="shared" ref="A1117:B1117" si="853">+A1116</f>
        <v>0</v>
      </c>
      <c r="B1117" s="24">
        <f t="shared" si="853"/>
        <v>0</v>
      </c>
      <c r="C1117" s="111">
        <f t="shared" si="846"/>
        <v>2024007</v>
      </c>
      <c r="D1117" s="165" t="str">
        <f t="shared" si="847"/>
        <v>木村 浩一郎</v>
      </c>
      <c r="E1117" s="112" t="str">
        <f t="shared" si="848"/>
        <v>UAL</v>
      </c>
      <c r="F1117" s="113" t="str">
        <f t="shared" si="849"/>
        <v>平和島事務所</v>
      </c>
      <c r="G1117" s="111" t="str">
        <f t="shared" si="850"/>
        <v>時間制</v>
      </c>
      <c r="H1117" s="111"/>
      <c r="I1117" s="111"/>
      <c r="J1117" s="116" t="s">
        <v>1837</v>
      </c>
      <c r="K1117" s="117"/>
      <c r="L1117" s="143">
        <f ca="1">+FLOOR(SUMIF(INDIRECT(L$1&amp;"!A:A"),$C1113,INDIRECT(L$1&amp;"!D:D"))+"0:0:1"*24,0.5)</f>
        <v>138</v>
      </c>
      <c r="M1117" s="144">
        <f ca="1">SUM(M1113:M1116)</f>
        <v>414000</v>
      </c>
      <c r="N1117" s="27"/>
      <c r="P1117" s="24"/>
    </row>
    <row r="1118" spans="1:16">
      <c r="A1118" s="24">
        <f t="shared" ref="A1118:B1118" si="854">+A1117</f>
        <v>0</v>
      </c>
      <c r="B1118" s="24">
        <f t="shared" si="854"/>
        <v>0</v>
      </c>
      <c r="C1118" s="111">
        <f t="shared" si="846"/>
        <v>2024007</v>
      </c>
      <c r="D1118" s="165" t="str">
        <f t="shared" si="847"/>
        <v>木村 浩一郎</v>
      </c>
      <c r="E1118" s="112" t="str">
        <f t="shared" si="848"/>
        <v>UAL</v>
      </c>
      <c r="F1118" s="113" t="str">
        <f t="shared" si="849"/>
        <v>平和島事務所</v>
      </c>
      <c r="G1118" s="111" t="str">
        <f t="shared" si="850"/>
        <v>時間制</v>
      </c>
      <c r="H1118" s="111"/>
      <c r="I1118" s="111"/>
      <c r="J1118" s="116" t="s">
        <v>1838</v>
      </c>
      <c r="K1118" s="117"/>
      <c r="L1118" s="145"/>
      <c r="M1118" s="54">
        <f ca="1">+ROUNDDOWN(M1117*0.1,0)</f>
        <v>41400</v>
      </c>
      <c r="N1118" s="27"/>
      <c r="P1118" s="24"/>
    </row>
    <row r="1119" spans="1:16">
      <c r="A1119" s="24">
        <f t="shared" ref="A1119:B1119" si="855">+A1118</f>
        <v>0</v>
      </c>
      <c r="B1119" s="24">
        <f t="shared" si="855"/>
        <v>0</v>
      </c>
      <c r="C1119" s="111">
        <f t="shared" si="846"/>
        <v>2024007</v>
      </c>
      <c r="D1119" s="165" t="str">
        <f t="shared" si="847"/>
        <v>木村 浩一郎</v>
      </c>
      <c r="E1119" s="112" t="str">
        <f t="shared" si="848"/>
        <v>UAL</v>
      </c>
      <c r="F1119" s="113" t="str">
        <f t="shared" si="849"/>
        <v>平和島事務所</v>
      </c>
      <c r="G1119" s="111" t="str">
        <f t="shared" si="850"/>
        <v>時間制</v>
      </c>
      <c r="H1119" s="111"/>
      <c r="I1119" s="111"/>
      <c r="J1119" s="118" t="s">
        <v>1839</v>
      </c>
      <c r="K1119" s="119"/>
      <c r="L1119" s="146"/>
      <c r="M1119" s="67">
        <f ca="1">+SUMIF(INDIRECT(L$1&amp;"!$A:$A"),$C1113,INDIRECT(L$1&amp;"!$I:$I"))</f>
        <v>0</v>
      </c>
      <c r="N1119" s="27"/>
      <c r="P1119" s="24"/>
    </row>
    <row r="1120" spans="1:16">
      <c r="A1120" s="24">
        <f t="shared" ref="A1120:B1120" si="856">+A1119</f>
        <v>0</v>
      </c>
      <c r="B1120" s="24">
        <f t="shared" si="856"/>
        <v>0</v>
      </c>
      <c r="C1120" s="111">
        <f t="shared" si="846"/>
        <v>2024007</v>
      </c>
      <c r="D1120" s="165" t="str">
        <f t="shared" si="847"/>
        <v>木村 浩一郎</v>
      </c>
      <c r="E1120" s="112" t="str">
        <f t="shared" si="848"/>
        <v>UAL</v>
      </c>
      <c r="F1120" s="113" t="str">
        <f t="shared" si="849"/>
        <v>平和島事務所</v>
      </c>
      <c r="G1120" s="111" t="str">
        <f t="shared" si="850"/>
        <v>時間制</v>
      </c>
      <c r="H1120" s="111"/>
      <c r="I1120" s="111"/>
      <c r="J1120" s="120" t="s">
        <v>1840</v>
      </c>
      <c r="K1120" s="121"/>
      <c r="L1120" s="147"/>
      <c r="M1120" s="71">
        <f ca="1">+SUMIF(INDIRECT(L$1 &amp;"!$A:$A"),$C1113,INDIRECT(L$1 &amp;"!$J:$J"))</f>
        <v>40000</v>
      </c>
      <c r="N1120" s="27"/>
      <c r="P1120" s="24"/>
    </row>
    <row r="1121" spans="1:16">
      <c r="A1121" s="24">
        <f t="shared" ref="A1121:B1121" si="857">+A1120</f>
        <v>0</v>
      </c>
      <c r="B1121" s="24">
        <f t="shared" si="857"/>
        <v>0</v>
      </c>
      <c r="C1121" s="111">
        <f t="shared" si="846"/>
        <v>2024007</v>
      </c>
      <c r="D1121" s="165" t="str">
        <f t="shared" si="847"/>
        <v>木村 浩一郎</v>
      </c>
      <c r="E1121" s="112" t="str">
        <f t="shared" si="848"/>
        <v>UAL</v>
      </c>
      <c r="F1121" s="113" t="str">
        <f t="shared" si="849"/>
        <v>平和島事務所</v>
      </c>
      <c r="G1121" s="111" t="str">
        <f t="shared" si="850"/>
        <v>時間制</v>
      </c>
      <c r="H1121" s="111"/>
      <c r="I1121" s="111"/>
      <c r="J1121" s="116" t="s">
        <v>1841</v>
      </c>
      <c r="K1121" s="117"/>
      <c r="L1121" s="145"/>
      <c r="M1121" s="54">
        <f ca="1">SUM(M1119:M1120)</f>
        <v>40000</v>
      </c>
      <c r="N1121" s="27"/>
      <c r="P1121" s="24"/>
    </row>
    <row r="1122" spans="1:16">
      <c r="A1122" s="24">
        <f t="shared" ref="A1122:B1122" si="858">+A1121</f>
        <v>0</v>
      </c>
      <c r="B1122" s="24">
        <f t="shared" si="858"/>
        <v>0</v>
      </c>
      <c r="C1122" s="122">
        <f t="shared" si="846"/>
        <v>2024007</v>
      </c>
      <c r="D1122" s="166" t="str">
        <f t="shared" si="847"/>
        <v>木村 浩一郎</v>
      </c>
      <c r="E1122" s="123" t="str">
        <f t="shared" si="848"/>
        <v>UAL</v>
      </c>
      <c r="F1122" s="124" t="str">
        <f t="shared" si="849"/>
        <v>平和島事務所</v>
      </c>
      <c r="G1122" s="122" t="str">
        <f t="shared" si="850"/>
        <v>時間制</v>
      </c>
      <c r="H1122" s="122"/>
      <c r="I1122" s="122"/>
      <c r="J1122" s="116" t="s">
        <v>1842</v>
      </c>
      <c r="K1122" s="117"/>
      <c r="L1122" s="148"/>
      <c r="M1122" s="149">
        <f ca="1">+(L1117&lt;&gt;0)*SUM(M1117:M1118,M1121)</f>
        <v>495400</v>
      </c>
      <c r="N1122" s="27"/>
      <c r="P1122" s="24"/>
    </row>
    <row r="1123" spans="1:16">
      <c r="A1123" s="24">
        <f>IF(A1122=1,0,1)</f>
        <v>1</v>
      </c>
      <c r="B1123" s="27">
        <v>0</v>
      </c>
      <c r="C1123" s="28">
        <v>2022035</v>
      </c>
      <c r="D1123" s="161" t="str">
        <f>+VLOOKUP(C1123,勤務データ!A:C,3,0)</f>
        <v>大塚 徹</v>
      </c>
      <c r="E1123" s="29" t="s">
        <v>1833</v>
      </c>
      <c r="F1123" s="28" t="s">
        <v>1861</v>
      </c>
      <c r="G1123" s="125" t="s">
        <v>1835</v>
      </c>
      <c r="H1123" s="28"/>
      <c r="I1123" s="28"/>
      <c r="J1123" s="63" t="s">
        <v>1836</v>
      </c>
      <c r="K1123" s="55">
        <v>3000</v>
      </c>
      <c r="L1123" s="30">
        <f ca="1">+IF($G1123="月額制",L1127-L1124,L1127-SUM(L1124:L1125))</f>
        <v>127.5</v>
      </c>
      <c r="M1123" s="56">
        <f ca="1">+INT(IF($G1123="月額制",$K1123,$K1123*L1123))</f>
        <v>382500</v>
      </c>
      <c r="N1123" s="27"/>
      <c r="P1123" s="24"/>
    </row>
    <row r="1124" spans="1:16">
      <c r="A1124" s="24">
        <f t="shared" ref="A1124:B1124" si="859">+A1123</f>
        <v>1</v>
      </c>
      <c r="B1124" s="24">
        <f t="shared" si="859"/>
        <v>0</v>
      </c>
      <c r="C1124" s="31">
        <f t="shared" ref="C1124:C1132" si="860">+IF(C1123="","",C1123)</f>
        <v>2022035</v>
      </c>
      <c r="D1124" s="162" t="str">
        <f t="shared" ref="D1124:D1132" si="861">+IF(D1123="","",D1123)</f>
        <v>大塚 徹</v>
      </c>
      <c r="E1124" s="32" t="str">
        <f t="shared" ref="E1124:E1132" si="862">+IF(E1123="","",E1123)</f>
        <v>UAL</v>
      </c>
      <c r="F1124" s="46" t="str">
        <f t="shared" ref="F1124:F1132" si="863">+IF(F1123="","",F1123)</f>
        <v>平和島事務所</v>
      </c>
      <c r="G1124" s="31" t="str">
        <f t="shared" ref="G1124:G1132" si="864">+IF(G1123="","",G1123)</f>
        <v>時間制</v>
      </c>
      <c r="H1124" s="31"/>
      <c r="I1124" s="31"/>
      <c r="J1124" s="64" t="str">
        <f>+IF(G1123="月額制","超過単金","時間外単金")</f>
        <v>時間外単金</v>
      </c>
      <c r="K1124" s="57">
        <f>K1123</f>
        <v>3000</v>
      </c>
      <c r="L1124" s="33">
        <f ca="1">+IF($G1123="月額制",MAX(0,L1127-$H1123),FLOOR(SUMIF(INDIRECT(L$1&amp;"!$A:$A"),$C1124,INDIRECT(L$1&amp;"!$E:$E"))+"0:0:1"*24,0.5))</f>
        <v>0</v>
      </c>
      <c r="M1124" s="58">
        <f ca="1">+INT($K1124*L1124)</f>
        <v>0</v>
      </c>
      <c r="N1124" s="27"/>
      <c r="P1124" s="24"/>
    </row>
    <row r="1125" spans="1:16">
      <c r="A1125" s="24">
        <f t="shared" ref="A1125:B1125" si="865">+A1124</f>
        <v>1</v>
      </c>
      <c r="B1125" s="24">
        <f t="shared" si="865"/>
        <v>0</v>
      </c>
      <c r="C1125" s="31">
        <f t="shared" si="860"/>
        <v>2022035</v>
      </c>
      <c r="D1125" s="162" t="str">
        <f t="shared" si="861"/>
        <v>大塚 徹</v>
      </c>
      <c r="E1125" s="32" t="str">
        <f t="shared" si="862"/>
        <v>UAL</v>
      </c>
      <c r="F1125" s="46" t="str">
        <f t="shared" si="863"/>
        <v>平和島事務所</v>
      </c>
      <c r="G1125" s="31" t="str">
        <f t="shared" si="864"/>
        <v>時間制</v>
      </c>
      <c r="H1125" s="31"/>
      <c r="I1125" s="31"/>
      <c r="J1125" s="64" t="str">
        <f>+IF(G1123="月額制","控除単金","法定休日単金")</f>
        <v>法定休日単金</v>
      </c>
      <c r="K1125" s="57">
        <f>K1124</f>
        <v>3000</v>
      </c>
      <c r="L1125" s="33">
        <f ca="1">+IF($G1123="月額制",MIN(0,L1123-$I1123),FLOOR(SUMIF(INDIRECT(L$1 &amp; "!$A:$A"),$C1125,INDIRECT(L$1 &amp; "!$F:$F"))+"0:0:1"*24,0.5))</f>
        <v>0</v>
      </c>
      <c r="M1125" s="58">
        <f ca="1">+INT($K1125*L1125)</f>
        <v>0</v>
      </c>
      <c r="N1125" s="27"/>
      <c r="P1125" s="24"/>
    </row>
    <row r="1126" spans="1:16">
      <c r="A1126" s="24">
        <f t="shared" ref="A1126:B1126" si="866">+A1125</f>
        <v>1</v>
      </c>
      <c r="B1126" s="24">
        <f t="shared" si="866"/>
        <v>0</v>
      </c>
      <c r="C1126" s="31">
        <f t="shared" si="860"/>
        <v>2022035</v>
      </c>
      <c r="D1126" s="162" t="str">
        <f t="shared" si="861"/>
        <v>大塚 徹</v>
      </c>
      <c r="E1126" s="32" t="str">
        <f t="shared" si="862"/>
        <v>UAL</v>
      </c>
      <c r="F1126" s="46" t="str">
        <f t="shared" si="863"/>
        <v>平和島事務所</v>
      </c>
      <c r="G1126" s="31" t="str">
        <f t="shared" si="864"/>
        <v>時間制</v>
      </c>
      <c r="H1126" s="31"/>
      <c r="I1126" s="31"/>
      <c r="J1126" s="65" t="str">
        <f>+IF(G1123="月額制","","深夜割増単金")</f>
        <v>深夜割増単金</v>
      </c>
      <c r="K1126" s="59">
        <v>0</v>
      </c>
      <c r="L1126" s="34">
        <f ca="1">IF($G1123="月額制",0,FLOOR(SUMIF(INDIRECT(L$1 &amp; "!$A:$A"),$C1125,INDIRECT(L$1 &amp; "!$g:$g"))+"0:0:1"*24,0.5))</f>
        <v>0</v>
      </c>
      <c r="M1126" s="60">
        <f ca="1">+INT($K1126*L1126)</f>
        <v>0</v>
      </c>
      <c r="N1126" s="27"/>
      <c r="P1126" s="24"/>
    </row>
    <row r="1127" spans="1:16">
      <c r="A1127" s="24">
        <f t="shared" ref="A1127:B1127" si="867">+A1126</f>
        <v>1</v>
      </c>
      <c r="B1127" s="24">
        <f t="shared" si="867"/>
        <v>0</v>
      </c>
      <c r="C1127" s="31">
        <f t="shared" si="860"/>
        <v>2022035</v>
      </c>
      <c r="D1127" s="162" t="str">
        <f t="shared" si="861"/>
        <v>大塚 徹</v>
      </c>
      <c r="E1127" s="32" t="str">
        <f t="shared" si="862"/>
        <v>UAL</v>
      </c>
      <c r="F1127" s="46" t="str">
        <f t="shared" si="863"/>
        <v>平和島事務所</v>
      </c>
      <c r="G1127" s="31" t="str">
        <f t="shared" si="864"/>
        <v>時間制</v>
      </c>
      <c r="H1127" s="31"/>
      <c r="I1127" s="31"/>
      <c r="J1127" s="100" t="s">
        <v>1837</v>
      </c>
      <c r="K1127" s="101"/>
      <c r="L1127" s="48">
        <f ca="1">+FLOOR(SUMIF(INDIRECT(L$1&amp;"!A:A"),$C1123,INDIRECT(L$1&amp;"!D:D"))+"0:0:1"*24,0.5)</f>
        <v>127.5</v>
      </c>
      <c r="M1127" s="50">
        <f ca="1">SUM(M1123:M1126)</f>
        <v>382500</v>
      </c>
      <c r="N1127" s="27"/>
      <c r="P1127" s="24"/>
    </row>
    <row r="1128" spans="1:16">
      <c r="A1128" s="24">
        <f t="shared" ref="A1128:B1128" si="868">+A1127</f>
        <v>1</v>
      </c>
      <c r="B1128" s="24">
        <f t="shared" si="868"/>
        <v>0</v>
      </c>
      <c r="C1128" s="31">
        <f t="shared" si="860"/>
        <v>2022035</v>
      </c>
      <c r="D1128" s="162" t="str">
        <f t="shared" si="861"/>
        <v>大塚 徹</v>
      </c>
      <c r="E1128" s="32" t="str">
        <f t="shared" si="862"/>
        <v>UAL</v>
      </c>
      <c r="F1128" s="46" t="str">
        <f t="shared" si="863"/>
        <v>平和島事務所</v>
      </c>
      <c r="G1128" s="31" t="str">
        <f t="shared" si="864"/>
        <v>時間制</v>
      </c>
      <c r="H1128" s="31"/>
      <c r="I1128" s="31"/>
      <c r="J1128" s="100" t="s">
        <v>1838</v>
      </c>
      <c r="K1128" s="101"/>
      <c r="L1128" s="51"/>
      <c r="M1128" s="49">
        <f ca="1">+ROUNDDOWN(M1127*0.1,0)</f>
        <v>38250</v>
      </c>
      <c r="N1128" s="27"/>
      <c r="P1128" s="24"/>
    </row>
    <row r="1129" spans="1:16">
      <c r="A1129" s="24">
        <f t="shared" ref="A1129:B1129" si="869">+A1128</f>
        <v>1</v>
      </c>
      <c r="B1129" s="24">
        <f t="shared" si="869"/>
        <v>0</v>
      </c>
      <c r="C1129" s="31">
        <f t="shared" si="860"/>
        <v>2022035</v>
      </c>
      <c r="D1129" s="162" t="str">
        <f t="shared" si="861"/>
        <v>大塚 徹</v>
      </c>
      <c r="E1129" s="32" t="str">
        <f t="shared" si="862"/>
        <v>UAL</v>
      </c>
      <c r="F1129" s="46" t="str">
        <f t="shared" si="863"/>
        <v>平和島事務所</v>
      </c>
      <c r="G1129" s="31" t="str">
        <f t="shared" si="864"/>
        <v>時間制</v>
      </c>
      <c r="H1129" s="31"/>
      <c r="I1129" s="31"/>
      <c r="J1129" s="102" t="s">
        <v>1839</v>
      </c>
      <c r="K1129" s="103"/>
      <c r="L1129" s="61"/>
      <c r="M1129" s="56">
        <f ca="1">+SUMIF(INDIRECT(L$1&amp;"!$A:$A"),$C1123,INDIRECT(L$1&amp;"!$I:$I"))</f>
        <v>0</v>
      </c>
      <c r="N1129" s="27"/>
      <c r="P1129" s="24"/>
    </row>
    <row r="1130" spans="1:16">
      <c r="A1130" s="24">
        <f t="shared" ref="A1130:B1130" si="870">+A1129</f>
        <v>1</v>
      </c>
      <c r="B1130" s="24">
        <f t="shared" si="870"/>
        <v>0</v>
      </c>
      <c r="C1130" s="31">
        <f t="shared" si="860"/>
        <v>2022035</v>
      </c>
      <c r="D1130" s="162" t="str">
        <f t="shared" si="861"/>
        <v>大塚 徹</v>
      </c>
      <c r="E1130" s="32" t="str">
        <f t="shared" si="862"/>
        <v>UAL</v>
      </c>
      <c r="F1130" s="46" t="str">
        <f t="shared" si="863"/>
        <v>平和島事務所</v>
      </c>
      <c r="G1130" s="31" t="str">
        <f t="shared" si="864"/>
        <v>時間制</v>
      </c>
      <c r="H1130" s="31"/>
      <c r="I1130" s="31"/>
      <c r="J1130" s="104" t="s">
        <v>1840</v>
      </c>
      <c r="K1130" s="105"/>
      <c r="L1130" s="62"/>
      <c r="M1130" s="60">
        <f ca="1">+SUMIF(INDIRECT(L$1 &amp;"!$A:$A"),$C1123,INDIRECT(L$1 &amp;"!$J:$J"))</f>
        <v>0</v>
      </c>
      <c r="N1130" s="27"/>
      <c r="P1130" s="24"/>
    </row>
    <row r="1131" spans="1:16">
      <c r="A1131" s="24">
        <f t="shared" ref="A1131:B1131" si="871">+A1130</f>
        <v>1</v>
      </c>
      <c r="B1131" s="24">
        <f t="shared" si="871"/>
        <v>0</v>
      </c>
      <c r="C1131" s="31">
        <f t="shared" si="860"/>
        <v>2022035</v>
      </c>
      <c r="D1131" s="162" t="str">
        <f t="shared" si="861"/>
        <v>大塚 徹</v>
      </c>
      <c r="E1131" s="32" t="str">
        <f t="shared" si="862"/>
        <v>UAL</v>
      </c>
      <c r="F1131" s="46" t="str">
        <f t="shared" si="863"/>
        <v>平和島事務所</v>
      </c>
      <c r="G1131" s="31" t="str">
        <f t="shared" si="864"/>
        <v>時間制</v>
      </c>
      <c r="H1131" s="31"/>
      <c r="I1131" s="31"/>
      <c r="J1131" s="100" t="s">
        <v>1841</v>
      </c>
      <c r="K1131" s="101"/>
      <c r="L1131" s="51"/>
      <c r="M1131" s="49">
        <f ca="1">SUM(M1129:M1130)</f>
        <v>0</v>
      </c>
      <c r="N1131" s="27"/>
      <c r="P1131" s="24"/>
    </row>
    <row r="1132" spans="1:16">
      <c r="A1132" s="24">
        <f t="shared" ref="A1132:B1132" si="872">+A1131</f>
        <v>1</v>
      </c>
      <c r="B1132" s="24">
        <f t="shared" si="872"/>
        <v>0</v>
      </c>
      <c r="C1132" s="35">
        <f t="shared" si="860"/>
        <v>2022035</v>
      </c>
      <c r="D1132" s="163" t="str">
        <f t="shared" si="861"/>
        <v>大塚 徹</v>
      </c>
      <c r="E1132" s="106" t="str">
        <f t="shared" si="862"/>
        <v>UAL</v>
      </c>
      <c r="F1132" s="107" t="str">
        <f t="shared" si="863"/>
        <v>平和島事務所</v>
      </c>
      <c r="G1132" s="35" t="str">
        <f t="shared" si="864"/>
        <v>時間制</v>
      </c>
      <c r="H1132" s="35"/>
      <c r="I1132" s="35"/>
      <c r="J1132" s="100" t="s">
        <v>1842</v>
      </c>
      <c r="K1132" s="101"/>
      <c r="L1132" s="52"/>
      <c r="M1132" s="53">
        <f ca="1">+(L1127&lt;&gt;0)*SUM(M1127:M1128,M1131)</f>
        <v>420750</v>
      </c>
      <c r="N1132" s="27"/>
      <c r="P1132" s="24"/>
    </row>
    <row r="1133" spans="1:16">
      <c r="A1133" s="24">
        <f>IF(A1132=1,0,1)</f>
        <v>0</v>
      </c>
      <c r="B1133" s="27">
        <v>0</v>
      </c>
      <c r="C1133" s="108">
        <v>2018045</v>
      </c>
      <c r="D1133" s="164" t="str">
        <f>+VLOOKUP(C1133,勤務データ!A:C,3,0)</f>
        <v>二階堂 明</v>
      </c>
      <c r="E1133" s="109" t="s">
        <v>1833</v>
      </c>
      <c r="F1133" s="108" t="s">
        <v>1862</v>
      </c>
      <c r="G1133" s="108" t="s">
        <v>1843</v>
      </c>
      <c r="H1133" s="108">
        <v>160</v>
      </c>
      <c r="I1133" s="108">
        <v>140</v>
      </c>
      <c r="J1133" s="110" t="s">
        <v>1836</v>
      </c>
      <c r="K1133" s="66">
        <v>650000</v>
      </c>
      <c r="L1133" s="140">
        <f ca="1">+IF($G1133="月額制",L1137-L1134,L1137-SUM(L1134:L1135))</f>
        <v>160</v>
      </c>
      <c r="M1133" s="67">
        <f>+INT(IF($G1133="月額制",$K1133,$K1133*L1133))</f>
        <v>650000</v>
      </c>
      <c r="N1133" s="27"/>
      <c r="P1133" s="24"/>
    </row>
    <row r="1134" spans="1:16">
      <c r="A1134" s="24">
        <f t="shared" ref="A1134:B1134" si="873">+A1133</f>
        <v>0</v>
      </c>
      <c r="B1134" s="24">
        <f t="shared" si="873"/>
        <v>0</v>
      </c>
      <c r="C1134" s="111">
        <f t="shared" ref="C1134:C1142" si="874">+IF(C1133="","",C1133)</f>
        <v>2018045</v>
      </c>
      <c r="D1134" s="165" t="str">
        <f t="shared" ref="D1134:D1142" si="875">+IF(D1133="","",D1133)</f>
        <v>二階堂 明</v>
      </c>
      <c r="E1134" s="112" t="str">
        <f t="shared" ref="E1134:E1142" si="876">+IF(E1133="","",E1133)</f>
        <v>UAL</v>
      </c>
      <c r="F1134" s="113" t="str">
        <f t="shared" ref="F1134:F1142" si="877">+IF(F1133="","",F1133)</f>
        <v>CT</v>
      </c>
      <c r="G1134" s="111" t="str">
        <f t="shared" ref="G1134:G1142" si="878">+IF(G1133="","",G1133)</f>
        <v>月額制</v>
      </c>
      <c r="H1134" s="111"/>
      <c r="I1134" s="111"/>
      <c r="J1134" s="114" t="str">
        <f>+IF(G1133="月額制","超過単金","時間外単金")</f>
        <v>超過単金</v>
      </c>
      <c r="K1134" s="68">
        <v>5410</v>
      </c>
      <c r="L1134" s="141">
        <f ca="1">+IF($G1133="月額制",MAX(0,L1137-$H1133),FLOOR(SUMIF(INDIRECT(L$1&amp;"!$A:$A"),$C1134,INDIRECT(L$1&amp;"!$E:$E"))+"0:0:1"*24,0.5))</f>
        <v>3</v>
      </c>
      <c r="M1134" s="69">
        <f ca="1">+INT($K1134*L1134)</f>
        <v>16230</v>
      </c>
      <c r="N1134" s="27"/>
      <c r="P1134" s="24"/>
    </row>
    <row r="1135" spans="1:16">
      <c r="A1135" s="24">
        <f t="shared" ref="A1135:B1135" si="879">+A1134</f>
        <v>0</v>
      </c>
      <c r="B1135" s="24">
        <f t="shared" si="879"/>
        <v>0</v>
      </c>
      <c r="C1135" s="111">
        <f t="shared" si="874"/>
        <v>2018045</v>
      </c>
      <c r="D1135" s="165" t="str">
        <f t="shared" si="875"/>
        <v>二階堂 明</v>
      </c>
      <c r="E1135" s="112" t="str">
        <f t="shared" si="876"/>
        <v>UAL</v>
      </c>
      <c r="F1135" s="113" t="str">
        <f t="shared" si="877"/>
        <v>CT</v>
      </c>
      <c r="G1135" s="111" t="str">
        <f t="shared" si="878"/>
        <v>月額制</v>
      </c>
      <c r="H1135" s="111"/>
      <c r="I1135" s="111"/>
      <c r="J1135" s="114" t="str">
        <f>+IF(G1133="月額制","控除単金","法定休日単金")</f>
        <v>控除単金</v>
      </c>
      <c r="K1135" s="68">
        <v>4330</v>
      </c>
      <c r="L1135" s="141">
        <f ca="1">+IF($G1133="月額制",MIN(0,L1133-$I1133),FLOOR(SUMIF(INDIRECT(L$1 &amp; "!$A:$A"),$C1135,INDIRECT(L$1 &amp; "!$F:$F"))+"0:0:1"*24,0.5))</f>
        <v>0</v>
      </c>
      <c r="M1135" s="69">
        <f ca="1">+INT($K1135*L1135)</f>
        <v>0</v>
      </c>
      <c r="N1135" s="27"/>
      <c r="P1135" s="24"/>
    </row>
    <row r="1136" spans="1:16">
      <c r="A1136" s="24">
        <f t="shared" ref="A1136:B1136" si="880">+A1135</f>
        <v>0</v>
      </c>
      <c r="B1136" s="24">
        <f t="shared" si="880"/>
        <v>0</v>
      </c>
      <c r="C1136" s="111">
        <f t="shared" si="874"/>
        <v>2018045</v>
      </c>
      <c r="D1136" s="165" t="str">
        <f t="shared" si="875"/>
        <v>二階堂 明</v>
      </c>
      <c r="E1136" s="112" t="str">
        <f t="shared" si="876"/>
        <v>UAL</v>
      </c>
      <c r="F1136" s="113" t="str">
        <f t="shared" si="877"/>
        <v>CT</v>
      </c>
      <c r="G1136" s="111" t="str">
        <f t="shared" si="878"/>
        <v>月額制</v>
      </c>
      <c r="H1136" s="111"/>
      <c r="I1136" s="111"/>
      <c r="J1136" s="115" t="str">
        <f>+IF(G1133="月額制","","深夜割増単金")</f>
        <v/>
      </c>
      <c r="K1136" s="70"/>
      <c r="L1136" s="142">
        <f ca="1">IF($G1133="月額制",0,FLOOR(SUMIF(INDIRECT(L$1 &amp; "!$A:$A"),$C1135,INDIRECT(L$1 &amp; "!$g:$g"))+"0:0:1"*24,0.5))</f>
        <v>0</v>
      </c>
      <c r="M1136" s="71">
        <f ca="1">+INT($K1136*L1136)</f>
        <v>0</v>
      </c>
      <c r="N1136" s="27"/>
      <c r="P1136" s="24"/>
    </row>
    <row r="1137" spans="1:16">
      <c r="A1137" s="24">
        <f t="shared" ref="A1137:B1137" si="881">+A1136</f>
        <v>0</v>
      </c>
      <c r="B1137" s="24">
        <f t="shared" si="881"/>
        <v>0</v>
      </c>
      <c r="C1137" s="111">
        <f t="shared" si="874"/>
        <v>2018045</v>
      </c>
      <c r="D1137" s="165" t="str">
        <f t="shared" si="875"/>
        <v>二階堂 明</v>
      </c>
      <c r="E1137" s="112" t="str">
        <f t="shared" si="876"/>
        <v>UAL</v>
      </c>
      <c r="F1137" s="113" t="str">
        <f t="shared" si="877"/>
        <v>CT</v>
      </c>
      <c r="G1137" s="111" t="str">
        <f t="shared" si="878"/>
        <v>月額制</v>
      </c>
      <c r="H1137" s="111"/>
      <c r="I1137" s="111"/>
      <c r="J1137" s="116" t="s">
        <v>1837</v>
      </c>
      <c r="K1137" s="117"/>
      <c r="L1137" s="143">
        <f ca="1">+FLOOR(SUMIF(INDIRECT(L$1&amp;"!A:A"),$C1133,INDIRECT(L$1&amp;"!D:D"))+"0:0:1"*24,0.5)</f>
        <v>163</v>
      </c>
      <c r="M1137" s="144">
        <f ca="1">SUM(M1133:M1136)</f>
        <v>666230</v>
      </c>
      <c r="N1137" s="27"/>
      <c r="P1137" s="24"/>
    </row>
    <row r="1138" spans="1:16">
      <c r="A1138" s="24">
        <f t="shared" ref="A1138:B1138" si="882">+A1137</f>
        <v>0</v>
      </c>
      <c r="B1138" s="24">
        <f t="shared" si="882"/>
        <v>0</v>
      </c>
      <c r="C1138" s="111">
        <f t="shared" si="874"/>
        <v>2018045</v>
      </c>
      <c r="D1138" s="165" t="str">
        <f t="shared" si="875"/>
        <v>二階堂 明</v>
      </c>
      <c r="E1138" s="112" t="str">
        <f t="shared" si="876"/>
        <v>UAL</v>
      </c>
      <c r="F1138" s="113" t="str">
        <f t="shared" si="877"/>
        <v>CT</v>
      </c>
      <c r="G1138" s="111" t="str">
        <f t="shared" si="878"/>
        <v>月額制</v>
      </c>
      <c r="H1138" s="111"/>
      <c r="I1138" s="111"/>
      <c r="J1138" s="116" t="s">
        <v>1838</v>
      </c>
      <c r="K1138" s="117"/>
      <c r="L1138" s="145"/>
      <c r="M1138" s="54">
        <f ca="1">+ROUNDDOWN(M1137*0.1,0)</f>
        <v>66623</v>
      </c>
      <c r="N1138" s="27"/>
      <c r="P1138" s="24"/>
    </row>
    <row r="1139" spans="1:16">
      <c r="A1139" s="24">
        <f t="shared" ref="A1139:B1139" si="883">+A1138</f>
        <v>0</v>
      </c>
      <c r="B1139" s="24">
        <f t="shared" si="883"/>
        <v>0</v>
      </c>
      <c r="C1139" s="111">
        <f t="shared" si="874"/>
        <v>2018045</v>
      </c>
      <c r="D1139" s="165" t="str">
        <f t="shared" si="875"/>
        <v>二階堂 明</v>
      </c>
      <c r="E1139" s="112" t="str">
        <f t="shared" si="876"/>
        <v>UAL</v>
      </c>
      <c r="F1139" s="113" t="str">
        <f t="shared" si="877"/>
        <v>CT</v>
      </c>
      <c r="G1139" s="111" t="str">
        <f t="shared" si="878"/>
        <v>月額制</v>
      </c>
      <c r="H1139" s="111"/>
      <c r="I1139" s="111"/>
      <c r="J1139" s="118" t="s">
        <v>1839</v>
      </c>
      <c r="K1139" s="119"/>
      <c r="L1139" s="146"/>
      <c r="M1139" s="67">
        <f ca="1">+SUMIF(INDIRECT(L$1&amp;"!$A:$A"),$C1133,INDIRECT(L$1&amp;"!$I:$I"))</f>
        <v>0</v>
      </c>
      <c r="N1139" s="27"/>
      <c r="P1139" s="24"/>
    </row>
    <row r="1140" spans="1:16">
      <c r="A1140" s="24">
        <f t="shared" ref="A1140:B1140" si="884">+A1139</f>
        <v>0</v>
      </c>
      <c r="B1140" s="24">
        <f t="shared" si="884"/>
        <v>0</v>
      </c>
      <c r="C1140" s="111">
        <f t="shared" si="874"/>
        <v>2018045</v>
      </c>
      <c r="D1140" s="165" t="str">
        <f t="shared" si="875"/>
        <v>二階堂 明</v>
      </c>
      <c r="E1140" s="112" t="str">
        <f t="shared" si="876"/>
        <v>UAL</v>
      </c>
      <c r="F1140" s="113" t="str">
        <f t="shared" si="877"/>
        <v>CT</v>
      </c>
      <c r="G1140" s="111" t="str">
        <f t="shared" si="878"/>
        <v>月額制</v>
      </c>
      <c r="H1140" s="111"/>
      <c r="I1140" s="111"/>
      <c r="J1140" s="120" t="s">
        <v>1840</v>
      </c>
      <c r="K1140" s="121"/>
      <c r="L1140" s="147"/>
      <c r="M1140" s="71">
        <f ca="1">+SUMIF(INDIRECT(L$1 &amp;"!$A:$A"),$C1133,INDIRECT(L$1 &amp;"!$J:$J"))</f>
        <v>0</v>
      </c>
      <c r="N1140" s="27"/>
      <c r="P1140" s="24"/>
    </row>
    <row r="1141" spans="1:16">
      <c r="A1141" s="24">
        <f t="shared" ref="A1141:B1141" si="885">+A1140</f>
        <v>0</v>
      </c>
      <c r="B1141" s="24">
        <f t="shared" si="885"/>
        <v>0</v>
      </c>
      <c r="C1141" s="111">
        <f t="shared" si="874"/>
        <v>2018045</v>
      </c>
      <c r="D1141" s="165" t="str">
        <f t="shared" si="875"/>
        <v>二階堂 明</v>
      </c>
      <c r="E1141" s="112" t="str">
        <f t="shared" si="876"/>
        <v>UAL</v>
      </c>
      <c r="F1141" s="113" t="str">
        <f t="shared" si="877"/>
        <v>CT</v>
      </c>
      <c r="G1141" s="111" t="str">
        <f t="shared" si="878"/>
        <v>月額制</v>
      </c>
      <c r="H1141" s="111"/>
      <c r="I1141" s="111"/>
      <c r="J1141" s="116" t="s">
        <v>1841</v>
      </c>
      <c r="K1141" s="117"/>
      <c r="L1141" s="145"/>
      <c r="M1141" s="54">
        <f ca="1">SUM(M1139:M1140)</f>
        <v>0</v>
      </c>
      <c r="N1141" s="27"/>
      <c r="P1141" s="24"/>
    </row>
    <row r="1142" spans="1:16">
      <c r="A1142" s="24">
        <f t="shared" ref="A1142:B1142" si="886">+A1141</f>
        <v>0</v>
      </c>
      <c r="B1142" s="24">
        <f t="shared" si="886"/>
        <v>0</v>
      </c>
      <c r="C1142" s="122">
        <f t="shared" si="874"/>
        <v>2018045</v>
      </c>
      <c r="D1142" s="166" t="str">
        <f t="shared" si="875"/>
        <v>二階堂 明</v>
      </c>
      <c r="E1142" s="123" t="str">
        <f t="shared" si="876"/>
        <v>UAL</v>
      </c>
      <c r="F1142" s="124" t="str">
        <f t="shared" si="877"/>
        <v>CT</v>
      </c>
      <c r="G1142" s="122" t="str">
        <f t="shared" si="878"/>
        <v>月額制</v>
      </c>
      <c r="H1142" s="122"/>
      <c r="I1142" s="122"/>
      <c r="J1142" s="116" t="s">
        <v>1842</v>
      </c>
      <c r="K1142" s="117"/>
      <c r="L1142" s="148"/>
      <c r="M1142" s="149">
        <f ca="1">+(L1137&lt;&gt;0)*SUM(M1137:M1138,M1141)</f>
        <v>732853</v>
      </c>
      <c r="N1142" s="27"/>
      <c r="P1142" s="24"/>
    </row>
    <row r="1143" spans="1:16">
      <c r="A1143" s="24">
        <f>IF(A1142=1,0,1)</f>
        <v>1</v>
      </c>
      <c r="B1143" s="27">
        <v>0</v>
      </c>
      <c r="C1143" s="28">
        <v>2018022</v>
      </c>
      <c r="D1143" s="161" t="str">
        <f>+VLOOKUP(C1143,勤務データ!A:C,3,0)</f>
        <v>松井 浩二</v>
      </c>
      <c r="E1143" s="29" t="s">
        <v>1833</v>
      </c>
      <c r="F1143" s="28" t="s">
        <v>1863</v>
      </c>
      <c r="G1143" s="125" t="s">
        <v>1843</v>
      </c>
      <c r="H1143" s="28">
        <v>100</v>
      </c>
      <c r="I1143" s="28">
        <v>80</v>
      </c>
      <c r="J1143" s="63" t="s">
        <v>1836</v>
      </c>
      <c r="K1143" s="55">
        <v>400000</v>
      </c>
      <c r="L1143" s="30">
        <f ca="1">+IF($G1143="月額制",L1147-L1144,L1147-SUM(L1144:L1145))</f>
        <v>52.5</v>
      </c>
      <c r="M1143" s="56">
        <f>+INT(IF($G1143="月額制",$K1143,$K1143*L1143))</f>
        <v>400000</v>
      </c>
      <c r="N1143" s="27"/>
      <c r="P1143" s="24"/>
    </row>
    <row r="1144" spans="1:16">
      <c r="A1144" s="24">
        <f t="shared" ref="A1144:B1152" si="887">+A1143</f>
        <v>1</v>
      </c>
      <c r="B1144" s="24">
        <f t="shared" si="887"/>
        <v>0</v>
      </c>
      <c r="C1144" s="31">
        <f t="shared" ref="C1144:C1152" si="888">+IF(C1143="","",C1143)</f>
        <v>2018022</v>
      </c>
      <c r="D1144" s="162" t="str">
        <f t="shared" ref="D1144:D1152" si="889">+IF(D1143="","",D1143)</f>
        <v>松井 浩二</v>
      </c>
      <c r="E1144" s="32" t="str">
        <f t="shared" ref="E1144:E1152" si="890">+IF(E1143="","",E1143)</f>
        <v>UAL</v>
      </c>
      <c r="F1144" s="46" t="str">
        <f t="shared" ref="F1144:F1152" si="891">+IF(F1143="","",F1143)</f>
        <v>KCS　事務C</v>
      </c>
      <c r="G1144" s="31" t="str">
        <f t="shared" ref="G1144:G1152" si="892">+IF(G1143="","",G1143)</f>
        <v>月額制</v>
      </c>
      <c r="H1144" s="31"/>
      <c r="I1144" s="31"/>
      <c r="J1144" s="64" t="str">
        <f>+IF(G1143="月額制","超過単金","時間外単金")</f>
        <v>超過単金</v>
      </c>
      <c r="K1144" s="57">
        <v>4440</v>
      </c>
      <c r="L1144" s="33">
        <f ca="1">+IF($G1143="月額制",MAX(0,L1147-$H1143),FLOOR(SUMIF(INDIRECT(L$1&amp;"!$A:$A"),$C1144,INDIRECT(L$1&amp;"!$E:$E"))+"0:0:1"*24,0.5))</f>
        <v>0</v>
      </c>
      <c r="M1144" s="58">
        <f ca="1">+INT($K1144*L1144)</f>
        <v>0</v>
      </c>
      <c r="N1144" s="27"/>
      <c r="P1144" s="24"/>
    </row>
    <row r="1145" spans="1:16">
      <c r="A1145" s="24">
        <f t="shared" si="887"/>
        <v>1</v>
      </c>
      <c r="B1145" s="24">
        <f t="shared" si="887"/>
        <v>0</v>
      </c>
      <c r="C1145" s="31">
        <f t="shared" si="888"/>
        <v>2018022</v>
      </c>
      <c r="D1145" s="162" t="str">
        <f t="shared" si="889"/>
        <v>松井 浩二</v>
      </c>
      <c r="E1145" s="32" t="str">
        <f t="shared" si="890"/>
        <v>UAL</v>
      </c>
      <c r="F1145" s="46" t="str">
        <f t="shared" si="891"/>
        <v>KCS　事務C</v>
      </c>
      <c r="G1145" s="31" t="str">
        <f t="shared" si="892"/>
        <v>月額制</v>
      </c>
      <c r="H1145" s="31"/>
      <c r="I1145" s="31"/>
      <c r="J1145" s="64" t="str">
        <f>+IF(G1143="月額制","控除単金","法定休日単金")</f>
        <v>控除単金</v>
      </c>
      <c r="K1145" s="57">
        <v>4440</v>
      </c>
      <c r="L1145" s="33">
        <f ca="1">+IF($G1143="月額制",MIN(0,L1143-$I1143),FLOOR(SUMIF(INDIRECT(L$1 &amp; "!$A:$A"),$C1145,INDIRECT(L$1 &amp; "!$F:$F"))+"0:0:1"*24,0.5))</f>
        <v>-27.5</v>
      </c>
      <c r="M1145" s="58">
        <f ca="1">+INT($K1145*L1145)</f>
        <v>-122100</v>
      </c>
      <c r="N1145" s="27"/>
      <c r="P1145" s="24"/>
    </row>
    <row r="1146" spans="1:16">
      <c r="A1146" s="24">
        <f t="shared" si="887"/>
        <v>1</v>
      </c>
      <c r="B1146" s="24">
        <f t="shared" si="887"/>
        <v>0</v>
      </c>
      <c r="C1146" s="31">
        <f t="shared" si="888"/>
        <v>2018022</v>
      </c>
      <c r="D1146" s="162" t="str">
        <f t="shared" si="889"/>
        <v>松井 浩二</v>
      </c>
      <c r="E1146" s="32" t="str">
        <f t="shared" si="890"/>
        <v>UAL</v>
      </c>
      <c r="F1146" s="46" t="str">
        <f t="shared" si="891"/>
        <v>KCS　事務C</v>
      </c>
      <c r="G1146" s="31" t="str">
        <f t="shared" si="892"/>
        <v>月額制</v>
      </c>
      <c r="H1146" s="31"/>
      <c r="I1146" s="31"/>
      <c r="J1146" s="65" t="str">
        <f>+IF(G1143="月額制","","深夜割増単金")</f>
        <v/>
      </c>
      <c r="K1146" s="59"/>
      <c r="L1146" s="34">
        <f ca="1">IF($G1143="月額制",0,FLOOR(SUMIF(INDIRECT(L$1 &amp; "!$A:$A"),$C1145,INDIRECT(L$1 &amp; "!$g:$g"))+"0:0:1"*24,0.5))</f>
        <v>0</v>
      </c>
      <c r="M1146" s="60">
        <f ca="1">+INT($K1146*L1146)</f>
        <v>0</v>
      </c>
      <c r="N1146" s="27"/>
      <c r="P1146" s="24"/>
    </row>
    <row r="1147" spans="1:16">
      <c r="A1147" s="24">
        <f t="shared" si="887"/>
        <v>1</v>
      </c>
      <c r="B1147" s="24">
        <f t="shared" si="887"/>
        <v>0</v>
      </c>
      <c r="C1147" s="31">
        <f t="shared" si="888"/>
        <v>2018022</v>
      </c>
      <c r="D1147" s="162" t="str">
        <f t="shared" si="889"/>
        <v>松井 浩二</v>
      </c>
      <c r="E1147" s="32" t="str">
        <f t="shared" si="890"/>
        <v>UAL</v>
      </c>
      <c r="F1147" s="46" t="str">
        <f t="shared" si="891"/>
        <v>KCS　事務C</v>
      </c>
      <c r="G1147" s="31" t="str">
        <f t="shared" si="892"/>
        <v>月額制</v>
      </c>
      <c r="H1147" s="31"/>
      <c r="I1147" s="31"/>
      <c r="J1147" s="100" t="s">
        <v>1837</v>
      </c>
      <c r="K1147" s="101"/>
      <c r="L1147" s="48">
        <f ca="1">+FLOOR(SUMIF(INDIRECT(L$1&amp;"!A:A"),$C1143,INDIRECT(L$1&amp;"!D:D"))+"0:0:1"*24,0.5)</f>
        <v>52.5</v>
      </c>
      <c r="M1147" s="50">
        <f ca="1">SUM(M1143:M1146)</f>
        <v>277900</v>
      </c>
      <c r="N1147" s="27"/>
      <c r="P1147" s="24"/>
    </row>
    <row r="1148" spans="1:16">
      <c r="A1148" s="24">
        <f t="shared" si="887"/>
        <v>1</v>
      </c>
      <c r="B1148" s="24">
        <f t="shared" si="887"/>
        <v>0</v>
      </c>
      <c r="C1148" s="31">
        <f t="shared" si="888"/>
        <v>2018022</v>
      </c>
      <c r="D1148" s="162" t="str">
        <f t="shared" si="889"/>
        <v>松井 浩二</v>
      </c>
      <c r="E1148" s="32" t="str">
        <f t="shared" si="890"/>
        <v>UAL</v>
      </c>
      <c r="F1148" s="46" t="str">
        <f t="shared" si="891"/>
        <v>KCS　事務C</v>
      </c>
      <c r="G1148" s="31" t="str">
        <f t="shared" si="892"/>
        <v>月額制</v>
      </c>
      <c r="H1148" s="31"/>
      <c r="I1148" s="31"/>
      <c r="J1148" s="100" t="s">
        <v>1838</v>
      </c>
      <c r="K1148" s="101"/>
      <c r="L1148" s="51"/>
      <c r="M1148" s="49">
        <f ca="1">+ROUNDDOWN(M1147*0.1,0)</f>
        <v>27790</v>
      </c>
      <c r="N1148" s="27"/>
      <c r="P1148" s="24"/>
    </row>
    <row r="1149" spans="1:16">
      <c r="A1149" s="24">
        <f t="shared" si="887"/>
        <v>1</v>
      </c>
      <c r="B1149" s="24">
        <f t="shared" si="887"/>
        <v>0</v>
      </c>
      <c r="C1149" s="31">
        <f t="shared" si="888"/>
        <v>2018022</v>
      </c>
      <c r="D1149" s="162" t="str">
        <f t="shared" si="889"/>
        <v>松井 浩二</v>
      </c>
      <c r="E1149" s="32" t="str">
        <f t="shared" si="890"/>
        <v>UAL</v>
      </c>
      <c r="F1149" s="46" t="str">
        <f t="shared" si="891"/>
        <v>KCS　事務C</v>
      </c>
      <c r="G1149" s="31" t="str">
        <f t="shared" si="892"/>
        <v>月額制</v>
      </c>
      <c r="H1149" s="31"/>
      <c r="I1149" s="31"/>
      <c r="J1149" s="102" t="s">
        <v>1839</v>
      </c>
      <c r="K1149" s="103"/>
      <c r="L1149" s="61"/>
      <c r="M1149" s="56">
        <f ca="1">+SUMIF(INDIRECT(L$1&amp;"!$A:$A"),$C1143,INDIRECT(L$1&amp;"!$I:$I"))</f>
        <v>0</v>
      </c>
      <c r="N1149" s="27"/>
      <c r="P1149" s="24"/>
    </row>
    <row r="1150" spans="1:16">
      <c r="A1150" s="24">
        <f t="shared" si="887"/>
        <v>1</v>
      </c>
      <c r="B1150" s="24">
        <f t="shared" si="887"/>
        <v>0</v>
      </c>
      <c r="C1150" s="31">
        <f t="shared" si="888"/>
        <v>2018022</v>
      </c>
      <c r="D1150" s="162" t="str">
        <f t="shared" si="889"/>
        <v>松井 浩二</v>
      </c>
      <c r="E1150" s="32" t="str">
        <f t="shared" si="890"/>
        <v>UAL</v>
      </c>
      <c r="F1150" s="46" t="str">
        <f t="shared" si="891"/>
        <v>KCS　事務C</v>
      </c>
      <c r="G1150" s="31" t="str">
        <f t="shared" si="892"/>
        <v>月額制</v>
      </c>
      <c r="H1150" s="31"/>
      <c r="I1150" s="31"/>
      <c r="J1150" s="104" t="s">
        <v>1840</v>
      </c>
      <c r="K1150" s="105"/>
      <c r="L1150" s="62"/>
      <c r="M1150" s="60">
        <f ca="1">+SUMIF(INDIRECT(L$1 &amp;"!$A:$A"),$C1143,INDIRECT(L$1 &amp;"!$J:$J"))</f>
        <v>0</v>
      </c>
      <c r="N1150" s="27"/>
      <c r="P1150" s="24"/>
    </row>
    <row r="1151" spans="1:16">
      <c r="A1151" s="24">
        <f t="shared" si="887"/>
        <v>1</v>
      </c>
      <c r="B1151" s="24">
        <f t="shared" si="887"/>
        <v>0</v>
      </c>
      <c r="C1151" s="31">
        <f t="shared" si="888"/>
        <v>2018022</v>
      </c>
      <c r="D1151" s="162" t="str">
        <f t="shared" si="889"/>
        <v>松井 浩二</v>
      </c>
      <c r="E1151" s="32" t="str">
        <f t="shared" si="890"/>
        <v>UAL</v>
      </c>
      <c r="F1151" s="46" t="str">
        <f t="shared" si="891"/>
        <v>KCS　事務C</v>
      </c>
      <c r="G1151" s="31" t="str">
        <f t="shared" si="892"/>
        <v>月額制</v>
      </c>
      <c r="H1151" s="31"/>
      <c r="I1151" s="31"/>
      <c r="J1151" s="100" t="s">
        <v>1841</v>
      </c>
      <c r="K1151" s="101"/>
      <c r="L1151" s="51"/>
      <c r="M1151" s="49">
        <f ca="1">SUM(M1149:M1150)</f>
        <v>0</v>
      </c>
      <c r="N1151" s="27"/>
      <c r="P1151" s="24"/>
    </row>
    <row r="1152" spans="1:16">
      <c r="A1152" s="24">
        <f t="shared" si="887"/>
        <v>1</v>
      </c>
      <c r="B1152" s="24">
        <f t="shared" si="887"/>
        <v>0</v>
      </c>
      <c r="C1152" s="35">
        <f t="shared" si="888"/>
        <v>2018022</v>
      </c>
      <c r="D1152" s="163" t="str">
        <f t="shared" si="889"/>
        <v>松井 浩二</v>
      </c>
      <c r="E1152" s="106" t="str">
        <f t="shared" si="890"/>
        <v>UAL</v>
      </c>
      <c r="F1152" s="107" t="str">
        <f t="shared" si="891"/>
        <v>KCS　事務C</v>
      </c>
      <c r="G1152" s="35" t="str">
        <f t="shared" si="892"/>
        <v>月額制</v>
      </c>
      <c r="H1152" s="35"/>
      <c r="I1152" s="35"/>
      <c r="J1152" s="100" t="s">
        <v>1842</v>
      </c>
      <c r="K1152" s="101"/>
      <c r="L1152" s="52"/>
      <c r="M1152" s="53">
        <f ca="1">+(L1147&lt;&gt;0)*SUM(M1147:M1148,M1151)</f>
        <v>305690</v>
      </c>
      <c r="N1152" s="27"/>
      <c r="P1152" s="24"/>
    </row>
    <row r="1153" spans="1:16">
      <c r="A1153" s="24">
        <f>IF(A1152=1,0,1)</f>
        <v>0</v>
      </c>
      <c r="B1153" s="27">
        <v>0</v>
      </c>
      <c r="C1153" s="108">
        <v>2022007</v>
      </c>
      <c r="D1153" s="164" t="str">
        <f>+VLOOKUP(C1153,勤務データ!A:C,3,0)</f>
        <v>政 克二</v>
      </c>
      <c r="E1153" s="109" t="s">
        <v>1833</v>
      </c>
      <c r="F1153" s="108" t="s">
        <v>1852</v>
      </c>
      <c r="G1153" s="108" t="s">
        <v>1835</v>
      </c>
      <c r="H1153" s="108"/>
      <c r="I1153" s="108"/>
      <c r="J1153" s="110" t="s">
        <v>1836</v>
      </c>
      <c r="K1153" s="66">
        <v>3700</v>
      </c>
      <c r="L1153" s="140">
        <f ca="1">+IF($G1153="月額制",L1157-L1154,L1157-SUM(L1154:L1155))</f>
        <v>68</v>
      </c>
      <c r="M1153" s="67">
        <f ca="1">+INT(IF($G1153="月額制",$K1153,$K1153*L1153))</f>
        <v>251600</v>
      </c>
      <c r="N1153" s="27"/>
      <c r="P1153" s="24"/>
    </row>
    <row r="1154" spans="1:16">
      <c r="A1154" s="24">
        <f t="shared" ref="A1154:B1154" si="893">+A1153</f>
        <v>0</v>
      </c>
      <c r="B1154" s="24">
        <f t="shared" si="893"/>
        <v>0</v>
      </c>
      <c r="C1154" s="111">
        <f t="shared" ref="C1154:C1162" si="894">+IF(C1153="","",C1153)</f>
        <v>2022007</v>
      </c>
      <c r="D1154" s="165" t="str">
        <f t="shared" ref="D1154:D1162" si="895">+IF(D1153="","",D1153)</f>
        <v>政 克二</v>
      </c>
      <c r="E1154" s="112" t="str">
        <f t="shared" ref="E1154:E1162" si="896">+IF(E1153="","",E1153)</f>
        <v>UAL</v>
      </c>
      <c r="F1154" s="113" t="str">
        <f t="shared" ref="F1154:F1162" si="897">+IF(F1153="","",F1153)</f>
        <v>関西支店</v>
      </c>
      <c r="G1154" s="111" t="str">
        <f t="shared" ref="G1154:G1162" si="898">+IF(G1153="","",G1153)</f>
        <v>時間制</v>
      </c>
      <c r="H1154" s="111"/>
      <c r="I1154" s="111"/>
      <c r="J1154" s="114" t="str">
        <f>+IF(G1153="月額制","超過単金","時間外単金")</f>
        <v>時間外単金</v>
      </c>
      <c r="K1154" s="68">
        <v>3700</v>
      </c>
      <c r="L1154" s="141">
        <f ca="1">+IF($G1153="月額制",MAX(0,L1157-$H1153),FLOOR(SUMIF(INDIRECT(L$1&amp;"!$A:$A"),$C1154,INDIRECT(L$1&amp;"!$E:$E"))+"0:0:1"*24,0.5))</f>
        <v>0</v>
      </c>
      <c r="M1154" s="69">
        <f ca="1">+INT($K1154*L1154)</f>
        <v>0</v>
      </c>
      <c r="N1154" s="27"/>
      <c r="P1154" s="24"/>
    </row>
    <row r="1155" spans="1:16">
      <c r="A1155" s="24">
        <f t="shared" ref="A1155:B1155" si="899">+A1154</f>
        <v>0</v>
      </c>
      <c r="B1155" s="24">
        <f t="shared" si="899"/>
        <v>0</v>
      </c>
      <c r="C1155" s="111">
        <f t="shared" si="894"/>
        <v>2022007</v>
      </c>
      <c r="D1155" s="165" t="str">
        <f t="shared" si="895"/>
        <v>政 克二</v>
      </c>
      <c r="E1155" s="112" t="str">
        <f t="shared" si="896"/>
        <v>UAL</v>
      </c>
      <c r="F1155" s="113" t="str">
        <f t="shared" si="897"/>
        <v>関西支店</v>
      </c>
      <c r="G1155" s="111" t="str">
        <f t="shared" si="898"/>
        <v>時間制</v>
      </c>
      <c r="H1155" s="111"/>
      <c r="I1155" s="111"/>
      <c r="J1155" s="114" t="str">
        <f>+IF(G1153="月額制","控除単金","法定休日単金")</f>
        <v>法定休日単金</v>
      </c>
      <c r="K1155" s="68">
        <v>3700</v>
      </c>
      <c r="L1155" s="141">
        <f ca="1">+IF($G1153="月額制",MIN(0,L1153-$I1153),FLOOR(SUMIF(INDIRECT(L$1 &amp; "!$A:$A"),$C1155,INDIRECT(L$1 &amp; "!$F:$F"))+"0:0:1"*24,0.5))</f>
        <v>0</v>
      </c>
      <c r="M1155" s="69">
        <f ca="1">+INT($K1155*L1155)</f>
        <v>0</v>
      </c>
      <c r="N1155" s="27"/>
      <c r="P1155" s="24"/>
    </row>
    <row r="1156" spans="1:16">
      <c r="A1156" s="24">
        <f t="shared" ref="A1156:B1156" si="900">+A1155</f>
        <v>0</v>
      </c>
      <c r="B1156" s="24">
        <f t="shared" si="900"/>
        <v>0</v>
      </c>
      <c r="C1156" s="111">
        <f t="shared" si="894"/>
        <v>2022007</v>
      </c>
      <c r="D1156" s="165" t="str">
        <f t="shared" si="895"/>
        <v>政 克二</v>
      </c>
      <c r="E1156" s="112" t="str">
        <f t="shared" si="896"/>
        <v>UAL</v>
      </c>
      <c r="F1156" s="113" t="str">
        <f t="shared" si="897"/>
        <v>関西支店</v>
      </c>
      <c r="G1156" s="111" t="str">
        <f t="shared" si="898"/>
        <v>時間制</v>
      </c>
      <c r="H1156" s="111"/>
      <c r="I1156" s="111"/>
      <c r="J1156" s="115" t="str">
        <f>+IF(G1153="月額制","","深夜割増単金")</f>
        <v>深夜割増単金</v>
      </c>
      <c r="K1156" s="70">
        <v>0</v>
      </c>
      <c r="L1156" s="142">
        <f ca="1">IF($G1153="月額制",0,FLOOR(SUMIF(INDIRECT(L$1 &amp; "!$A:$A"),$C1155,INDIRECT(L$1 &amp; "!$g:$g"))+"0:0:1"*24,0.5))</f>
        <v>0</v>
      </c>
      <c r="M1156" s="71">
        <f ca="1">+INT($K1156*L1156)</f>
        <v>0</v>
      </c>
      <c r="N1156" s="27"/>
      <c r="P1156" s="24"/>
    </row>
    <row r="1157" spans="1:16">
      <c r="A1157" s="24">
        <f t="shared" ref="A1157:B1157" si="901">+A1156</f>
        <v>0</v>
      </c>
      <c r="B1157" s="24">
        <f t="shared" si="901"/>
        <v>0</v>
      </c>
      <c r="C1157" s="111">
        <f t="shared" si="894"/>
        <v>2022007</v>
      </c>
      <c r="D1157" s="165" t="str">
        <f t="shared" si="895"/>
        <v>政 克二</v>
      </c>
      <c r="E1157" s="112" t="str">
        <f t="shared" si="896"/>
        <v>UAL</v>
      </c>
      <c r="F1157" s="113" t="str">
        <f t="shared" si="897"/>
        <v>関西支店</v>
      </c>
      <c r="G1157" s="111" t="str">
        <f t="shared" si="898"/>
        <v>時間制</v>
      </c>
      <c r="H1157" s="111"/>
      <c r="I1157" s="111"/>
      <c r="J1157" s="116" t="s">
        <v>1837</v>
      </c>
      <c r="K1157" s="117"/>
      <c r="L1157" s="143">
        <f ca="1">+FLOOR(SUMIF(INDIRECT(L$1&amp;"!A:A"),$C1153,INDIRECT(L$1&amp;"!D:D"))+"0:0:1"*24,0.5)</f>
        <v>68</v>
      </c>
      <c r="M1157" s="144">
        <f ca="1">SUM(M1153:M1156)</f>
        <v>251600</v>
      </c>
      <c r="N1157" s="27"/>
      <c r="P1157" s="24"/>
    </row>
    <row r="1158" spans="1:16">
      <c r="A1158" s="24">
        <f t="shared" ref="A1158:B1158" si="902">+A1157</f>
        <v>0</v>
      </c>
      <c r="B1158" s="24">
        <f t="shared" si="902"/>
        <v>0</v>
      </c>
      <c r="C1158" s="111">
        <f t="shared" si="894"/>
        <v>2022007</v>
      </c>
      <c r="D1158" s="165" t="str">
        <f t="shared" si="895"/>
        <v>政 克二</v>
      </c>
      <c r="E1158" s="112" t="str">
        <f t="shared" si="896"/>
        <v>UAL</v>
      </c>
      <c r="F1158" s="113" t="str">
        <f t="shared" si="897"/>
        <v>関西支店</v>
      </c>
      <c r="G1158" s="111" t="str">
        <f t="shared" si="898"/>
        <v>時間制</v>
      </c>
      <c r="H1158" s="111"/>
      <c r="I1158" s="111"/>
      <c r="J1158" s="116" t="s">
        <v>1838</v>
      </c>
      <c r="K1158" s="117"/>
      <c r="L1158" s="145"/>
      <c r="M1158" s="54">
        <f ca="1">+ROUNDDOWN(M1157*0.1,0)</f>
        <v>25160</v>
      </c>
      <c r="N1158" s="27"/>
      <c r="P1158" s="24"/>
    </row>
    <row r="1159" spans="1:16">
      <c r="A1159" s="24">
        <f t="shared" ref="A1159:B1159" si="903">+A1158</f>
        <v>0</v>
      </c>
      <c r="B1159" s="24">
        <f t="shared" si="903"/>
        <v>0</v>
      </c>
      <c r="C1159" s="111">
        <f t="shared" si="894"/>
        <v>2022007</v>
      </c>
      <c r="D1159" s="165" t="str">
        <f t="shared" si="895"/>
        <v>政 克二</v>
      </c>
      <c r="E1159" s="112" t="str">
        <f t="shared" si="896"/>
        <v>UAL</v>
      </c>
      <c r="F1159" s="113" t="str">
        <f t="shared" si="897"/>
        <v>関西支店</v>
      </c>
      <c r="G1159" s="111" t="str">
        <f t="shared" si="898"/>
        <v>時間制</v>
      </c>
      <c r="H1159" s="111"/>
      <c r="I1159" s="111"/>
      <c r="J1159" s="118" t="s">
        <v>1839</v>
      </c>
      <c r="K1159" s="119"/>
      <c r="L1159" s="146"/>
      <c r="M1159" s="67">
        <f ca="1">+SUMIF(INDIRECT(L$1&amp;"!$A:$A"),$C1153,INDIRECT(L$1&amp;"!$I:$I"))</f>
        <v>0</v>
      </c>
      <c r="N1159" s="27"/>
      <c r="P1159" s="24"/>
    </row>
    <row r="1160" spans="1:16">
      <c r="A1160" s="24">
        <f t="shared" ref="A1160:B1160" si="904">+A1159</f>
        <v>0</v>
      </c>
      <c r="B1160" s="24">
        <f t="shared" si="904"/>
        <v>0</v>
      </c>
      <c r="C1160" s="111">
        <f t="shared" si="894"/>
        <v>2022007</v>
      </c>
      <c r="D1160" s="165" t="str">
        <f t="shared" si="895"/>
        <v>政 克二</v>
      </c>
      <c r="E1160" s="112" t="str">
        <f t="shared" si="896"/>
        <v>UAL</v>
      </c>
      <c r="F1160" s="113" t="str">
        <f t="shared" si="897"/>
        <v>関西支店</v>
      </c>
      <c r="G1160" s="111" t="str">
        <f t="shared" si="898"/>
        <v>時間制</v>
      </c>
      <c r="H1160" s="111"/>
      <c r="I1160" s="111"/>
      <c r="J1160" s="120" t="s">
        <v>1840</v>
      </c>
      <c r="K1160" s="121"/>
      <c r="L1160" s="147"/>
      <c r="M1160" s="71">
        <f ca="1">+SUMIF(INDIRECT(L$1 &amp;"!$A:$A"),$C1153,INDIRECT(L$1 &amp;"!$J:$J"))</f>
        <v>5260</v>
      </c>
      <c r="N1160" s="27"/>
      <c r="P1160" s="24"/>
    </row>
    <row r="1161" spans="1:16">
      <c r="A1161" s="24">
        <f t="shared" ref="A1161:B1161" si="905">+A1160</f>
        <v>0</v>
      </c>
      <c r="B1161" s="24">
        <f t="shared" si="905"/>
        <v>0</v>
      </c>
      <c r="C1161" s="111">
        <f t="shared" si="894"/>
        <v>2022007</v>
      </c>
      <c r="D1161" s="165" t="str">
        <f t="shared" si="895"/>
        <v>政 克二</v>
      </c>
      <c r="E1161" s="112" t="str">
        <f t="shared" si="896"/>
        <v>UAL</v>
      </c>
      <c r="F1161" s="113" t="str">
        <f t="shared" si="897"/>
        <v>関西支店</v>
      </c>
      <c r="G1161" s="111" t="str">
        <f t="shared" si="898"/>
        <v>時間制</v>
      </c>
      <c r="H1161" s="111"/>
      <c r="I1161" s="111"/>
      <c r="J1161" s="116" t="s">
        <v>1841</v>
      </c>
      <c r="K1161" s="117"/>
      <c r="L1161" s="145"/>
      <c r="M1161" s="54">
        <f ca="1">SUM(M1159:M1160)</f>
        <v>5260</v>
      </c>
      <c r="N1161" s="27"/>
      <c r="P1161" s="24"/>
    </row>
    <row r="1162" spans="1:16">
      <c r="A1162" s="24">
        <f t="shared" ref="A1162:B1162" si="906">+A1161</f>
        <v>0</v>
      </c>
      <c r="B1162" s="24">
        <f t="shared" si="906"/>
        <v>0</v>
      </c>
      <c r="C1162" s="122">
        <f t="shared" si="894"/>
        <v>2022007</v>
      </c>
      <c r="D1162" s="166" t="str">
        <f t="shared" si="895"/>
        <v>政 克二</v>
      </c>
      <c r="E1162" s="123" t="str">
        <f t="shared" si="896"/>
        <v>UAL</v>
      </c>
      <c r="F1162" s="124" t="str">
        <f t="shared" si="897"/>
        <v>関西支店</v>
      </c>
      <c r="G1162" s="122" t="str">
        <f t="shared" si="898"/>
        <v>時間制</v>
      </c>
      <c r="H1162" s="122"/>
      <c r="I1162" s="122"/>
      <c r="J1162" s="116" t="s">
        <v>1842</v>
      </c>
      <c r="K1162" s="117"/>
      <c r="L1162" s="148"/>
      <c r="M1162" s="149">
        <f ca="1">+(L1157&lt;&gt;0)*SUM(M1157:M1158,M1161)</f>
        <v>282020</v>
      </c>
      <c r="N1162" s="27"/>
      <c r="P1162" s="24"/>
    </row>
    <row r="1163" spans="1:16">
      <c r="A1163" s="24">
        <f>IF(A1162=1,0,1)</f>
        <v>1</v>
      </c>
      <c r="B1163" s="27">
        <v>0</v>
      </c>
      <c r="C1163" s="28">
        <v>2025009</v>
      </c>
      <c r="D1163" s="161" t="str">
        <f>+VLOOKUP(C1163,勤務データ!A:C,3,0)</f>
        <v>茂木 和香奈</v>
      </c>
      <c r="E1163" s="29" t="s">
        <v>1833</v>
      </c>
      <c r="F1163" s="28" t="s">
        <v>1852</v>
      </c>
      <c r="G1163" s="125" t="s">
        <v>1843</v>
      </c>
      <c r="H1163" s="28">
        <v>180</v>
      </c>
      <c r="I1163" s="28">
        <v>140</v>
      </c>
      <c r="J1163" s="63" t="s">
        <v>1836</v>
      </c>
      <c r="K1163" s="55">
        <v>630000</v>
      </c>
      <c r="L1163" s="30">
        <f ca="1">+IF($G1163="月額制",L1167-L1164,L1167-SUM(L1164:L1165))</f>
        <v>141</v>
      </c>
      <c r="M1163" s="56">
        <f>+INT(IF($G1163="月額制",$K1163,$K1163*L1163))</f>
        <v>630000</v>
      </c>
      <c r="N1163" s="27"/>
      <c r="P1163" s="24"/>
    </row>
    <row r="1164" spans="1:16">
      <c r="A1164" s="24">
        <f t="shared" ref="A1164:B1164" si="907">+A1163</f>
        <v>1</v>
      </c>
      <c r="B1164" s="24">
        <f t="shared" si="907"/>
        <v>0</v>
      </c>
      <c r="C1164" s="31">
        <f t="shared" ref="C1164:C1172" si="908">+IF(C1163="","",C1163)</f>
        <v>2025009</v>
      </c>
      <c r="D1164" s="162" t="str">
        <f t="shared" ref="D1164:D1172" si="909">+IF(D1163="","",D1163)</f>
        <v>茂木 和香奈</v>
      </c>
      <c r="E1164" s="32" t="str">
        <f t="shared" ref="E1164:E1172" si="910">+IF(E1163="","",E1163)</f>
        <v>UAL</v>
      </c>
      <c r="F1164" s="46" t="str">
        <f t="shared" ref="F1164:F1172" si="911">+IF(F1163="","",F1163)</f>
        <v>関西支店</v>
      </c>
      <c r="G1164" s="31" t="str">
        <f t="shared" ref="G1164:G1172" si="912">+IF(G1163="","",G1163)</f>
        <v>月額制</v>
      </c>
      <c r="H1164" s="31"/>
      <c r="I1164" s="31"/>
      <c r="J1164" s="64" t="str">
        <f>+IF(G1163="月額制","超過単金","時間外単金")</f>
        <v>超過単金</v>
      </c>
      <c r="K1164" s="57">
        <v>3940</v>
      </c>
      <c r="L1164" s="33">
        <f ca="1">+IF($G1163="月額制",MAX(0,L1167-$H1163),FLOOR(SUMIF(INDIRECT(L$1&amp;"!$A:$A"),$C1164,INDIRECT(L$1&amp;"!$E:$E"))+"0:0:1"*24,0.5))</f>
        <v>0</v>
      </c>
      <c r="M1164" s="58">
        <f ca="1">+INT($K1164*L1164)</f>
        <v>0</v>
      </c>
      <c r="N1164" s="27"/>
      <c r="P1164" s="24"/>
    </row>
    <row r="1165" spans="1:16">
      <c r="A1165" s="24">
        <f t="shared" ref="A1165:B1165" si="913">+A1164</f>
        <v>1</v>
      </c>
      <c r="B1165" s="24">
        <f t="shared" si="913"/>
        <v>0</v>
      </c>
      <c r="C1165" s="31">
        <f t="shared" si="908"/>
        <v>2025009</v>
      </c>
      <c r="D1165" s="162" t="str">
        <f t="shared" si="909"/>
        <v>茂木 和香奈</v>
      </c>
      <c r="E1165" s="32" t="str">
        <f t="shared" si="910"/>
        <v>UAL</v>
      </c>
      <c r="F1165" s="46" t="str">
        <f t="shared" si="911"/>
        <v>関西支店</v>
      </c>
      <c r="G1165" s="31" t="str">
        <f t="shared" si="912"/>
        <v>月額制</v>
      </c>
      <c r="H1165" s="31"/>
      <c r="I1165" s="31"/>
      <c r="J1165" s="64" t="str">
        <f>+IF(G1163="月額制","控除単金","法定休日単金")</f>
        <v>控除単金</v>
      </c>
      <c r="K1165" s="57">
        <v>3940</v>
      </c>
      <c r="L1165" s="33">
        <f ca="1">+IF($G1163="月額制",MIN(0,L1163-$I1163),FLOOR(SUMIF(INDIRECT(L$1 &amp; "!$A:$A"),$C1165,INDIRECT(L$1 &amp; "!$F:$F"))+"0:0:1"*24,0.5))</f>
        <v>0</v>
      </c>
      <c r="M1165" s="58">
        <f ca="1">+INT($K1165*L1165)</f>
        <v>0</v>
      </c>
      <c r="N1165" s="27"/>
      <c r="P1165" s="24"/>
    </row>
    <row r="1166" spans="1:16">
      <c r="A1166" s="24">
        <f t="shared" ref="A1166:B1166" si="914">+A1165</f>
        <v>1</v>
      </c>
      <c r="B1166" s="24">
        <f t="shared" si="914"/>
        <v>0</v>
      </c>
      <c r="C1166" s="31">
        <f t="shared" si="908"/>
        <v>2025009</v>
      </c>
      <c r="D1166" s="162" t="str">
        <f t="shared" si="909"/>
        <v>茂木 和香奈</v>
      </c>
      <c r="E1166" s="32" t="str">
        <f t="shared" si="910"/>
        <v>UAL</v>
      </c>
      <c r="F1166" s="46" t="str">
        <f t="shared" si="911"/>
        <v>関西支店</v>
      </c>
      <c r="G1166" s="31" t="str">
        <f t="shared" si="912"/>
        <v>月額制</v>
      </c>
      <c r="H1166" s="31"/>
      <c r="I1166" s="31"/>
      <c r="J1166" s="65" t="str">
        <f>+IF(G1163="月額制","","深夜割増単金")</f>
        <v/>
      </c>
      <c r="K1166" s="59"/>
      <c r="L1166" s="34">
        <f ca="1">IF($G1163="月額制",0,FLOOR(SUMIF(INDIRECT(L$1 &amp; "!$A:$A"),$C1165,INDIRECT(L$1 &amp; "!$g:$g"))+"0:0:1"*24,0.5))</f>
        <v>0</v>
      </c>
      <c r="M1166" s="60">
        <f ca="1">+INT($K1166*L1166)</f>
        <v>0</v>
      </c>
      <c r="N1166" s="27"/>
      <c r="P1166" s="24"/>
    </row>
    <row r="1167" spans="1:16">
      <c r="A1167" s="24">
        <f t="shared" ref="A1167:B1167" si="915">+A1166</f>
        <v>1</v>
      </c>
      <c r="B1167" s="24">
        <f t="shared" si="915"/>
        <v>0</v>
      </c>
      <c r="C1167" s="31">
        <f t="shared" si="908"/>
        <v>2025009</v>
      </c>
      <c r="D1167" s="162" t="str">
        <f t="shared" si="909"/>
        <v>茂木 和香奈</v>
      </c>
      <c r="E1167" s="32" t="str">
        <f t="shared" si="910"/>
        <v>UAL</v>
      </c>
      <c r="F1167" s="46" t="str">
        <f t="shared" si="911"/>
        <v>関西支店</v>
      </c>
      <c r="G1167" s="31" t="str">
        <f t="shared" si="912"/>
        <v>月額制</v>
      </c>
      <c r="H1167" s="31"/>
      <c r="I1167" s="31"/>
      <c r="J1167" s="100" t="s">
        <v>1837</v>
      </c>
      <c r="K1167" s="101"/>
      <c r="L1167" s="48">
        <f ca="1">+FLOOR(SUMIF(INDIRECT(L$1&amp;"!A:A"),$C1163,INDIRECT(L$1&amp;"!D:D"))+"0:0:1"*24,0.5)</f>
        <v>141</v>
      </c>
      <c r="M1167" s="50">
        <f ca="1">SUM(M1163:M1166)</f>
        <v>630000</v>
      </c>
      <c r="N1167" s="27"/>
      <c r="P1167" s="24"/>
    </row>
    <row r="1168" spans="1:16">
      <c r="A1168" s="24">
        <f t="shared" ref="A1168:B1168" si="916">+A1167</f>
        <v>1</v>
      </c>
      <c r="B1168" s="24">
        <f t="shared" si="916"/>
        <v>0</v>
      </c>
      <c r="C1168" s="31">
        <f t="shared" si="908"/>
        <v>2025009</v>
      </c>
      <c r="D1168" s="162" t="str">
        <f t="shared" si="909"/>
        <v>茂木 和香奈</v>
      </c>
      <c r="E1168" s="32" t="str">
        <f t="shared" si="910"/>
        <v>UAL</v>
      </c>
      <c r="F1168" s="46" t="str">
        <f t="shared" si="911"/>
        <v>関西支店</v>
      </c>
      <c r="G1168" s="31" t="str">
        <f t="shared" si="912"/>
        <v>月額制</v>
      </c>
      <c r="H1168" s="31"/>
      <c r="I1168" s="31"/>
      <c r="J1168" s="100" t="s">
        <v>1838</v>
      </c>
      <c r="K1168" s="101"/>
      <c r="L1168" s="51"/>
      <c r="M1168" s="49">
        <f ca="1">+ROUNDDOWN(M1167*0.1,0)</f>
        <v>63000</v>
      </c>
      <c r="N1168" s="27"/>
      <c r="P1168" s="24"/>
    </row>
    <row r="1169" spans="1:16">
      <c r="A1169" s="24">
        <f t="shared" ref="A1169:B1169" si="917">+A1168</f>
        <v>1</v>
      </c>
      <c r="B1169" s="24">
        <f t="shared" si="917"/>
        <v>0</v>
      </c>
      <c r="C1169" s="31">
        <f t="shared" si="908"/>
        <v>2025009</v>
      </c>
      <c r="D1169" s="162" t="str">
        <f t="shared" si="909"/>
        <v>茂木 和香奈</v>
      </c>
      <c r="E1169" s="32" t="str">
        <f t="shared" si="910"/>
        <v>UAL</v>
      </c>
      <c r="F1169" s="46" t="str">
        <f t="shared" si="911"/>
        <v>関西支店</v>
      </c>
      <c r="G1169" s="31" t="str">
        <f t="shared" si="912"/>
        <v>月額制</v>
      </c>
      <c r="H1169" s="31"/>
      <c r="I1169" s="31"/>
      <c r="J1169" s="102" t="s">
        <v>1839</v>
      </c>
      <c r="K1169" s="103"/>
      <c r="L1169" s="61"/>
      <c r="M1169" s="56">
        <f ca="1">+SUMIF(INDIRECT(L$1&amp;"!$A:$A"),$C1163,INDIRECT(L$1&amp;"!$I:$I"))</f>
        <v>0</v>
      </c>
      <c r="N1169" s="27"/>
      <c r="P1169" s="24"/>
    </row>
    <row r="1170" spans="1:16">
      <c r="A1170" s="24">
        <f t="shared" ref="A1170:B1170" si="918">+A1169</f>
        <v>1</v>
      </c>
      <c r="B1170" s="24">
        <f t="shared" si="918"/>
        <v>0</v>
      </c>
      <c r="C1170" s="31">
        <f t="shared" si="908"/>
        <v>2025009</v>
      </c>
      <c r="D1170" s="162" t="str">
        <f t="shared" si="909"/>
        <v>茂木 和香奈</v>
      </c>
      <c r="E1170" s="32" t="str">
        <f t="shared" si="910"/>
        <v>UAL</v>
      </c>
      <c r="F1170" s="46" t="str">
        <f t="shared" si="911"/>
        <v>関西支店</v>
      </c>
      <c r="G1170" s="31" t="str">
        <f t="shared" si="912"/>
        <v>月額制</v>
      </c>
      <c r="H1170" s="31"/>
      <c r="I1170" s="31"/>
      <c r="J1170" s="104" t="s">
        <v>1840</v>
      </c>
      <c r="K1170" s="105"/>
      <c r="L1170" s="62"/>
      <c r="M1170" s="60">
        <f ca="1">+SUMIF(INDIRECT(L$1 &amp;"!$A:$A"),$C1163,INDIRECT(L$1 &amp;"!$J:$J"))</f>
        <v>1840</v>
      </c>
      <c r="N1170" s="27"/>
      <c r="P1170" s="24"/>
    </row>
    <row r="1171" spans="1:16">
      <c r="A1171" s="24">
        <f t="shared" ref="A1171:B1171" si="919">+A1170</f>
        <v>1</v>
      </c>
      <c r="B1171" s="24">
        <f t="shared" si="919"/>
        <v>0</v>
      </c>
      <c r="C1171" s="31">
        <f t="shared" si="908"/>
        <v>2025009</v>
      </c>
      <c r="D1171" s="162" t="str">
        <f t="shared" si="909"/>
        <v>茂木 和香奈</v>
      </c>
      <c r="E1171" s="32" t="str">
        <f t="shared" si="910"/>
        <v>UAL</v>
      </c>
      <c r="F1171" s="46" t="str">
        <f t="shared" si="911"/>
        <v>関西支店</v>
      </c>
      <c r="G1171" s="31" t="str">
        <f t="shared" si="912"/>
        <v>月額制</v>
      </c>
      <c r="H1171" s="31"/>
      <c r="I1171" s="31"/>
      <c r="J1171" s="100" t="s">
        <v>1841</v>
      </c>
      <c r="K1171" s="101"/>
      <c r="L1171" s="51"/>
      <c r="M1171" s="49">
        <f ca="1">SUM(M1169:M1170)</f>
        <v>1840</v>
      </c>
      <c r="N1171" s="27"/>
      <c r="P1171" s="24"/>
    </row>
    <row r="1172" spans="1:16">
      <c r="A1172" s="24">
        <f t="shared" ref="A1172:B1172" si="920">+A1171</f>
        <v>1</v>
      </c>
      <c r="B1172" s="24">
        <f t="shared" si="920"/>
        <v>0</v>
      </c>
      <c r="C1172" s="35">
        <f t="shared" si="908"/>
        <v>2025009</v>
      </c>
      <c r="D1172" s="163" t="str">
        <f t="shared" si="909"/>
        <v>茂木 和香奈</v>
      </c>
      <c r="E1172" s="106" t="str">
        <f t="shared" si="910"/>
        <v>UAL</v>
      </c>
      <c r="F1172" s="107" t="str">
        <f t="shared" si="911"/>
        <v>関西支店</v>
      </c>
      <c r="G1172" s="35" t="str">
        <f t="shared" si="912"/>
        <v>月額制</v>
      </c>
      <c r="H1172" s="35"/>
      <c r="I1172" s="35"/>
      <c r="J1172" s="100" t="s">
        <v>1842</v>
      </c>
      <c r="K1172" s="101"/>
      <c r="L1172" s="52"/>
      <c r="M1172" s="53">
        <f ca="1">+(L1167&lt;&gt;0)*SUM(M1167:M1168,M1171)</f>
        <v>694840</v>
      </c>
      <c r="N1172" s="27"/>
      <c r="P1172" s="24"/>
    </row>
    <row r="1173" spans="1:16">
      <c r="A1173" s="24">
        <f>IF(A1172=1,0,1)</f>
        <v>0</v>
      </c>
      <c r="B1173" s="27">
        <v>0</v>
      </c>
      <c r="C1173" s="108">
        <v>2016002</v>
      </c>
      <c r="D1173" s="164" t="str">
        <f>+VLOOKUP(C1173,勤務データ!A:C,3,0)</f>
        <v>福家 寛昭</v>
      </c>
      <c r="E1173" s="109" t="s">
        <v>1833</v>
      </c>
      <c r="F1173" s="108" t="s">
        <v>1852</v>
      </c>
      <c r="G1173" s="108" t="s">
        <v>1843</v>
      </c>
      <c r="H1173" s="108">
        <v>180</v>
      </c>
      <c r="I1173" s="108">
        <v>140</v>
      </c>
      <c r="J1173" s="110" t="s">
        <v>1836</v>
      </c>
      <c r="K1173" s="66">
        <v>810000</v>
      </c>
      <c r="L1173" s="140">
        <f ca="1">+IF($G1173="月額制",L1177-L1174,L1177-SUM(L1174:L1175))</f>
        <v>135</v>
      </c>
      <c r="M1173" s="67">
        <f>+INT(IF($G1173="月額制",$K1173,$K1173*L1173))</f>
        <v>810000</v>
      </c>
      <c r="N1173" s="27"/>
      <c r="P1173" s="24"/>
    </row>
    <row r="1174" spans="1:16">
      <c r="A1174" s="24">
        <f t="shared" ref="A1174:B1174" si="921">+A1173</f>
        <v>0</v>
      </c>
      <c r="B1174" s="24">
        <f t="shared" si="921"/>
        <v>0</v>
      </c>
      <c r="C1174" s="111">
        <f t="shared" ref="C1174:C1182" si="922">+IF(C1173="","",C1173)</f>
        <v>2016002</v>
      </c>
      <c r="D1174" s="165" t="str">
        <f t="shared" ref="D1174:D1182" si="923">+IF(D1173="","",D1173)</f>
        <v>福家 寛昭</v>
      </c>
      <c r="E1174" s="112" t="str">
        <f t="shared" ref="E1174:E1182" si="924">+IF(E1173="","",E1173)</f>
        <v>UAL</v>
      </c>
      <c r="F1174" s="113" t="str">
        <f t="shared" ref="F1174:F1182" si="925">+IF(F1173="","",F1173)</f>
        <v>関西支店</v>
      </c>
      <c r="G1174" s="111" t="str">
        <f t="shared" ref="G1174:G1182" si="926">+IF(G1173="","",G1173)</f>
        <v>月額制</v>
      </c>
      <c r="H1174" s="111"/>
      <c r="I1174" s="111"/>
      <c r="J1174" s="114" t="str">
        <f>+IF(G1173="月額制","超過単金","時間外単金")</f>
        <v>超過単金</v>
      </c>
      <c r="K1174" s="68">
        <v>4500</v>
      </c>
      <c r="L1174" s="141">
        <f ca="1">+IF($G1173="月額制",MAX(0,L1177-$H1173),FLOOR(SUMIF(INDIRECT(L$1&amp;"!$A:$A"),$C1174,INDIRECT(L$1&amp;"!$E:$E"))+"0:0:1"*24,0.5))</f>
        <v>0</v>
      </c>
      <c r="M1174" s="69">
        <f ca="1">+INT($K1174*L1174)</f>
        <v>0</v>
      </c>
      <c r="N1174" s="27"/>
      <c r="P1174" s="24"/>
    </row>
    <row r="1175" spans="1:16">
      <c r="A1175" s="24">
        <f t="shared" ref="A1175:B1175" si="927">+A1174</f>
        <v>0</v>
      </c>
      <c r="B1175" s="24">
        <f t="shared" si="927"/>
        <v>0</v>
      </c>
      <c r="C1175" s="111">
        <f t="shared" si="922"/>
        <v>2016002</v>
      </c>
      <c r="D1175" s="165" t="str">
        <f t="shared" si="923"/>
        <v>福家 寛昭</v>
      </c>
      <c r="E1175" s="112" t="str">
        <f t="shared" si="924"/>
        <v>UAL</v>
      </c>
      <c r="F1175" s="113" t="str">
        <f t="shared" si="925"/>
        <v>関西支店</v>
      </c>
      <c r="G1175" s="111" t="str">
        <f t="shared" si="926"/>
        <v>月額制</v>
      </c>
      <c r="H1175" s="111"/>
      <c r="I1175" s="111"/>
      <c r="J1175" s="114" t="str">
        <f>+IF(G1173="月額制","控除単金","法定休日単金")</f>
        <v>控除単金</v>
      </c>
      <c r="K1175" s="68">
        <v>5780</v>
      </c>
      <c r="L1175" s="141">
        <f ca="1">+IF($G1173="月額制",MIN(0,L1173-$I1173),FLOOR(SUMIF(INDIRECT(L$1 &amp; "!$A:$A"),$C1175,INDIRECT(L$1 &amp; "!$F:$F"))+"0:0:1"*24,0.5))</f>
        <v>-5</v>
      </c>
      <c r="M1175" s="69">
        <f ca="1">+INT($K1175*L1175)</f>
        <v>-28900</v>
      </c>
      <c r="N1175" s="27"/>
      <c r="P1175" s="24"/>
    </row>
    <row r="1176" spans="1:16">
      <c r="A1176" s="24">
        <f t="shared" ref="A1176:B1176" si="928">+A1175</f>
        <v>0</v>
      </c>
      <c r="B1176" s="24">
        <f t="shared" si="928"/>
        <v>0</v>
      </c>
      <c r="C1176" s="111">
        <f t="shared" si="922"/>
        <v>2016002</v>
      </c>
      <c r="D1176" s="165" t="str">
        <f t="shared" si="923"/>
        <v>福家 寛昭</v>
      </c>
      <c r="E1176" s="112" t="str">
        <f t="shared" si="924"/>
        <v>UAL</v>
      </c>
      <c r="F1176" s="113" t="str">
        <f t="shared" si="925"/>
        <v>関西支店</v>
      </c>
      <c r="G1176" s="111" t="str">
        <f t="shared" si="926"/>
        <v>月額制</v>
      </c>
      <c r="H1176" s="111"/>
      <c r="I1176" s="111"/>
      <c r="J1176" s="115" t="str">
        <f>+IF(G1173="月額制","","深夜割増単金")</f>
        <v/>
      </c>
      <c r="K1176" s="70"/>
      <c r="L1176" s="142">
        <f ca="1">IF($G1173="月額制",0,FLOOR(SUMIF(INDIRECT(L$1 &amp; "!$A:$A"),$C1175,INDIRECT(L$1 &amp; "!$g:$g"))+"0:0:1"*24,0.5))</f>
        <v>0</v>
      </c>
      <c r="M1176" s="71">
        <f ca="1">+INT($K1176*L1176)</f>
        <v>0</v>
      </c>
      <c r="N1176" s="27"/>
      <c r="P1176" s="24"/>
    </row>
    <row r="1177" spans="1:16">
      <c r="A1177" s="24">
        <f t="shared" ref="A1177:B1177" si="929">+A1176</f>
        <v>0</v>
      </c>
      <c r="B1177" s="24">
        <f t="shared" si="929"/>
        <v>0</v>
      </c>
      <c r="C1177" s="111">
        <f t="shared" si="922"/>
        <v>2016002</v>
      </c>
      <c r="D1177" s="165" t="str">
        <f t="shared" si="923"/>
        <v>福家 寛昭</v>
      </c>
      <c r="E1177" s="112" t="str">
        <f t="shared" si="924"/>
        <v>UAL</v>
      </c>
      <c r="F1177" s="113" t="str">
        <f t="shared" si="925"/>
        <v>関西支店</v>
      </c>
      <c r="G1177" s="111" t="str">
        <f t="shared" si="926"/>
        <v>月額制</v>
      </c>
      <c r="H1177" s="111"/>
      <c r="I1177" s="111"/>
      <c r="J1177" s="116" t="s">
        <v>1837</v>
      </c>
      <c r="K1177" s="117"/>
      <c r="L1177" s="143">
        <f ca="1">+FLOOR(SUMIF(INDIRECT(L$1&amp;"!A:A"),$C1173,INDIRECT(L$1&amp;"!D:D"))+"0:0:1"*24,0.5)</f>
        <v>135</v>
      </c>
      <c r="M1177" s="144">
        <f ca="1">SUM(M1173:M1176)</f>
        <v>781100</v>
      </c>
      <c r="N1177" s="27"/>
      <c r="P1177" s="24"/>
    </row>
    <row r="1178" spans="1:16">
      <c r="A1178" s="24">
        <f t="shared" ref="A1178:B1178" si="930">+A1177</f>
        <v>0</v>
      </c>
      <c r="B1178" s="24">
        <f t="shared" si="930"/>
        <v>0</v>
      </c>
      <c r="C1178" s="111">
        <f t="shared" si="922"/>
        <v>2016002</v>
      </c>
      <c r="D1178" s="165" t="str">
        <f t="shared" si="923"/>
        <v>福家 寛昭</v>
      </c>
      <c r="E1178" s="112" t="str">
        <f t="shared" si="924"/>
        <v>UAL</v>
      </c>
      <c r="F1178" s="113" t="str">
        <f t="shared" si="925"/>
        <v>関西支店</v>
      </c>
      <c r="G1178" s="111" t="str">
        <f t="shared" si="926"/>
        <v>月額制</v>
      </c>
      <c r="H1178" s="111"/>
      <c r="I1178" s="111"/>
      <c r="J1178" s="116" t="s">
        <v>1838</v>
      </c>
      <c r="K1178" s="117"/>
      <c r="L1178" s="145"/>
      <c r="M1178" s="54">
        <f ca="1">+ROUNDDOWN(M1177*0.1,0)</f>
        <v>78110</v>
      </c>
      <c r="N1178" s="27"/>
      <c r="P1178" s="24"/>
    </row>
    <row r="1179" spans="1:16">
      <c r="A1179" s="24">
        <f t="shared" ref="A1179:B1179" si="931">+A1178</f>
        <v>0</v>
      </c>
      <c r="B1179" s="24">
        <f t="shared" si="931"/>
        <v>0</v>
      </c>
      <c r="C1179" s="111">
        <f t="shared" si="922"/>
        <v>2016002</v>
      </c>
      <c r="D1179" s="165" t="str">
        <f t="shared" si="923"/>
        <v>福家 寛昭</v>
      </c>
      <c r="E1179" s="112" t="str">
        <f t="shared" si="924"/>
        <v>UAL</v>
      </c>
      <c r="F1179" s="113" t="str">
        <f t="shared" si="925"/>
        <v>関西支店</v>
      </c>
      <c r="G1179" s="111" t="str">
        <f t="shared" si="926"/>
        <v>月額制</v>
      </c>
      <c r="H1179" s="111"/>
      <c r="I1179" s="111"/>
      <c r="J1179" s="118" t="s">
        <v>1839</v>
      </c>
      <c r="K1179" s="119"/>
      <c r="L1179" s="146"/>
      <c r="M1179" s="67">
        <f ca="1">+SUMIF(INDIRECT(L$1&amp;"!$A:$A"),$C1173,INDIRECT(L$1&amp;"!$I:$I"))</f>
        <v>0</v>
      </c>
      <c r="N1179" s="27"/>
      <c r="P1179" s="24"/>
    </row>
    <row r="1180" spans="1:16">
      <c r="A1180" s="24">
        <f t="shared" ref="A1180:B1180" si="932">+A1179</f>
        <v>0</v>
      </c>
      <c r="B1180" s="24">
        <f t="shared" si="932"/>
        <v>0</v>
      </c>
      <c r="C1180" s="111">
        <f t="shared" si="922"/>
        <v>2016002</v>
      </c>
      <c r="D1180" s="165" t="str">
        <f t="shared" si="923"/>
        <v>福家 寛昭</v>
      </c>
      <c r="E1180" s="112" t="str">
        <f t="shared" si="924"/>
        <v>UAL</v>
      </c>
      <c r="F1180" s="113" t="str">
        <f t="shared" si="925"/>
        <v>関西支店</v>
      </c>
      <c r="G1180" s="111" t="str">
        <f t="shared" si="926"/>
        <v>月額制</v>
      </c>
      <c r="H1180" s="111"/>
      <c r="I1180" s="111"/>
      <c r="J1180" s="120" t="s">
        <v>1840</v>
      </c>
      <c r="K1180" s="121"/>
      <c r="L1180" s="147"/>
      <c r="M1180" s="71">
        <f ca="1">+SUMIF(INDIRECT(L$1 &amp;"!$A:$A"),$C1173,INDIRECT(L$1 &amp;"!$J:$J"))</f>
        <v>0</v>
      </c>
      <c r="N1180" s="27"/>
      <c r="P1180" s="24"/>
    </row>
    <row r="1181" spans="1:16">
      <c r="A1181" s="24">
        <f t="shared" ref="A1181:B1181" si="933">+A1180</f>
        <v>0</v>
      </c>
      <c r="B1181" s="24">
        <f t="shared" si="933"/>
        <v>0</v>
      </c>
      <c r="C1181" s="111">
        <f t="shared" si="922"/>
        <v>2016002</v>
      </c>
      <c r="D1181" s="165" t="str">
        <f t="shared" si="923"/>
        <v>福家 寛昭</v>
      </c>
      <c r="E1181" s="112" t="str">
        <f t="shared" si="924"/>
        <v>UAL</v>
      </c>
      <c r="F1181" s="113" t="str">
        <f t="shared" si="925"/>
        <v>関西支店</v>
      </c>
      <c r="G1181" s="111" t="str">
        <f t="shared" si="926"/>
        <v>月額制</v>
      </c>
      <c r="H1181" s="111"/>
      <c r="I1181" s="111"/>
      <c r="J1181" s="116" t="s">
        <v>1841</v>
      </c>
      <c r="K1181" s="117"/>
      <c r="L1181" s="145"/>
      <c r="M1181" s="54">
        <f ca="1">SUM(M1179:M1180)</f>
        <v>0</v>
      </c>
      <c r="N1181" s="27"/>
      <c r="P1181" s="24"/>
    </row>
    <row r="1182" spans="1:16">
      <c r="A1182" s="24">
        <f t="shared" ref="A1182:B1182" si="934">+A1181</f>
        <v>0</v>
      </c>
      <c r="B1182" s="24">
        <f t="shared" si="934"/>
        <v>0</v>
      </c>
      <c r="C1182" s="122">
        <f t="shared" si="922"/>
        <v>2016002</v>
      </c>
      <c r="D1182" s="166" t="str">
        <f t="shared" si="923"/>
        <v>福家 寛昭</v>
      </c>
      <c r="E1182" s="123" t="str">
        <f t="shared" si="924"/>
        <v>UAL</v>
      </c>
      <c r="F1182" s="124" t="str">
        <f t="shared" si="925"/>
        <v>関西支店</v>
      </c>
      <c r="G1182" s="122" t="str">
        <f t="shared" si="926"/>
        <v>月額制</v>
      </c>
      <c r="H1182" s="122"/>
      <c r="I1182" s="122"/>
      <c r="J1182" s="116" t="s">
        <v>1842</v>
      </c>
      <c r="K1182" s="117"/>
      <c r="L1182" s="148"/>
      <c r="M1182" s="149">
        <f ca="1">+(L1177&lt;&gt;0)*SUM(M1177:M1178,M1181)</f>
        <v>859210</v>
      </c>
      <c r="N1182" s="27"/>
      <c r="P1182" s="24"/>
    </row>
    <row r="1183" spans="1:16">
      <c r="A1183" s="24">
        <f>IF(A1182=1,0,1)</f>
        <v>1</v>
      </c>
      <c r="B1183" s="27">
        <v>0</v>
      </c>
      <c r="C1183" s="28">
        <v>2025008</v>
      </c>
      <c r="D1183" s="161" t="str">
        <f>+VLOOKUP(C1183,勤務データ!A:C,3,0)</f>
        <v>井上 佐加江</v>
      </c>
      <c r="E1183" s="29" t="s">
        <v>1833</v>
      </c>
      <c r="F1183" s="28" t="s">
        <v>2366</v>
      </c>
      <c r="G1183" s="125" t="s">
        <v>1835</v>
      </c>
      <c r="H1183" s="28"/>
      <c r="I1183" s="28"/>
      <c r="J1183" s="63" t="s">
        <v>1836</v>
      </c>
      <c r="K1183" s="55">
        <v>2250</v>
      </c>
      <c r="L1183" s="30">
        <f ca="1">+IF($G1183="月額制",L1187-L1184,L1187-SUM(L1184:L1185))</f>
        <v>138.5</v>
      </c>
      <c r="M1183" s="56">
        <f ca="1">+INT(IF($G1183="月額制",$K1183,$K1183*L1183))</f>
        <v>311625</v>
      </c>
      <c r="N1183" s="27"/>
      <c r="P1183" s="24"/>
    </row>
    <row r="1184" spans="1:16">
      <c r="A1184" s="24">
        <f t="shared" ref="A1184:B1184" si="935">+A1183</f>
        <v>1</v>
      </c>
      <c r="B1184" s="24">
        <f t="shared" si="935"/>
        <v>0</v>
      </c>
      <c r="C1184" s="31">
        <f t="shared" ref="C1184:C1192" si="936">+IF(C1183="","",C1183)</f>
        <v>2025008</v>
      </c>
      <c r="D1184" s="162" t="str">
        <f t="shared" ref="D1184:D1192" si="937">+IF(D1183="","",D1183)</f>
        <v>井上 佐加江</v>
      </c>
      <c r="E1184" s="32" t="str">
        <f t="shared" ref="E1184:E1192" si="938">+IF(E1183="","",E1183)</f>
        <v>UAL</v>
      </c>
      <c r="F1184" s="46" t="str">
        <f t="shared" ref="F1184:F1192" si="939">+IF(F1183="","",F1183)</f>
        <v>関西支店</v>
      </c>
      <c r="G1184" s="31" t="str">
        <f t="shared" ref="G1184:G1192" si="940">+IF(G1183="","",G1183)</f>
        <v>時間制</v>
      </c>
      <c r="H1184" s="31"/>
      <c r="I1184" s="31"/>
      <c r="J1184" s="64" t="str">
        <f>+IF(G1183="月額制","超過単金","時間外単金")</f>
        <v>時間外単金</v>
      </c>
      <c r="K1184" s="57">
        <f>K1183</f>
        <v>2250</v>
      </c>
      <c r="L1184" s="33">
        <f ca="1">+IF($G1183="月額制",MAX(0,L1187-$H1183),FLOOR(SUMIF(INDIRECT(L$1&amp;"!$A:$A"),$C1184,INDIRECT(L$1&amp;"!$E:$E"))+"0:0:1"*24,0.5))</f>
        <v>2.5</v>
      </c>
      <c r="M1184" s="58">
        <f ca="1">+INT($K1184*L1184)</f>
        <v>5625</v>
      </c>
      <c r="N1184" s="27"/>
      <c r="P1184" s="24"/>
    </row>
    <row r="1185" spans="1:16">
      <c r="A1185" s="24">
        <f t="shared" ref="A1185:B1185" si="941">+A1184</f>
        <v>1</v>
      </c>
      <c r="B1185" s="24">
        <f t="shared" si="941"/>
        <v>0</v>
      </c>
      <c r="C1185" s="31">
        <f t="shared" si="936"/>
        <v>2025008</v>
      </c>
      <c r="D1185" s="162" t="str">
        <f t="shared" si="937"/>
        <v>井上 佐加江</v>
      </c>
      <c r="E1185" s="32" t="str">
        <f t="shared" si="938"/>
        <v>UAL</v>
      </c>
      <c r="F1185" s="46" t="str">
        <f t="shared" si="939"/>
        <v>関西支店</v>
      </c>
      <c r="G1185" s="31" t="str">
        <f t="shared" si="940"/>
        <v>時間制</v>
      </c>
      <c r="H1185" s="31"/>
      <c r="I1185" s="31"/>
      <c r="J1185" s="64" t="str">
        <f>+IF(G1183="月額制","控除単金","法定休日単金")</f>
        <v>法定休日単金</v>
      </c>
      <c r="K1185" s="57">
        <f>K1184</f>
        <v>2250</v>
      </c>
      <c r="L1185" s="33">
        <f ca="1">+IF($G1183="月額制",MIN(0,L1183-$I1183),FLOOR(SUMIF(INDIRECT(L$1 &amp; "!$A:$A"),$C1185,INDIRECT(L$1 &amp; "!$F:$F"))+"0:0:1"*24,0.5))</f>
        <v>0</v>
      </c>
      <c r="M1185" s="58">
        <f ca="1">+INT($K1185*L1185)</f>
        <v>0</v>
      </c>
      <c r="N1185" s="27"/>
      <c r="P1185" s="24"/>
    </row>
    <row r="1186" spans="1:16">
      <c r="A1186" s="24">
        <f t="shared" ref="A1186:B1186" si="942">+A1185</f>
        <v>1</v>
      </c>
      <c r="B1186" s="24">
        <f t="shared" si="942"/>
        <v>0</v>
      </c>
      <c r="C1186" s="31">
        <f t="shared" si="936"/>
        <v>2025008</v>
      </c>
      <c r="D1186" s="162" t="str">
        <f t="shared" si="937"/>
        <v>井上 佐加江</v>
      </c>
      <c r="E1186" s="32" t="str">
        <f t="shared" si="938"/>
        <v>UAL</v>
      </c>
      <c r="F1186" s="46" t="str">
        <f t="shared" si="939"/>
        <v>関西支店</v>
      </c>
      <c r="G1186" s="31" t="str">
        <f t="shared" si="940"/>
        <v>時間制</v>
      </c>
      <c r="H1186" s="31"/>
      <c r="I1186" s="31"/>
      <c r="J1186" s="65" t="str">
        <f>+IF(G1183="月額制","","深夜割増単金")</f>
        <v>深夜割増単金</v>
      </c>
      <c r="K1186" s="59">
        <v>0</v>
      </c>
      <c r="L1186" s="34">
        <f ca="1">IF($G1183="月額制",0,FLOOR(SUMIF(INDIRECT(L$1 &amp; "!$A:$A"),$C1185,INDIRECT(L$1 &amp; "!$g:$g"))+"0:0:1"*24,0.5))</f>
        <v>0</v>
      </c>
      <c r="M1186" s="60">
        <f ca="1">+INT($K1186*L1186)</f>
        <v>0</v>
      </c>
      <c r="N1186" s="27"/>
      <c r="P1186" s="24"/>
    </row>
    <row r="1187" spans="1:16">
      <c r="A1187" s="24">
        <f t="shared" ref="A1187:B1187" si="943">+A1186</f>
        <v>1</v>
      </c>
      <c r="B1187" s="24">
        <f t="shared" si="943"/>
        <v>0</v>
      </c>
      <c r="C1187" s="31">
        <f t="shared" si="936"/>
        <v>2025008</v>
      </c>
      <c r="D1187" s="162" t="str">
        <f t="shared" si="937"/>
        <v>井上 佐加江</v>
      </c>
      <c r="E1187" s="32" t="str">
        <f t="shared" si="938"/>
        <v>UAL</v>
      </c>
      <c r="F1187" s="46" t="str">
        <f t="shared" si="939"/>
        <v>関西支店</v>
      </c>
      <c r="G1187" s="31" t="str">
        <f t="shared" si="940"/>
        <v>時間制</v>
      </c>
      <c r="H1187" s="31"/>
      <c r="I1187" s="31"/>
      <c r="J1187" s="100" t="s">
        <v>1837</v>
      </c>
      <c r="K1187" s="101"/>
      <c r="L1187" s="48">
        <f ca="1">+FLOOR(SUMIF(INDIRECT(L$1&amp;"!A:A"),$C1183,INDIRECT(L$1&amp;"!D:D"))+"0:0:1"*24,0.5)</f>
        <v>141</v>
      </c>
      <c r="M1187" s="50">
        <f ca="1">SUM(M1183:M1186)</f>
        <v>317250</v>
      </c>
      <c r="N1187" s="27"/>
      <c r="P1187" s="24"/>
    </row>
    <row r="1188" spans="1:16">
      <c r="A1188" s="24">
        <f t="shared" ref="A1188:B1188" si="944">+A1187</f>
        <v>1</v>
      </c>
      <c r="B1188" s="24">
        <f t="shared" si="944"/>
        <v>0</v>
      </c>
      <c r="C1188" s="31">
        <f t="shared" si="936"/>
        <v>2025008</v>
      </c>
      <c r="D1188" s="162" t="str">
        <f t="shared" si="937"/>
        <v>井上 佐加江</v>
      </c>
      <c r="E1188" s="32" t="str">
        <f t="shared" si="938"/>
        <v>UAL</v>
      </c>
      <c r="F1188" s="46" t="str">
        <f t="shared" si="939"/>
        <v>関西支店</v>
      </c>
      <c r="G1188" s="31" t="str">
        <f t="shared" si="940"/>
        <v>時間制</v>
      </c>
      <c r="H1188" s="31"/>
      <c r="I1188" s="31"/>
      <c r="J1188" s="100" t="s">
        <v>1838</v>
      </c>
      <c r="K1188" s="101"/>
      <c r="L1188" s="51"/>
      <c r="M1188" s="49">
        <f ca="1">+ROUNDDOWN(M1187*0.1,0)</f>
        <v>31725</v>
      </c>
      <c r="N1188" s="27"/>
      <c r="P1188" s="24"/>
    </row>
    <row r="1189" spans="1:16">
      <c r="A1189" s="24">
        <f t="shared" ref="A1189:B1189" si="945">+A1188</f>
        <v>1</v>
      </c>
      <c r="B1189" s="24">
        <f t="shared" si="945"/>
        <v>0</v>
      </c>
      <c r="C1189" s="31">
        <f t="shared" si="936"/>
        <v>2025008</v>
      </c>
      <c r="D1189" s="162" t="str">
        <f t="shared" si="937"/>
        <v>井上 佐加江</v>
      </c>
      <c r="E1189" s="32" t="str">
        <f t="shared" si="938"/>
        <v>UAL</v>
      </c>
      <c r="F1189" s="46" t="str">
        <f t="shared" si="939"/>
        <v>関西支店</v>
      </c>
      <c r="G1189" s="31" t="str">
        <f t="shared" si="940"/>
        <v>時間制</v>
      </c>
      <c r="H1189" s="31"/>
      <c r="I1189" s="31"/>
      <c r="J1189" s="102" t="s">
        <v>1839</v>
      </c>
      <c r="K1189" s="103"/>
      <c r="L1189" s="61"/>
      <c r="M1189" s="56">
        <f ca="1">+SUMIF(INDIRECT(L$1&amp;"!$A:$A"),$C1183,INDIRECT(L$1&amp;"!$I:$I"))</f>
        <v>0</v>
      </c>
      <c r="N1189" s="27"/>
      <c r="P1189" s="24"/>
    </row>
    <row r="1190" spans="1:16">
      <c r="A1190" s="24">
        <f t="shared" ref="A1190:B1190" si="946">+A1189</f>
        <v>1</v>
      </c>
      <c r="B1190" s="24">
        <f t="shared" si="946"/>
        <v>0</v>
      </c>
      <c r="C1190" s="31">
        <f t="shared" si="936"/>
        <v>2025008</v>
      </c>
      <c r="D1190" s="162" t="str">
        <f t="shared" si="937"/>
        <v>井上 佐加江</v>
      </c>
      <c r="E1190" s="32" t="str">
        <f t="shared" si="938"/>
        <v>UAL</v>
      </c>
      <c r="F1190" s="46" t="str">
        <f t="shared" si="939"/>
        <v>関西支店</v>
      </c>
      <c r="G1190" s="31" t="str">
        <f t="shared" si="940"/>
        <v>時間制</v>
      </c>
      <c r="H1190" s="31"/>
      <c r="I1190" s="31"/>
      <c r="J1190" s="104" t="s">
        <v>1840</v>
      </c>
      <c r="K1190" s="105"/>
      <c r="L1190" s="62"/>
      <c r="M1190" s="60">
        <f ca="1">+SUMIF(INDIRECT(L$1 &amp;"!$A:$A"),$C1183,INDIRECT(L$1 &amp;"!$J:$J"))</f>
        <v>0</v>
      </c>
      <c r="N1190" s="27"/>
      <c r="P1190" s="24"/>
    </row>
    <row r="1191" spans="1:16">
      <c r="A1191" s="24">
        <f t="shared" ref="A1191:B1191" si="947">+A1190</f>
        <v>1</v>
      </c>
      <c r="B1191" s="24">
        <f t="shared" si="947"/>
        <v>0</v>
      </c>
      <c r="C1191" s="31">
        <f t="shared" si="936"/>
        <v>2025008</v>
      </c>
      <c r="D1191" s="162" t="str">
        <f t="shared" si="937"/>
        <v>井上 佐加江</v>
      </c>
      <c r="E1191" s="32" t="str">
        <f t="shared" si="938"/>
        <v>UAL</v>
      </c>
      <c r="F1191" s="46" t="str">
        <f t="shared" si="939"/>
        <v>関西支店</v>
      </c>
      <c r="G1191" s="31" t="str">
        <f t="shared" si="940"/>
        <v>時間制</v>
      </c>
      <c r="H1191" s="31"/>
      <c r="I1191" s="31"/>
      <c r="J1191" s="100" t="s">
        <v>1841</v>
      </c>
      <c r="K1191" s="101"/>
      <c r="L1191" s="51"/>
      <c r="M1191" s="49">
        <f ca="1">SUM(M1189:M1190)</f>
        <v>0</v>
      </c>
      <c r="N1191" s="27"/>
      <c r="P1191" s="24"/>
    </row>
    <row r="1192" spans="1:16">
      <c r="A1192" s="24">
        <f t="shared" ref="A1192:B1192" si="948">+A1191</f>
        <v>1</v>
      </c>
      <c r="B1192" s="24">
        <f t="shared" si="948"/>
        <v>0</v>
      </c>
      <c r="C1192" s="35">
        <f t="shared" si="936"/>
        <v>2025008</v>
      </c>
      <c r="D1192" s="163" t="str">
        <f t="shared" si="937"/>
        <v>井上 佐加江</v>
      </c>
      <c r="E1192" s="106" t="str">
        <f t="shared" si="938"/>
        <v>UAL</v>
      </c>
      <c r="F1192" s="107" t="str">
        <f t="shared" si="939"/>
        <v>関西支店</v>
      </c>
      <c r="G1192" s="35" t="str">
        <f t="shared" si="940"/>
        <v>時間制</v>
      </c>
      <c r="H1192" s="35"/>
      <c r="I1192" s="35"/>
      <c r="J1192" s="100" t="s">
        <v>1842</v>
      </c>
      <c r="K1192" s="101"/>
      <c r="L1192" s="52"/>
      <c r="M1192" s="53">
        <f ca="1">+(L1187&lt;&gt;0)*SUM(M1187:M1188,M1191)</f>
        <v>348975</v>
      </c>
      <c r="N1192" s="27"/>
      <c r="P1192" s="24"/>
    </row>
    <row r="1193" spans="1:16">
      <c r="A1193" s="24">
        <f>IF(A1192=1,0,1)</f>
        <v>0</v>
      </c>
      <c r="B1193" s="27">
        <v>0</v>
      </c>
      <c r="C1193" s="108">
        <v>2023006</v>
      </c>
      <c r="D1193" s="164" t="str">
        <f>+VLOOKUP(C1193,勤務データ!A:C,3,0)</f>
        <v>古川 真由美</v>
      </c>
      <c r="E1193" s="109" t="s">
        <v>1833</v>
      </c>
      <c r="F1193" s="108" t="s">
        <v>1852</v>
      </c>
      <c r="G1193" s="108" t="s">
        <v>1835</v>
      </c>
      <c r="H1193" s="108"/>
      <c r="I1193" s="108"/>
      <c r="J1193" s="110" t="s">
        <v>1836</v>
      </c>
      <c r="K1193" s="66">
        <v>2500</v>
      </c>
      <c r="L1193" s="140">
        <f ca="1">+IF($G1193="月額制",L1197-L1194,L1197-SUM(L1194:L1195))</f>
        <v>6.5</v>
      </c>
      <c r="M1193" s="67">
        <f ca="1">+INT(IF($G1193="月額制",$K1193,$K1193*L1193))</f>
        <v>16250</v>
      </c>
      <c r="N1193" s="27"/>
      <c r="P1193" s="24"/>
    </row>
    <row r="1194" spans="1:16">
      <c r="A1194" s="24">
        <f t="shared" ref="A1194:B1194" si="949">+A1193</f>
        <v>0</v>
      </c>
      <c r="B1194" s="24">
        <f t="shared" si="949"/>
        <v>0</v>
      </c>
      <c r="C1194" s="111">
        <f t="shared" ref="C1194:C1202" si="950">+IF(C1193="","",C1193)</f>
        <v>2023006</v>
      </c>
      <c r="D1194" s="165" t="str">
        <f t="shared" ref="D1194:D1202" si="951">+IF(D1193="","",D1193)</f>
        <v>古川 真由美</v>
      </c>
      <c r="E1194" s="112" t="str">
        <f t="shared" ref="E1194:E1202" si="952">+IF(E1193="","",E1193)</f>
        <v>UAL</v>
      </c>
      <c r="F1194" s="113" t="str">
        <f t="shared" ref="F1194:F1202" si="953">+IF(F1193="","",F1193)</f>
        <v>関西支店</v>
      </c>
      <c r="G1194" s="111" t="str">
        <f t="shared" ref="G1194:G1202" si="954">+IF(G1193="","",G1193)</f>
        <v>時間制</v>
      </c>
      <c r="H1194" s="111"/>
      <c r="I1194" s="111"/>
      <c r="J1194" s="114" t="str">
        <f>+IF(G1193="月額制","超過単金","時間外単金")</f>
        <v>時間外単金</v>
      </c>
      <c r="K1194" s="68">
        <v>2500</v>
      </c>
      <c r="L1194" s="141">
        <f ca="1">+IF($G1193="月額制",MAX(0,L1197-$H1193),FLOOR(SUMIF(INDIRECT(L$1&amp;"!$A:$A"),$C1194,INDIRECT(L$1&amp;"!$E:$E"))+"0:0:1"*24,0.5))</f>
        <v>0</v>
      </c>
      <c r="M1194" s="69">
        <f ca="1">+INT($K1194*L1194)</f>
        <v>0</v>
      </c>
      <c r="N1194" s="27"/>
      <c r="P1194" s="24"/>
    </row>
    <row r="1195" spans="1:16">
      <c r="A1195" s="24">
        <f t="shared" ref="A1195:B1195" si="955">+A1194</f>
        <v>0</v>
      </c>
      <c r="B1195" s="24">
        <f t="shared" si="955"/>
        <v>0</v>
      </c>
      <c r="C1195" s="111">
        <f t="shared" si="950"/>
        <v>2023006</v>
      </c>
      <c r="D1195" s="165" t="str">
        <f t="shared" si="951"/>
        <v>古川 真由美</v>
      </c>
      <c r="E1195" s="112" t="str">
        <f t="shared" si="952"/>
        <v>UAL</v>
      </c>
      <c r="F1195" s="113" t="str">
        <f t="shared" si="953"/>
        <v>関西支店</v>
      </c>
      <c r="G1195" s="111" t="str">
        <f t="shared" si="954"/>
        <v>時間制</v>
      </c>
      <c r="H1195" s="111"/>
      <c r="I1195" s="111"/>
      <c r="J1195" s="114" t="str">
        <f>+IF(G1193="月額制","控除単金","法定休日単金")</f>
        <v>法定休日単金</v>
      </c>
      <c r="K1195" s="68">
        <v>2500</v>
      </c>
      <c r="L1195" s="141">
        <f ca="1">+IF($G1193="月額制",MIN(0,L1193-$I1193),FLOOR(SUMIF(INDIRECT(L$1 &amp; "!$A:$A"),$C1195,INDIRECT(L$1 &amp; "!$F:$F"))+"0:0:1"*24,0.5))</f>
        <v>0</v>
      </c>
      <c r="M1195" s="69">
        <f ca="1">+INT($K1195*L1195)</f>
        <v>0</v>
      </c>
      <c r="N1195" s="27"/>
      <c r="P1195" s="24"/>
    </row>
    <row r="1196" spans="1:16">
      <c r="A1196" s="24">
        <f t="shared" ref="A1196:B1196" si="956">+A1195</f>
        <v>0</v>
      </c>
      <c r="B1196" s="24">
        <f t="shared" si="956"/>
        <v>0</v>
      </c>
      <c r="C1196" s="111">
        <f t="shared" si="950"/>
        <v>2023006</v>
      </c>
      <c r="D1196" s="165" t="str">
        <f t="shared" si="951"/>
        <v>古川 真由美</v>
      </c>
      <c r="E1196" s="112" t="str">
        <f t="shared" si="952"/>
        <v>UAL</v>
      </c>
      <c r="F1196" s="113" t="str">
        <f t="shared" si="953"/>
        <v>関西支店</v>
      </c>
      <c r="G1196" s="111" t="str">
        <f t="shared" si="954"/>
        <v>時間制</v>
      </c>
      <c r="H1196" s="111"/>
      <c r="I1196" s="111"/>
      <c r="J1196" s="115" t="str">
        <f>+IF(G1193="月額制","","深夜割増単金")</f>
        <v>深夜割増単金</v>
      </c>
      <c r="K1196" s="70">
        <v>0</v>
      </c>
      <c r="L1196" s="142">
        <f ca="1">IF($G1193="月額制",0,FLOOR(SUMIF(INDIRECT(L$1 &amp; "!$A:$A"),$C1195,INDIRECT(L$1 &amp; "!$g:$g"))+"0:0:1"*24,0.5))</f>
        <v>0</v>
      </c>
      <c r="M1196" s="71">
        <f ca="1">+INT($K1196*L1196)</f>
        <v>0</v>
      </c>
      <c r="N1196" s="27"/>
      <c r="P1196" s="24"/>
    </row>
    <row r="1197" spans="1:16">
      <c r="A1197" s="24">
        <f t="shared" ref="A1197:B1197" si="957">+A1196</f>
        <v>0</v>
      </c>
      <c r="B1197" s="24">
        <f t="shared" si="957"/>
        <v>0</v>
      </c>
      <c r="C1197" s="111">
        <f t="shared" si="950"/>
        <v>2023006</v>
      </c>
      <c r="D1197" s="165" t="str">
        <f t="shared" si="951"/>
        <v>古川 真由美</v>
      </c>
      <c r="E1197" s="112" t="str">
        <f t="shared" si="952"/>
        <v>UAL</v>
      </c>
      <c r="F1197" s="113" t="str">
        <f t="shared" si="953"/>
        <v>関西支店</v>
      </c>
      <c r="G1197" s="111" t="str">
        <f t="shared" si="954"/>
        <v>時間制</v>
      </c>
      <c r="H1197" s="111"/>
      <c r="I1197" s="111"/>
      <c r="J1197" s="116" t="s">
        <v>1837</v>
      </c>
      <c r="K1197" s="117"/>
      <c r="L1197" s="143">
        <f ca="1">+FLOOR(SUMIF(INDIRECT(L$1&amp;"!A:A"),$C1193,INDIRECT(L$1&amp;"!D:D"))+"0:0:1"*24,0.5)</f>
        <v>6.5</v>
      </c>
      <c r="M1197" s="144">
        <f ca="1">SUM(M1193:M1196)</f>
        <v>16250</v>
      </c>
      <c r="N1197" s="27"/>
      <c r="P1197" s="24"/>
    </row>
    <row r="1198" spans="1:16">
      <c r="A1198" s="24">
        <f t="shared" ref="A1198:B1198" si="958">+A1197</f>
        <v>0</v>
      </c>
      <c r="B1198" s="24">
        <f t="shared" si="958"/>
        <v>0</v>
      </c>
      <c r="C1198" s="111">
        <f t="shared" si="950"/>
        <v>2023006</v>
      </c>
      <c r="D1198" s="165" t="str">
        <f t="shared" si="951"/>
        <v>古川 真由美</v>
      </c>
      <c r="E1198" s="112" t="str">
        <f t="shared" si="952"/>
        <v>UAL</v>
      </c>
      <c r="F1198" s="113" t="str">
        <f t="shared" si="953"/>
        <v>関西支店</v>
      </c>
      <c r="G1198" s="111" t="str">
        <f t="shared" si="954"/>
        <v>時間制</v>
      </c>
      <c r="H1198" s="111"/>
      <c r="I1198" s="111"/>
      <c r="J1198" s="116" t="s">
        <v>1838</v>
      </c>
      <c r="K1198" s="117"/>
      <c r="L1198" s="145"/>
      <c r="M1198" s="54">
        <f ca="1">+ROUNDDOWN(M1197*0.1,0)</f>
        <v>1625</v>
      </c>
      <c r="N1198" s="27"/>
      <c r="P1198" s="24"/>
    </row>
    <row r="1199" spans="1:16">
      <c r="A1199" s="24">
        <f t="shared" ref="A1199:B1199" si="959">+A1198</f>
        <v>0</v>
      </c>
      <c r="B1199" s="24">
        <f t="shared" si="959"/>
        <v>0</v>
      </c>
      <c r="C1199" s="111">
        <f t="shared" si="950"/>
        <v>2023006</v>
      </c>
      <c r="D1199" s="165" t="str">
        <f t="shared" si="951"/>
        <v>古川 真由美</v>
      </c>
      <c r="E1199" s="112" t="str">
        <f t="shared" si="952"/>
        <v>UAL</v>
      </c>
      <c r="F1199" s="113" t="str">
        <f t="shared" si="953"/>
        <v>関西支店</v>
      </c>
      <c r="G1199" s="111" t="str">
        <f t="shared" si="954"/>
        <v>時間制</v>
      </c>
      <c r="H1199" s="111"/>
      <c r="I1199" s="111"/>
      <c r="J1199" s="118" t="s">
        <v>1839</v>
      </c>
      <c r="K1199" s="119"/>
      <c r="L1199" s="146"/>
      <c r="M1199" s="67">
        <f ca="1">+SUMIF(INDIRECT(L$1&amp;"!$A:$A"),$C1193,INDIRECT(L$1&amp;"!$I:$I"))</f>
        <v>0</v>
      </c>
      <c r="N1199" s="27"/>
      <c r="P1199" s="24"/>
    </row>
    <row r="1200" spans="1:16">
      <c r="A1200" s="24">
        <f t="shared" ref="A1200:B1200" si="960">+A1199</f>
        <v>0</v>
      </c>
      <c r="B1200" s="24">
        <f t="shared" si="960"/>
        <v>0</v>
      </c>
      <c r="C1200" s="111">
        <f t="shared" si="950"/>
        <v>2023006</v>
      </c>
      <c r="D1200" s="165" t="str">
        <f t="shared" si="951"/>
        <v>古川 真由美</v>
      </c>
      <c r="E1200" s="112" t="str">
        <f t="shared" si="952"/>
        <v>UAL</v>
      </c>
      <c r="F1200" s="113" t="str">
        <f t="shared" si="953"/>
        <v>関西支店</v>
      </c>
      <c r="G1200" s="111" t="str">
        <f t="shared" si="954"/>
        <v>時間制</v>
      </c>
      <c r="H1200" s="111"/>
      <c r="I1200" s="111"/>
      <c r="J1200" s="120" t="s">
        <v>1840</v>
      </c>
      <c r="K1200" s="121"/>
      <c r="L1200" s="147"/>
      <c r="M1200" s="71">
        <f ca="1">+SUMIF(INDIRECT(L$1 &amp;"!$A:$A"),$C1193,INDIRECT(L$1 &amp;"!$J:$J"))</f>
        <v>0</v>
      </c>
      <c r="N1200" s="27"/>
      <c r="P1200" s="24"/>
    </row>
    <row r="1201" spans="1:16">
      <c r="A1201" s="24">
        <f t="shared" ref="A1201:B1201" si="961">+A1200</f>
        <v>0</v>
      </c>
      <c r="B1201" s="24">
        <f t="shared" si="961"/>
        <v>0</v>
      </c>
      <c r="C1201" s="111">
        <f t="shared" si="950"/>
        <v>2023006</v>
      </c>
      <c r="D1201" s="165" t="str">
        <f t="shared" si="951"/>
        <v>古川 真由美</v>
      </c>
      <c r="E1201" s="112" t="str">
        <f t="shared" si="952"/>
        <v>UAL</v>
      </c>
      <c r="F1201" s="113" t="str">
        <f t="shared" si="953"/>
        <v>関西支店</v>
      </c>
      <c r="G1201" s="111" t="str">
        <f t="shared" si="954"/>
        <v>時間制</v>
      </c>
      <c r="H1201" s="111"/>
      <c r="I1201" s="111"/>
      <c r="J1201" s="116" t="s">
        <v>1841</v>
      </c>
      <c r="K1201" s="117"/>
      <c r="L1201" s="145"/>
      <c r="M1201" s="54">
        <f ca="1">SUM(M1199:M1200)</f>
        <v>0</v>
      </c>
      <c r="N1201" s="27"/>
      <c r="P1201" s="24"/>
    </row>
    <row r="1202" spans="1:16">
      <c r="A1202" s="24">
        <f t="shared" ref="A1202:B1202" si="962">+A1201</f>
        <v>0</v>
      </c>
      <c r="B1202" s="24">
        <f t="shared" si="962"/>
        <v>0</v>
      </c>
      <c r="C1202" s="122">
        <f t="shared" si="950"/>
        <v>2023006</v>
      </c>
      <c r="D1202" s="166" t="str">
        <f t="shared" si="951"/>
        <v>古川 真由美</v>
      </c>
      <c r="E1202" s="123" t="str">
        <f t="shared" si="952"/>
        <v>UAL</v>
      </c>
      <c r="F1202" s="124" t="str">
        <f t="shared" si="953"/>
        <v>関西支店</v>
      </c>
      <c r="G1202" s="122" t="str">
        <f t="shared" si="954"/>
        <v>時間制</v>
      </c>
      <c r="H1202" s="122"/>
      <c r="I1202" s="122"/>
      <c r="J1202" s="116" t="s">
        <v>1842</v>
      </c>
      <c r="K1202" s="117"/>
      <c r="L1202" s="148"/>
      <c r="M1202" s="149">
        <f ca="1">+(L1197&lt;&gt;0)*SUM(M1197:M1198,M1201)</f>
        <v>17875</v>
      </c>
      <c r="N1202" s="27"/>
      <c r="P1202" s="24"/>
    </row>
    <row r="1203" spans="1:16">
      <c r="A1203" s="24">
        <f>IF(A1202=1,0,1)</f>
        <v>1</v>
      </c>
      <c r="B1203" s="27">
        <v>0</v>
      </c>
      <c r="C1203" s="28">
        <v>2021001</v>
      </c>
      <c r="D1203" s="161" t="str">
        <f>+VLOOKUP(C1203,勤務データ!A:C,3,0)</f>
        <v>衣笠 博陽</v>
      </c>
      <c r="E1203" s="29" t="s">
        <v>1833</v>
      </c>
      <c r="F1203" s="28" t="s">
        <v>1852</v>
      </c>
      <c r="G1203" s="125" t="s">
        <v>1843</v>
      </c>
      <c r="H1203" s="28">
        <v>180</v>
      </c>
      <c r="I1203" s="28">
        <v>140</v>
      </c>
      <c r="J1203" s="63" t="s">
        <v>1836</v>
      </c>
      <c r="K1203" s="55">
        <v>600000</v>
      </c>
      <c r="L1203" s="30">
        <f ca="1">+IF($G1203="月額制",L1207-L1204,L1207-SUM(L1204:L1205))</f>
        <v>172</v>
      </c>
      <c r="M1203" s="56">
        <f>+INT(IF($G1203="月額制",$K1203,$K1203*L1203))</f>
        <v>600000</v>
      </c>
      <c r="N1203" s="27"/>
      <c r="P1203" s="24"/>
    </row>
    <row r="1204" spans="1:16">
      <c r="A1204" s="24">
        <f t="shared" ref="A1204:B1204" si="963">+A1203</f>
        <v>1</v>
      </c>
      <c r="B1204" s="24">
        <f t="shared" si="963"/>
        <v>0</v>
      </c>
      <c r="C1204" s="31">
        <f t="shared" ref="C1204:C1212" si="964">+IF(C1203="","",C1203)</f>
        <v>2021001</v>
      </c>
      <c r="D1204" s="162" t="str">
        <f t="shared" ref="D1204:D1212" si="965">+IF(D1203="","",D1203)</f>
        <v>衣笠 博陽</v>
      </c>
      <c r="E1204" s="32" t="str">
        <f t="shared" ref="E1204:E1212" si="966">+IF(E1203="","",E1203)</f>
        <v>UAL</v>
      </c>
      <c r="F1204" s="46" t="str">
        <f t="shared" ref="F1204:F1212" si="967">+IF(F1203="","",F1203)</f>
        <v>関西支店</v>
      </c>
      <c r="G1204" s="31" t="str">
        <f t="shared" ref="G1204:G1212" si="968">+IF(G1203="","",G1203)</f>
        <v>月額制</v>
      </c>
      <c r="H1204" s="31"/>
      <c r="I1204" s="31"/>
      <c r="J1204" s="64" t="str">
        <f>+IF(G1203="月額制","超過単金","時間外単金")</f>
        <v>超過単金</v>
      </c>
      <c r="K1204" s="57">
        <v>3750</v>
      </c>
      <c r="L1204" s="33">
        <f ca="1">+IF($G1203="月額制",MAX(0,L1207-$H1203),FLOOR(SUMIF(INDIRECT(L$1&amp;"!$A:$A"),$C1204,INDIRECT(L$1&amp;"!$E:$E"))+"0:0:1"*24,0.5))</f>
        <v>0</v>
      </c>
      <c r="M1204" s="58">
        <f ca="1">+INT($K1204*L1204)</f>
        <v>0</v>
      </c>
      <c r="N1204" s="27"/>
      <c r="P1204" s="24"/>
    </row>
    <row r="1205" spans="1:16">
      <c r="A1205" s="24">
        <f t="shared" ref="A1205:B1205" si="969">+A1204</f>
        <v>1</v>
      </c>
      <c r="B1205" s="24">
        <f t="shared" si="969"/>
        <v>0</v>
      </c>
      <c r="C1205" s="31">
        <f t="shared" si="964"/>
        <v>2021001</v>
      </c>
      <c r="D1205" s="162" t="str">
        <f t="shared" si="965"/>
        <v>衣笠 博陽</v>
      </c>
      <c r="E1205" s="32" t="str">
        <f t="shared" si="966"/>
        <v>UAL</v>
      </c>
      <c r="F1205" s="46" t="str">
        <f t="shared" si="967"/>
        <v>関西支店</v>
      </c>
      <c r="G1205" s="31" t="str">
        <f t="shared" si="968"/>
        <v>月額制</v>
      </c>
      <c r="H1205" s="31"/>
      <c r="I1205" s="31"/>
      <c r="J1205" s="64" t="str">
        <f>+IF(G1203="月額制","控除単金","法定休日単金")</f>
        <v>控除単金</v>
      </c>
      <c r="K1205" s="57">
        <v>3750</v>
      </c>
      <c r="L1205" s="33">
        <f ca="1">+IF($G1203="月額制",MIN(0,L1203-$I1203),FLOOR(SUMIF(INDIRECT(L$1 &amp; "!$A:$A"),$C1205,INDIRECT(L$1 &amp; "!$F:$F"))+"0:0:1"*24,0.5))</f>
        <v>0</v>
      </c>
      <c r="M1205" s="58">
        <f ca="1">+INT($K1205*L1205)</f>
        <v>0</v>
      </c>
      <c r="N1205" s="27"/>
      <c r="P1205" s="24"/>
    </row>
    <row r="1206" spans="1:16">
      <c r="A1206" s="24">
        <f t="shared" ref="A1206:B1206" si="970">+A1205</f>
        <v>1</v>
      </c>
      <c r="B1206" s="24">
        <f t="shared" si="970"/>
        <v>0</v>
      </c>
      <c r="C1206" s="31">
        <f t="shared" si="964"/>
        <v>2021001</v>
      </c>
      <c r="D1206" s="162" t="str">
        <f t="shared" si="965"/>
        <v>衣笠 博陽</v>
      </c>
      <c r="E1206" s="32" t="str">
        <f t="shared" si="966"/>
        <v>UAL</v>
      </c>
      <c r="F1206" s="46" t="str">
        <f t="shared" si="967"/>
        <v>関西支店</v>
      </c>
      <c r="G1206" s="31" t="str">
        <f t="shared" si="968"/>
        <v>月額制</v>
      </c>
      <c r="H1206" s="31"/>
      <c r="I1206" s="31"/>
      <c r="J1206" s="65" t="str">
        <f>+IF(G1203="月額制","","深夜割増単金")</f>
        <v/>
      </c>
      <c r="K1206" s="59"/>
      <c r="L1206" s="34">
        <f ca="1">IF($G1203="月額制",0,FLOOR(SUMIF(INDIRECT(L$1 &amp; "!$A:$A"),$C1205,INDIRECT(L$1 &amp; "!$g:$g"))+"0:0:1"*24,0.5))</f>
        <v>0</v>
      </c>
      <c r="M1206" s="60">
        <f ca="1">+INT($K1206*L1206)</f>
        <v>0</v>
      </c>
      <c r="N1206" s="27"/>
      <c r="P1206" s="24"/>
    </row>
    <row r="1207" spans="1:16">
      <c r="A1207" s="24">
        <f t="shared" ref="A1207:B1207" si="971">+A1206</f>
        <v>1</v>
      </c>
      <c r="B1207" s="24">
        <f t="shared" si="971"/>
        <v>0</v>
      </c>
      <c r="C1207" s="31">
        <f t="shared" si="964"/>
        <v>2021001</v>
      </c>
      <c r="D1207" s="162" t="str">
        <f t="shared" si="965"/>
        <v>衣笠 博陽</v>
      </c>
      <c r="E1207" s="32" t="str">
        <f t="shared" si="966"/>
        <v>UAL</v>
      </c>
      <c r="F1207" s="46" t="str">
        <f t="shared" si="967"/>
        <v>関西支店</v>
      </c>
      <c r="G1207" s="31" t="str">
        <f t="shared" si="968"/>
        <v>月額制</v>
      </c>
      <c r="H1207" s="31"/>
      <c r="I1207" s="31"/>
      <c r="J1207" s="100" t="s">
        <v>1837</v>
      </c>
      <c r="K1207" s="101"/>
      <c r="L1207" s="48">
        <f ca="1">+FLOOR(SUMIF(INDIRECT(L$1&amp;"!A:A"),$C1203,INDIRECT(L$1&amp;"!D:D"))+"0:0:1"*24,0.5)</f>
        <v>172</v>
      </c>
      <c r="M1207" s="50">
        <f ca="1">SUM(M1203:M1206)</f>
        <v>600000</v>
      </c>
      <c r="N1207" s="27"/>
      <c r="P1207" s="24"/>
    </row>
    <row r="1208" spans="1:16">
      <c r="A1208" s="24">
        <f t="shared" ref="A1208:B1208" si="972">+A1207</f>
        <v>1</v>
      </c>
      <c r="B1208" s="24">
        <f t="shared" si="972"/>
        <v>0</v>
      </c>
      <c r="C1208" s="31">
        <f t="shared" si="964"/>
        <v>2021001</v>
      </c>
      <c r="D1208" s="162" t="str">
        <f t="shared" si="965"/>
        <v>衣笠 博陽</v>
      </c>
      <c r="E1208" s="32" t="str">
        <f t="shared" si="966"/>
        <v>UAL</v>
      </c>
      <c r="F1208" s="46" t="str">
        <f t="shared" si="967"/>
        <v>関西支店</v>
      </c>
      <c r="G1208" s="31" t="str">
        <f t="shared" si="968"/>
        <v>月額制</v>
      </c>
      <c r="H1208" s="31"/>
      <c r="I1208" s="31"/>
      <c r="J1208" s="100" t="s">
        <v>1838</v>
      </c>
      <c r="K1208" s="101"/>
      <c r="L1208" s="51"/>
      <c r="M1208" s="49">
        <f ca="1">+ROUNDDOWN(M1207*0.1,0)</f>
        <v>60000</v>
      </c>
      <c r="N1208" s="27"/>
      <c r="P1208" s="24"/>
    </row>
    <row r="1209" spans="1:16">
      <c r="A1209" s="24">
        <f t="shared" ref="A1209:B1209" si="973">+A1208</f>
        <v>1</v>
      </c>
      <c r="B1209" s="24">
        <f t="shared" si="973"/>
        <v>0</v>
      </c>
      <c r="C1209" s="31">
        <f t="shared" si="964"/>
        <v>2021001</v>
      </c>
      <c r="D1209" s="162" t="str">
        <f t="shared" si="965"/>
        <v>衣笠 博陽</v>
      </c>
      <c r="E1209" s="32" t="str">
        <f t="shared" si="966"/>
        <v>UAL</v>
      </c>
      <c r="F1209" s="46" t="str">
        <f t="shared" si="967"/>
        <v>関西支店</v>
      </c>
      <c r="G1209" s="31" t="str">
        <f t="shared" si="968"/>
        <v>月額制</v>
      </c>
      <c r="H1209" s="31"/>
      <c r="I1209" s="31"/>
      <c r="J1209" s="102" t="s">
        <v>1839</v>
      </c>
      <c r="K1209" s="103"/>
      <c r="L1209" s="61"/>
      <c r="M1209" s="56">
        <f ca="1">+SUMIF(INDIRECT(L$1&amp;"!$A:$A"),$C1203,INDIRECT(L$1&amp;"!$I:$I"))</f>
        <v>0</v>
      </c>
      <c r="N1209" s="27"/>
      <c r="P1209" s="24"/>
    </row>
    <row r="1210" spans="1:16">
      <c r="A1210" s="24">
        <f t="shared" ref="A1210:B1210" si="974">+A1209</f>
        <v>1</v>
      </c>
      <c r="B1210" s="24">
        <f t="shared" si="974"/>
        <v>0</v>
      </c>
      <c r="C1210" s="31">
        <f t="shared" si="964"/>
        <v>2021001</v>
      </c>
      <c r="D1210" s="162" t="str">
        <f t="shared" si="965"/>
        <v>衣笠 博陽</v>
      </c>
      <c r="E1210" s="32" t="str">
        <f t="shared" si="966"/>
        <v>UAL</v>
      </c>
      <c r="F1210" s="46" t="str">
        <f t="shared" si="967"/>
        <v>関西支店</v>
      </c>
      <c r="G1210" s="31" t="str">
        <f t="shared" si="968"/>
        <v>月額制</v>
      </c>
      <c r="H1210" s="31"/>
      <c r="I1210" s="31"/>
      <c r="J1210" s="104" t="s">
        <v>1840</v>
      </c>
      <c r="K1210" s="105"/>
      <c r="L1210" s="62"/>
      <c r="M1210" s="60">
        <f ca="1">+SUMIF(INDIRECT(L$1 &amp;"!$A:$A"),$C1203,INDIRECT(L$1 &amp;"!$J:$J"))</f>
        <v>15960</v>
      </c>
      <c r="N1210" s="27"/>
      <c r="P1210" s="24"/>
    </row>
    <row r="1211" spans="1:16">
      <c r="A1211" s="24">
        <f t="shared" ref="A1211:B1211" si="975">+A1210</f>
        <v>1</v>
      </c>
      <c r="B1211" s="24">
        <f t="shared" si="975"/>
        <v>0</v>
      </c>
      <c r="C1211" s="31">
        <f t="shared" si="964"/>
        <v>2021001</v>
      </c>
      <c r="D1211" s="162" t="str">
        <f t="shared" si="965"/>
        <v>衣笠 博陽</v>
      </c>
      <c r="E1211" s="32" t="str">
        <f t="shared" si="966"/>
        <v>UAL</v>
      </c>
      <c r="F1211" s="46" t="str">
        <f t="shared" si="967"/>
        <v>関西支店</v>
      </c>
      <c r="G1211" s="31" t="str">
        <f t="shared" si="968"/>
        <v>月額制</v>
      </c>
      <c r="H1211" s="31"/>
      <c r="I1211" s="31"/>
      <c r="J1211" s="100" t="s">
        <v>1841</v>
      </c>
      <c r="K1211" s="101"/>
      <c r="L1211" s="51"/>
      <c r="M1211" s="49">
        <f ca="1">SUM(M1209:M1210)</f>
        <v>15960</v>
      </c>
      <c r="N1211" s="27"/>
      <c r="P1211" s="24"/>
    </row>
    <row r="1212" spans="1:16">
      <c r="A1212" s="24">
        <f t="shared" ref="A1212:B1212" si="976">+A1211</f>
        <v>1</v>
      </c>
      <c r="B1212" s="24">
        <f t="shared" si="976"/>
        <v>0</v>
      </c>
      <c r="C1212" s="35">
        <f t="shared" si="964"/>
        <v>2021001</v>
      </c>
      <c r="D1212" s="163" t="str">
        <f t="shared" si="965"/>
        <v>衣笠 博陽</v>
      </c>
      <c r="E1212" s="106" t="str">
        <f t="shared" si="966"/>
        <v>UAL</v>
      </c>
      <c r="F1212" s="107" t="str">
        <f t="shared" si="967"/>
        <v>関西支店</v>
      </c>
      <c r="G1212" s="35" t="str">
        <f t="shared" si="968"/>
        <v>月額制</v>
      </c>
      <c r="H1212" s="35"/>
      <c r="I1212" s="35"/>
      <c r="J1212" s="100" t="s">
        <v>1842</v>
      </c>
      <c r="K1212" s="101"/>
      <c r="L1212" s="52"/>
      <c r="M1212" s="53">
        <f ca="1">+(L1207&lt;&gt;0)*SUM(M1207:M1208,M1211)</f>
        <v>675960</v>
      </c>
      <c r="N1212" s="27"/>
      <c r="P1212" s="24"/>
    </row>
    <row r="1213" spans="1:16">
      <c r="A1213" s="24">
        <f>IF(A1212=1,0,1)</f>
        <v>0</v>
      </c>
      <c r="B1213" s="27">
        <v>0</v>
      </c>
      <c r="C1213" s="108">
        <v>2021002</v>
      </c>
      <c r="D1213" s="164" t="str">
        <f>+VLOOKUP(C1213,勤務データ!A:C,3,0)</f>
        <v>橋本 昌明</v>
      </c>
      <c r="E1213" s="109" t="s">
        <v>1833</v>
      </c>
      <c r="F1213" s="108" t="s">
        <v>1864</v>
      </c>
      <c r="G1213" s="108" t="s">
        <v>1843</v>
      </c>
      <c r="H1213" s="108">
        <v>180</v>
      </c>
      <c r="I1213" s="108">
        <v>140</v>
      </c>
      <c r="J1213" s="110" t="s">
        <v>1836</v>
      </c>
      <c r="K1213" s="66">
        <v>500000</v>
      </c>
      <c r="L1213" s="140">
        <f ca="1">+IF($G1213="月額制",L1217-L1214,L1217-SUM(L1214:L1215))</f>
        <v>166.5</v>
      </c>
      <c r="M1213" s="67">
        <f>+INT(IF($G1213="月額制",$K1213,$K1213*L1213))</f>
        <v>500000</v>
      </c>
      <c r="N1213" s="27"/>
      <c r="P1213" s="24"/>
    </row>
    <row r="1214" spans="1:16">
      <c r="A1214" s="24">
        <f t="shared" ref="A1214:B1214" si="977">+A1213</f>
        <v>0</v>
      </c>
      <c r="B1214" s="24">
        <f t="shared" si="977"/>
        <v>0</v>
      </c>
      <c r="C1214" s="111">
        <f t="shared" ref="C1214:C1222" si="978">+IF(C1213="","",C1213)</f>
        <v>2021002</v>
      </c>
      <c r="D1214" s="165" t="str">
        <f t="shared" ref="D1214:D1222" si="979">+IF(D1213="","",D1213)</f>
        <v>橋本 昌明</v>
      </c>
      <c r="E1214" s="112" t="str">
        <f t="shared" ref="E1214:E1222" si="980">+IF(E1213="","",E1213)</f>
        <v>UAL</v>
      </c>
      <c r="F1214" s="113" t="str">
        <f t="shared" ref="F1214:F1222" si="981">+IF(F1213="","",F1213)</f>
        <v>四国営業所</v>
      </c>
      <c r="G1214" s="111" t="str">
        <f t="shared" ref="G1214:G1222" si="982">+IF(G1213="","",G1213)</f>
        <v>月額制</v>
      </c>
      <c r="H1214" s="111"/>
      <c r="I1214" s="111"/>
      <c r="J1214" s="114" t="str">
        <f>+IF(G1213="月額制","超過単金","時間外単金")</f>
        <v>超過単金</v>
      </c>
      <c r="K1214" s="68">
        <v>3120</v>
      </c>
      <c r="L1214" s="141">
        <f ca="1">+IF($G1213="月額制",MAX(0,L1217-$H1213),FLOOR(SUMIF(INDIRECT(L$1&amp;"!$A:$A"),$C1214,INDIRECT(L$1&amp;"!$E:$E"))+"0:0:1"*24,0.5))</f>
        <v>0</v>
      </c>
      <c r="M1214" s="69">
        <f ca="1">+INT($K1214*L1214)</f>
        <v>0</v>
      </c>
      <c r="N1214" s="27"/>
      <c r="P1214" s="24"/>
    </row>
    <row r="1215" spans="1:16">
      <c r="A1215" s="24">
        <f t="shared" ref="A1215:B1215" si="983">+A1214</f>
        <v>0</v>
      </c>
      <c r="B1215" s="24">
        <f t="shared" si="983"/>
        <v>0</v>
      </c>
      <c r="C1215" s="111">
        <f t="shared" si="978"/>
        <v>2021002</v>
      </c>
      <c r="D1215" s="165" t="str">
        <f t="shared" si="979"/>
        <v>橋本 昌明</v>
      </c>
      <c r="E1215" s="112" t="str">
        <f t="shared" si="980"/>
        <v>UAL</v>
      </c>
      <c r="F1215" s="113" t="str">
        <f t="shared" si="981"/>
        <v>四国営業所</v>
      </c>
      <c r="G1215" s="111" t="str">
        <f t="shared" si="982"/>
        <v>月額制</v>
      </c>
      <c r="H1215" s="111"/>
      <c r="I1215" s="111"/>
      <c r="J1215" s="114" t="str">
        <f>+IF(G1213="月額制","控除単金","法定休日単金")</f>
        <v>控除単金</v>
      </c>
      <c r="K1215" s="68">
        <v>3120</v>
      </c>
      <c r="L1215" s="141">
        <f ca="1">+IF($G1213="月額制",MIN(0,L1213-$I1213),FLOOR(SUMIF(INDIRECT(L$1 &amp; "!$A:$A"),$C1215,INDIRECT(L$1 &amp; "!$F:$F"))+"0:0:1"*24,0.5))</f>
        <v>0</v>
      </c>
      <c r="M1215" s="69">
        <f ca="1">+INT($K1215*L1215)</f>
        <v>0</v>
      </c>
      <c r="N1215" s="27"/>
      <c r="P1215" s="24"/>
    </row>
    <row r="1216" spans="1:16">
      <c r="A1216" s="24">
        <f t="shared" ref="A1216:B1216" si="984">+A1215</f>
        <v>0</v>
      </c>
      <c r="B1216" s="24">
        <f t="shared" si="984"/>
        <v>0</v>
      </c>
      <c r="C1216" s="111">
        <f t="shared" si="978"/>
        <v>2021002</v>
      </c>
      <c r="D1216" s="165" t="str">
        <f t="shared" si="979"/>
        <v>橋本 昌明</v>
      </c>
      <c r="E1216" s="112" t="str">
        <f t="shared" si="980"/>
        <v>UAL</v>
      </c>
      <c r="F1216" s="113" t="str">
        <f t="shared" si="981"/>
        <v>四国営業所</v>
      </c>
      <c r="G1216" s="111" t="str">
        <f t="shared" si="982"/>
        <v>月額制</v>
      </c>
      <c r="H1216" s="111"/>
      <c r="I1216" s="111"/>
      <c r="J1216" s="115" t="str">
        <f>+IF(G1213="月額制","","深夜割増単金")</f>
        <v/>
      </c>
      <c r="K1216" s="70"/>
      <c r="L1216" s="142">
        <f ca="1">IF($G1213="月額制",0,FLOOR(SUMIF(INDIRECT(L$1 &amp; "!$A:$A"),$C1215,INDIRECT(L$1 &amp; "!$g:$g"))+"0:0:1"*24,0.5))</f>
        <v>0</v>
      </c>
      <c r="M1216" s="71">
        <f ca="1">+INT($K1216*L1216)</f>
        <v>0</v>
      </c>
      <c r="N1216" s="27"/>
      <c r="P1216" s="24"/>
    </row>
    <row r="1217" spans="1:16">
      <c r="A1217" s="24">
        <f t="shared" ref="A1217:B1217" si="985">+A1216</f>
        <v>0</v>
      </c>
      <c r="B1217" s="24">
        <f t="shared" si="985"/>
        <v>0</v>
      </c>
      <c r="C1217" s="111">
        <f t="shared" si="978"/>
        <v>2021002</v>
      </c>
      <c r="D1217" s="165" t="str">
        <f t="shared" si="979"/>
        <v>橋本 昌明</v>
      </c>
      <c r="E1217" s="112" t="str">
        <f t="shared" si="980"/>
        <v>UAL</v>
      </c>
      <c r="F1217" s="113" t="str">
        <f t="shared" si="981"/>
        <v>四国営業所</v>
      </c>
      <c r="G1217" s="111" t="str">
        <f t="shared" si="982"/>
        <v>月額制</v>
      </c>
      <c r="H1217" s="111"/>
      <c r="I1217" s="111"/>
      <c r="J1217" s="116" t="s">
        <v>1837</v>
      </c>
      <c r="K1217" s="117"/>
      <c r="L1217" s="143">
        <f ca="1">+FLOOR(SUMIF(INDIRECT(L$1&amp;"!A:A"),$C1213,INDIRECT(L$1&amp;"!D:D"))+"0:0:1"*24,0.5)</f>
        <v>166.5</v>
      </c>
      <c r="M1217" s="144">
        <f ca="1">SUM(M1213:M1216)</f>
        <v>500000</v>
      </c>
      <c r="N1217" s="27"/>
      <c r="P1217" s="24"/>
    </row>
    <row r="1218" spans="1:16">
      <c r="A1218" s="24">
        <f t="shared" ref="A1218:B1218" si="986">+A1217</f>
        <v>0</v>
      </c>
      <c r="B1218" s="24">
        <f t="shared" si="986"/>
        <v>0</v>
      </c>
      <c r="C1218" s="111">
        <f t="shared" si="978"/>
        <v>2021002</v>
      </c>
      <c r="D1218" s="165" t="str">
        <f t="shared" si="979"/>
        <v>橋本 昌明</v>
      </c>
      <c r="E1218" s="112" t="str">
        <f t="shared" si="980"/>
        <v>UAL</v>
      </c>
      <c r="F1218" s="113" t="str">
        <f t="shared" si="981"/>
        <v>四国営業所</v>
      </c>
      <c r="G1218" s="111" t="str">
        <f t="shared" si="982"/>
        <v>月額制</v>
      </c>
      <c r="H1218" s="111"/>
      <c r="I1218" s="111"/>
      <c r="J1218" s="116" t="s">
        <v>1838</v>
      </c>
      <c r="K1218" s="117"/>
      <c r="L1218" s="145"/>
      <c r="M1218" s="54">
        <f ca="1">+ROUNDDOWN(M1217*0.1,0)</f>
        <v>50000</v>
      </c>
      <c r="N1218" s="27"/>
      <c r="P1218" s="24"/>
    </row>
    <row r="1219" spans="1:16">
      <c r="A1219" s="24">
        <f t="shared" ref="A1219:B1219" si="987">+A1218</f>
        <v>0</v>
      </c>
      <c r="B1219" s="24">
        <f t="shared" si="987"/>
        <v>0</v>
      </c>
      <c r="C1219" s="111">
        <f t="shared" si="978"/>
        <v>2021002</v>
      </c>
      <c r="D1219" s="165" t="str">
        <f t="shared" si="979"/>
        <v>橋本 昌明</v>
      </c>
      <c r="E1219" s="112" t="str">
        <f t="shared" si="980"/>
        <v>UAL</v>
      </c>
      <c r="F1219" s="113" t="str">
        <f t="shared" si="981"/>
        <v>四国営業所</v>
      </c>
      <c r="G1219" s="111" t="str">
        <f t="shared" si="982"/>
        <v>月額制</v>
      </c>
      <c r="H1219" s="111"/>
      <c r="I1219" s="111"/>
      <c r="J1219" s="118" t="s">
        <v>1839</v>
      </c>
      <c r="K1219" s="119"/>
      <c r="L1219" s="146"/>
      <c r="M1219" s="67">
        <f ca="1">+SUMIF(INDIRECT(L$1&amp;"!$A:$A"),$C1213,INDIRECT(L$1&amp;"!$I:$I"))</f>
        <v>0</v>
      </c>
      <c r="N1219" s="27"/>
      <c r="P1219" s="24"/>
    </row>
    <row r="1220" spans="1:16">
      <c r="A1220" s="24">
        <f t="shared" ref="A1220:B1220" si="988">+A1219</f>
        <v>0</v>
      </c>
      <c r="B1220" s="24">
        <f t="shared" si="988"/>
        <v>0</v>
      </c>
      <c r="C1220" s="111">
        <f t="shared" si="978"/>
        <v>2021002</v>
      </c>
      <c r="D1220" s="165" t="str">
        <f t="shared" si="979"/>
        <v>橋本 昌明</v>
      </c>
      <c r="E1220" s="112" t="str">
        <f t="shared" si="980"/>
        <v>UAL</v>
      </c>
      <c r="F1220" s="113" t="str">
        <f t="shared" si="981"/>
        <v>四国営業所</v>
      </c>
      <c r="G1220" s="111" t="str">
        <f t="shared" si="982"/>
        <v>月額制</v>
      </c>
      <c r="H1220" s="111"/>
      <c r="I1220" s="111"/>
      <c r="J1220" s="120" t="s">
        <v>1840</v>
      </c>
      <c r="K1220" s="121"/>
      <c r="L1220" s="147"/>
      <c r="M1220" s="71">
        <f ca="1">+SUMIF(INDIRECT(L$1 &amp;"!$A:$A"),$C1213,INDIRECT(L$1 &amp;"!$J:$J"))</f>
        <v>17675</v>
      </c>
      <c r="N1220" s="27"/>
      <c r="P1220" s="24"/>
    </row>
    <row r="1221" spans="1:16">
      <c r="A1221" s="24">
        <f t="shared" ref="A1221:B1221" si="989">+A1220</f>
        <v>0</v>
      </c>
      <c r="B1221" s="24">
        <f t="shared" si="989"/>
        <v>0</v>
      </c>
      <c r="C1221" s="111">
        <f t="shared" si="978"/>
        <v>2021002</v>
      </c>
      <c r="D1221" s="165" t="str">
        <f t="shared" si="979"/>
        <v>橋本 昌明</v>
      </c>
      <c r="E1221" s="112" t="str">
        <f t="shared" si="980"/>
        <v>UAL</v>
      </c>
      <c r="F1221" s="113" t="str">
        <f t="shared" si="981"/>
        <v>四国営業所</v>
      </c>
      <c r="G1221" s="111" t="str">
        <f t="shared" si="982"/>
        <v>月額制</v>
      </c>
      <c r="H1221" s="111"/>
      <c r="I1221" s="111"/>
      <c r="J1221" s="116" t="s">
        <v>1841</v>
      </c>
      <c r="K1221" s="117"/>
      <c r="L1221" s="145"/>
      <c r="M1221" s="54">
        <f ca="1">SUM(M1219:M1220)</f>
        <v>17675</v>
      </c>
      <c r="N1221" s="27"/>
      <c r="P1221" s="24"/>
    </row>
    <row r="1222" spans="1:16">
      <c r="A1222" s="24">
        <f t="shared" ref="A1222:B1222" si="990">+A1221</f>
        <v>0</v>
      </c>
      <c r="B1222" s="24">
        <f t="shared" si="990"/>
        <v>0</v>
      </c>
      <c r="C1222" s="122">
        <f t="shared" si="978"/>
        <v>2021002</v>
      </c>
      <c r="D1222" s="166" t="str">
        <f t="shared" si="979"/>
        <v>橋本 昌明</v>
      </c>
      <c r="E1222" s="123" t="str">
        <f t="shared" si="980"/>
        <v>UAL</v>
      </c>
      <c r="F1222" s="124" t="str">
        <f t="shared" si="981"/>
        <v>四国営業所</v>
      </c>
      <c r="G1222" s="122" t="str">
        <f t="shared" si="982"/>
        <v>月額制</v>
      </c>
      <c r="H1222" s="122"/>
      <c r="I1222" s="122"/>
      <c r="J1222" s="116" t="s">
        <v>1842</v>
      </c>
      <c r="K1222" s="117"/>
      <c r="L1222" s="148"/>
      <c r="M1222" s="149">
        <f ca="1">+(L1217&lt;&gt;0)*SUM(M1217:M1218,M1221)</f>
        <v>567675</v>
      </c>
      <c r="N1222" s="27"/>
      <c r="P1222" s="24"/>
    </row>
    <row r="1223" spans="1:16">
      <c r="A1223" s="24">
        <f>IF(A1222=1,0,1)</f>
        <v>1</v>
      </c>
      <c r="B1223" s="27">
        <v>0</v>
      </c>
      <c r="C1223" s="28">
        <v>2024036</v>
      </c>
      <c r="D1223" s="161" t="str">
        <f>+VLOOKUP(C1223,勤務データ!A:C,3,0)</f>
        <v>清水 甚一郎</v>
      </c>
      <c r="E1223" s="29" t="s">
        <v>1833</v>
      </c>
      <c r="F1223" s="28" t="s">
        <v>1865</v>
      </c>
      <c r="G1223" s="125" t="s">
        <v>1835</v>
      </c>
      <c r="H1223" s="28"/>
      <c r="I1223" s="28"/>
      <c r="J1223" s="63" t="s">
        <v>1836</v>
      </c>
      <c r="K1223" s="55">
        <v>2500</v>
      </c>
      <c r="L1223" s="30">
        <f ca="1">+IF($G1223="月額制",L1227-L1224,L1227-SUM(L1224:L1225))</f>
        <v>109.5</v>
      </c>
      <c r="M1223" s="56">
        <f ca="1">+INT(IF($G1223="月額制",$K1223,$K1223*L1223))</f>
        <v>273750</v>
      </c>
      <c r="N1223" s="27"/>
      <c r="P1223" s="24"/>
    </row>
    <row r="1224" spans="1:16">
      <c r="A1224" s="24">
        <f t="shared" ref="A1224:B1224" si="991">+A1223</f>
        <v>1</v>
      </c>
      <c r="B1224" s="24">
        <f t="shared" si="991"/>
        <v>0</v>
      </c>
      <c r="C1224" s="31">
        <f t="shared" ref="C1224:C1232" si="992">+IF(C1223="","",C1223)</f>
        <v>2024036</v>
      </c>
      <c r="D1224" s="162" t="str">
        <f t="shared" ref="D1224:D1232" si="993">+IF(D1223="","",D1223)</f>
        <v>清水 甚一郎</v>
      </c>
      <c r="E1224" s="32" t="str">
        <f t="shared" ref="E1224:E1232" si="994">+IF(E1223="","",E1223)</f>
        <v>UAL</v>
      </c>
      <c r="F1224" s="46" t="str">
        <f t="shared" ref="F1224:F1232" si="995">+IF(F1223="","",F1223)</f>
        <v>岡山ＳＳ</v>
      </c>
      <c r="G1224" s="31" t="str">
        <f t="shared" ref="G1224:G1232" si="996">+IF(G1223="","",G1223)</f>
        <v>時間制</v>
      </c>
      <c r="H1224" s="31"/>
      <c r="I1224" s="31"/>
      <c r="J1224" s="64" t="str">
        <f>+IF(G1223="月額制","超過単金","時間外単金")</f>
        <v>時間外単金</v>
      </c>
      <c r="K1224" s="57">
        <f>K1223</f>
        <v>2500</v>
      </c>
      <c r="L1224" s="33">
        <f ca="1">+IF($G1223="月額制",MAX(0,L1227-$H1223),FLOOR(SUMIF(INDIRECT(L$1&amp;"!$A:$A"),$C1224,INDIRECT(L$1&amp;"!$E:$E"))+"0:0:1"*24,0.5))</f>
        <v>10.5</v>
      </c>
      <c r="M1224" s="58">
        <f ca="1">+INT($K1224*L1224)</f>
        <v>26250</v>
      </c>
      <c r="N1224" s="27"/>
      <c r="P1224" s="24"/>
    </row>
    <row r="1225" spans="1:16">
      <c r="A1225" s="24">
        <f t="shared" ref="A1225:B1225" si="997">+A1224</f>
        <v>1</v>
      </c>
      <c r="B1225" s="24">
        <f t="shared" si="997"/>
        <v>0</v>
      </c>
      <c r="C1225" s="31">
        <f t="shared" si="992"/>
        <v>2024036</v>
      </c>
      <c r="D1225" s="162" t="str">
        <f t="shared" si="993"/>
        <v>清水 甚一郎</v>
      </c>
      <c r="E1225" s="32" t="str">
        <f t="shared" si="994"/>
        <v>UAL</v>
      </c>
      <c r="F1225" s="46" t="str">
        <f t="shared" si="995"/>
        <v>岡山ＳＳ</v>
      </c>
      <c r="G1225" s="31" t="str">
        <f t="shared" si="996"/>
        <v>時間制</v>
      </c>
      <c r="H1225" s="31"/>
      <c r="I1225" s="31"/>
      <c r="J1225" s="64" t="str">
        <f>+IF(G1223="月額制","控除単金","法定休日単金")</f>
        <v>法定休日単金</v>
      </c>
      <c r="K1225" s="57">
        <f>K1224</f>
        <v>2500</v>
      </c>
      <c r="L1225" s="33">
        <f ca="1">+IF($G1223="月額制",MIN(0,L1223-$I1223),FLOOR(SUMIF(INDIRECT(L$1 &amp; "!$A:$A"),$C1225,INDIRECT(L$1 &amp; "!$F:$F"))+"0:0:1"*24,0.5))</f>
        <v>0</v>
      </c>
      <c r="M1225" s="58">
        <f ca="1">+INT($K1225*L1225)</f>
        <v>0</v>
      </c>
      <c r="N1225" s="27"/>
      <c r="P1225" s="24"/>
    </row>
    <row r="1226" spans="1:16">
      <c r="A1226" s="24">
        <f t="shared" ref="A1226:B1226" si="998">+A1225</f>
        <v>1</v>
      </c>
      <c r="B1226" s="24">
        <f t="shared" si="998"/>
        <v>0</v>
      </c>
      <c r="C1226" s="31">
        <f t="shared" si="992"/>
        <v>2024036</v>
      </c>
      <c r="D1226" s="162" t="str">
        <f t="shared" si="993"/>
        <v>清水 甚一郎</v>
      </c>
      <c r="E1226" s="32" t="str">
        <f t="shared" si="994"/>
        <v>UAL</v>
      </c>
      <c r="F1226" s="46" t="str">
        <f t="shared" si="995"/>
        <v>岡山ＳＳ</v>
      </c>
      <c r="G1226" s="31" t="str">
        <f t="shared" si="996"/>
        <v>時間制</v>
      </c>
      <c r="H1226" s="31"/>
      <c r="I1226" s="31"/>
      <c r="J1226" s="65" t="str">
        <f>+IF(G1223="月額制","","深夜割増単金")</f>
        <v>深夜割増単金</v>
      </c>
      <c r="K1226" s="59">
        <v>0</v>
      </c>
      <c r="L1226" s="34">
        <f ca="1">IF($G1223="月額制",0,FLOOR(SUMIF(INDIRECT(L$1 &amp; "!$A:$A"),$C1225,INDIRECT(L$1 &amp; "!$g:$g"))+"0:0:1"*24,0.5))</f>
        <v>0</v>
      </c>
      <c r="M1226" s="60">
        <f ca="1">+INT($K1226*L1226)</f>
        <v>0</v>
      </c>
      <c r="N1226" s="27"/>
      <c r="P1226" s="24"/>
    </row>
    <row r="1227" spans="1:16">
      <c r="A1227" s="24">
        <f t="shared" ref="A1227:B1227" si="999">+A1226</f>
        <v>1</v>
      </c>
      <c r="B1227" s="24">
        <f t="shared" si="999"/>
        <v>0</v>
      </c>
      <c r="C1227" s="31">
        <f t="shared" si="992"/>
        <v>2024036</v>
      </c>
      <c r="D1227" s="162" t="str">
        <f t="shared" si="993"/>
        <v>清水 甚一郎</v>
      </c>
      <c r="E1227" s="32" t="str">
        <f t="shared" si="994"/>
        <v>UAL</v>
      </c>
      <c r="F1227" s="46" t="str">
        <f t="shared" si="995"/>
        <v>岡山ＳＳ</v>
      </c>
      <c r="G1227" s="31" t="str">
        <f t="shared" si="996"/>
        <v>時間制</v>
      </c>
      <c r="H1227" s="31"/>
      <c r="I1227" s="31"/>
      <c r="J1227" s="100" t="s">
        <v>1837</v>
      </c>
      <c r="K1227" s="101"/>
      <c r="L1227" s="48">
        <f ca="1">+FLOOR(SUMIF(INDIRECT(L$1&amp;"!A:A"),$C1223,INDIRECT(L$1&amp;"!D:D"))+"0:0:1"*24,0.5)</f>
        <v>120</v>
      </c>
      <c r="M1227" s="50">
        <f ca="1">SUM(M1223:M1226)</f>
        <v>300000</v>
      </c>
      <c r="N1227" s="27"/>
      <c r="P1227" s="24"/>
    </row>
    <row r="1228" spans="1:16">
      <c r="A1228" s="24">
        <f t="shared" ref="A1228:B1228" si="1000">+A1227</f>
        <v>1</v>
      </c>
      <c r="B1228" s="24">
        <f t="shared" si="1000"/>
        <v>0</v>
      </c>
      <c r="C1228" s="31">
        <f t="shared" si="992"/>
        <v>2024036</v>
      </c>
      <c r="D1228" s="162" t="str">
        <f t="shared" si="993"/>
        <v>清水 甚一郎</v>
      </c>
      <c r="E1228" s="32" t="str">
        <f t="shared" si="994"/>
        <v>UAL</v>
      </c>
      <c r="F1228" s="46" t="str">
        <f t="shared" si="995"/>
        <v>岡山ＳＳ</v>
      </c>
      <c r="G1228" s="31" t="str">
        <f t="shared" si="996"/>
        <v>時間制</v>
      </c>
      <c r="H1228" s="31"/>
      <c r="I1228" s="31"/>
      <c r="J1228" s="100" t="s">
        <v>1838</v>
      </c>
      <c r="K1228" s="101"/>
      <c r="L1228" s="51"/>
      <c r="M1228" s="49">
        <f ca="1">+ROUNDDOWN(M1227*0.1,0)</f>
        <v>30000</v>
      </c>
      <c r="N1228" s="27"/>
      <c r="P1228" s="24"/>
    </row>
    <row r="1229" spans="1:16">
      <c r="A1229" s="24">
        <f t="shared" ref="A1229:B1229" si="1001">+A1228</f>
        <v>1</v>
      </c>
      <c r="B1229" s="24">
        <f t="shared" si="1001"/>
        <v>0</v>
      </c>
      <c r="C1229" s="31">
        <f t="shared" si="992"/>
        <v>2024036</v>
      </c>
      <c r="D1229" s="162" t="str">
        <f t="shared" si="993"/>
        <v>清水 甚一郎</v>
      </c>
      <c r="E1229" s="32" t="str">
        <f t="shared" si="994"/>
        <v>UAL</v>
      </c>
      <c r="F1229" s="46" t="str">
        <f t="shared" si="995"/>
        <v>岡山ＳＳ</v>
      </c>
      <c r="G1229" s="31" t="str">
        <f t="shared" si="996"/>
        <v>時間制</v>
      </c>
      <c r="H1229" s="31"/>
      <c r="I1229" s="31"/>
      <c r="J1229" s="102" t="s">
        <v>1839</v>
      </c>
      <c r="K1229" s="103"/>
      <c r="L1229" s="61"/>
      <c r="M1229" s="56">
        <f ca="1">+SUMIF(INDIRECT(L$1&amp;"!$A:$A"),$C1223,INDIRECT(L$1&amp;"!$I:$I"))</f>
        <v>0</v>
      </c>
      <c r="N1229" s="27"/>
      <c r="P1229" s="24"/>
    </row>
    <row r="1230" spans="1:16">
      <c r="A1230" s="24">
        <f t="shared" ref="A1230:B1230" si="1002">+A1229</f>
        <v>1</v>
      </c>
      <c r="B1230" s="24">
        <f t="shared" si="1002"/>
        <v>0</v>
      </c>
      <c r="C1230" s="31">
        <f t="shared" si="992"/>
        <v>2024036</v>
      </c>
      <c r="D1230" s="162" t="str">
        <f t="shared" si="993"/>
        <v>清水 甚一郎</v>
      </c>
      <c r="E1230" s="32" t="str">
        <f t="shared" si="994"/>
        <v>UAL</v>
      </c>
      <c r="F1230" s="46" t="str">
        <f t="shared" si="995"/>
        <v>岡山ＳＳ</v>
      </c>
      <c r="G1230" s="31" t="str">
        <f t="shared" si="996"/>
        <v>時間制</v>
      </c>
      <c r="H1230" s="31"/>
      <c r="I1230" s="31"/>
      <c r="J1230" s="104" t="s">
        <v>1840</v>
      </c>
      <c r="K1230" s="105"/>
      <c r="L1230" s="62"/>
      <c r="M1230" s="60">
        <f ca="1">+SUMIF(INDIRECT(L$1 &amp;"!$A:$A"),$C1223,INDIRECT(L$1 &amp;"!$J:$J"))</f>
        <v>0</v>
      </c>
      <c r="N1230" s="27"/>
      <c r="P1230" s="24"/>
    </row>
    <row r="1231" spans="1:16">
      <c r="A1231" s="24">
        <f t="shared" ref="A1231:B1231" si="1003">+A1230</f>
        <v>1</v>
      </c>
      <c r="B1231" s="24">
        <f t="shared" si="1003"/>
        <v>0</v>
      </c>
      <c r="C1231" s="31">
        <f t="shared" si="992"/>
        <v>2024036</v>
      </c>
      <c r="D1231" s="162" t="str">
        <f t="shared" si="993"/>
        <v>清水 甚一郎</v>
      </c>
      <c r="E1231" s="32" t="str">
        <f t="shared" si="994"/>
        <v>UAL</v>
      </c>
      <c r="F1231" s="46" t="str">
        <f t="shared" si="995"/>
        <v>岡山ＳＳ</v>
      </c>
      <c r="G1231" s="31" t="str">
        <f t="shared" si="996"/>
        <v>時間制</v>
      </c>
      <c r="H1231" s="31"/>
      <c r="I1231" s="31"/>
      <c r="J1231" s="100" t="s">
        <v>1841</v>
      </c>
      <c r="K1231" s="101"/>
      <c r="L1231" s="51"/>
      <c r="M1231" s="49">
        <f ca="1">SUM(M1229:M1230)</f>
        <v>0</v>
      </c>
      <c r="N1231" s="27"/>
      <c r="P1231" s="24"/>
    </row>
    <row r="1232" spans="1:16">
      <c r="A1232" s="24">
        <f t="shared" ref="A1232:B1232" si="1004">+A1231</f>
        <v>1</v>
      </c>
      <c r="B1232" s="24">
        <f t="shared" si="1004"/>
        <v>0</v>
      </c>
      <c r="C1232" s="35">
        <f t="shared" si="992"/>
        <v>2024036</v>
      </c>
      <c r="D1232" s="163" t="str">
        <f t="shared" si="993"/>
        <v>清水 甚一郎</v>
      </c>
      <c r="E1232" s="106" t="str">
        <f t="shared" si="994"/>
        <v>UAL</v>
      </c>
      <c r="F1232" s="107" t="str">
        <f t="shared" si="995"/>
        <v>岡山ＳＳ</v>
      </c>
      <c r="G1232" s="35" t="str">
        <f t="shared" si="996"/>
        <v>時間制</v>
      </c>
      <c r="H1232" s="35"/>
      <c r="I1232" s="35"/>
      <c r="J1232" s="100" t="s">
        <v>1842</v>
      </c>
      <c r="K1232" s="101"/>
      <c r="L1232" s="52"/>
      <c r="M1232" s="53">
        <f ca="1">+(L1227&lt;&gt;0)*SUM(M1227:M1228,M1231)</f>
        <v>330000</v>
      </c>
      <c r="N1232" s="27"/>
      <c r="P1232" s="24"/>
    </row>
    <row r="1233" spans="1:16">
      <c r="A1233" s="24">
        <f>IF(A1232=1,0,1)</f>
        <v>0</v>
      </c>
      <c r="B1233" s="27">
        <v>0</v>
      </c>
      <c r="C1233" s="108">
        <v>2020001</v>
      </c>
      <c r="D1233" s="164" t="str">
        <f>+VLOOKUP(C1233,勤務データ!A:C,3,0)</f>
        <v>水谷 友紀</v>
      </c>
      <c r="E1233" s="109" t="s">
        <v>1833</v>
      </c>
      <c r="F1233" s="108" t="s">
        <v>1853</v>
      </c>
      <c r="G1233" s="108" t="s">
        <v>1835</v>
      </c>
      <c r="H1233" s="108"/>
      <c r="I1233" s="108"/>
      <c r="J1233" s="110" t="s">
        <v>1836</v>
      </c>
      <c r="K1233" s="66">
        <v>2460</v>
      </c>
      <c r="L1233" s="140">
        <f ca="1">+IF($G1233="月額制",L1237-L1234,L1237-SUM(L1234:L1235))</f>
        <v>126.5</v>
      </c>
      <c r="M1233" s="67">
        <f ca="1">+INT(IF($G1233="月額制",$K1233,$K1233*L1233))</f>
        <v>311190</v>
      </c>
      <c r="N1233" s="27"/>
      <c r="P1233" s="24"/>
    </row>
    <row r="1234" spans="1:16">
      <c r="A1234" s="24">
        <f t="shared" ref="A1234:B1234" si="1005">+A1233</f>
        <v>0</v>
      </c>
      <c r="B1234" s="24">
        <f t="shared" si="1005"/>
        <v>0</v>
      </c>
      <c r="C1234" s="111">
        <f t="shared" ref="C1234:C1242" si="1006">+IF(C1233="","",C1233)</f>
        <v>2020001</v>
      </c>
      <c r="D1234" s="165" t="str">
        <f t="shared" ref="D1234:D1242" si="1007">+IF(D1233="","",D1233)</f>
        <v>水谷 友紀</v>
      </c>
      <c r="E1234" s="112" t="str">
        <f t="shared" ref="E1234:E1242" si="1008">+IF(E1233="","",E1233)</f>
        <v>UAL</v>
      </c>
      <c r="F1234" s="113" t="str">
        <f t="shared" ref="F1234:F1242" si="1009">+IF(F1233="","",F1233)</f>
        <v>中部支店</v>
      </c>
      <c r="G1234" s="111" t="str">
        <f t="shared" ref="G1234:G1242" si="1010">+IF(G1233="","",G1233)</f>
        <v>時間制</v>
      </c>
      <c r="H1234" s="111"/>
      <c r="I1234" s="111"/>
      <c r="J1234" s="114" t="str">
        <f>+IF(G1233="月額制","超過単金","時間外単金")</f>
        <v>時間外単金</v>
      </c>
      <c r="K1234" s="68">
        <f>ROUNDDOWN(K1233*1.25,0)</f>
        <v>3075</v>
      </c>
      <c r="L1234" s="141">
        <f ca="1">+IF($G1233="月額制",MAX(0,L1237-$H1233),FLOOR(SUMIF(INDIRECT(L$1&amp;"!$A:$A"),$C1234,INDIRECT(L$1&amp;"!$E:$E"))+"0:0:1"*24,0.5))</f>
        <v>6</v>
      </c>
      <c r="M1234" s="69">
        <f ca="1">+INT($K1234*L1234)</f>
        <v>18450</v>
      </c>
      <c r="N1234" s="27"/>
      <c r="P1234" s="24"/>
    </row>
    <row r="1235" spans="1:16">
      <c r="A1235" s="24">
        <f t="shared" ref="A1235:B1235" si="1011">+A1234</f>
        <v>0</v>
      </c>
      <c r="B1235" s="24">
        <f t="shared" si="1011"/>
        <v>0</v>
      </c>
      <c r="C1235" s="111">
        <f t="shared" si="1006"/>
        <v>2020001</v>
      </c>
      <c r="D1235" s="165" t="str">
        <f t="shared" si="1007"/>
        <v>水谷 友紀</v>
      </c>
      <c r="E1235" s="112" t="str">
        <f t="shared" si="1008"/>
        <v>UAL</v>
      </c>
      <c r="F1235" s="113" t="str">
        <f t="shared" si="1009"/>
        <v>中部支店</v>
      </c>
      <c r="G1235" s="111" t="str">
        <f t="shared" si="1010"/>
        <v>時間制</v>
      </c>
      <c r="H1235" s="111"/>
      <c r="I1235" s="111"/>
      <c r="J1235" s="114" t="str">
        <f>+IF(G1233="月額制","控除単金","法定休日単金")</f>
        <v>法定休日単金</v>
      </c>
      <c r="K1235" s="68">
        <f>+ROUND(K1233*1.35,0)</f>
        <v>3321</v>
      </c>
      <c r="L1235" s="141">
        <f ca="1">+IF($G1233="月額制",MIN(0,L1233-$I1233),FLOOR(SUMIF(INDIRECT(L$1 &amp; "!$A:$A"),$C1235,INDIRECT(L$1 &amp; "!$F:$F"))+"0:0:1"*24,0.5))</f>
        <v>0</v>
      </c>
      <c r="M1235" s="69">
        <f ca="1">+INT($K1235*L1235)</f>
        <v>0</v>
      </c>
      <c r="N1235" s="27"/>
      <c r="P1235" s="24"/>
    </row>
    <row r="1236" spans="1:16">
      <c r="A1236" s="24">
        <f t="shared" ref="A1236:B1236" si="1012">+A1235</f>
        <v>0</v>
      </c>
      <c r="B1236" s="24">
        <f t="shared" si="1012"/>
        <v>0</v>
      </c>
      <c r="C1236" s="111">
        <f t="shared" si="1006"/>
        <v>2020001</v>
      </c>
      <c r="D1236" s="165" t="str">
        <f t="shared" si="1007"/>
        <v>水谷 友紀</v>
      </c>
      <c r="E1236" s="112" t="str">
        <f t="shared" si="1008"/>
        <v>UAL</v>
      </c>
      <c r="F1236" s="113" t="str">
        <f t="shared" si="1009"/>
        <v>中部支店</v>
      </c>
      <c r="G1236" s="111" t="str">
        <f t="shared" si="1010"/>
        <v>時間制</v>
      </c>
      <c r="H1236" s="111"/>
      <c r="I1236" s="111"/>
      <c r="J1236" s="115" t="str">
        <f>+IF(G1233="月額制","","深夜割増単金")</f>
        <v>深夜割増単金</v>
      </c>
      <c r="K1236" s="70">
        <f>+ROUND(K1233*0.25,0)</f>
        <v>615</v>
      </c>
      <c r="L1236" s="142">
        <f ca="1">IF($G1233="月額制",0,FLOOR(SUMIF(INDIRECT(L$1 &amp; "!$A:$A"),$C1235,INDIRECT(L$1 &amp; "!$g:$g"))+"0:0:1"*24,0.5))</f>
        <v>0</v>
      </c>
      <c r="M1236" s="71">
        <f ca="1">+INT($K1236*L1236)</f>
        <v>0</v>
      </c>
      <c r="N1236" s="27"/>
      <c r="P1236" s="24"/>
    </row>
    <row r="1237" spans="1:16">
      <c r="A1237" s="24">
        <f t="shared" ref="A1237:B1237" si="1013">+A1236</f>
        <v>0</v>
      </c>
      <c r="B1237" s="24">
        <f t="shared" si="1013"/>
        <v>0</v>
      </c>
      <c r="C1237" s="111">
        <f t="shared" si="1006"/>
        <v>2020001</v>
      </c>
      <c r="D1237" s="165" t="str">
        <f t="shared" si="1007"/>
        <v>水谷 友紀</v>
      </c>
      <c r="E1237" s="112" t="str">
        <f t="shared" si="1008"/>
        <v>UAL</v>
      </c>
      <c r="F1237" s="113" t="str">
        <f t="shared" si="1009"/>
        <v>中部支店</v>
      </c>
      <c r="G1237" s="111" t="str">
        <f t="shared" si="1010"/>
        <v>時間制</v>
      </c>
      <c r="H1237" s="111"/>
      <c r="I1237" s="111"/>
      <c r="J1237" s="116" t="s">
        <v>1837</v>
      </c>
      <c r="K1237" s="117"/>
      <c r="L1237" s="143">
        <f ca="1">+FLOOR(SUMIF(INDIRECT(L$1&amp;"!A:A"),$C1233,INDIRECT(L$1&amp;"!D:D"))+"0:0:1"*24,0.5)</f>
        <v>132.5</v>
      </c>
      <c r="M1237" s="144">
        <f ca="1">SUM(M1233:M1236)</f>
        <v>329640</v>
      </c>
      <c r="N1237" s="27"/>
      <c r="P1237" s="24"/>
    </row>
    <row r="1238" spans="1:16">
      <c r="A1238" s="24">
        <f t="shared" ref="A1238:B1238" si="1014">+A1237</f>
        <v>0</v>
      </c>
      <c r="B1238" s="24">
        <f t="shared" si="1014"/>
        <v>0</v>
      </c>
      <c r="C1238" s="111">
        <f t="shared" si="1006"/>
        <v>2020001</v>
      </c>
      <c r="D1238" s="165" t="str">
        <f t="shared" si="1007"/>
        <v>水谷 友紀</v>
      </c>
      <c r="E1238" s="112" t="str">
        <f t="shared" si="1008"/>
        <v>UAL</v>
      </c>
      <c r="F1238" s="113" t="str">
        <f t="shared" si="1009"/>
        <v>中部支店</v>
      </c>
      <c r="G1238" s="111" t="str">
        <f t="shared" si="1010"/>
        <v>時間制</v>
      </c>
      <c r="H1238" s="111"/>
      <c r="I1238" s="111"/>
      <c r="J1238" s="116" t="s">
        <v>1838</v>
      </c>
      <c r="K1238" s="117"/>
      <c r="L1238" s="145"/>
      <c r="M1238" s="54">
        <f ca="1">+ROUNDDOWN(M1237*0.1,0)</f>
        <v>32964</v>
      </c>
      <c r="N1238" s="27"/>
      <c r="P1238" s="24"/>
    </row>
    <row r="1239" spans="1:16">
      <c r="A1239" s="24">
        <f t="shared" ref="A1239:B1239" si="1015">+A1238</f>
        <v>0</v>
      </c>
      <c r="B1239" s="24">
        <f t="shared" si="1015"/>
        <v>0</v>
      </c>
      <c r="C1239" s="111">
        <f t="shared" si="1006"/>
        <v>2020001</v>
      </c>
      <c r="D1239" s="165" t="str">
        <f t="shared" si="1007"/>
        <v>水谷 友紀</v>
      </c>
      <c r="E1239" s="112" t="str">
        <f t="shared" si="1008"/>
        <v>UAL</v>
      </c>
      <c r="F1239" s="113" t="str">
        <f t="shared" si="1009"/>
        <v>中部支店</v>
      </c>
      <c r="G1239" s="111" t="str">
        <f t="shared" si="1010"/>
        <v>時間制</v>
      </c>
      <c r="H1239" s="111"/>
      <c r="I1239" s="111"/>
      <c r="J1239" s="118" t="s">
        <v>1839</v>
      </c>
      <c r="K1239" s="119"/>
      <c r="L1239" s="146"/>
      <c r="M1239" s="67">
        <f ca="1">+SUMIF(INDIRECT(L$1&amp;"!$A:$A"),$C1233,INDIRECT(L$1&amp;"!$I:$I"))</f>
        <v>0</v>
      </c>
      <c r="N1239" s="27"/>
      <c r="P1239" s="24"/>
    </row>
    <row r="1240" spans="1:16">
      <c r="A1240" s="24">
        <f t="shared" ref="A1240:B1240" si="1016">+A1239</f>
        <v>0</v>
      </c>
      <c r="B1240" s="24">
        <f t="shared" si="1016"/>
        <v>0</v>
      </c>
      <c r="C1240" s="111">
        <f t="shared" si="1006"/>
        <v>2020001</v>
      </c>
      <c r="D1240" s="165" t="str">
        <f t="shared" si="1007"/>
        <v>水谷 友紀</v>
      </c>
      <c r="E1240" s="112" t="str">
        <f t="shared" si="1008"/>
        <v>UAL</v>
      </c>
      <c r="F1240" s="113" t="str">
        <f t="shared" si="1009"/>
        <v>中部支店</v>
      </c>
      <c r="G1240" s="111" t="str">
        <f t="shared" si="1010"/>
        <v>時間制</v>
      </c>
      <c r="H1240" s="111"/>
      <c r="I1240" s="111"/>
      <c r="J1240" s="120" t="s">
        <v>1840</v>
      </c>
      <c r="K1240" s="121"/>
      <c r="L1240" s="147"/>
      <c r="M1240" s="71">
        <f ca="1">+SUMIF(INDIRECT(L$1 &amp;"!$A:$A"),$C1233,INDIRECT(L$1 &amp;"!$J:$J"))</f>
        <v>0</v>
      </c>
      <c r="N1240" s="27"/>
      <c r="P1240" s="24"/>
    </row>
    <row r="1241" spans="1:16">
      <c r="A1241" s="24">
        <f t="shared" ref="A1241:B1241" si="1017">+A1240</f>
        <v>0</v>
      </c>
      <c r="B1241" s="24">
        <f t="shared" si="1017"/>
        <v>0</v>
      </c>
      <c r="C1241" s="111">
        <f t="shared" si="1006"/>
        <v>2020001</v>
      </c>
      <c r="D1241" s="165" t="str">
        <f t="shared" si="1007"/>
        <v>水谷 友紀</v>
      </c>
      <c r="E1241" s="112" t="str">
        <f t="shared" si="1008"/>
        <v>UAL</v>
      </c>
      <c r="F1241" s="113" t="str">
        <f t="shared" si="1009"/>
        <v>中部支店</v>
      </c>
      <c r="G1241" s="111" t="str">
        <f t="shared" si="1010"/>
        <v>時間制</v>
      </c>
      <c r="H1241" s="111"/>
      <c r="I1241" s="111"/>
      <c r="J1241" s="116" t="s">
        <v>1841</v>
      </c>
      <c r="K1241" s="117"/>
      <c r="L1241" s="145"/>
      <c r="M1241" s="54">
        <f ca="1">SUM(M1239:M1240)</f>
        <v>0</v>
      </c>
      <c r="N1241" s="27"/>
      <c r="P1241" s="24"/>
    </row>
    <row r="1242" spans="1:16">
      <c r="A1242" s="24">
        <f t="shared" ref="A1242:B1242" si="1018">+A1241</f>
        <v>0</v>
      </c>
      <c r="B1242" s="24">
        <f t="shared" si="1018"/>
        <v>0</v>
      </c>
      <c r="C1242" s="122">
        <f t="shared" si="1006"/>
        <v>2020001</v>
      </c>
      <c r="D1242" s="166" t="str">
        <f t="shared" si="1007"/>
        <v>水谷 友紀</v>
      </c>
      <c r="E1242" s="123" t="str">
        <f t="shared" si="1008"/>
        <v>UAL</v>
      </c>
      <c r="F1242" s="124" t="str">
        <f t="shared" si="1009"/>
        <v>中部支店</v>
      </c>
      <c r="G1242" s="122" t="str">
        <f t="shared" si="1010"/>
        <v>時間制</v>
      </c>
      <c r="H1242" s="122"/>
      <c r="I1242" s="122"/>
      <c r="J1242" s="116" t="s">
        <v>1842</v>
      </c>
      <c r="K1242" s="117"/>
      <c r="L1242" s="148"/>
      <c r="M1242" s="149">
        <f ca="1">+(L1237&lt;&gt;0)*SUM(M1237:M1238,M1241)</f>
        <v>362604</v>
      </c>
      <c r="N1242" s="27"/>
      <c r="P1242" s="24"/>
    </row>
    <row r="1243" spans="1:16">
      <c r="A1243" s="24">
        <f>IF(A1242=1,0,1)</f>
        <v>1</v>
      </c>
      <c r="B1243" s="27">
        <v>0</v>
      </c>
      <c r="C1243" s="28">
        <v>2018046</v>
      </c>
      <c r="D1243" s="161" t="str">
        <f>+VLOOKUP(C1243,勤務データ!A:C,3,0)</f>
        <v>鶴見 幸枝</v>
      </c>
      <c r="E1243" s="29" t="s">
        <v>1833</v>
      </c>
      <c r="F1243" s="28" t="s">
        <v>1853</v>
      </c>
      <c r="G1243" s="125" t="s">
        <v>1835</v>
      </c>
      <c r="H1243" s="28"/>
      <c r="I1243" s="28"/>
      <c r="J1243" s="63" t="s">
        <v>1836</v>
      </c>
      <c r="K1243" s="55">
        <v>2510</v>
      </c>
      <c r="L1243" s="30">
        <f ca="1">+IF($G1243="月額制",L1247-L1244,L1247-SUM(L1244:L1245))</f>
        <v>129</v>
      </c>
      <c r="M1243" s="56">
        <f ca="1">+INT(IF($G1243="月額制",$K1243,$K1243*L1243))</f>
        <v>323790</v>
      </c>
      <c r="N1243" s="27"/>
      <c r="P1243" s="24"/>
    </row>
    <row r="1244" spans="1:16">
      <c r="A1244" s="24">
        <f t="shared" ref="A1244:B1244" si="1019">+A1243</f>
        <v>1</v>
      </c>
      <c r="B1244" s="24">
        <f t="shared" si="1019"/>
        <v>0</v>
      </c>
      <c r="C1244" s="31">
        <f t="shared" ref="C1244:C1252" si="1020">+IF(C1243="","",C1243)</f>
        <v>2018046</v>
      </c>
      <c r="D1244" s="162" t="str">
        <f t="shared" ref="D1244:D1252" si="1021">+IF(D1243="","",D1243)</f>
        <v>鶴見 幸枝</v>
      </c>
      <c r="E1244" s="32" t="str">
        <f t="shared" ref="E1244:E1252" si="1022">+IF(E1243="","",E1243)</f>
        <v>UAL</v>
      </c>
      <c r="F1244" s="46" t="str">
        <f t="shared" ref="F1244:F1252" si="1023">+IF(F1243="","",F1243)</f>
        <v>中部支店</v>
      </c>
      <c r="G1244" s="31" t="str">
        <f t="shared" ref="G1244:G1252" si="1024">+IF(G1243="","",G1243)</f>
        <v>時間制</v>
      </c>
      <c r="H1244" s="31"/>
      <c r="I1244" s="31"/>
      <c r="J1244" s="64" t="str">
        <f>+IF(G1243="月額制","超過単金","時間外単金")</f>
        <v>時間外単金</v>
      </c>
      <c r="K1244" s="57">
        <v>3140</v>
      </c>
      <c r="L1244" s="33">
        <f ca="1">+IF($G1243="月額制",MAX(0,L1247-$H1243),FLOOR(SUMIF(INDIRECT(L$1&amp;"!$A:$A"),$C1244,INDIRECT(L$1&amp;"!$E:$E"))+"0:0:1"*24,0.5))</f>
        <v>6</v>
      </c>
      <c r="M1244" s="58">
        <f ca="1">+INT($K1244*L1244)</f>
        <v>18840</v>
      </c>
      <c r="N1244" s="27"/>
      <c r="P1244" s="24"/>
    </row>
    <row r="1245" spans="1:16">
      <c r="A1245" s="24">
        <f t="shared" ref="A1245:B1245" si="1025">+A1244</f>
        <v>1</v>
      </c>
      <c r="B1245" s="24">
        <f t="shared" si="1025"/>
        <v>0</v>
      </c>
      <c r="C1245" s="31">
        <f t="shared" si="1020"/>
        <v>2018046</v>
      </c>
      <c r="D1245" s="162" t="str">
        <f t="shared" si="1021"/>
        <v>鶴見 幸枝</v>
      </c>
      <c r="E1245" s="32" t="str">
        <f t="shared" si="1022"/>
        <v>UAL</v>
      </c>
      <c r="F1245" s="46" t="str">
        <f t="shared" si="1023"/>
        <v>中部支店</v>
      </c>
      <c r="G1245" s="31" t="str">
        <f t="shared" si="1024"/>
        <v>時間制</v>
      </c>
      <c r="H1245" s="31"/>
      <c r="I1245" s="31"/>
      <c r="J1245" s="64" t="str">
        <f>+IF(G1243="月額制","控除単金","法定休日単金")</f>
        <v>法定休日単金</v>
      </c>
      <c r="K1245" s="57">
        <v>3390</v>
      </c>
      <c r="L1245" s="33">
        <f ca="1">+IF($G1243="月額制",MIN(0,L1243-$I1243),FLOOR(SUMIF(INDIRECT(L$1 &amp; "!$A:$A"),$C1245,INDIRECT(L$1 &amp; "!$F:$F"))+"0:0:1"*24,0.5))</f>
        <v>0</v>
      </c>
      <c r="M1245" s="58">
        <f ca="1">+INT($K1245*L1245)</f>
        <v>0</v>
      </c>
      <c r="N1245" s="27"/>
      <c r="P1245" s="24"/>
    </row>
    <row r="1246" spans="1:16">
      <c r="A1246" s="24">
        <f t="shared" ref="A1246:B1246" si="1026">+A1245</f>
        <v>1</v>
      </c>
      <c r="B1246" s="24">
        <f t="shared" si="1026"/>
        <v>0</v>
      </c>
      <c r="C1246" s="31">
        <f t="shared" si="1020"/>
        <v>2018046</v>
      </c>
      <c r="D1246" s="162" t="str">
        <f t="shared" si="1021"/>
        <v>鶴見 幸枝</v>
      </c>
      <c r="E1246" s="32" t="str">
        <f t="shared" si="1022"/>
        <v>UAL</v>
      </c>
      <c r="F1246" s="46" t="str">
        <f t="shared" si="1023"/>
        <v>中部支店</v>
      </c>
      <c r="G1246" s="31" t="str">
        <f t="shared" si="1024"/>
        <v>時間制</v>
      </c>
      <c r="H1246" s="31"/>
      <c r="I1246" s="31"/>
      <c r="J1246" s="65" t="str">
        <f>+IF(G1243="月額制","","深夜割増単金")</f>
        <v>深夜割増単金</v>
      </c>
      <c r="K1246" s="59">
        <v>630</v>
      </c>
      <c r="L1246" s="34">
        <f ca="1">IF($G1243="月額制",0,FLOOR(SUMIF(INDIRECT(L$1 &amp; "!$A:$A"),$C1245,INDIRECT(L$1 &amp; "!$g:$g"))+"0:0:1"*24,0.5))</f>
        <v>0</v>
      </c>
      <c r="M1246" s="60">
        <f ca="1">+INT($K1246*L1246)</f>
        <v>0</v>
      </c>
      <c r="N1246" s="27"/>
      <c r="P1246" s="24"/>
    </row>
    <row r="1247" spans="1:16">
      <c r="A1247" s="24">
        <f t="shared" ref="A1247:B1247" si="1027">+A1246</f>
        <v>1</v>
      </c>
      <c r="B1247" s="24">
        <f t="shared" si="1027"/>
        <v>0</v>
      </c>
      <c r="C1247" s="31">
        <f t="shared" si="1020"/>
        <v>2018046</v>
      </c>
      <c r="D1247" s="162" t="str">
        <f t="shared" si="1021"/>
        <v>鶴見 幸枝</v>
      </c>
      <c r="E1247" s="32" t="str">
        <f t="shared" si="1022"/>
        <v>UAL</v>
      </c>
      <c r="F1247" s="46" t="str">
        <f t="shared" si="1023"/>
        <v>中部支店</v>
      </c>
      <c r="G1247" s="31" t="str">
        <f t="shared" si="1024"/>
        <v>時間制</v>
      </c>
      <c r="H1247" s="31"/>
      <c r="I1247" s="31"/>
      <c r="J1247" s="100" t="s">
        <v>1837</v>
      </c>
      <c r="K1247" s="101"/>
      <c r="L1247" s="48">
        <f ca="1">+FLOOR(SUMIF(INDIRECT(L$1&amp;"!A:A"),$C1243,INDIRECT(L$1&amp;"!D:D"))+"0:0:1"*24,0.5)</f>
        <v>135</v>
      </c>
      <c r="M1247" s="50">
        <f ca="1">SUM(M1243:M1246)</f>
        <v>342630</v>
      </c>
      <c r="N1247" s="27"/>
      <c r="P1247" s="24"/>
    </row>
    <row r="1248" spans="1:16">
      <c r="A1248" s="24">
        <f t="shared" ref="A1248:B1248" si="1028">+A1247</f>
        <v>1</v>
      </c>
      <c r="B1248" s="24">
        <f t="shared" si="1028"/>
        <v>0</v>
      </c>
      <c r="C1248" s="31">
        <f t="shared" si="1020"/>
        <v>2018046</v>
      </c>
      <c r="D1248" s="162" t="str">
        <f t="shared" si="1021"/>
        <v>鶴見 幸枝</v>
      </c>
      <c r="E1248" s="32" t="str">
        <f t="shared" si="1022"/>
        <v>UAL</v>
      </c>
      <c r="F1248" s="46" t="str">
        <f t="shared" si="1023"/>
        <v>中部支店</v>
      </c>
      <c r="G1248" s="31" t="str">
        <f t="shared" si="1024"/>
        <v>時間制</v>
      </c>
      <c r="H1248" s="31"/>
      <c r="I1248" s="31"/>
      <c r="J1248" s="100" t="s">
        <v>1838</v>
      </c>
      <c r="K1248" s="101"/>
      <c r="L1248" s="51"/>
      <c r="M1248" s="49">
        <f ca="1">+ROUNDDOWN(M1247*0.1,0)</f>
        <v>34263</v>
      </c>
      <c r="N1248" s="27"/>
      <c r="P1248" s="24"/>
    </row>
    <row r="1249" spans="1:16">
      <c r="A1249" s="24">
        <f t="shared" ref="A1249:B1249" si="1029">+A1248</f>
        <v>1</v>
      </c>
      <c r="B1249" s="24">
        <f t="shared" si="1029"/>
        <v>0</v>
      </c>
      <c r="C1249" s="31">
        <f t="shared" si="1020"/>
        <v>2018046</v>
      </c>
      <c r="D1249" s="162" t="str">
        <f t="shared" si="1021"/>
        <v>鶴見 幸枝</v>
      </c>
      <c r="E1249" s="32" t="str">
        <f t="shared" si="1022"/>
        <v>UAL</v>
      </c>
      <c r="F1249" s="46" t="str">
        <f t="shared" si="1023"/>
        <v>中部支店</v>
      </c>
      <c r="G1249" s="31" t="str">
        <f t="shared" si="1024"/>
        <v>時間制</v>
      </c>
      <c r="H1249" s="31"/>
      <c r="I1249" s="31"/>
      <c r="J1249" s="102" t="s">
        <v>1839</v>
      </c>
      <c r="K1249" s="103"/>
      <c r="L1249" s="61"/>
      <c r="M1249" s="56">
        <f ca="1">+SUMIF(INDIRECT(L$1&amp;"!$A:$A"),$C1243,INDIRECT(L$1&amp;"!$I:$I"))</f>
        <v>0</v>
      </c>
      <c r="N1249" s="27"/>
      <c r="P1249" s="24"/>
    </row>
    <row r="1250" spans="1:16">
      <c r="A1250" s="24">
        <f t="shared" ref="A1250:B1250" si="1030">+A1249</f>
        <v>1</v>
      </c>
      <c r="B1250" s="24">
        <f t="shared" si="1030"/>
        <v>0</v>
      </c>
      <c r="C1250" s="31">
        <f t="shared" si="1020"/>
        <v>2018046</v>
      </c>
      <c r="D1250" s="162" t="str">
        <f t="shared" si="1021"/>
        <v>鶴見 幸枝</v>
      </c>
      <c r="E1250" s="32" t="str">
        <f t="shared" si="1022"/>
        <v>UAL</v>
      </c>
      <c r="F1250" s="46" t="str">
        <f t="shared" si="1023"/>
        <v>中部支店</v>
      </c>
      <c r="G1250" s="31" t="str">
        <f t="shared" si="1024"/>
        <v>時間制</v>
      </c>
      <c r="H1250" s="31"/>
      <c r="I1250" s="31"/>
      <c r="J1250" s="104" t="s">
        <v>1840</v>
      </c>
      <c r="K1250" s="105"/>
      <c r="L1250" s="62"/>
      <c r="M1250" s="60">
        <f ca="1">+SUMIF(INDIRECT(L$1 &amp;"!$A:$A"),$C1243,INDIRECT(L$1 &amp;"!$J:$J"))</f>
        <v>0</v>
      </c>
      <c r="N1250" s="27"/>
      <c r="P1250" s="24"/>
    </row>
    <row r="1251" spans="1:16">
      <c r="A1251" s="24">
        <f t="shared" ref="A1251:B1251" si="1031">+A1250</f>
        <v>1</v>
      </c>
      <c r="B1251" s="24">
        <f t="shared" si="1031"/>
        <v>0</v>
      </c>
      <c r="C1251" s="31">
        <f t="shared" si="1020"/>
        <v>2018046</v>
      </c>
      <c r="D1251" s="162" t="str">
        <f t="shared" si="1021"/>
        <v>鶴見 幸枝</v>
      </c>
      <c r="E1251" s="32" t="str">
        <f t="shared" si="1022"/>
        <v>UAL</v>
      </c>
      <c r="F1251" s="46" t="str">
        <f t="shared" si="1023"/>
        <v>中部支店</v>
      </c>
      <c r="G1251" s="31" t="str">
        <f t="shared" si="1024"/>
        <v>時間制</v>
      </c>
      <c r="H1251" s="31"/>
      <c r="I1251" s="31"/>
      <c r="J1251" s="100" t="s">
        <v>1841</v>
      </c>
      <c r="K1251" s="101"/>
      <c r="L1251" s="51"/>
      <c r="M1251" s="49">
        <f ca="1">SUM(M1249:M1250)</f>
        <v>0</v>
      </c>
      <c r="N1251" s="27"/>
      <c r="P1251" s="24"/>
    </row>
    <row r="1252" spans="1:16">
      <c r="A1252" s="24">
        <f t="shared" ref="A1252:B1252" si="1032">+A1251</f>
        <v>1</v>
      </c>
      <c r="B1252" s="24">
        <f t="shared" si="1032"/>
        <v>0</v>
      </c>
      <c r="C1252" s="35">
        <f t="shared" si="1020"/>
        <v>2018046</v>
      </c>
      <c r="D1252" s="163" t="str">
        <f t="shared" si="1021"/>
        <v>鶴見 幸枝</v>
      </c>
      <c r="E1252" s="106" t="str">
        <f t="shared" si="1022"/>
        <v>UAL</v>
      </c>
      <c r="F1252" s="107" t="str">
        <f t="shared" si="1023"/>
        <v>中部支店</v>
      </c>
      <c r="G1252" s="35" t="str">
        <f t="shared" si="1024"/>
        <v>時間制</v>
      </c>
      <c r="H1252" s="35"/>
      <c r="I1252" s="35"/>
      <c r="J1252" s="100" t="s">
        <v>1842</v>
      </c>
      <c r="K1252" s="101"/>
      <c r="L1252" s="52"/>
      <c r="M1252" s="53">
        <f ca="1">+(L1247&lt;&gt;0)*SUM(M1247:M1248,M1251)</f>
        <v>376893</v>
      </c>
      <c r="N1252" s="27"/>
      <c r="P1252" s="24"/>
    </row>
    <row r="1253" spans="1:16">
      <c r="A1253" s="24">
        <f>IF(A1252=1,0,1)</f>
        <v>0</v>
      </c>
      <c r="B1253" s="27">
        <v>0</v>
      </c>
      <c r="C1253" s="108">
        <v>2018002</v>
      </c>
      <c r="D1253" s="164" t="str">
        <f>+VLOOKUP(C1253,勤務データ!A:C,3,0)</f>
        <v>伊藤 清香</v>
      </c>
      <c r="E1253" s="109" t="s">
        <v>1833</v>
      </c>
      <c r="F1253" s="108" t="s">
        <v>1853</v>
      </c>
      <c r="G1253" s="108" t="s">
        <v>1835</v>
      </c>
      <c r="H1253" s="108"/>
      <c r="I1253" s="108"/>
      <c r="J1253" s="110" t="s">
        <v>1836</v>
      </c>
      <c r="K1253" s="66">
        <v>2510</v>
      </c>
      <c r="L1253" s="140">
        <f ca="1">+IF($G1253="月額制",L1257-L1254,L1257-SUM(L1254:L1255))</f>
        <v>129</v>
      </c>
      <c r="M1253" s="67">
        <f ca="1">+INT(IF($G1253="月額制",$K1253,$K1253*L1253))</f>
        <v>323790</v>
      </c>
      <c r="N1253" s="27"/>
      <c r="P1253" s="24"/>
    </row>
    <row r="1254" spans="1:16">
      <c r="A1254" s="24">
        <f t="shared" ref="A1254:B1254" si="1033">+A1253</f>
        <v>0</v>
      </c>
      <c r="B1254" s="24">
        <f t="shared" si="1033"/>
        <v>0</v>
      </c>
      <c r="C1254" s="111">
        <f t="shared" ref="C1254:C1262" si="1034">+IF(C1253="","",C1253)</f>
        <v>2018002</v>
      </c>
      <c r="D1254" s="165" t="str">
        <f t="shared" ref="D1254:D1262" si="1035">+IF(D1253="","",D1253)</f>
        <v>伊藤 清香</v>
      </c>
      <c r="E1254" s="112" t="str">
        <f t="shared" ref="E1254:E1262" si="1036">+IF(E1253="","",E1253)</f>
        <v>UAL</v>
      </c>
      <c r="F1254" s="113" t="str">
        <f t="shared" ref="F1254:F1262" si="1037">+IF(F1253="","",F1253)</f>
        <v>中部支店</v>
      </c>
      <c r="G1254" s="111" t="str">
        <f t="shared" ref="G1254:G1262" si="1038">+IF(G1253="","",G1253)</f>
        <v>時間制</v>
      </c>
      <c r="H1254" s="111"/>
      <c r="I1254" s="111"/>
      <c r="J1254" s="114" t="str">
        <f>+IF(G1253="月額制","超過単金","時間外単金")</f>
        <v>時間外単金</v>
      </c>
      <c r="K1254" s="68">
        <v>3140</v>
      </c>
      <c r="L1254" s="141">
        <f ca="1">+IF($G1253="月額制",MAX(0,L1257-$H1253),FLOOR(SUMIF(INDIRECT(L$1&amp;"!$A:$A"),$C1254,INDIRECT(L$1&amp;"!$E:$E"))+"0:0:1"*24,0.5))</f>
        <v>5</v>
      </c>
      <c r="M1254" s="69">
        <f ca="1">+INT($K1254*L1254)</f>
        <v>15700</v>
      </c>
      <c r="N1254" s="27"/>
      <c r="P1254" s="24"/>
    </row>
    <row r="1255" spans="1:16">
      <c r="A1255" s="24">
        <f t="shared" ref="A1255:B1255" si="1039">+A1254</f>
        <v>0</v>
      </c>
      <c r="B1255" s="24">
        <f t="shared" si="1039"/>
        <v>0</v>
      </c>
      <c r="C1255" s="111">
        <f t="shared" si="1034"/>
        <v>2018002</v>
      </c>
      <c r="D1255" s="165" t="str">
        <f t="shared" si="1035"/>
        <v>伊藤 清香</v>
      </c>
      <c r="E1255" s="112" t="str">
        <f t="shared" si="1036"/>
        <v>UAL</v>
      </c>
      <c r="F1255" s="113" t="str">
        <f t="shared" si="1037"/>
        <v>中部支店</v>
      </c>
      <c r="G1255" s="111" t="str">
        <f t="shared" si="1038"/>
        <v>時間制</v>
      </c>
      <c r="H1255" s="111"/>
      <c r="I1255" s="111"/>
      <c r="J1255" s="114" t="str">
        <f>+IF(G1253="月額制","控除単金","法定休日単金")</f>
        <v>法定休日単金</v>
      </c>
      <c r="K1255" s="68">
        <v>3390</v>
      </c>
      <c r="L1255" s="141">
        <f ca="1">+IF($G1253="月額制",MIN(0,L1253-$I1253),FLOOR(SUMIF(INDIRECT(L$1 &amp; "!$A:$A"),$C1255,INDIRECT(L$1 &amp; "!$F:$F"))+"0:0:1"*24,0.5))</f>
        <v>0</v>
      </c>
      <c r="M1255" s="69">
        <f ca="1">+INT($K1255*L1255)</f>
        <v>0</v>
      </c>
      <c r="N1255" s="27"/>
      <c r="P1255" s="24"/>
    </row>
    <row r="1256" spans="1:16">
      <c r="A1256" s="24">
        <f t="shared" ref="A1256:B1256" si="1040">+A1255</f>
        <v>0</v>
      </c>
      <c r="B1256" s="24">
        <f t="shared" si="1040"/>
        <v>0</v>
      </c>
      <c r="C1256" s="111">
        <f t="shared" si="1034"/>
        <v>2018002</v>
      </c>
      <c r="D1256" s="165" t="str">
        <f t="shared" si="1035"/>
        <v>伊藤 清香</v>
      </c>
      <c r="E1256" s="112" t="str">
        <f t="shared" si="1036"/>
        <v>UAL</v>
      </c>
      <c r="F1256" s="113" t="str">
        <f t="shared" si="1037"/>
        <v>中部支店</v>
      </c>
      <c r="G1256" s="111" t="str">
        <f t="shared" si="1038"/>
        <v>時間制</v>
      </c>
      <c r="H1256" s="111"/>
      <c r="I1256" s="111"/>
      <c r="J1256" s="115" t="str">
        <f>+IF(G1253="月額制","","深夜割増単金")</f>
        <v>深夜割増単金</v>
      </c>
      <c r="K1256" s="70">
        <v>630</v>
      </c>
      <c r="L1256" s="142">
        <f ca="1">IF($G1253="月額制",0,FLOOR(SUMIF(INDIRECT(L$1 &amp; "!$A:$A"),$C1255,INDIRECT(L$1 &amp; "!$g:$g"))+"0:0:1"*24,0.5))</f>
        <v>0</v>
      </c>
      <c r="M1256" s="71">
        <f ca="1">+INT($K1256*L1256)</f>
        <v>0</v>
      </c>
      <c r="N1256" s="27"/>
      <c r="P1256" s="24"/>
    </row>
    <row r="1257" spans="1:16">
      <c r="A1257" s="24">
        <f t="shared" ref="A1257:B1257" si="1041">+A1256</f>
        <v>0</v>
      </c>
      <c r="B1257" s="24">
        <f t="shared" si="1041"/>
        <v>0</v>
      </c>
      <c r="C1257" s="111">
        <f t="shared" si="1034"/>
        <v>2018002</v>
      </c>
      <c r="D1257" s="165" t="str">
        <f t="shared" si="1035"/>
        <v>伊藤 清香</v>
      </c>
      <c r="E1257" s="112" t="str">
        <f t="shared" si="1036"/>
        <v>UAL</v>
      </c>
      <c r="F1257" s="113" t="str">
        <f t="shared" si="1037"/>
        <v>中部支店</v>
      </c>
      <c r="G1257" s="111" t="str">
        <f t="shared" si="1038"/>
        <v>時間制</v>
      </c>
      <c r="H1257" s="111"/>
      <c r="I1257" s="111"/>
      <c r="J1257" s="116" t="s">
        <v>1837</v>
      </c>
      <c r="K1257" s="117"/>
      <c r="L1257" s="143">
        <f ca="1">+FLOOR(SUMIF(INDIRECT(L$1&amp;"!A:A"),$C1253,INDIRECT(L$1&amp;"!D:D"))+"0:0:1"*24,0.5)</f>
        <v>134</v>
      </c>
      <c r="M1257" s="144">
        <f ca="1">SUM(M1253:M1256)</f>
        <v>339490</v>
      </c>
      <c r="N1257" s="27"/>
      <c r="P1257" s="24"/>
    </row>
    <row r="1258" spans="1:16">
      <c r="A1258" s="24">
        <f t="shared" ref="A1258:B1258" si="1042">+A1257</f>
        <v>0</v>
      </c>
      <c r="B1258" s="24">
        <f t="shared" si="1042"/>
        <v>0</v>
      </c>
      <c r="C1258" s="111">
        <f t="shared" si="1034"/>
        <v>2018002</v>
      </c>
      <c r="D1258" s="165" t="str">
        <f t="shared" si="1035"/>
        <v>伊藤 清香</v>
      </c>
      <c r="E1258" s="112" t="str">
        <f t="shared" si="1036"/>
        <v>UAL</v>
      </c>
      <c r="F1258" s="113" t="str">
        <f t="shared" si="1037"/>
        <v>中部支店</v>
      </c>
      <c r="G1258" s="111" t="str">
        <f t="shared" si="1038"/>
        <v>時間制</v>
      </c>
      <c r="H1258" s="111"/>
      <c r="I1258" s="111"/>
      <c r="J1258" s="116" t="s">
        <v>1838</v>
      </c>
      <c r="K1258" s="117"/>
      <c r="L1258" s="145"/>
      <c r="M1258" s="54">
        <f ca="1">+ROUNDDOWN(M1257*0.1,0)</f>
        <v>33949</v>
      </c>
      <c r="N1258" s="27"/>
      <c r="P1258" s="24"/>
    </row>
    <row r="1259" spans="1:16">
      <c r="A1259" s="24">
        <f t="shared" ref="A1259:B1259" si="1043">+A1258</f>
        <v>0</v>
      </c>
      <c r="B1259" s="24">
        <f t="shared" si="1043"/>
        <v>0</v>
      </c>
      <c r="C1259" s="111">
        <f t="shared" si="1034"/>
        <v>2018002</v>
      </c>
      <c r="D1259" s="165" t="str">
        <f t="shared" si="1035"/>
        <v>伊藤 清香</v>
      </c>
      <c r="E1259" s="112" t="str">
        <f t="shared" si="1036"/>
        <v>UAL</v>
      </c>
      <c r="F1259" s="113" t="str">
        <f t="shared" si="1037"/>
        <v>中部支店</v>
      </c>
      <c r="G1259" s="111" t="str">
        <f t="shared" si="1038"/>
        <v>時間制</v>
      </c>
      <c r="H1259" s="111"/>
      <c r="I1259" s="111"/>
      <c r="J1259" s="118" t="s">
        <v>1839</v>
      </c>
      <c r="K1259" s="119"/>
      <c r="L1259" s="146"/>
      <c r="M1259" s="67">
        <f ca="1">+SUMIF(INDIRECT(L$1&amp;"!$A:$A"),$C1253,INDIRECT(L$1&amp;"!$I:$I"))</f>
        <v>0</v>
      </c>
      <c r="N1259" s="27"/>
      <c r="P1259" s="24"/>
    </row>
    <row r="1260" spans="1:16">
      <c r="A1260" s="24">
        <f t="shared" ref="A1260:B1260" si="1044">+A1259</f>
        <v>0</v>
      </c>
      <c r="B1260" s="24">
        <f t="shared" si="1044"/>
        <v>0</v>
      </c>
      <c r="C1260" s="111">
        <f t="shared" si="1034"/>
        <v>2018002</v>
      </c>
      <c r="D1260" s="165" t="str">
        <f t="shared" si="1035"/>
        <v>伊藤 清香</v>
      </c>
      <c r="E1260" s="112" t="str">
        <f t="shared" si="1036"/>
        <v>UAL</v>
      </c>
      <c r="F1260" s="113" t="str">
        <f t="shared" si="1037"/>
        <v>中部支店</v>
      </c>
      <c r="G1260" s="111" t="str">
        <f t="shared" si="1038"/>
        <v>時間制</v>
      </c>
      <c r="H1260" s="111"/>
      <c r="I1260" s="111"/>
      <c r="J1260" s="120" t="s">
        <v>1840</v>
      </c>
      <c r="K1260" s="121"/>
      <c r="L1260" s="147"/>
      <c r="M1260" s="71">
        <f ca="1">+SUMIF(INDIRECT(L$1 &amp;"!$A:$A"),$C1253,INDIRECT(L$1 &amp;"!$J:$J"))</f>
        <v>0</v>
      </c>
      <c r="N1260" s="27"/>
      <c r="P1260" s="24"/>
    </row>
    <row r="1261" spans="1:16">
      <c r="A1261" s="24">
        <f t="shared" ref="A1261:B1261" si="1045">+A1260</f>
        <v>0</v>
      </c>
      <c r="B1261" s="24">
        <f t="shared" si="1045"/>
        <v>0</v>
      </c>
      <c r="C1261" s="111">
        <f t="shared" si="1034"/>
        <v>2018002</v>
      </c>
      <c r="D1261" s="165" t="str">
        <f t="shared" si="1035"/>
        <v>伊藤 清香</v>
      </c>
      <c r="E1261" s="112" t="str">
        <f t="shared" si="1036"/>
        <v>UAL</v>
      </c>
      <c r="F1261" s="113" t="str">
        <f t="shared" si="1037"/>
        <v>中部支店</v>
      </c>
      <c r="G1261" s="111" t="str">
        <f t="shared" si="1038"/>
        <v>時間制</v>
      </c>
      <c r="H1261" s="111"/>
      <c r="I1261" s="111"/>
      <c r="J1261" s="116" t="s">
        <v>1841</v>
      </c>
      <c r="K1261" s="117"/>
      <c r="L1261" s="145"/>
      <c r="M1261" s="54">
        <f ca="1">SUM(M1259:M1260)</f>
        <v>0</v>
      </c>
      <c r="N1261" s="27"/>
      <c r="P1261" s="24"/>
    </row>
    <row r="1262" spans="1:16">
      <c r="A1262" s="24">
        <f t="shared" ref="A1262:B1262" si="1046">+A1261</f>
        <v>0</v>
      </c>
      <c r="B1262" s="24">
        <f t="shared" si="1046"/>
        <v>0</v>
      </c>
      <c r="C1262" s="122">
        <f t="shared" si="1034"/>
        <v>2018002</v>
      </c>
      <c r="D1262" s="166" t="str">
        <f t="shared" si="1035"/>
        <v>伊藤 清香</v>
      </c>
      <c r="E1262" s="123" t="str">
        <f t="shared" si="1036"/>
        <v>UAL</v>
      </c>
      <c r="F1262" s="124" t="str">
        <f t="shared" si="1037"/>
        <v>中部支店</v>
      </c>
      <c r="G1262" s="122" t="str">
        <f t="shared" si="1038"/>
        <v>時間制</v>
      </c>
      <c r="H1262" s="122"/>
      <c r="I1262" s="122"/>
      <c r="J1262" s="116" t="s">
        <v>1842</v>
      </c>
      <c r="K1262" s="117"/>
      <c r="L1262" s="148"/>
      <c r="M1262" s="149">
        <f ca="1">+(L1257&lt;&gt;0)*SUM(M1257:M1258,M1261)</f>
        <v>373439</v>
      </c>
      <c r="N1262" s="27"/>
      <c r="P1262" s="24"/>
    </row>
  </sheetData>
  <autoFilter ref="A2:M1262" xr:uid="{4175186A-A6EF-48A6-8E02-11E58EB83554}"/>
  <sortState xmlns:xlrd2="http://schemas.microsoft.com/office/spreadsheetml/2017/richdata2" ref="C3:O1262">
    <sortCondition ref="O3:O1262"/>
  </sortState>
  <mergeCells count="1">
    <mergeCell ref="L1:M1"/>
  </mergeCells>
  <phoneticPr fontId="18"/>
  <conditionalFormatting sqref="L3:M1262">
    <cfRule type="expression" priority="1409" stopIfTrue="1">
      <formula>#REF!=0</formula>
    </cfRule>
  </conditionalFormatting>
  <conditionalFormatting sqref="C13">
    <cfRule type="expression" dxfId="13" priority="143">
      <formula>C13="NG"</formula>
    </cfRule>
  </conditionalFormatting>
  <conditionalFormatting sqref="C13 G14:K14 H17:J22 H15:K16 C14:E22 G15:G22 E13:K13">
    <cfRule type="expression" priority="144" stopIfTrue="1">
      <formula>#REF!=0</formula>
    </cfRule>
  </conditionalFormatting>
  <conditionalFormatting sqref="F14:F22">
    <cfRule type="expression" priority="142" stopIfTrue="1">
      <formula>#REF!=0</formula>
    </cfRule>
  </conditionalFormatting>
  <conditionalFormatting sqref="D13">
    <cfRule type="expression" priority="141" stopIfTrue="1">
      <formula>#REF!=0</formula>
    </cfRule>
  </conditionalFormatting>
  <conditionalFormatting sqref="C13">
    <cfRule type="expression" dxfId="12" priority="139">
      <formula>C13="NG"</formula>
    </cfRule>
  </conditionalFormatting>
  <conditionalFormatting sqref="C13:K13 H14:K16 H17:J22">
    <cfRule type="expression" priority="140" stopIfTrue="1">
      <formula>#REF!=0</formula>
    </cfRule>
  </conditionalFormatting>
  <conditionalFormatting sqref="C14:E22 G14:G22">
    <cfRule type="expression" priority="138" stopIfTrue="1">
      <formula>#REF!=0</formula>
    </cfRule>
  </conditionalFormatting>
  <conditionalFormatting sqref="F14:F22">
    <cfRule type="expression" priority="137" stopIfTrue="1">
      <formula>#REF!=0</formula>
    </cfRule>
  </conditionalFormatting>
  <conditionalFormatting sqref="C23">
    <cfRule type="expression" dxfId="11" priority="39">
      <formula>C23="NG"</formula>
    </cfRule>
  </conditionalFormatting>
  <conditionalFormatting sqref="C23:K23 H24:K26 H27:J32">
    <cfRule type="expression" priority="40" stopIfTrue="1">
      <formula>#REF!=0</formula>
    </cfRule>
  </conditionalFormatting>
  <conditionalFormatting sqref="C24:E32 G24:G32">
    <cfRule type="expression" priority="38" stopIfTrue="1">
      <formula>#REF!=0</formula>
    </cfRule>
  </conditionalFormatting>
  <conditionalFormatting sqref="F24:F32">
    <cfRule type="expression" priority="37" stopIfTrue="1">
      <formula>#REF!=0</formula>
    </cfRule>
  </conditionalFormatting>
  <conditionalFormatting sqref="C23">
    <cfRule type="expression" dxfId="10" priority="35">
      <formula>C23="NG"</formula>
    </cfRule>
  </conditionalFormatting>
  <conditionalFormatting sqref="C23 G24:K24 H27:J32 H25:K26 C24:E32 G25:G32 E23:K23">
    <cfRule type="expression" priority="36" stopIfTrue="1">
      <formula>#REF!=0</formula>
    </cfRule>
  </conditionalFormatting>
  <conditionalFormatting sqref="F24:F32">
    <cfRule type="expression" priority="34" stopIfTrue="1">
      <formula>#REF!=0</formula>
    </cfRule>
  </conditionalFormatting>
  <conditionalFormatting sqref="D23">
    <cfRule type="expression" priority="33" stopIfTrue="1">
      <formula>#REF!=0</formula>
    </cfRule>
  </conditionalFormatting>
  <conditionalFormatting sqref="C33">
    <cfRule type="expression" dxfId="9" priority="31">
      <formula>C33="NG"</formula>
    </cfRule>
  </conditionalFormatting>
  <conditionalFormatting sqref="C33 G34:K34 H37:J42 H35:K36 C34:E42 G35:G42 E33:K33">
    <cfRule type="expression" priority="32" stopIfTrue="1">
      <formula>#REF!=0</formula>
    </cfRule>
  </conditionalFormatting>
  <conditionalFormatting sqref="F34:F42">
    <cfRule type="expression" priority="30" stopIfTrue="1">
      <formula>#REF!=0</formula>
    </cfRule>
  </conditionalFormatting>
  <conditionalFormatting sqref="D33">
    <cfRule type="expression" priority="29" stopIfTrue="1">
      <formula>#REF!=0</formula>
    </cfRule>
  </conditionalFormatting>
  <conditionalFormatting sqref="C33">
    <cfRule type="expression" dxfId="8" priority="27">
      <formula>C33="NG"</formula>
    </cfRule>
  </conditionalFormatting>
  <conditionalFormatting sqref="C33:K33 H34:K36 H37:J42">
    <cfRule type="expression" priority="28" stopIfTrue="1">
      <formula>#REF!=0</formula>
    </cfRule>
  </conditionalFormatting>
  <conditionalFormatting sqref="C34:E42 G34:G42">
    <cfRule type="expression" priority="26" stopIfTrue="1">
      <formula>#REF!=0</formula>
    </cfRule>
  </conditionalFormatting>
  <conditionalFormatting sqref="F34:F42">
    <cfRule type="expression" priority="25"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7" priority="23">
      <formula>C43="NG"</formula>
    </cfRule>
  </conditionalFormatting>
  <conditionalFormatting sqref="C43:K43 C63:K63 C83:K83 C103:K103 C123:K123 C143:K143 C163:K163 C183:K183 C203:K203 C223:K223 C243:K243 C283:K283 C303:K303 C323:K323 C343:K343 C363:K363 C383:K383 C403:K403 C423:K423 C443:K443 C463:K463 C483:K483 C503:K503 C523:K523 C543:K543 C563:K563 C583:K583 C603:K603 C623:K623 C643:K643 C663:K663 C683:K683 C703:K703 C723:K723 C743:K743 C763:K763 C783:K783 C803:K803 C823:K823 C843:K843 C863:K863 C883:K883 C903:K903 C923:K923 C943:K943 C963:K963 C983:K983 C1003:K1003 C1023:K1023 C1043:K1043 C1063:K1063 C1083:K1083 C1103:K1103 C1123:K1123 C1143:K1143 C1163:K1163 C1183:K1183 C1223:K1223 C1243:K1243 H44:K46 H64:K66 H84:K86 H104:K106 H124:K126 H144:K146 H164:K166 H184:K186 H204:K206 H224:K226 H244:K246 H284:K286 H304:K306 H324:K326 H344:K346 H364:K366 H384:K386 H404:K406 H424:K426 H444:K446 H464:K466 H484:K486 H504:K506 H524:K526 H544:K546 H564:K566 H584:K586 H604:K606 H624:K626 H644:K646 H664:K666 H684:K686 H704:K706 H724:K726 H744:K746 H764:K766 H784:K786 H804:K806 H824:K826 H844:K846 H864:K866 H884:K886 H904:K906 H924:K926 H944:K946 H964:K966 H984:K986 H1004:K1006 H1024:K1026 H1044:K1046 H1064:K1066 H1084:K1086 H1104:K1106 H1124:K1126 H1144:K1146 H1164:K1166 H1184:K1186 H1224:K1226 H1244:K1246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C263:K263 H264:K266 H267:J272 C1203:K1203 H1204:K1206 H1207:J1212">
    <cfRule type="expression" priority="24" stopIfTrue="1">
      <formula>#REF!=0</formula>
    </cfRule>
  </conditionalFormatting>
  <conditionalFormatting sqref="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4:G52 G64:G72 G84:G92 G104:G112 G124:G132 G144:G152 G164:G172 G184:G192 G204:G212 G224:G232 G244:G252 G284:G292 G304:G312 G324:G332 G344:G352 G364:G372 G384:G392 G404:G412 G424:G432 G444:G452 G464:G472 G484:G492 G504:G512 G524:G532 G544:G552 G564:G572 G584:G592 G604:G612 G624:G632 G644:G652 G664:G672 G684:G692 G704:G712 G724:G732 G744:G752 G764:G772 G784:G792 G804:G812 G824:G832 G844:G852 G864:G872 G884:G892 G904:G912 G924:G932 G944:G952 G964:G972 G984:G992 G1004:G1012 G1024:G1032 G1044:G1052 G1064:G1072 G1084:G1092 G1104:G1112 G1124:G1132 G1144:G1152 G1164:G1172 G1184:G1192 G1224:G1232 G1244:G1252 C264:E272 G264:G272 C1204:E1212 G1204:G1212">
    <cfRule type="expression" priority="22"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21"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6" priority="19">
      <formula>C43="NG"</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G44:K44 G64:K64 G84:K84 G104:K104 G124:K124 G144:K144 G164:K164 G184:K184 G204:K204 G224:K224 G244:K244 G284:K284 G304:K304 G324:K324 G344:K344 G364:K364 G384:K384 G404:K404 G424:K424 G444:K444 G464:K464 G484:K484 G504:K504 G524:K524 G544:K544 G564:K564 G584:K584 G604:K604 G624:K624 G644:K644 G664:K664 G684:K684 G704:K704 G724:K724 G744:K744 G764:K764 G784:K784 G804:K804 G824:K824 G844:K844 G864:K864 G884:K884 G904:K904 G924:K924 G944:K944 G964:K964 G984:K984 G1004:K1004 G1024:K1024 G1044:K1044 G1064:K1064 G1084:K1084 G1104:K1104 G1124:K1124 G1144:K1144 G1164:K1164 G1184:K1184 G1224:K1224 G1244:K1244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H45:K46 H65:K66 H85:K86 H105:K106 H125:K126 H145:K146 H165:K166 H185:K186 H205:K206 H225:K226 H245:K246 H285:K286 H305:K306 H325:K326 H345:K346 H365:K366 H385:K386 H405:K406 H425:K426 H445:K446 H465:K466 H485:K486 H505:K506 H525:K526 H545:K546 H565:K566 H585:K586 H605:K606 H625:K626 H645:K646 H665:K666 H685:K686 H705:K706 H725:K726 H745:K746 H765:K766 H785:K786 H805:K806 H825:K826 H845:K846 H865:K866 H885:K886 H905:K906 H925:K926 H945:K946 H965:K966 H985:K986 H1005:K1006 H1025:K1026 H1045:K1046 H1065:K1066 H1085:K1086 H1105:K1106 H1125:K1126 H1145:K1146 H1165:K1166 H1185:K1186 H1225:K1226 H1245:K1246 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5:G52 G65:G72 G85:G92 G105:G112 G125:G132 G145:G152 G165:G172 G185:G192 G205:G212 G225:G232 G245:G252 G285:G292 G305:G312 G325:G332 G345:G352 G365:G372 G385:G392 G405:G412 G425:G432 G445:G452 G465:G472 G485:G492 G505:G512 G525:G532 G545:G552 G565:G572 G585:G592 G605:G612 G625:G632 G645:G652 G665:G672 G685:G692 G705:G712 G725:G732 G745:G752 G765:G772 G785:G792 G805:G812 G825:G832 G845:G852 G865:G872 G885:G892 G905:G912 G925:G932 G945:G952 G965:G972 G985:G992 G1005:G1012 G1025:G1032 G1045:G1052 G1065:G1072 G1085:G1092 G1105:G1112 G1125:G1132 G1145:G1152 G1165:G1172 G1185:G1192 G1225:G1232 G1245:G1252 E43:K43 E63:K63 E83:K83 E103:K103 E123:K123 E143:K143 E163:K163 E183:K183 E203:K203 E223:K223 E243:K243 E283:K283 E303:K303 E323:K323 E343:K343 E363:K363 E383:K383 E403:K403 E423:K423 E443:K443 E463:K463 E483:K483 E503:K503 E523:K523 E543:K543 E563:K563 E583:K583 E603:K603 E623:K623 E643:K643 E663:K663 E683:K683 E703:K703 E723:K723 E743:K743 E763:K763 E783:K783 E803:K803 E823:K823 E843:K843 E863:K863 E883:K883 E903:K903 E923:K923 E943:K943 E963:K963 E983:K983 E1003:K1003 E1023:K1023 E1043:K1043 E1063:K1063 E1083:K1083 E1103:K1103 E1123:K1123 E1143:K1143 E1163:K1163 E1183:K1183 E1223:K1223 E1243:K1243 C263 G264:K264 H267:J272 H265:K266 C264:E272 G265:G272 E263:K263 C1203 G1204:K1204 H1207:J1212 H1205:K1206 C1204:E1212 G1205:G1212 E1203:K1203">
    <cfRule type="expression" priority="20"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18" stopIfTrue="1">
      <formula>#REF!=0</formula>
    </cfRule>
  </conditionalFormatting>
  <conditionalFormatting sqref="D43 D63 D83 D103 D123 D143 D163 D183 D203 D223 D243 D283 D303 D323 D343 D363 D383 D403 D423 D443 D463 D483 D503 D523 D543 D563 D583 D603 D623 D643 D663 D683 D703 D723 D743 D763 D783 D803 D823 D843 D863 D883 D903 D923 D943 D963 D983 D1003 D1023 D1043 D1063 D1083 D1103 D1123 D1143 D1163 D1183 D1223 D1243 D263 D1203">
    <cfRule type="expression" priority="17"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5" priority="15">
      <formula>C53="NG"</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G54:K54 G74:K74 G94:K94 G114:K114 G134:K134 G154:K154 G174:K174 G194:K194 G214:K214 G234:K234 G254:K254 G274:K274 G294:K294 G314:K314 G334:K334 G354:K354 G374:K374 G394:K394 G414:K414 G434:K434 G454:K454 G474:K474 G494:K494 G514:K514 G534:K534 G554:K554 G574:K574 G594:K594 G614:K614 G634:K634 G654:K654 G674:K674 G694:K694 G714:K714 G734:K734 G754:K754 G774:K774 G794:K794 G814:K814 G834:K834 G854:K854 G874:K874 G894:K894 G914:K914 G934:K934 G954:K954 G974:K974 G994:K994 G1014:K1014 G1034:K1034 G1054:K1054 G1074:K1074 G1094:K1094 G1114:K1114 G1134:K1134 G1154:K1154 G1174:K1174 G1194:K1194 G1214:K1214 G1234:K1234 G1254:K1254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H55:K56 H75:K76 H95:K96 H115:K116 H135:K136 H155:K156 H175:K176 H195:K196 H215:K216 H235:K236 H255:K256 H275:K276 H295:K296 H315:K316 H335:K336 H355:K356 H375:K376 H395:K396 H415:K416 H435:K436 H455:K456 H475:K476 H495:K496 H515:K516 H535:K536 H555:K556 H575:K576 H595:K596 H615:K616 H635:K636 H655:K656 H675:K676 H695:K696 H715:K716 H735:K736 H755:K756 H775:K776 H795:K796 H815:K816 H835:K836 H855:K856 H875:K876 H895:K896 H915:K916 H935:K936 H955:K956 H975:K976 H995:K996 H1015:K1016 H1035:K1036 H1055:K1056 H1075:K1076 H1095:K1096 H1115:K1116 H1135:K1136 H1155:K1156 H1175:K1176 H1195:K1196 H1215:K1216 H1235:K1236 H1255:K1256 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5:G62 G75:G82 G95:G102 G115:G122 G135:G142 G155:G162 G175:G182 G195:G202 G215:G222 G235:G242 G255:G262 G275:G282 G295:G302 G315:G322 G335:G342 G355:G362 G375:G382 G395:G402 G415:G422 G435:G442 G455:G462 G475:G482 G495:G502 G515:G522 G535:G542 G555:G562 G575:G582 G595:G602 G615:G622 G635:G642 G655:G662 G675:G682 G695:G702 G715:G722 G735:G742 G755:G762 G775:G782 G795:G802 G815:G822 G835:G842 G855:G862 G875:G882 G895:G902 G915:G922 G935:G942 G955:G962 G975:G982 G995:G1002 G1015:G1022 G1035:G1042 G1055:G1062 G1075:G1082 G1095:G1102 G1115:G1122 G1135:G1142 G1155:G1162 G1175:G1182 G1195:G1202 G1215:G1222 G1235:G1242 G1255:G1262 E53:K53 E73:K73 E93:K93 E113:K113 E133:K133 E153:K153 E173:K173 E193:K193 E213:K213 E233:K233 E253:K253 E273:K273 E293:K293 E313:K313 E333:K333 E353:K353 E373:K373 E393:K393 E413:K413 E433:K433 E453:K453 E473:K473 E493:K493 E513:K513 E533:K533 E553:K553 E573:K573 E593:K593 E613:K613 E633:K633 E653:K653 E673:K673 E693:K693 E713:K713 E733:K733 E753:K753 E773:K773 E793:K793 E813:K813 E833:K833 E853:K853 E873:K873 E893:K893 E913:K913 E933:K933 E953:K953 E973:K973 E993:K993 E1013:K1013 E1033:K1033 E1053:K1053 E1073:K1073 E1093:K1093 E1113:K1113 E1133:K1133 E1153:K1153 E1173:K1173 E1193:K1193 E1213:K1213 E1233:K1233 E1253:K1253">
    <cfRule type="expression" priority="16"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14" stopIfTrue="1">
      <formula>#REF!=0</formula>
    </cfRule>
  </conditionalFormatting>
  <conditionalFormatting sqref="D53 D73 D93 D113 D133 D153 D173 D193 D213 D233 D253 D273 D293 D313 D333 D353 D373 D393 D413 D433 D453 D473 D493 D513 D533 D553 D573 D593 D613 D633 D653 D673 D693 D713 D733 D753 D773 D793 D813 D833 D853 D873 D893 D913 D933 D953 D973 D993 D1013 D1033 D1053 D1073 D1093 D1113 D1133 D1153 D1173 D1193 D1213 D1233 D1253">
    <cfRule type="expression" priority="13"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4" priority="11">
      <formula>C53="NG"</formula>
    </cfRule>
  </conditionalFormatting>
  <conditionalFormatting sqref="C53:K53 C73:K73 C93:K93 C113:K113 C133:K133 C153:K153 C173:K173 C193:K193 C213:K213 C233:K233 C253:K253 C273:K273 C293:K293 C313:K313 C333:K333 C353:K353 C373:K373 C393:K393 C413:K413 C433:K433 C453:K453 C473:K473 C493:K493 C513:K513 C533:K533 C553:K553 C573:K573 C593:K593 C613:K613 C633:K633 C653:K653 C673:K673 C693:K693 C713:K713 C733:K733 C753:K753 C773:K773 C793:K793 C813:K813 C833:K833 C853:K853 C873:K873 C893:K893 C913:K913 C933:K933 C953:K953 C973:K973 C993:K993 C1013:K1013 C1033:K1033 C1053:K1053 C1073:K1073 C1093:K1093 C1113:K1113 C1133:K1133 C1153:K1153 C1173:K1173 C1193:K1193 C1213:K1213 C1233:K1233 C1253:K1253 H54:K56 H74:K76 H94:K96 H114:K116 H134:K136 H154:K156 H174:K176 H194:K196 H214:K216 H234:K236 H254:K256 H274:K276 H294:K296 H314:K316 H334:K336 H354:K356 H374:K376 H394:K396 H414:K416 H434:K436 H454:K456 H474:K476 H494:K496 H514:K516 H534:K536 H554:K556 H574:K576 H594:K596 H614:K616 H634:K636 H654:K656 H674:K676 H694:K696 H714:K716 H734:K736 H754:K756 H774:K776 H794:K796 H814:K816 H834:K836 H854:K856 H874:K876 H894:K896 H914:K916 H934:K936 H954:K956 H974:K976 H994:K996 H1014:K1016 H1034:K1036 H1054:K1056 H1074:K1076 H1094:K1096 H1114:K1116 H1134:K1136 H1154:K1156 H1174:K1176 H1194:K1196 H1214:K1216 H1234:K1236 H1254:K1256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cfRule type="expression" priority="12" stopIfTrue="1">
      <formula>#REF!=0</formula>
    </cfRule>
  </conditionalFormatting>
  <conditionalFormatting sqref="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4:G62 G74:G82 G94:G102 G114:G122 G134:G142 G154:G162 G174:G182 G194:G202 G214:G222 G234:G242 G254:G262 G274:G282 G294:G302 G314:G322 G334:G342 G354:G362 G374:G382 G394:G402 G414:G422 G434:G442 G454:G462 G474:G482 G494:G502 G514:G522 G534:G542 G554:G562 G574:G582 G594:G602 G614:G622 G634:G642 G654:G662 G674:G682 G694:G702 G714:G722 G734:G742 G754:G762 G774:G782 G794:G802 G814:G822 G834:G842 G854:G862 G874:G882 G894:G902 G914:G922 G934:G942 G954:G962 G974:G982 G994:G1002 G1014:G1022 G1034:G1042 G1054:G1062 G1074:G1082 G1094:G1102 G1114:G1122 G1134:G1142 G1154:G1162 G1174:G1182 G1194:G1202 G1214:G1222 G1234:G1242 G1254:G1262">
    <cfRule type="expression" priority="10"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9" stopIfTrue="1">
      <formula>#REF!=0</formula>
    </cfRule>
  </conditionalFormatting>
  <conditionalFormatting sqref="C3">
    <cfRule type="expression" dxfId="3" priority="7">
      <formula>C3="NG"</formula>
    </cfRule>
  </conditionalFormatting>
  <conditionalFormatting sqref="C3:K3 H4:K6 H7:J12">
    <cfRule type="expression" priority="8" stopIfTrue="1">
      <formula>#REF!=0</formula>
    </cfRule>
  </conditionalFormatting>
  <conditionalFormatting sqref="C4:E12 G4:G12">
    <cfRule type="expression" priority="6" stopIfTrue="1">
      <formula>#REF!=0</formula>
    </cfRule>
  </conditionalFormatting>
  <conditionalFormatting sqref="F4:F12">
    <cfRule type="expression" priority="5" stopIfTrue="1">
      <formula>#REF!=0</formula>
    </cfRule>
  </conditionalFormatting>
  <conditionalFormatting sqref="C3">
    <cfRule type="expression" dxfId="2" priority="3">
      <formula>C3="NG"</formula>
    </cfRule>
  </conditionalFormatting>
  <conditionalFormatting sqref="C3 G4:K4 H7:J12 H5:K6 C4:E12 G5:G12 E3:K3">
    <cfRule type="expression" priority="4" stopIfTrue="1">
      <formula>#REF!=0</formula>
    </cfRule>
  </conditionalFormatting>
  <conditionalFormatting sqref="F4:F12">
    <cfRule type="expression" priority="2" stopIfTrue="1">
      <formula>#REF!=0</formula>
    </cfRule>
  </conditionalFormatting>
  <conditionalFormatting sqref="D3">
    <cfRule type="expression" priority="1" stopIfTrue="1">
      <formula>#REF!=0</formula>
    </cfRule>
  </conditionalFormatting>
  <dataValidations count="1">
    <dataValidation type="list" allowBlank="1" showInputMessage="1" showErrorMessage="1" sqref="G13 G23 G33 G43 G53 G63 G73 G83 G93 G103 G113 G123 G133 G143 G163 G173 G183 G193 G203 G213 G223 G3 G233 G243 G253 G263 G273 G913 G293 G303 G313 G323 G333 G343 G353 G363 G373 G383 G393 G403 G413 G423 G1233 G443 G453 G463 G473 G153 G483 G493 G503 G513 G523 G533 G543 G1123 G553 G563 G573 G1113 G593 G603 G613 G623 G633 G643 G653 G663 G673 G683 G693 G703 G713 G723 G733 G743 G753 G763 G773 G783 G793 G803 G813 G823 G833 G983 G853 G863 G893 G903 G283 G923 G933 G1173 G943 G953 G963 G973 G843 G873 G883 G993 G1003 G1013 G1023 G1033 G1043 G1053 G1063 G1073 G1083 G1093 G1103 G583 G1133 G1143 G1153 G1163 G1183 G1193 G1203 G1213 G1223 G433 G1243 G1253" xr:uid="{B13B1D36-27C3-4F0D-AF73-1FC64B9BDA6D}">
      <formula1>"月額制,時間制"</formula1>
    </dataValidation>
  </dataValidations>
  <printOptions horizontalCentered="1"/>
  <pageMargins left="0.39370078740157483" right="0.39370078740157483" top="0.39370078740157483" bottom="0.39370078740157483" header="0.19685039370078741" footer="0.19685039370078741"/>
  <pageSetup paperSize="9" scale="76" fitToHeight="0" orientation="portrait" r:id="rId1"/>
  <rowBreaks count="25" manualBreakCount="25">
    <brk id="52" min="2" max="12" man="1"/>
    <brk id="102" min="2" max="12" man="1"/>
    <brk id="152" min="2" max="12" man="1"/>
    <brk id="202" min="2" max="12" man="1"/>
    <brk id="252" min="2" max="12" man="1"/>
    <brk id="302" min="2" max="12" man="1"/>
    <brk id="352" min="2" max="12" man="1"/>
    <brk id="402" min="2" max="12" man="1"/>
    <brk id="452" min="2" max="12" man="1"/>
    <brk id="502" min="2" max="12" man="1"/>
    <brk id="552" min="2" max="12" man="1"/>
    <brk id="602" min="2" max="12" man="1"/>
    <brk id="652" min="2" max="12" man="1"/>
    <brk id="702" min="2" max="12" man="1"/>
    <brk id="752" min="2" max="12" man="1"/>
    <brk id="802" min="2" max="12" man="1"/>
    <brk id="852" min="2" max="12" man="1"/>
    <brk id="902" min="2" max="12" man="1"/>
    <brk id="952" min="2" max="12" man="1"/>
    <brk id="1002" min="2" max="12" man="1"/>
    <brk id="1052" min="2" max="12" man="1"/>
    <brk id="1102" min="2" max="12" man="1"/>
    <brk id="1152" min="2" max="12" man="1"/>
    <brk id="1202" min="2" max="12" man="1"/>
    <brk id="1252" min="2" max="12" man="1"/>
  </rowBreaks>
  <ignoredErrors>
    <ignoredError sqref="A2:F2 B1:F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セルの着色">
                <anchor moveWithCells="1" sizeWithCells="1">
                  <from>
                    <xdr:col>2</xdr:col>
                    <xdr:colOff>50800</xdr:colOff>
                    <xdr:row>0</xdr:row>
                    <xdr:rowOff>12700</xdr:rowOff>
                  </from>
                  <to>
                    <xdr:col>3</xdr:col>
                    <xdr:colOff>641350</xdr:colOff>
                    <xdr:row>0</xdr:row>
                    <xdr:rowOff>203200</xdr:rowOff>
                  </to>
                </anchor>
              </controlPr>
            </control>
          </mc:Choice>
        </mc:AlternateContent>
        <mc:AlternateContent xmlns:mc="http://schemas.openxmlformats.org/markup-compatibility/2006">
          <mc:Choice Requires="x14">
            <control shapeId="84994" r:id="rId5" name="Button 2">
              <controlPr defaultSize="0" print="0" autoFill="0" autoPict="0">
                <anchor moveWithCells="1" sizeWithCells="1">
                  <from>
                    <xdr:col>4</xdr:col>
                    <xdr:colOff>831850</xdr:colOff>
                    <xdr:row>0</xdr:row>
                    <xdr:rowOff>0</xdr:rowOff>
                  </from>
                  <to>
                    <xdr:col>5</xdr:col>
                    <xdr:colOff>723900</xdr:colOff>
                    <xdr:row>0</xdr:row>
                    <xdr:rowOff>203200</xdr:rowOff>
                  </to>
                </anchor>
              </controlPr>
            </control>
          </mc:Choice>
        </mc:AlternateContent>
        <mc:AlternateContent xmlns:mc="http://schemas.openxmlformats.org/markup-compatibility/2006">
          <mc:Choice Requires="x14">
            <control shapeId="84995" r:id="rId6" name="Button 3">
              <controlPr defaultSize="0" print="0" autoFill="0" autoPict="0">
                <anchor moveWithCells="1" sizeWithCells="1">
                  <from>
                    <xdr:col>6</xdr:col>
                    <xdr:colOff>12700</xdr:colOff>
                    <xdr:row>0</xdr:row>
                    <xdr:rowOff>0</xdr:rowOff>
                  </from>
                  <to>
                    <xdr:col>6</xdr:col>
                    <xdr:colOff>565150</xdr:colOff>
                    <xdr:row>0</xdr:row>
                    <xdr:rowOff>190500</xdr:rowOff>
                  </to>
                </anchor>
              </controlPr>
            </control>
          </mc:Choice>
        </mc:AlternateContent>
        <mc:AlternateContent xmlns:mc="http://schemas.openxmlformats.org/markup-compatibility/2006">
          <mc:Choice Requires="x14">
            <control shapeId="84996" r:id="rId7" name="Button 4">
              <controlPr defaultSize="0" print="0" autoFill="0" autoPict="0">
                <anchor moveWithCells="1" sizeWithCells="1">
                  <from>
                    <xdr:col>7</xdr:col>
                    <xdr:colOff>50800</xdr:colOff>
                    <xdr:row>0</xdr:row>
                    <xdr:rowOff>0</xdr:rowOff>
                  </from>
                  <to>
                    <xdr:col>8</xdr:col>
                    <xdr:colOff>241300</xdr:colOff>
                    <xdr:row>0</xdr:row>
                    <xdr:rowOff>190500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1DCF2-B5FB-4D41-8064-10918C1C0F71}">
  <sheetPr codeName="Sheet6">
    <tabColor theme="1"/>
    <pageSetUpPr fitToPage="1"/>
  </sheetPr>
  <dimension ref="A1:BG135"/>
  <sheetViews>
    <sheetView zoomScale="90" zoomScaleNormal="90" zoomScaleSheetLayoutView="70" workbookViewId="0">
      <pane ySplit="6" topLeftCell="A7" activePane="bottomLeft" state="frozen"/>
      <selection pane="bottomLeft" activeCell="B7" sqref="B7:BG135"/>
    </sheetView>
  </sheetViews>
  <sheetFormatPr defaultColWidth="7.5" defaultRowHeight="15"/>
  <cols>
    <col min="1" max="1" width="10.6640625" style="177" bestFit="1" customWidth="1"/>
    <col min="2" max="3" width="11.1640625" style="83" customWidth="1"/>
    <col min="4" max="4" width="17.1640625" style="83" bestFit="1" customWidth="1"/>
    <col min="5" max="5" width="10.6640625" style="83" bestFit="1" customWidth="1"/>
    <col min="6" max="6" width="15.9140625" style="83" bestFit="1" customWidth="1"/>
    <col min="7" max="7" width="17.1640625" style="83" bestFit="1" customWidth="1"/>
    <col min="8" max="8" width="33.9140625" style="83" bestFit="1" customWidth="1"/>
    <col min="9" max="10" width="15.9140625" style="83" bestFit="1" customWidth="1"/>
    <col min="11" max="12" width="10" style="83" bestFit="1" customWidth="1"/>
    <col min="13" max="13" width="7.5" style="83" bestFit="1" customWidth="1"/>
    <col min="14" max="15" width="10.6640625" style="83" bestFit="1" customWidth="1"/>
    <col min="16" max="16" width="7.5" style="83" bestFit="1" customWidth="1"/>
    <col min="17" max="17" width="10.6640625" style="83" bestFit="1" customWidth="1"/>
    <col min="18" max="18" width="7.5" style="83" bestFit="1" customWidth="1"/>
    <col min="19" max="19" width="10.6640625" style="83" bestFit="1" customWidth="1"/>
    <col min="20" max="21" width="12.4140625" style="83" bestFit="1" customWidth="1"/>
    <col min="22" max="23" width="14.08203125" style="83" bestFit="1" customWidth="1"/>
    <col min="24" max="25" width="12.4140625" style="83" bestFit="1" customWidth="1"/>
    <col min="26" max="27" width="14.08203125" style="83" bestFit="1" customWidth="1"/>
    <col min="28" max="29" width="12.4140625" style="83" bestFit="1" customWidth="1"/>
    <col min="30" max="31" width="14.08203125" style="83" bestFit="1" customWidth="1"/>
    <col min="32" max="33" width="12.4140625" style="83" bestFit="1" customWidth="1"/>
    <col min="34" max="35" width="14.08203125" style="83" bestFit="1" customWidth="1"/>
    <col min="36" max="37" width="11.6640625" style="83" bestFit="1" customWidth="1"/>
    <col min="38" max="39" width="13.4140625" style="83" bestFit="1" customWidth="1"/>
    <col min="40" max="41" width="11.6640625" style="83" bestFit="1" customWidth="1"/>
    <col min="42" max="43" width="13.4140625" style="83" bestFit="1" customWidth="1"/>
    <col min="44" max="44" width="9.08203125" style="83" bestFit="1" customWidth="1"/>
    <col min="45" max="45" width="12.1640625" style="83" bestFit="1" customWidth="1"/>
    <col min="46" max="46" width="27.4140625" style="83" bestFit="1" customWidth="1"/>
    <col min="47" max="47" width="10.6640625" style="83" bestFit="1" customWidth="1"/>
    <col min="48" max="48" width="14.08203125" style="83" bestFit="1" customWidth="1"/>
    <col min="49" max="49" width="15.9140625" style="83" bestFit="1" customWidth="1"/>
    <col min="50" max="50" width="14.08203125" style="83" bestFit="1" customWidth="1"/>
    <col min="51" max="51" width="10.6640625" style="83" bestFit="1" customWidth="1"/>
    <col min="52" max="52" width="21.5" style="83" bestFit="1" customWidth="1"/>
    <col min="53" max="53" width="15.9140625" style="83" bestFit="1" customWidth="1"/>
    <col min="54" max="54" width="19.1640625" style="83" bestFit="1" customWidth="1"/>
    <col min="55" max="56" width="22.5" style="83" bestFit="1" customWidth="1"/>
    <col min="57" max="57" width="18.4140625" style="83" bestFit="1" customWidth="1"/>
    <col min="58" max="58" width="22.5" style="83" bestFit="1" customWidth="1"/>
    <col min="59" max="59" width="19.1640625" style="83" bestFit="1" customWidth="1"/>
    <col min="60" max="16384" width="7.5" style="83"/>
  </cols>
  <sheetData>
    <row r="1" spans="1:59" ht="18">
      <c r="A1" s="169" t="s">
        <v>1867</v>
      </c>
      <c r="B1" s="170">
        <v>1</v>
      </c>
      <c r="C1" s="171">
        <v>2</v>
      </c>
      <c r="D1" s="171">
        <v>3</v>
      </c>
      <c r="E1" s="171" t="s">
        <v>1868</v>
      </c>
      <c r="F1" s="171">
        <v>5</v>
      </c>
      <c r="G1" s="171">
        <v>6</v>
      </c>
      <c r="H1" s="171">
        <v>7</v>
      </c>
      <c r="I1" s="171">
        <v>8</v>
      </c>
      <c r="J1" s="171" t="s">
        <v>1869</v>
      </c>
      <c r="K1" s="171">
        <v>10</v>
      </c>
      <c r="L1" s="171">
        <v>11</v>
      </c>
      <c r="M1" s="171">
        <v>12</v>
      </c>
      <c r="N1" s="171">
        <v>13</v>
      </c>
      <c r="O1" s="171">
        <v>14</v>
      </c>
      <c r="P1" s="171">
        <v>15</v>
      </c>
      <c r="Q1" s="171">
        <v>16</v>
      </c>
      <c r="R1" s="171">
        <v>17</v>
      </c>
      <c r="S1" s="171">
        <v>18</v>
      </c>
      <c r="T1" s="171">
        <v>19</v>
      </c>
      <c r="U1" s="171">
        <v>20</v>
      </c>
      <c r="V1" s="171">
        <v>21</v>
      </c>
      <c r="W1" s="171">
        <v>22</v>
      </c>
      <c r="X1" s="171">
        <v>23</v>
      </c>
      <c r="Y1" s="171">
        <v>24</v>
      </c>
      <c r="Z1" s="171">
        <v>25</v>
      </c>
      <c r="AA1" s="171">
        <v>26</v>
      </c>
      <c r="AB1" s="171">
        <v>27</v>
      </c>
      <c r="AC1" s="171">
        <v>28</v>
      </c>
      <c r="AD1" s="171">
        <v>29</v>
      </c>
      <c r="AE1" s="171">
        <v>30</v>
      </c>
      <c r="AF1" s="171">
        <v>31</v>
      </c>
      <c r="AG1" s="171">
        <v>32</v>
      </c>
      <c r="AH1" s="171">
        <v>33</v>
      </c>
      <c r="AI1" s="171">
        <v>34</v>
      </c>
      <c r="AJ1" s="171">
        <v>35</v>
      </c>
      <c r="AK1" s="171">
        <v>36</v>
      </c>
      <c r="AL1" s="171">
        <v>37</v>
      </c>
      <c r="AM1" s="171">
        <v>38</v>
      </c>
      <c r="AN1" s="171">
        <v>39</v>
      </c>
      <c r="AO1" s="171">
        <v>40</v>
      </c>
      <c r="AP1" s="171">
        <v>41</v>
      </c>
      <c r="AQ1" s="171">
        <v>42</v>
      </c>
      <c r="AR1" s="171" t="s">
        <v>1870</v>
      </c>
      <c r="AS1" s="171" t="s">
        <v>1871</v>
      </c>
      <c r="AT1" s="171" t="s">
        <v>1872</v>
      </c>
      <c r="AU1" s="171" t="s">
        <v>1873</v>
      </c>
      <c r="AV1" s="171" t="s">
        <v>1874</v>
      </c>
      <c r="AW1" s="171" t="s">
        <v>1875</v>
      </c>
      <c r="AX1" s="171" t="s">
        <v>1876</v>
      </c>
      <c r="AY1" s="171" t="s">
        <v>1877</v>
      </c>
      <c r="AZ1" s="172">
        <v>51</v>
      </c>
      <c r="BA1" s="172">
        <v>52</v>
      </c>
      <c r="BB1" s="172">
        <v>53</v>
      </c>
      <c r="BC1" s="172">
        <v>54</v>
      </c>
      <c r="BD1" s="172">
        <v>55</v>
      </c>
      <c r="BE1" s="172">
        <v>56</v>
      </c>
      <c r="BF1" s="172">
        <v>57</v>
      </c>
      <c r="BG1" s="172">
        <v>58</v>
      </c>
    </row>
    <row r="2" spans="1:59" ht="18">
      <c r="A2" s="169" t="s">
        <v>1878</v>
      </c>
      <c r="B2" s="172" t="s">
        <v>1879</v>
      </c>
      <c r="C2" s="172" t="s">
        <v>1880</v>
      </c>
      <c r="D2" s="170" t="s">
        <v>1881</v>
      </c>
      <c r="E2" s="171" t="s">
        <v>1882</v>
      </c>
      <c r="F2" s="171" t="s">
        <v>658</v>
      </c>
      <c r="G2" s="171" t="s">
        <v>1883</v>
      </c>
      <c r="H2" s="171" t="s">
        <v>1884</v>
      </c>
      <c r="I2" s="171" t="s">
        <v>1885</v>
      </c>
      <c r="J2" s="171" t="s">
        <v>1886</v>
      </c>
      <c r="K2" s="171" t="s">
        <v>1887</v>
      </c>
      <c r="L2" s="171" t="s">
        <v>1888</v>
      </c>
      <c r="M2" s="171" t="s">
        <v>1889</v>
      </c>
      <c r="N2" s="171" t="s">
        <v>1890</v>
      </c>
      <c r="O2" s="171" t="s">
        <v>1891</v>
      </c>
      <c r="P2" s="171" t="s">
        <v>1892</v>
      </c>
      <c r="Q2" s="171" t="s">
        <v>1893</v>
      </c>
      <c r="R2" s="171" t="s">
        <v>1894</v>
      </c>
      <c r="S2" s="171" t="s">
        <v>1895</v>
      </c>
      <c r="T2" s="171" t="s">
        <v>1896</v>
      </c>
      <c r="U2" s="171" t="s">
        <v>1897</v>
      </c>
      <c r="V2" s="171" t="s">
        <v>1898</v>
      </c>
      <c r="W2" s="171" t="s">
        <v>1899</v>
      </c>
      <c r="X2" s="171" t="s">
        <v>1900</v>
      </c>
      <c r="Y2" s="171" t="s">
        <v>1901</v>
      </c>
      <c r="Z2" s="171" t="s">
        <v>1902</v>
      </c>
      <c r="AA2" s="171" t="s">
        <v>1903</v>
      </c>
      <c r="AB2" s="171" t="s">
        <v>1904</v>
      </c>
      <c r="AC2" s="171" t="s">
        <v>1905</v>
      </c>
      <c r="AD2" s="171" t="s">
        <v>1906</v>
      </c>
      <c r="AE2" s="171" t="s">
        <v>1907</v>
      </c>
      <c r="AF2" s="171" t="s">
        <v>1908</v>
      </c>
      <c r="AG2" s="171" t="s">
        <v>1909</v>
      </c>
      <c r="AH2" s="171" t="s">
        <v>1910</v>
      </c>
      <c r="AI2" s="171" t="s">
        <v>1911</v>
      </c>
      <c r="AJ2" s="171" t="s">
        <v>1912</v>
      </c>
      <c r="AK2" s="171" t="s">
        <v>1913</v>
      </c>
      <c r="AL2" s="171" t="s">
        <v>1914</v>
      </c>
      <c r="AM2" s="171" t="s">
        <v>1915</v>
      </c>
      <c r="AN2" s="171" t="s">
        <v>1916</v>
      </c>
      <c r="AO2" s="171" t="s">
        <v>1917</v>
      </c>
      <c r="AP2" s="171" t="s">
        <v>1918</v>
      </c>
      <c r="AQ2" s="171" t="s">
        <v>1919</v>
      </c>
      <c r="AR2" s="171" t="s">
        <v>1920</v>
      </c>
      <c r="AS2" s="171" t="s">
        <v>1921</v>
      </c>
      <c r="AT2" s="171" t="s">
        <v>1922</v>
      </c>
      <c r="AU2" s="171" t="s">
        <v>1923</v>
      </c>
      <c r="AV2" s="171" t="s">
        <v>1924</v>
      </c>
      <c r="AW2" s="171" t="s">
        <v>1925</v>
      </c>
      <c r="AX2" s="171" t="s">
        <v>1926</v>
      </c>
      <c r="AY2" s="171" t="s">
        <v>1927</v>
      </c>
      <c r="AZ2" s="173" t="s">
        <v>1928</v>
      </c>
      <c r="BA2" s="174" t="s">
        <v>1929</v>
      </c>
      <c r="BB2" s="175" t="s">
        <v>1930</v>
      </c>
      <c r="BC2" s="176" t="s">
        <v>1931</v>
      </c>
      <c r="BD2" s="176" t="s">
        <v>1932</v>
      </c>
      <c r="BE2" s="176" t="s">
        <v>1933</v>
      </c>
      <c r="BF2" s="176" t="s">
        <v>1934</v>
      </c>
      <c r="BG2" s="176" t="s">
        <v>1935</v>
      </c>
    </row>
    <row r="3" spans="1:59" ht="18">
      <c r="A3" s="169" t="s">
        <v>1936</v>
      </c>
      <c r="B3" s="172" t="s">
        <v>1937</v>
      </c>
      <c r="C3" s="172" t="s">
        <v>1938</v>
      </c>
      <c r="D3" s="170" t="s">
        <v>1937</v>
      </c>
      <c r="E3" s="171" t="s">
        <v>1939</v>
      </c>
      <c r="F3" s="171" t="s">
        <v>1937</v>
      </c>
      <c r="G3" s="171" t="s">
        <v>1940</v>
      </c>
      <c r="H3" s="171" t="s">
        <v>1937</v>
      </c>
      <c r="I3" s="171" t="s">
        <v>1941</v>
      </c>
      <c r="J3" s="171" t="s">
        <v>1941</v>
      </c>
      <c r="K3" s="171" t="s">
        <v>1941</v>
      </c>
      <c r="L3" s="171" t="s">
        <v>1941</v>
      </c>
      <c r="M3" s="171" t="s">
        <v>1938</v>
      </c>
      <c r="N3" s="171" t="s">
        <v>1938</v>
      </c>
      <c r="O3" s="171" t="s">
        <v>1938</v>
      </c>
      <c r="P3" s="171" t="s">
        <v>1938</v>
      </c>
      <c r="Q3" s="171" t="s">
        <v>1938</v>
      </c>
      <c r="R3" s="171" t="s">
        <v>1938</v>
      </c>
      <c r="S3" s="171" t="s">
        <v>1938</v>
      </c>
      <c r="T3" s="171" t="s">
        <v>1937</v>
      </c>
      <c r="U3" s="171" t="s">
        <v>1937</v>
      </c>
      <c r="V3" s="171" t="s">
        <v>1937</v>
      </c>
      <c r="W3" s="171" t="s">
        <v>1937</v>
      </c>
      <c r="X3" s="171" t="s">
        <v>1937</v>
      </c>
      <c r="Y3" s="171" t="s">
        <v>1937</v>
      </c>
      <c r="Z3" s="171" t="s">
        <v>1937</v>
      </c>
      <c r="AA3" s="171" t="s">
        <v>1937</v>
      </c>
      <c r="AB3" s="171" t="s">
        <v>1937</v>
      </c>
      <c r="AC3" s="171" t="s">
        <v>1937</v>
      </c>
      <c r="AD3" s="171" t="s">
        <v>1937</v>
      </c>
      <c r="AE3" s="171" t="s">
        <v>1937</v>
      </c>
      <c r="AF3" s="171" t="s">
        <v>1937</v>
      </c>
      <c r="AG3" s="171" t="s">
        <v>1937</v>
      </c>
      <c r="AH3" s="171" t="s">
        <v>1937</v>
      </c>
      <c r="AI3" s="171" t="s">
        <v>1937</v>
      </c>
      <c r="AJ3" s="171" t="s">
        <v>1937</v>
      </c>
      <c r="AK3" s="171" t="s">
        <v>1937</v>
      </c>
      <c r="AL3" s="171" t="s">
        <v>1937</v>
      </c>
      <c r="AM3" s="171" t="s">
        <v>1937</v>
      </c>
      <c r="AN3" s="171" t="s">
        <v>1937</v>
      </c>
      <c r="AO3" s="171" t="s">
        <v>1937</v>
      </c>
      <c r="AP3" s="171" t="s">
        <v>1937</v>
      </c>
      <c r="AQ3" s="171" t="s">
        <v>1937</v>
      </c>
      <c r="AR3" s="171" t="s">
        <v>1937</v>
      </c>
      <c r="AS3" s="171" t="s">
        <v>1937</v>
      </c>
      <c r="AT3" s="171" t="s">
        <v>1937</v>
      </c>
      <c r="AU3" s="171" t="s">
        <v>1937</v>
      </c>
      <c r="AV3" s="171" t="s">
        <v>1942</v>
      </c>
      <c r="AW3" s="171" t="s">
        <v>1942</v>
      </c>
      <c r="AX3" s="171" t="s">
        <v>1942</v>
      </c>
      <c r="AY3" s="171" t="s">
        <v>1940</v>
      </c>
      <c r="AZ3" s="176" t="s">
        <v>1942</v>
      </c>
      <c r="BA3" s="176" t="s">
        <v>1942</v>
      </c>
      <c r="BB3" s="176" t="s">
        <v>1942</v>
      </c>
      <c r="BC3" s="176" t="s">
        <v>1942</v>
      </c>
      <c r="BD3" s="176" t="s">
        <v>1942</v>
      </c>
      <c r="BE3" s="176" t="s">
        <v>1942</v>
      </c>
      <c r="BF3" s="176" t="s">
        <v>1942</v>
      </c>
      <c r="BG3" s="176" t="s">
        <v>1942</v>
      </c>
    </row>
    <row r="4" spans="1:59" ht="18">
      <c r="A4" s="169" t="s">
        <v>1943</v>
      </c>
      <c r="B4" s="172" t="s">
        <v>1944</v>
      </c>
      <c r="C4" s="172" t="s">
        <v>1944</v>
      </c>
      <c r="D4" s="170" t="s">
        <v>1944</v>
      </c>
      <c r="E4" s="171" t="s">
        <v>1944</v>
      </c>
      <c r="F4" s="171" t="s">
        <v>1944</v>
      </c>
      <c r="G4" s="171" t="s">
        <v>1944</v>
      </c>
      <c r="H4" s="171" t="s">
        <v>1944</v>
      </c>
      <c r="I4" s="171" t="s">
        <v>1944</v>
      </c>
      <c r="J4" s="171" t="s">
        <v>1944</v>
      </c>
      <c r="K4" s="171" t="s">
        <v>1944</v>
      </c>
      <c r="L4" s="171" t="s">
        <v>1945</v>
      </c>
      <c r="M4" s="171" t="s">
        <v>1944</v>
      </c>
      <c r="N4" s="171"/>
      <c r="O4" s="171"/>
      <c r="P4" s="171" t="s">
        <v>1944</v>
      </c>
      <c r="Q4" s="171" t="s">
        <v>1945</v>
      </c>
      <c r="R4" s="171"/>
      <c r="S4" s="171" t="s">
        <v>1945</v>
      </c>
      <c r="T4" s="171" t="s">
        <v>1944</v>
      </c>
      <c r="U4" s="171" t="s">
        <v>1944</v>
      </c>
      <c r="V4" s="171" t="s">
        <v>1944</v>
      </c>
      <c r="W4" s="171" t="s">
        <v>1944</v>
      </c>
      <c r="X4" s="171"/>
      <c r="Y4" s="171"/>
      <c r="Z4" s="171"/>
      <c r="AA4" s="171"/>
      <c r="AB4" s="171"/>
      <c r="AC4" s="171"/>
      <c r="AD4" s="171"/>
      <c r="AE4" s="171"/>
      <c r="AF4" s="171"/>
      <c r="AG4" s="171"/>
      <c r="AH4" s="171"/>
      <c r="AI4" s="171"/>
      <c r="AJ4" s="171"/>
      <c r="AK4" s="171"/>
      <c r="AL4" s="171"/>
      <c r="AM4" s="171"/>
      <c r="AN4" s="171"/>
      <c r="AO4" s="171"/>
      <c r="AP4" s="171"/>
      <c r="AQ4" s="171"/>
      <c r="AR4" s="171"/>
      <c r="AS4" s="171"/>
      <c r="AT4" s="171"/>
      <c r="AU4" s="171"/>
      <c r="AV4" s="171"/>
      <c r="AW4" s="171"/>
      <c r="AX4" s="171"/>
      <c r="AY4" s="171"/>
      <c r="AZ4" s="176"/>
      <c r="BA4" s="176"/>
      <c r="BB4" s="176"/>
      <c r="BC4" s="176"/>
      <c r="BD4" s="176"/>
      <c r="BE4" s="176"/>
      <c r="BF4" s="176"/>
      <c r="BG4" s="176"/>
    </row>
    <row r="5" spans="1:59" ht="18">
      <c r="A5" s="169" t="s">
        <v>1946</v>
      </c>
      <c r="B5" s="172" t="s">
        <v>1947</v>
      </c>
      <c r="C5" s="172" t="s">
        <v>1948</v>
      </c>
      <c r="D5" s="170">
        <v>16</v>
      </c>
      <c r="E5" s="171">
        <v>7</v>
      </c>
      <c r="F5" s="171">
        <v>16</v>
      </c>
      <c r="G5" s="171" t="s">
        <v>1949</v>
      </c>
      <c r="H5" s="171">
        <v>100</v>
      </c>
      <c r="I5" s="171">
        <v>10</v>
      </c>
      <c r="J5" s="171">
        <v>10</v>
      </c>
      <c r="K5" s="171">
        <v>10</v>
      </c>
      <c r="L5" s="171">
        <v>10</v>
      </c>
      <c r="M5" s="171">
        <v>12</v>
      </c>
      <c r="N5" s="171">
        <v>12</v>
      </c>
      <c r="O5" s="171">
        <v>12</v>
      </c>
      <c r="P5" s="171">
        <v>12</v>
      </c>
      <c r="Q5" s="171">
        <v>12</v>
      </c>
      <c r="R5" s="171">
        <v>12</v>
      </c>
      <c r="S5" s="171">
        <v>12</v>
      </c>
      <c r="T5" s="171">
        <v>100</v>
      </c>
      <c r="U5" s="171">
        <v>100</v>
      </c>
      <c r="V5" s="171">
        <v>1</v>
      </c>
      <c r="W5" s="171">
        <v>7</v>
      </c>
      <c r="X5" s="171">
        <v>100</v>
      </c>
      <c r="Y5" s="171">
        <v>100</v>
      </c>
      <c r="Z5" s="171">
        <v>1</v>
      </c>
      <c r="AA5" s="171">
        <v>7</v>
      </c>
      <c r="AB5" s="171">
        <v>100</v>
      </c>
      <c r="AC5" s="171">
        <v>100</v>
      </c>
      <c r="AD5" s="171">
        <v>1</v>
      </c>
      <c r="AE5" s="171">
        <v>7</v>
      </c>
      <c r="AF5" s="171">
        <v>100</v>
      </c>
      <c r="AG5" s="171">
        <v>100</v>
      </c>
      <c r="AH5" s="171">
        <v>1</v>
      </c>
      <c r="AI5" s="171">
        <v>7</v>
      </c>
      <c r="AJ5" s="171">
        <v>100</v>
      </c>
      <c r="AK5" s="171">
        <v>100</v>
      </c>
      <c r="AL5" s="171">
        <v>1</v>
      </c>
      <c r="AM5" s="171">
        <v>7</v>
      </c>
      <c r="AN5" s="171">
        <v>100</v>
      </c>
      <c r="AO5" s="171">
        <v>100</v>
      </c>
      <c r="AP5" s="171">
        <v>1</v>
      </c>
      <c r="AQ5" s="171">
        <v>7</v>
      </c>
      <c r="AR5" s="171">
        <v>40</v>
      </c>
      <c r="AS5" s="171">
        <v>15</v>
      </c>
      <c r="AT5" s="171" t="s">
        <v>1950</v>
      </c>
      <c r="AU5" s="171" t="s">
        <v>1949</v>
      </c>
      <c r="AV5" s="171" t="s">
        <v>1951</v>
      </c>
      <c r="AW5" s="171" t="s">
        <v>1951</v>
      </c>
      <c r="AX5" s="171" t="s">
        <v>1951</v>
      </c>
      <c r="AY5" s="171" t="s">
        <v>1952</v>
      </c>
      <c r="AZ5" s="176" t="s">
        <v>1953</v>
      </c>
      <c r="BA5" s="176" t="s">
        <v>1953</v>
      </c>
      <c r="BB5" s="176" t="s">
        <v>1953</v>
      </c>
      <c r="BC5" s="176" t="s">
        <v>1951</v>
      </c>
      <c r="BD5" s="176" t="s">
        <v>1951</v>
      </c>
      <c r="BE5" s="176" t="s">
        <v>1951</v>
      </c>
      <c r="BF5" s="176" t="s">
        <v>1951</v>
      </c>
      <c r="BG5" s="176" t="s">
        <v>1951</v>
      </c>
    </row>
    <row r="6" spans="1:59" ht="18">
      <c r="A6" s="169" t="s">
        <v>1954</v>
      </c>
      <c r="B6" s="172" t="s">
        <v>1955</v>
      </c>
      <c r="C6" s="176" t="s">
        <v>1956</v>
      </c>
      <c r="D6" s="170"/>
      <c r="E6" s="171" t="s">
        <v>1957</v>
      </c>
      <c r="F6" s="171"/>
      <c r="G6" s="171"/>
      <c r="H6" s="171"/>
      <c r="I6" s="171" t="s">
        <v>1958</v>
      </c>
      <c r="J6" s="171" t="s">
        <v>1959</v>
      </c>
      <c r="K6" s="171" t="s">
        <v>1960</v>
      </c>
      <c r="L6" s="171" t="s">
        <v>1961</v>
      </c>
      <c r="M6" s="171">
        <v>800000</v>
      </c>
      <c r="N6" s="171">
        <v>5000</v>
      </c>
      <c r="O6" s="171">
        <v>3000</v>
      </c>
      <c r="P6" s="171">
        <v>40000</v>
      </c>
      <c r="Q6" s="171">
        <v>848000</v>
      </c>
      <c r="R6" s="171">
        <v>1000</v>
      </c>
      <c r="S6" s="171">
        <v>849000</v>
      </c>
      <c r="T6" s="171"/>
      <c r="U6" s="171"/>
      <c r="V6" s="171" t="s">
        <v>1962</v>
      </c>
      <c r="W6" s="171"/>
      <c r="X6" s="171"/>
      <c r="Y6" s="171"/>
      <c r="Z6" s="171" t="s">
        <v>1962</v>
      </c>
      <c r="AA6" s="171"/>
      <c r="AB6" s="171"/>
      <c r="AC6" s="171"/>
      <c r="AD6" s="171" t="s">
        <v>1962</v>
      </c>
      <c r="AE6" s="171"/>
      <c r="AF6" s="171"/>
      <c r="AG6" s="171"/>
      <c r="AH6" s="171" t="s">
        <v>1962</v>
      </c>
      <c r="AI6" s="171"/>
      <c r="AJ6" s="171"/>
      <c r="AK6" s="171"/>
      <c r="AL6" s="171" t="s">
        <v>1962</v>
      </c>
      <c r="AM6" s="171"/>
      <c r="AN6" s="171"/>
      <c r="AO6" s="171"/>
      <c r="AP6" s="171" t="s">
        <v>1962</v>
      </c>
      <c r="AQ6" s="171"/>
      <c r="AR6" s="171"/>
      <c r="AS6" s="171"/>
      <c r="AT6" s="171" t="s">
        <v>1963</v>
      </c>
      <c r="AU6" s="171"/>
      <c r="AV6" s="171" t="s">
        <v>1964</v>
      </c>
      <c r="AW6" s="171" t="s">
        <v>1964</v>
      </c>
      <c r="AX6" s="171" t="s">
        <v>1964</v>
      </c>
      <c r="AY6" s="171"/>
      <c r="AZ6" s="176" t="s">
        <v>1964</v>
      </c>
      <c r="BA6" s="176" t="s">
        <v>1965</v>
      </c>
      <c r="BB6" s="176" t="s">
        <v>1966</v>
      </c>
      <c r="BC6" s="176" t="s">
        <v>1964</v>
      </c>
      <c r="BD6" s="176" t="s">
        <v>1964</v>
      </c>
      <c r="BE6" s="176" t="s">
        <v>1964</v>
      </c>
      <c r="BF6" s="176" t="s">
        <v>1964</v>
      </c>
      <c r="BG6" s="176" t="s">
        <v>1964</v>
      </c>
    </row>
    <row r="7" spans="1:59">
      <c r="B7" s="83" t="s">
        <v>1967</v>
      </c>
      <c r="C7" s="83">
        <v>1</v>
      </c>
      <c r="D7" s="83" t="s">
        <v>4017</v>
      </c>
      <c r="E7" s="83" t="s">
        <v>4019</v>
      </c>
      <c r="F7" s="83" t="s">
        <v>849</v>
      </c>
      <c r="G7" s="83" t="s">
        <v>4017</v>
      </c>
      <c r="H7" s="83" t="s">
        <v>3160</v>
      </c>
      <c r="I7" s="83" t="s">
        <v>4020</v>
      </c>
      <c r="J7" s="83" t="s">
        <v>4021</v>
      </c>
      <c r="K7" s="83" t="s">
        <v>4021</v>
      </c>
      <c r="L7" s="97">
        <v>46112</v>
      </c>
      <c r="M7" s="83">
        <v>240500</v>
      </c>
      <c r="P7" s="83">
        <v>24050</v>
      </c>
      <c r="Q7" s="83">
        <v>264550</v>
      </c>
      <c r="R7" s="83">
        <v>0</v>
      </c>
      <c r="S7" s="83">
        <v>264550</v>
      </c>
      <c r="T7" s="83" t="s">
        <v>1968</v>
      </c>
      <c r="U7" s="83" t="s">
        <v>1969</v>
      </c>
      <c r="V7" s="83">
        <v>1</v>
      </c>
      <c r="W7" s="83">
        <v>1416351</v>
      </c>
      <c r="AR7" s="83" t="s">
        <v>2683</v>
      </c>
      <c r="AS7" s="83" t="s">
        <v>876</v>
      </c>
      <c r="AT7" s="83">
        <v>1</v>
      </c>
      <c r="BG7" s="83">
        <v>0</v>
      </c>
    </row>
    <row r="8" spans="1:59">
      <c r="B8" s="83" t="s">
        <v>1967</v>
      </c>
      <c r="C8" s="83">
        <v>1</v>
      </c>
      <c r="D8" s="83" t="s">
        <v>4022</v>
      </c>
      <c r="E8" s="83" t="s">
        <v>4019</v>
      </c>
      <c r="F8" s="83" t="s">
        <v>849</v>
      </c>
      <c r="G8" s="83" t="s">
        <v>4022</v>
      </c>
      <c r="H8" s="83" t="s">
        <v>3161</v>
      </c>
      <c r="I8" s="83" t="s">
        <v>4020</v>
      </c>
      <c r="J8" s="83" t="s">
        <v>4021</v>
      </c>
      <c r="K8" s="83" t="s">
        <v>4021</v>
      </c>
      <c r="L8" s="97">
        <v>46112</v>
      </c>
      <c r="M8" s="83">
        <v>330920</v>
      </c>
      <c r="P8" s="83">
        <v>33092</v>
      </c>
      <c r="Q8" s="83">
        <v>364012</v>
      </c>
      <c r="R8" s="83">
        <v>0</v>
      </c>
      <c r="S8" s="83">
        <v>364012</v>
      </c>
      <c r="T8" s="83" t="s">
        <v>1968</v>
      </c>
      <c r="U8" s="83" t="s">
        <v>1969</v>
      </c>
      <c r="V8" s="83">
        <v>1</v>
      </c>
      <c r="W8" s="83">
        <v>1416351</v>
      </c>
      <c r="AR8" s="83" t="s">
        <v>2683</v>
      </c>
      <c r="AS8" s="83" t="s">
        <v>876</v>
      </c>
      <c r="AT8" s="83">
        <v>1</v>
      </c>
      <c r="BG8" s="83">
        <v>0</v>
      </c>
    </row>
    <row r="9" spans="1:59">
      <c r="B9" s="83" t="s">
        <v>1967</v>
      </c>
      <c r="C9" s="83">
        <v>1</v>
      </c>
      <c r="D9" s="83" t="s">
        <v>4024</v>
      </c>
      <c r="E9" s="83" t="s">
        <v>4019</v>
      </c>
      <c r="F9" s="83" t="s">
        <v>849</v>
      </c>
      <c r="G9" s="83" t="s">
        <v>4024</v>
      </c>
      <c r="H9" s="83" t="s">
        <v>3162</v>
      </c>
      <c r="I9" s="83" t="s">
        <v>4020</v>
      </c>
      <c r="J9" s="83" t="s">
        <v>4021</v>
      </c>
      <c r="K9" s="83" t="s">
        <v>4021</v>
      </c>
      <c r="L9" s="97">
        <v>46112</v>
      </c>
      <c r="M9" s="83">
        <v>584250</v>
      </c>
      <c r="P9" s="83">
        <v>58425</v>
      </c>
      <c r="Q9" s="83">
        <v>642675</v>
      </c>
      <c r="R9" s="83">
        <v>0</v>
      </c>
      <c r="S9" s="83">
        <v>642675</v>
      </c>
      <c r="T9" s="83" t="s">
        <v>1968</v>
      </c>
      <c r="U9" s="83" t="s">
        <v>1969</v>
      </c>
      <c r="V9" s="83">
        <v>1</v>
      </c>
      <c r="W9" s="83">
        <v>1416351</v>
      </c>
      <c r="AR9" s="83" t="s">
        <v>2683</v>
      </c>
      <c r="AS9" s="83" t="s">
        <v>876</v>
      </c>
      <c r="AT9" s="83">
        <v>1</v>
      </c>
      <c r="BG9" s="83">
        <v>0</v>
      </c>
    </row>
    <row r="10" spans="1:59">
      <c r="B10" s="83" t="s">
        <v>1967</v>
      </c>
      <c r="C10" s="83">
        <v>1</v>
      </c>
      <c r="D10" s="83" t="s">
        <v>4026</v>
      </c>
      <c r="E10" s="83" t="s">
        <v>4019</v>
      </c>
      <c r="F10" s="83" t="s">
        <v>849</v>
      </c>
      <c r="G10" s="83" t="s">
        <v>4026</v>
      </c>
      <c r="H10" s="83" t="s">
        <v>3163</v>
      </c>
      <c r="I10" s="83" t="s">
        <v>4020</v>
      </c>
      <c r="J10" s="83" t="s">
        <v>4021</v>
      </c>
      <c r="K10" s="83" t="s">
        <v>4021</v>
      </c>
      <c r="L10" s="97">
        <v>46112</v>
      </c>
      <c r="M10" s="83">
        <v>200080</v>
      </c>
      <c r="P10" s="83">
        <v>20008</v>
      </c>
      <c r="Q10" s="83">
        <v>220088</v>
      </c>
      <c r="R10" s="83">
        <v>0</v>
      </c>
      <c r="S10" s="83">
        <v>220088</v>
      </c>
      <c r="T10" s="83" t="s">
        <v>1968</v>
      </c>
      <c r="U10" s="83" t="s">
        <v>1969</v>
      </c>
      <c r="V10" s="83">
        <v>1</v>
      </c>
      <c r="W10" s="83">
        <v>1416351</v>
      </c>
      <c r="AR10" s="83" t="s">
        <v>2683</v>
      </c>
      <c r="AS10" s="83" t="s">
        <v>876</v>
      </c>
      <c r="AT10" s="83">
        <v>1</v>
      </c>
      <c r="BG10" s="83">
        <v>0</v>
      </c>
    </row>
    <row r="11" spans="1:59">
      <c r="B11" s="83" t="s">
        <v>1967</v>
      </c>
      <c r="C11" s="83">
        <v>1</v>
      </c>
      <c r="D11" s="83" t="s">
        <v>4028</v>
      </c>
      <c r="E11" s="83" t="s">
        <v>4019</v>
      </c>
      <c r="F11" s="83" t="s">
        <v>849</v>
      </c>
      <c r="G11" s="83" t="s">
        <v>4028</v>
      </c>
      <c r="H11" s="83" t="s">
        <v>3164</v>
      </c>
      <c r="I11" s="83" t="s">
        <v>4020</v>
      </c>
      <c r="J11" s="83" t="s">
        <v>4021</v>
      </c>
      <c r="K11" s="83" t="s">
        <v>4021</v>
      </c>
      <c r="L11" s="97">
        <v>46112</v>
      </c>
      <c r="M11" s="83">
        <v>426115</v>
      </c>
      <c r="P11" s="83">
        <v>42611</v>
      </c>
      <c r="Q11" s="83">
        <v>468726</v>
      </c>
      <c r="R11" s="83">
        <v>0</v>
      </c>
      <c r="S11" s="83">
        <v>468726</v>
      </c>
      <c r="T11" s="83" t="s">
        <v>1968</v>
      </c>
      <c r="U11" s="83" t="s">
        <v>1969</v>
      </c>
      <c r="V11" s="83">
        <v>1</v>
      </c>
      <c r="W11" s="83">
        <v>1416351</v>
      </c>
      <c r="AR11" s="83" t="s">
        <v>2683</v>
      </c>
      <c r="AS11" s="83" t="s">
        <v>876</v>
      </c>
      <c r="AT11" s="83">
        <v>1</v>
      </c>
      <c r="BG11" s="83">
        <v>0</v>
      </c>
    </row>
    <row r="12" spans="1:59">
      <c r="B12" s="83" t="s">
        <v>1967</v>
      </c>
      <c r="C12" s="83">
        <v>1</v>
      </c>
      <c r="D12" s="83" t="s">
        <v>4030</v>
      </c>
      <c r="E12" s="83" t="s">
        <v>4019</v>
      </c>
      <c r="F12" s="83" t="s">
        <v>849</v>
      </c>
      <c r="G12" s="83" t="s">
        <v>4030</v>
      </c>
      <c r="H12" s="83" t="s">
        <v>3165</v>
      </c>
      <c r="I12" s="83" t="s">
        <v>4020</v>
      </c>
      <c r="J12" s="83" t="s">
        <v>4021</v>
      </c>
      <c r="K12" s="83" t="s">
        <v>4021</v>
      </c>
      <c r="L12" s="97">
        <v>46112</v>
      </c>
      <c r="M12" s="83">
        <v>508720</v>
      </c>
      <c r="P12" s="83">
        <v>50872</v>
      </c>
      <c r="Q12" s="83">
        <v>559592</v>
      </c>
      <c r="R12" s="83">
        <v>0</v>
      </c>
      <c r="S12" s="83">
        <v>559592</v>
      </c>
      <c r="T12" s="83" t="s">
        <v>1968</v>
      </c>
      <c r="U12" s="83" t="s">
        <v>1969</v>
      </c>
      <c r="V12" s="83">
        <v>1</v>
      </c>
      <c r="W12" s="83">
        <v>1416351</v>
      </c>
      <c r="AR12" s="83" t="s">
        <v>2683</v>
      </c>
      <c r="AS12" s="83" t="s">
        <v>876</v>
      </c>
      <c r="AT12" s="83">
        <v>1</v>
      </c>
      <c r="BG12" s="83">
        <v>0</v>
      </c>
    </row>
    <row r="13" spans="1:59">
      <c r="B13" s="83" t="s">
        <v>1967</v>
      </c>
      <c r="C13" s="83">
        <v>1</v>
      </c>
      <c r="D13" s="83" t="s">
        <v>4032</v>
      </c>
      <c r="E13" s="83" t="s">
        <v>4019</v>
      </c>
      <c r="F13" s="83" t="s">
        <v>849</v>
      </c>
      <c r="G13" s="83" t="s">
        <v>4032</v>
      </c>
      <c r="H13" s="83" t="s">
        <v>3166</v>
      </c>
      <c r="I13" s="83" t="s">
        <v>4020</v>
      </c>
      <c r="J13" s="83" t="s">
        <v>4021</v>
      </c>
      <c r="K13" s="83" t="s">
        <v>4021</v>
      </c>
      <c r="L13" s="97">
        <v>46112</v>
      </c>
      <c r="M13" s="83">
        <v>402850</v>
      </c>
      <c r="P13" s="83">
        <v>40285</v>
      </c>
      <c r="Q13" s="83">
        <v>443135</v>
      </c>
      <c r="R13" s="83">
        <v>0</v>
      </c>
      <c r="S13" s="83">
        <v>443135</v>
      </c>
      <c r="T13" s="83" t="s">
        <v>1968</v>
      </c>
      <c r="U13" s="83" t="s">
        <v>1969</v>
      </c>
      <c r="V13" s="83">
        <v>1</v>
      </c>
      <c r="W13" s="83">
        <v>1416351</v>
      </c>
      <c r="AR13" s="83" t="s">
        <v>2683</v>
      </c>
      <c r="AS13" s="83" t="s">
        <v>876</v>
      </c>
      <c r="AT13" s="83">
        <v>1</v>
      </c>
      <c r="BG13" s="83">
        <v>0</v>
      </c>
    </row>
    <row r="14" spans="1:59">
      <c r="B14" s="83" t="s">
        <v>1967</v>
      </c>
      <c r="C14" s="83">
        <v>1</v>
      </c>
      <c r="D14" s="83" t="s">
        <v>4034</v>
      </c>
      <c r="E14" s="83" t="s">
        <v>4019</v>
      </c>
      <c r="F14" s="83" t="s">
        <v>849</v>
      </c>
      <c r="G14" s="83" t="s">
        <v>4034</v>
      </c>
      <c r="H14" s="83" t="s">
        <v>3167</v>
      </c>
      <c r="I14" s="83" t="s">
        <v>4020</v>
      </c>
      <c r="J14" s="83" t="s">
        <v>4021</v>
      </c>
      <c r="K14" s="83" t="s">
        <v>4021</v>
      </c>
      <c r="L14" s="97">
        <v>46112</v>
      </c>
      <c r="M14" s="83">
        <v>612270</v>
      </c>
      <c r="P14" s="83">
        <v>61227</v>
      </c>
      <c r="Q14" s="83">
        <v>673497</v>
      </c>
      <c r="R14" s="83">
        <v>0</v>
      </c>
      <c r="S14" s="83">
        <v>673497</v>
      </c>
      <c r="T14" s="83" t="s">
        <v>1968</v>
      </c>
      <c r="U14" s="83" t="s">
        <v>1969</v>
      </c>
      <c r="V14" s="83">
        <v>1</v>
      </c>
      <c r="W14" s="83">
        <v>1416351</v>
      </c>
      <c r="AR14" s="83" t="s">
        <v>2683</v>
      </c>
      <c r="AS14" s="83" t="s">
        <v>876</v>
      </c>
      <c r="AT14" s="83">
        <v>1</v>
      </c>
      <c r="BG14" s="83">
        <v>0</v>
      </c>
    </row>
    <row r="15" spans="1:59">
      <c r="B15" s="83" t="s">
        <v>1967</v>
      </c>
      <c r="C15" s="83">
        <v>1</v>
      </c>
      <c r="D15" s="83" t="s">
        <v>4036</v>
      </c>
      <c r="E15" s="83" t="s">
        <v>4019</v>
      </c>
      <c r="F15" s="83" t="s">
        <v>849</v>
      </c>
      <c r="G15" s="83" t="s">
        <v>4036</v>
      </c>
      <c r="H15" s="83" t="s">
        <v>3168</v>
      </c>
      <c r="I15" s="83" t="s">
        <v>4020</v>
      </c>
      <c r="J15" s="83" t="s">
        <v>4021</v>
      </c>
      <c r="K15" s="83" t="s">
        <v>4021</v>
      </c>
      <c r="L15" s="97">
        <v>46112</v>
      </c>
      <c r="M15" s="83">
        <v>516000</v>
      </c>
      <c r="P15" s="83">
        <v>51600</v>
      </c>
      <c r="Q15" s="83">
        <v>567600</v>
      </c>
      <c r="R15" s="83">
        <v>420</v>
      </c>
      <c r="S15" s="83">
        <v>568020</v>
      </c>
      <c r="T15" s="83" t="s">
        <v>1968</v>
      </c>
      <c r="U15" s="83" t="s">
        <v>1969</v>
      </c>
      <c r="V15" s="83">
        <v>1</v>
      </c>
      <c r="W15" s="83">
        <v>1416351</v>
      </c>
      <c r="AR15" s="83" t="s">
        <v>2683</v>
      </c>
      <c r="AS15" s="83" t="s">
        <v>876</v>
      </c>
      <c r="AT15" s="83">
        <v>1</v>
      </c>
      <c r="BG15" s="83">
        <v>0</v>
      </c>
    </row>
    <row r="16" spans="1:59">
      <c r="B16" s="83" t="s">
        <v>1967</v>
      </c>
      <c r="C16" s="83">
        <v>1</v>
      </c>
      <c r="D16" s="83" t="s">
        <v>4038</v>
      </c>
      <c r="E16" s="83" t="s">
        <v>4019</v>
      </c>
      <c r="F16" s="83" t="s">
        <v>849</v>
      </c>
      <c r="G16" s="83" t="s">
        <v>4038</v>
      </c>
      <c r="H16" s="83" t="s">
        <v>3169</v>
      </c>
      <c r="I16" s="83" t="s">
        <v>4020</v>
      </c>
      <c r="J16" s="83" t="s">
        <v>4021</v>
      </c>
      <c r="K16" s="83" t="s">
        <v>4021</v>
      </c>
      <c r="L16" s="97">
        <v>46112</v>
      </c>
      <c r="M16" s="83">
        <v>470000</v>
      </c>
      <c r="P16" s="83">
        <v>47000</v>
      </c>
      <c r="Q16" s="83">
        <v>517000</v>
      </c>
      <c r="R16" s="83">
        <v>27972</v>
      </c>
      <c r="S16" s="83">
        <v>544972</v>
      </c>
      <c r="T16" s="83" t="s">
        <v>1968</v>
      </c>
      <c r="U16" s="83" t="s">
        <v>1969</v>
      </c>
      <c r="V16" s="83">
        <v>1</v>
      </c>
      <c r="W16" s="83">
        <v>1416351</v>
      </c>
      <c r="AR16" s="83" t="s">
        <v>2683</v>
      </c>
      <c r="AS16" s="83" t="s">
        <v>876</v>
      </c>
      <c r="AT16" s="83">
        <v>1</v>
      </c>
      <c r="BG16" s="83">
        <v>0</v>
      </c>
    </row>
    <row r="17" spans="2:59">
      <c r="B17" s="83" t="s">
        <v>1967</v>
      </c>
      <c r="C17" s="83">
        <v>1</v>
      </c>
      <c r="D17" s="83" t="s">
        <v>4040</v>
      </c>
      <c r="E17" s="83" t="s">
        <v>4019</v>
      </c>
      <c r="F17" s="83" t="s">
        <v>849</v>
      </c>
      <c r="G17" s="83" t="s">
        <v>4040</v>
      </c>
      <c r="H17" s="83" t="s">
        <v>3170</v>
      </c>
      <c r="I17" s="83" t="s">
        <v>4020</v>
      </c>
      <c r="J17" s="83" t="s">
        <v>4021</v>
      </c>
      <c r="K17" s="83" t="s">
        <v>4021</v>
      </c>
      <c r="L17" s="97">
        <v>46112</v>
      </c>
      <c r="M17" s="83">
        <v>452400</v>
      </c>
      <c r="P17" s="83">
        <v>45240</v>
      </c>
      <c r="Q17" s="83">
        <v>497640</v>
      </c>
      <c r="R17" s="83">
        <v>0</v>
      </c>
      <c r="S17" s="83">
        <v>497640</v>
      </c>
      <c r="T17" s="83" t="s">
        <v>1968</v>
      </c>
      <c r="U17" s="83" t="s">
        <v>1969</v>
      </c>
      <c r="V17" s="83">
        <v>1</v>
      </c>
      <c r="W17" s="83">
        <v>1416351</v>
      </c>
      <c r="AR17" s="83" t="s">
        <v>2683</v>
      </c>
      <c r="AS17" s="83" t="s">
        <v>876</v>
      </c>
      <c r="AT17" s="83">
        <v>1</v>
      </c>
      <c r="BG17" s="83">
        <v>0</v>
      </c>
    </row>
    <row r="18" spans="2:59">
      <c r="B18" s="83" t="s">
        <v>1967</v>
      </c>
      <c r="C18" s="83">
        <v>1</v>
      </c>
      <c r="D18" s="83" t="s">
        <v>4042</v>
      </c>
      <c r="E18" s="83" t="s">
        <v>4019</v>
      </c>
      <c r="F18" s="83" t="s">
        <v>849</v>
      </c>
      <c r="G18" s="83" t="s">
        <v>4042</v>
      </c>
      <c r="H18" s="83" t="s">
        <v>3171</v>
      </c>
      <c r="I18" s="83" t="s">
        <v>4020</v>
      </c>
      <c r="J18" s="83" t="s">
        <v>4021</v>
      </c>
      <c r="K18" s="83" t="s">
        <v>4021</v>
      </c>
      <c r="L18" s="97">
        <v>46112</v>
      </c>
      <c r="M18" s="83">
        <v>670000</v>
      </c>
      <c r="P18" s="83">
        <v>67000</v>
      </c>
      <c r="Q18" s="83">
        <v>737000</v>
      </c>
      <c r="R18" s="83">
        <v>51475</v>
      </c>
      <c r="S18" s="83">
        <v>788475</v>
      </c>
      <c r="T18" s="83" t="s">
        <v>1968</v>
      </c>
      <c r="U18" s="83" t="s">
        <v>1969</v>
      </c>
      <c r="V18" s="83">
        <v>1</v>
      </c>
      <c r="W18" s="83">
        <v>1416351</v>
      </c>
      <c r="AR18" s="83" t="s">
        <v>2683</v>
      </c>
      <c r="AS18" s="83" t="s">
        <v>876</v>
      </c>
      <c r="AT18" s="83">
        <v>1</v>
      </c>
      <c r="BG18" s="83">
        <v>0</v>
      </c>
    </row>
    <row r="19" spans="2:59">
      <c r="B19" s="83" t="s">
        <v>1967</v>
      </c>
      <c r="C19" s="83">
        <v>1</v>
      </c>
      <c r="D19" s="83" t="s">
        <v>4044</v>
      </c>
      <c r="E19" s="83" t="s">
        <v>4019</v>
      </c>
      <c r="F19" s="83" t="s">
        <v>849</v>
      </c>
      <c r="G19" s="83" t="s">
        <v>4044</v>
      </c>
      <c r="H19" s="83" t="s">
        <v>3172</v>
      </c>
      <c r="I19" s="83" t="s">
        <v>4020</v>
      </c>
      <c r="J19" s="83" t="s">
        <v>4021</v>
      </c>
      <c r="K19" s="83" t="s">
        <v>4021</v>
      </c>
      <c r="L19" s="97">
        <v>46112</v>
      </c>
      <c r="M19" s="83">
        <v>500000</v>
      </c>
      <c r="P19" s="83">
        <v>50000</v>
      </c>
      <c r="Q19" s="83">
        <v>550000</v>
      </c>
      <c r="R19" s="83">
        <v>17675</v>
      </c>
      <c r="S19" s="83">
        <v>567675</v>
      </c>
      <c r="T19" s="83" t="s">
        <v>1968</v>
      </c>
      <c r="U19" s="83" t="s">
        <v>1969</v>
      </c>
      <c r="V19" s="83">
        <v>1</v>
      </c>
      <c r="W19" s="83">
        <v>1416351</v>
      </c>
      <c r="AR19" s="83" t="s">
        <v>2683</v>
      </c>
      <c r="AS19" s="83" t="s">
        <v>876</v>
      </c>
      <c r="AT19" s="83">
        <v>1</v>
      </c>
      <c r="BG19" s="83">
        <v>0</v>
      </c>
    </row>
    <row r="20" spans="2:59">
      <c r="B20" s="83" t="s">
        <v>1967</v>
      </c>
      <c r="C20" s="83">
        <v>1</v>
      </c>
      <c r="D20" s="83" t="s">
        <v>4046</v>
      </c>
      <c r="E20" s="83" t="s">
        <v>4019</v>
      </c>
      <c r="F20" s="83" t="s">
        <v>849</v>
      </c>
      <c r="G20" s="83" t="s">
        <v>4046</v>
      </c>
      <c r="H20" s="83" t="s">
        <v>3173</v>
      </c>
      <c r="I20" s="83" t="s">
        <v>4020</v>
      </c>
      <c r="J20" s="83" t="s">
        <v>4021</v>
      </c>
      <c r="K20" s="83" t="s">
        <v>4021</v>
      </c>
      <c r="L20" s="97">
        <v>46112</v>
      </c>
      <c r="M20" s="83">
        <v>723145</v>
      </c>
      <c r="P20" s="83">
        <v>72314</v>
      </c>
      <c r="Q20" s="83">
        <v>795459</v>
      </c>
      <c r="R20" s="83">
        <v>0</v>
      </c>
      <c r="S20" s="83">
        <v>795459</v>
      </c>
      <c r="T20" s="83" t="s">
        <v>1968</v>
      </c>
      <c r="U20" s="83" t="s">
        <v>1969</v>
      </c>
      <c r="V20" s="83">
        <v>1</v>
      </c>
      <c r="W20" s="83">
        <v>1416351</v>
      </c>
      <c r="AR20" s="83" t="s">
        <v>2683</v>
      </c>
      <c r="AS20" s="83" t="s">
        <v>876</v>
      </c>
      <c r="AT20" s="83">
        <v>1</v>
      </c>
      <c r="BG20" s="83">
        <v>0</v>
      </c>
    </row>
    <row r="21" spans="2:59">
      <c r="B21" s="83" t="s">
        <v>1967</v>
      </c>
      <c r="C21" s="83">
        <v>1</v>
      </c>
      <c r="D21" s="83" t="s">
        <v>4048</v>
      </c>
      <c r="E21" s="83" t="s">
        <v>4019</v>
      </c>
      <c r="F21" s="83" t="s">
        <v>849</v>
      </c>
      <c r="G21" s="83" t="s">
        <v>4048</v>
      </c>
      <c r="H21" s="83" t="s">
        <v>3174</v>
      </c>
      <c r="I21" s="83" t="s">
        <v>4020</v>
      </c>
      <c r="J21" s="83" t="s">
        <v>4021</v>
      </c>
      <c r="K21" s="83" t="s">
        <v>4021</v>
      </c>
      <c r="L21" s="97">
        <v>46112</v>
      </c>
      <c r="M21" s="83">
        <v>781100</v>
      </c>
      <c r="P21" s="83">
        <v>78110</v>
      </c>
      <c r="Q21" s="83">
        <v>859210</v>
      </c>
      <c r="R21" s="83">
        <v>0</v>
      </c>
      <c r="S21" s="83">
        <v>859210</v>
      </c>
      <c r="T21" s="83" t="s">
        <v>1968</v>
      </c>
      <c r="U21" s="83" t="s">
        <v>1969</v>
      </c>
      <c r="V21" s="83">
        <v>1</v>
      </c>
      <c r="W21" s="83">
        <v>1416351</v>
      </c>
      <c r="AR21" s="83" t="s">
        <v>2683</v>
      </c>
      <c r="AS21" s="83" t="s">
        <v>876</v>
      </c>
      <c r="AT21" s="83">
        <v>1</v>
      </c>
      <c r="BG21" s="83">
        <v>0</v>
      </c>
    </row>
    <row r="22" spans="2:59">
      <c r="B22" s="83" t="s">
        <v>1967</v>
      </c>
      <c r="C22" s="83">
        <v>1</v>
      </c>
      <c r="D22" s="83" t="s">
        <v>4050</v>
      </c>
      <c r="E22" s="83" t="s">
        <v>4019</v>
      </c>
      <c r="F22" s="83" t="s">
        <v>849</v>
      </c>
      <c r="G22" s="83" t="s">
        <v>4050</v>
      </c>
      <c r="H22" s="83" t="s">
        <v>3175</v>
      </c>
      <c r="I22" s="83" t="s">
        <v>4020</v>
      </c>
      <c r="J22" s="83" t="s">
        <v>4021</v>
      </c>
      <c r="K22" s="83" t="s">
        <v>4021</v>
      </c>
      <c r="L22" s="97">
        <v>46112</v>
      </c>
      <c r="M22" s="83">
        <v>429300</v>
      </c>
      <c r="P22" s="83">
        <v>42930</v>
      </c>
      <c r="Q22" s="83">
        <v>472230</v>
      </c>
      <c r="R22" s="83">
        <v>0</v>
      </c>
      <c r="S22" s="83">
        <v>472230</v>
      </c>
      <c r="T22" s="83" t="s">
        <v>1968</v>
      </c>
      <c r="U22" s="83" t="s">
        <v>1969</v>
      </c>
      <c r="V22" s="83">
        <v>1</v>
      </c>
      <c r="W22" s="83">
        <v>1416351</v>
      </c>
      <c r="AR22" s="83" t="s">
        <v>2683</v>
      </c>
      <c r="AS22" s="83" t="s">
        <v>876</v>
      </c>
      <c r="AT22" s="83">
        <v>1</v>
      </c>
      <c r="BG22" s="83">
        <v>0</v>
      </c>
    </row>
    <row r="23" spans="2:59">
      <c r="B23" s="83" t="s">
        <v>1967</v>
      </c>
      <c r="C23" s="83">
        <v>1</v>
      </c>
      <c r="D23" s="83" t="s">
        <v>4052</v>
      </c>
      <c r="E23" s="83" t="s">
        <v>4019</v>
      </c>
      <c r="F23" s="83" t="s">
        <v>849</v>
      </c>
      <c r="G23" s="83" t="s">
        <v>4052</v>
      </c>
      <c r="H23" s="83" t="s">
        <v>3176</v>
      </c>
      <c r="I23" s="83" t="s">
        <v>4020</v>
      </c>
      <c r="J23" s="83" t="s">
        <v>4021</v>
      </c>
      <c r="K23" s="83" t="s">
        <v>4021</v>
      </c>
      <c r="L23" s="97">
        <v>46112</v>
      </c>
      <c r="M23" s="83">
        <v>382925</v>
      </c>
      <c r="P23" s="83">
        <v>38292</v>
      </c>
      <c r="Q23" s="83">
        <v>421217</v>
      </c>
      <c r="R23" s="83">
        <v>0</v>
      </c>
      <c r="S23" s="83">
        <v>421217</v>
      </c>
      <c r="T23" s="83" t="s">
        <v>1968</v>
      </c>
      <c r="U23" s="83" t="s">
        <v>1969</v>
      </c>
      <c r="V23" s="83">
        <v>1</v>
      </c>
      <c r="W23" s="83">
        <v>1416351</v>
      </c>
      <c r="AR23" s="83" t="s">
        <v>2683</v>
      </c>
      <c r="AS23" s="83" t="s">
        <v>876</v>
      </c>
      <c r="AT23" s="83">
        <v>1</v>
      </c>
      <c r="BG23" s="83">
        <v>0</v>
      </c>
    </row>
    <row r="24" spans="2:59">
      <c r="B24" s="83" t="s">
        <v>1967</v>
      </c>
      <c r="C24" s="83">
        <v>1</v>
      </c>
      <c r="D24" s="83" t="s">
        <v>4054</v>
      </c>
      <c r="E24" s="83" t="s">
        <v>4019</v>
      </c>
      <c r="F24" s="83" t="s">
        <v>849</v>
      </c>
      <c r="G24" s="83" t="s">
        <v>4054</v>
      </c>
      <c r="H24" s="83" t="s">
        <v>3177</v>
      </c>
      <c r="I24" s="83" t="s">
        <v>4020</v>
      </c>
      <c r="J24" s="83" t="s">
        <v>4021</v>
      </c>
      <c r="K24" s="83" t="s">
        <v>4021</v>
      </c>
      <c r="L24" s="97">
        <v>46112</v>
      </c>
      <c r="M24" s="83">
        <v>477110</v>
      </c>
      <c r="P24" s="83">
        <v>47711</v>
      </c>
      <c r="Q24" s="83">
        <v>524821</v>
      </c>
      <c r="R24" s="83">
        <v>0</v>
      </c>
      <c r="S24" s="83">
        <v>524821</v>
      </c>
      <c r="T24" s="83" t="s">
        <v>1968</v>
      </c>
      <c r="U24" s="83" t="s">
        <v>1969</v>
      </c>
      <c r="V24" s="83">
        <v>1</v>
      </c>
      <c r="W24" s="83">
        <v>1416351</v>
      </c>
      <c r="AR24" s="83" t="s">
        <v>2683</v>
      </c>
      <c r="AS24" s="83" t="s">
        <v>876</v>
      </c>
      <c r="AT24" s="83">
        <v>1</v>
      </c>
      <c r="BG24" s="83">
        <v>0</v>
      </c>
    </row>
    <row r="25" spans="2:59">
      <c r="B25" s="83" t="s">
        <v>1967</v>
      </c>
      <c r="C25" s="83">
        <v>1</v>
      </c>
      <c r="D25" s="83" t="s">
        <v>4056</v>
      </c>
      <c r="E25" s="83" t="s">
        <v>4019</v>
      </c>
      <c r="F25" s="83" t="s">
        <v>849</v>
      </c>
      <c r="G25" s="83" t="s">
        <v>4056</v>
      </c>
      <c r="H25" s="83" t="s">
        <v>3178</v>
      </c>
      <c r="I25" s="83" t="s">
        <v>4020</v>
      </c>
      <c r="J25" s="83" t="s">
        <v>4021</v>
      </c>
      <c r="K25" s="83" t="s">
        <v>4021</v>
      </c>
      <c r="L25" s="97">
        <v>46112</v>
      </c>
      <c r="M25" s="83">
        <v>392017</v>
      </c>
      <c r="P25" s="83">
        <v>39201</v>
      </c>
      <c r="Q25" s="83">
        <v>431218</v>
      </c>
      <c r="R25" s="83">
        <v>0</v>
      </c>
      <c r="S25" s="83">
        <v>431218</v>
      </c>
      <c r="T25" s="83" t="s">
        <v>1968</v>
      </c>
      <c r="U25" s="83" t="s">
        <v>1969</v>
      </c>
      <c r="V25" s="83">
        <v>1</v>
      </c>
      <c r="W25" s="83">
        <v>1416351</v>
      </c>
      <c r="AR25" s="83" t="s">
        <v>2683</v>
      </c>
      <c r="AS25" s="83" t="s">
        <v>876</v>
      </c>
      <c r="AT25" s="83">
        <v>1</v>
      </c>
      <c r="BG25" s="83">
        <v>0</v>
      </c>
    </row>
    <row r="26" spans="2:59">
      <c r="B26" s="83" t="s">
        <v>1967</v>
      </c>
      <c r="C26" s="83">
        <v>1</v>
      </c>
      <c r="D26" s="83" t="s">
        <v>4058</v>
      </c>
      <c r="E26" s="83" t="s">
        <v>4019</v>
      </c>
      <c r="F26" s="83" t="s">
        <v>849</v>
      </c>
      <c r="G26" s="83" t="s">
        <v>4058</v>
      </c>
      <c r="H26" s="83" t="s">
        <v>3179</v>
      </c>
      <c r="I26" s="83" t="s">
        <v>4020</v>
      </c>
      <c r="J26" s="83" t="s">
        <v>4021</v>
      </c>
      <c r="K26" s="83" t="s">
        <v>4021</v>
      </c>
      <c r="L26" s="97">
        <v>46112</v>
      </c>
      <c r="M26" s="83">
        <v>560000</v>
      </c>
      <c r="P26" s="83">
        <v>56000</v>
      </c>
      <c r="Q26" s="83">
        <v>616000</v>
      </c>
      <c r="R26" s="83">
        <v>0</v>
      </c>
      <c r="S26" s="83">
        <v>616000</v>
      </c>
      <c r="T26" s="83" t="s">
        <v>1968</v>
      </c>
      <c r="U26" s="83" t="s">
        <v>1969</v>
      </c>
      <c r="V26" s="83">
        <v>1</v>
      </c>
      <c r="W26" s="83">
        <v>1416351</v>
      </c>
      <c r="AR26" s="83" t="s">
        <v>2683</v>
      </c>
      <c r="AS26" s="83" t="s">
        <v>876</v>
      </c>
      <c r="AT26" s="83">
        <v>1</v>
      </c>
      <c r="BG26" s="83">
        <v>0</v>
      </c>
    </row>
    <row r="27" spans="2:59">
      <c r="B27" s="83" t="s">
        <v>1967</v>
      </c>
      <c r="C27" s="83">
        <v>1</v>
      </c>
      <c r="D27" s="83" t="s">
        <v>4060</v>
      </c>
      <c r="E27" s="83" t="s">
        <v>4019</v>
      </c>
      <c r="F27" s="83" t="s">
        <v>849</v>
      </c>
      <c r="G27" s="83" t="s">
        <v>4060</v>
      </c>
      <c r="H27" s="83" t="s">
        <v>3180</v>
      </c>
      <c r="I27" s="83" t="s">
        <v>4020</v>
      </c>
      <c r="J27" s="83" t="s">
        <v>4021</v>
      </c>
      <c r="K27" s="83" t="s">
        <v>4021</v>
      </c>
      <c r="L27" s="97">
        <v>46112</v>
      </c>
      <c r="M27" s="83">
        <v>388180</v>
      </c>
      <c r="P27" s="83">
        <v>38818</v>
      </c>
      <c r="Q27" s="83">
        <v>426998</v>
      </c>
      <c r="R27" s="83">
        <v>38200</v>
      </c>
      <c r="S27" s="83">
        <v>465198</v>
      </c>
      <c r="T27" s="83" t="s">
        <v>1968</v>
      </c>
      <c r="U27" s="83" t="s">
        <v>1969</v>
      </c>
      <c r="V27" s="83">
        <v>1</v>
      </c>
      <c r="W27" s="83">
        <v>1416351</v>
      </c>
      <c r="AR27" s="83" t="s">
        <v>2683</v>
      </c>
      <c r="AS27" s="83" t="s">
        <v>876</v>
      </c>
      <c r="AT27" s="83">
        <v>1</v>
      </c>
      <c r="BG27" s="83">
        <v>0</v>
      </c>
    </row>
    <row r="28" spans="2:59">
      <c r="B28" s="83" t="s">
        <v>1967</v>
      </c>
      <c r="C28" s="83">
        <v>1</v>
      </c>
      <c r="D28" s="83" t="s">
        <v>4062</v>
      </c>
      <c r="E28" s="83" t="s">
        <v>4019</v>
      </c>
      <c r="F28" s="83" t="s">
        <v>849</v>
      </c>
      <c r="G28" s="83" t="s">
        <v>4062</v>
      </c>
      <c r="H28" s="83" t="s">
        <v>3181</v>
      </c>
      <c r="I28" s="83" t="s">
        <v>4020</v>
      </c>
      <c r="J28" s="83" t="s">
        <v>4021</v>
      </c>
      <c r="K28" s="83" t="s">
        <v>4021</v>
      </c>
      <c r="L28" s="97">
        <v>46112</v>
      </c>
      <c r="M28" s="83">
        <v>317250</v>
      </c>
      <c r="P28" s="83">
        <v>31725</v>
      </c>
      <c r="Q28" s="83">
        <v>348975</v>
      </c>
      <c r="R28" s="83">
        <v>0</v>
      </c>
      <c r="S28" s="83">
        <v>348975</v>
      </c>
      <c r="T28" s="83" t="s">
        <v>1968</v>
      </c>
      <c r="U28" s="83" t="s">
        <v>1969</v>
      </c>
      <c r="V28" s="83">
        <v>1</v>
      </c>
      <c r="W28" s="83">
        <v>1416351</v>
      </c>
      <c r="AR28" s="83" t="s">
        <v>2683</v>
      </c>
      <c r="AS28" s="83" t="s">
        <v>876</v>
      </c>
      <c r="AT28" s="83">
        <v>1</v>
      </c>
      <c r="BG28" s="83">
        <v>0</v>
      </c>
    </row>
    <row r="29" spans="2:59">
      <c r="B29" s="83" t="s">
        <v>1967</v>
      </c>
      <c r="C29" s="83">
        <v>1</v>
      </c>
      <c r="D29" s="83" t="s">
        <v>4064</v>
      </c>
      <c r="E29" s="83" t="s">
        <v>4019</v>
      </c>
      <c r="F29" s="83" t="s">
        <v>849</v>
      </c>
      <c r="G29" s="83" t="s">
        <v>4064</v>
      </c>
      <c r="H29" s="83" t="s">
        <v>3182</v>
      </c>
      <c r="I29" s="83" t="s">
        <v>4020</v>
      </c>
      <c r="J29" s="83" t="s">
        <v>4021</v>
      </c>
      <c r="K29" s="83" t="s">
        <v>4021</v>
      </c>
      <c r="L29" s="97">
        <v>46112</v>
      </c>
      <c r="M29" s="83">
        <v>345870</v>
      </c>
      <c r="P29" s="83">
        <v>34587</v>
      </c>
      <c r="Q29" s="83">
        <v>380457</v>
      </c>
      <c r="R29" s="83">
        <v>0</v>
      </c>
      <c r="S29" s="83">
        <v>380457</v>
      </c>
      <c r="T29" s="83" t="s">
        <v>1968</v>
      </c>
      <c r="U29" s="83" t="s">
        <v>1969</v>
      </c>
      <c r="V29" s="83">
        <v>1</v>
      </c>
      <c r="W29" s="83">
        <v>1416351</v>
      </c>
      <c r="AR29" s="83" t="s">
        <v>2683</v>
      </c>
      <c r="AS29" s="83" t="s">
        <v>876</v>
      </c>
      <c r="AT29" s="83">
        <v>1</v>
      </c>
      <c r="BG29" s="83">
        <v>0</v>
      </c>
    </row>
    <row r="30" spans="2:59">
      <c r="B30" s="83" t="s">
        <v>1967</v>
      </c>
      <c r="C30" s="83">
        <v>1</v>
      </c>
      <c r="D30" s="83" t="s">
        <v>4066</v>
      </c>
      <c r="E30" s="83" t="s">
        <v>4019</v>
      </c>
      <c r="F30" s="83" t="s">
        <v>849</v>
      </c>
      <c r="G30" s="83" t="s">
        <v>4066</v>
      </c>
      <c r="H30" s="83" t="s">
        <v>3183</v>
      </c>
      <c r="I30" s="83" t="s">
        <v>4020</v>
      </c>
      <c r="J30" s="83" t="s">
        <v>4021</v>
      </c>
      <c r="K30" s="83" t="s">
        <v>4021</v>
      </c>
      <c r="L30" s="97">
        <v>46112</v>
      </c>
      <c r="M30" s="83">
        <v>396000</v>
      </c>
      <c r="P30" s="83">
        <v>39600</v>
      </c>
      <c r="Q30" s="83">
        <v>435600</v>
      </c>
      <c r="R30" s="83">
        <v>38136</v>
      </c>
      <c r="S30" s="83">
        <v>473736</v>
      </c>
      <c r="T30" s="83" t="s">
        <v>1968</v>
      </c>
      <c r="U30" s="83" t="s">
        <v>1969</v>
      </c>
      <c r="V30" s="83">
        <v>1</v>
      </c>
      <c r="W30" s="83">
        <v>1416351</v>
      </c>
      <c r="AR30" s="83" t="s">
        <v>2683</v>
      </c>
      <c r="AS30" s="83" t="s">
        <v>876</v>
      </c>
      <c r="AT30" s="83">
        <v>1</v>
      </c>
      <c r="BG30" s="83">
        <v>0</v>
      </c>
    </row>
    <row r="31" spans="2:59">
      <c r="B31" s="83" t="s">
        <v>1967</v>
      </c>
      <c r="C31" s="83">
        <v>1</v>
      </c>
      <c r="D31" s="83" t="s">
        <v>4068</v>
      </c>
      <c r="E31" s="83" t="s">
        <v>4019</v>
      </c>
      <c r="F31" s="83" t="s">
        <v>849</v>
      </c>
      <c r="G31" s="83" t="s">
        <v>4068</v>
      </c>
      <c r="H31" s="83" t="s">
        <v>3184</v>
      </c>
      <c r="I31" s="83" t="s">
        <v>4020</v>
      </c>
      <c r="J31" s="83" t="s">
        <v>4021</v>
      </c>
      <c r="K31" s="83" t="s">
        <v>4021</v>
      </c>
      <c r="L31" s="97">
        <v>46112</v>
      </c>
      <c r="M31" s="83">
        <v>769000</v>
      </c>
      <c r="P31" s="83">
        <v>76900</v>
      </c>
      <c r="Q31" s="83">
        <v>845900</v>
      </c>
      <c r="R31" s="83">
        <v>47150</v>
      </c>
      <c r="S31" s="83">
        <v>893050</v>
      </c>
      <c r="T31" s="83" t="s">
        <v>1968</v>
      </c>
      <c r="U31" s="83" t="s">
        <v>1969</v>
      </c>
      <c r="V31" s="83">
        <v>1</v>
      </c>
      <c r="W31" s="83">
        <v>1416351</v>
      </c>
      <c r="AR31" s="83" t="s">
        <v>2683</v>
      </c>
      <c r="AS31" s="83" t="s">
        <v>876</v>
      </c>
      <c r="AT31" s="83">
        <v>1</v>
      </c>
      <c r="BG31" s="83">
        <v>0</v>
      </c>
    </row>
    <row r="32" spans="2:59">
      <c r="B32" s="83" t="s">
        <v>1967</v>
      </c>
      <c r="C32" s="83">
        <v>1</v>
      </c>
      <c r="D32" s="83" t="s">
        <v>4070</v>
      </c>
      <c r="E32" s="83" t="s">
        <v>4019</v>
      </c>
      <c r="F32" s="83" t="s">
        <v>849</v>
      </c>
      <c r="G32" s="83" t="s">
        <v>4070</v>
      </c>
      <c r="H32" s="83" t="s">
        <v>3185</v>
      </c>
      <c r="I32" s="83" t="s">
        <v>4020</v>
      </c>
      <c r="J32" s="83" t="s">
        <v>4021</v>
      </c>
      <c r="K32" s="83" t="s">
        <v>4021</v>
      </c>
      <c r="L32" s="97">
        <v>46112</v>
      </c>
      <c r="M32" s="83">
        <v>562800</v>
      </c>
      <c r="P32" s="83">
        <v>56280</v>
      </c>
      <c r="Q32" s="83">
        <v>619080</v>
      </c>
      <c r="R32" s="83">
        <v>0</v>
      </c>
      <c r="S32" s="83">
        <v>619080</v>
      </c>
      <c r="T32" s="83" t="s">
        <v>1968</v>
      </c>
      <c r="U32" s="83" t="s">
        <v>1969</v>
      </c>
      <c r="V32" s="83">
        <v>1</v>
      </c>
      <c r="W32" s="83">
        <v>1416351</v>
      </c>
      <c r="AR32" s="83" t="s">
        <v>2683</v>
      </c>
      <c r="AS32" s="83" t="s">
        <v>876</v>
      </c>
      <c r="AT32" s="83">
        <v>1</v>
      </c>
      <c r="BG32" s="83">
        <v>0</v>
      </c>
    </row>
    <row r="33" spans="2:59">
      <c r="B33" s="83" t="s">
        <v>1967</v>
      </c>
      <c r="C33" s="83">
        <v>1</v>
      </c>
      <c r="D33" s="83" t="s">
        <v>4072</v>
      </c>
      <c r="E33" s="83" t="s">
        <v>4019</v>
      </c>
      <c r="F33" s="83" t="s">
        <v>849</v>
      </c>
      <c r="G33" s="83" t="s">
        <v>4072</v>
      </c>
      <c r="H33" s="83" t="s">
        <v>3186</v>
      </c>
      <c r="I33" s="83" t="s">
        <v>4020</v>
      </c>
      <c r="J33" s="83" t="s">
        <v>4021</v>
      </c>
      <c r="K33" s="83" t="s">
        <v>4021</v>
      </c>
      <c r="L33" s="97">
        <v>46112</v>
      </c>
      <c r="M33" s="83">
        <v>300000</v>
      </c>
      <c r="P33" s="83">
        <v>30000</v>
      </c>
      <c r="Q33" s="83">
        <v>330000</v>
      </c>
      <c r="R33" s="83">
        <v>0</v>
      </c>
      <c r="S33" s="83">
        <v>330000</v>
      </c>
      <c r="T33" s="83" t="s">
        <v>1968</v>
      </c>
      <c r="U33" s="83" t="s">
        <v>1969</v>
      </c>
      <c r="V33" s="83">
        <v>1</v>
      </c>
      <c r="W33" s="83">
        <v>1416351</v>
      </c>
      <c r="AR33" s="83" t="s">
        <v>2683</v>
      </c>
      <c r="AS33" s="83" t="s">
        <v>876</v>
      </c>
      <c r="AT33" s="83">
        <v>1</v>
      </c>
      <c r="BG33" s="83">
        <v>0</v>
      </c>
    </row>
    <row r="34" spans="2:59">
      <c r="B34" s="83" t="s">
        <v>1967</v>
      </c>
      <c r="C34" s="83">
        <v>1</v>
      </c>
      <c r="D34" s="83" t="s">
        <v>4074</v>
      </c>
      <c r="E34" s="83" t="s">
        <v>4019</v>
      </c>
      <c r="F34" s="83" t="s">
        <v>849</v>
      </c>
      <c r="G34" s="83" t="s">
        <v>4074</v>
      </c>
      <c r="H34" s="83" t="s">
        <v>3187</v>
      </c>
      <c r="I34" s="83" t="s">
        <v>4020</v>
      </c>
      <c r="J34" s="83" t="s">
        <v>4021</v>
      </c>
      <c r="K34" s="83" t="s">
        <v>4021</v>
      </c>
      <c r="L34" s="97">
        <v>46112</v>
      </c>
      <c r="M34" s="83">
        <v>900000</v>
      </c>
      <c r="P34" s="83">
        <v>90000</v>
      </c>
      <c r="Q34" s="83">
        <v>990000</v>
      </c>
      <c r="R34" s="83">
        <v>5680</v>
      </c>
      <c r="S34" s="83">
        <v>995680</v>
      </c>
      <c r="T34" s="83" t="s">
        <v>1968</v>
      </c>
      <c r="U34" s="83" t="s">
        <v>1969</v>
      </c>
      <c r="V34" s="83">
        <v>1</v>
      </c>
      <c r="W34" s="83">
        <v>1416351</v>
      </c>
      <c r="AR34" s="83" t="s">
        <v>2683</v>
      </c>
      <c r="AS34" s="83" t="s">
        <v>876</v>
      </c>
      <c r="AT34" s="83">
        <v>1</v>
      </c>
      <c r="BG34" s="83">
        <v>0</v>
      </c>
    </row>
    <row r="35" spans="2:59">
      <c r="B35" s="83" t="s">
        <v>1967</v>
      </c>
      <c r="C35" s="83">
        <v>1</v>
      </c>
      <c r="D35" s="83" t="s">
        <v>4076</v>
      </c>
      <c r="E35" s="83" t="s">
        <v>4019</v>
      </c>
      <c r="F35" s="83" t="s">
        <v>849</v>
      </c>
      <c r="G35" s="83" t="s">
        <v>4076</v>
      </c>
      <c r="H35" s="83" t="s">
        <v>3188</v>
      </c>
      <c r="I35" s="83" t="s">
        <v>4020</v>
      </c>
      <c r="J35" s="83" t="s">
        <v>4021</v>
      </c>
      <c r="K35" s="83" t="s">
        <v>4021</v>
      </c>
      <c r="L35" s="97">
        <v>46112</v>
      </c>
      <c r="M35" s="83">
        <v>540787</v>
      </c>
      <c r="P35" s="83">
        <v>54078</v>
      </c>
      <c r="Q35" s="83">
        <v>594865</v>
      </c>
      <c r="R35" s="83">
        <v>0</v>
      </c>
      <c r="S35" s="83">
        <v>594865</v>
      </c>
      <c r="T35" s="83" t="s">
        <v>1968</v>
      </c>
      <c r="U35" s="83" t="s">
        <v>1969</v>
      </c>
      <c r="V35" s="83">
        <v>1</v>
      </c>
      <c r="W35" s="83">
        <v>1416351</v>
      </c>
      <c r="AR35" s="83" t="s">
        <v>2683</v>
      </c>
      <c r="AS35" s="83" t="s">
        <v>876</v>
      </c>
      <c r="AT35" s="83">
        <v>1</v>
      </c>
      <c r="BG35" s="83">
        <v>0</v>
      </c>
    </row>
    <row r="36" spans="2:59">
      <c r="B36" s="83" t="s">
        <v>1967</v>
      </c>
      <c r="C36" s="83">
        <v>1</v>
      </c>
      <c r="D36" s="83" t="s">
        <v>4078</v>
      </c>
      <c r="E36" s="83" t="s">
        <v>4019</v>
      </c>
      <c r="F36" s="83" t="s">
        <v>849</v>
      </c>
      <c r="G36" s="83" t="s">
        <v>4078</v>
      </c>
      <c r="H36" s="83" t="s">
        <v>3189</v>
      </c>
      <c r="I36" s="83" t="s">
        <v>4020</v>
      </c>
      <c r="J36" s="83" t="s">
        <v>4021</v>
      </c>
      <c r="K36" s="83" t="s">
        <v>4021</v>
      </c>
      <c r="L36" s="97">
        <v>46112</v>
      </c>
      <c r="M36" s="83">
        <v>600000</v>
      </c>
      <c r="P36" s="83">
        <v>60000</v>
      </c>
      <c r="Q36" s="83">
        <v>660000</v>
      </c>
      <c r="R36" s="83">
        <v>15960</v>
      </c>
      <c r="S36" s="83">
        <v>675960</v>
      </c>
      <c r="T36" s="83" t="s">
        <v>1968</v>
      </c>
      <c r="U36" s="83" t="s">
        <v>1969</v>
      </c>
      <c r="V36" s="83">
        <v>1</v>
      </c>
      <c r="W36" s="83">
        <v>1416351</v>
      </c>
      <c r="AR36" s="83" t="s">
        <v>2683</v>
      </c>
      <c r="AS36" s="83" t="s">
        <v>876</v>
      </c>
      <c r="AT36" s="83">
        <v>1</v>
      </c>
      <c r="BG36" s="83">
        <v>0</v>
      </c>
    </row>
    <row r="37" spans="2:59">
      <c r="B37" s="83" t="s">
        <v>1967</v>
      </c>
      <c r="C37" s="83">
        <v>1</v>
      </c>
      <c r="D37" s="83" t="s">
        <v>4080</v>
      </c>
      <c r="E37" s="83" t="s">
        <v>4019</v>
      </c>
      <c r="F37" s="83" t="s">
        <v>849</v>
      </c>
      <c r="G37" s="83" t="s">
        <v>4080</v>
      </c>
      <c r="H37" s="83" t="s">
        <v>3190</v>
      </c>
      <c r="I37" s="83" t="s">
        <v>4020</v>
      </c>
      <c r="J37" s="83" t="s">
        <v>4021</v>
      </c>
      <c r="K37" s="83" t="s">
        <v>4021</v>
      </c>
      <c r="L37" s="97">
        <v>46112</v>
      </c>
      <c r="M37" s="83">
        <v>307440</v>
      </c>
      <c r="P37" s="83">
        <v>30744</v>
      </c>
      <c r="Q37" s="83">
        <v>338184</v>
      </c>
      <c r="R37" s="83">
        <v>0</v>
      </c>
      <c r="S37" s="83">
        <v>338184</v>
      </c>
      <c r="T37" s="83" t="s">
        <v>1968</v>
      </c>
      <c r="U37" s="83" t="s">
        <v>1969</v>
      </c>
      <c r="V37" s="83">
        <v>1</v>
      </c>
      <c r="W37" s="83">
        <v>1416351</v>
      </c>
      <c r="AR37" s="83" t="s">
        <v>2683</v>
      </c>
      <c r="AS37" s="83" t="s">
        <v>876</v>
      </c>
      <c r="AT37" s="83">
        <v>1</v>
      </c>
      <c r="BG37" s="83">
        <v>0</v>
      </c>
    </row>
    <row r="38" spans="2:59">
      <c r="B38" s="83" t="s">
        <v>1967</v>
      </c>
      <c r="C38" s="83">
        <v>1</v>
      </c>
      <c r="D38" s="83" t="s">
        <v>4082</v>
      </c>
      <c r="E38" s="83" t="s">
        <v>4019</v>
      </c>
      <c r="F38" s="83" t="s">
        <v>849</v>
      </c>
      <c r="G38" s="83" t="s">
        <v>4082</v>
      </c>
      <c r="H38" s="83" t="s">
        <v>3191</v>
      </c>
      <c r="I38" s="83" t="s">
        <v>4020</v>
      </c>
      <c r="J38" s="83" t="s">
        <v>4021</v>
      </c>
      <c r="K38" s="83" t="s">
        <v>4021</v>
      </c>
      <c r="L38" s="97">
        <v>46112</v>
      </c>
      <c r="M38" s="83">
        <v>414000</v>
      </c>
      <c r="P38" s="83">
        <v>41400</v>
      </c>
      <c r="Q38" s="83">
        <v>455400</v>
      </c>
      <c r="R38" s="83">
        <v>40000</v>
      </c>
      <c r="S38" s="83">
        <v>495400</v>
      </c>
      <c r="T38" s="83" t="s">
        <v>1968</v>
      </c>
      <c r="U38" s="83" t="s">
        <v>1969</v>
      </c>
      <c r="V38" s="83">
        <v>1</v>
      </c>
      <c r="W38" s="83">
        <v>1416351</v>
      </c>
      <c r="AR38" s="83" t="s">
        <v>2683</v>
      </c>
      <c r="AS38" s="83" t="s">
        <v>876</v>
      </c>
      <c r="AT38" s="83">
        <v>1</v>
      </c>
      <c r="BG38" s="83">
        <v>0</v>
      </c>
    </row>
    <row r="39" spans="2:59">
      <c r="B39" s="83" t="s">
        <v>1967</v>
      </c>
      <c r="C39" s="83">
        <v>1</v>
      </c>
      <c r="D39" s="83" t="s">
        <v>4084</v>
      </c>
      <c r="E39" s="83" t="s">
        <v>4019</v>
      </c>
      <c r="F39" s="83" t="s">
        <v>849</v>
      </c>
      <c r="G39" s="83" t="s">
        <v>4084</v>
      </c>
      <c r="H39" s="83" t="s">
        <v>3192</v>
      </c>
      <c r="I39" s="83" t="s">
        <v>4020</v>
      </c>
      <c r="J39" s="83" t="s">
        <v>4021</v>
      </c>
      <c r="K39" s="83" t="s">
        <v>4021</v>
      </c>
      <c r="L39" s="97">
        <v>46112</v>
      </c>
      <c r="M39" s="83">
        <v>423325</v>
      </c>
      <c r="P39" s="83">
        <v>42332</v>
      </c>
      <c r="Q39" s="83">
        <v>465657</v>
      </c>
      <c r="R39" s="83">
        <v>0</v>
      </c>
      <c r="S39" s="83">
        <v>465657</v>
      </c>
      <c r="T39" s="83" t="s">
        <v>1968</v>
      </c>
      <c r="U39" s="83" t="s">
        <v>1969</v>
      </c>
      <c r="V39" s="83">
        <v>1</v>
      </c>
      <c r="W39" s="83">
        <v>1416351</v>
      </c>
      <c r="AR39" s="83" t="s">
        <v>2683</v>
      </c>
      <c r="AS39" s="83" t="s">
        <v>876</v>
      </c>
      <c r="AT39" s="83">
        <v>1</v>
      </c>
      <c r="BG39" s="83">
        <v>0</v>
      </c>
    </row>
    <row r="40" spans="2:59">
      <c r="B40" s="83" t="s">
        <v>1967</v>
      </c>
      <c r="C40" s="83">
        <v>1</v>
      </c>
      <c r="D40" s="83" t="s">
        <v>4086</v>
      </c>
      <c r="E40" s="83" t="s">
        <v>4019</v>
      </c>
      <c r="F40" s="83" t="s">
        <v>849</v>
      </c>
      <c r="G40" s="83" t="s">
        <v>4086</v>
      </c>
      <c r="H40" s="83" t="s">
        <v>3193</v>
      </c>
      <c r="I40" s="83" t="s">
        <v>4020</v>
      </c>
      <c r="J40" s="83" t="s">
        <v>4021</v>
      </c>
      <c r="K40" s="83" t="s">
        <v>4021</v>
      </c>
      <c r="L40" s="97">
        <v>46112</v>
      </c>
      <c r="M40" s="83">
        <v>428400</v>
      </c>
      <c r="P40" s="83">
        <v>42840</v>
      </c>
      <c r="Q40" s="83">
        <v>471240</v>
      </c>
      <c r="R40" s="83">
        <v>0</v>
      </c>
      <c r="S40" s="83">
        <v>471240</v>
      </c>
      <c r="T40" s="83" t="s">
        <v>1968</v>
      </c>
      <c r="U40" s="83" t="s">
        <v>1969</v>
      </c>
      <c r="V40" s="83">
        <v>1</v>
      </c>
      <c r="W40" s="83">
        <v>1416351</v>
      </c>
      <c r="AR40" s="83" t="s">
        <v>2683</v>
      </c>
      <c r="AS40" s="83" t="s">
        <v>876</v>
      </c>
      <c r="AT40" s="83">
        <v>1</v>
      </c>
      <c r="BG40" s="83">
        <v>0</v>
      </c>
    </row>
    <row r="41" spans="2:59">
      <c r="B41" s="83" t="s">
        <v>1967</v>
      </c>
      <c r="C41" s="83">
        <v>1</v>
      </c>
      <c r="D41" s="83" t="s">
        <v>4088</v>
      </c>
      <c r="E41" s="83" t="s">
        <v>4019</v>
      </c>
      <c r="F41" s="83" t="s">
        <v>849</v>
      </c>
      <c r="G41" s="83" t="s">
        <v>4088</v>
      </c>
      <c r="H41" s="83" t="s">
        <v>3194</v>
      </c>
      <c r="I41" s="83" t="s">
        <v>4020</v>
      </c>
      <c r="J41" s="83" t="s">
        <v>4021</v>
      </c>
      <c r="K41" s="83" t="s">
        <v>4021</v>
      </c>
      <c r="L41" s="97">
        <v>46112</v>
      </c>
      <c r="M41" s="83">
        <v>629700</v>
      </c>
      <c r="P41" s="83">
        <v>62970</v>
      </c>
      <c r="Q41" s="83">
        <v>692670</v>
      </c>
      <c r="R41" s="83">
        <v>0</v>
      </c>
      <c r="S41" s="83">
        <v>692670</v>
      </c>
      <c r="T41" s="83" t="s">
        <v>1968</v>
      </c>
      <c r="U41" s="83" t="s">
        <v>1969</v>
      </c>
      <c r="V41" s="83">
        <v>1</v>
      </c>
      <c r="W41" s="83">
        <v>1416351</v>
      </c>
      <c r="AR41" s="83" t="s">
        <v>2683</v>
      </c>
      <c r="AS41" s="83" t="s">
        <v>876</v>
      </c>
      <c r="AT41" s="83">
        <v>1</v>
      </c>
      <c r="BG41" s="83">
        <v>0</v>
      </c>
    </row>
    <row r="42" spans="2:59">
      <c r="B42" s="83" t="s">
        <v>1967</v>
      </c>
      <c r="C42" s="83">
        <v>1</v>
      </c>
      <c r="D42" s="83" t="s">
        <v>4090</v>
      </c>
      <c r="E42" s="83" t="s">
        <v>4019</v>
      </c>
      <c r="F42" s="83" t="s">
        <v>849</v>
      </c>
      <c r="G42" s="83" t="s">
        <v>4090</v>
      </c>
      <c r="H42" s="83" t="s">
        <v>3195</v>
      </c>
      <c r="I42" s="83" t="s">
        <v>4020</v>
      </c>
      <c r="J42" s="83" t="s">
        <v>4021</v>
      </c>
      <c r="K42" s="83" t="s">
        <v>4021</v>
      </c>
      <c r="L42" s="97">
        <v>46112</v>
      </c>
      <c r="M42" s="83">
        <v>617650</v>
      </c>
      <c r="P42" s="83">
        <v>61765</v>
      </c>
      <c r="Q42" s="83">
        <v>679415</v>
      </c>
      <c r="R42" s="83">
        <v>0</v>
      </c>
      <c r="S42" s="83">
        <v>679415</v>
      </c>
      <c r="T42" s="83" t="s">
        <v>1968</v>
      </c>
      <c r="U42" s="83" t="s">
        <v>1969</v>
      </c>
      <c r="V42" s="83">
        <v>1</v>
      </c>
      <c r="W42" s="83">
        <v>1416351</v>
      </c>
      <c r="AR42" s="83" t="s">
        <v>2683</v>
      </c>
      <c r="AS42" s="83" t="s">
        <v>876</v>
      </c>
      <c r="AT42" s="83">
        <v>1</v>
      </c>
      <c r="BG42" s="83">
        <v>0</v>
      </c>
    </row>
    <row r="43" spans="2:59">
      <c r="B43" s="83" t="s">
        <v>1967</v>
      </c>
      <c r="C43" s="83">
        <v>1</v>
      </c>
      <c r="D43" s="83" t="s">
        <v>4306</v>
      </c>
      <c r="E43" s="83" t="s">
        <v>4019</v>
      </c>
      <c r="F43" s="83" t="s">
        <v>849</v>
      </c>
      <c r="G43" s="83" t="s">
        <v>4306</v>
      </c>
      <c r="H43" s="83" t="s">
        <v>3196</v>
      </c>
      <c r="I43" s="83" t="s">
        <v>4020</v>
      </c>
      <c r="J43" s="83" t="s">
        <v>4021</v>
      </c>
      <c r="K43" s="83" t="s">
        <v>4021</v>
      </c>
      <c r="L43" s="97">
        <v>46112</v>
      </c>
      <c r="M43" s="83">
        <v>844200</v>
      </c>
      <c r="P43" s="83">
        <v>84420</v>
      </c>
      <c r="Q43" s="83">
        <v>928620</v>
      </c>
      <c r="R43" s="83">
        <v>0</v>
      </c>
      <c r="S43" s="83">
        <v>928620</v>
      </c>
      <c r="T43" s="83" t="s">
        <v>1968</v>
      </c>
      <c r="U43" s="83" t="s">
        <v>1969</v>
      </c>
      <c r="V43" s="83">
        <v>1</v>
      </c>
      <c r="W43" s="83">
        <v>1416351</v>
      </c>
      <c r="AR43" s="83" t="s">
        <v>2683</v>
      </c>
      <c r="AS43" s="83" t="s">
        <v>876</v>
      </c>
      <c r="AT43" s="83">
        <v>1</v>
      </c>
      <c r="BG43" s="83">
        <v>0</v>
      </c>
    </row>
    <row r="44" spans="2:59">
      <c r="B44" s="83" t="s">
        <v>1967</v>
      </c>
      <c r="C44" s="83">
        <v>1</v>
      </c>
      <c r="D44" s="83" t="s">
        <v>4092</v>
      </c>
      <c r="E44" s="83" t="s">
        <v>4019</v>
      </c>
      <c r="F44" s="83" t="s">
        <v>849</v>
      </c>
      <c r="G44" s="83" t="s">
        <v>4092</v>
      </c>
      <c r="H44" s="83" t="s">
        <v>3197</v>
      </c>
      <c r="I44" s="83" t="s">
        <v>4020</v>
      </c>
      <c r="J44" s="83" t="s">
        <v>4021</v>
      </c>
      <c r="K44" s="83" t="s">
        <v>4021</v>
      </c>
      <c r="L44" s="97">
        <v>46112</v>
      </c>
      <c r="M44" s="83">
        <v>515060</v>
      </c>
      <c r="P44" s="83">
        <v>51506</v>
      </c>
      <c r="Q44" s="83">
        <v>566566</v>
      </c>
      <c r="R44" s="83">
        <v>0</v>
      </c>
      <c r="S44" s="83">
        <v>566566</v>
      </c>
      <c r="T44" s="83" t="s">
        <v>1968</v>
      </c>
      <c r="U44" s="83" t="s">
        <v>1969</v>
      </c>
      <c r="V44" s="83">
        <v>1</v>
      </c>
      <c r="W44" s="83">
        <v>1416351</v>
      </c>
      <c r="AR44" s="83" t="s">
        <v>2683</v>
      </c>
      <c r="AS44" s="83" t="s">
        <v>876</v>
      </c>
      <c r="AT44" s="83">
        <v>1</v>
      </c>
      <c r="BG44" s="83">
        <v>0</v>
      </c>
    </row>
    <row r="45" spans="2:59">
      <c r="B45" s="83" t="s">
        <v>1967</v>
      </c>
      <c r="C45" s="83">
        <v>1</v>
      </c>
      <c r="D45" s="83" t="s">
        <v>4094</v>
      </c>
      <c r="E45" s="83" t="s">
        <v>4019</v>
      </c>
      <c r="F45" s="83" t="s">
        <v>849</v>
      </c>
      <c r="G45" s="83" t="s">
        <v>4094</v>
      </c>
      <c r="H45" s="83" t="s">
        <v>3198</v>
      </c>
      <c r="I45" s="83" t="s">
        <v>4020</v>
      </c>
      <c r="J45" s="83" t="s">
        <v>4021</v>
      </c>
      <c r="K45" s="83" t="s">
        <v>4021</v>
      </c>
      <c r="L45" s="97">
        <v>46112</v>
      </c>
      <c r="M45" s="83">
        <v>535500</v>
      </c>
      <c r="P45" s="83">
        <v>53550</v>
      </c>
      <c r="Q45" s="83">
        <v>589050</v>
      </c>
      <c r="R45" s="83">
        <v>0</v>
      </c>
      <c r="S45" s="83">
        <v>589050</v>
      </c>
      <c r="T45" s="83" t="s">
        <v>1968</v>
      </c>
      <c r="U45" s="83" t="s">
        <v>1969</v>
      </c>
      <c r="V45" s="83">
        <v>1</v>
      </c>
      <c r="W45" s="83">
        <v>1416351</v>
      </c>
      <c r="AR45" s="83" t="s">
        <v>2683</v>
      </c>
      <c r="AS45" s="83" t="s">
        <v>876</v>
      </c>
      <c r="AT45" s="83">
        <v>1</v>
      </c>
      <c r="BG45" s="83">
        <v>0</v>
      </c>
    </row>
    <row r="46" spans="2:59">
      <c r="B46" s="83" t="s">
        <v>1967</v>
      </c>
      <c r="C46" s="83">
        <v>1</v>
      </c>
      <c r="D46" s="83" t="s">
        <v>4096</v>
      </c>
      <c r="E46" s="83" t="s">
        <v>4019</v>
      </c>
      <c r="F46" s="83" t="s">
        <v>849</v>
      </c>
      <c r="G46" s="83" t="s">
        <v>4096</v>
      </c>
      <c r="H46" s="83" t="s">
        <v>3199</v>
      </c>
      <c r="I46" s="83" t="s">
        <v>4020</v>
      </c>
      <c r="J46" s="83" t="s">
        <v>4021</v>
      </c>
      <c r="K46" s="83" t="s">
        <v>4021</v>
      </c>
      <c r="L46" s="97">
        <v>46112</v>
      </c>
      <c r="M46" s="83">
        <v>658750</v>
      </c>
      <c r="P46" s="83">
        <v>65875</v>
      </c>
      <c r="Q46" s="83">
        <v>724625</v>
      </c>
      <c r="R46" s="83">
        <v>57096</v>
      </c>
      <c r="S46" s="83">
        <v>781721</v>
      </c>
      <c r="T46" s="83" t="s">
        <v>1968</v>
      </c>
      <c r="U46" s="83" t="s">
        <v>1969</v>
      </c>
      <c r="V46" s="83">
        <v>1</v>
      </c>
      <c r="W46" s="83">
        <v>1416351</v>
      </c>
      <c r="AR46" s="83" t="s">
        <v>2683</v>
      </c>
      <c r="AS46" s="83" t="s">
        <v>876</v>
      </c>
      <c r="AT46" s="83">
        <v>1</v>
      </c>
      <c r="BG46" s="83">
        <v>0</v>
      </c>
    </row>
    <row r="47" spans="2:59">
      <c r="B47" s="83" t="s">
        <v>1967</v>
      </c>
      <c r="C47" s="83">
        <v>1</v>
      </c>
      <c r="D47" s="83" t="s">
        <v>4098</v>
      </c>
      <c r="E47" s="83" t="s">
        <v>4019</v>
      </c>
      <c r="F47" s="83" t="s">
        <v>849</v>
      </c>
      <c r="G47" s="83" t="s">
        <v>4098</v>
      </c>
      <c r="H47" s="83" t="s">
        <v>3200</v>
      </c>
      <c r="I47" s="83" t="s">
        <v>4020</v>
      </c>
      <c r="J47" s="83" t="s">
        <v>4021</v>
      </c>
      <c r="K47" s="83" t="s">
        <v>4021</v>
      </c>
      <c r="L47" s="97">
        <v>46112</v>
      </c>
      <c r="M47" s="83">
        <v>650000</v>
      </c>
      <c r="P47" s="83">
        <v>65000</v>
      </c>
      <c r="Q47" s="83">
        <v>715000</v>
      </c>
      <c r="R47" s="83">
        <v>6306</v>
      </c>
      <c r="S47" s="83">
        <v>721306</v>
      </c>
      <c r="T47" s="83" t="s">
        <v>1968</v>
      </c>
      <c r="U47" s="83" t="s">
        <v>1969</v>
      </c>
      <c r="V47" s="83">
        <v>1</v>
      </c>
      <c r="W47" s="83">
        <v>1416351</v>
      </c>
      <c r="AR47" s="83" t="s">
        <v>2683</v>
      </c>
      <c r="AS47" s="83" t="s">
        <v>876</v>
      </c>
      <c r="AT47" s="83">
        <v>1</v>
      </c>
      <c r="BG47" s="83">
        <v>0</v>
      </c>
    </row>
    <row r="48" spans="2:59">
      <c r="B48" s="83" t="s">
        <v>1967</v>
      </c>
      <c r="C48" s="83">
        <v>1</v>
      </c>
      <c r="D48" s="83" t="s">
        <v>4100</v>
      </c>
      <c r="E48" s="83" t="s">
        <v>4019</v>
      </c>
      <c r="F48" s="83" t="s">
        <v>849</v>
      </c>
      <c r="G48" s="83" t="s">
        <v>4100</v>
      </c>
      <c r="H48" s="83" t="s">
        <v>3201</v>
      </c>
      <c r="I48" s="83" t="s">
        <v>4020</v>
      </c>
      <c r="J48" s="83" t="s">
        <v>4021</v>
      </c>
      <c r="K48" s="83" t="s">
        <v>4021</v>
      </c>
      <c r="L48" s="97">
        <v>46112</v>
      </c>
      <c r="M48" s="83">
        <v>246000</v>
      </c>
      <c r="P48" s="83">
        <v>24600</v>
      </c>
      <c r="Q48" s="83">
        <v>270600</v>
      </c>
      <c r="R48" s="83">
        <v>0</v>
      </c>
      <c r="S48" s="83">
        <v>270600</v>
      </c>
      <c r="T48" s="83" t="s">
        <v>1968</v>
      </c>
      <c r="U48" s="83" t="s">
        <v>1969</v>
      </c>
      <c r="V48" s="83">
        <v>1</v>
      </c>
      <c r="W48" s="83">
        <v>1416351</v>
      </c>
      <c r="AR48" s="83" t="s">
        <v>2683</v>
      </c>
      <c r="AS48" s="83" t="s">
        <v>876</v>
      </c>
      <c r="AT48" s="83">
        <v>1</v>
      </c>
      <c r="BG48" s="83">
        <v>0</v>
      </c>
    </row>
    <row r="49" spans="2:59">
      <c r="B49" s="83" t="s">
        <v>1967</v>
      </c>
      <c r="C49" s="83">
        <v>1</v>
      </c>
      <c r="D49" s="83" t="s">
        <v>4102</v>
      </c>
      <c r="E49" s="83" t="s">
        <v>4019</v>
      </c>
      <c r="F49" s="83" t="s">
        <v>849</v>
      </c>
      <c r="G49" s="83" t="s">
        <v>4102</v>
      </c>
      <c r="H49" s="83" t="s">
        <v>3202</v>
      </c>
      <c r="I49" s="83" t="s">
        <v>4020</v>
      </c>
      <c r="J49" s="83" t="s">
        <v>4021</v>
      </c>
      <c r="K49" s="83" t="s">
        <v>4021</v>
      </c>
      <c r="L49" s="97">
        <v>46112</v>
      </c>
      <c r="M49" s="83">
        <v>484100</v>
      </c>
      <c r="P49" s="83">
        <v>48410</v>
      </c>
      <c r="Q49" s="83">
        <v>532510</v>
      </c>
      <c r="R49" s="83">
        <v>21288</v>
      </c>
      <c r="S49" s="83">
        <v>553798</v>
      </c>
      <c r="T49" s="83" t="s">
        <v>1968</v>
      </c>
      <c r="U49" s="83" t="s">
        <v>1969</v>
      </c>
      <c r="V49" s="83">
        <v>1</v>
      </c>
      <c r="W49" s="83">
        <v>1416351</v>
      </c>
      <c r="AR49" s="83" t="s">
        <v>2683</v>
      </c>
      <c r="AS49" s="83" t="s">
        <v>876</v>
      </c>
      <c r="AT49" s="83">
        <v>1</v>
      </c>
      <c r="BG49" s="83">
        <v>0</v>
      </c>
    </row>
    <row r="50" spans="2:59">
      <c r="B50" s="83" t="s">
        <v>1967</v>
      </c>
      <c r="C50" s="83">
        <v>1</v>
      </c>
      <c r="D50" s="83" t="s">
        <v>4104</v>
      </c>
      <c r="E50" s="83" t="s">
        <v>4019</v>
      </c>
      <c r="F50" s="83" t="s">
        <v>849</v>
      </c>
      <c r="G50" s="83" t="s">
        <v>4104</v>
      </c>
      <c r="H50" s="83" t="s">
        <v>3203</v>
      </c>
      <c r="I50" s="83" t="s">
        <v>4020</v>
      </c>
      <c r="J50" s="83" t="s">
        <v>4021</v>
      </c>
      <c r="K50" s="83" t="s">
        <v>4021</v>
      </c>
      <c r="L50" s="97">
        <v>46112</v>
      </c>
      <c r="M50" s="83">
        <v>730000</v>
      </c>
      <c r="P50" s="83">
        <v>73000</v>
      </c>
      <c r="Q50" s="83">
        <v>803000</v>
      </c>
      <c r="R50" s="83">
        <v>0</v>
      </c>
      <c r="S50" s="83">
        <v>803000</v>
      </c>
      <c r="T50" s="83" t="s">
        <v>1968</v>
      </c>
      <c r="U50" s="83" t="s">
        <v>1969</v>
      </c>
      <c r="V50" s="83">
        <v>1</v>
      </c>
      <c r="W50" s="83">
        <v>1416351</v>
      </c>
      <c r="AR50" s="83" t="s">
        <v>2683</v>
      </c>
      <c r="AS50" s="83" t="s">
        <v>876</v>
      </c>
      <c r="AT50" s="83">
        <v>1</v>
      </c>
      <c r="BG50" s="83">
        <v>0</v>
      </c>
    </row>
    <row r="51" spans="2:59">
      <c r="B51" s="83" t="s">
        <v>1967</v>
      </c>
      <c r="C51" s="83">
        <v>1</v>
      </c>
      <c r="D51" s="83" t="s">
        <v>4106</v>
      </c>
      <c r="E51" s="83" t="s">
        <v>4019</v>
      </c>
      <c r="F51" s="83" t="s">
        <v>849</v>
      </c>
      <c r="G51" s="83" t="s">
        <v>4106</v>
      </c>
      <c r="H51" s="83" t="s">
        <v>3204</v>
      </c>
      <c r="I51" s="83" t="s">
        <v>4020</v>
      </c>
      <c r="J51" s="83" t="s">
        <v>4021</v>
      </c>
      <c r="K51" s="83" t="s">
        <v>4021</v>
      </c>
      <c r="L51" s="97">
        <v>46112</v>
      </c>
      <c r="M51" s="83">
        <v>570000</v>
      </c>
      <c r="P51" s="83">
        <v>57000</v>
      </c>
      <c r="Q51" s="83">
        <v>627000</v>
      </c>
      <c r="R51" s="83">
        <v>14369</v>
      </c>
      <c r="S51" s="83">
        <v>641369</v>
      </c>
      <c r="T51" s="83" t="s">
        <v>1968</v>
      </c>
      <c r="U51" s="83" t="s">
        <v>1969</v>
      </c>
      <c r="V51" s="83">
        <v>1</v>
      </c>
      <c r="W51" s="83">
        <v>1416351</v>
      </c>
      <c r="AR51" s="83" t="s">
        <v>2683</v>
      </c>
      <c r="AS51" s="83" t="s">
        <v>876</v>
      </c>
      <c r="AT51" s="83">
        <v>1</v>
      </c>
      <c r="BG51" s="83">
        <v>0</v>
      </c>
    </row>
    <row r="52" spans="2:59">
      <c r="B52" s="83" t="s">
        <v>1967</v>
      </c>
      <c r="C52" s="83">
        <v>1</v>
      </c>
      <c r="D52" s="83" t="s">
        <v>4108</v>
      </c>
      <c r="E52" s="83" t="s">
        <v>4019</v>
      </c>
      <c r="F52" s="83" t="s">
        <v>849</v>
      </c>
      <c r="G52" s="83" t="s">
        <v>4108</v>
      </c>
      <c r="H52" s="83" t="s">
        <v>3205</v>
      </c>
      <c r="I52" s="83" t="s">
        <v>4020</v>
      </c>
      <c r="J52" s="83" t="s">
        <v>4021</v>
      </c>
      <c r="K52" s="83" t="s">
        <v>4021</v>
      </c>
      <c r="L52" s="97">
        <v>46112</v>
      </c>
      <c r="M52" s="83">
        <v>277900</v>
      </c>
      <c r="P52" s="83">
        <v>27790</v>
      </c>
      <c r="Q52" s="83">
        <v>305690</v>
      </c>
      <c r="R52" s="83">
        <v>0</v>
      </c>
      <c r="S52" s="83">
        <v>305690</v>
      </c>
      <c r="T52" s="83" t="s">
        <v>1968</v>
      </c>
      <c r="U52" s="83" t="s">
        <v>1969</v>
      </c>
      <c r="V52" s="83">
        <v>1</v>
      </c>
      <c r="W52" s="83">
        <v>1416351</v>
      </c>
      <c r="AR52" s="83" t="s">
        <v>2683</v>
      </c>
      <c r="AS52" s="83" t="s">
        <v>876</v>
      </c>
      <c r="AT52" s="83">
        <v>1</v>
      </c>
      <c r="BG52" s="83">
        <v>0</v>
      </c>
    </row>
    <row r="53" spans="2:59">
      <c r="B53" s="83" t="s">
        <v>1967</v>
      </c>
      <c r="C53" s="83">
        <v>1</v>
      </c>
      <c r="D53" s="83" t="s">
        <v>4110</v>
      </c>
      <c r="E53" s="83" t="s">
        <v>4019</v>
      </c>
      <c r="F53" s="83" t="s">
        <v>849</v>
      </c>
      <c r="G53" s="83" t="s">
        <v>4110</v>
      </c>
      <c r="H53" s="83" t="s">
        <v>3206</v>
      </c>
      <c r="I53" s="83" t="s">
        <v>4020</v>
      </c>
      <c r="J53" s="83" t="s">
        <v>4021</v>
      </c>
      <c r="K53" s="83" t="s">
        <v>4021</v>
      </c>
      <c r="L53" s="97">
        <v>46112</v>
      </c>
      <c r="M53" s="83">
        <v>16250</v>
      </c>
      <c r="P53" s="83">
        <v>1625</v>
      </c>
      <c r="Q53" s="83">
        <v>17875</v>
      </c>
      <c r="R53" s="83">
        <v>0</v>
      </c>
      <c r="S53" s="83">
        <v>17875</v>
      </c>
      <c r="T53" s="83" t="s">
        <v>1968</v>
      </c>
      <c r="U53" s="83" t="s">
        <v>1969</v>
      </c>
      <c r="V53" s="83">
        <v>1</v>
      </c>
      <c r="W53" s="83">
        <v>1416351</v>
      </c>
      <c r="AR53" s="83" t="s">
        <v>2683</v>
      </c>
      <c r="AS53" s="83" t="s">
        <v>876</v>
      </c>
      <c r="AT53" s="83">
        <v>1</v>
      </c>
      <c r="BG53" s="83">
        <v>0</v>
      </c>
    </row>
    <row r="54" spans="2:59">
      <c r="B54" s="83" t="s">
        <v>1967</v>
      </c>
      <c r="C54" s="83">
        <v>1</v>
      </c>
      <c r="D54" s="83" t="s">
        <v>4112</v>
      </c>
      <c r="E54" s="83" t="s">
        <v>4019</v>
      </c>
      <c r="F54" s="83" t="s">
        <v>849</v>
      </c>
      <c r="G54" s="83" t="s">
        <v>4112</v>
      </c>
      <c r="H54" s="83" t="s">
        <v>3207</v>
      </c>
      <c r="I54" s="83" t="s">
        <v>4020</v>
      </c>
      <c r="J54" s="83" t="s">
        <v>4021</v>
      </c>
      <c r="K54" s="83" t="s">
        <v>4021</v>
      </c>
      <c r="L54" s="97">
        <v>46112</v>
      </c>
      <c r="M54" s="83">
        <v>637725</v>
      </c>
      <c r="P54" s="83">
        <v>63772</v>
      </c>
      <c r="Q54" s="83">
        <v>701497</v>
      </c>
      <c r="R54" s="83">
        <v>1084</v>
      </c>
      <c r="S54" s="83">
        <v>702581</v>
      </c>
      <c r="T54" s="83" t="s">
        <v>1968</v>
      </c>
      <c r="U54" s="83" t="s">
        <v>1969</v>
      </c>
      <c r="V54" s="83">
        <v>1</v>
      </c>
      <c r="W54" s="83">
        <v>1416351</v>
      </c>
      <c r="AR54" s="83" t="s">
        <v>2683</v>
      </c>
      <c r="AS54" s="83" t="s">
        <v>876</v>
      </c>
      <c r="AT54" s="83">
        <v>1</v>
      </c>
      <c r="BG54" s="83">
        <v>0</v>
      </c>
    </row>
    <row r="55" spans="2:59">
      <c r="B55" s="83" t="s">
        <v>1967</v>
      </c>
      <c r="C55" s="83">
        <v>1</v>
      </c>
      <c r="D55" s="83" t="s">
        <v>4114</v>
      </c>
      <c r="E55" s="83" t="s">
        <v>4019</v>
      </c>
      <c r="F55" s="83" t="s">
        <v>849</v>
      </c>
      <c r="G55" s="83" t="s">
        <v>4114</v>
      </c>
      <c r="H55" s="83" t="s">
        <v>3208</v>
      </c>
      <c r="I55" s="83" t="s">
        <v>4020</v>
      </c>
      <c r="J55" s="83" t="s">
        <v>4021</v>
      </c>
      <c r="K55" s="83" t="s">
        <v>4021</v>
      </c>
      <c r="L55" s="97">
        <v>46112</v>
      </c>
      <c r="M55" s="83">
        <v>571550</v>
      </c>
      <c r="P55" s="83">
        <v>57155</v>
      </c>
      <c r="Q55" s="83">
        <v>628705</v>
      </c>
      <c r="R55" s="83">
        <v>0</v>
      </c>
      <c r="S55" s="83">
        <v>628705</v>
      </c>
      <c r="T55" s="83" t="s">
        <v>1968</v>
      </c>
      <c r="U55" s="83" t="s">
        <v>1969</v>
      </c>
      <c r="V55" s="83">
        <v>1</v>
      </c>
      <c r="W55" s="83">
        <v>1416351</v>
      </c>
      <c r="AR55" s="83" t="s">
        <v>2683</v>
      </c>
      <c r="AS55" s="83" t="s">
        <v>876</v>
      </c>
      <c r="AT55" s="83">
        <v>1</v>
      </c>
      <c r="BG55" s="83">
        <v>0</v>
      </c>
    </row>
    <row r="56" spans="2:59">
      <c r="B56" s="83" t="s">
        <v>1967</v>
      </c>
      <c r="C56" s="83">
        <v>1</v>
      </c>
      <c r="D56" s="83" t="s">
        <v>4116</v>
      </c>
      <c r="E56" s="83" t="s">
        <v>4019</v>
      </c>
      <c r="F56" s="83" t="s">
        <v>849</v>
      </c>
      <c r="G56" s="83" t="s">
        <v>4116</v>
      </c>
      <c r="H56" s="83" t="s">
        <v>3209</v>
      </c>
      <c r="I56" s="83" t="s">
        <v>4020</v>
      </c>
      <c r="J56" s="83" t="s">
        <v>4021</v>
      </c>
      <c r="K56" s="83" t="s">
        <v>4021</v>
      </c>
      <c r="L56" s="97">
        <v>46112</v>
      </c>
      <c r="M56" s="83">
        <v>440370</v>
      </c>
      <c r="P56" s="83">
        <v>44037</v>
      </c>
      <c r="Q56" s="83">
        <v>484407</v>
      </c>
      <c r="R56" s="83">
        <v>0</v>
      </c>
      <c r="S56" s="83">
        <v>484407</v>
      </c>
      <c r="T56" s="83" t="s">
        <v>1968</v>
      </c>
      <c r="U56" s="83" t="s">
        <v>1969</v>
      </c>
      <c r="V56" s="83">
        <v>1</v>
      </c>
      <c r="W56" s="83">
        <v>1416351</v>
      </c>
      <c r="AR56" s="83" t="s">
        <v>2683</v>
      </c>
      <c r="AS56" s="83" t="s">
        <v>876</v>
      </c>
      <c r="AT56" s="83">
        <v>1</v>
      </c>
      <c r="BG56" s="83">
        <v>0</v>
      </c>
    </row>
    <row r="57" spans="2:59">
      <c r="B57" s="83" t="s">
        <v>1967</v>
      </c>
      <c r="C57" s="83">
        <v>1</v>
      </c>
      <c r="D57" s="83" t="s">
        <v>4118</v>
      </c>
      <c r="E57" s="83" t="s">
        <v>4019</v>
      </c>
      <c r="F57" s="83" t="s">
        <v>849</v>
      </c>
      <c r="G57" s="83" t="s">
        <v>4118</v>
      </c>
      <c r="H57" s="83" t="s">
        <v>3210</v>
      </c>
      <c r="I57" s="83" t="s">
        <v>4020</v>
      </c>
      <c r="J57" s="83" t="s">
        <v>4021</v>
      </c>
      <c r="K57" s="83" t="s">
        <v>4021</v>
      </c>
      <c r="L57" s="97">
        <v>46112</v>
      </c>
      <c r="M57" s="83">
        <v>329640</v>
      </c>
      <c r="P57" s="83">
        <v>32964</v>
      </c>
      <c r="Q57" s="83">
        <v>362604</v>
      </c>
      <c r="R57" s="83">
        <v>0</v>
      </c>
      <c r="S57" s="83">
        <v>362604</v>
      </c>
      <c r="T57" s="83" t="s">
        <v>1968</v>
      </c>
      <c r="U57" s="83" t="s">
        <v>1969</v>
      </c>
      <c r="V57" s="83">
        <v>1</v>
      </c>
      <c r="W57" s="83">
        <v>1416351</v>
      </c>
      <c r="AR57" s="83" t="s">
        <v>2683</v>
      </c>
      <c r="AS57" s="83" t="s">
        <v>876</v>
      </c>
      <c r="AT57" s="83">
        <v>1</v>
      </c>
      <c r="BG57" s="83">
        <v>0</v>
      </c>
    </row>
    <row r="58" spans="2:59">
      <c r="B58" s="83" t="s">
        <v>1967</v>
      </c>
      <c r="C58" s="83">
        <v>1</v>
      </c>
      <c r="D58" s="83" t="s">
        <v>4120</v>
      </c>
      <c r="E58" s="83" t="s">
        <v>4019</v>
      </c>
      <c r="F58" s="83" t="s">
        <v>849</v>
      </c>
      <c r="G58" s="83" t="s">
        <v>4120</v>
      </c>
      <c r="H58" s="83" t="s">
        <v>3211</v>
      </c>
      <c r="I58" s="83" t="s">
        <v>4020</v>
      </c>
      <c r="J58" s="83" t="s">
        <v>4021</v>
      </c>
      <c r="K58" s="83" t="s">
        <v>4021</v>
      </c>
      <c r="L58" s="97">
        <v>46112</v>
      </c>
      <c r="M58" s="83">
        <v>447040</v>
      </c>
      <c r="P58" s="83">
        <v>44704</v>
      </c>
      <c r="Q58" s="83">
        <v>491744</v>
      </c>
      <c r="R58" s="83">
        <v>0</v>
      </c>
      <c r="S58" s="83">
        <v>491744</v>
      </c>
      <c r="T58" s="83" t="s">
        <v>1968</v>
      </c>
      <c r="U58" s="83" t="s">
        <v>1969</v>
      </c>
      <c r="V58" s="83">
        <v>1</v>
      </c>
      <c r="W58" s="83">
        <v>1416351</v>
      </c>
      <c r="AR58" s="83" t="s">
        <v>2683</v>
      </c>
      <c r="AS58" s="83" t="s">
        <v>876</v>
      </c>
      <c r="AT58" s="83">
        <v>1</v>
      </c>
      <c r="BG58" s="83">
        <v>0</v>
      </c>
    </row>
    <row r="59" spans="2:59">
      <c r="B59" s="83" t="s">
        <v>1967</v>
      </c>
      <c r="C59" s="83">
        <v>1</v>
      </c>
      <c r="D59" s="83" t="s">
        <v>4122</v>
      </c>
      <c r="E59" s="83" t="s">
        <v>4019</v>
      </c>
      <c r="F59" s="83" t="s">
        <v>849</v>
      </c>
      <c r="G59" s="83" t="s">
        <v>4122</v>
      </c>
      <c r="H59" s="83" t="s">
        <v>3212</v>
      </c>
      <c r="I59" s="83" t="s">
        <v>4020</v>
      </c>
      <c r="J59" s="83" t="s">
        <v>4021</v>
      </c>
      <c r="K59" s="83" t="s">
        <v>4021</v>
      </c>
      <c r="L59" s="97">
        <v>46112</v>
      </c>
      <c r="M59" s="83">
        <v>276900</v>
      </c>
      <c r="P59" s="83">
        <v>27690</v>
      </c>
      <c r="Q59" s="83">
        <v>304590</v>
      </c>
      <c r="R59" s="83">
        <v>0</v>
      </c>
      <c r="S59" s="83">
        <v>304590</v>
      </c>
      <c r="T59" s="83" t="s">
        <v>1968</v>
      </c>
      <c r="U59" s="83" t="s">
        <v>1969</v>
      </c>
      <c r="V59" s="83">
        <v>1</v>
      </c>
      <c r="W59" s="83">
        <v>1416351</v>
      </c>
      <c r="AR59" s="83" t="s">
        <v>2683</v>
      </c>
      <c r="AS59" s="83" t="s">
        <v>876</v>
      </c>
      <c r="AT59" s="83">
        <v>1</v>
      </c>
      <c r="BG59" s="83">
        <v>0</v>
      </c>
    </row>
    <row r="60" spans="2:59">
      <c r="B60" s="83" t="s">
        <v>1967</v>
      </c>
      <c r="C60" s="83">
        <v>1</v>
      </c>
      <c r="D60" s="83" t="s">
        <v>4124</v>
      </c>
      <c r="E60" s="83" t="s">
        <v>4019</v>
      </c>
      <c r="F60" s="83" t="s">
        <v>849</v>
      </c>
      <c r="G60" s="83" t="s">
        <v>4124</v>
      </c>
      <c r="H60" s="83" t="s">
        <v>3213</v>
      </c>
      <c r="I60" s="83" t="s">
        <v>4020</v>
      </c>
      <c r="J60" s="83" t="s">
        <v>4021</v>
      </c>
      <c r="K60" s="83" t="s">
        <v>4021</v>
      </c>
      <c r="L60" s="97">
        <v>46112</v>
      </c>
      <c r="M60" s="83">
        <v>457180</v>
      </c>
      <c r="P60" s="83">
        <v>45718</v>
      </c>
      <c r="Q60" s="83">
        <v>502898</v>
      </c>
      <c r="R60" s="83">
        <v>14560</v>
      </c>
      <c r="S60" s="83">
        <v>517458</v>
      </c>
      <c r="T60" s="83" t="s">
        <v>1968</v>
      </c>
      <c r="U60" s="83" t="s">
        <v>1969</v>
      </c>
      <c r="V60" s="83">
        <v>1</v>
      </c>
      <c r="W60" s="83">
        <v>1416351</v>
      </c>
      <c r="AR60" s="83" t="s">
        <v>2683</v>
      </c>
      <c r="AS60" s="83" t="s">
        <v>876</v>
      </c>
      <c r="AT60" s="83">
        <v>1</v>
      </c>
      <c r="BG60" s="83">
        <v>0</v>
      </c>
    </row>
    <row r="61" spans="2:59">
      <c r="B61" s="83" t="s">
        <v>1967</v>
      </c>
      <c r="C61" s="83">
        <v>1</v>
      </c>
      <c r="D61" s="83" t="s">
        <v>4126</v>
      </c>
      <c r="E61" s="83" t="s">
        <v>4019</v>
      </c>
      <c r="F61" s="83" t="s">
        <v>849</v>
      </c>
      <c r="G61" s="83" t="s">
        <v>4126</v>
      </c>
      <c r="H61" s="83" t="s">
        <v>3214</v>
      </c>
      <c r="I61" s="83" t="s">
        <v>4020</v>
      </c>
      <c r="J61" s="83" t="s">
        <v>4021</v>
      </c>
      <c r="K61" s="83" t="s">
        <v>4021</v>
      </c>
      <c r="L61" s="97">
        <v>46112</v>
      </c>
      <c r="M61" s="83">
        <v>565000</v>
      </c>
      <c r="P61" s="83">
        <v>56500</v>
      </c>
      <c r="Q61" s="83">
        <v>621500</v>
      </c>
      <c r="R61" s="83">
        <v>0</v>
      </c>
      <c r="S61" s="83">
        <v>621500</v>
      </c>
      <c r="T61" s="83" t="s">
        <v>1968</v>
      </c>
      <c r="U61" s="83" t="s">
        <v>1969</v>
      </c>
      <c r="V61" s="83">
        <v>1</v>
      </c>
      <c r="W61" s="83">
        <v>1416351</v>
      </c>
      <c r="AR61" s="83" t="s">
        <v>2683</v>
      </c>
      <c r="AS61" s="83" t="s">
        <v>876</v>
      </c>
      <c r="AT61" s="83">
        <v>1</v>
      </c>
      <c r="BG61" s="83">
        <v>0</v>
      </c>
    </row>
    <row r="62" spans="2:59">
      <c r="B62" s="83" t="s">
        <v>1967</v>
      </c>
      <c r="C62" s="83">
        <v>1</v>
      </c>
      <c r="D62" s="83" t="s">
        <v>4128</v>
      </c>
      <c r="E62" s="83" t="s">
        <v>4019</v>
      </c>
      <c r="F62" s="83" t="s">
        <v>849</v>
      </c>
      <c r="G62" s="83" t="s">
        <v>4128</v>
      </c>
      <c r="H62" s="83" t="s">
        <v>3215</v>
      </c>
      <c r="I62" s="83" t="s">
        <v>4020</v>
      </c>
      <c r="J62" s="83" t="s">
        <v>4021</v>
      </c>
      <c r="K62" s="83" t="s">
        <v>4021</v>
      </c>
      <c r="L62" s="97">
        <v>46112</v>
      </c>
      <c r="M62" s="83">
        <v>831415</v>
      </c>
      <c r="P62" s="83">
        <v>83141</v>
      </c>
      <c r="Q62" s="83">
        <v>914556</v>
      </c>
      <c r="R62" s="83">
        <v>316964</v>
      </c>
      <c r="S62" s="83">
        <v>1231520</v>
      </c>
      <c r="T62" s="83" t="s">
        <v>1968</v>
      </c>
      <c r="U62" s="83" t="s">
        <v>1969</v>
      </c>
      <c r="V62" s="83">
        <v>1</v>
      </c>
      <c r="W62" s="83">
        <v>1416351</v>
      </c>
      <c r="AR62" s="83" t="s">
        <v>2683</v>
      </c>
      <c r="AS62" s="83" t="s">
        <v>876</v>
      </c>
      <c r="AT62" s="83">
        <v>1</v>
      </c>
      <c r="BG62" s="83">
        <v>0</v>
      </c>
    </row>
    <row r="63" spans="2:59">
      <c r="B63" s="83" t="s">
        <v>1967</v>
      </c>
      <c r="C63" s="83">
        <v>1</v>
      </c>
      <c r="D63" s="83" t="s">
        <v>4130</v>
      </c>
      <c r="E63" s="83" t="s">
        <v>4019</v>
      </c>
      <c r="F63" s="83" t="s">
        <v>849</v>
      </c>
      <c r="G63" s="83" t="s">
        <v>4130</v>
      </c>
      <c r="H63" s="83" t="s">
        <v>3216</v>
      </c>
      <c r="I63" s="83" t="s">
        <v>4020</v>
      </c>
      <c r="J63" s="83" t="s">
        <v>4021</v>
      </c>
      <c r="K63" s="83" t="s">
        <v>4021</v>
      </c>
      <c r="L63" s="97">
        <v>46112</v>
      </c>
      <c r="M63" s="83">
        <v>569705</v>
      </c>
      <c r="P63" s="83">
        <v>56970</v>
      </c>
      <c r="Q63" s="83">
        <v>626675</v>
      </c>
      <c r="R63" s="83">
        <v>0</v>
      </c>
      <c r="S63" s="83">
        <v>626675</v>
      </c>
      <c r="T63" s="83" t="s">
        <v>1968</v>
      </c>
      <c r="U63" s="83" t="s">
        <v>1969</v>
      </c>
      <c r="V63" s="83">
        <v>1</v>
      </c>
      <c r="W63" s="83">
        <v>1416351</v>
      </c>
      <c r="AR63" s="83" t="s">
        <v>2683</v>
      </c>
      <c r="AS63" s="83" t="s">
        <v>876</v>
      </c>
      <c r="AT63" s="83">
        <v>1</v>
      </c>
      <c r="BG63" s="83">
        <v>0</v>
      </c>
    </row>
    <row r="64" spans="2:59">
      <c r="B64" s="83" t="s">
        <v>1967</v>
      </c>
      <c r="C64" s="83">
        <v>1</v>
      </c>
      <c r="D64" s="83" t="s">
        <v>4132</v>
      </c>
      <c r="E64" s="83" t="s">
        <v>4019</v>
      </c>
      <c r="F64" s="83" t="s">
        <v>849</v>
      </c>
      <c r="G64" s="83" t="s">
        <v>4132</v>
      </c>
      <c r="H64" s="83" t="s">
        <v>3217</v>
      </c>
      <c r="I64" s="83" t="s">
        <v>4020</v>
      </c>
      <c r="J64" s="83" t="s">
        <v>4021</v>
      </c>
      <c r="K64" s="83" t="s">
        <v>4021</v>
      </c>
      <c r="L64" s="97">
        <v>46112</v>
      </c>
      <c r="M64" s="83">
        <v>591420</v>
      </c>
      <c r="P64" s="83">
        <v>59142</v>
      </c>
      <c r="Q64" s="83">
        <v>650562</v>
      </c>
      <c r="R64" s="83">
        <v>11520</v>
      </c>
      <c r="S64" s="83">
        <v>662082</v>
      </c>
      <c r="T64" s="83" t="s">
        <v>1968</v>
      </c>
      <c r="U64" s="83" t="s">
        <v>1969</v>
      </c>
      <c r="V64" s="83">
        <v>1</v>
      </c>
      <c r="W64" s="83">
        <v>1416351</v>
      </c>
      <c r="AR64" s="83" t="s">
        <v>2683</v>
      </c>
      <c r="AS64" s="83" t="s">
        <v>876</v>
      </c>
      <c r="AT64" s="83">
        <v>1</v>
      </c>
      <c r="BG64" s="83">
        <v>0</v>
      </c>
    </row>
    <row r="65" spans="2:59">
      <c r="B65" s="83" t="s">
        <v>1967</v>
      </c>
      <c r="C65" s="83">
        <v>1</v>
      </c>
      <c r="D65" s="83" t="s">
        <v>4134</v>
      </c>
      <c r="E65" s="83" t="s">
        <v>4019</v>
      </c>
      <c r="F65" s="83" t="s">
        <v>849</v>
      </c>
      <c r="G65" s="83" t="s">
        <v>4134</v>
      </c>
      <c r="H65" s="83" t="s">
        <v>3218</v>
      </c>
      <c r="I65" s="83" t="s">
        <v>4020</v>
      </c>
      <c r="J65" s="83" t="s">
        <v>4021</v>
      </c>
      <c r="K65" s="83" t="s">
        <v>4021</v>
      </c>
      <c r="L65" s="97">
        <v>46112</v>
      </c>
      <c r="M65" s="83">
        <v>672260</v>
      </c>
      <c r="P65" s="83">
        <v>67226</v>
      </c>
      <c r="Q65" s="83">
        <v>739486</v>
      </c>
      <c r="R65" s="83">
        <v>0</v>
      </c>
      <c r="S65" s="83">
        <v>739486</v>
      </c>
      <c r="T65" s="83" t="s">
        <v>1968</v>
      </c>
      <c r="U65" s="83" t="s">
        <v>1969</v>
      </c>
      <c r="V65" s="83">
        <v>1</v>
      </c>
      <c r="W65" s="83">
        <v>1416351</v>
      </c>
      <c r="AR65" s="83" t="s">
        <v>2683</v>
      </c>
      <c r="AS65" s="83" t="s">
        <v>876</v>
      </c>
      <c r="AT65" s="83">
        <v>1</v>
      </c>
      <c r="BG65" s="83">
        <v>0</v>
      </c>
    </row>
    <row r="66" spans="2:59">
      <c r="B66" s="83" t="s">
        <v>1967</v>
      </c>
      <c r="C66" s="83">
        <v>1</v>
      </c>
      <c r="D66" s="83" t="s">
        <v>4136</v>
      </c>
      <c r="E66" s="83" t="s">
        <v>4019</v>
      </c>
      <c r="F66" s="83" t="s">
        <v>849</v>
      </c>
      <c r="G66" s="83" t="s">
        <v>4136</v>
      </c>
      <c r="H66" s="83" t="s">
        <v>3219</v>
      </c>
      <c r="I66" s="83" t="s">
        <v>4020</v>
      </c>
      <c r="J66" s="83" t="s">
        <v>4021</v>
      </c>
      <c r="K66" s="83" t="s">
        <v>4021</v>
      </c>
      <c r="L66" s="97">
        <v>46112</v>
      </c>
      <c r="M66" s="83">
        <v>349650</v>
      </c>
      <c r="P66" s="83">
        <v>34965</v>
      </c>
      <c r="Q66" s="83">
        <v>384615</v>
      </c>
      <c r="R66" s="83">
        <v>0</v>
      </c>
      <c r="S66" s="83">
        <v>384615</v>
      </c>
      <c r="T66" s="83" t="s">
        <v>1968</v>
      </c>
      <c r="U66" s="83" t="s">
        <v>1969</v>
      </c>
      <c r="V66" s="83">
        <v>1</v>
      </c>
      <c r="W66" s="83">
        <v>1416351</v>
      </c>
      <c r="AR66" s="83" t="s">
        <v>2683</v>
      </c>
      <c r="AS66" s="83" t="s">
        <v>876</v>
      </c>
      <c r="AT66" s="83">
        <v>1</v>
      </c>
      <c r="BG66" s="83">
        <v>0</v>
      </c>
    </row>
    <row r="67" spans="2:59">
      <c r="B67" s="83" t="s">
        <v>1967</v>
      </c>
      <c r="C67" s="83">
        <v>1</v>
      </c>
      <c r="D67" s="83" t="s">
        <v>4138</v>
      </c>
      <c r="E67" s="83" t="s">
        <v>4019</v>
      </c>
      <c r="F67" s="83" t="s">
        <v>849</v>
      </c>
      <c r="G67" s="83" t="s">
        <v>4138</v>
      </c>
      <c r="H67" s="83" t="s">
        <v>3220</v>
      </c>
      <c r="I67" s="83" t="s">
        <v>4020</v>
      </c>
      <c r="J67" s="83" t="s">
        <v>4021</v>
      </c>
      <c r="K67" s="83" t="s">
        <v>4021</v>
      </c>
      <c r="L67" s="97">
        <v>46112</v>
      </c>
      <c r="M67" s="83">
        <v>407880</v>
      </c>
      <c r="P67" s="83">
        <v>40788</v>
      </c>
      <c r="Q67" s="83">
        <v>448668</v>
      </c>
      <c r="R67" s="83">
        <v>0</v>
      </c>
      <c r="S67" s="83">
        <v>448668</v>
      </c>
      <c r="T67" s="83" t="s">
        <v>1968</v>
      </c>
      <c r="U67" s="83" t="s">
        <v>1969</v>
      </c>
      <c r="V67" s="83">
        <v>1</v>
      </c>
      <c r="W67" s="83">
        <v>1416351</v>
      </c>
      <c r="AR67" s="83" t="s">
        <v>2683</v>
      </c>
      <c r="AS67" s="83" t="s">
        <v>876</v>
      </c>
      <c r="AT67" s="83">
        <v>1</v>
      </c>
      <c r="BG67" s="83">
        <v>0</v>
      </c>
    </row>
    <row r="68" spans="2:59">
      <c r="B68" s="83" t="s">
        <v>1967</v>
      </c>
      <c r="C68" s="83">
        <v>1</v>
      </c>
      <c r="D68" s="83" t="s">
        <v>4140</v>
      </c>
      <c r="E68" s="83" t="s">
        <v>4019</v>
      </c>
      <c r="F68" s="83" t="s">
        <v>849</v>
      </c>
      <c r="G68" s="83" t="s">
        <v>4140</v>
      </c>
      <c r="H68" s="83" t="s">
        <v>3221</v>
      </c>
      <c r="I68" s="83" t="s">
        <v>4020</v>
      </c>
      <c r="J68" s="83" t="s">
        <v>4021</v>
      </c>
      <c r="K68" s="83" t="s">
        <v>4021</v>
      </c>
      <c r="L68" s="97">
        <v>46112</v>
      </c>
      <c r="M68" s="83">
        <v>666230</v>
      </c>
      <c r="P68" s="83">
        <v>66623</v>
      </c>
      <c r="Q68" s="83">
        <v>732853</v>
      </c>
      <c r="R68" s="83">
        <v>0</v>
      </c>
      <c r="S68" s="83">
        <v>732853</v>
      </c>
      <c r="T68" s="83" t="s">
        <v>1968</v>
      </c>
      <c r="U68" s="83" t="s">
        <v>1969</v>
      </c>
      <c r="V68" s="83">
        <v>1</v>
      </c>
      <c r="W68" s="83">
        <v>1416351</v>
      </c>
      <c r="AR68" s="83" t="s">
        <v>2683</v>
      </c>
      <c r="AS68" s="83" t="s">
        <v>876</v>
      </c>
      <c r="AT68" s="83">
        <v>1</v>
      </c>
      <c r="BG68" s="83">
        <v>0</v>
      </c>
    </row>
    <row r="69" spans="2:59">
      <c r="B69" s="83" t="s">
        <v>1967</v>
      </c>
      <c r="C69" s="83">
        <v>1</v>
      </c>
      <c r="D69" s="83" t="s">
        <v>4142</v>
      </c>
      <c r="E69" s="83" t="s">
        <v>4019</v>
      </c>
      <c r="F69" s="83" t="s">
        <v>849</v>
      </c>
      <c r="G69" s="83" t="s">
        <v>4142</v>
      </c>
      <c r="H69" s="83" t="s">
        <v>3222</v>
      </c>
      <c r="I69" s="83" t="s">
        <v>4020</v>
      </c>
      <c r="J69" s="83" t="s">
        <v>4021</v>
      </c>
      <c r="K69" s="83" t="s">
        <v>4021</v>
      </c>
      <c r="L69" s="97">
        <v>46112</v>
      </c>
      <c r="M69" s="83">
        <v>455000</v>
      </c>
      <c r="P69" s="83">
        <v>45500</v>
      </c>
      <c r="Q69" s="83">
        <v>500500</v>
      </c>
      <c r="R69" s="83">
        <v>0</v>
      </c>
      <c r="S69" s="83">
        <v>500500</v>
      </c>
      <c r="T69" s="83" t="s">
        <v>1968</v>
      </c>
      <c r="U69" s="83" t="s">
        <v>1969</v>
      </c>
      <c r="V69" s="83">
        <v>1</v>
      </c>
      <c r="W69" s="83">
        <v>1416351</v>
      </c>
      <c r="AR69" s="83" t="s">
        <v>2683</v>
      </c>
      <c r="AS69" s="83" t="s">
        <v>876</v>
      </c>
      <c r="AT69" s="83">
        <v>1</v>
      </c>
      <c r="BG69" s="83">
        <v>0</v>
      </c>
    </row>
    <row r="70" spans="2:59">
      <c r="B70" s="83" t="s">
        <v>1967</v>
      </c>
      <c r="C70" s="83">
        <v>1</v>
      </c>
      <c r="D70" s="83" t="s">
        <v>4144</v>
      </c>
      <c r="E70" s="83" t="s">
        <v>4019</v>
      </c>
      <c r="F70" s="83" t="s">
        <v>849</v>
      </c>
      <c r="G70" s="83" t="s">
        <v>4144</v>
      </c>
      <c r="H70" s="83" t="s">
        <v>3223</v>
      </c>
      <c r="I70" s="83" t="s">
        <v>4020</v>
      </c>
      <c r="J70" s="83" t="s">
        <v>4021</v>
      </c>
      <c r="K70" s="83" t="s">
        <v>4021</v>
      </c>
      <c r="L70" s="97">
        <v>46112</v>
      </c>
      <c r="M70" s="83">
        <v>433880</v>
      </c>
      <c r="P70" s="83">
        <v>43388</v>
      </c>
      <c r="Q70" s="83">
        <v>477268</v>
      </c>
      <c r="R70" s="83">
        <v>0</v>
      </c>
      <c r="S70" s="83">
        <v>477268</v>
      </c>
      <c r="T70" s="83" t="s">
        <v>1968</v>
      </c>
      <c r="U70" s="83" t="s">
        <v>1969</v>
      </c>
      <c r="V70" s="83">
        <v>1</v>
      </c>
      <c r="W70" s="83">
        <v>1416351</v>
      </c>
      <c r="AR70" s="83" t="s">
        <v>2683</v>
      </c>
      <c r="AS70" s="83" t="s">
        <v>876</v>
      </c>
      <c r="AT70" s="83">
        <v>1</v>
      </c>
      <c r="BG70" s="83">
        <v>0</v>
      </c>
    </row>
    <row r="71" spans="2:59">
      <c r="B71" s="83" t="s">
        <v>1967</v>
      </c>
      <c r="C71" s="83">
        <v>1</v>
      </c>
      <c r="D71" s="83" t="s">
        <v>4146</v>
      </c>
      <c r="E71" s="83" t="s">
        <v>4019</v>
      </c>
      <c r="F71" s="83" t="s">
        <v>849</v>
      </c>
      <c r="G71" s="83" t="s">
        <v>4146</v>
      </c>
      <c r="H71" s="83" t="s">
        <v>3224</v>
      </c>
      <c r="I71" s="83" t="s">
        <v>4020</v>
      </c>
      <c r="J71" s="83" t="s">
        <v>4021</v>
      </c>
      <c r="K71" s="83" t="s">
        <v>4021</v>
      </c>
      <c r="L71" s="97">
        <v>46112</v>
      </c>
      <c r="M71" s="83">
        <v>400000</v>
      </c>
      <c r="P71" s="83">
        <v>40000</v>
      </c>
      <c r="Q71" s="83">
        <v>440000</v>
      </c>
      <c r="R71" s="83">
        <v>0</v>
      </c>
      <c r="S71" s="83">
        <v>440000</v>
      </c>
      <c r="T71" s="83" t="s">
        <v>1968</v>
      </c>
      <c r="U71" s="83" t="s">
        <v>1969</v>
      </c>
      <c r="V71" s="83">
        <v>1</v>
      </c>
      <c r="W71" s="83">
        <v>1416351</v>
      </c>
      <c r="AR71" s="83" t="s">
        <v>2683</v>
      </c>
      <c r="AS71" s="83" t="s">
        <v>876</v>
      </c>
      <c r="AT71" s="83">
        <v>1</v>
      </c>
      <c r="BG71" s="83">
        <v>0</v>
      </c>
    </row>
    <row r="72" spans="2:59">
      <c r="B72" s="83" t="s">
        <v>1967</v>
      </c>
      <c r="C72" s="83">
        <v>1</v>
      </c>
      <c r="D72" s="83" t="s">
        <v>4148</v>
      </c>
      <c r="E72" s="83" t="s">
        <v>4019</v>
      </c>
      <c r="F72" s="83" t="s">
        <v>849</v>
      </c>
      <c r="G72" s="83" t="s">
        <v>4148</v>
      </c>
      <c r="H72" s="83" t="s">
        <v>3225</v>
      </c>
      <c r="I72" s="83" t="s">
        <v>4020</v>
      </c>
      <c r="J72" s="83" t="s">
        <v>4021</v>
      </c>
      <c r="K72" s="83" t="s">
        <v>4021</v>
      </c>
      <c r="L72" s="97">
        <v>46112</v>
      </c>
      <c r="M72" s="83">
        <v>528800</v>
      </c>
      <c r="P72" s="83">
        <v>52880</v>
      </c>
      <c r="Q72" s="83">
        <v>581680</v>
      </c>
      <c r="R72" s="83">
        <v>0</v>
      </c>
      <c r="S72" s="83">
        <v>581680</v>
      </c>
      <c r="T72" s="83" t="s">
        <v>1968</v>
      </c>
      <c r="U72" s="83" t="s">
        <v>1969</v>
      </c>
      <c r="V72" s="83">
        <v>1</v>
      </c>
      <c r="W72" s="83">
        <v>1416351</v>
      </c>
      <c r="AR72" s="83" t="s">
        <v>2683</v>
      </c>
      <c r="AS72" s="83" t="s">
        <v>876</v>
      </c>
      <c r="AT72" s="83">
        <v>1</v>
      </c>
      <c r="BG72" s="83">
        <v>0</v>
      </c>
    </row>
    <row r="73" spans="2:59">
      <c r="B73" s="83" t="s">
        <v>1967</v>
      </c>
      <c r="C73" s="83">
        <v>1</v>
      </c>
      <c r="D73" s="83" t="s">
        <v>4150</v>
      </c>
      <c r="E73" s="83" t="s">
        <v>4019</v>
      </c>
      <c r="F73" s="83" t="s">
        <v>849</v>
      </c>
      <c r="G73" s="83" t="s">
        <v>4150</v>
      </c>
      <c r="H73" s="83" t="s">
        <v>3226</v>
      </c>
      <c r="I73" s="83" t="s">
        <v>4020</v>
      </c>
      <c r="J73" s="83" t="s">
        <v>4021</v>
      </c>
      <c r="K73" s="83" t="s">
        <v>4021</v>
      </c>
      <c r="L73" s="97">
        <v>46112</v>
      </c>
      <c r="M73" s="83">
        <v>750000</v>
      </c>
      <c r="P73" s="83">
        <v>75000</v>
      </c>
      <c r="Q73" s="83">
        <v>825000</v>
      </c>
      <c r="R73" s="83">
        <v>117500</v>
      </c>
      <c r="S73" s="83">
        <v>942500</v>
      </c>
      <c r="T73" s="83" t="s">
        <v>1968</v>
      </c>
      <c r="U73" s="83" t="s">
        <v>1969</v>
      </c>
      <c r="V73" s="83">
        <v>1</v>
      </c>
      <c r="W73" s="83">
        <v>1416351</v>
      </c>
      <c r="AR73" s="83" t="s">
        <v>2683</v>
      </c>
      <c r="AS73" s="83" t="s">
        <v>876</v>
      </c>
      <c r="AT73" s="83">
        <v>1</v>
      </c>
      <c r="BG73" s="83">
        <v>0</v>
      </c>
    </row>
    <row r="74" spans="2:59">
      <c r="B74" s="83" t="s">
        <v>1967</v>
      </c>
      <c r="C74" s="83">
        <v>1</v>
      </c>
      <c r="D74" s="83" t="s">
        <v>4152</v>
      </c>
      <c r="E74" s="83" t="s">
        <v>4019</v>
      </c>
      <c r="F74" s="83" t="s">
        <v>849</v>
      </c>
      <c r="G74" s="83" t="s">
        <v>4152</v>
      </c>
      <c r="H74" s="83" t="s">
        <v>3227</v>
      </c>
      <c r="I74" s="83" t="s">
        <v>4020</v>
      </c>
      <c r="J74" s="83" t="s">
        <v>4021</v>
      </c>
      <c r="K74" s="83" t="s">
        <v>4021</v>
      </c>
      <c r="L74" s="97">
        <v>46112</v>
      </c>
      <c r="M74" s="83">
        <v>510000</v>
      </c>
      <c r="P74" s="83">
        <v>51000</v>
      </c>
      <c r="Q74" s="83">
        <v>561000</v>
      </c>
      <c r="R74" s="83">
        <v>0</v>
      </c>
      <c r="S74" s="83">
        <v>561000</v>
      </c>
      <c r="T74" s="83" t="s">
        <v>1968</v>
      </c>
      <c r="U74" s="83" t="s">
        <v>1969</v>
      </c>
      <c r="V74" s="83">
        <v>1</v>
      </c>
      <c r="W74" s="83">
        <v>1416351</v>
      </c>
      <c r="AR74" s="83" t="s">
        <v>2683</v>
      </c>
      <c r="AS74" s="83" t="s">
        <v>876</v>
      </c>
      <c r="AT74" s="83">
        <v>1</v>
      </c>
      <c r="BG74" s="83">
        <v>0</v>
      </c>
    </row>
    <row r="75" spans="2:59">
      <c r="B75" s="83" t="s">
        <v>1967</v>
      </c>
      <c r="C75" s="83">
        <v>1</v>
      </c>
      <c r="D75" s="83" t="s">
        <v>4154</v>
      </c>
      <c r="E75" s="83" t="s">
        <v>4019</v>
      </c>
      <c r="F75" s="83" t="s">
        <v>849</v>
      </c>
      <c r="G75" s="83" t="s">
        <v>4154</v>
      </c>
      <c r="H75" s="83" t="s">
        <v>3228</v>
      </c>
      <c r="I75" s="83" t="s">
        <v>4020</v>
      </c>
      <c r="J75" s="83" t="s">
        <v>4021</v>
      </c>
      <c r="K75" s="83" t="s">
        <v>4021</v>
      </c>
      <c r="L75" s="97">
        <v>46112</v>
      </c>
      <c r="M75" s="83">
        <v>500430</v>
      </c>
      <c r="P75" s="83">
        <v>50043</v>
      </c>
      <c r="Q75" s="83">
        <v>550473</v>
      </c>
      <c r="R75" s="83">
        <v>2560</v>
      </c>
      <c r="S75" s="83">
        <v>553033</v>
      </c>
      <c r="T75" s="83" t="s">
        <v>1968</v>
      </c>
      <c r="U75" s="83" t="s">
        <v>1969</v>
      </c>
      <c r="V75" s="83">
        <v>1</v>
      </c>
      <c r="W75" s="83">
        <v>1416351</v>
      </c>
      <c r="AR75" s="83" t="s">
        <v>2683</v>
      </c>
      <c r="AS75" s="83" t="s">
        <v>876</v>
      </c>
      <c r="AT75" s="83">
        <v>1</v>
      </c>
      <c r="BG75" s="83">
        <v>0</v>
      </c>
    </row>
    <row r="76" spans="2:59">
      <c r="B76" s="83" t="s">
        <v>1967</v>
      </c>
      <c r="C76" s="83">
        <v>1</v>
      </c>
      <c r="D76" s="83" t="s">
        <v>4156</v>
      </c>
      <c r="E76" s="83" t="s">
        <v>4019</v>
      </c>
      <c r="F76" s="83" t="s">
        <v>849</v>
      </c>
      <c r="G76" s="83" t="s">
        <v>4156</v>
      </c>
      <c r="H76" s="83" t="s">
        <v>3229</v>
      </c>
      <c r="I76" s="83" t="s">
        <v>4020</v>
      </c>
      <c r="J76" s="83" t="s">
        <v>4021</v>
      </c>
      <c r="K76" s="83" t="s">
        <v>4021</v>
      </c>
      <c r="L76" s="97">
        <v>46112</v>
      </c>
      <c r="M76" s="83">
        <v>952000</v>
      </c>
      <c r="P76" s="83">
        <v>95200</v>
      </c>
      <c r="Q76" s="83">
        <v>1047200</v>
      </c>
      <c r="R76" s="83">
        <v>12424</v>
      </c>
      <c r="S76" s="83">
        <v>1059624</v>
      </c>
      <c r="T76" s="83" t="s">
        <v>1968</v>
      </c>
      <c r="U76" s="83" t="s">
        <v>1969</v>
      </c>
      <c r="V76" s="83">
        <v>1</v>
      </c>
      <c r="W76" s="83">
        <v>1416351</v>
      </c>
      <c r="AR76" s="83" t="s">
        <v>2683</v>
      </c>
      <c r="AS76" s="83" t="s">
        <v>876</v>
      </c>
      <c r="AT76" s="83">
        <v>1</v>
      </c>
      <c r="BG76" s="83">
        <v>0</v>
      </c>
    </row>
    <row r="77" spans="2:59">
      <c r="B77" s="83" t="s">
        <v>1967</v>
      </c>
      <c r="C77" s="83">
        <v>1</v>
      </c>
      <c r="D77" s="83" t="s">
        <v>4158</v>
      </c>
      <c r="E77" s="83" t="s">
        <v>4019</v>
      </c>
      <c r="F77" s="83" t="s">
        <v>849</v>
      </c>
      <c r="G77" s="83" t="s">
        <v>4158</v>
      </c>
      <c r="H77" s="83" t="s">
        <v>3230</v>
      </c>
      <c r="I77" s="83" t="s">
        <v>4020</v>
      </c>
      <c r="J77" s="83" t="s">
        <v>4021</v>
      </c>
      <c r="K77" s="83" t="s">
        <v>4021</v>
      </c>
      <c r="L77" s="97">
        <v>46112</v>
      </c>
      <c r="M77" s="83">
        <v>419090</v>
      </c>
      <c r="P77" s="83">
        <v>41909</v>
      </c>
      <c r="Q77" s="83">
        <v>460999</v>
      </c>
      <c r="R77" s="83">
        <v>0</v>
      </c>
      <c r="S77" s="83">
        <v>460999</v>
      </c>
      <c r="T77" s="83" t="s">
        <v>1968</v>
      </c>
      <c r="U77" s="83" t="s">
        <v>1969</v>
      </c>
      <c r="V77" s="83">
        <v>1</v>
      </c>
      <c r="W77" s="83">
        <v>1416351</v>
      </c>
      <c r="AR77" s="83" t="s">
        <v>2683</v>
      </c>
      <c r="AS77" s="83" t="s">
        <v>876</v>
      </c>
      <c r="AT77" s="83">
        <v>1</v>
      </c>
      <c r="BG77" s="83">
        <v>0</v>
      </c>
    </row>
    <row r="78" spans="2:59">
      <c r="B78" s="83" t="s">
        <v>1967</v>
      </c>
      <c r="C78" s="83">
        <v>1</v>
      </c>
      <c r="D78" s="83" t="s">
        <v>4160</v>
      </c>
      <c r="E78" s="83" t="s">
        <v>4019</v>
      </c>
      <c r="F78" s="83" t="s">
        <v>849</v>
      </c>
      <c r="G78" s="83" t="s">
        <v>4160</v>
      </c>
      <c r="H78" s="83" t="s">
        <v>3231</v>
      </c>
      <c r="I78" s="83" t="s">
        <v>4020</v>
      </c>
      <c r="J78" s="83" t="s">
        <v>4021</v>
      </c>
      <c r="K78" s="83" t="s">
        <v>4021</v>
      </c>
      <c r="L78" s="97">
        <v>46112</v>
      </c>
      <c r="M78" s="83">
        <v>420390</v>
      </c>
      <c r="P78" s="83">
        <v>42039</v>
      </c>
      <c r="Q78" s="83">
        <v>462429</v>
      </c>
      <c r="R78" s="83">
        <v>16462</v>
      </c>
      <c r="S78" s="83">
        <v>478891</v>
      </c>
      <c r="T78" s="83" t="s">
        <v>1968</v>
      </c>
      <c r="U78" s="83" t="s">
        <v>1969</v>
      </c>
      <c r="V78" s="83">
        <v>1</v>
      </c>
      <c r="W78" s="83">
        <v>1416351</v>
      </c>
      <c r="AR78" s="83" t="s">
        <v>2683</v>
      </c>
      <c r="AS78" s="83" t="s">
        <v>876</v>
      </c>
      <c r="AT78" s="83">
        <v>1</v>
      </c>
      <c r="BG78" s="83">
        <v>0</v>
      </c>
    </row>
    <row r="79" spans="2:59">
      <c r="B79" s="83" t="s">
        <v>1967</v>
      </c>
      <c r="C79" s="83">
        <v>1</v>
      </c>
      <c r="D79" s="83" t="s">
        <v>4162</v>
      </c>
      <c r="E79" s="83" t="s">
        <v>4019</v>
      </c>
      <c r="F79" s="83" t="s">
        <v>849</v>
      </c>
      <c r="G79" s="83" t="s">
        <v>4162</v>
      </c>
      <c r="H79" s="83" t="s">
        <v>3232</v>
      </c>
      <c r="I79" s="83" t="s">
        <v>4020</v>
      </c>
      <c r="J79" s="83" t="s">
        <v>4021</v>
      </c>
      <c r="K79" s="83" t="s">
        <v>4021</v>
      </c>
      <c r="L79" s="97">
        <v>46112</v>
      </c>
      <c r="M79" s="83">
        <v>357000</v>
      </c>
      <c r="P79" s="83">
        <v>35700</v>
      </c>
      <c r="Q79" s="83">
        <v>392700</v>
      </c>
      <c r="R79" s="83">
        <v>0</v>
      </c>
      <c r="S79" s="83">
        <v>392700</v>
      </c>
      <c r="T79" s="83" t="s">
        <v>1968</v>
      </c>
      <c r="U79" s="83" t="s">
        <v>1969</v>
      </c>
      <c r="V79" s="83">
        <v>1</v>
      </c>
      <c r="W79" s="83">
        <v>1416351</v>
      </c>
      <c r="AR79" s="83" t="s">
        <v>2683</v>
      </c>
      <c r="AS79" s="83" t="s">
        <v>876</v>
      </c>
      <c r="AT79" s="83">
        <v>1</v>
      </c>
      <c r="BG79" s="83">
        <v>0</v>
      </c>
    </row>
    <row r="80" spans="2:59">
      <c r="B80" s="83" t="s">
        <v>1967</v>
      </c>
      <c r="C80" s="83">
        <v>1</v>
      </c>
      <c r="D80" s="83" t="s">
        <v>4164</v>
      </c>
      <c r="E80" s="83" t="s">
        <v>4019</v>
      </c>
      <c r="F80" s="83" t="s">
        <v>849</v>
      </c>
      <c r="G80" s="83" t="s">
        <v>4164</v>
      </c>
      <c r="H80" s="83" t="s">
        <v>3233</v>
      </c>
      <c r="I80" s="83" t="s">
        <v>4020</v>
      </c>
      <c r="J80" s="83" t="s">
        <v>4021</v>
      </c>
      <c r="K80" s="83" t="s">
        <v>4021</v>
      </c>
      <c r="L80" s="97">
        <v>46112</v>
      </c>
      <c r="M80" s="83">
        <v>378000</v>
      </c>
      <c r="P80" s="83">
        <v>37800</v>
      </c>
      <c r="Q80" s="83">
        <v>415800</v>
      </c>
      <c r="R80" s="83">
        <v>0</v>
      </c>
      <c r="S80" s="83">
        <v>415800</v>
      </c>
      <c r="T80" s="83" t="s">
        <v>1968</v>
      </c>
      <c r="U80" s="83" t="s">
        <v>1969</v>
      </c>
      <c r="V80" s="83">
        <v>1</v>
      </c>
      <c r="W80" s="83">
        <v>1416351</v>
      </c>
      <c r="AR80" s="83" t="s">
        <v>2683</v>
      </c>
      <c r="AS80" s="83" t="s">
        <v>876</v>
      </c>
      <c r="AT80" s="83">
        <v>1</v>
      </c>
      <c r="BG80" s="83">
        <v>0</v>
      </c>
    </row>
    <row r="81" spans="2:59">
      <c r="B81" s="83" t="s">
        <v>1967</v>
      </c>
      <c r="C81" s="83">
        <v>1</v>
      </c>
      <c r="D81" s="83" t="s">
        <v>4166</v>
      </c>
      <c r="E81" s="83" t="s">
        <v>4019</v>
      </c>
      <c r="F81" s="83" t="s">
        <v>849</v>
      </c>
      <c r="G81" s="83" t="s">
        <v>4166</v>
      </c>
      <c r="H81" s="83" t="s">
        <v>3234</v>
      </c>
      <c r="I81" s="83" t="s">
        <v>4020</v>
      </c>
      <c r="J81" s="83" t="s">
        <v>4021</v>
      </c>
      <c r="K81" s="83" t="s">
        <v>4021</v>
      </c>
      <c r="L81" s="97">
        <v>46112</v>
      </c>
      <c r="M81" s="83">
        <v>308835</v>
      </c>
      <c r="P81" s="83">
        <v>30883</v>
      </c>
      <c r="Q81" s="83">
        <v>339718</v>
      </c>
      <c r="R81" s="83">
        <v>0</v>
      </c>
      <c r="S81" s="83">
        <v>339718</v>
      </c>
      <c r="T81" s="83" t="s">
        <v>1968</v>
      </c>
      <c r="U81" s="83" t="s">
        <v>1969</v>
      </c>
      <c r="V81" s="83">
        <v>1</v>
      </c>
      <c r="W81" s="83">
        <v>1416351</v>
      </c>
      <c r="AR81" s="83" t="s">
        <v>2683</v>
      </c>
      <c r="AS81" s="83" t="s">
        <v>876</v>
      </c>
      <c r="AT81" s="83">
        <v>1</v>
      </c>
      <c r="BG81" s="83">
        <v>0</v>
      </c>
    </row>
    <row r="82" spans="2:59">
      <c r="B82" s="83" t="s">
        <v>1967</v>
      </c>
      <c r="C82" s="83">
        <v>1</v>
      </c>
      <c r="D82" s="83" t="s">
        <v>4168</v>
      </c>
      <c r="E82" s="83" t="s">
        <v>4019</v>
      </c>
      <c r="F82" s="83" t="s">
        <v>849</v>
      </c>
      <c r="G82" s="83" t="s">
        <v>4168</v>
      </c>
      <c r="H82" s="83" t="s">
        <v>3235</v>
      </c>
      <c r="I82" s="83" t="s">
        <v>4020</v>
      </c>
      <c r="J82" s="83" t="s">
        <v>4021</v>
      </c>
      <c r="K82" s="83" t="s">
        <v>4021</v>
      </c>
      <c r="L82" s="97">
        <v>46112</v>
      </c>
      <c r="M82" s="83">
        <v>464120</v>
      </c>
      <c r="P82" s="83">
        <v>46412</v>
      </c>
      <c r="Q82" s="83">
        <v>510532</v>
      </c>
      <c r="R82" s="83">
        <v>1250</v>
      </c>
      <c r="S82" s="83">
        <v>511782</v>
      </c>
      <c r="T82" s="83" t="s">
        <v>1968</v>
      </c>
      <c r="U82" s="83" t="s">
        <v>1969</v>
      </c>
      <c r="V82" s="83">
        <v>1</v>
      </c>
      <c r="W82" s="83">
        <v>1416351</v>
      </c>
      <c r="AR82" s="83" t="s">
        <v>2683</v>
      </c>
      <c r="AS82" s="83" t="s">
        <v>876</v>
      </c>
      <c r="AT82" s="83">
        <v>1</v>
      </c>
      <c r="BG82" s="83">
        <v>0</v>
      </c>
    </row>
    <row r="83" spans="2:59">
      <c r="B83" s="83" t="s">
        <v>1967</v>
      </c>
      <c r="C83" s="83">
        <v>1</v>
      </c>
      <c r="D83" s="83" t="s">
        <v>4170</v>
      </c>
      <c r="E83" s="83" t="s">
        <v>4019</v>
      </c>
      <c r="F83" s="83" t="s">
        <v>849</v>
      </c>
      <c r="G83" s="83" t="s">
        <v>4170</v>
      </c>
      <c r="H83" s="83" t="s">
        <v>3236</v>
      </c>
      <c r="I83" s="83" t="s">
        <v>4020</v>
      </c>
      <c r="J83" s="83" t="s">
        <v>4021</v>
      </c>
      <c r="K83" s="83" t="s">
        <v>4021</v>
      </c>
      <c r="L83" s="97">
        <v>46112</v>
      </c>
      <c r="M83" s="83">
        <v>90000</v>
      </c>
      <c r="P83" s="83">
        <v>9000</v>
      </c>
      <c r="Q83" s="83">
        <v>99000</v>
      </c>
      <c r="R83" s="83">
        <v>0</v>
      </c>
      <c r="S83" s="83">
        <v>99000</v>
      </c>
      <c r="T83" s="83" t="s">
        <v>1968</v>
      </c>
      <c r="U83" s="83" t="s">
        <v>1969</v>
      </c>
      <c r="V83" s="83">
        <v>1</v>
      </c>
      <c r="W83" s="83">
        <v>1416351</v>
      </c>
      <c r="AR83" s="83" t="s">
        <v>2683</v>
      </c>
      <c r="AS83" s="83" t="s">
        <v>876</v>
      </c>
      <c r="AT83" s="83">
        <v>1</v>
      </c>
      <c r="BG83" s="83">
        <v>0</v>
      </c>
    </row>
    <row r="84" spans="2:59">
      <c r="B84" s="83" t="s">
        <v>1967</v>
      </c>
      <c r="C84" s="83">
        <v>1</v>
      </c>
      <c r="D84" s="83" t="s">
        <v>4172</v>
      </c>
      <c r="E84" s="83" t="s">
        <v>4019</v>
      </c>
      <c r="F84" s="83" t="s">
        <v>849</v>
      </c>
      <c r="G84" s="83" t="s">
        <v>4172</v>
      </c>
      <c r="H84" s="83" t="s">
        <v>3237</v>
      </c>
      <c r="I84" s="83" t="s">
        <v>4020</v>
      </c>
      <c r="J84" s="83" t="s">
        <v>4021</v>
      </c>
      <c r="K84" s="83" t="s">
        <v>4021</v>
      </c>
      <c r="L84" s="97">
        <v>46112</v>
      </c>
      <c r="M84" s="83">
        <v>600000</v>
      </c>
      <c r="P84" s="83">
        <v>60000</v>
      </c>
      <c r="Q84" s="83">
        <v>660000</v>
      </c>
      <c r="R84" s="83">
        <v>0</v>
      </c>
      <c r="S84" s="83">
        <v>660000</v>
      </c>
      <c r="T84" s="83" t="s">
        <v>1968</v>
      </c>
      <c r="U84" s="83" t="s">
        <v>1969</v>
      </c>
      <c r="V84" s="83">
        <v>1</v>
      </c>
      <c r="W84" s="83">
        <v>1416351</v>
      </c>
      <c r="AR84" s="83" t="s">
        <v>2683</v>
      </c>
      <c r="AS84" s="83" t="s">
        <v>876</v>
      </c>
      <c r="AT84" s="83">
        <v>1</v>
      </c>
      <c r="BG84" s="83">
        <v>0</v>
      </c>
    </row>
    <row r="85" spans="2:59">
      <c r="B85" s="83" t="s">
        <v>1967</v>
      </c>
      <c r="C85" s="83">
        <v>1</v>
      </c>
      <c r="D85" s="83" t="s">
        <v>4174</v>
      </c>
      <c r="E85" s="83" t="s">
        <v>4019</v>
      </c>
      <c r="F85" s="83" t="s">
        <v>849</v>
      </c>
      <c r="G85" s="83" t="s">
        <v>4174</v>
      </c>
      <c r="H85" s="83" t="s">
        <v>3238</v>
      </c>
      <c r="I85" s="83" t="s">
        <v>4020</v>
      </c>
      <c r="J85" s="83" t="s">
        <v>4021</v>
      </c>
      <c r="K85" s="83" t="s">
        <v>4021</v>
      </c>
      <c r="L85" s="97">
        <v>46112</v>
      </c>
      <c r="M85" s="83">
        <v>500000</v>
      </c>
      <c r="P85" s="83">
        <v>50000</v>
      </c>
      <c r="Q85" s="83">
        <v>550000</v>
      </c>
      <c r="R85" s="83">
        <v>72639</v>
      </c>
      <c r="S85" s="83">
        <v>622639</v>
      </c>
      <c r="T85" s="83" t="s">
        <v>1968</v>
      </c>
      <c r="U85" s="83" t="s">
        <v>1969</v>
      </c>
      <c r="V85" s="83">
        <v>1</v>
      </c>
      <c r="W85" s="83">
        <v>1416351</v>
      </c>
      <c r="AR85" s="83" t="s">
        <v>2683</v>
      </c>
      <c r="AS85" s="83" t="s">
        <v>876</v>
      </c>
      <c r="AT85" s="83">
        <v>1</v>
      </c>
      <c r="BG85" s="83">
        <v>0</v>
      </c>
    </row>
    <row r="86" spans="2:59">
      <c r="B86" s="83" t="s">
        <v>1967</v>
      </c>
      <c r="C86" s="83">
        <v>1</v>
      </c>
      <c r="D86" s="83" t="s">
        <v>4176</v>
      </c>
      <c r="E86" s="83" t="s">
        <v>4019</v>
      </c>
      <c r="F86" s="83" t="s">
        <v>849</v>
      </c>
      <c r="G86" s="83" t="s">
        <v>4176</v>
      </c>
      <c r="H86" s="83" t="s">
        <v>3239</v>
      </c>
      <c r="I86" s="83" t="s">
        <v>4020</v>
      </c>
      <c r="J86" s="83" t="s">
        <v>4021</v>
      </c>
      <c r="K86" s="83" t="s">
        <v>4021</v>
      </c>
      <c r="L86" s="97">
        <v>46112</v>
      </c>
      <c r="M86" s="83">
        <v>960000</v>
      </c>
      <c r="P86" s="83">
        <v>96000</v>
      </c>
      <c r="Q86" s="83">
        <v>1056000</v>
      </c>
      <c r="R86" s="83">
        <v>3800</v>
      </c>
      <c r="S86" s="83">
        <v>1059800</v>
      </c>
      <c r="T86" s="83" t="s">
        <v>1968</v>
      </c>
      <c r="U86" s="83" t="s">
        <v>1969</v>
      </c>
      <c r="V86" s="83">
        <v>1</v>
      </c>
      <c r="W86" s="83">
        <v>1416351</v>
      </c>
      <c r="AR86" s="83" t="s">
        <v>2683</v>
      </c>
      <c r="AS86" s="83" t="s">
        <v>876</v>
      </c>
      <c r="AT86" s="83">
        <v>1</v>
      </c>
      <c r="BG86" s="83">
        <v>0</v>
      </c>
    </row>
    <row r="87" spans="2:59">
      <c r="B87" s="83" t="s">
        <v>1967</v>
      </c>
      <c r="C87" s="83">
        <v>1</v>
      </c>
      <c r="D87" s="83" t="s">
        <v>4178</v>
      </c>
      <c r="E87" s="83" t="s">
        <v>4019</v>
      </c>
      <c r="F87" s="83" t="s">
        <v>849</v>
      </c>
      <c r="G87" s="83" t="s">
        <v>4178</v>
      </c>
      <c r="H87" s="83" t="s">
        <v>3240</v>
      </c>
      <c r="I87" s="83" t="s">
        <v>4020</v>
      </c>
      <c r="J87" s="83" t="s">
        <v>4021</v>
      </c>
      <c r="K87" s="83" t="s">
        <v>4021</v>
      </c>
      <c r="L87" s="97">
        <v>46112</v>
      </c>
      <c r="M87" s="83">
        <v>390720</v>
      </c>
      <c r="P87" s="83">
        <v>39072</v>
      </c>
      <c r="Q87" s="83">
        <v>429792</v>
      </c>
      <c r="R87" s="83">
        <v>3488</v>
      </c>
      <c r="S87" s="83">
        <v>433280</v>
      </c>
      <c r="T87" s="83" t="s">
        <v>1968</v>
      </c>
      <c r="U87" s="83" t="s">
        <v>1969</v>
      </c>
      <c r="V87" s="83">
        <v>1</v>
      </c>
      <c r="W87" s="83">
        <v>1416351</v>
      </c>
      <c r="AR87" s="83" t="s">
        <v>2683</v>
      </c>
      <c r="AS87" s="83" t="s">
        <v>876</v>
      </c>
      <c r="AT87" s="83">
        <v>1</v>
      </c>
      <c r="BG87" s="83">
        <v>0</v>
      </c>
    </row>
    <row r="88" spans="2:59">
      <c r="B88" s="83" t="s">
        <v>1967</v>
      </c>
      <c r="C88" s="83">
        <v>1</v>
      </c>
      <c r="D88" s="83" t="s">
        <v>4180</v>
      </c>
      <c r="E88" s="83" t="s">
        <v>4019</v>
      </c>
      <c r="F88" s="83" t="s">
        <v>849</v>
      </c>
      <c r="G88" s="83" t="s">
        <v>4180</v>
      </c>
      <c r="H88" s="83" t="s">
        <v>3241</v>
      </c>
      <c r="I88" s="83" t="s">
        <v>4020</v>
      </c>
      <c r="J88" s="83" t="s">
        <v>4021</v>
      </c>
      <c r="K88" s="83" t="s">
        <v>4021</v>
      </c>
      <c r="L88" s="97">
        <v>46112</v>
      </c>
      <c r="M88" s="83">
        <v>558750</v>
      </c>
      <c r="P88" s="83">
        <v>55875</v>
      </c>
      <c r="Q88" s="83">
        <v>614625</v>
      </c>
      <c r="R88" s="83">
        <v>10000</v>
      </c>
      <c r="S88" s="83">
        <v>624625</v>
      </c>
      <c r="T88" s="83" t="s">
        <v>1968</v>
      </c>
      <c r="U88" s="83" t="s">
        <v>1969</v>
      </c>
      <c r="V88" s="83">
        <v>1</v>
      </c>
      <c r="W88" s="83">
        <v>1416351</v>
      </c>
      <c r="AR88" s="83" t="s">
        <v>2683</v>
      </c>
      <c r="AS88" s="83" t="s">
        <v>876</v>
      </c>
      <c r="AT88" s="83">
        <v>1</v>
      </c>
      <c r="BG88" s="83">
        <v>0</v>
      </c>
    </row>
    <row r="89" spans="2:59">
      <c r="B89" s="83" t="s">
        <v>1967</v>
      </c>
      <c r="C89" s="83">
        <v>1</v>
      </c>
      <c r="D89" s="83" t="s">
        <v>4182</v>
      </c>
      <c r="E89" s="83" t="s">
        <v>4019</v>
      </c>
      <c r="F89" s="83" t="s">
        <v>849</v>
      </c>
      <c r="G89" s="83" t="s">
        <v>4182</v>
      </c>
      <c r="H89" s="83" t="s">
        <v>3242</v>
      </c>
      <c r="I89" s="83" t="s">
        <v>4020</v>
      </c>
      <c r="J89" s="83" t="s">
        <v>4021</v>
      </c>
      <c r="K89" s="83" t="s">
        <v>4021</v>
      </c>
      <c r="L89" s="97">
        <v>46112</v>
      </c>
      <c r="M89" s="83">
        <v>496875</v>
      </c>
      <c r="P89" s="83">
        <v>49687</v>
      </c>
      <c r="Q89" s="83">
        <v>546562</v>
      </c>
      <c r="R89" s="83">
        <v>0</v>
      </c>
      <c r="S89" s="83">
        <v>546562</v>
      </c>
      <c r="T89" s="83" t="s">
        <v>1968</v>
      </c>
      <c r="U89" s="83" t="s">
        <v>1969</v>
      </c>
      <c r="V89" s="83">
        <v>1</v>
      </c>
      <c r="W89" s="83">
        <v>1416351</v>
      </c>
      <c r="AR89" s="83" t="s">
        <v>2683</v>
      </c>
      <c r="AS89" s="83" t="s">
        <v>876</v>
      </c>
      <c r="AT89" s="83">
        <v>1</v>
      </c>
      <c r="BG89" s="83">
        <v>0</v>
      </c>
    </row>
    <row r="90" spans="2:59">
      <c r="B90" s="83" t="s">
        <v>1967</v>
      </c>
      <c r="C90" s="83">
        <v>1</v>
      </c>
      <c r="D90" s="83" t="s">
        <v>4184</v>
      </c>
      <c r="E90" s="83" t="s">
        <v>4019</v>
      </c>
      <c r="F90" s="83" t="s">
        <v>849</v>
      </c>
      <c r="G90" s="83" t="s">
        <v>4184</v>
      </c>
      <c r="H90" s="83" t="s">
        <v>3243</v>
      </c>
      <c r="I90" s="83" t="s">
        <v>4020</v>
      </c>
      <c r="J90" s="83" t="s">
        <v>4021</v>
      </c>
      <c r="K90" s="83" t="s">
        <v>4021</v>
      </c>
      <c r="L90" s="97">
        <v>46112</v>
      </c>
      <c r="M90" s="83">
        <v>339490</v>
      </c>
      <c r="P90" s="83">
        <v>33949</v>
      </c>
      <c r="Q90" s="83">
        <v>373439</v>
      </c>
      <c r="R90" s="83">
        <v>0</v>
      </c>
      <c r="S90" s="83">
        <v>373439</v>
      </c>
      <c r="T90" s="83" t="s">
        <v>1968</v>
      </c>
      <c r="U90" s="83" t="s">
        <v>1969</v>
      </c>
      <c r="V90" s="83">
        <v>1</v>
      </c>
      <c r="W90" s="83">
        <v>1416351</v>
      </c>
      <c r="AR90" s="83" t="s">
        <v>2683</v>
      </c>
      <c r="AS90" s="83" t="s">
        <v>876</v>
      </c>
      <c r="AT90" s="83">
        <v>1</v>
      </c>
      <c r="BG90" s="83">
        <v>0</v>
      </c>
    </row>
    <row r="91" spans="2:59">
      <c r="B91" s="83" t="s">
        <v>1967</v>
      </c>
      <c r="C91" s="83">
        <v>1</v>
      </c>
      <c r="D91" s="83" t="s">
        <v>4186</v>
      </c>
      <c r="E91" s="83" t="s">
        <v>4019</v>
      </c>
      <c r="F91" s="83" t="s">
        <v>849</v>
      </c>
      <c r="G91" s="83" t="s">
        <v>4186</v>
      </c>
      <c r="H91" s="83" t="s">
        <v>3244</v>
      </c>
      <c r="I91" s="83" t="s">
        <v>4020</v>
      </c>
      <c r="J91" s="83" t="s">
        <v>4021</v>
      </c>
      <c r="K91" s="83" t="s">
        <v>4021</v>
      </c>
      <c r="L91" s="97">
        <v>46112</v>
      </c>
      <c r="M91" s="83">
        <v>451500</v>
      </c>
      <c r="P91" s="83">
        <v>45150</v>
      </c>
      <c r="Q91" s="83">
        <v>496650</v>
      </c>
      <c r="R91" s="83">
        <v>0</v>
      </c>
      <c r="S91" s="83">
        <v>496650</v>
      </c>
      <c r="T91" s="83" t="s">
        <v>1968</v>
      </c>
      <c r="U91" s="83" t="s">
        <v>1969</v>
      </c>
      <c r="V91" s="83">
        <v>1</v>
      </c>
      <c r="W91" s="83">
        <v>1416351</v>
      </c>
      <c r="AR91" s="83" t="s">
        <v>2683</v>
      </c>
      <c r="AS91" s="83" t="s">
        <v>876</v>
      </c>
      <c r="AT91" s="83">
        <v>1</v>
      </c>
      <c r="BG91" s="83">
        <v>0</v>
      </c>
    </row>
    <row r="92" spans="2:59">
      <c r="B92" s="83" t="s">
        <v>1967</v>
      </c>
      <c r="C92" s="83">
        <v>1</v>
      </c>
      <c r="D92" s="83" t="s">
        <v>4188</v>
      </c>
      <c r="E92" s="83" t="s">
        <v>4019</v>
      </c>
      <c r="F92" s="83" t="s">
        <v>849</v>
      </c>
      <c r="G92" s="83" t="s">
        <v>4188</v>
      </c>
      <c r="H92" s="83" t="s">
        <v>3245</v>
      </c>
      <c r="I92" s="83" t="s">
        <v>4020</v>
      </c>
      <c r="J92" s="83" t="s">
        <v>4021</v>
      </c>
      <c r="K92" s="83" t="s">
        <v>4021</v>
      </c>
      <c r="L92" s="97">
        <v>46112</v>
      </c>
      <c r="M92" s="83">
        <v>550000</v>
      </c>
      <c r="P92" s="83">
        <v>55000</v>
      </c>
      <c r="Q92" s="83">
        <v>605000</v>
      </c>
      <c r="R92" s="83">
        <v>0</v>
      </c>
      <c r="S92" s="83">
        <v>605000</v>
      </c>
      <c r="T92" s="83" t="s">
        <v>1968</v>
      </c>
      <c r="U92" s="83" t="s">
        <v>1969</v>
      </c>
      <c r="V92" s="83">
        <v>1</v>
      </c>
      <c r="W92" s="83">
        <v>1416351</v>
      </c>
      <c r="AR92" s="83" t="s">
        <v>2683</v>
      </c>
      <c r="AS92" s="83" t="s">
        <v>876</v>
      </c>
      <c r="AT92" s="83">
        <v>1</v>
      </c>
      <c r="BG92" s="83">
        <v>0</v>
      </c>
    </row>
    <row r="93" spans="2:59">
      <c r="B93" s="83" t="s">
        <v>1967</v>
      </c>
      <c r="C93" s="83">
        <v>1</v>
      </c>
      <c r="D93" s="83" t="s">
        <v>4190</v>
      </c>
      <c r="E93" s="83" t="s">
        <v>4019</v>
      </c>
      <c r="F93" s="83" t="s">
        <v>849</v>
      </c>
      <c r="G93" s="83" t="s">
        <v>4190</v>
      </c>
      <c r="H93" s="83" t="s">
        <v>3246</v>
      </c>
      <c r="I93" s="83" t="s">
        <v>4020</v>
      </c>
      <c r="J93" s="83" t="s">
        <v>4021</v>
      </c>
      <c r="K93" s="83" t="s">
        <v>4021</v>
      </c>
      <c r="L93" s="97">
        <v>46112</v>
      </c>
      <c r="M93" s="83">
        <v>554625</v>
      </c>
      <c r="P93" s="83">
        <v>55462</v>
      </c>
      <c r="Q93" s="83">
        <v>610087</v>
      </c>
      <c r="R93" s="83">
        <v>1756</v>
      </c>
      <c r="S93" s="83">
        <v>611843</v>
      </c>
      <c r="T93" s="83" t="s">
        <v>1968</v>
      </c>
      <c r="U93" s="83" t="s">
        <v>1969</v>
      </c>
      <c r="V93" s="83">
        <v>1</v>
      </c>
      <c r="W93" s="83">
        <v>1416351</v>
      </c>
      <c r="AR93" s="83" t="s">
        <v>2683</v>
      </c>
      <c r="AS93" s="83" t="s">
        <v>876</v>
      </c>
      <c r="AT93" s="83">
        <v>1</v>
      </c>
      <c r="BG93" s="83">
        <v>0</v>
      </c>
    </row>
    <row r="94" spans="2:59">
      <c r="B94" s="83" t="s">
        <v>1967</v>
      </c>
      <c r="C94" s="83">
        <v>1</v>
      </c>
      <c r="D94" s="83" t="s">
        <v>4192</v>
      </c>
      <c r="E94" s="83" t="s">
        <v>4019</v>
      </c>
      <c r="F94" s="83" t="s">
        <v>849</v>
      </c>
      <c r="G94" s="83" t="s">
        <v>4192</v>
      </c>
      <c r="H94" s="83" t="s">
        <v>3247</v>
      </c>
      <c r="I94" s="83" t="s">
        <v>4020</v>
      </c>
      <c r="J94" s="83" t="s">
        <v>4021</v>
      </c>
      <c r="K94" s="83" t="s">
        <v>4021</v>
      </c>
      <c r="L94" s="97">
        <v>46112</v>
      </c>
      <c r="M94" s="83">
        <v>637820</v>
      </c>
      <c r="P94" s="83">
        <v>63782</v>
      </c>
      <c r="Q94" s="83">
        <v>701602</v>
      </c>
      <c r="R94" s="83">
        <v>30000</v>
      </c>
      <c r="S94" s="83">
        <v>731602</v>
      </c>
      <c r="T94" s="83" t="s">
        <v>1968</v>
      </c>
      <c r="U94" s="83" t="s">
        <v>1969</v>
      </c>
      <c r="V94" s="83">
        <v>1</v>
      </c>
      <c r="W94" s="83">
        <v>1416351</v>
      </c>
      <c r="AR94" s="83" t="s">
        <v>2683</v>
      </c>
      <c r="AS94" s="83" t="s">
        <v>876</v>
      </c>
      <c r="AT94" s="83">
        <v>1</v>
      </c>
      <c r="BG94" s="83">
        <v>0</v>
      </c>
    </row>
    <row r="95" spans="2:59">
      <c r="B95" s="83" t="s">
        <v>1967</v>
      </c>
      <c r="C95" s="83">
        <v>1</v>
      </c>
      <c r="D95" s="83" t="s">
        <v>4194</v>
      </c>
      <c r="E95" s="83" t="s">
        <v>4019</v>
      </c>
      <c r="F95" s="83" t="s">
        <v>849</v>
      </c>
      <c r="G95" s="83" t="s">
        <v>4194</v>
      </c>
      <c r="H95" s="83" t="s">
        <v>3248</v>
      </c>
      <c r="I95" s="83" t="s">
        <v>4020</v>
      </c>
      <c r="J95" s="83" t="s">
        <v>4021</v>
      </c>
      <c r="K95" s="83" t="s">
        <v>4021</v>
      </c>
      <c r="L95" s="97">
        <v>46112</v>
      </c>
      <c r="M95" s="83">
        <v>350000</v>
      </c>
      <c r="P95" s="83">
        <v>35000</v>
      </c>
      <c r="Q95" s="83">
        <v>385000</v>
      </c>
      <c r="R95" s="83">
        <v>0</v>
      </c>
      <c r="S95" s="83">
        <v>385000</v>
      </c>
      <c r="T95" s="83" t="s">
        <v>1968</v>
      </c>
      <c r="U95" s="83" t="s">
        <v>1969</v>
      </c>
      <c r="V95" s="83">
        <v>1</v>
      </c>
      <c r="W95" s="83">
        <v>1416351</v>
      </c>
      <c r="AR95" s="83" t="s">
        <v>2683</v>
      </c>
      <c r="AS95" s="83" t="s">
        <v>876</v>
      </c>
      <c r="AT95" s="83">
        <v>1</v>
      </c>
      <c r="BG95" s="83">
        <v>0</v>
      </c>
    </row>
    <row r="96" spans="2:59">
      <c r="B96" s="83" t="s">
        <v>1967</v>
      </c>
      <c r="C96" s="83">
        <v>1</v>
      </c>
      <c r="D96" s="83" t="s">
        <v>4196</v>
      </c>
      <c r="E96" s="83" t="s">
        <v>4019</v>
      </c>
      <c r="F96" s="83" t="s">
        <v>849</v>
      </c>
      <c r="G96" s="83" t="s">
        <v>4196</v>
      </c>
      <c r="H96" s="83" t="s">
        <v>3249</v>
      </c>
      <c r="I96" s="83" t="s">
        <v>4020</v>
      </c>
      <c r="J96" s="83" t="s">
        <v>4021</v>
      </c>
      <c r="K96" s="83" t="s">
        <v>4021</v>
      </c>
      <c r="L96" s="97">
        <v>46112</v>
      </c>
      <c r="M96" s="83">
        <v>510000</v>
      </c>
      <c r="P96" s="83">
        <v>51000</v>
      </c>
      <c r="Q96" s="83">
        <v>561000</v>
      </c>
      <c r="R96" s="83">
        <v>0</v>
      </c>
      <c r="S96" s="83">
        <v>561000</v>
      </c>
      <c r="T96" s="83" t="s">
        <v>1968</v>
      </c>
      <c r="U96" s="83" t="s">
        <v>1969</v>
      </c>
      <c r="V96" s="83">
        <v>1</v>
      </c>
      <c r="W96" s="83">
        <v>1416351</v>
      </c>
      <c r="AR96" s="83" t="s">
        <v>2683</v>
      </c>
      <c r="AS96" s="83" t="s">
        <v>876</v>
      </c>
      <c r="AT96" s="83">
        <v>1</v>
      </c>
      <c r="BG96" s="83">
        <v>0</v>
      </c>
    </row>
    <row r="97" spans="2:59">
      <c r="B97" s="83" t="s">
        <v>1967</v>
      </c>
      <c r="C97" s="83">
        <v>1</v>
      </c>
      <c r="D97" s="83" t="s">
        <v>4198</v>
      </c>
      <c r="E97" s="83" t="s">
        <v>4019</v>
      </c>
      <c r="F97" s="83" t="s">
        <v>849</v>
      </c>
      <c r="G97" s="83" t="s">
        <v>4198</v>
      </c>
      <c r="H97" s="83" t="s">
        <v>3250</v>
      </c>
      <c r="I97" s="83" t="s">
        <v>4020</v>
      </c>
      <c r="J97" s="83" t="s">
        <v>4021</v>
      </c>
      <c r="K97" s="83" t="s">
        <v>4021</v>
      </c>
      <c r="L97" s="97">
        <v>46112</v>
      </c>
      <c r="M97" s="83">
        <v>516760</v>
      </c>
      <c r="P97" s="83">
        <v>51676</v>
      </c>
      <c r="Q97" s="83">
        <v>568436</v>
      </c>
      <c r="R97" s="83">
        <v>0</v>
      </c>
      <c r="S97" s="83">
        <v>568436</v>
      </c>
      <c r="T97" s="83" t="s">
        <v>1968</v>
      </c>
      <c r="U97" s="83" t="s">
        <v>1969</v>
      </c>
      <c r="V97" s="83">
        <v>1</v>
      </c>
      <c r="W97" s="83">
        <v>1416351</v>
      </c>
      <c r="AR97" s="83" t="s">
        <v>2683</v>
      </c>
      <c r="AS97" s="83" t="s">
        <v>876</v>
      </c>
      <c r="AT97" s="83">
        <v>1</v>
      </c>
      <c r="BG97" s="83">
        <v>0</v>
      </c>
    </row>
    <row r="98" spans="2:59">
      <c r="B98" s="83" t="s">
        <v>1967</v>
      </c>
      <c r="C98" s="83">
        <v>1</v>
      </c>
      <c r="D98" s="83" t="s">
        <v>4200</v>
      </c>
      <c r="E98" s="83" t="s">
        <v>4019</v>
      </c>
      <c r="F98" s="83" t="s">
        <v>849</v>
      </c>
      <c r="G98" s="83" t="s">
        <v>4200</v>
      </c>
      <c r="H98" s="83" t="s">
        <v>3251</v>
      </c>
      <c r="I98" s="83" t="s">
        <v>4020</v>
      </c>
      <c r="J98" s="83" t="s">
        <v>4021</v>
      </c>
      <c r="K98" s="83" t="s">
        <v>4021</v>
      </c>
      <c r="L98" s="97">
        <v>46112</v>
      </c>
      <c r="M98" s="83">
        <v>850000</v>
      </c>
      <c r="P98" s="83">
        <v>85000</v>
      </c>
      <c r="Q98" s="83">
        <v>935000</v>
      </c>
      <c r="R98" s="83">
        <v>45244</v>
      </c>
      <c r="S98" s="83">
        <v>980244</v>
      </c>
      <c r="T98" s="83" t="s">
        <v>1968</v>
      </c>
      <c r="U98" s="83" t="s">
        <v>1969</v>
      </c>
      <c r="V98" s="83">
        <v>1</v>
      </c>
      <c r="W98" s="83">
        <v>1416351</v>
      </c>
      <c r="AR98" s="83" t="s">
        <v>2683</v>
      </c>
      <c r="AS98" s="83" t="s">
        <v>876</v>
      </c>
      <c r="AT98" s="83">
        <v>1</v>
      </c>
      <c r="BG98" s="83">
        <v>0</v>
      </c>
    </row>
    <row r="99" spans="2:59">
      <c r="B99" s="83" t="s">
        <v>1967</v>
      </c>
      <c r="C99" s="83">
        <v>1</v>
      </c>
      <c r="D99" s="83" t="s">
        <v>4202</v>
      </c>
      <c r="E99" s="83" t="s">
        <v>4019</v>
      </c>
      <c r="F99" s="83" t="s">
        <v>849</v>
      </c>
      <c r="G99" s="83" t="s">
        <v>4202</v>
      </c>
      <c r="H99" s="83" t="s">
        <v>3252</v>
      </c>
      <c r="I99" s="83" t="s">
        <v>4020</v>
      </c>
      <c r="J99" s="83" t="s">
        <v>4021</v>
      </c>
      <c r="K99" s="83" t="s">
        <v>4021</v>
      </c>
      <c r="L99" s="97">
        <v>46112</v>
      </c>
      <c r="M99" s="83">
        <v>700000</v>
      </c>
      <c r="P99" s="83">
        <v>70000</v>
      </c>
      <c r="Q99" s="83">
        <v>770000</v>
      </c>
      <c r="R99" s="83">
        <v>0</v>
      </c>
      <c r="S99" s="83">
        <v>770000</v>
      </c>
      <c r="T99" s="83" t="s">
        <v>1968</v>
      </c>
      <c r="U99" s="83" t="s">
        <v>1969</v>
      </c>
      <c r="V99" s="83">
        <v>1</v>
      </c>
      <c r="W99" s="83">
        <v>1416351</v>
      </c>
      <c r="AR99" s="83" t="s">
        <v>2683</v>
      </c>
      <c r="AS99" s="83" t="s">
        <v>876</v>
      </c>
      <c r="AT99" s="83">
        <v>1</v>
      </c>
      <c r="BG99" s="83">
        <v>0</v>
      </c>
    </row>
    <row r="100" spans="2:59">
      <c r="B100" s="83" t="s">
        <v>1967</v>
      </c>
      <c r="C100" s="83">
        <v>1</v>
      </c>
      <c r="D100" s="83" t="s">
        <v>4204</v>
      </c>
      <c r="E100" s="83" t="s">
        <v>4019</v>
      </c>
      <c r="F100" s="83" t="s">
        <v>849</v>
      </c>
      <c r="G100" s="83" t="s">
        <v>4204</v>
      </c>
      <c r="H100" s="83" t="s">
        <v>3253</v>
      </c>
      <c r="I100" s="83" t="s">
        <v>4020</v>
      </c>
      <c r="J100" s="83" t="s">
        <v>4021</v>
      </c>
      <c r="K100" s="83" t="s">
        <v>4021</v>
      </c>
      <c r="L100" s="97">
        <v>46112</v>
      </c>
      <c r="M100" s="83">
        <v>581250</v>
      </c>
      <c r="P100" s="83">
        <v>58125</v>
      </c>
      <c r="Q100" s="83">
        <v>639375</v>
      </c>
      <c r="R100" s="83">
        <v>0</v>
      </c>
      <c r="S100" s="83">
        <v>639375</v>
      </c>
      <c r="T100" s="83" t="s">
        <v>1968</v>
      </c>
      <c r="U100" s="83" t="s">
        <v>1969</v>
      </c>
      <c r="V100" s="83">
        <v>1</v>
      </c>
      <c r="W100" s="83">
        <v>1416351</v>
      </c>
      <c r="AR100" s="83" t="s">
        <v>2683</v>
      </c>
      <c r="AS100" s="83" t="s">
        <v>876</v>
      </c>
      <c r="AT100" s="83">
        <v>1</v>
      </c>
      <c r="BG100" s="83">
        <v>0</v>
      </c>
    </row>
    <row r="101" spans="2:59">
      <c r="B101" s="83" t="s">
        <v>1967</v>
      </c>
      <c r="C101" s="83">
        <v>1</v>
      </c>
      <c r="D101" s="83" t="s">
        <v>4206</v>
      </c>
      <c r="E101" s="83" t="s">
        <v>4019</v>
      </c>
      <c r="F101" s="83" t="s">
        <v>849</v>
      </c>
      <c r="G101" s="83" t="s">
        <v>4206</v>
      </c>
      <c r="H101" s="83" t="s">
        <v>3254</v>
      </c>
      <c r="I101" s="83" t="s">
        <v>4020</v>
      </c>
      <c r="J101" s="83" t="s">
        <v>4021</v>
      </c>
      <c r="K101" s="83" t="s">
        <v>4021</v>
      </c>
      <c r="L101" s="97">
        <v>46112</v>
      </c>
      <c r="M101" s="83">
        <v>495950</v>
      </c>
      <c r="P101" s="83">
        <v>49595</v>
      </c>
      <c r="Q101" s="83">
        <v>545545</v>
      </c>
      <c r="R101" s="83">
        <v>0</v>
      </c>
      <c r="S101" s="83">
        <v>545545</v>
      </c>
      <c r="T101" s="83" t="s">
        <v>1968</v>
      </c>
      <c r="U101" s="83" t="s">
        <v>1969</v>
      </c>
      <c r="V101" s="83">
        <v>1</v>
      </c>
      <c r="W101" s="83">
        <v>1416351</v>
      </c>
      <c r="AR101" s="83" t="s">
        <v>2683</v>
      </c>
      <c r="AS101" s="83" t="s">
        <v>876</v>
      </c>
      <c r="AT101" s="83">
        <v>1</v>
      </c>
      <c r="BG101" s="83">
        <v>0</v>
      </c>
    </row>
    <row r="102" spans="2:59">
      <c r="B102" s="83" t="s">
        <v>1967</v>
      </c>
      <c r="C102" s="83">
        <v>1</v>
      </c>
      <c r="D102" s="83" t="s">
        <v>4208</v>
      </c>
      <c r="E102" s="83" t="s">
        <v>4019</v>
      </c>
      <c r="F102" s="83" t="s">
        <v>849</v>
      </c>
      <c r="G102" s="83" t="s">
        <v>4208</v>
      </c>
      <c r="H102" s="83" t="s">
        <v>3255</v>
      </c>
      <c r="I102" s="83" t="s">
        <v>4020</v>
      </c>
      <c r="J102" s="83" t="s">
        <v>4021</v>
      </c>
      <c r="K102" s="83" t="s">
        <v>4021</v>
      </c>
      <c r="L102" s="97">
        <v>46112</v>
      </c>
      <c r="M102" s="83">
        <v>520000</v>
      </c>
      <c r="P102" s="83">
        <v>52000</v>
      </c>
      <c r="Q102" s="83">
        <v>572000</v>
      </c>
      <c r="R102" s="83">
        <v>0</v>
      </c>
      <c r="S102" s="83">
        <v>572000</v>
      </c>
      <c r="T102" s="83" t="s">
        <v>1968</v>
      </c>
      <c r="U102" s="83" t="s">
        <v>1969</v>
      </c>
      <c r="V102" s="83">
        <v>1</v>
      </c>
      <c r="W102" s="83">
        <v>1416351</v>
      </c>
      <c r="AR102" s="83" t="s">
        <v>2683</v>
      </c>
      <c r="AS102" s="83" t="s">
        <v>876</v>
      </c>
      <c r="AT102" s="83">
        <v>1</v>
      </c>
      <c r="BG102" s="83">
        <v>0</v>
      </c>
    </row>
    <row r="103" spans="2:59">
      <c r="B103" s="83" t="s">
        <v>1967</v>
      </c>
      <c r="C103" s="83">
        <v>1</v>
      </c>
      <c r="D103" s="83" t="s">
        <v>4210</v>
      </c>
      <c r="E103" s="83" t="s">
        <v>4019</v>
      </c>
      <c r="F103" s="83" t="s">
        <v>849</v>
      </c>
      <c r="G103" s="83" t="s">
        <v>4210</v>
      </c>
      <c r="H103" s="83" t="s">
        <v>3256</v>
      </c>
      <c r="I103" s="83" t="s">
        <v>4020</v>
      </c>
      <c r="J103" s="83" t="s">
        <v>4021</v>
      </c>
      <c r="K103" s="83" t="s">
        <v>4021</v>
      </c>
      <c r="L103" s="97">
        <v>46112</v>
      </c>
      <c r="M103" s="83">
        <v>251600</v>
      </c>
      <c r="P103" s="83">
        <v>25160</v>
      </c>
      <c r="Q103" s="83">
        <v>276760</v>
      </c>
      <c r="R103" s="83">
        <v>5260</v>
      </c>
      <c r="S103" s="83">
        <v>282020</v>
      </c>
      <c r="T103" s="83" t="s">
        <v>1968</v>
      </c>
      <c r="U103" s="83" t="s">
        <v>1969</v>
      </c>
      <c r="V103" s="83">
        <v>1</v>
      </c>
      <c r="W103" s="83">
        <v>1416351</v>
      </c>
      <c r="AR103" s="83" t="s">
        <v>2683</v>
      </c>
      <c r="AS103" s="83" t="s">
        <v>876</v>
      </c>
      <c r="AT103" s="83">
        <v>1</v>
      </c>
      <c r="BG103" s="83">
        <v>0</v>
      </c>
    </row>
    <row r="104" spans="2:59">
      <c r="B104" s="83" t="s">
        <v>1967</v>
      </c>
      <c r="C104" s="83">
        <v>1</v>
      </c>
      <c r="D104" s="83" t="s">
        <v>4212</v>
      </c>
      <c r="E104" s="83" t="s">
        <v>4019</v>
      </c>
      <c r="F104" s="83" t="s">
        <v>849</v>
      </c>
      <c r="G104" s="83" t="s">
        <v>4212</v>
      </c>
      <c r="H104" s="83" t="s">
        <v>3257</v>
      </c>
      <c r="I104" s="83" t="s">
        <v>4020</v>
      </c>
      <c r="J104" s="83" t="s">
        <v>4021</v>
      </c>
      <c r="K104" s="83" t="s">
        <v>4021</v>
      </c>
      <c r="L104" s="97">
        <v>46112</v>
      </c>
      <c r="M104" s="83">
        <v>380800</v>
      </c>
      <c r="P104" s="83">
        <v>38080</v>
      </c>
      <c r="Q104" s="83">
        <v>418880</v>
      </c>
      <c r="R104" s="83">
        <v>0</v>
      </c>
      <c r="S104" s="83">
        <v>418880</v>
      </c>
      <c r="T104" s="83" t="s">
        <v>1968</v>
      </c>
      <c r="U104" s="83" t="s">
        <v>1969</v>
      </c>
      <c r="V104" s="83">
        <v>1</v>
      </c>
      <c r="W104" s="83">
        <v>1416351</v>
      </c>
      <c r="AR104" s="83" t="s">
        <v>2683</v>
      </c>
      <c r="AS104" s="83" t="s">
        <v>876</v>
      </c>
      <c r="AT104" s="83">
        <v>1</v>
      </c>
      <c r="BG104" s="83">
        <v>0</v>
      </c>
    </row>
    <row r="105" spans="2:59">
      <c r="B105" s="83" t="s">
        <v>1967</v>
      </c>
      <c r="C105" s="83">
        <v>1</v>
      </c>
      <c r="D105" s="83" t="s">
        <v>4214</v>
      </c>
      <c r="E105" s="83" t="s">
        <v>4019</v>
      </c>
      <c r="F105" s="83" t="s">
        <v>849</v>
      </c>
      <c r="G105" s="83" t="s">
        <v>4214</v>
      </c>
      <c r="H105" s="83" t="s">
        <v>3258</v>
      </c>
      <c r="I105" s="83" t="s">
        <v>4020</v>
      </c>
      <c r="J105" s="83" t="s">
        <v>4021</v>
      </c>
      <c r="K105" s="83" t="s">
        <v>4021</v>
      </c>
      <c r="L105" s="97">
        <v>46112</v>
      </c>
      <c r="M105" s="83">
        <v>650000</v>
      </c>
      <c r="P105" s="83">
        <v>65000</v>
      </c>
      <c r="Q105" s="83">
        <v>715000</v>
      </c>
      <c r="R105" s="83">
        <v>0</v>
      </c>
      <c r="S105" s="83">
        <v>715000</v>
      </c>
      <c r="T105" s="83" t="s">
        <v>1968</v>
      </c>
      <c r="U105" s="83" t="s">
        <v>1969</v>
      </c>
      <c r="V105" s="83">
        <v>1</v>
      </c>
      <c r="W105" s="83">
        <v>1416351</v>
      </c>
      <c r="AR105" s="83" t="s">
        <v>2683</v>
      </c>
      <c r="AS105" s="83" t="s">
        <v>876</v>
      </c>
      <c r="AT105" s="83">
        <v>1</v>
      </c>
      <c r="BG105" s="83">
        <v>0</v>
      </c>
    </row>
    <row r="106" spans="2:59">
      <c r="B106" s="83" t="s">
        <v>1967</v>
      </c>
      <c r="C106" s="83">
        <v>1</v>
      </c>
      <c r="D106" s="83" t="s">
        <v>4216</v>
      </c>
      <c r="E106" s="83" t="s">
        <v>4019</v>
      </c>
      <c r="F106" s="83" t="s">
        <v>849</v>
      </c>
      <c r="G106" s="83" t="s">
        <v>4216</v>
      </c>
      <c r="H106" s="83" t="s">
        <v>3259</v>
      </c>
      <c r="I106" s="83" t="s">
        <v>4020</v>
      </c>
      <c r="J106" s="83" t="s">
        <v>4021</v>
      </c>
      <c r="K106" s="83" t="s">
        <v>4021</v>
      </c>
      <c r="L106" s="97">
        <v>46112</v>
      </c>
      <c r="M106" s="83">
        <v>629700</v>
      </c>
      <c r="P106" s="83">
        <v>62970</v>
      </c>
      <c r="Q106" s="83">
        <v>692670</v>
      </c>
      <c r="R106" s="83">
        <v>0</v>
      </c>
      <c r="S106" s="83">
        <v>692670</v>
      </c>
      <c r="T106" s="83" t="s">
        <v>1968</v>
      </c>
      <c r="U106" s="83" t="s">
        <v>1969</v>
      </c>
      <c r="V106" s="83">
        <v>1</v>
      </c>
      <c r="W106" s="83">
        <v>1416351</v>
      </c>
      <c r="AR106" s="83" t="s">
        <v>2683</v>
      </c>
      <c r="AS106" s="83" t="s">
        <v>876</v>
      </c>
      <c r="AT106" s="83">
        <v>1</v>
      </c>
      <c r="BG106" s="83">
        <v>0</v>
      </c>
    </row>
    <row r="107" spans="2:59">
      <c r="B107" s="83" t="s">
        <v>1967</v>
      </c>
      <c r="C107" s="83">
        <v>1</v>
      </c>
      <c r="D107" s="83" t="s">
        <v>4218</v>
      </c>
      <c r="E107" s="83" t="s">
        <v>4019</v>
      </c>
      <c r="F107" s="83" t="s">
        <v>849</v>
      </c>
      <c r="G107" s="83" t="s">
        <v>4218</v>
      </c>
      <c r="H107" s="83" t="s">
        <v>3260</v>
      </c>
      <c r="I107" s="83" t="s">
        <v>4020</v>
      </c>
      <c r="J107" s="83" t="s">
        <v>4021</v>
      </c>
      <c r="K107" s="83" t="s">
        <v>4021</v>
      </c>
      <c r="L107" s="97">
        <v>46112</v>
      </c>
      <c r="M107" s="83">
        <v>450000</v>
      </c>
      <c r="P107" s="83">
        <v>45000</v>
      </c>
      <c r="Q107" s="83">
        <v>495000</v>
      </c>
      <c r="R107" s="83">
        <v>0</v>
      </c>
      <c r="S107" s="83">
        <v>495000</v>
      </c>
      <c r="T107" s="83" t="s">
        <v>1968</v>
      </c>
      <c r="U107" s="83" t="s">
        <v>1969</v>
      </c>
      <c r="V107" s="83">
        <v>1</v>
      </c>
      <c r="W107" s="83">
        <v>1416351</v>
      </c>
      <c r="AR107" s="83" t="s">
        <v>2683</v>
      </c>
      <c r="AS107" s="83" t="s">
        <v>876</v>
      </c>
      <c r="AT107" s="83">
        <v>1</v>
      </c>
      <c r="BG107" s="83">
        <v>0</v>
      </c>
    </row>
    <row r="108" spans="2:59">
      <c r="B108" s="83" t="s">
        <v>1967</v>
      </c>
      <c r="C108" s="83">
        <v>1</v>
      </c>
      <c r="D108" s="83" t="s">
        <v>4220</v>
      </c>
      <c r="E108" s="83" t="s">
        <v>4019</v>
      </c>
      <c r="F108" s="83" t="s">
        <v>849</v>
      </c>
      <c r="G108" s="83" t="s">
        <v>4220</v>
      </c>
      <c r="H108" s="83" t="s">
        <v>3261</v>
      </c>
      <c r="I108" s="83" t="s">
        <v>4020</v>
      </c>
      <c r="J108" s="83" t="s">
        <v>4021</v>
      </c>
      <c r="K108" s="83" t="s">
        <v>4021</v>
      </c>
      <c r="L108" s="97">
        <v>46112</v>
      </c>
      <c r="M108" s="83">
        <v>216000</v>
      </c>
      <c r="P108" s="83">
        <v>21600</v>
      </c>
      <c r="Q108" s="83">
        <v>237600</v>
      </c>
      <c r="R108" s="83">
        <v>0</v>
      </c>
      <c r="S108" s="83">
        <v>237600</v>
      </c>
      <c r="T108" s="83" t="s">
        <v>1968</v>
      </c>
      <c r="U108" s="83" t="s">
        <v>1969</v>
      </c>
      <c r="V108" s="83">
        <v>1</v>
      </c>
      <c r="W108" s="83">
        <v>1416351</v>
      </c>
      <c r="AR108" s="83" t="s">
        <v>2683</v>
      </c>
      <c r="AS108" s="83" t="s">
        <v>876</v>
      </c>
      <c r="AT108" s="83">
        <v>1</v>
      </c>
      <c r="BG108" s="83">
        <v>0</v>
      </c>
    </row>
    <row r="109" spans="2:59">
      <c r="B109" s="83" t="s">
        <v>1967</v>
      </c>
      <c r="C109" s="83">
        <v>1</v>
      </c>
      <c r="D109" s="83" t="s">
        <v>4222</v>
      </c>
      <c r="E109" s="83" t="s">
        <v>4019</v>
      </c>
      <c r="F109" s="83" t="s">
        <v>849</v>
      </c>
      <c r="G109" s="83" t="s">
        <v>4222</v>
      </c>
      <c r="H109" s="83" t="s">
        <v>3262</v>
      </c>
      <c r="I109" s="83" t="s">
        <v>4020</v>
      </c>
      <c r="J109" s="83" t="s">
        <v>4021</v>
      </c>
      <c r="K109" s="83" t="s">
        <v>4021</v>
      </c>
      <c r="L109" s="97">
        <v>46112</v>
      </c>
      <c r="M109" s="83">
        <v>750000</v>
      </c>
      <c r="P109" s="83">
        <v>75000</v>
      </c>
      <c r="Q109" s="83">
        <v>825000</v>
      </c>
      <c r="R109" s="83">
        <v>1840</v>
      </c>
      <c r="S109" s="83">
        <v>826840</v>
      </c>
      <c r="T109" s="83" t="s">
        <v>1968</v>
      </c>
      <c r="U109" s="83" t="s">
        <v>1969</v>
      </c>
      <c r="V109" s="83">
        <v>1</v>
      </c>
      <c r="W109" s="83">
        <v>1416351</v>
      </c>
      <c r="AR109" s="83" t="s">
        <v>2683</v>
      </c>
      <c r="AS109" s="83" t="s">
        <v>876</v>
      </c>
      <c r="AT109" s="83">
        <v>1</v>
      </c>
      <c r="BG109" s="83">
        <v>0</v>
      </c>
    </row>
    <row r="110" spans="2:59">
      <c r="B110" s="83" t="s">
        <v>1967</v>
      </c>
      <c r="C110" s="83">
        <v>1</v>
      </c>
      <c r="D110" s="83" t="s">
        <v>4224</v>
      </c>
      <c r="E110" s="83" t="s">
        <v>4019</v>
      </c>
      <c r="F110" s="83" t="s">
        <v>849</v>
      </c>
      <c r="G110" s="83" t="s">
        <v>4224</v>
      </c>
      <c r="H110" s="83" t="s">
        <v>3263</v>
      </c>
      <c r="I110" s="83" t="s">
        <v>4020</v>
      </c>
      <c r="J110" s="83" t="s">
        <v>4021</v>
      </c>
      <c r="K110" s="83" t="s">
        <v>4021</v>
      </c>
      <c r="L110" s="97">
        <v>46112</v>
      </c>
      <c r="M110" s="83">
        <v>382500</v>
      </c>
      <c r="P110" s="83">
        <v>38250</v>
      </c>
      <c r="Q110" s="83">
        <v>420750</v>
      </c>
      <c r="R110" s="83">
        <v>0</v>
      </c>
      <c r="S110" s="83">
        <v>420750</v>
      </c>
      <c r="T110" s="83" t="s">
        <v>1968</v>
      </c>
      <c r="U110" s="83" t="s">
        <v>1969</v>
      </c>
      <c r="V110" s="83">
        <v>1</v>
      </c>
      <c r="W110" s="83">
        <v>1416351</v>
      </c>
      <c r="AR110" s="83" t="s">
        <v>2683</v>
      </c>
      <c r="AS110" s="83" t="s">
        <v>876</v>
      </c>
      <c r="AT110" s="83">
        <v>1</v>
      </c>
      <c r="BG110" s="83">
        <v>0</v>
      </c>
    </row>
    <row r="111" spans="2:59">
      <c r="B111" s="83" t="s">
        <v>1967</v>
      </c>
      <c r="C111" s="83">
        <v>1</v>
      </c>
      <c r="D111" s="83" t="s">
        <v>4226</v>
      </c>
      <c r="E111" s="83" t="s">
        <v>4019</v>
      </c>
      <c r="F111" s="83" t="s">
        <v>849</v>
      </c>
      <c r="G111" s="83" t="s">
        <v>4226</v>
      </c>
      <c r="H111" s="83" t="s">
        <v>3264</v>
      </c>
      <c r="I111" s="83" t="s">
        <v>4020</v>
      </c>
      <c r="J111" s="83" t="s">
        <v>4021</v>
      </c>
      <c r="K111" s="83" t="s">
        <v>4021</v>
      </c>
      <c r="L111" s="97">
        <v>46112</v>
      </c>
      <c r="M111" s="83">
        <v>562325</v>
      </c>
      <c r="P111" s="83">
        <v>56232</v>
      </c>
      <c r="Q111" s="83">
        <v>618557</v>
      </c>
      <c r="R111" s="83">
        <v>0</v>
      </c>
      <c r="S111" s="83">
        <v>618557</v>
      </c>
      <c r="T111" s="83" t="s">
        <v>1968</v>
      </c>
      <c r="U111" s="83" t="s">
        <v>1969</v>
      </c>
      <c r="V111" s="83">
        <v>1</v>
      </c>
      <c r="W111" s="83">
        <v>1416351</v>
      </c>
      <c r="AR111" s="83" t="s">
        <v>2683</v>
      </c>
      <c r="AS111" s="83" t="s">
        <v>876</v>
      </c>
      <c r="AT111" s="83">
        <v>1</v>
      </c>
      <c r="BG111" s="83">
        <v>0</v>
      </c>
    </row>
    <row r="112" spans="2:59">
      <c r="B112" s="83" t="s">
        <v>1967</v>
      </c>
      <c r="C112" s="83">
        <v>1</v>
      </c>
      <c r="D112" s="83" t="s">
        <v>4228</v>
      </c>
      <c r="E112" s="83" t="s">
        <v>4019</v>
      </c>
      <c r="F112" s="83" t="s">
        <v>849</v>
      </c>
      <c r="G112" s="83" t="s">
        <v>4228</v>
      </c>
      <c r="H112" s="83" t="s">
        <v>3265</v>
      </c>
      <c r="I112" s="83" t="s">
        <v>4020</v>
      </c>
      <c r="J112" s="83" t="s">
        <v>4021</v>
      </c>
      <c r="K112" s="83" t="s">
        <v>4021</v>
      </c>
      <c r="L112" s="97">
        <v>46112</v>
      </c>
      <c r="M112" s="83">
        <v>388800</v>
      </c>
      <c r="P112" s="83">
        <v>38880</v>
      </c>
      <c r="Q112" s="83">
        <v>427680</v>
      </c>
      <c r="R112" s="83">
        <v>0</v>
      </c>
      <c r="S112" s="83">
        <v>427680</v>
      </c>
      <c r="T112" s="83" t="s">
        <v>1968</v>
      </c>
      <c r="U112" s="83" t="s">
        <v>1969</v>
      </c>
      <c r="V112" s="83">
        <v>1</v>
      </c>
      <c r="W112" s="83">
        <v>1416351</v>
      </c>
      <c r="AR112" s="83" t="s">
        <v>2683</v>
      </c>
      <c r="AS112" s="83" t="s">
        <v>876</v>
      </c>
      <c r="AT112" s="83">
        <v>1</v>
      </c>
      <c r="BG112" s="83">
        <v>0</v>
      </c>
    </row>
    <row r="113" spans="2:59">
      <c r="B113" s="83" t="s">
        <v>1967</v>
      </c>
      <c r="C113" s="83">
        <v>1</v>
      </c>
      <c r="D113" s="83" t="s">
        <v>4230</v>
      </c>
      <c r="E113" s="83" t="s">
        <v>4019</v>
      </c>
      <c r="F113" s="83" t="s">
        <v>849</v>
      </c>
      <c r="G113" s="83" t="s">
        <v>4230</v>
      </c>
      <c r="H113" s="83" t="s">
        <v>3266</v>
      </c>
      <c r="I113" s="83" t="s">
        <v>4020</v>
      </c>
      <c r="J113" s="83" t="s">
        <v>4021</v>
      </c>
      <c r="K113" s="83" t="s">
        <v>4021</v>
      </c>
      <c r="L113" s="97">
        <v>46112</v>
      </c>
      <c r="M113" s="83">
        <v>604480</v>
      </c>
      <c r="P113" s="83">
        <v>60448</v>
      </c>
      <c r="Q113" s="83">
        <v>664928</v>
      </c>
      <c r="R113" s="83">
        <v>0</v>
      </c>
      <c r="S113" s="83">
        <v>664928</v>
      </c>
      <c r="T113" s="83" t="s">
        <v>1968</v>
      </c>
      <c r="U113" s="83" t="s">
        <v>1969</v>
      </c>
      <c r="V113" s="83">
        <v>1</v>
      </c>
      <c r="W113" s="83">
        <v>1416351</v>
      </c>
      <c r="AR113" s="83" t="s">
        <v>2683</v>
      </c>
      <c r="AS113" s="83" t="s">
        <v>876</v>
      </c>
      <c r="AT113" s="83">
        <v>1</v>
      </c>
      <c r="BG113" s="83">
        <v>0</v>
      </c>
    </row>
    <row r="114" spans="2:59">
      <c r="B114" s="83" t="s">
        <v>1967</v>
      </c>
      <c r="C114" s="83">
        <v>1</v>
      </c>
      <c r="D114" s="83" t="s">
        <v>4232</v>
      </c>
      <c r="E114" s="83" t="s">
        <v>4019</v>
      </c>
      <c r="F114" s="83" t="s">
        <v>849</v>
      </c>
      <c r="G114" s="83" t="s">
        <v>4232</v>
      </c>
      <c r="H114" s="83" t="s">
        <v>3267</v>
      </c>
      <c r="I114" s="83" t="s">
        <v>4020</v>
      </c>
      <c r="J114" s="83" t="s">
        <v>4021</v>
      </c>
      <c r="K114" s="83" t="s">
        <v>4021</v>
      </c>
      <c r="L114" s="97">
        <v>46112</v>
      </c>
      <c r="M114" s="83">
        <v>550000</v>
      </c>
      <c r="P114" s="83">
        <v>55000</v>
      </c>
      <c r="Q114" s="83">
        <v>605000</v>
      </c>
      <c r="R114" s="83">
        <v>63160</v>
      </c>
      <c r="S114" s="83">
        <v>668160</v>
      </c>
      <c r="T114" s="83" t="s">
        <v>1968</v>
      </c>
      <c r="U114" s="83" t="s">
        <v>1969</v>
      </c>
      <c r="V114" s="83">
        <v>1</v>
      </c>
      <c r="W114" s="83">
        <v>1416351</v>
      </c>
      <c r="AR114" s="83" t="s">
        <v>2683</v>
      </c>
      <c r="AS114" s="83" t="s">
        <v>876</v>
      </c>
      <c r="AT114" s="83">
        <v>1</v>
      </c>
      <c r="BG114" s="83">
        <v>0</v>
      </c>
    </row>
    <row r="115" spans="2:59">
      <c r="B115" s="83" t="s">
        <v>1967</v>
      </c>
      <c r="C115" s="83">
        <v>1</v>
      </c>
      <c r="D115" s="83" t="s">
        <v>4234</v>
      </c>
      <c r="E115" s="83" t="s">
        <v>4019</v>
      </c>
      <c r="F115" s="83" t="s">
        <v>849</v>
      </c>
      <c r="G115" s="83" t="s">
        <v>4234</v>
      </c>
      <c r="H115" s="83" t="s">
        <v>3268</v>
      </c>
      <c r="I115" s="83" t="s">
        <v>4020</v>
      </c>
      <c r="J115" s="83" t="s">
        <v>4021</v>
      </c>
      <c r="K115" s="83" t="s">
        <v>4021</v>
      </c>
      <c r="L115" s="97">
        <v>46112</v>
      </c>
      <c r="M115" s="83">
        <v>342630</v>
      </c>
      <c r="P115" s="83">
        <v>34263</v>
      </c>
      <c r="Q115" s="83">
        <v>376893</v>
      </c>
      <c r="R115" s="83">
        <v>0</v>
      </c>
      <c r="S115" s="83">
        <v>376893</v>
      </c>
      <c r="T115" s="83" t="s">
        <v>1968</v>
      </c>
      <c r="U115" s="83" t="s">
        <v>1969</v>
      </c>
      <c r="V115" s="83">
        <v>1</v>
      </c>
      <c r="W115" s="83">
        <v>1416351</v>
      </c>
      <c r="AR115" s="83" t="s">
        <v>2683</v>
      </c>
      <c r="AS115" s="83" t="s">
        <v>876</v>
      </c>
      <c r="AT115" s="83">
        <v>1</v>
      </c>
      <c r="BG115" s="83">
        <v>0</v>
      </c>
    </row>
    <row r="116" spans="2:59">
      <c r="B116" s="83" t="s">
        <v>1967</v>
      </c>
      <c r="C116" s="83">
        <v>1</v>
      </c>
      <c r="D116" s="83" t="s">
        <v>4236</v>
      </c>
      <c r="E116" s="83" t="s">
        <v>4019</v>
      </c>
      <c r="F116" s="83" t="s">
        <v>849</v>
      </c>
      <c r="G116" s="83" t="s">
        <v>4236</v>
      </c>
      <c r="H116" s="83" t="s">
        <v>3269</v>
      </c>
      <c r="I116" s="83" t="s">
        <v>4020</v>
      </c>
      <c r="J116" s="83" t="s">
        <v>4021</v>
      </c>
      <c r="K116" s="83" t="s">
        <v>4021</v>
      </c>
      <c r="L116" s="97">
        <v>46112</v>
      </c>
      <c r="M116" s="83">
        <v>432000</v>
      </c>
      <c r="P116" s="83">
        <v>43200</v>
      </c>
      <c r="Q116" s="83">
        <v>475200</v>
      </c>
      <c r="R116" s="83">
        <v>0</v>
      </c>
      <c r="S116" s="83">
        <v>475200</v>
      </c>
      <c r="T116" s="83" t="s">
        <v>1968</v>
      </c>
      <c r="U116" s="83" t="s">
        <v>1969</v>
      </c>
      <c r="V116" s="83">
        <v>1</v>
      </c>
      <c r="W116" s="83">
        <v>1416351</v>
      </c>
      <c r="AR116" s="83" t="s">
        <v>2683</v>
      </c>
      <c r="AS116" s="83" t="s">
        <v>876</v>
      </c>
      <c r="AT116" s="83">
        <v>1</v>
      </c>
      <c r="BG116" s="83">
        <v>0</v>
      </c>
    </row>
    <row r="117" spans="2:59">
      <c r="B117" s="83" t="s">
        <v>1967</v>
      </c>
      <c r="C117" s="83">
        <v>1</v>
      </c>
      <c r="D117" s="83" t="s">
        <v>4238</v>
      </c>
      <c r="E117" s="83" t="s">
        <v>4019</v>
      </c>
      <c r="F117" s="83" t="s">
        <v>849</v>
      </c>
      <c r="G117" s="83" t="s">
        <v>4238</v>
      </c>
      <c r="H117" s="83" t="s">
        <v>3270</v>
      </c>
      <c r="I117" s="83" t="s">
        <v>4020</v>
      </c>
      <c r="J117" s="83" t="s">
        <v>4021</v>
      </c>
      <c r="K117" s="83" t="s">
        <v>4021</v>
      </c>
      <c r="L117" s="97">
        <v>46112</v>
      </c>
      <c r="M117" s="83">
        <v>800000</v>
      </c>
      <c r="P117" s="83">
        <v>80000</v>
      </c>
      <c r="Q117" s="83">
        <v>880000</v>
      </c>
      <c r="R117" s="83">
        <v>0</v>
      </c>
      <c r="S117" s="83">
        <v>880000</v>
      </c>
      <c r="T117" s="83" t="s">
        <v>1968</v>
      </c>
      <c r="U117" s="83" t="s">
        <v>1969</v>
      </c>
      <c r="V117" s="83">
        <v>1</v>
      </c>
      <c r="W117" s="83">
        <v>1416351</v>
      </c>
      <c r="AR117" s="83" t="s">
        <v>2683</v>
      </c>
      <c r="AS117" s="83" t="s">
        <v>876</v>
      </c>
      <c r="AT117" s="83">
        <v>1</v>
      </c>
      <c r="BG117" s="83">
        <v>0</v>
      </c>
    </row>
    <row r="118" spans="2:59">
      <c r="B118" s="83" t="s">
        <v>1967</v>
      </c>
      <c r="C118" s="83">
        <v>1</v>
      </c>
      <c r="D118" s="83" t="s">
        <v>4240</v>
      </c>
      <c r="E118" s="83" t="s">
        <v>4019</v>
      </c>
      <c r="F118" s="83" t="s">
        <v>849</v>
      </c>
      <c r="G118" s="83" t="s">
        <v>4240</v>
      </c>
      <c r="H118" s="83" t="s">
        <v>3271</v>
      </c>
      <c r="I118" s="83" t="s">
        <v>4020</v>
      </c>
      <c r="J118" s="83" t="s">
        <v>4021</v>
      </c>
      <c r="K118" s="83" t="s">
        <v>4021</v>
      </c>
      <c r="L118" s="97">
        <v>46112</v>
      </c>
      <c r="M118" s="83">
        <v>630000</v>
      </c>
      <c r="P118" s="83">
        <v>63000</v>
      </c>
      <c r="Q118" s="83">
        <v>693000</v>
      </c>
      <c r="R118" s="83">
        <v>1840</v>
      </c>
      <c r="S118" s="83">
        <v>694840</v>
      </c>
      <c r="T118" s="83" t="s">
        <v>1968</v>
      </c>
      <c r="U118" s="83" t="s">
        <v>1969</v>
      </c>
      <c r="V118" s="83">
        <v>1</v>
      </c>
      <c r="W118" s="83">
        <v>1416351</v>
      </c>
      <c r="AR118" s="83" t="s">
        <v>2683</v>
      </c>
      <c r="AS118" s="83" t="s">
        <v>876</v>
      </c>
      <c r="AT118" s="83">
        <v>1</v>
      </c>
      <c r="BG118" s="83">
        <v>0</v>
      </c>
    </row>
    <row r="119" spans="2:59">
      <c r="B119" s="83" t="s">
        <v>1967</v>
      </c>
      <c r="C119" s="83">
        <v>1</v>
      </c>
      <c r="D119" s="83" t="s">
        <v>4242</v>
      </c>
      <c r="E119" s="83" t="s">
        <v>4019</v>
      </c>
      <c r="F119" s="83" t="s">
        <v>849</v>
      </c>
      <c r="G119" s="83" t="s">
        <v>4242</v>
      </c>
      <c r="H119" s="83" t="s">
        <v>3272</v>
      </c>
      <c r="I119" s="83" t="s">
        <v>4020</v>
      </c>
      <c r="J119" s="83" t="s">
        <v>4021</v>
      </c>
      <c r="K119" s="83" t="s">
        <v>4021</v>
      </c>
      <c r="L119" s="97">
        <v>46112</v>
      </c>
      <c r="M119" s="83">
        <v>725000</v>
      </c>
      <c r="P119" s="83">
        <v>72500</v>
      </c>
      <c r="Q119" s="83">
        <v>797500</v>
      </c>
      <c r="R119" s="83">
        <v>334</v>
      </c>
      <c r="S119" s="83">
        <v>797834</v>
      </c>
      <c r="T119" s="83" t="s">
        <v>1968</v>
      </c>
      <c r="U119" s="83" t="s">
        <v>1969</v>
      </c>
      <c r="V119" s="83">
        <v>1</v>
      </c>
      <c r="W119" s="83">
        <v>1416351</v>
      </c>
      <c r="AR119" s="83" t="s">
        <v>2683</v>
      </c>
      <c r="AS119" s="83" t="s">
        <v>876</v>
      </c>
      <c r="AT119" s="83">
        <v>1</v>
      </c>
      <c r="BG119" s="83">
        <v>0</v>
      </c>
    </row>
    <row r="120" spans="2:59">
      <c r="B120" s="83" t="s">
        <v>1967</v>
      </c>
      <c r="C120" s="83">
        <v>1</v>
      </c>
      <c r="D120" s="83" t="s">
        <v>4244</v>
      </c>
      <c r="E120" s="83" t="s">
        <v>4019</v>
      </c>
      <c r="F120" s="83" t="s">
        <v>849</v>
      </c>
      <c r="G120" s="83" t="s">
        <v>4244</v>
      </c>
      <c r="H120" s="83" t="s">
        <v>3273</v>
      </c>
      <c r="I120" s="83" t="s">
        <v>4020</v>
      </c>
      <c r="J120" s="83" t="s">
        <v>4021</v>
      </c>
      <c r="K120" s="83" t="s">
        <v>4021</v>
      </c>
      <c r="L120" s="97">
        <v>46112</v>
      </c>
      <c r="M120" s="83">
        <v>213255</v>
      </c>
      <c r="P120" s="83">
        <v>21325</v>
      </c>
      <c r="Q120" s="83">
        <v>234580</v>
      </c>
      <c r="R120" s="83">
        <v>0</v>
      </c>
      <c r="S120" s="83">
        <v>234580</v>
      </c>
      <c r="T120" s="83" t="s">
        <v>1968</v>
      </c>
      <c r="U120" s="83" t="s">
        <v>1969</v>
      </c>
      <c r="V120" s="83">
        <v>1</v>
      </c>
      <c r="W120" s="83">
        <v>1416351</v>
      </c>
      <c r="AR120" s="83" t="s">
        <v>2683</v>
      </c>
      <c r="AS120" s="83" t="s">
        <v>876</v>
      </c>
      <c r="AT120" s="83">
        <v>1</v>
      </c>
      <c r="BG120" s="83">
        <v>0</v>
      </c>
    </row>
    <row r="121" spans="2:59">
      <c r="B121" s="83" t="s">
        <v>1967</v>
      </c>
      <c r="C121" s="83">
        <v>1</v>
      </c>
      <c r="D121" s="83" t="s">
        <v>4246</v>
      </c>
      <c r="E121" s="83" t="s">
        <v>4019</v>
      </c>
      <c r="F121" s="83" t="s">
        <v>849</v>
      </c>
      <c r="G121" s="83" t="s">
        <v>4246</v>
      </c>
      <c r="H121" s="83" t="s">
        <v>3274</v>
      </c>
      <c r="I121" s="83" t="s">
        <v>4020</v>
      </c>
      <c r="J121" s="83" t="s">
        <v>4021</v>
      </c>
      <c r="K121" s="83" t="s">
        <v>4021</v>
      </c>
      <c r="L121" s="97">
        <v>46112</v>
      </c>
      <c r="M121" s="83">
        <v>665125</v>
      </c>
      <c r="P121" s="83">
        <v>66512</v>
      </c>
      <c r="Q121" s="83">
        <v>731637</v>
      </c>
      <c r="R121" s="83">
        <v>420</v>
      </c>
      <c r="S121" s="83">
        <v>732057</v>
      </c>
      <c r="T121" s="83" t="s">
        <v>1968</v>
      </c>
      <c r="U121" s="83" t="s">
        <v>1969</v>
      </c>
      <c r="V121" s="83">
        <v>1</v>
      </c>
      <c r="W121" s="83">
        <v>1416351</v>
      </c>
      <c r="AR121" s="83" t="s">
        <v>2683</v>
      </c>
      <c r="AS121" s="83" t="s">
        <v>876</v>
      </c>
      <c r="AT121" s="83">
        <v>1</v>
      </c>
      <c r="BG121" s="83">
        <v>0</v>
      </c>
    </row>
    <row r="122" spans="2:59">
      <c r="B122" s="83" t="s">
        <v>1967</v>
      </c>
      <c r="C122" s="83">
        <v>1</v>
      </c>
      <c r="D122" s="83" t="s">
        <v>4248</v>
      </c>
      <c r="E122" s="83" t="s">
        <v>4019</v>
      </c>
      <c r="F122" s="83" t="s">
        <v>849</v>
      </c>
      <c r="G122" s="83" t="s">
        <v>4248</v>
      </c>
      <c r="H122" s="83" t="s">
        <v>3275</v>
      </c>
      <c r="I122" s="83" t="s">
        <v>4020</v>
      </c>
      <c r="J122" s="83" t="s">
        <v>4021</v>
      </c>
      <c r="K122" s="83" t="s">
        <v>4021</v>
      </c>
      <c r="L122" s="97">
        <v>46112</v>
      </c>
      <c r="M122" s="83">
        <v>820225</v>
      </c>
      <c r="P122" s="83">
        <v>82022</v>
      </c>
      <c r="Q122" s="83">
        <v>902247</v>
      </c>
      <c r="R122" s="83">
        <v>1254</v>
      </c>
      <c r="S122" s="83">
        <v>903501</v>
      </c>
      <c r="T122" s="83" t="s">
        <v>1968</v>
      </c>
      <c r="U122" s="83" t="s">
        <v>1969</v>
      </c>
      <c r="V122" s="83">
        <v>1</v>
      </c>
      <c r="W122" s="83">
        <v>1416351</v>
      </c>
      <c r="AR122" s="83" t="s">
        <v>2683</v>
      </c>
      <c r="AS122" s="83" t="s">
        <v>876</v>
      </c>
      <c r="AT122" s="83">
        <v>1</v>
      </c>
      <c r="BG122" s="83">
        <v>0</v>
      </c>
    </row>
    <row r="123" spans="2:59">
      <c r="B123" s="83" t="s">
        <v>1967</v>
      </c>
      <c r="C123" s="83">
        <v>1</v>
      </c>
      <c r="D123" s="83" t="s">
        <v>4250</v>
      </c>
      <c r="E123" s="83" t="s">
        <v>4019</v>
      </c>
      <c r="F123" s="83" t="s">
        <v>849</v>
      </c>
      <c r="G123" s="83" t="s">
        <v>4250</v>
      </c>
      <c r="H123" s="83" t="s">
        <v>3276</v>
      </c>
      <c r="I123" s="83" t="s">
        <v>4020</v>
      </c>
      <c r="J123" s="83" t="s">
        <v>4021</v>
      </c>
      <c r="K123" s="83" t="s">
        <v>4021</v>
      </c>
      <c r="L123" s="97">
        <v>46112</v>
      </c>
      <c r="M123" s="83">
        <v>414875</v>
      </c>
      <c r="P123" s="83">
        <v>41487</v>
      </c>
      <c r="Q123" s="83">
        <v>456362</v>
      </c>
      <c r="R123" s="83">
        <v>0</v>
      </c>
      <c r="S123" s="83">
        <v>456362</v>
      </c>
      <c r="T123" s="83" t="s">
        <v>1968</v>
      </c>
      <c r="U123" s="83" t="s">
        <v>1969</v>
      </c>
      <c r="V123" s="83">
        <v>1</v>
      </c>
      <c r="W123" s="83">
        <v>1416351</v>
      </c>
      <c r="AR123" s="83" t="s">
        <v>2683</v>
      </c>
      <c r="AS123" s="83" t="s">
        <v>876</v>
      </c>
      <c r="AT123" s="83">
        <v>1</v>
      </c>
      <c r="BG123" s="83">
        <v>0</v>
      </c>
    </row>
    <row r="124" spans="2:59">
      <c r="B124" s="83" t="s">
        <v>1967</v>
      </c>
      <c r="C124" s="83">
        <v>1</v>
      </c>
      <c r="D124" s="83" t="s">
        <v>4252</v>
      </c>
      <c r="E124" s="83" t="s">
        <v>4019</v>
      </c>
      <c r="F124" s="83" t="s">
        <v>849</v>
      </c>
      <c r="G124" s="83" t="s">
        <v>4252</v>
      </c>
      <c r="H124" s="83" t="s">
        <v>3277</v>
      </c>
      <c r="I124" s="83" t="s">
        <v>4020</v>
      </c>
      <c r="J124" s="83" t="s">
        <v>4021</v>
      </c>
      <c r="K124" s="83" t="s">
        <v>4021</v>
      </c>
      <c r="L124" s="97">
        <v>46112</v>
      </c>
      <c r="M124" s="83">
        <v>510600</v>
      </c>
      <c r="P124" s="83">
        <v>51060</v>
      </c>
      <c r="Q124" s="83">
        <v>561660</v>
      </c>
      <c r="R124" s="83">
        <v>0</v>
      </c>
      <c r="S124" s="83">
        <v>561660</v>
      </c>
      <c r="T124" s="83" t="s">
        <v>1968</v>
      </c>
      <c r="U124" s="83" t="s">
        <v>1969</v>
      </c>
      <c r="V124" s="83">
        <v>1</v>
      </c>
      <c r="W124" s="83">
        <v>1416351</v>
      </c>
      <c r="AR124" s="83" t="s">
        <v>2683</v>
      </c>
      <c r="AS124" s="83" t="s">
        <v>876</v>
      </c>
      <c r="AT124" s="83">
        <v>1</v>
      </c>
      <c r="BG124" s="83">
        <v>0</v>
      </c>
    </row>
    <row r="125" spans="2:59">
      <c r="B125" s="83" t="s">
        <v>1967</v>
      </c>
      <c r="C125" s="83">
        <v>1</v>
      </c>
      <c r="D125" s="83" t="s">
        <v>4254</v>
      </c>
      <c r="E125" s="83" t="s">
        <v>4019</v>
      </c>
      <c r="F125" s="83" t="s">
        <v>849</v>
      </c>
      <c r="G125" s="83" t="s">
        <v>4254</v>
      </c>
      <c r="H125" s="83" t="s">
        <v>3278</v>
      </c>
      <c r="I125" s="83" t="s">
        <v>4020</v>
      </c>
      <c r="J125" s="83" t="s">
        <v>4021</v>
      </c>
      <c r="K125" s="83" t="s">
        <v>4021</v>
      </c>
      <c r="L125" s="97">
        <v>46112</v>
      </c>
      <c r="M125" s="83">
        <v>514650</v>
      </c>
      <c r="P125" s="83">
        <v>51465</v>
      </c>
      <c r="Q125" s="83">
        <v>566115</v>
      </c>
      <c r="R125" s="83">
        <v>0</v>
      </c>
      <c r="S125" s="83">
        <v>566115</v>
      </c>
      <c r="T125" s="83" t="s">
        <v>1968</v>
      </c>
      <c r="U125" s="83" t="s">
        <v>1969</v>
      </c>
      <c r="V125" s="83">
        <v>1</v>
      </c>
      <c r="W125" s="83">
        <v>1416351</v>
      </c>
      <c r="AR125" s="83" t="s">
        <v>2683</v>
      </c>
      <c r="AS125" s="83" t="s">
        <v>876</v>
      </c>
      <c r="AT125" s="83">
        <v>1</v>
      </c>
      <c r="BG125" s="83">
        <v>0</v>
      </c>
    </row>
    <row r="126" spans="2:59">
      <c r="B126" s="83" t="s">
        <v>1967</v>
      </c>
      <c r="C126" s="83">
        <v>1</v>
      </c>
      <c r="D126" s="83" t="s">
        <v>4256</v>
      </c>
      <c r="E126" s="83" t="s">
        <v>4019</v>
      </c>
      <c r="F126" s="83" t="s">
        <v>849</v>
      </c>
      <c r="G126" s="83" t="s">
        <v>4256</v>
      </c>
      <c r="H126" s="83" t="s">
        <v>3279</v>
      </c>
      <c r="I126" s="83" t="s">
        <v>4020</v>
      </c>
      <c r="J126" s="83" t="s">
        <v>4021</v>
      </c>
      <c r="K126" s="83" t="s">
        <v>4021</v>
      </c>
      <c r="L126" s="97">
        <v>46112</v>
      </c>
      <c r="M126" s="83">
        <v>536240</v>
      </c>
      <c r="P126" s="83">
        <v>53624</v>
      </c>
      <c r="Q126" s="83">
        <v>589864</v>
      </c>
      <c r="R126" s="83">
        <v>0</v>
      </c>
      <c r="S126" s="83">
        <v>589864</v>
      </c>
      <c r="T126" s="83" t="s">
        <v>1968</v>
      </c>
      <c r="U126" s="83" t="s">
        <v>1969</v>
      </c>
      <c r="V126" s="83">
        <v>1</v>
      </c>
      <c r="W126" s="83">
        <v>1416351</v>
      </c>
      <c r="AR126" s="83" t="s">
        <v>2683</v>
      </c>
      <c r="AS126" s="83" t="s">
        <v>876</v>
      </c>
      <c r="AT126" s="83">
        <v>1</v>
      </c>
      <c r="BG126" s="83">
        <v>0</v>
      </c>
    </row>
    <row r="127" spans="2:59">
      <c r="B127" s="83" t="s">
        <v>1967</v>
      </c>
      <c r="C127" s="83">
        <v>1</v>
      </c>
      <c r="D127" s="83" t="s">
        <v>4258</v>
      </c>
      <c r="E127" s="83" t="s">
        <v>4019</v>
      </c>
      <c r="F127" s="83" t="s">
        <v>849</v>
      </c>
      <c r="G127" s="83" t="s">
        <v>4258</v>
      </c>
      <c r="H127" s="83" t="s">
        <v>3280</v>
      </c>
      <c r="I127" s="83" t="s">
        <v>4020</v>
      </c>
      <c r="J127" s="83" t="s">
        <v>4021</v>
      </c>
      <c r="K127" s="83" t="s">
        <v>4021</v>
      </c>
      <c r="L127" s="97">
        <v>46112</v>
      </c>
      <c r="M127" s="83">
        <v>1018000</v>
      </c>
      <c r="P127" s="83">
        <v>101800</v>
      </c>
      <c r="Q127" s="83">
        <v>1119800</v>
      </c>
      <c r="R127" s="83">
        <v>66516</v>
      </c>
      <c r="S127" s="83">
        <v>1186316</v>
      </c>
      <c r="T127" s="83" t="s">
        <v>1968</v>
      </c>
      <c r="U127" s="83" t="s">
        <v>1969</v>
      </c>
      <c r="V127" s="83">
        <v>1</v>
      </c>
      <c r="W127" s="83">
        <v>1416351</v>
      </c>
      <c r="AR127" s="83" t="s">
        <v>2683</v>
      </c>
      <c r="AS127" s="83" t="s">
        <v>876</v>
      </c>
      <c r="AT127" s="83">
        <v>1</v>
      </c>
      <c r="BG127" s="83">
        <v>0</v>
      </c>
    </row>
    <row r="128" spans="2:59">
      <c r="B128" s="83" t="s">
        <v>1967</v>
      </c>
      <c r="C128" s="83">
        <v>1</v>
      </c>
      <c r="D128" s="83" t="s">
        <v>4260</v>
      </c>
      <c r="E128" s="83" t="s">
        <v>4019</v>
      </c>
      <c r="F128" s="83" t="s">
        <v>849</v>
      </c>
      <c r="G128" s="83" t="s">
        <v>4260</v>
      </c>
      <c r="H128" s="83" t="s">
        <v>3281</v>
      </c>
      <c r="I128" s="83" t="s">
        <v>4020</v>
      </c>
      <c r="J128" s="83" t="s">
        <v>4021</v>
      </c>
      <c r="K128" s="83" t="s">
        <v>4021</v>
      </c>
      <c r="L128" s="97">
        <v>46112</v>
      </c>
      <c r="M128" s="83">
        <v>276900</v>
      </c>
      <c r="P128" s="83">
        <v>27690</v>
      </c>
      <c r="Q128" s="83">
        <v>304590</v>
      </c>
      <c r="R128" s="83">
        <v>0</v>
      </c>
      <c r="S128" s="83">
        <v>304590</v>
      </c>
      <c r="T128" s="83" t="s">
        <v>1968</v>
      </c>
      <c r="U128" s="83" t="s">
        <v>1969</v>
      </c>
      <c r="V128" s="83">
        <v>1</v>
      </c>
      <c r="W128" s="83">
        <v>1416351</v>
      </c>
      <c r="AR128" s="83" t="s">
        <v>2683</v>
      </c>
      <c r="AS128" s="83" t="s">
        <v>876</v>
      </c>
      <c r="AT128" s="83">
        <v>1</v>
      </c>
      <c r="BG128" s="83">
        <v>0</v>
      </c>
    </row>
    <row r="129" spans="2:59">
      <c r="B129" s="83" t="s">
        <v>1967</v>
      </c>
      <c r="C129" s="83">
        <v>1</v>
      </c>
      <c r="D129" s="83" t="s">
        <v>4262</v>
      </c>
      <c r="E129" s="83" t="s">
        <v>4019</v>
      </c>
      <c r="F129" s="83" t="s">
        <v>849</v>
      </c>
      <c r="G129" s="83" t="s">
        <v>4262</v>
      </c>
      <c r="H129" s="83" t="s">
        <v>3282</v>
      </c>
      <c r="I129" s="83" t="s">
        <v>4020</v>
      </c>
      <c r="J129" s="83" t="s">
        <v>4021</v>
      </c>
      <c r="K129" s="83" t="s">
        <v>4021</v>
      </c>
      <c r="L129" s="97">
        <v>46112</v>
      </c>
      <c r="M129" s="83">
        <v>374400</v>
      </c>
      <c r="P129" s="83">
        <v>37440</v>
      </c>
      <c r="Q129" s="83">
        <v>411840</v>
      </c>
      <c r="R129" s="83">
        <v>0</v>
      </c>
      <c r="S129" s="83">
        <v>411840</v>
      </c>
      <c r="T129" s="83" t="s">
        <v>1968</v>
      </c>
      <c r="U129" s="83" t="s">
        <v>1969</v>
      </c>
      <c r="V129" s="83">
        <v>1</v>
      </c>
      <c r="W129" s="83">
        <v>1416351</v>
      </c>
      <c r="AR129" s="83" t="s">
        <v>2683</v>
      </c>
      <c r="AS129" s="83" t="s">
        <v>876</v>
      </c>
      <c r="AT129" s="83">
        <v>1</v>
      </c>
      <c r="BG129" s="83">
        <v>0</v>
      </c>
    </row>
    <row r="130" spans="2:59">
      <c r="B130" s="83" t="s">
        <v>1967</v>
      </c>
      <c r="C130" s="83">
        <v>1</v>
      </c>
      <c r="D130" s="83" t="s">
        <v>4264</v>
      </c>
      <c r="E130" s="83" t="s">
        <v>4019</v>
      </c>
      <c r="F130" s="83" t="s">
        <v>849</v>
      </c>
      <c r="G130" s="83" t="s">
        <v>4264</v>
      </c>
      <c r="H130" s="83" t="s">
        <v>3283</v>
      </c>
      <c r="I130" s="83" t="s">
        <v>4020</v>
      </c>
      <c r="J130" s="83" t="s">
        <v>4021</v>
      </c>
      <c r="K130" s="83" t="s">
        <v>4021</v>
      </c>
      <c r="L130" s="97">
        <v>46112</v>
      </c>
      <c r="M130" s="83">
        <v>726550</v>
      </c>
      <c r="P130" s="83">
        <v>72655</v>
      </c>
      <c r="Q130" s="83">
        <v>799205</v>
      </c>
      <c r="R130" s="83">
        <v>0</v>
      </c>
      <c r="S130" s="83">
        <v>799205</v>
      </c>
      <c r="T130" s="83" t="s">
        <v>1968</v>
      </c>
      <c r="U130" s="83" t="s">
        <v>1969</v>
      </c>
      <c r="V130" s="83">
        <v>1</v>
      </c>
      <c r="W130" s="83">
        <v>1416351</v>
      </c>
      <c r="AR130" s="83" t="s">
        <v>2683</v>
      </c>
      <c r="AS130" s="83" t="s">
        <v>876</v>
      </c>
      <c r="AT130" s="83">
        <v>1</v>
      </c>
      <c r="BG130" s="83">
        <v>0</v>
      </c>
    </row>
    <row r="131" spans="2:59">
      <c r="B131" s="83" t="s">
        <v>1967</v>
      </c>
      <c r="C131" s="83">
        <v>1</v>
      </c>
      <c r="D131" s="83" t="s">
        <v>4266</v>
      </c>
      <c r="E131" s="83" t="s">
        <v>4019</v>
      </c>
      <c r="F131" s="83" t="s">
        <v>849</v>
      </c>
      <c r="G131" s="83" t="s">
        <v>4266</v>
      </c>
      <c r="H131" s="83" t="s">
        <v>3284</v>
      </c>
      <c r="I131" s="83" t="s">
        <v>4020</v>
      </c>
      <c r="J131" s="83" t="s">
        <v>4021</v>
      </c>
      <c r="K131" s="83" t="s">
        <v>4021</v>
      </c>
      <c r="L131" s="97">
        <v>46112</v>
      </c>
      <c r="M131" s="83">
        <v>296100</v>
      </c>
      <c r="P131" s="83">
        <v>29610</v>
      </c>
      <c r="Q131" s="83">
        <v>325710</v>
      </c>
      <c r="R131" s="83">
        <v>0</v>
      </c>
      <c r="S131" s="83">
        <v>325710</v>
      </c>
      <c r="T131" s="83" t="s">
        <v>1968</v>
      </c>
      <c r="U131" s="83" t="s">
        <v>1969</v>
      </c>
      <c r="V131" s="83">
        <v>1</v>
      </c>
      <c r="W131" s="83">
        <v>1416351</v>
      </c>
      <c r="AR131" s="83" t="s">
        <v>2683</v>
      </c>
      <c r="AS131" s="83" t="s">
        <v>876</v>
      </c>
      <c r="AT131" s="83">
        <v>1</v>
      </c>
      <c r="BG131" s="83">
        <v>0</v>
      </c>
    </row>
    <row r="132" spans="2:59">
      <c r="B132" s="83" t="s">
        <v>1967</v>
      </c>
      <c r="C132" s="83">
        <v>1</v>
      </c>
      <c r="D132" s="83" t="s">
        <v>4268</v>
      </c>
      <c r="E132" s="83" t="s">
        <v>4019</v>
      </c>
      <c r="F132" s="83" t="s">
        <v>849</v>
      </c>
      <c r="G132" s="83" t="s">
        <v>4268</v>
      </c>
      <c r="H132" s="83" t="s">
        <v>3285</v>
      </c>
      <c r="I132" s="83" t="s">
        <v>4020</v>
      </c>
      <c r="J132" s="83" t="s">
        <v>4021</v>
      </c>
      <c r="K132" s="83" t="s">
        <v>4021</v>
      </c>
      <c r="L132" s="97">
        <v>46112</v>
      </c>
      <c r="M132" s="83">
        <v>162000</v>
      </c>
      <c r="P132" s="83">
        <v>16200</v>
      </c>
      <c r="Q132" s="83">
        <v>178200</v>
      </c>
      <c r="R132" s="83">
        <v>0</v>
      </c>
      <c r="S132" s="83">
        <v>178200</v>
      </c>
      <c r="T132" s="83" t="s">
        <v>1968</v>
      </c>
      <c r="U132" s="83" t="s">
        <v>1969</v>
      </c>
      <c r="V132" s="83">
        <v>1</v>
      </c>
      <c r="W132" s="83">
        <v>1416351</v>
      </c>
      <c r="AR132" s="83" t="s">
        <v>2683</v>
      </c>
      <c r="AS132" s="83" t="s">
        <v>876</v>
      </c>
      <c r="AT132" s="83">
        <v>1</v>
      </c>
      <c r="BG132" s="83">
        <v>0</v>
      </c>
    </row>
    <row r="133" spans="2:59">
      <c r="B133" s="83" t="s">
        <v>1967</v>
      </c>
      <c r="C133" s="83">
        <v>1</v>
      </c>
      <c r="D133" s="83" t="s">
        <v>4270</v>
      </c>
      <c r="E133" s="83" t="s">
        <v>4019</v>
      </c>
      <c r="F133" s="83" t="s">
        <v>849</v>
      </c>
      <c r="G133" s="83" t="s">
        <v>4270</v>
      </c>
      <c r="H133" s="83" t="s">
        <v>3286</v>
      </c>
      <c r="I133" s="83" t="s">
        <v>4020</v>
      </c>
      <c r="J133" s="83" t="s">
        <v>4021</v>
      </c>
      <c r="K133" s="83" t="s">
        <v>4021</v>
      </c>
      <c r="L133" s="97">
        <v>46112</v>
      </c>
      <c r="M133" s="83">
        <v>871270</v>
      </c>
      <c r="P133" s="83">
        <v>87127</v>
      </c>
      <c r="Q133" s="83">
        <v>958397</v>
      </c>
      <c r="R133" s="83">
        <v>98151</v>
      </c>
      <c r="S133" s="83">
        <v>1056548</v>
      </c>
      <c r="T133" s="83" t="s">
        <v>1968</v>
      </c>
      <c r="U133" s="83" t="s">
        <v>1969</v>
      </c>
      <c r="V133" s="83">
        <v>1</v>
      </c>
      <c r="W133" s="83">
        <v>1416351</v>
      </c>
      <c r="AR133" s="83" t="s">
        <v>2683</v>
      </c>
      <c r="AS133" s="83" t="s">
        <v>876</v>
      </c>
      <c r="AT133" s="83">
        <v>1</v>
      </c>
      <c r="BG133" s="83">
        <v>0</v>
      </c>
    </row>
    <row r="134" spans="2:59">
      <c r="B134" s="83" t="s">
        <v>1967</v>
      </c>
      <c r="C134" s="83">
        <v>1</v>
      </c>
      <c r="D134" s="83" t="s">
        <v>4272</v>
      </c>
      <c r="E134" s="83" t="s">
        <v>4019</v>
      </c>
      <c r="F134" s="83" t="s">
        <v>849</v>
      </c>
      <c r="G134" s="83" t="s">
        <v>4272</v>
      </c>
      <c r="H134" s="83" t="s">
        <v>3287</v>
      </c>
      <c r="I134" s="83" t="s">
        <v>4020</v>
      </c>
      <c r="J134" s="83" t="s">
        <v>4021</v>
      </c>
      <c r="K134" s="83" t="s">
        <v>4021</v>
      </c>
      <c r="L134" s="97">
        <v>46112</v>
      </c>
      <c r="M134" s="83">
        <v>700000</v>
      </c>
      <c r="P134" s="83">
        <v>70000</v>
      </c>
      <c r="Q134" s="83">
        <v>770000</v>
      </c>
      <c r="R134" s="83">
        <v>102380</v>
      </c>
      <c r="S134" s="83">
        <v>872380</v>
      </c>
      <c r="T134" s="83" t="s">
        <v>1968</v>
      </c>
      <c r="U134" s="83" t="s">
        <v>1969</v>
      </c>
      <c r="V134" s="83">
        <v>1</v>
      </c>
      <c r="W134" s="83">
        <v>1416351</v>
      </c>
      <c r="AR134" s="83" t="s">
        <v>2683</v>
      </c>
      <c r="AS134" s="83" t="s">
        <v>876</v>
      </c>
      <c r="AT134" s="83">
        <v>1</v>
      </c>
      <c r="BG134" s="83">
        <v>0</v>
      </c>
    </row>
    <row r="135" spans="2:59">
      <c r="B135" s="83" t="s">
        <v>1967</v>
      </c>
      <c r="C135" s="83">
        <v>1</v>
      </c>
      <c r="D135" s="83" t="s">
        <v>4274</v>
      </c>
      <c r="E135" s="83" t="s">
        <v>4019</v>
      </c>
      <c r="F135" s="83" t="s">
        <v>849</v>
      </c>
      <c r="G135" s="83" t="s">
        <v>4274</v>
      </c>
      <c r="H135" s="83" t="s">
        <v>3288</v>
      </c>
      <c r="I135" s="83" t="s">
        <v>4020</v>
      </c>
      <c r="J135" s="83" t="s">
        <v>4021</v>
      </c>
      <c r="K135" s="83" t="s">
        <v>4021</v>
      </c>
      <c r="L135" s="97">
        <v>46112</v>
      </c>
      <c r="M135" s="83">
        <v>480000</v>
      </c>
      <c r="P135" s="83">
        <v>48000</v>
      </c>
      <c r="Q135" s="83">
        <v>528000</v>
      </c>
      <c r="R135" s="83">
        <v>16322</v>
      </c>
      <c r="S135" s="83">
        <v>544322</v>
      </c>
      <c r="T135" s="83" t="s">
        <v>1968</v>
      </c>
      <c r="U135" s="83" t="s">
        <v>1969</v>
      </c>
      <c r="V135" s="83">
        <v>1</v>
      </c>
      <c r="W135" s="83">
        <v>1416351</v>
      </c>
      <c r="AR135" s="83" t="s">
        <v>2683</v>
      </c>
      <c r="AS135" s="83" t="s">
        <v>876</v>
      </c>
      <c r="AT135" s="83">
        <v>1</v>
      </c>
      <c r="BG135" s="83">
        <v>0</v>
      </c>
    </row>
  </sheetData>
  <phoneticPr fontId="18"/>
  <pageMargins left="0.37" right="0.2" top="1" bottom="1" header="0.82" footer="0.51200000000000001"/>
  <pageSetup paperSize="8" scale="22" orientation="landscape" r:id="rId1"/>
  <headerFooter alignWithMargins="0">
    <oddHeader>&amp;L&amp;"ＭＳ Ｐゴシック,太字"■請求ヘッダ入力例&amp;R2004/05/13
株式会社イースタッフィング</oddHead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BF51A-31DE-4D93-B2F9-6ACE0F5AC518}">
  <sheetPr codeName="Sheet13">
    <tabColor theme="1"/>
    <pageSetUpPr fitToPage="1"/>
  </sheetPr>
  <dimension ref="A1:AT135"/>
  <sheetViews>
    <sheetView zoomScale="90" zoomScaleNormal="90" workbookViewId="0">
      <pane xSplit="7" ySplit="6" topLeftCell="H7" activePane="bottomRight" state="frozen"/>
      <selection pane="topRight" activeCell="H1" sqref="H1"/>
      <selection pane="bottomLeft" activeCell="A7" sqref="A7"/>
      <selection pane="bottomRight" activeCell="AM7" sqref="AM7:AM135"/>
    </sheetView>
  </sheetViews>
  <sheetFormatPr defaultColWidth="11.1640625" defaultRowHeight="15"/>
  <cols>
    <col min="1" max="1" width="10.6640625" style="79" bestFit="1" customWidth="1"/>
    <col min="2" max="2" width="18.4140625" style="82" bestFit="1" customWidth="1"/>
    <col min="3" max="3" width="20.6640625" style="83" bestFit="1" customWidth="1"/>
    <col min="4" max="4" width="17.1640625" style="82" bestFit="1" customWidth="1"/>
    <col min="5" max="6" width="15.1640625" style="82" bestFit="1" customWidth="1"/>
    <col min="7" max="7" width="13.5" style="82" bestFit="1" customWidth="1"/>
    <col min="8" max="8" width="10.1640625" style="82" bestFit="1" customWidth="1"/>
    <col min="9" max="9" width="13.08203125" style="84" bestFit="1" customWidth="1"/>
    <col min="10" max="11" width="13.6640625" style="82" bestFit="1" customWidth="1"/>
    <col min="12" max="12" width="17.1640625" style="83" bestFit="1" customWidth="1"/>
    <col min="13" max="13" width="17.1640625" style="84" bestFit="1" customWidth="1"/>
    <col min="14" max="14" width="13.08203125" style="84" bestFit="1" customWidth="1"/>
    <col min="15" max="15" width="11.08203125" style="84" bestFit="1" customWidth="1"/>
    <col min="16" max="16" width="17.1640625" style="84" bestFit="1" customWidth="1"/>
    <col min="17" max="17" width="13.08203125" style="84" bestFit="1" customWidth="1"/>
    <col min="18" max="18" width="11.08203125" style="84" bestFit="1" customWidth="1"/>
    <col min="19" max="19" width="17.1640625" style="84" bestFit="1" customWidth="1"/>
    <col min="20" max="20" width="11.08203125" style="84" bestFit="1" customWidth="1"/>
    <col min="21" max="21" width="9.08203125" style="84" bestFit="1" customWidth="1"/>
    <col min="22" max="22" width="15.1640625" style="84" bestFit="1" customWidth="1"/>
    <col min="23" max="23" width="17.1640625" style="84" bestFit="1" customWidth="1"/>
    <col min="24" max="24" width="15.1640625" style="84" bestFit="1" customWidth="1"/>
    <col min="25" max="25" width="21.4140625" style="84" bestFit="1" customWidth="1"/>
    <col min="26" max="26" width="11.08203125" style="84" bestFit="1" customWidth="1"/>
    <col min="27" max="27" width="9.08203125" style="84" bestFit="1" customWidth="1"/>
    <col min="28" max="28" width="15.1640625" style="84" bestFit="1" customWidth="1"/>
    <col min="29" max="29" width="11.08203125" style="84" bestFit="1" customWidth="1"/>
    <col min="30" max="30" width="9.08203125" style="84" bestFit="1" customWidth="1"/>
    <col min="31" max="31" width="22.9140625" style="84" bestFit="1" customWidth="1"/>
    <col min="32" max="32" width="9.08203125" style="84" bestFit="1" customWidth="1"/>
    <col min="33" max="33" width="17.1640625" style="84" bestFit="1" customWidth="1"/>
    <col min="34" max="34" width="15.1640625" style="84" bestFit="1" customWidth="1"/>
    <col min="35" max="36" width="9.08203125" style="84" bestFit="1" customWidth="1"/>
    <col min="37" max="37" width="13.08203125" style="84" bestFit="1" customWidth="1"/>
    <col min="38" max="38" width="10.08203125" style="84" bestFit="1" customWidth="1"/>
    <col min="39" max="40" width="9.08203125" style="84" bestFit="1" customWidth="1"/>
    <col min="41" max="41" width="32.1640625" style="82" bestFit="1" customWidth="1"/>
    <col min="42" max="43" width="19" style="82" bestFit="1" customWidth="1"/>
    <col min="44" max="44" width="22.5" style="82" bestFit="1" customWidth="1"/>
    <col min="45" max="45" width="15.1640625" style="82" bestFit="1" customWidth="1"/>
    <col min="46" max="46" width="19.1640625" style="82" bestFit="1" customWidth="1"/>
    <col min="47" max="16384" width="11.1640625" style="82"/>
  </cols>
  <sheetData>
    <row r="1" spans="1:46" s="77" customFormat="1" ht="18">
      <c r="A1" s="72" t="s">
        <v>1867</v>
      </c>
      <c r="B1" s="73">
        <v>1</v>
      </c>
      <c r="C1" s="74">
        <v>2</v>
      </c>
      <c r="D1" s="74">
        <v>3</v>
      </c>
      <c r="E1" s="74">
        <v>4</v>
      </c>
      <c r="F1" s="74">
        <v>5</v>
      </c>
      <c r="G1" s="74">
        <v>6</v>
      </c>
      <c r="H1" s="74">
        <v>7</v>
      </c>
      <c r="I1" s="75">
        <v>8</v>
      </c>
      <c r="J1" s="74">
        <v>9</v>
      </c>
      <c r="K1" s="74">
        <v>10</v>
      </c>
      <c r="L1" s="76">
        <v>11</v>
      </c>
      <c r="M1" s="75">
        <v>12</v>
      </c>
      <c r="N1" s="75">
        <v>13</v>
      </c>
      <c r="O1" s="75">
        <v>14</v>
      </c>
      <c r="P1" s="75">
        <v>15</v>
      </c>
      <c r="Q1" s="75">
        <v>16</v>
      </c>
      <c r="R1" s="75">
        <v>17</v>
      </c>
      <c r="S1" s="75">
        <v>18</v>
      </c>
      <c r="T1" s="75">
        <v>19</v>
      </c>
      <c r="U1" s="75">
        <v>20</v>
      </c>
      <c r="V1" s="75">
        <v>21</v>
      </c>
      <c r="W1" s="75">
        <v>22</v>
      </c>
      <c r="X1" s="75">
        <v>23</v>
      </c>
      <c r="Y1" s="75">
        <v>24</v>
      </c>
      <c r="Z1" s="75">
        <v>25</v>
      </c>
      <c r="AA1" s="75">
        <v>26</v>
      </c>
      <c r="AB1" s="75">
        <v>27</v>
      </c>
      <c r="AC1" s="75">
        <v>28</v>
      </c>
      <c r="AD1" s="75">
        <v>29</v>
      </c>
      <c r="AE1" s="75">
        <v>30</v>
      </c>
      <c r="AF1" s="75">
        <v>31</v>
      </c>
      <c r="AG1" s="75">
        <v>32</v>
      </c>
      <c r="AH1" s="75">
        <v>33</v>
      </c>
      <c r="AI1" s="75">
        <v>34</v>
      </c>
      <c r="AJ1" s="75">
        <v>35</v>
      </c>
      <c r="AK1" s="75">
        <v>36</v>
      </c>
      <c r="AL1" s="75">
        <v>37</v>
      </c>
      <c r="AM1" s="75">
        <v>38</v>
      </c>
      <c r="AN1" s="75">
        <v>39</v>
      </c>
      <c r="AO1" s="74">
        <v>40</v>
      </c>
      <c r="AP1" s="74" t="s">
        <v>1970</v>
      </c>
      <c r="AQ1" s="74" t="s">
        <v>1971</v>
      </c>
      <c r="AR1" s="129" t="s">
        <v>1972</v>
      </c>
      <c r="AS1" s="129" t="s">
        <v>1973</v>
      </c>
      <c r="AT1" s="129" t="s">
        <v>1974</v>
      </c>
    </row>
    <row r="2" spans="1:46" s="77" customFormat="1" ht="18">
      <c r="A2" s="72" t="s">
        <v>1878</v>
      </c>
      <c r="B2" s="73" t="s">
        <v>1975</v>
      </c>
      <c r="C2" s="74" t="s">
        <v>1881</v>
      </c>
      <c r="D2" s="74" t="s">
        <v>1976</v>
      </c>
      <c r="E2" s="74" t="s">
        <v>1977</v>
      </c>
      <c r="F2" s="74" t="s">
        <v>672</v>
      </c>
      <c r="G2" s="74" t="s">
        <v>1978</v>
      </c>
      <c r="H2" s="74" t="s">
        <v>0</v>
      </c>
      <c r="I2" s="75" t="s">
        <v>1979</v>
      </c>
      <c r="J2" s="74" t="s">
        <v>1980</v>
      </c>
      <c r="K2" s="74" t="s">
        <v>1981</v>
      </c>
      <c r="L2" s="76" t="s">
        <v>1982</v>
      </c>
      <c r="M2" s="75" t="s">
        <v>1983</v>
      </c>
      <c r="N2" s="75" t="s">
        <v>1984</v>
      </c>
      <c r="O2" s="75" t="s">
        <v>1985</v>
      </c>
      <c r="P2" s="75" t="s">
        <v>1986</v>
      </c>
      <c r="Q2" s="75" t="s">
        <v>1987</v>
      </c>
      <c r="R2" s="75" t="s">
        <v>1988</v>
      </c>
      <c r="S2" s="75" t="s">
        <v>1989</v>
      </c>
      <c r="T2" s="75" t="s">
        <v>1990</v>
      </c>
      <c r="U2" s="75" t="s">
        <v>1991</v>
      </c>
      <c r="V2" s="75" t="s">
        <v>1992</v>
      </c>
      <c r="W2" s="75" t="s">
        <v>1993</v>
      </c>
      <c r="X2" s="75" t="s">
        <v>1994</v>
      </c>
      <c r="Y2" s="75" t="s">
        <v>1995</v>
      </c>
      <c r="Z2" s="75" t="s">
        <v>1996</v>
      </c>
      <c r="AA2" s="75" t="s">
        <v>1997</v>
      </c>
      <c r="AB2" s="75" t="s">
        <v>1998</v>
      </c>
      <c r="AC2" s="75" t="s">
        <v>1999</v>
      </c>
      <c r="AD2" s="75" t="s">
        <v>2000</v>
      </c>
      <c r="AE2" s="75" t="s">
        <v>2001</v>
      </c>
      <c r="AF2" s="75" t="s">
        <v>2002</v>
      </c>
      <c r="AG2" s="75" t="s">
        <v>2003</v>
      </c>
      <c r="AH2" s="75" t="s">
        <v>2004</v>
      </c>
      <c r="AI2" s="75" t="s">
        <v>2005</v>
      </c>
      <c r="AJ2" s="75" t="s">
        <v>2006</v>
      </c>
      <c r="AK2" s="75" t="s">
        <v>2007</v>
      </c>
      <c r="AL2" s="75" t="s">
        <v>2008</v>
      </c>
      <c r="AM2" s="75" t="s">
        <v>2009</v>
      </c>
      <c r="AN2" s="75" t="s">
        <v>1894</v>
      </c>
      <c r="AO2" s="74" t="s">
        <v>2010</v>
      </c>
      <c r="AP2" s="74" t="s">
        <v>2011</v>
      </c>
      <c r="AQ2" s="74" t="s">
        <v>2012</v>
      </c>
      <c r="AR2" s="128" t="s">
        <v>2013</v>
      </c>
      <c r="AS2" s="128" t="s">
        <v>2014</v>
      </c>
      <c r="AT2" s="128" t="s">
        <v>2015</v>
      </c>
    </row>
    <row r="3" spans="1:46" s="77" customFormat="1" ht="18">
      <c r="A3" s="72" t="s">
        <v>1936</v>
      </c>
      <c r="B3" s="73" t="s">
        <v>1937</v>
      </c>
      <c r="C3" s="74" t="s">
        <v>1937</v>
      </c>
      <c r="D3" s="74" t="s">
        <v>1937</v>
      </c>
      <c r="E3" s="74" t="s">
        <v>1937</v>
      </c>
      <c r="F3" s="74" t="s">
        <v>1937</v>
      </c>
      <c r="G3" s="74" t="s">
        <v>1937</v>
      </c>
      <c r="H3" s="74" t="s">
        <v>1937</v>
      </c>
      <c r="I3" s="75" t="s">
        <v>1939</v>
      </c>
      <c r="J3" s="74" t="s">
        <v>1941</v>
      </c>
      <c r="K3" s="74" t="s">
        <v>1941</v>
      </c>
      <c r="L3" s="76" t="s">
        <v>1938</v>
      </c>
      <c r="M3" s="75" t="s">
        <v>1937</v>
      </c>
      <c r="N3" s="75" t="s">
        <v>1938</v>
      </c>
      <c r="O3" s="75" t="s">
        <v>1938</v>
      </c>
      <c r="P3" s="75" t="s">
        <v>1938</v>
      </c>
      <c r="Q3" s="75" t="s">
        <v>1938</v>
      </c>
      <c r="R3" s="75" t="s">
        <v>1938</v>
      </c>
      <c r="S3" s="75" t="s">
        <v>1938</v>
      </c>
      <c r="T3" s="75" t="s">
        <v>1938</v>
      </c>
      <c r="U3" s="75" t="s">
        <v>1938</v>
      </c>
      <c r="V3" s="75" t="s">
        <v>1938</v>
      </c>
      <c r="W3" s="75" t="s">
        <v>1938</v>
      </c>
      <c r="X3" s="75" t="s">
        <v>1938</v>
      </c>
      <c r="Y3" s="75" t="s">
        <v>1938</v>
      </c>
      <c r="Z3" s="75" t="s">
        <v>1938</v>
      </c>
      <c r="AA3" s="75" t="s">
        <v>1938</v>
      </c>
      <c r="AB3" s="75" t="s">
        <v>1938</v>
      </c>
      <c r="AC3" s="75" t="s">
        <v>1938</v>
      </c>
      <c r="AD3" s="75" t="s">
        <v>1938</v>
      </c>
      <c r="AE3" s="75" t="s">
        <v>1938</v>
      </c>
      <c r="AF3" s="75" t="s">
        <v>1938</v>
      </c>
      <c r="AG3" s="75" t="s">
        <v>1938</v>
      </c>
      <c r="AH3" s="75" t="s">
        <v>1938</v>
      </c>
      <c r="AI3" s="75" t="s">
        <v>1938</v>
      </c>
      <c r="AJ3" s="75" t="s">
        <v>1938</v>
      </c>
      <c r="AK3" s="75" t="s">
        <v>1938</v>
      </c>
      <c r="AL3" s="75" t="s">
        <v>1938</v>
      </c>
      <c r="AM3" s="75" t="s">
        <v>1938</v>
      </c>
      <c r="AN3" s="75" t="s">
        <v>1938</v>
      </c>
      <c r="AO3" s="74" t="s">
        <v>1937</v>
      </c>
      <c r="AP3" s="74" t="s">
        <v>1938</v>
      </c>
      <c r="AQ3" s="74" t="s">
        <v>1938</v>
      </c>
      <c r="AR3" s="128" t="s">
        <v>1938</v>
      </c>
      <c r="AS3" s="128" t="s">
        <v>1938</v>
      </c>
      <c r="AT3" s="128" t="s">
        <v>1938</v>
      </c>
    </row>
    <row r="4" spans="1:46" s="77" customFormat="1" ht="18">
      <c r="A4" s="72" t="s">
        <v>1943</v>
      </c>
      <c r="B4" s="73"/>
      <c r="C4" s="74" t="s">
        <v>1944</v>
      </c>
      <c r="D4" s="74" t="s">
        <v>1944</v>
      </c>
      <c r="E4" s="74" t="s">
        <v>1944</v>
      </c>
      <c r="F4" s="74" t="s">
        <v>1944</v>
      </c>
      <c r="G4" s="74" t="s">
        <v>1944</v>
      </c>
      <c r="H4" s="74" t="s">
        <v>1944</v>
      </c>
      <c r="I4" s="75" t="s">
        <v>1944</v>
      </c>
      <c r="J4" s="74" t="s">
        <v>1944</v>
      </c>
      <c r="K4" s="74" t="s">
        <v>1944</v>
      </c>
      <c r="L4" s="76"/>
      <c r="M4" s="75"/>
      <c r="N4" s="75"/>
      <c r="O4" s="75"/>
      <c r="P4" s="75"/>
      <c r="Q4" s="75"/>
      <c r="R4" s="75"/>
      <c r="S4" s="75"/>
      <c r="T4" s="75"/>
      <c r="U4" s="75"/>
      <c r="V4" s="75"/>
      <c r="W4" s="75"/>
      <c r="X4" s="75"/>
      <c r="Y4" s="75"/>
      <c r="Z4" s="75"/>
      <c r="AA4" s="75"/>
      <c r="AB4" s="75"/>
      <c r="AC4" s="75"/>
      <c r="AD4" s="75"/>
      <c r="AE4" s="75"/>
      <c r="AF4" s="75"/>
      <c r="AG4" s="75"/>
      <c r="AH4" s="75"/>
      <c r="AI4" s="75"/>
      <c r="AJ4" s="75"/>
      <c r="AK4" s="75"/>
      <c r="AL4" s="75"/>
      <c r="AM4" s="75" t="s">
        <v>1944</v>
      </c>
      <c r="AN4" s="75"/>
      <c r="AO4" s="74"/>
      <c r="AP4" s="74"/>
      <c r="AQ4" s="74"/>
      <c r="AR4" s="129"/>
      <c r="AS4" s="129"/>
      <c r="AT4" s="129"/>
    </row>
    <row r="5" spans="1:46" s="77" customFormat="1" ht="18">
      <c r="A5" s="72" t="s">
        <v>1946</v>
      </c>
      <c r="B5" s="73" t="s">
        <v>2016</v>
      </c>
      <c r="C5" s="74">
        <v>16</v>
      </c>
      <c r="D5" s="74">
        <v>16</v>
      </c>
      <c r="E5" s="74">
        <v>16</v>
      </c>
      <c r="F5" s="74">
        <v>15</v>
      </c>
      <c r="G5" s="74">
        <v>64</v>
      </c>
      <c r="H5" s="74">
        <v>16</v>
      </c>
      <c r="I5" s="75">
        <v>7</v>
      </c>
      <c r="J5" s="74">
        <v>10</v>
      </c>
      <c r="K5" s="74">
        <v>10</v>
      </c>
      <c r="L5" s="76">
        <v>12</v>
      </c>
      <c r="M5" s="75">
        <v>1</v>
      </c>
      <c r="N5" s="75">
        <v>3</v>
      </c>
      <c r="O5" s="75">
        <v>2</v>
      </c>
      <c r="P5" s="75">
        <v>12</v>
      </c>
      <c r="Q5" s="75">
        <v>3</v>
      </c>
      <c r="R5" s="75">
        <v>2</v>
      </c>
      <c r="S5" s="75">
        <v>12</v>
      </c>
      <c r="T5" s="75">
        <v>3</v>
      </c>
      <c r="U5" s="75">
        <v>2</v>
      </c>
      <c r="V5" s="75">
        <v>12</v>
      </c>
      <c r="W5" s="75">
        <v>3</v>
      </c>
      <c r="X5" s="75">
        <v>2</v>
      </c>
      <c r="Y5" s="75">
        <v>12</v>
      </c>
      <c r="Z5" s="75">
        <v>3</v>
      </c>
      <c r="AA5" s="75">
        <v>2</v>
      </c>
      <c r="AB5" s="75">
        <v>12</v>
      </c>
      <c r="AC5" s="75">
        <v>3</v>
      </c>
      <c r="AD5" s="75">
        <v>2</v>
      </c>
      <c r="AE5" s="75">
        <v>12</v>
      </c>
      <c r="AF5" s="75">
        <v>3</v>
      </c>
      <c r="AG5" s="75">
        <v>12</v>
      </c>
      <c r="AH5" s="75">
        <v>12</v>
      </c>
      <c r="AI5" s="75">
        <v>12</v>
      </c>
      <c r="AJ5" s="75">
        <v>12</v>
      </c>
      <c r="AK5" s="75">
        <v>12</v>
      </c>
      <c r="AL5" s="75">
        <v>12</v>
      </c>
      <c r="AM5" s="75">
        <v>12</v>
      </c>
      <c r="AN5" s="75">
        <v>12</v>
      </c>
      <c r="AO5" s="74" t="s">
        <v>1950</v>
      </c>
      <c r="AP5" s="74" t="s">
        <v>1953</v>
      </c>
      <c r="AQ5" s="74" t="s">
        <v>1953</v>
      </c>
      <c r="AR5" s="129" t="s">
        <v>1953</v>
      </c>
      <c r="AS5" s="129" t="s">
        <v>1953</v>
      </c>
      <c r="AT5" s="129" t="s">
        <v>1953</v>
      </c>
    </row>
    <row r="6" spans="1:46" s="77" customFormat="1" ht="18">
      <c r="A6" s="72" t="s">
        <v>1954</v>
      </c>
      <c r="B6" s="73" t="s">
        <v>2017</v>
      </c>
      <c r="C6" s="74"/>
      <c r="D6" s="74"/>
      <c r="E6" s="74"/>
      <c r="F6" s="74"/>
      <c r="G6" s="74"/>
      <c r="H6" s="74"/>
      <c r="I6" s="75" t="s">
        <v>1957</v>
      </c>
      <c r="J6" s="74" t="s">
        <v>2018</v>
      </c>
      <c r="K6" s="74" t="s">
        <v>2019</v>
      </c>
      <c r="L6" s="76">
        <v>2200</v>
      </c>
      <c r="M6" s="75">
        <v>1</v>
      </c>
      <c r="N6" s="75">
        <v>75</v>
      </c>
      <c r="O6" s="75">
        <v>30</v>
      </c>
      <c r="P6" s="78">
        <v>165000</v>
      </c>
      <c r="Q6" s="75">
        <v>4</v>
      </c>
      <c r="R6" s="75">
        <v>30</v>
      </c>
      <c r="S6" s="75">
        <v>13500</v>
      </c>
      <c r="T6" s="75">
        <v>8</v>
      </c>
      <c r="U6" s="75">
        <v>0</v>
      </c>
      <c r="V6" s="75">
        <v>30000</v>
      </c>
      <c r="W6" s="75">
        <v>12</v>
      </c>
      <c r="X6" s="75">
        <v>30</v>
      </c>
      <c r="Y6" s="78">
        <v>43500</v>
      </c>
      <c r="Z6" s="75">
        <v>1</v>
      </c>
      <c r="AA6" s="75">
        <v>30</v>
      </c>
      <c r="AB6" s="78">
        <v>6000</v>
      </c>
      <c r="AC6" s="75">
        <v>1</v>
      </c>
      <c r="AD6" s="75">
        <v>30</v>
      </c>
      <c r="AE6" s="75">
        <v>4000</v>
      </c>
      <c r="AF6" s="75">
        <v>1</v>
      </c>
      <c r="AG6" s="75">
        <v>16000</v>
      </c>
      <c r="AH6" s="78">
        <v>20000</v>
      </c>
      <c r="AI6" s="78">
        <v>1000</v>
      </c>
      <c r="AJ6" s="75">
        <v>20000</v>
      </c>
      <c r="AK6" s="75">
        <v>5000</v>
      </c>
      <c r="AL6" s="78">
        <v>25000</v>
      </c>
      <c r="AM6" s="78">
        <f>+P6+Y6+AB6-AH6+AI6+AL6</f>
        <v>220500</v>
      </c>
      <c r="AN6" s="75">
        <v>15000</v>
      </c>
      <c r="AO6" s="74" t="s">
        <v>2020</v>
      </c>
      <c r="AP6" s="74" t="s">
        <v>2021</v>
      </c>
      <c r="AQ6" s="74" t="s">
        <v>2021</v>
      </c>
      <c r="AR6" s="129" t="s">
        <v>2022</v>
      </c>
      <c r="AS6" s="129" t="s">
        <v>1965</v>
      </c>
      <c r="AT6" s="129" t="s">
        <v>1966</v>
      </c>
    </row>
    <row r="7" spans="1:46" ht="18">
      <c r="B7" s="80" t="s">
        <v>2873</v>
      </c>
      <c r="C7" s="167" t="s">
        <v>4018</v>
      </c>
      <c r="D7" s="80">
        <v>1</v>
      </c>
      <c r="E7" s="167" t="s">
        <v>2852</v>
      </c>
      <c r="F7" t="s">
        <v>1434</v>
      </c>
      <c r="G7" t="s">
        <v>571</v>
      </c>
      <c r="H7" t="s">
        <v>1434</v>
      </c>
      <c r="I7" s="80" t="s">
        <v>4019</v>
      </c>
      <c r="J7" s="80" t="s">
        <v>4020</v>
      </c>
      <c r="K7" s="80" t="s">
        <v>4021</v>
      </c>
      <c r="L7" s="167">
        <v>3700</v>
      </c>
      <c r="M7" s="45">
        <v>1</v>
      </c>
      <c r="N7" s="45">
        <v>65</v>
      </c>
      <c r="O7" s="45">
        <v>0</v>
      </c>
      <c r="P7" s="45">
        <v>240500</v>
      </c>
      <c r="Q7" s="45">
        <v>0</v>
      </c>
      <c r="R7" s="45">
        <v>0</v>
      </c>
      <c r="S7" s="45">
        <v>0</v>
      </c>
      <c r="T7" s="45">
        <v>0</v>
      </c>
      <c r="U7" s="45">
        <v>0</v>
      </c>
      <c r="V7" s="45">
        <v>0</v>
      </c>
      <c r="W7" s="45">
        <v>0</v>
      </c>
      <c r="X7" s="45">
        <v>0</v>
      </c>
      <c r="Y7" s="45">
        <v>0</v>
      </c>
      <c r="Z7" s="45">
        <v>0</v>
      </c>
      <c r="AA7" s="45">
        <v>0</v>
      </c>
      <c r="AB7" s="45">
        <v>0</v>
      </c>
      <c r="AC7" s="45">
        <v>0</v>
      </c>
      <c r="AD7" s="45">
        <v>0</v>
      </c>
      <c r="AE7" s="45">
        <v>0</v>
      </c>
      <c r="AF7" s="45">
        <v>0</v>
      </c>
      <c r="AG7" s="45">
        <v>0</v>
      </c>
      <c r="AH7" s="45">
        <v>0</v>
      </c>
      <c r="AI7" s="45">
        <v>0</v>
      </c>
      <c r="AJ7" s="45">
        <v>0</v>
      </c>
      <c r="AK7" s="45">
        <v>0</v>
      </c>
      <c r="AL7" s="45">
        <v>0</v>
      </c>
      <c r="AM7" s="81">
        <v>240500</v>
      </c>
      <c r="AN7" s="45">
        <v>0</v>
      </c>
      <c r="AO7" s="80"/>
      <c r="AP7" s="80">
        <v>0</v>
      </c>
      <c r="AQ7" s="80">
        <v>0</v>
      </c>
    </row>
    <row r="8" spans="1:46" ht="18">
      <c r="B8" s="80" t="s">
        <v>2875</v>
      </c>
      <c r="C8" s="167" t="s">
        <v>4023</v>
      </c>
      <c r="D8" s="80">
        <v>1</v>
      </c>
      <c r="E8" s="167" t="s">
        <v>2852</v>
      </c>
      <c r="F8" t="s">
        <v>1004</v>
      </c>
      <c r="G8" t="s">
        <v>633</v>
      </c>
      <c r="H8" t="s">
        <v>1004</v>
      </c>
      <c r="I8" s="80" t="s">
        <v>4019</v>
      </c>
      <c r="J8" s="80" t="s">
        <v>4020</v>
      </c>
      <c r="K8" s="80" t="s">
        <v>4021</v>
      </c>
      <c r="L8" s="167">
        <v>420000</v>
      </c>
      <c r="M8" s="45">
        <v>3</v>
      </c>
      <c r="N8" s="45">
        <v>106</v>
      </c>
      <c r="O8" s="45">
        <v>0</v>
      </c>
      <c r="P8" s="45">
        <v>420000</v>
      </c>
      <c r="Q8" s="45">
        <v>0</v>
      </c>
      <c r="R8" s="45">
        <v>0</v>
      </c>
      <c r="S8" s="45">
        <v>0</v>
      </c>
      <c r="T8" s="45">
        <v>0</v>
      </c>
      <c r="U8" s="45">
        <v>0</v>
      </c>
      <c r="V8" s="45">
        <v>0</v>
      </c>
      <c r="W8" s="45">
        <v>0</v>
      </c>
      <c r="X8" s="45">
        <v>0</v>
      </c>
      <c r="Y8" s="45">
        <v>0</v>
      </c>
      <c r="Z8" s="45">
        <v>0</v>
      </c>
      <c r="AA8" s="45">
        <v>0</v>
      </c>
      <c r="AB8" s="45">
        <v>0</v>
      </c>
      <c r="AC8" s="45">
        <v>34</v>
      </c>
      <c r="AD8" s="45">
        <v>0</v>
      </c>
      <c r="AE8" s="45">
        <v>89080</v>
      </c>
      <c r="AF8" s="45">
        <v>0</v>
      </c>
      <c r="AG8" s="45">
        <v>0</v>
      </c>
      <c r="AH8" s="45">
        <v>89080</v>
      </c>
      <c r="AI8" s="45">
        <v>0</v>
      </c>
      <c r="AJ8" s="45">
        <v>0</v>
      </c>
      <c r="AK8" s="45">
        <v>0</v>
      </c>
      <c r="AL8" s="45">
        <v>0</v>
      </c>
      <c r="AM8" s="81">
        <v>330920</v>
      </c>
      <c r="AN8" s="45">
        <v>0</v>
      </c>
      <c r="AO8" s="80"/>
      <c r="AP8" s="80">
        <v>0</v>
      </c>
      <c r="AQ8" s="80">
        <v>0</v>
      </c>
    </row>
    <row r="9" spans="1:46" ht="18">
      <c r="B9" s="80" t="s">
        <v>2876</v>
      </c>
      <c r="C9" s="167" t="s">
        <v>4025</v>
      </c>
      <c r="D9" s="80">
        <v>1</v>
      </c>
      <c r="E9" s="167" t="s">
        <v>2852</v>
      </c>
      <c r="F9" t="s">
        <v>1728</v>
      </c>
      <c r="G9" t="s">
        <v>262</v>
      </c>
      <c r="H9" t="s">
        <v>1728</v>
      </c>
      <c r="I9" s="80" t="s">
        <v>4019</v>
      </c>
      <c r="J9" s="80" t="s">
        <v>4020</v>
      </c>
      <c r="K9" s="80" t="s">
        <v>4021</v>
      </c>
      <c r="L9" s="167">
        <v>4100</v>
      </c>
      <c r="M9" s="45">
        <v>1</v>
      </c>
      <c r="N9" s="45">
        <v>127</v>
      </c>
      <c r="O9" s="45">
        <v>30</v>
      </c>
      <c r="P9" s="45">
        <v>522750</v>
      </c>
      <c r="Q9" s="45">
        <v>2</v>
      </c>
      <c r="R9" s="45">
        <v>0</v>
      </c>
      <c r="S9" s="45">
        <v>8200</v>
      </c>
      <c r="T9" s="45">
        <v>13</v>
      </c>
      <c r="U9" s="45">
        <v>0</v>
      </c>
      <c r="V9" s="45">
        <v>53300</v>
      </c>
      <c r="W9" s="45">
        <v>15</v>
      </c>
      <c r="X9" s="45">
        <v>0</v>
      </c>
      <c r="Y9" s="45">
        <v>61500</v>
      </c>
      <c r="Z9" s="45">
        <v>1</v>
      </c>
      <c r="AA9" s="45">
        <v>0</v>
      </c>
      <c r="AB9" s="45">
        <v>0</v>
      </c>
      <c r="AC9" s="45">
        <v>0</v>
      </c>
      <c r="AD9" s="45">
        <v>0</v>
      </c>
      <c r="AE9" s="45">
        <v>0</v>
      </c>
      <c r="AF9" s="45">
        <v>0</v>
      </c>
      <c r="AG9" s="45">
        <v>0</v>
      </c>
      <c r="AH9" s="45">
        <v>0</v>
      </c>
      <c r="AI9" s="45">
        <v>0</v>
      </c>
      <c r="AJ9" s="45">
        <v>0</v>
      </c>
      <c r="AK9" s="45">
        <v>0</v>
      </c>
      <c r="AL9" s="45">
        <v>0</v>
      </c>
      <c r="AM9" s="81">
        <v>584250</v>
      </c>
      <c r="AN9" s="45">
        <v>0</v>
      </c>
      <c r="AO9" s="80"/>
      <c r="AP9" s="80">
        <v>0</v>
      </c>
      <c r="AQ9" s="80">
        <v>0</v>
      </c>
    </row>
    <row r="10" spans="1:46" ht="18">
      <c r="B10" s="80" t="s">
        <v>2877</v>
      </c>
      <c r="C10" s="167" t="s">
        <v>4027</v>
      </c>
      <c r="D10" s="80">
        <v>1</v>
      </c>
      <c r="E10" s="167" t="s">
        <v>2852</v>
      </c>
      <c r="F10" t="s">
        <v>1549</v>
      </c>
      <c r="G10" t="s">
        <v>269</v>
      </c>
      <c r="H10" t="s">
        <v>1549</v>
      </c>
      <c r="I10" s="80" t="s">
        <v>4019</v>
      </c>
      <c r="J10" s="80" t="s">
        <v>4020</v>
      </c>
      <c r="K10" s="80" t="s">
        <v>4021</v>
      </c>
      <c r="L10" s="167">
        <v>2440</v>
      </c>
      <c r="M10" s="45">
        <v>1</v>
      </c>
      <c r="N10" s="45">
        <v>82</v>
      </c>
      <c r="O10" s="45">
        <v>0</v>
      </c>
      <c r="P10" s="45">
        <v>200080</v>
      </c>
      <c r="Q10" s="45">
        <v>0</v>
      </c>
      <c r="R10" s="45">
        <v>0</v>
      </c>
      <c r="S10" s="45">
        <v>0</v>
      </c>
      <c r="T10" s="45">
        <v>0</v>
      </c>
      <c r="U10" s="45">
        <v>0</v>
      </c>
      <c r="V10" s="45">
        <v>0</v>
      </c>
      <c r="W10" s="45">
        <v>0</v>
      </c>
      <c r="X10" s="45">
        <v>0</v>
      </c>
      <c r="Y10" s="45">
        <v>0</v>
      </c>
      <c r="Z10" s="45">
        <v>0</v>
      </c>
      <c r="AA10" s="45">
        <v>0</v>
      </c>
      <c r="AB10" s="45">
        <v>0</v>
      </c>
      <c r="AC10" s="45">
        <v>0</v>
      </c>
      <c r="AD10" s="45">
        <v>0</v>
      </c>
      <c r="AE10" s="45">
        <v>0</v>
      </c>
      <c r="AF10" s="45">
        <v>0</v>
      </c>
      <c r="AG10" s="45">
        <v>0</v>
      </c>
      <c r="AH10" s="45">
        <v>0</v>
      </c>
      <c r="AI10" s="45">
        <v>0</v>
      </c>
      <c r="AJ10" s="45">
        <v>0</v>
      </c>
      <c r="AK10" s="45">
        <v>0</v>
      </c>
      <c r="AL10" s="45">
        <v>0</v>
      </c>
      <c r="AM10" s="81">
        <v>200080</v>
      </c>
      <c r="AN10" s="45">
        <v>0</v>
      </c>
      <c r="AO10" s="80"/>
      <c r="AP10" s="80">
        <v>0</v>
      </c>
      <c r="AQ10" s="80">
        <v>0</v>
      </c>
    </row>
    <row r="11" spans="1:46" ht="18">
      <c r="B11" s="80" t="s">
        <v>2878</v>
      </c>
      <c r="C11" s="167" t="s">
        <v>4029</v>
      </c>
      <c r="D11" s="80">
        <v>1</v>
      </c>
      <c r="E11" s="167" t="s">
        <v>2852</v>
      </c>
      <c r="F11" t="s">
        <v>1269</v>
      </c>
      <c r="G11" t="s">
        <v>615</v>
      </c>
      <c r="H11" t="s">
        <v>1269</v>
      </c>
      <c r="I11" s="80" t="s">
        <v>4019</v>
      </c>
      <c r="J11" s="80" t="s">
        <v>4020</v>
      </c>
      <c r="K11" s="80" t="s">
        <v>4021</v>
      </c>
      <c r="L11" s="167">
        <v>450000</v>
      </c>
      <c r="M11" s="45">
        <v>3</v>
      </c>
      <c r="N11" s="45">
        <v>131</v>
      </c>
      <c r="O11" s="45">
        <v>30</v>
      </c>
      <c r="P11" s="45">
        <v>450000</v>
      </c>
      <c r="Q11" s="45">
        <v>0</v>
      </c>
      <c r="R11" s="45">
        <v>0</v>
      </c>
      <c r="S11" s="45">
        <v>0</v>
      </c>
      <c r="T11" s="45">
        <v>0</v>
      </c>
      <c r="U11" s="45">
        <v>0</v>
      </c>
      <c r="V11" s="45">
        <v>0</v>
      </c>
      <c r="W11" s="45">
        <v>0</v>
      </c>
      <c r="X11" s="45">
        <v>0</v>
      </c>
      <c r="Y11" s="45">
        <v>0</v>
      </c>
      <c r="Z11" s="45">
        <v>0</v>
      </c>
      <c r="AA11" s="45">
        <v>0</v>
      </c>
      <c r="AB11" s="45">
        <v>0</v>
      </c>
      <c r="AC11" s="45">
        <v>8</v>
      </c>
      <c r="AD11" s="45">
        <v>30</v>
      </c>
      <c r="AE11" s="45">
        <v>23885</v>
      </c>
      <c r="AF11" s="45">
        <v>0</v>
      </c>
      <c r="AG11" s="45">
        <v>0</v>
      </c>
      <c r="AH11" s="45">
        <v>23885</v>
      </c>
      <c r="AI11" s="45">
        <v>0</v>
      </c>
      <c r="AJ11" s="45">
        <v>0</v>
      </c>
      <c r="AK11" s="45">
        <v>0</v>
      </c>
      <c r="AL11" s="45">
        <v>0</v>
      </c>
      <c r="AM11" s="81">
        <v>426115</v>
      </c>
      <c r="AN11" s="45">
        <v>0</v>
      </c>
      <c r="AO11" s="80"/>
      <c r="AP11" s="80">
        <v>0</v>
      </c>
      <c r="AQ11" s="80">
        <v>0</v>
      </c>
    </row>
    <row r="12" spans="1:46" ht="18">
      <c r="B12" s="80" t="s">
        <v>2879</v>
      </c>
      <c r="C12" s="167" t="s">
        <v>4031</v>
      </c>
      <c r="D12" s="80">
        <v>1</v>
      </c>
      <c r="E12" s="167" t="s">
        <v>2852</v>
      </c>
      <c r="F12" t="s">
        <v>278</v>
      </c>
      <c r="G12" t="s">
        <v>279</v>
      </c>
      <c r="H12" t="s">
        <v>278</v>
      </c>
      <c r="I12" s="80" t="s">
        <v>4019</v>
      </c>
      <c r="J12" s="80" t="s">
        <v>4020</v>
      </c>
      <c r="K12" s="80" t="s">
        <v>4021</v>
      </c>
      <c r="L12" s="167">
        <v>550000</v>
      </c>
      <c r="M12" s="45">
        <v>3</v>
      </c>
      <c r="N12" s="45">
        <v>128</v>
      </c>
      <c r="O12" s="45">
        <v>0</v>
      </c>
      <c r="P12" s="45">
        <v>550000</v>
      </c>
      <c r="Q12" s="45">
        <v>0</v>
      </c>
      <c r="R12" s="45">
        <v>0</v>
      </c>
      <c r="S12" s="45">
        <v>0</v>
      </c>
      <c r="T12" s="45">
        <v>0</v>
      </c>
      <c r="U12" s="45">
        <v>0</v>
      </c>
      <c r="V12" s="45">
        <v>0</v>
      </c>
      <c r="W12" s="45">
        <v>0</v>
      </c>
      <c r="X12" s="45">
        <v>0</v>
      </c>
      <c r="Y12" s="45">
        <v>0</v>
      </c>
      <c r="Z12" s="45">
        <v>0</v>
      </c>
      <c r="AA12" s="45">
        <v>0</v>
      </c>
      <c r="AB12" s="45">
        <v>0</v>
      </c>
      <c r="AC12" s="45">
        <v>12</v>
      </c>
      <c r="AD12" s="45">
        <v>0</v>
      </c>
      <c r="AE12" s="45">
        <v>41280</v>
      </c>
      <c r="AF12" s="45">
        <v>0</v>
      </c>
      <c r="AG12" s="45">
        <v>0</v>
      </c>
      <c r="AH12" s="45">
        <v>41280</v>
      </c>
      <c r="AI12" s="45">
        <v>0</v>
      </c>
      <c r="AJ12" s="45">
        <v>0</v>
      </c>
      <c r="AK12" s="45">
        <v>0</v>
      </c>
      <c r="AL12" s="45">
        <v>0</v>
      </c>
      <c r="AM12" s="81">
        <v>508720</v>
      </c>
      <c r="AN12" s="45">
        <v>0</v>
      </c>
      <c r="AO12" s="80"/>
      <c r="AP12" s="80">
        <v>0</v>
      </c>
      <c r="AQ12" s="80">
        <v>0</v>
      </c>
    </row>
    <row r="13" spans="1:46" ht="18">
      <c r="B13" s="80" t="s">
        <v>2882</v>
      </c>
      <c r="C13" s="167" t="s">
        <v>4033</v>
      </c>
      <c r="D13" s="80">
        <v>1</v>
      </c>
      <c r="E13" s="167" t="s">
        <v>2852</v>
      </c>
      <c r="F13" t="s">
        <v>1331</v>
      </c>
      <c r="G13" t="s">
        <v>605</v>
      </c>
      <c r="H13" t="s">
        <v>1331</v>
      </c>
      <c r="I13" s="80" t="s">
        <v>4019</v>
      </c>
      <c r="J13" s="80" t="s">
        <v>4020</v>
      </c>
      <c r="K13" s="80" t="s">
        <v>4021</v>
      </c>
      <c r="L13" s="167">
        <v>2800</v>
      </c>
      <c r="M13" s="45">
        <v>1</v>
      </c>
      <c r="N13" s="45">
        <v>134</v>
      </c>
      <c r="O13" s="45">
        <v>30</v>
      </c>
      <c r="P13" s="45">
        <v>376600</v>
      </c>
      <c r="Q13" s="45">
        <v>7</v>
      </c>
      <c r="R13" s="45">
        <v>30</v>
      </c>
      <c r="S13" s="45">
        <v>26250</v>
      </c>
      <c r="T13" s="45">
        <v>0</v>
      </c>
      <c r="U13" s="45">
        <v>0</v>
      </c>
      <c r="V13" s="45">
        <v>0</v>
      </c>
      <c r="W13" s="45">
        <v>7</v>
      </c>
      <c r="X13" s="45">
        <v>30</v>
      </c>
      <c r="Y13" s="45">
        <v>26250</v>
      </c>
      <c r="Z13" s="45">
        <v>0</v>
      </c>
      <c r="AA13" s="45">
        <v>0</v>
      </c>
      <c r="AB13" s="45">
        <v>0</v>
      </c>
      <c r="AC13" s="45">
        <v>0</v>
      </c>
      <c r="AD13" s="45">
        <v>0</v>
      </c>
      <c r="AE13" s="45">
        <v>0</v>
      </c>
      <c r="AF13" s="45">
        <v>0</v>
      </c>
      <c r="AG13" s="45">
        <v>0</v>
      </c>
      <c r="AH13" s="45">
        <v>0</v>
      </c>
      <c r="AI13" s="45">
        <v>0</v>
      </c>
      <c r="AJ13" s="45">
        <v>0</v>
      </c>
      <c r="AK13" s="45">
        <v>0</v>
      </c>
      <c r="AL13" s="45">
        <v>0</v>
      </c>
      <c r="AM13" s="81">
        <v>402850</v>
      </c>
      <c r="AN13" s="45">
        <v>0</v>
      </c>
      <c r="AO13" s="80"/>
      <c r="AP13" s="80">
        <v>0</v>
      </c>
      <c r="AQ13" s="80">
        <v>0</v>
      </c>
    </row>
    <row r="14" spans="1:46" ht="18">
      <c r="B14" s="80" t="s">
        <v>2883</v>
      </c>
      <c r="C14" s="167" t="s">
        <v>4035</v>
      </c>
      <c r="D14" s="80">
        <v>1</v>
      </c>
      <c r="E14" s="167" t="s">
        <v>2852</v>
      </c>
      <c r="F14" t="s">
        <v>281</v>
      </c>
      <c r="G14" t="s">
        <v>282</v>
      </c>
      <c r="H14" t="s">
        <v>281</v>
      </c>
      <c r="I14" s="80" t="s">
        <v>4019</v>
      </c>
      <c r="J14" s="80" t="s">
        <v>4020</v>
      </c>
      <c r="K14" s="80" t="s">
        <v>4021</v>
      </c>
      <c r="L14" s="167">
        <v>630000</v>
      </c>
      <c r="M14" s="45">
        <v>3</v>
      </c>
      <c r="N14" s="45">
        <v>135</v>
      </c>
      <c r="O14" s="45">
        <v>30</v>
      </c>
      <c r="P14" s="45">
        <v>630000</v>
      </c>
      <c r="Q14" s="45">
        <v>0</v>
      </c>
      <c r="R14" s="45">
        <v>0</v>
      </c>
      <c r="S14" s="45">
        <v>0</v>
      </c>
      <c r="T14" s="45">
        <v>0</v>
      </c>
      <c r="U14" s="45">
        <v>0</v>
      </c>
      <c r="V14" s="45">
        <v>0</v>
      </c>
      <c r="W14" s="45">
        <v>0</v>
      </c>
      <c r="X14" s="45">
        <v>0</v>
      </c>
      <c r="Y14" s="45">
        <v>0</v>
      </c>
      <c r="Z14" s="45">
        <v>0</v>
      </c>
      <c r="AA14" s="45">
        <v>0</v>
      </c>
      <c r="AB14" s="45">
        <v>0</v>
      </c>
      <c r="AC14" s="45">
        <v>4</v>
      </c>
      <c r="AD14" s="45">
        <v>30</v>
      </c>
      <c r="AE14" s="45">
        <v>17730</v>
      </c>
      <c r="AF14" s="45">
        <v>0</v>
      </c>
      <c r="AG14" s="45">
        <v>0</v>
      </c>
      <c r="AH14" s="45">
        <v>17730</v>
      </c>
      <c r="AI14" s="45">
        <v>0</v>
      </c>
      <c r="AJ14" s="45">
        <v>0</v>
      </c>
      <c r="AK14" s="45">
        <v>0</v>
      </c>
      <c r="AL14" s="45">
        <v>0</v>
      </c>
      <c r="AM14" s="81">
        <v>612270</v>
      </c>
      <c r="AN14" s="45">
        <v>0</v>
      </c>
      <c r="AO14" s="80"/>
      <c r="AP14" s="80">
        <v>0</v>
      </c>
      <c r="AQ14" s="80">
        <v>0</v>
      </c>
    </row>
    <row r="15" spans="1:46" ht="18">
      <c r="B15" s="80" t="s">
        <v>2884</v>
      </c>
      <c r="C15" s="167" t="s">
        <v>4037</v>
      </c>
      <c r="D15" s="80">
        <v>1</v>
      </c>
      <c r="E15" s="167" t="s">
        <v>2852</v>
      </c>
      <c r="F15" t="s">
        <v>286</v>
      </c>
      <c r="G15" t="s">
        <v>287</v>
      </c>
      <c r="H15" t="s">
        <v>286</v>
      </c>
      <c r="I15" s="80" t="s">
        <v>4019</v>
      </c>
      <c r="J15" s="80" t="s">
        <v>4020</v>
      </c>
      <c r="K15" s="80" t="s">
        <v>4021</v>
      </c>
      <c r="L15" s="167">
        <v>4300</v>
      </c>
      <c r="M15" s="45">
        <v>1</v>
      </c>
      <c r="N15" s="45">
        <v>120</v>
      </c>
      <c r="O15" s="45">
        <v>0</v>
      </c>
      <c r="P15" s="45">
        <v>516000</v>
      </c>
      <c r="Q15" s="45">
        <v>0</v>
      </c>
      <c r="R15" s="45">
        <v>0</v>
      </c>
      <c r="S15" s="45">
        <v>0</v>
      </c>
      <c r="T15" s="45">
        <v>0</v>
      </c>
      <c r="U15" s="45">
        <v>0</v>
      </c>
      <c r="V15" s="45">
        <v>0</v>
      </c>
      <c r="W15" s="45">
        <v>0</v>
      </c>
      <c r="X15" s="45">
        <v>0</v>
      </c>
      <c r="Y15" s="45">
        <v>0</v>
      </c>
      <c r="Z15" s="45">
        <v>0</v>
      </c>
      <c r="AA15" s="45">
        <v>0</v>
      </c>
      <c r="AB15" s="45">
        <v>0</v>
      </c>
      <c r="AC15" s="45">
        <v>0</v>
      </c>
      <c r="AD15" s="45">
        <v>0</v>
      </c>
      <c r="AE15" s="45">
        <v>0</v>
      </c>
      <c r="AF15" s="45">
        <v>0</v>
      </c>
      <c r="AG15" s="45">
        <v>0</v>
      </c>
      <c r="AH15" s="45">
        <v>0</v>
      </c>
      <c r="AI15" s="45">
        <v>0</v>
      </c>
      <c r="AJ15" s="45">
        <v>0</v>
      </c>
      <c r="AK15" s="45">
        <v>0</v>
      </c>
      <c r="AL15" s="45">
        <v>0</v>
      </c>
      <c r="AM15" s="81">
        <v>516000</v>
      </c>
      <c r="AN15" s="45">
        <v>420</v>
      </c>
      <c r="AO15" s="80"/>
      <c r="AP15" s="80">
        <v>0</v>
      </c>
      <c r="AQ15" s="80">
        <v>0</v>
      </c>
    </row>
    <row r="16" spans="1:46" ht="18">
      <c r="B16" s="80" t="s">
        <v>2885</v>
      </c>
      <c r="C16" s="167" t="s">
        <v>4039</v>
      </c>
      <c r="D16" s="80">
        <v>1</v>
      </c>
      <c r="E16" s="167" t="s">
        <v>2852</v>
      </c>
      <c r="F16" t="s">
        <v>1232</v>
      </c>
      <c r="G16" t="s">
        <v>611</v>
      </c>
      <c r="H16" t="s">
        <v>1232</v>
      </c>
      <c r="I16" s="80" t="s">
        <v>4019</v>
      </c>
      <c r="J16" s="80" t="s">
        <v>4020</v>
      </c>
      <c r="K16" s="80" t="s">
        <v>4021</v>
      </c>
      <c r="L16" s="167">
        <v>470000</v>
      </c>
      <c r="M16" s="45">
        <v>3</v>
      </c>
      <c r="N16" s="45">
        <v>164</v>
      </c>
      <c r="O16" s="45">
        <v>0</v>
      </c>
      <c r="P16" s="45">
        <v>470000</v>
      </c>
      <c r="Q16" s="45">
        <v>0</v>
      </c>
      <c r="R16" s="45">
        <v>0</v>
      </c>
      <c r="S16" s="45">
        <v>0</v>
      </c>
      <c r="T16" s="45">
        <v>0</v>
      </c>
      <c r="U16" s="45">
        <v>0</v>
      </c>
      <c r="V16" s="45">
        <v>0</v>
      </c>
      <c r="W16" s="45">
        <v>0</v>
      </c>
      <c r="X16" s="45">
        <v>0</v>
      </c>
      <c r="Y16" s="45">
        <v>0</v>
      </c>
      <c r="Z16" s="45">
        <v>0</v>
      </c>
      <c r="AA16" s="45">
        <v>0</v>
      </c>
      <c r="AB16" s="45">
        <v>0</v>
      </c>
      <c r="AC16" s="45">
        <v>0</v>
      </c>
      <c r="AD16" s="45">
        <v>0</v>
      </c>
      <c r="AE16" s="45">
        <v>0</v>
      </c>
      <c r="AF16" s="45">
        <v>0</v>
      </c>
      <c r="AG16" s="45">
        <v>0</v>
      </c>
      <c r="AH16" s="45">
        <v>0</v>
      </c>
      <c r="AI16" s="45">
        <v>0</v>
      </c>
      <c r="AJ16" s="45">
        <v>0</v>
      </c>
      <c r="AK16" s="45">
        <v>0</v>
      </c>
      <c r="AL16" s="45">
        <v>0</v>
      </c>
      <c r="AM16" s="81">
        <v>470000</v>
      </c>
      <c r="AN16" s="45">
        <v>27972</v>
      </c>
      <c r="AO16" s="80"/>
      <c r="AP16" s="80">
        <v>0</v>
      </c>
      <c r="AQ16" s="80">
        <v>0</v>
      </c>
    </row>
    <row r="17" spans="2:43" ht="18">
      <c r="B17" s="80" t="s">
        <v>2886</v>
      </c>
      <c r="C17" s="167" t="s">
        <v>4041</v>
      </c>
      <c r="D17" s="80">
        <v>1</v>
      </c>
      <c r="E17" s="167" t="s">
        <v>2852</v>
      </c>
      <c r="F17" t="s">
        <v>288</v>
      </c>
      <c r="G17" t="s">
        <v>289</v>
      </c>
      <c r="H17" t="s">
        <v>288</v>
      </c>
      <c r="I17" s="80" t="s">
        <v>4019</v>
      </c>
      <c r="J17" s="80" t="s">
        <v>4020</v>
      </c>
      <c r="K17" s="80" t="s">
        <v>4021</v>
      </c>
      <c r="L17" s="167">
        <v>499200</v>
      </c>
      <c r="M17" s="45">
        <v>3</v>
      </c>
      <c r="N17" s="45">
        <v>125</v>
      </c>
      <c r="O17" s="45">
        <v>0</v>
      </c>
      <c r="P17" s="45">
        <v>499200</v>
      </c>
      <c r="Q17" s="45">
        <v>0</v>
      </c>
      <c r="R17" s="45">
        <v>0</v>
      </c>
      <c r="S17" s="45">
        <v>0</v>
      </c>
      <c r="T17" s="45">
        <v>0</v>
      </c>
      <c r="U17" s="45">
        <v>0</v>
      </c>
      <c r="V17" s="45">
        <v>0</v>
      </c>
      <c r="W17" s="45">
        <v>0</v>
      </c>
      <c r="X17" s="45">
        <v>0</v>
      </c>
      <c r="Y17" s="45">
        <v>0</v>
      </c>
      <c r="Z17" s="45">
        <v>0</v>
      </c>
      <c r="AA17" s="45">
        <v>0</v>
      </c>
      <c r="AB17" s="45">
        <v>0</v>
      </c>
      <c r="AC17" s="45">
        <v>15</v>
      </c>
      <c r="AD17" s="45">
        <v>0</v>
      </c>
      <c r="AE17" s="45">
        <v>46800</v>
      </c>
      <c r="AF17" s="45">
        <v>0</v>
      </c>
      <c r="AG17" s="45">
        <v>0</v>
      </c>
      <c r="AH17" s="45">
        <v>46800</v>
      </c>
      <c r="AI17" s="45">
        <v>0</v>
      </c>
      <c r="AJ17" s="45">
        <v>0</v>
      </c>
      <c r="AK17" s="45">
        <v>0</v>
      </c>
      <c r="AL17" s="45">
        <v>0</v>
      </c>
      <c r="AM17" s="81">
        <v>452400</v>
      </c>
      <c r="AN17" s="45">
        <v>0</v>
      </c>
      <c r="AO17" s="80"/>
      <c r="AP17" s="80">
        <v>0</v>
      </c>
      <c r="AQ17" s="80">
        <v>0</v>
      </c>
    </row>
    <row r="18" spans="2:43" ht="18">
      <c r="B18" s="80" t="s">
        <v>2887</v>
      </c>
      <c r="C18" s="167" t="s">
        <v>4043</v>
      </c>
      <c r="D18" s="80">
        <v>1</v>
      </c>
      <c r="E18" s="167" t="s">
        <v>2852</v>
      </c>
      <c r="F18" t="s">
        <v>293</v>
      </c>
      <c r="G18" t="s">
        <v>294</v>
      </c>
      <c r="H18" t="s">
        <v>293</v>
      </c>
      <c r="I18" s="80" t="s">
        <v>4019</v>
      </c>
      <c r="J18" s="80" t="s">
        <v>4020</v>
      </c>
      <c r="K18" s="80" t="s">
        <v>4021</v>
      </c>
      <c r="L18" s="167">
        <v>670000</v>
      </c>
      <c r="M18" s="45">
        <v>3</v>
      </c>
      <c r="N18" s="45">
        <v>150</v>
      </c>
      <c r="O18" s="45">
        <v>0</v>
      </c>
      <c r="P18" s="45">
        <v>670000</v>
      </c>
      <c r="Q18" s="45">
        <v>0</v>
      </c>
      <c r="R18" s="45">
        <v>0</v>
      </c>
      <c r="S18" s="45">
        <v>0</v>
      </c>
      <c r="T18" s="45">
        <v>0</v>
      </c>
      <c r="U18" s="45">
        <v>0</v>
      </c>
      <c r="V18" s="45">
        <v>0</v>
      </c>
      <c r="W18" s="45">
        <v>0</v>
      </c>
      <c r="X18" s="45">
        <v>0</v>
      </c>
      <c r="Y18" s="45">
        <v>0</v>
      </c>
      <c r="Z18" s="45">
        <v>0</v>
      </c>
      <c r="AA18" s="45">
        <v>0</v>
      </c>
      <c r="AB18" s="45">
        <v>0</v>
      </c>
      <c r="AC18" s="45">
        <v>0</v>
      </c>
      <c r="AD18" s="45">
        <v>0</v>
      </c>
      <c r="AE18" s="45">
        <v>0</v>
      </c>
      <c r="AF18" s="45">
        <v>0</v>
      </c>
      <c r="AG18" s="45">
        <v>0</v>
      </c>
      <c r="AH18" s="45">
        <v>0</v>
      </c>
      <c r="AI18" s="45">
        <v>0</v>
      </c>
      <c r="AJ18" s="45">
        <v>0</v>
      </c>
      <c r="AK18" s="45">
        <v>0</v>
      </c>
      <c r="AL18" s="45">
        <v>0</v>
      </c>
      <c r="AM18" s="81">
        <v>670000</v>
      </c>
      <c r="AN18" s="45">
        <v>51475</v>
      </c>
      <c r="AO18" s="80"/>
      <c r="AP18" s="80">
        <v>0</v>
      </c>
      <c r="AQ18" s="80">
        <v>0</v>
      </c>
    </row>
    <row r="19" spans="2:43" ht="18">
      <c r="B19" s="80" t="s">
        <v>2889</v>
      </c>
      <c r="C19" s="167" t="s">
        <v>4045</v>
      </c>
      <c r="D19" s="80">
        <v>1</v>
      </c>
      <c r="E19" s="167" t="s">
        <v>2852</v>
      </c>
      <c r="F19" t="s">
        <v>300</v>
      </c>
      <c r="G19" t="s">
        <v>301</v>
      </c>
      <c r="H19" t="s">
        <v>300</v>
      </c>
      <c r="I19" s="80" t="s">
        <v>4019</v>
      </c>
      <c r="J19" s="80" t="s">
        <v>4020</v>
      </c>
      <c r="K19" s="80" t="s">
        <v>4021</v>
      </c>
      <c r="L19" s="167">
        <v>500000</v>
      </c>
      <c r="M19" s="45">
        <v>3</v>
      </c>
      <c r="N19" s="45">
        <v>166</v>
      </c>
      <c r="O19" s="45">
        <v>30</v>
      </c>
      <c r="P19" s="45">
        <v>500000</v>
      </c>
      <c r="Q19" s="45">
        <v>0</v>
      </c>
      <c r="R19" s="45">
        <v>0</v>
      </c>
      <c r="S19" s="45">
        <v>0</v>
      </c>
      <c r="T19" s="45">
        <v>0</v>
      </c>
      <c r="U19" s="45">
        <v>0</v>
      </c>
      <c r="V19" s="45">
        <v>0</v>
      </c>
      <c r="W19" s="45">
        <v>0</v>
      </c>
      <c r="X19" s="45">
        <v>0</v>
      </c>
      <c r="Y19" s="45">
        <v>0</v>
      </c>
      <c r="Z19" s="45">
        <v>0</v>
      </c>
      <c r="AA19" s="45">
        <v>0</v>
      </c>
      <c r="AB19" s="45">
        <v>0</v>
      </c>
      <c r="AC19" s="45">
        <v>0</v>
      </c>
      <c r="AD19" s="45">
        <v>0</v>
      </c>
      <c r="AE19" s="45">
        <v>0</v>
      </c>
      <c r="AF19" s="45">
        <v>0</v>
      </c>
      <c r="AG19" s="45">
        <v>0</v>
      </c>
      <c r="AH19" s="45">
        <v>0</v>
      </c>
      <c r="AI19" s="45">
        <v>0</v>
      </c>
      <c r="AJ19" s="45">
        <v>0</v>
      </c>
      <c r="AK19" s="45">
        <v>0</v>
      </c>
      <c r="AL19" s="45">
        <v>0</v>
      </c>
      <c r="AM19" s="81">
        <v>500000</v>
      </c>
      <c r="AN19" s="45">
        <v>17675</v>
      </c>
      <c r="AO19" s="80"/>
      <c r="AP19" s="80">
        <v>0</v>
      </c>
      <c r="AQ19" s="80">
        <v>0</v>
      </c>
    </row>
    <row r="20" spans="2:43" ht="18">
      <c r="B20" s="80" t="s">
        <v>2890</v>
      </c>
      <c r="C20" s="167" t="s">
        <v>4047</v>
      </c>
      <c r="D20" s="80">
        <v>1</v>
      </c>
      <c r="E20" s="167" t="s">
        <v>2852</v>
      </c>
      <c r="F20" t="s">
        <v>303</v>
      </c>
      <c r="G20" t="s">
        <v>304</v>
      </c>
      <c r="H20" t="s">
        <v>303</v>
      </c>
      <c r="I20" s="80" t="s">
        <v>4019</v>
      </c>
      <c r="J20" s="80" t="s">
        <v>4020</v>
      </c>
      <c r="K20" s="80" t="s">
        <v>4021</v>
      </c>
      <c r="L20" s="167">
        <v>730000</v>
      </c>
      <c r="M20" s="45">
        <v>3</v>
      </c>
      <c r="N20" s="45">
        <v>138</v>
      </c>
      <c r="O20" s="45">
        <v>30</v>
      </c>
      <c r="P20" s="45">
        <v>730000</v>
      </c>
      <c r="Q20" s="45">
        <v>0</v>
      </c>
      <c r="R20" s="45">
        <v>0</v>
      </c>
      <c r="S20" s="45">
        <v>0</v>
      </c>
      <c r="T20" s="45">
        <v>0</v>
      </c>
      <c r="U20" s="45">
        <v>0</v>
      </c>
      <c r="V20" s="45">
        <v>0</v>
      </c>
      <c r="W20" s="45">
        <v>0</v>
      </c>
      <c r="X20" s="45">
        <v>0</v>
      </c>
      <c r="Y20" s="45">
        <v>0</v>
      </c>
      <c r="Z20" s="45">
        <v>0</v>
      </c>
      <c r="AA20" s="45">
        <v>0</v>
      </c>
      <c r="AB20" s="45">
        <v>0</v>
      </c>
      <c r="AC20" s="45">
        <v>1</v>
      </c>
      <c r="AD20" s="45">
        <v>30</v>
      </c>
      <c r="AE20" s="45">
        <v>6855</v>
      </c>
      <c r="AF20" s="45">
        <v>0</v>
      </c>
      <c r="AG20" s="45">
        <v>0</v>
      </c>
      <c r="AH20" s="45">
        <v>6855</v>
      </c>
      <c r="AI20" s="45">
        <v>0</v>
      </c>
      <c r="AJ20" s="45">
        <v>0</v>
      </c>
      <c r="AK20" s="45">
        <v>0</v>
      </c>
      <c r="AL20" s="45">
        <v>0</v>
      </c>
      <c r="AM20" s="81">
        <v>723145</v>
      </c>
      <c r="AN20" s="45">
        <v>0</v>
      </c>
      <c r="AO20" s="80"/>
      <c r="AP20" s="80">
        <v>0</v>
      </c>
      <c r="AQ20" s="80">
        <v>0</v>
      </c>
    </row>
    <row r="21" spans="2:43" ht="18">
      <c r="B21" s="80" t="s">
        <v>2891</v>
      </c>
      <c r="C21" s="167" t="s">
        <v>4049</v>
      </c>
      <c r="D21" s="80">
        <v>1</v>
      </c>
      <c r="E21" s="167" t="s">
        <v>2852</v>
      </c>
      <c r="F21" t="s">
        <v>306</v>
      </c>
      <c r="G21" t="s">
        <v>307</v>
      </c>
      <c r="H21" t="s">
        <v>306</v>
      </c>
      <c r="I21" s="80" t="s">
        <v>4019</v>
      </c>
      <c r="J21" s="80" t="s">
        <v>4020</v>
      </c>
      <c r="K21" s="80" t="s">
        <v>4021</v>
      </c>
      <c r="L21" s="167">
        <v>810000</v>
      </c>
      <c r="M21" s="45">
        <v>3</v>
      </c>
      <c r="N21" s="45">
        <v>135</v>
      </c>
      <c r="O21" s="45">
        <v>0</v>
      </c>
      <c r="P21" s="45">
        <v>810000</v>
      </c>
      <c r="Q21" s="45">
        <v>0</v>
      </c>
      <c r="R21" s="45">
        <v>0</v>
      </c>
      <c r="S21" s="45">
        <v>0</v>
      </c>
      <c r="T21" s="45">
        <v>0</v>
      </c>
      <c r="U21" s="45">
        <v>0</v>
      </c>
      <c r="V21" s="45">
        <v>0</v>
      </c>
      <c r="W21" s="45">
        <v>0</v>
      </c>
      <c r="X21" s="45">
        <v>0</v>
      </c>
      <c r="Y21" s="45">
        <v>0</v>
      </c>
      <c r="Z21" s="45">
        <v>0</v>
      </c>
      <c r="AA21" s="45">
        <v>0</v>
      </c>
      <c r="AB21" s="45">
        <v>0</v>
      </c>
      <c r="AC21" s="45">
        <v>5</v>
      </c>
      <c r="AD21" s="45">
        <v>0</v>
      </c>
      <c r="AE21" s="45">
        <v>28900</v>
      </c>
      <c r="AF21" s="45">
        <v>0</v>
      </c>
      <c r="AG21" s="45">
        <v>0</v>
      </c>
      <c r="AH21" s="45">
        <v>28900</v>
      </c>
      <c r="AI21" s="45">
        <v>0</v>
      </c>
      <c r="AJ21" s="45">
        <v>0</v>
      </c>
      <c r="AK21" s="45">
        <v>0</v>
      </c>
      <c r="AL21" s="45">
        <v>0</v>
      </c>
      <c r="AM21" s="81">
        <v>781100</v>
      </c>
      <c r="AN21" s="45">
        <v>0</v>
      </c>
      <c r="AO21" s="80"/>
      <c r="AP21" s="80">
        <v>0</v>
      </c>
      <c r="AQ21" s="80">
        <v>0</v>
      </c>
    </row>
    <row r="22" spans="2:43" ht="18">
      <c r="B22" s="80" t="s">
        <v>2892</v>
      </c>
      <c r="C22" s="167" t="s">
        <v>4051</v>
      </c>
      <c r="D22" s="80">
        <v>1</v>
      </c>
      <c r="E22" s="167" t="s">
        <v>2852</v>
      </c>
      <c r="F22" t="s">
        <v>2795</v>
      </c>
      <c r="G22" t="s">
        <v>2796</v>
      </c>
      <c r="H22" t="s">
        <v>2795</v>
      </c>
      <c r="I22" s="80" t="s">
        <v>4019</v>
      </c>
      <c r="J22" s="80" t="s">
        <v>4020</v>
      </c>
      <c r="K22" s="80" t="s">
        <v>4021</v>
      </c>
      <c r="L22" s="167">
        <v>5400</v>
      </c>
      <c r="M22" s="45">
        <v>1</v>
      </c>
      <c r="N22" s="45">
        <v>79</v>
      </c>
      <c r="O22" s="45">
        <v>30</v>
      </c>
      <c r="P22" s="45">
        <v>429300</v>
      </c>
      <c r="Q22" s="45">
        <v>0</v>
      </c>
      <c r="R22" s="45">
        <v>0</v>
      </c>
      <c r="S22" s="45">
        <v>0</v>
      </c>
      <c r="T22" s="45">
        <v>0</v>
      </c>
      <c r="U22" s="45">
        <v>0</v>
      </c>
      <c r="V22" s="45">
        <v>0</v>
      </c>
      <c r="W22" s="45">
        <v>0</v>
      </c>
      <c r="X22" s="45">
        <v>0</v>
      </c>
      <c r="Y22" s="45">
        <v>0</v>
      </c>
      <c r="Z22" s="45">
        <v>0</v>
      </c>
      <c r="AA22" s="45">
        <v>0</v>
      </c>
      <c r="AB22" s="45">
        <v>0</v>
      </c>
      <c r="AC22" s="45">
        <v>0</v>
      </c>
      <c r="AD22" s="45">
        <v>0</v>
      </c>
      <c r="AE22" s="45">
        <v>0</v>
      </c>
      <c r="AF22" s="45">
        <v>0</v>
      </c>
      <c r="AG22" s="45">
        <v>0</v>
      </c>
      <c r="AH22" s="45">
        <v>0</v>
      </c>
      <c r="AI22" s="45">
        <v>0</v>
      </c>
      <c r="AJ22" s="45">
        <v>0</v>
      </c>
      <c r="AK22" s="45">
        <v>0</v>
      </c>
      <c r="AL22" s="45">
        <v>0</v>
      </c>
      <c r="AM22" s="81">
        <v>429300</v>
      </c>
      <c r="AN22" s="45">
        <v>0</v>
      </c>
      <c r="AO22" s="80"/>
      <c r="AP22" s="80">
        <v>0</v>
      </c>
      <c r="AQ22" s="80">
        <v>0</v>
      </c>
    </row>
    <row r="23" spans="2:43" ht="18">
      <c r="B23" s="80" t="s">
        <v>2893</v>
      </c>
      <c r="C23" s="167" t="s">
        <v>4053</v>
      </c>
      <c r="D23" s="80">
        <v>1</v>
      </c>
      <c r="E23" s="167" t="s">
        <v>2852</v>
      </c>
      <c r="F23" t="s">
        <v>1298</v>
      </c>
      <c r="G23" t="s">
        <v>604</v>
      </c>
      <c r="H23" t="s">
        <v>1298</v>
      </c>
      <c r="I23" s="80" t="s">
        <v>4019</v>
      </c>
      <c r="J23" s="80" t="s">
        <v>4020</v>
      </c>
      <c r="K23" s="80" t="s">
        <v>4021</v>
      </c>
      <c r="L23" s="167">
        <v>430000</v>
      </c>
      <c r="M23" s="45">
        <v>3</v>
      </c>
      <c r="N23" s="45">
        <v>122</v>
      </c>
      <c r="O23" s="45">
        <v>30</v>
      </c>
      <c r="P23" s="45">
        <v>430000</v>
      </c>
      <c r="Q23" s="45">
        <v>0</v>
      </c>
      <c r="R23" s="45">
        <v>0</v>
      </c>
      <c r="S23" s="45">
        <v>0</v>
      </c>
      <c r="T23" s="45">
        <v>0</v>
      </c>
      <c r="U23" s="45">
        <v>0</v>
      </c>
      <c r="V23" s="45">
        <v>0</v>
      </c>
      <c r="W23" s="45">
        <v>0</v>
      </c>
      <c r="X23" s="45">
        <v>0</v>
      </c>
      <c r="Y23" s="45">
        <v>0</v>
      </c>
      <c r="Z23" s="45">
        <v>0</v>
      </c>
      <c r="AA23" s="45">
        <v>0</v>
      </c>
      <c r="AB23" s="45">
        <v>0</v>
      </c>
      <c r="AC23" s="45">
        <v>17</v>
      </c>
      <c r="AD23" s="45">
        <v>30</v>
      </c>
      <c r="AE23" s="45">
        <v>47075</v>
      </c>
      <c r="AF23" s="45">
        <v>0</v>
      </c>
      <c r="AG23" s="45">
        <v>0</v>
      </c>
      <c r="AH23" s="45">
        <v>47075</v>
      </c>
      <c r="AI23" s="45">
        <v>0</v>
      </c>
      <c r="AJ23" s="45">
        <v>0</v>
      </c>
      <c r="AK23" s="45">
        <v>0</v>
      </c>
      <c r="AL23" s="45">
        <v>0</v>
      </c>
      <c r="AM23" s="81">
        <v>382925</v>
      </c>
      <c r="AN23" s="45">
        <v>0</v>
      </c>
      <c r="AO23" s="80"/>
      <c r="AP23" s="80">
        <v>0</v>
      </c>
      <c r="AQ23" s="80">
        <v>0</v>
      </c>
    </row>
    <row r="24" spans="2:43" ht="18">
      <c r="B24" s="80" t="s">
        <v>2894</v>
      </c>
      <c r="C24" s="167" t="s">
        <v>4055</v>
      </c>
      <c r="D24" s="80">
        <v>1</v>
      </c>
      <c r="E24" s="167" t="s">
        <v>2852</v>
      </c>
      <c r="F24" t="s">
        <v>1077</v>
      </c>
      <c r="G24" t="s">
        <v>647</v>
      </c>
      <c r="H24" t="s">
        <v>1077</v>
      </c>
      <c r="I24" s="80" t="s">
        <v>4019</v>
      </c>
      <c r="J24" s="80" t="s">
        <v>4020</v>
      </c>
      <c r="K24" s="80" t="s">
        <v>4021</v>
      </c>
      <c r="L24" s="167">
        <v>540000</v>
      </c>
      <c r="M24" s="45">
        <v>3</v>
      </c>
      <c r="N24" s="45">
        <v>121</v>
      </c>
      <c r="O24" s="45">
        <v>0</v>
      </c>
      <c r="P24" s="45">
        <v>540000</v>
      </c>
      <c r="Q24" s="45">
        <v>0</v>
      </c>
      <c r="R24" s="45">
        <v>0</v>
      </c>
      <c r="S24" s="45">
        <v>0</v>
      </c>
      <c r="T24" s="45">
        <v>0</v>
      </c>
      <c r="U24" s="45">
        <v>0</v>
      </c>
      <c r="V24" s="45">
        <v>0</v>
      </c>
      <c r="W24" s="45">
        <v>0</v>
      </c>
      <c r="X24" s="45">
        <v>0</v>
      </c>
      <c r="Y24" s="45">
        <v>0</v>
      </c>
      <c r="Z24" s="45">
        <v>0</v>
      </c>
      <c r="AA24" s="45">
        <v>0</v>
      </c>
      <c r="AB24" s="45">
        <v>0</v>
      </c>
      <c r="AC24" s="45">
        <v>19</v>
      </c>
      <c r="AD24" s="45">
        <v>0</v>
      </c>
      <c r="AE24" s="45">
        <v>62890</v>
      </c>
      <c r="AF24" s="45">
        <v>0</v>
      </c>
      <c r="AG24" s="45">
        <v>0</v>
      </c>
      <c r="AH24" s="45">
        <v>62890</v>
      </c>
      <c r="AI24" s="45">
        <v>0</v>
      </c>
      <c r="AJ24" s="45">
        <v>0</v>
      </c>
      <c r="AK24" s="45">
        <v>0</v>
      </c>
      <c r="AL24" s="45">
        <v>0</v>
      </c>
      <c r="AM24" s="81">
        <v>477110</v>
      </c>
      <c r="AN24" s="45">
        <v>0</v>
      </c>
      <c r="AO24" s="80"/>
      <c r="AP24" s="80">
        <v>0</v>
      </c>
      <c r="AQ24" s="80">
        <v>0</v>
      </c>
    </row>
    <row r="25" spans="2:43" ht="18">
      <c r="B25" s="80" t="s">
        <v>2895</v>
      </c>
      <c r="C25" s="167" t="s">
        <v>4057</v>
      </c>
      <c r="D25" s="80">
        <v>1</v>
      </c>
      <c r="E25" s="167" t="s">
        <v>2852</v>
      </c>
      <c r="F25" t="s">
        <v>311</v>
      </c>
      <c r="G25" t="s">
        <v>312</v>
      </c>
      <c r="H25" t="s">
        <v>311</v>
      </c>
      <c r="I25" s="80" t="s">
        <v>4019</v>
      </c>
      <c r="J25" s="80" t="s">
        <v>4020</v>
      </c>
      <c r="K25" s="80" t="s">
        <v>4021</v>
      </c>
      <c r="L25" s="167">
        <v>2660</v>
      </c>
      <c r="M25" s="45">
        <v>1</v>
      </c>
      <c r="N25" s="45">
        <v>133</v>
      </c>
      <c r="O25" s="45">
        <v>0</v>
      </c>
      <c r="P25" s="45">
        <v>353780</v>
      </c>
      <c r="Q25" s="45">
        <v>11</v>
      </c>
      <c r="R25" s="45">
        <v>30</v>
      </c>
      <c r="S25" s="45">
        <v>38237</v>
      </c>
      <c r="T25" s="45">
        <v>0</v>
      </c>
      <c r="U25" s="45">
        <v>0</v>
      </c>
      <c r="V25" s="45">
        <v>0</v>
      </c>
      <c r="W25" s="45">
        <v>11</v>
      </c>
      <c r="X25" s="45">
        <v>30</v>
      </c>
      <c r="Y25" s="45">
        <v>38237</v>
      </c>
      <c r="Z25" s="45">
        <v>0</v>
      </c>
      <c r="AA25" s="45">
        <v>0</v>
      </c>
      <c r="AB25" s="45">
        <v>0</v>
      </c>
      <c r="AC25" s="45">
        <v>0</v>
      </c>
      <c r="AD25" s="45">
        <v>0</v>
      </c>
      <c r="AE25" s="45">
        <v>0</v>
      </c>
      <c r="AF25" s="45">
        <v>0</v>
      </c>
      <c r="AG25" s="45">
        <v>0</v>
      </c>
      <c r="AH25" s="45">
        <v>0</v>
      </c>
      <c r="AI25" s="45">
        <v>0</v>
      </c>
      <c r="AJ25" s="45">
        <v>0</v>
      </c>
      <c r="AK25" s="45">
        <v>0</v>
      </c>
      <c r="AL25" s="45">
        <v>0</v>
      </c>
      <c r="AM25" s="81">
        <v>392017</v>
      </c>
      <c r="AN25" s="45">
        <v>0</v>
      </c>
      <c r="AO25" s="80"/>
      <c r="AP25" s="80">
        <v>0</v>
      </c>
      <c r="AQ25" s="80">
        <v>0</v>
      </c>
    </row>
    <row r="26" spans="2:43" ht="18">
      <c r="B26" s="80" t="s">
        <v>2896</v>
      </c>
      <c r="C26" s="167" t="s">
        <v>4059</v>
      </c>
      <c r="D26" s="80">
        <v>1</v>
      </c>
      <c r="E26" s="167" t="s">
        <v>2852</v>
      </c>
      <c r="F26" t="s">
        <v>314</v>
      </c>
      <c r="G26" t="s">
        <v>315</v>
      </c>
      <c r="H26" t="s">
        <v>314</v>
      </c>
      <c r="I26" s="80" t="s">
        <v>4019</v>
      </c>
      <c r="J26" s="80" t="s">
        <v>4020</v>
      </c>
      <c r="K26" s="80" t="s">
        <v>4021</v>
      </c>
      <c r="L26" s="167">
        <v>560000</v>
      </c>
      <c r="M26" s="45">
        <v>3</v>
      </c>
      <c r="N26" s="45">
        <v>140</v>
      </c>
      <c r="O26" s="45">
        <v>0</v>
      </c>
      <c r="P26" s="45">
        <v>560000</v>
      </c>
      <c r="Q26" s="45">
        <v>0</v>
      </c>
      <c r="R26" s="45">
        <v>0</v>
      </c>
      <c r="S26" s="45">
        <v>0</v>
      </c>
      <c r="T26" s="45">
        <v>0</v>
      </c>
      <c r="U26" s="45">
        <v>0</v>
      </c>
      <c r="V26" s="45">
        <v>0</v>
      </c>
      <c r="W26" s="45">
        <v>0</v>
      </c>
      <c r="X26" s="45">
        <v>0</v>
      </c>
      <c r="Y26" s="45">
        <v>0</v>
      </c>
      <c r="Z26" s="45">
        <v>0</v>
      </c>
      <c r="AA26" s="45">
        <v>0</v>
      </c>
      <c r="AB26" s="45">
        <v>0</v>
      </c>
      <c r="AC26" s="45">
        <v>0</v>
      </c>
      <c r="AD26" s="45">
        <v>0</v>
      </c>
      <c r="AE26" s="45">
        <v>0</v>
      </c>
      <c r="AF26" s="45">
        <v>0</v>
      </c>
      <c r="AG26" s="45">
        <v>0</v>
      </c>
      <c r="AH26" s="45">
        <v>0</v>
      </c>
      <c r="AI26" s="45">
        <v>0</v>
      </c>
      <c r="AJ26" s="45">
        <v>0</v>
      </c>
      <c r="AK26" s="45">
        <v>0</v>
      </c>
      <c r="AL26" s="45">
        <v>0</v>
      </c>
      <c r="AM26" s="81">
        <v>560000</v>
      </c>
      <c r="AN26" s="45">
        <v>0</v>
      </c>
      <c r="AO26" s="80"/>
      <c r="AP26" s="80">
        <v>0</v>
      </c>
      <c r="AQ26" s="80">
        <v>0</v>
      </c>
    </row>
    <row r="27" spans="2:43" ht="18">
      <c r="B27" s="80" t="s">
        <v>2898</v>
      </c>
      <c r="C27" s="167" t="s">
        <v>4061</v>
      </c>
      <c r="D27" s="80">
        <v>1</v>
      </c>
      <c r="E27" s="167" t="s">
        <v>2852</v>
      </c>
      <c r="F27" t="s">
        <v>1052</v>
      </c>
      <c r="G27" t="s">
        <v>1055</v>
      </c>
      <c r="H27" t="s">
        <v>1052</v>
      </c>
      <c r="I27" s="80" t="s">
        <v>4019</v>
      </c>
      <c r="J27" s="80" t="s">
        <v>4020</v>
      </c>
      <c r="K27" s="80" t="s">
        <v>4021</v>
      </c>
      <c r="L27" s="167">
        <v>450000</v>
      </c>
      <c r="M27" s="45">
        <v>3</v>
      </c>
      <c r="N27" s="45">
        <v>118</v>
      </c>
      <c r="O27" s="45">
        <v>0</v>
      </c>
      <c r="P27" s="45">
        <v>450000</v>
      </c>
      <c r="Q27" s="45">
        <v>0</v>
      </c>
      <c r="R27" s="45">
        <v>0</v>
      </c>
      <c r="S27" s="45">
        <v>0</v>
      </c>
      <c r="T27" s="45">
        <v>0</v>
      </c>
      <c r="U27" s="45">
        <v>0</v>
      </c>
      <c r="V27" s="45">
        <v>0</v>
      </c>
      <c r="W27" s="45">
        <v>0</v>
      </c>
      <c r="X27" s="45">
        <v>0</v>
      </c>
      <c r="Y27" s="45">
        <v>0</v>
      </c>
      <c r="Z27" s="45">
        <v>0</v>
      </c>
      <c r="AA27" s="45">
        <v>0</v>
      </c>
      <c r="AB27" s="45">
        <v>0</v>
      </c>
      <c r="AC27" s="45">
        <v>22</v>
      </c>
      <c r="AD27" s="45">
        <v>0</v>
      </c>
      <c r="AE27" s="45">
        <v>61820</v>
      </c>
      <c r="AF27" s="45">
        <v>0</v>
      </c>
      <c r="AG27" s="45">
        <v>0</v>
      </c>
      <c r="AH27" s="45">
        <v>61820</v>
      </c>
      <c r="AI27" s="45">
        <v>0</v>
      </c>
      <c r="AJ27" s="45">
        <v>0</v>
      </c>
      <c r="AK27" s="45">
        <v>0</v>
      </c>
      <c r="AL27" s="45">
        <v>0</v>
      </c>
      <c r="AM27" s="81">
        <v>388180</v>
      </c>
      <c r="AN27" s="45">
        <v>38200</v>
      </c>
      <c r="AO27" s="80"/>
      <c r="AP27" s="80">
        <v>0</v>
      </c>
      <c r="AQ27" s="80">
        <v>0</v>
      </c>
    </row>
    <row r="28" spans="2:43" ht="18">
      <c r="B28" s="80" t="s">
        <v>2899</v>
      </c>
      <c r="C28" s="167" t="s">
        <v>4063</v>
      </c>
      <c r="D28" s="80">
        <v>1</v>
      </c>
      <c r="E28" s="167" t="s">
        <v>2852</v>
      </c>
      <c r="F28" t="s">
        <v>2346</v>
      </c>
      <c r="G28" t="s">
        <v>2338</v>
      </c>
      <c r="H28" t="s">
        <v>2346</v>
      </c>
      <c r="I28" s="80" t="s">
        <v>4019</v>
      </c>
      <c r="J28" s="80" t="s">
        <v>4020</v>
      </c>
      <c r="K28" s="80" t="s">
        <v>4021</v>
      </c>
      <c r="L28" s="167">
        <v>2250</v>
      </c>
      <c r="M28" s="45">
        <v>1</v>
      </c>
      <c r="N28" s="45">
        <v>138</v>
      </c>
      <c r="O28" s="45">
        <v>30</v>
      </c>
      <c r="P28" s="45">
        <v>311625</v>
      </c>
      <c r="Q28" s="45">
        <v>2</v>
      </c>
      <c r="R28" s="45">
        <v>30</v>
      </c>
      <c r="S28" s="45">
        <v>5625</v>
      </c>
      <c r="T28" s="45">
        <v>0</v>
      </c>
      <c r="U28" s="45">
        <v>0</v>
      </c>
      <c r="V28" s="45">
        <v>0</v>
      </c>
      <c r="W28" s="45">
        <v>2</v>
      </c>
      <c r="X28" s="45">
        <v>30</v>
      </c>
      <c r="Y28" s="45">
        <v>5625</v>
      </c>
      <c r="Z28" s="45">
        <v>0</v>
      </c>
      <c r="AA28" s="45">
        <v>0</v>
      </c>
      <c r="AB28" s="45">
        <v>0</v>
      </c>
      <c r="AC28" s="45">
        <v>0</v>
      </c>
      <c r="AD28" s="45">
        <v>0</v>
      </c>
      <c r="AE28" s="45">
        <v>0</v>
      </c>
      <c r="AF28" s="45">
        <v>0</v>
      </c>
      <c r="AG28" s="45">
        <v>0</v>
      </c>
      <c r="AH28" s="45">
        <v>0</v>
      </c>
      <c r="AI28" s="45">
        <v>0</v>
      </c>
      <c r="AJ28" s="45">
        <v>0</v>
      </c>
      <c r="AK28" s="45">
        <v>0</v>
      </c>
      <c r="AL28" s="45">
        <v>0</v>
      </c>
      <c r="AM28" s="81">
        <v>317250</v>
      </c>
      <c r="AN28" s="45">
        <v>0</v>
      </c>
      <c r="AO28" s="80"/>
      <c r="AP28" s="80">
        <v>0</v>
      </c>
      <c r="AQ28" s="80">
        <v>0</v>
      </c>
    </row>
    <row r="29" spans="2:43" ht="18">
      <c r="B29" s="80" t="s">
        <v>2900</v>
      </c>
      <c r="C29" s="167" t="s">
        <v>4065</v>
      </c>
      <c r="D29" s="80">
        <v>1</v>
      </c>
      <c r="E29" s="167" t="s">
        <v>2852</v>
      </c>
      <c r="F29" t="s">
        <v>1224</v>
      </c>
      <c r="G29" t="s">
        <v>429</v>
      </c>
      <c r="H29" t="s">
        <v>1224</v>
      </c>
      <c r="I29" s="80" t="s">
        <v>4019</v>
      </c>
      <c r="J29" s="80" t="s">
        <v>4020</v>
      </c>
      <c r="K29" s="80" t="s">
        <v>4021</v>
      </c>
      <c r="L29" s="167">
        <v>2520</v>
      </c>
      <c r="M29" s="45">
        <v>1</v>
      </c>
      <c r="N29" s="45">
        <v>131</v>
      </c>
      <c r="O29" s="45">
        <v>0</v>
      </c>
      <c r="P29" s="45">
        <v>330120</v>
      </c>
      <c r="Q29" s="45">
        <v>5</v>
      </c>
      <c r="R29" s="45">
        <v>0</v>
      </c>
      <c r="S29" s="45">
        <v>15750</v>
      </c>
      <c r="T29" s="45">
        <v>0</v>
      </c>
      <c r="U29" s="45">
        <v>0</v>
      </c>
      <c r="V29" s="45">
        <v>0</v>
      </c>
      <c r="W29" s="45">
        <v>5</v>
      </c>
      <c r="X29" s="45">
        <v>0</v>
      </c>
      <c r="Y29" s="45">
        <v>15750</v>
      </c>
      <c r="Z29" s="45">
        <v>0</v>
      </c>
      <c r="AA29" s="45">
        <v>0</v>
      </c>
      <c r="AB29" s="45">
        <v>0</v>
      </c>
      <c r="AC29" s="45">
        <v>0</v>
      </c>
      <c r="AD29" s="45">
        <v>0</v>
      </c>
      <c r="AE29" s="45">
        <v>0</v>
      </c>
      <c r="AF29" s="45">
        <v>0</v>
      </c>
      <c r="AG29" s="45">
        <v>0</v>
      </c>
      <c r="AH29" s="45">
        <v>0</v>
      </c>
      <c r="AI29" s="45">
        <v>0</v>
      </c>
      <c r="AJ29" s="45">
        <v>0</v>
      </c>
      <c r="AK29" s="45">
        <v>0</v>
      </c>
      <c r="AL29" s="45">
        <v>0</v>
      </c>
      <c r="AM29" s="81">
        <v>345870</v>
      </c>
      <c r="AN29" s="45">
        <v>0</v>
      </c>
      <c r="AO29" s="80"/>
      <c r="AP29" s="80">
        <v>0</v>
      </c>
      <c r="AQ29" s="80">
        <v>0</v>
      </c>
    </row>
    <row r="30" spans="2:43" ht="18">
      <c r="B30" s="80" t="s">
        <v>2901</v>
      </c>
      <c r="C30" s="167" t="s">
        <v>4067</v>
      </c>
      <c r="D30" s="80">
        <v>1</v>
      </c>
      <c r="E30" s="167" t="s">
        <v>2852</v>
      </c>
      <c r="F30" t="s">
        <v>2384</v>
      </c>
      <c r="G30" t="s">
        <v>649</v>
      </c>
      <c r="H30" t="s">
        <v>2384</v>
      </c>
      <c r="I30" s="80" t="s">
        <v>4019</v>
      </c>
      <c r="J30" s="80" t="s">
        <v>4020</v>
      </c>
      <c r="K30" s="80" t="s">
        <v>4021</v>
      </c>
      <c r="L30" s="167">
        <v>2880</v>
      </c>
      <c r="M30" s="45">
        <v>1</v>
      </c>
      <c r="N30" s="45">
        <v>130</v>
      </c>
      <c r="O30" s="45">
        <v>0</v>
      </c>
      <c r="P30" s="45">
        <v>374400</v>
      </c>
      <c r="Q30" s="45">
        <v>7</v>
      </c>
      <c r="R30" s="45">
        <v>30</v>
      </c>
      <c r="S30" s="45">
        <v>21600</v>
      </c>
      <c r="T30" s="45">
        <v>0</v>
      </c>
      <c r="U30" s="45">
        <v>0</v>
      </c>
      <c r="V30" s="45">
        <v>0</v>
      </c>
      <c r="W30" s="45">
        <v>7</v>
      </c>
      <c r="X30" s="45">
        <v>30</v>
      </c>
      <c r="Y30" s="45">
        <v>21600</v>
      </c>
      <c r="Z30" s="45">
        <v>0</v>
      </c>
      <c r="AA30" s="45">
        <v>0</v>
      </c>
      <c r="AB30" s="45">
        <v>0</v>
      </c>
      <c r="AC30" s="45">
        <v>0</v>
      </c>
      <c r="AD30" s="45">
        <v>0</v>
      </c>
      <c r="AE30" s="45">
        <v>0</v>
      </c>
      <c r="AF30" s="45">
        <v>0</v>
      </c>
      <c r="AG30" s="45">
        <v>0</v>
      </c>
      <c r="AH30" s="45">
        <v>0</v>
      </c>
      <c r="AI30" s="45">
        <v>0</v>
      </c>
      <c r="AJ30" s="45">
        <v>0</v>
      </c>
      <c r="AK30" s="45">
        <v>0</v>
      </c>
      <c r="AL30" s="45">
        <v>0</v>
      </c>
      <c r="AM30" s="81">
        <v>396000</v>
      </c>
      <c r="AN30" s="45">
        <v>38136</v>
      </c>
      <c r="AO30" s="80"/>
      <c r="AP30" s="80">
        <v>0</v>
      </c>
      <c r="AQ30" s="80">
        <v>0</v>
      </c>
    </row>
    <row r="31" spans="2:43" ht="18">
      <c r="B31" s="80" t="s">
        <v>2902</v>
      </c>
      <c r="C31" s="167" t="s">
        <v>4069</v>
      </c>
      <c r="D31" s="80">
        <v>1</v>
      </c>
      <c r="E31" s="167" t="s">
        <v>2852</v>
      </c>
      <c r="F31" t="s">
        <v>330</v>
      </c>
      <c r="G31" t="s">
        <v>331</v>
      </c>
      <c r="H31" t="s">
        <v>330</v>
      </c>
      <c r="I31" s="80" t="s">
        <v>4019</v>
      </c>
      <c r="J31" s="80" t="s">
        <v>4020</v>
      </c>
      <c r="K31" s="80" t="s">
        <v>4021</v>
      </c>
      <c r="L31" s="167">
        <v>769000</v>
      </c>
      <c r="M31" s="45">
        <v>3</v>
      </c>
      <c r="N31" s="45">
        <v>151</v>
      </c>
      <c r="O31" s="45">
        <v>30</v>
      </c>
      <c r="P31" s="45">
        <v>769000</v>
      </c>
      <c r="Q31" s="45">
        <v>0</v>
      </c>
      <c r="R31" s="45">
        <v>0</v>
      </c>
      <c r="S31" s="45">
        <v>0</v>
      </c>
      <c r="T31" s="45">
        <v>0</v>
      </c>
      <c r="U31" s="45">
        <v>0</v>
      </c>
      <c r="V31" s="45">
        <v>0</v>
      </c>
      <c r="W31" s="45">
        <v>0</v>
      </c>
      <c r="X31" s="45">
        <v>0</v>
      </c>
      <c r="Y31" s="45">
        <v>0</v>
      </c>
      <c r="Z31" s="45">
        <v>0</v>
      </c>
      <c r="AA31" s="45">
        <v>0</v>
      </c>
      <c r="AB31" s="45">
        <v>0</v>
      </c>
      <c r="AC31" s="45">
        <v>0</v>
      </c>
      <c r="AD31" s="45">
        <v>0</v>
      </c>
      <c r="AE31" s="45">
        <v>0</v>
      </c>
      <c r="AF31" s="45">
        <v>0</v>
      </c>
      <c r="AG31" s="45">
        <v>0</v>
      </c>
      <c r="AH31" s="45">
        <v>0</v>
      </c>
      <c r="AI31" s="45">
        <v>0</v>
      </c>
      <c r="AJ31" s="45">
        <v>0</v>
      </c>
      <c r="AK31" s="45">
        <v>0</v>
      </c>
      <c r="AL31" s="45">
        <v>0</v>
      </c>
      <c r="AM31" s="81">
        <v>769000</v>
      </c>
      <c r="AN31" s="45">
        <v>47150</v>
      </c>
      <c r="AO31" s="80"/>
      <c r="AP31" s="80">
        <v>0</v>
      </c>
      <c r="AQ31" s="80">
        <v>0</v>
      </c>
    </row>
    <row r="32" spans="2:43" ht="18">
      <c r="B32" s="80" t="s">
        <v>2903</v>
      </c>
      <c r="C32" s="167" t="s">
        <v>4071</v>
      </c>
      <c r="D32" s="80">
        <v>1</v>
      </c>
      <c r="E32" s="167" t="s">
        <v>2852</v>
      </c>
      <c r="F32" t="s">
        <v>333</v>
      </c>
      <c r="G32" t="s">
        <v>334</v>
      </c>
      <c r="H32" t="s">
        <v>333</v>
      </c>
      <c r="I32" s="80" t="s">
        <v>4019</v>
      </c>
      <c r="J32" s="80" t="s">
        <v>4020</v>
      </c>
      <c r="K32" s="80" t="s">
        <v>4021</v>
      </c>
      <c r="L32" s="167">
        <v>4200</v>
      </c>
      <c r="M32" s="45">
        <v>1</v>
      </c>
      <c r="N32" s="45">
        <v>126</v>
      </c>
      <c r="O32" s="45">
        <v>0</v>
      </c>
      <c r="P32" s="45">
        <v>529200</v>
      </c>
      <c r="Q32" s="45">
        <v>8</v>
      </c>
      <c r="R32" s="45">
        <v>0</v>
      </c>
      <c r="S32" s="45">
        <v>33600</v>
      </c>
      <c r="T32" s="45">
        <v>0</v>
      </c>
      <c r="U32" s="45">
        <v>0</v>
      </c>
      <c r="V32" s="45">
        <v>0</v>
      </c>
      <c r="W32" s="45">
        <v>8</v>
      </c>
      <c r="X32" s="45">
        <v>0</v>
      </c>
      <c r="Y32" s="45">
        <v>33600</v>
      </c>
      <c r="Z32" s="45">
        <v>0</v>
      </c>
      <c r="AA32" s="45">
        <v>0</v>
      </c>
      <c r="AB32" s="45">
        <v>0</v>
      </c>
      <c r="AC32" s="45">
        <v>0</v>
      </c>
      <c r="AD32" s="45">
        <v>0</v>
      </c>
      <c r="AE32" s="45">
        <v>0</v>
      </c>
      <c r="AF32" s="45">
        <v>0</v>
      </c>
      <c r="AG32" s="45">
        <v>0</v>
      </c>
      <c r="AH32" s="45">
        <v>0</v>
      </c>
      <c r="AI32" s="45">
        <v>0</v>
      </c>
      <c r="AJ32" s="45">
        <v>0</v>
      </c>
      <c r="AK32" s="45">
        <v>0</v>
      </c>
      <c r="AL32" s="45">
        <v>0</v>
      </c>
      <c r="AM32" s="81">
        <v>562800</v>
      </c>
      <c r="AN32" s="45">
        <v>0</v>
      </c>
      <c r="AO32" s="80"/>
      <c r="AP32" s="80">
        <v>0</v>
      </c>
      <c r="AQ32" s="80">
        <v>0</v>
      </c>
    </row>
    <row r="33" spans="2:43" ht="18">
      <c r="B33" s="80" t="s">
        <v>2904</v>
      </c>
      <c r="C33" s="167" t="s">
        <v>4073</v>
      </c>
      <c r="D33" s="80">
        <v>1</v>
      </c>
      <c r="E33" s="167" t="s">
        <v>2852</v>
      </c>
      <c r="F33" t="s">
        <v>1125</v>
      </c>
      <c r="G33" t="s">
        <v>643</v>
      </c>
      <c r="H33" t="s">
        <v>1125</v>
      </c>
      <c r="I33" s="80" t="s">
        <v>4019</v>
      </c>
      <c r="J33" s="80" t="s">
        <v>4020</v>
      </c>
      <c r="K33" s="80" t="s">
        <v>4021</v>
      </c>
      <c r="L33" s="167">
        <v>2500</v>
      </c>
      <c r="M33" s="45">
        <v>1</v>
      </c>
      <c r="N33" s="45">
        <v>109</v>
      </c>
      <c r="O33" s="45">
        <v>30</v>
      </c>
      <c r="P33" s="45">
        <v>273750</v>
      </c>
      <c r="Q33" s="45">
        <v>10</v>
      </c>
      <c r="R33" s="45">
        <v>30</v>
      </c>
      <c r="S33" s="45">
        <v>26250</v>
      </c>
      <c r="T33" s="45">
        <v>0</v>
      </c>
      <c r="U33" s="45">
        <v>0</v>
      </c>
      <c r="V33" s="45">
        <v>0</v>
      </c>
      <c r="W33" s="45">
        <v>10</v>
      </c>
      <c r="X33" s="45">
        <v>30</v>
      </c>
      <c r="Y33" s="45">
        <v>26250</v>
      </c>
      <c r="Z33" s="45">
        <v>0</v>
      </c>
      <c r="AA33" s="45">
        <v>0</v>
      </c>
      <c r="AB33" s="45">
        <v>0</v>
      </c>
      <c r="AC33" s="45">
        <v>0</v>
      </c>
      <c r="AD33" s="45">
        <v>0</v>
      </c>
      <c r="AE33" s="45">
        <v>0</v>
      </c>
      <c r="AF33" s="45">
        <v>0</v>
      </c>
      <c r="AG33" s="45">
        <v>0</v>
      </c>
      <c r="AH33" s="45">
        <v>0</v>
      </c>
      <c r="AI33" s="45">
        <v>0</v>
      </c>
      <c r="AJ33" s="45">
        <v>0</v>
      </c>
      <c r="AK33" s="45">
        <v>0</v>
      </c>
      <c r="AL33" s="45">
        <v>0</v>
      </c>
      <c r="AM33" s="81">
        <v>300000</v>
      </c>
      <c r="AN33" s="45">
        <v>0</v>
      </c>
      <c r="AO33" s="80"/>
      <c r="AP33" s="80">
        <v>0</v>
      </c>
      <c r="AQ33" s="80">
        <v>0</v>
      </c>
    </row>
    <row r="34" spans="2:43" ht="18">
      <c r="B34" s="80" t="s">
        <v>2905</v>
      </c>
      <c r="C34" s="167" t="s">
        <v>4075</v>
      </c>
      <c r="D34" s="80">
        <v>1</v>
      </c>
      <c r="E34" s="167" t="s">
        <v>2852</v>
      </c>
      <c r="F34" t="s">
        <v>1157</v>
      </c>
      <c r="G34" t="s">
        <v>635</v>
      </c>
      <c r="H34" t="s">
        <v>1157</v>
      </c>
      <c r="I34" s="80" t="s">
        <v>4019</v>
      </c>
      <c r="J34" s="80" t="s">
        <v>4020</v>
      </c>
      <c r="K34" s="80" t="s">
        <v>4021</v>
      </c>
      <c r="L34" s="167">
        <v>900000</v>
      </c>
      <c r="M34" s="45">
        <v>3</v>
      </c>
      <c r="N34" s="45">
        <v>154</v>
      </c>
      <c r="O34" s="45">
        <v>30</v>
      </c>
      <c r="P34" s="45">
        <v>900000</v>
      </c>
      <c r="Q34" s="45">
        <v>0</v>
      </c>
      <c r="R34" s="45">
        <v>0</v>
      </c>
      <c r="S34" s="45">
        <v>0</v>
      </c>
      <c r="T34" s="45">
        <v>0</v>
      </c>
      <c r="U34" s="45">
        <v>0</v>
      </c>
      <c r="V34" s="45">
        <v>0</v>
      </c>
      <c r="W34" s="45">
        <v>0</v>
      </c>
      <c r="X34" s="45">
        <v>0</v>
      </c>
      <c r="Y34" s="45">
        <v>0</v>
      </c>
      <c r="Z34" s="45">
        <v>0</v>
      </c>
      <c r="AA34" s="45">
        <v>0</v>
      </c>
      <c r="AB34" s="45">
        <v>0</v>
      </c>
      <c r="AC34" s="45">
        <v>0</v>
      </c>
      <c r="AD34" s="45">
        <v>0</v>
      </c>
      <c r="AE34" s="45">
        <v>0</v>
      </c>
      <c r="AF34" s="45">
        <v>0</v>
      </c>
      <c r="AG34" s="45">
        <v>0</v>
      </c>
      <c r="AH34" s="45">
        <v>0</v>
      </c>
      <c r="AI34" s="45">
        <v>0</v>
      </c>
      <c r="AJ34" s="45">
        <v>0</v>
      </c>
      <c r="AK34" s="45">
        <v>0</v>
      </c>
      <c r="AL34" s="45">
        <v>0</v>
      </c>
      <c r="AM34" s="81">
        <v>900000</v>
      </c>
      <c r="AN34" s="45">
        <v>5680</v>
      </c>
      <c r="AO34" s="80"/>
      <c r="AP34" s="80">
        <v>0</v>
      </c>
      <c r="AQ34" s="80">
        <v>0</v>
      </c>
    </row>
    <row r="35" spans="2:43" ht="18">
      <c r="B35" s="80" t="s">
        <v>2907</v>
      </c>
      <c r="C35" s="167" t="s">
        <v>4077</v>
      </c>
      <c r="D35" s="80">
        <v>1</v>
      </c>
      <c r="E35" s="167" t="s">
        <v>2852</v>
      </c>
      <c r="F35" t="s">
        <v>343</v>
      </c>
      <c r="G35" t="s">
        <v>344</v>
      </c>
      <c r="H35" t="s">
        <v>343</v>
      </c>
      <c r="I35" s="80" t="s">
        <v>4019</v>
      </c>
      <c r="J35" s="80" t="s">
        <v>4020</v>
      </c>
      <c r="K35" s="80" t="s">
        <v>4021</v>
      </c>
      <c r="L35" s="167">
        <v>3300</v>
      </c>
      <c r="M35" s="45">
        <v>1</v>
      </c>
      <c r="N35" s="45">
        <v>139</v>
      </c>
      <c r="O35" s="45">
        <v>30</v>
      </c>
      <c r="P35" s="45">
        <v>460350</v>
      </c>
      <c r="Q35" s="45">
        <v>19</v>
      </c>
      <c r="R35" s="45">
        <v>30</v>
      </c>
      <c r="S35" s="45">
        <v>80437</v>
      </c>
      <c r="T35" s="45">
        <v>0</v>
      </c>
      <c r="U35" s="45">
        <v>0</v>
      </c>
      <c r="V35" s="45">
        <v>0</v>
      </c>
      <c r="W35" s="45">
        <v>19</v>
      </c>
      <c r="X35" s="45">
        <v>30</v>
      </c>
      <c r="Y35" s="45">
        <v>80437</v>
      </c>
      <c r="Z35" s="45">
        <v>0</v>
      </c>
      <c r="AA35" s="45">
        <v>0</v>
      </c>
      <c r="AB35" s="45">
        <v>0</v>
      </c>
      <c r="AC35" s="45">
        <v>0</v>
      </c>
      <c r="AD35" s="45">
        <v>0</v>
      </c>
      <c r="AE35" s="45">
        <v>0</v>
      </c>
      <c r="AF35" s="45">
        <v>0</v>
      </c>
      <c r="AG35" s="45">
        <v>0</v>
      </c>
      <c r="AH35" s="45">
        <v>0</v>
      </c>
      <c r="AI35" s="45">
        <v>0</v>
      </c>
      <c r="AJ35" s="45">
        <v>0</v>
      </c>
      <c r="AK35" s="45">
        <v>0</v>
      </c>
      <c r="AL35" s="45">
        <v>0</v>
      </c>
      <c r="AM35" s="81">
        <v>540787</v>
      </c>
      <c r="AN35" s="45">
        <v>0</v>
      </c>
      <c r="AO35" s="80"/>
      <c r="AP35" s="80">
        <v>0</v>
      </c>
      <c r="AQ35" s="80">
        <v>0</v>
      </c>
    </row>
    <row r="36" spans="2:43" ht="18">
      <c r="B36" s="80" t="s">
        <v>2908</v>
      </c>
      <c r="C36" s="167" t="s">
        <v>4079</v>
      </c>
      <c r="D36" s="80">
        <v>1</v>
      </c>
      <c r="E36" s="167" t="s">
        <v>2852</v>
      </c>
      <c r="F36" t="s">
        <v>348</v>
      </c>
      <c r="G36" t="s">
        <v>349</v>
      </c>
      <c r="H36" t="s">
        <v>348</v>
      </c>
      <c r="I36" s="80" t="s">
        <v>4019</v>
      </c>
      <c r="J36" s="80" t="s">
        <v>4020</v>
      </c>
      <c r="K36" s="80" t="s">
        <v>4021</v>
      </c>
      <c r="L36" s="167">
        <v>600000</v>
      </c>
      <c r="M36" s="45">
        <v>3</v>
      </c>
      <c r="N36" s="45">
        <v>172</v>
      </c>
      <c r="O36" s="45">
        <v>0</v>
      </c>
      <c r="P36" s="45">
        <v>600000</v>
      </c>
      <c r="Q36" s="45">
        <v>0</v>
      </c>
      <c r="R36" s="45">
        <v>0</v>
      </c>
      <c r="S36" s="45">
        <v>0</v>
      </c>
      <c r="T36" s="45">
        <v>0</v>
      </c>
      <c r="U36" s="45">
        <v>0</v>
      </c>
      <c r="V36" s="45">
        <v>0</v>
      </c>
      <c r="W36" s="45">
        <v>0</v>
      </c>
      <c r="X36" s="45">
        <v>0</v>
      </c>
      <c r="Y36" s="45">
        <v>0</v>
      </c>
      <c r="Z36" s="45">
        <v>0</v>
      </c>
      <c r="AA36" s="45">
        <v>0</v>
      </c>
      <c r="AB36" s="45">
        <v>0</v>
      </c>
      <c r="AC36" s="45">
        <v>0</v>
      </c>
      <c r="AD36" s="45">
        <v>0</v>
      </c>
      <c r="AE36" s="45">
        <v>0</v>
      </c>
      <c r="AF36" s="45">
        <v>0</v>
      </c>
      <c r="AG36" s="45">
        <v>0</v>
      </c>
      <c r="AH36" s="45">
        <v>0</v>
      </c>
      <c r="AI36" s="45">
        <v>0</v>
      </c>
      <c r="AJ36" s="45">
        <v>0</v>
      </c>
      <c r="AK36" s="45">
        <v>0</v>
      </c>
      <c r="AL36" s="45">
        <v>0</v>
      </c>
      <c r="AM36" s="81">
        <v>600000</v>
      </c>
      <c r="AN36" s="45">
        <v>15960</v>
      </c>
      <c r="AO36" s="80"/>
      <c r="AP36" s="80">
        <v>0</v>
      </c>
      <c r="AQ36" s="80">
        <v>0</v>
      </c>
    </row>
    <row r="37" spans="2:43" ht="18">
      <c r="B37" s="80" t="s">
        <v>2909</v>
      </c>
      <c r="C37" s="167" t="s">
        <v>4081</v>
      </c>
      <c r="D37" s="80">
        <v>1</v>
      </c>
      <c r="E37" s="167" t="s">
        <v>2852</v>
      </c>
      <c r="F37" t="s">
        <v>1427</v>
      </c>
      <c r="G37" t="s">
        <v>569</v>
      </c>
      <c r="H37" t="s">
        <v>1427</v>
      </c>
      <c r="I37" s="80" t="s">
        <v>4019</v>
      </c>
      <c r="J37" s="80" t="s">
        <v>4020</v>
      </c>
      <c r="K37" s="80" t="s">
        <v>4021</v>
      </c>
      <c r="L37" s="167">
        <v>2520</v>
      </c>
      <c r="M37" s="45">
        <v>1</v>
      </c>
      <c r="N37" s="45">
        <v>122</v>
      </c>
      <c r="O37" s="45">
        <v>0</v>
      </c>
      <c r="P37" s="45">
        <v>307440</v>
      </c>
      <c r="Q37" s="45">
        <v>0</v>
      </c>
      <c r="R37" s="45">
        <v>0</v>
      </c>
      <c r="S37" s="45">
        <v>0</v>
      </c>
      <c r="T37" s="45">
        <v>0</v>
      </c>
      <c r="U37" s="45">
        <v>0</v>
      </c>
      <c r="V37" s="45">
        <v>0</v>
      </c>
      <c r="W37" s="45">
        <v>0</v>
      </c>
      <c r="X37" s="45">
        <v>0</v>
      </c>
      <c r="Y37" s="45">
        <v>0</v>
      </c>
      <c r="Z37" s="45">
        <v>0</v>
      </c>
      <c r="AA37" s="45">
        <v>0</v>
      </c>
      <c r="AB37" s="45">
        <v>0</v>
      </c>
      <c r="AC37" s="45">
        <v>0</v>
      </c>
      <c r="AD37" s="45">
        <v>0</v>
      </c>
      <c r="AE37" s="45">
        <v>0</v>
      </c>
      <c r="AF37" s="45">
        <v>0</v>
      </c>
      <c r="AG37" s="45">
        <v>0</v>
      </c>
      <c r="AH37" s="45">
        <v>0</v>
      </c>
      <c r="AI37" s="45">
        <v>0</v>
      </c>
      <c r="AJ37" s="45">
        <v>0</v>
      </c>
      <c r="AK37" s="45">
        <v>0</v>
      </c>
      <c r="AL37" s="45">
        <v>0</v>
      </c>
      <c r="AM37" s="81">
        <v>307440</v>
      </c>
      <c r="AN37" s="45">
        <v>0</v>
      </c>
      <c r="AO37" s="80"/>
      <c r="AP37" s="80">
        <v>0</v>
      </c>
      <c r="AQ37" s="80">
        <v>0</v>
      </c>
    </row>
    <row r="38" spans="2:43" ht="18">
      <c r="B38" s="80" t="s">
        <v>2910</v>
      </c>
      <c r="C38" s="167" t="s">
        <v>4083</v>
      </c>
      <c r="D38" s="80">
        <v>1</v>
      </c>
      <c r="E38" s="167" t="s">
        <v>2852</v>
      </c>
      <c r="F38" t="s">
        <v>1187</v>
      </c>
      <c r="G38" t="s">
        <v>625</v>
      </c>
      <c r="H38" t="s">
        <v>1187</v>
      </c>
      <c r="I38" s="80" t="s">
        <v>4019</v>
      </c>
      <c r="J38" s="80" t="s">
        <v>4020</v>
      </c>
      <c r="K38" s="80" t="s">
        <v>4021</v>
      </c>
      <c r="L38" s="167">
        <v>3000</v>
      </c>
      <c r="M38" s="45">
        <v>1</v>
      </c>
      <c r="N38" s="45">
        <v>135</v>
      </c>
      <c r="O38" s="45">
        <v>30</v>
      </c>
      <c r="P38" s="45">
        <v>406500</v>
      </c>
      <c r="Q38" s="45">
        <v>2</v>
      </c>
      <c r="R38" s="45">
        <v>30</v>
      </c>
      <c r="S38" s="45">
        <v>7500</v>
      </c>
      <c r="T38" s="45">
        <v>0</v>
      </c>
      <c r="U38" s="45">
        <v>0</v>
      </c>
      <c r="V38" s="45">
        <v>0</v>
      </c>
      <c r="W38" s="45">
        <v>2</v>
      </c>
      <c r="X38" s="45">
        <v>30</v>
      </c>
      <c r="Y38" s="45">
        <v>7500</v>
      </c>
      <c r="Z38" s="45">
        <v>0</v>
      </c>
      <c r="AA38" s="45">
        <v>0</v>
      </c>
      <c r="AB38" s="45">
        <v>0</v>
      </c>
      <c r="AC38" s="45">
        <v>0</v>
      </c>
      <c r="AD38" s="45">
        <v>0</v>
      </c>
      <c r="AE38" s="45">
        <v>0</v>
      </c>
      <c r="AF38" s="45">
        <v>0</v>
      </c>
      <c r="AG38" s="45">
        <v>0</v>
      </c>
      <c r="AH38" s="45">
        <v>0</v>
      </c>
      <c r="AI38" s="45">
        <v>0</v>
      </c>
      <c r="AJ38" s="45">
        <v>0</v>
      </c>
      <c r="AK38" s="45">
        <v>0</v>
      </c>
      <c r="AL38" s="45">
        <v>0</v>
      </c>
      <c r="AM38" s="81">
        <v>414000</v>
      </c>
      <c r="AN38" s="45">
        <v>40000</v>
      </c>
      <c r="AO38" s="80"/>
      <c r="AP38" s="80">
        <v>0</v>
      </c>
      <c r="AQ38" s="80">
        <v>0</v>
      </c>
    </row>
    <row r="39" spans="2:43" ht="18">
      <c r="B39" s="80" t="s">
        <v>2911</v>
      </c>
      <c r="C39" s="167" t="s">
        <v>4085</v>
      </c>
      <c r="D39" s="80">
        <v>1</v>
      </c>
      <c r="E39" s="167" t="s">
        <v>2852</v>
      </c>
      <c r="F39" t="s">
        <v>2339</v>
      </c>
      <c r="G39" t="s">
        <v>639</v>
      </c>
      <c r="H39" t="s">
        <v>2339</v>
      </c>
      <c r="I39" s="80" t="s">
        <v>4019</v>
      </c>
      <c r="J39" s="80" t="s">
        <v>4020</v>
      </c>
      <c r="K39" s="80" t="s">
        <v>4021</v>
      </c>
      <c r="L39" s="167">
        <v>2870</v>
      </c>
      <c r="M39" s="45">
        <v>1</v>
      </c>
      <c r="N39" s="45">
        <v>139</v>
      </c>
      <c r="O39" s="45">
        <v>30</v>
      </c>
      <c r="P39" s="45">
        <v>400365</v>
      </c>
      <c r="Q39" s="45">
        <v>8</v>
      </c>
      <c r="R39" s="45">
        <v>0</v>
      </c>
      <c r="S39" s="45">
        <v>22960</v>
      </c>
      <c r="T39" s="45">
        <v>0</v>
      </c>
      <c r="U39" s="45">
        <v>0</v>
      </c>
      <c r="V39" s="45">
        <v>0</v>
      </c>
      <c r="W39" s="45">
        <v>8</v>
      </c>
      <c r="X39" s="45">
        <v>0</v>
      </c>
      <c r="Y39" s="45">
        <v>22960</v>
      </c>
      <c r="Z39" s="45">
        <v>0</v>
      </c>
      <c r="AA39" s="45">
        <v>0</v>
      </c>
      <c r="AB39" s="45">
        <v>0</v>
      </c>
      <c r="AC39" s="45">
        <v>0</v>
      </c>
      <c r="AD39" s="45">
        <v>0</v>
      </c>
      <c r="AE39" s="45">
        <v>0</v>
      </c>
      <c r="AF39" s="45">
        <v>0</v>
      </c>
      <c r="AG39" s="45">
        <v>0</v>
      </c>
      <c r="AH39" s="45">
        <v>0</v>
      </c>
      <c r="AI39" s="45">
        <v>0</v>
      </c>
      <c r="AJ39" s="45">
        <v>0</v>
      </c>
      <c r="AK39" s="45">
        <v>0</v>
      </c>
      <c r="AL39" s="45">
        <v>0</v>
      </c>
      <c r="AM39" s="81">
        <v>423325</v>
      </c>
      <c r="AN39" s="45">
        <v>0</v>
      </c>
      <c r="AO39" s="80"/>
      <c r="AP39" s="80">
        <v>0</v>
      </c>
      <c r="AQ39" s="80">
        <v>0</v>
      </c>
    </row>
    <row r="40" spans="2:43" ht="18">
      <c r="B40" s="80" t="s">
        <v>2912</v>
      </c>
      <c r="C40" s="167" t="s">
        <v>4087</v>
      </c>
      <c r="D40" s="80">
        <v>1</v>
      </c>
      <c r="E40" s="167" t="s">
        <v>2852</v>
      </c>
      <c r="F40" t="s">
        <v>2292</v>
      </c>
      <c r="G40" t="s">
        <v>652</v>
      </c>
      <c r="H40" t="s">
        <v>2292</v>
      </c>
      <c r="I40" s="80" t="s">
        <v>4019</v>
      </c>
      <c r="J40" s="80" t="s">
        <v>4020</v>
      </c>
      <c r="K40" s="80" t="s">
        <v>4021</v>
      </c>
      <c r="L40" s="167">
        <v>3150</v>
      </c>
      <c r="M40" s="45">
        <v>1</v>
      </c>
      <c r="N40" s="45">
        <v>135</v>
      </c>
      <c r="O40" s="45">
        <v>30</v>
      </c>
      <c r="P40" s="45">
        <v>426825</v>
      </c>
      <c r="Q40" s="45">
        <v>0</v>
      </c>
      <c r="R40" s="45">
        <v>30</v>
      </c>
      <c r="S40" s="45">
        <v>1575</v>
      </c>
      <c r="T40" s="45">
        <v>0</v>
      </c>
      <c r="U40" s="45">
        <v>0</v>
      </c>
      <c r="V40" s="45">
        <v>0</v>
      </c>
      <c r="W40" s="45">
        <v>0</v>
      </c>
      <c r="X40" s="45">
        <v>30</v>
      </c>
      <c r="Y40" s="45">
        <v>1575</v>
      </c>
      <c r="Z40" s="45">
        <v>0</v>
      </c>
      <c r="AA40" s="45">
        <v>0</v>
      </c>
      <c r="AB40" s="45">
        <v>0</v>
      </c>
      <c r="AC40" s="45">
        <v>0</v>
      </c>
      <c r="AD40" s="45">
        <v>0</v>
      </c>
      <c r="AE40" s="45">
        <v>0</v>
      </c>
      <c r="AF40" s="45">
        <v>0</v>
      </c>
      <c r="AG40" s="45">
        <v>0</v>
      </c>
      <c r="AH40" s="45">
        <v>0</v>
      </c>
      <c r="AI40" s="45">
        <v>0</v>
      </c>
      <c r="AJ40" s="45">
        <v>0</v>
      </c>
      <c r="AK40" s="45">
        <v>0</v>
      </c>
      <c r="AL40" s="45">
        <v>0</v>
      </c>
      <c r="AM40" s="81">
        <v>428400</v>
      </c>
      <c r="AN40" s="45">
        <v>0</v>
      </c>
      <c r="AO40" s="80"/>
      <c r="AP40" s="80">
        <v>0</v>
      </c>
      <c r="AQ40" s="80">
        <v>0</v>
      </c>
    </row>
    <row r="41" spans="2:43" ht="18">
      <c r="B41" s="80" t="s">
        <v>2913</v>
      </c>
      <c r="C41" s="167" t="s">
        <v>4089</v>
      </c>
      <c r="D41" s="80">
        <v>1</v>
      </c>
      <c r="E41" s="167" t="s">
        <v>2852</v>
      </c>
      <c r="F41" t="s">
        <v>922</v>
      </c>
      <c r="G41" t="s">
        <v>352</v>
      </c>
      <c r="H41" t="s">
        <v>922</v>
      </c>
      <c r="I41" s="80" t="s">
        <v>4019</v>
      </c>
      <c r="J41" s="80" t="s">
        <v>4020</v>
      </c>
      <c r="K41" s="80" t="s">
        <v>4021</v>
      </c>
      <c r="L41" s="167">
        <v>650000</v>
      </c>
      <c r="M41" s="45">
        <v>3</v>
      </c>
      <c r="N41" s="45">
        <v>135</v>
      </c>
      <c r="O41" s="45">
        <v>0</v>
      </c>
      <c r="P41" s="45">
        <v>650000</v>
      </c>
      <c r="Q41" s="45">
        <v>0</v>
      </c>
      <c r="R41" s="45">
        <v>0</v>
      </c>
      <c r="S41" s="45">
        <v>0</v>
      </c>
      <c r="T41" s="45">
        <v>0</v>
      </c>
      <c r="U41" s="45">
        <v>0</v>
      </c>
      <c r="V41" s="45">
        <v>0</v>
      </c>
      <c r="W41" s="45">
        <v>0</v>
      </c>
      <c r="X41" s="45">
        <v>0</v>
      </c>
      <c r="Y41" s="45">
        <v>0</v>
      </c>
      <c r="Z41" s="45">
        <v>0</v>
      </c>
      <c r="AA41" s="45">
        <v>0</v>
      </c>
      <c r="AB41" s="45">
        <v>0</v>
      </c>
      <c r="AC41" s="45">
        <v>5</v>
      </c>
      <c r="AD41" s="45">
        <v>0</v>
      </c>
      <c r="AE41" s="45">
        <v>20300</v>
      </c>
      <c r="AF41" s="45">
        <v>0</v>
      </c>
      <c r="AG41" s="45">
        <v>0</v>
      </c>
      <c r="AH41" s="45">
        <v>20300</v>
      </c>
      <c r="AI41" s="45">
        <v>0</v>
      </c>
      <c r="AJ41" s="45">
        <v>0</v>
      </c>
      <c r="AK41" s="45">
        <v>0</v>
      </c>
      <c r="AL41" s="45">
        <v>0</v>
      </c>
      <c r="AM41" s="81">
        <v>629700</v>
      </c>
      <c r="AN41" s="45">
        <v>0</v>
      </c>
      <c r="AO41" s="80"/>
      <c r="AP41" s="80">
        <v>0</v>
      </c>
      <c r="AQ41" s="80">
        <v>0</v>
      </c>
    </row>
    <row r="42" spans="2:43" ht="18">
      <c r="B42" s="80" t="s">
        <v>2914</v>
      </c>
      <c r="C42" s="167" t="s">
        <v>4091</v>
      </c>
      <c r="D42" s="80">
        <v>1</v>
      </c>
      <c r="E42" s="167" t="s">
        <v>2852</v>
      </c>
      <c r="F42" t="s">
        <v>358</v>
      </c>
      <c r="G42" t="s">
        <v>359</v>
      </c>
      <c r="H42" t="s">
        <v>358</v>
      </c>
      <c r="I42" s="80" t="s">
        <v>4019</v>
      </c>
      <c r="J42" s="80" t="s">
        <v>4020</v>
      </c>
      <c r="K42" s="80" t="s">
        <v>4021</v>
      </c>
      <c r="L42" s="167">
        <v>680000</v>
      </c>
      <c r="M42" s="45">
        <v>3</v>
      </c>
      <c r="N42" s="45">
        <v>125</v>
      </c>
      <c r="O42" s="45">
        <v>30</v>
      </c>
      <c r="P42" s="45">
        <v>680000</v>
      </c>
      <c r="Q42" s="45">
        <v>0</v>
      </c>
      <c r="R42" s="45">
        <v>0</v>
      </c>
      <c r="S42" s="45">
        <v>0</v>
      </c>
      <c r="T42" s="45">
        <v>0</v>
      </c>
      <c r="U42" s="45">
        <v>0</v>
      </c>
      <c r="V42" s="45">
        <v>0</v>
      </c>
      <c r="W42" s="45">
        <v>0</v>
      </c>
      <c r="X42" s="45">
        <v>0</v>
      </c>
      <c r="Y42" s="45">
        <v>0</v>
      </c>
      <c r="Z42" s="45">
        <v>0</v>
      </c>
      <c r="AA42" s="45">
        <v>0</v>
      </c>
      <c r="AB42" s="45">
        <v>0</v>
      </c>
      <c r="AC42" s="45">
        <v>14</v>
      </c>
      <c r="AD42" s="45">
        <v>30</v>
      </c>
      <c r="AE42" s="45">
        <v>62350</v>
      </c>
      <c r="AF42" s="45">
        <v>0</v>
      </c>
      <c r="AG42" s="45">
        <v>0</v>
      </c>
      <c r="AH42" s="45">
        <v>62350</v>
      </c>
      <c r="AI42" s="45">
        <v>0</v>
      </c>
      <c r="AJ42" s="45">
        <v>0</v>
      </c>
      <c r="AK42" s="45">
        <v>0</v>
      </c>
      <c r="AL42" s="45">
        <v>0</v>
      </c>
      <c r="AM42" s="81">
        <v>617650</v>
      </c>
      <c r="AN42" s="45">
        <v>0</v>
      </c>
      <c r="AO42" s="80"/>
      <c r="AP42" s="80">
        <v>0</v>
      </c>
      <c r="AQ42" s="80">
        <v>0</v>
      </c>
    </row>
    <row r="43" spans="2:43" ht="18">
      <c r="B43" s="80" t="s">
        <v>2917</v>
      </c>
      <c r="C43" s="167" t="s">
        <v>4312</v>
      </c>
      <c r="D43" s="80">
        <v>1</v>
      </c>
      <c r="E43" s="167" t="s">
        <v>2852</v>
      </c>
      <c r="F43" t="s">
        <v>2418</v>
      </c>
      <c r="G43" t="s">
        <v>602</v>
      </c>
      <c r="H43" t="s">
        <v>2418</v>
      </c>
      <c r="I43" s="80" t="s">
        <v>4019</v>
      </c>
      <c r="J43" s="80" t="s">
        <v>4020</v>
      </c>
      <c r="K43" s="80" t="s">
        <v>4021</v>
      </c>
      <c r="L43" s="167">
        <v>6300</v>
      </c>
      <c r="M43" s="45">
        <v>1</v>
      </c>
      <c r="N43" s="45">
        <v>130</v>
      </c>
      <c r="O43" s="45">
        <v>0</v>
      </c>
      <c r="P43" s="45">
        <v>819000</v>
      </c>
      <c r="Q43" s="45">
        <v>4</v>
      </c>
      <c r="R43" s="45">
        <v>0</v>
      </c>
      <c r="S43" s="45">
        <v>25200</v>
      </c>
      <c r="T43" s="45">
        <v>0</v>
      </c>
      <c r="U43" s="45">
        <v>0</v>
      </c>
      <c r="V43" s="45">
        <v>0</v>
      </c>
      <c r="W43" s="45">
        <v>4</v>
      </c>
      <c r="X43" s="45">
        <v>0</v>
      </c>
      <c r="Y43" s="45">
        <v>25200</v>
      </c>
      <c r="Z43" s="45">
        <v>0</v>
      </c>
      <c r="AA43" s="45">
        <v>0</v>
      </c>
      <c r="AB43" s="45">
        <v>0</v>
      </c>
      <c r="AC43" s="45">
        <v>0</v>
      </c>
      <c r="AD43" s="45">
        <v>0</v>
      </c>
      <c r="AE43" s="45">
        <v>0</v>
      </c>
      <c r="AF43" s="45">
        <v>0</v>
      </c>
      <c r="AG43" s="45">
        <v>0</v>
      </c>
      <c r="AH43" s="45">
        <v>0</v>
      </c>
      <c r="AI43" s="45">
        <v>0</v>
      </c>
      <c r="AJ43" s="45">
        <v>0</v>
      </c>
      <c r="AK43" s="45">
        <v>0</v>
      </c>
      <c r="AL43" s="45">
        <v>0</v>
      </c>
      <c r="AM43" s="81">
        <v>844200</v>
      </c>
      <c r="AN43" s="45">
        <v>0</v>
      </c>
      <c r="AO43" s="80"/>
      <c r="AP43" s="80">
        <v>0</v>
      </c>
      <c r="AQ43" s="80">
        <v>0</v>
      </c>
    </row>
    <row r="44" spans="2:43" ht="18">
      <c r="B44" s="80" t="s">
        <v>2919</v>
      </c>
      <c r="C44" s="167" t="s">
        <v>4093</v>
      </c>
      <c r="D44" s="80">
        <v>1</v>
      </c>
      <c r="E44" s="167" t="s">
        <v>2852</v>
      </c>
      <c r="F44" t="s">
        <v>362</v>
      </c>
      <c r="G44" t="s">
        <v>363</v>
      </c>
      <c r="H44" t="s">
        <v>362</v>
      </c>
      <c r="I44" s="80" t="s">
        <v>4019</v>
      </c>
      <c r="J44" s="80" t="s">
        <v>4020</v>
      </c>
      <c r="K44" s="80" t="s">
        <v>4021</v>
      </c>
      <c r="L44" s="167">
        <v>530000</v>
      </c>
      <c r="M44" s="45">
        <v>3</v>
      </c>
      <c r="N44" s="45">
        <v>135</v>
      </c>
      <c r="O44" s="45">
        <v>30</v>
      </c>
      <c r="P44" s="45">
        <v>530000</v>
      </c>
      <c r="Q44" s="45">
        <v>0</v>
      </c>
      <c r="R44" s="45">
        <v>0</v>
      </c>
      <c r="S44" s="45">
        <v>0</v>
      </c>
      <c r="T44" s="45">
        <v>0</v>
      </c>
      <c r="U44" s="45">
        <v>0</v>
      </c>
      <c r="V44" s="45">
        <v>0</v>
      </c>
      <c r="W44" s="45">
        <v>0</v>
      </c>
      <c r="X44" s="45">
        <v>0</v>
      </c>
      <c r="Y44" s="45">
        <v>0</v>
      </c>
      <c r="Z44" s="45">
        <v>0</v>
      </c>
      <c r="AA44" s="45">
        <v>0</v>
      </c>
      <c r="AB44" s="45">
        <v>0</v>
      </c>
      <c r="AC44" s="45">
        <v>4</v>
      </c>
      <c r="AD44" s="45">
        <v>30</v>
      </c>
      <c r="AE44" s="45">
        <v>14940</v>
      </c>
      <c r="AF44" s="45">
        <v>0</v>
      </c>
      <c r="AG44" s="45">
        <v>0</v>
      </c>
      <c r="AH44" s="45">
        <v>14940</v>
      </c>
      <c r="AI44" s="45">
        <v>0</v>
      </c>
      <c r="AJ44" s="45">
        <v>0</v>
      </c>
      <c r="AK44" s="45">
        <v>0</v>
      </c>
      <c r="AL44" s="45">
        <v>0</v>
      </c>
      <c r="AM44" s="81">
        <v>515060</v>
      </c>
      <c r="AN44" s="45">
        <v>0</v>
      </c>
      <c r="AO44" s="80"/>
      <c r="AP44" s="80">
        <v>0</v>
      </c>
      <c r="AQ44" s="80">
        <v>0</v>
      </c>
    </row>
    <row r="45" spans="2:43" ht="18">
      <c r="B45" s="80" t="s">
        <v>2921</v>
      </c>
      <c r="C45" s="167" t="s">
        <v>4095</v>
      </c>
      <c r="D45" s="80">
        <v>1</v>
      </c>
      <c r="E45" s="167" t="s">
        <v>2852</v>
      </c>
      <c r="F45" t="s">
        <v>364</v>
      </c>
      <c r="G45" t="s">
        <v>365</v>
      </c>
      <c r="H45" t="s">
        <v>364</v>
      </c>
      <c r="I45" s="80" t="s">
        <v>4019</v>
      </c>
      <c r="J45" s="80" t="s">
        <v>4020</v>
      </c>
      <c r="K45" s="80" t="s">
        <v>4021</v>
      </c>
      <c r="L45" s="167">
        <v>4200</v>
      </c>
      <c r="M45" s="45">
        <v>1</v>
      </c>
      <c r="N45" s="45">
        <v>127</v>
      </c>
      <c r="O45" s="45">
        <v>30</v>
      </c>
      <c r="P45" s="45">
        <v>535500</v>
      </c>
      <c r="Q45" s="45">
        <v>0</v>
      </c>
      <c r="R45" s="45">
        <v>0</v>
      </c>
      <c r="S45" s="45">
        <v>0</v>
      </c>
      <c r="T45" s="45">
        <v>0</v>
      </c>
      <c r="U45" s="45">
        <v>0</v>
      </c>
      <c r="V45" s="45">
        <v>0</v>
      </c>
      <c r="W45" s="45">
        <v>0</v>
      </c>
      <c r="X45" s="45">
        <v>0</v>
      </c>
      <c r="Y45" s="45">
        <v>0</v>
      </c>
      <c r="Z45" s="45">
        <v>0</v>
      </c>
      <c r="AA45" s="45">
        <v>0</v>
      </c>
      <c r="AB45" s="45">
        <v>0</v>
      </c>
      <c r="AC45" s="45">
        <v>0</v>
      </c>
      <c r="AD45" s="45">
        <v>0</v>
      </c>
      <c r="AE45" s="45">
        <v>0</v>
      </c>
      <c r="AF45" s="45">
        <v>0</v>
      </c>
      <c r="AG45" s="45">
        <v>0</v>
      </c>
      <c r="AH45" s="45">
        <v>0</v>
      </c>
      <c r="AI45" s="45">
        <v>0</v>
      </c>
      <c r="AJ45" s="45">
        <v>0</v>
      </c>
      <c r="AK45" s="45">
        <v>0</v>
      </c>
      <c r="AL45" s="45">
        <v>0</v>
      </c>
      <c r="AM45" s="81">
        <v>535500</v>
      </c>
      <c r="AN45" s="45">
        <v>0</v>
      </c>
      <c r="AO45" s="80"/>
      <c r="AP45" s="80">
        <v>0</v>
      </c>
      <c r="AQ45" s="80">
        <v>0</v>
      </c>
    </row>
    <row r="46" spans="2:43" ht="18">
      <c r="B46" s="80" t="s">
        <v>2922</v>
      </c>
      <c r="C46" s="167" t="s">
        <v>4097</v>
      </c>
      <c r="D46" s="80">
        <v>1</v>
      </c>
      <c r="E46" s="167" t="s">
        <v>2852</v>
      </c>
      <c r="F46" t="s">
        <v>1411</v>
      </c>
      <c r="G46" t="s">
        <v>579</v>
      </c>
      <c r="H46" t="s">
        <v>1411</v>
      </c>
      <c r="I46" s="80" t="s">
        <v>4019</v>
      </c>
      <c r="J46" s="80" t="s">
        <v>4020</v>
      </c>
      <c r="K46" s="80" t="s">
        <v>4021</v>
      </c>
      <c r="L46" s="167">
        <v>680000</v>
      </c>
      <c r="M46" s="45">
        <v>3</v>
      </c>
      <c r="N46" s="45">
        <v>135</v>
      </c>
      <c r="O46" s="45">
        <v>0</v>
      </c>
      <c r="P46" s="45">
        <v>680000</v>
      </c>
      <c r="Q46" s="45">
        <v>0</v>
      </c>
      <c r="R46" s="45">
        <v>0</v>
      </c>
      <c r="S46" s="45">
        <v>0</v>
      </c>
      <c r="T46" s="45">
        <v>0</v>
      </c>
      <c r="U46" s="45">
        <v>0</v>
      </c>
      <c r="V46" s="45">
        <v>0</v>
      </c>
      <c r="W46" s="45">
        <v>0</v>
      </c>
      <c r="X46" s="45">
        <v>0</v>
      </c>
      <c r="Y46" s="45">
        <v>0</v>
      </c>
      <c r="Z46" s="45">
        <v>0</v>
      </c>
      <c r="AA46" s="45">
        <v>0</v>
      </c>
      <c r="AB46" s="45">
        <v>0</v>
      </c>
      <c r="AC46" s="45">
        <v>5</v>
      </c>
      <c r="AD46" s="45">
        <v>0</v>
      </c>
      <c r="AE46" s="45">
        <v>21250</v>
      </c>
      <c r="AF46" s="45">
        <v>0</v>
      </c>
      <c r="AG46" s="45">
        <v>0</v>
      </c>
      <c r="AH46" s="45">
        <v>21250</v>
      </c>
      <c r="AI46" s="45">
        <v>0</v>
      </c>
      <c r="AJ46" s="45">
        <v>0</v>
      </c>
      <c r="AK46" s="45">
        <v>0</v>
      </c>
      <c r="AL46" s="45">
        <v>0</v>
      </c>
      <c r="AM46" s="81">
        <v>658750</v>
      </c>
      <c r="AN46" s="45">
        <v>57096</v>
      </c>
      <c r="AO46" s="80"/>
      <c r="AP46" s="80">
        <v>0</v>
      </c>
      <c r="AQ46" s="80">
        <v>0</v>
      </c>
    </row>
    <row r="47" spans="2:43" ht="18">
      <c r="B47" s="80" t="s">
        <v>2923</v>
      </c>
      <c r="C47" s="167" t="s">
        <v>4099</v>
      </c>
      <c r="D47" s="80">
        <v>1</v>
      </c>
      <c r="E47" s="167" t="s">
        <v>2852</v>
      </c>
      <c r="F47" t="s">
        <v>2340</v>
      </c>
      <c r="G47" t="s">
        <v>601</v>
      </c>
      <c r="H47" t="s">
        <v>2340</v>
      </c>
      <c r="I47" s="80" t="s">
        <v>4019</v>
      </c>
      <c r="J47" s="80" t="s">
        <v>4020</v>
      </c>
      <c r="K47" s="80" t="s">
        <v>4021</v>
      </c>
      <c r="L47" s="167">
        <v>650000</v>
      </c>
      <c r="M47" s="45">
        <v>3</v>
      </c>
      <c r="N47" s="45">
        <v>143</v>
      </c>
      <c r="O47" s="45">
        <v>30</v>
      </c>
      <c r="P47" s="45">
        <v>650000</v>
      </c>
      <c r="Q47" s="45">
        <v>0</v>
      </c>
      <c r="R47" s="45">
        <v>0</v>
      </c>
      <c r="S47" s="45">
        <v>0</v>
      </c>
      <c r="T47" s="45">
        <v>0</v>
      </c>
      <c r="U47" s="45">
        <v>0</v>
      </c>
      <c r="V47" s="45">
        <v>0</v>
      </c>
      <c r="W47" s="45">
        <v>0</v>
      </c>
      <c r="X47" s="45">
        <v>0</v>
      </c>
      <c r="Y47" s="45">
        <v>0</v>
      </c>
      <c r="Z47" s="45">
        <v>0</v>
      </c>
      <c r="AA47" s="45">
        <v>0</v>
      </c>
      <c r="AB47" s="45">
        <v>0</v>
      </c>
      <c r="AC47" s="45">
        <v>0</v>
      </c>
      <c r="AD47" s="45">
        <v>0</v>
      </c>
      <c r="AE47" s="45">
        <v>0</v>
      </c>
      <c r="AF47" s="45">
        <v>0</v>
      </c>
      <c r="AG47" s="45">
        <v>0</v>
      </c>
      <c r="AH47" s="45">
        <v>0</v>
      </c>
      <c r="AI47" s="45">
        <v>0</v>
      </c>
      <c r="AJ47" s="45">
        <v>0</v>
      </c>
      <c r="AK47" s="45">
        <v>0</v>
      </c>
      <c r="AL47" s="45">
        <v>0</v>
      </c>
      <c r="AM47" s="81">
        <v>650000</v>
      </c>
      <c r="AN47" s="45">
        <v>6306</v>
      </c>
      <c r="AO47" s="80"/>
      <c r="AP47" s="80">
        <v>0</v>
      </c>
      <c r="AQ47" s="80">
        <v>0</v>
      </c>
    </row>
    <row r="48" spans="2:43" ht="18">
      <c r="B48" s="80" t="s">
        <v>2924</v>
      </c>
      <c r="C48" s="167" t="s">
        <v>4101</v>
      </c>
      <c r="D48" s="80">
        <v>1</v>
      </c>
      <c r="E48" s="167" t="s">
        <v>2852</v>
      </c>
      <c r="F48" t="s">
        <v>2429</v>
      </c>
      <c r="G48" t="s">
        <v>2434</v>
      </c>
      <c r="H48" t="s">
        <v>2429</v>
      </c>
      <c r="I48" s="80" t="s">
        <v>4019</v>
      </c>
      <c r="J48" s="80" t="s">
        <v>4020</v>
      </c>
      <c r="K48" s="80" t="s">
        <v>4021</v>
      </c>
      <c r="L48" s="167">
        <v>4000</v>
      </c>
      <c r="M48" s="45">
        <v>1</v>
      </c>
      <c r="N48" s="45">
        <v>61</v>
      </c>
      <c r="O48" s="45">
        <v>30</v>
      </c>
      <c r="P48" s="45">
        <v>246000</v>
      </c>
      <c r="Q48" s="45">
        <v>0</v>
      </c>
      <c r="R48" s="45">
        <v>0</v>
      </c>
      <c r="S48" s="45">
        <v>0</v>
      </c>
      <c r="T48" s="45">
        <v>0</v>
      </c>
      <c r="U48" s="45">
        <v>0</v>
      </c>
      <c r="V48" s="45">
        <v>0</v>
      </c>
      <c r="W48" s="45">
        <v>0</v>
      </c>
      <c r="X48" s="45">
        <v>0</v>
      </c>
      <c r="Y48" s="45">
        <v>0</v>
      </c>
      <c r="Z48" s="45">
        <v>0</v>
      </c>
      <c r="AA48" s="45">
        <v>0</v>
      </c>
      <c r="AB48" s="45">
        <v>0</v>
      </c>
      <c r="AC48" s="45">
        <v>0</v>
      </c>
      <c r="AD48" s="45">
        <v>0</v>
      </c>
      <c r="AE48" s="45">
        <v>0</v>
      </c>
      <c r="AF48" s="45">
        <v>0</v>
      </c>
      <c r="AG48" s="45">
        <v>0</v>
      </c>
      <c r="AH48" s="45">
        <v>0</v>
      </c>
      <c r="AI48" s="45">
        <v>0</v>
      </c>
      <c r="AJ48" s="45">
        <v>0</v>
      </c>
      <c r="AK48" s="45">
        <v>0</v>
      </c>
      <c r="AL48" s="45">
        <v>0</v>
      </c>
      <c r="AM48" s="81">
        <v>246000</v>
      </c>
      <c r="AN48" s="45">
        <v>0</v>
      </c>
      <c r="AO48" s="80"/>
      <c r="AP48" s="80">
        <v>0</v>
      </c>
      <c r="AQ48" s="80">
        <v>0</v>
      </c>
    </row>
    <row r="49" spans="2:43" ht="18">
      <c r="B49" s="80" t="s">
        <v>2925</v>
      </c>
      <c r="C49" s="167" t="s">
        <v>4103</v>
      </c>
      <c r="D49" s="80">
        <v>1</v>
      </c>
      <c r="E49" s="167" t="s">
        <v>2852</v>
      </c>
      <c r="F49" t="s">
        <v>2390</v>
      </c>
      <c r="G49" t="s">
        <v>367</v>
      </c>
      <c r="H49" t="s">
        <v>2390</v>
      </c>
      <c r="I49" s="80" t="s">
        <v>4019</v>
      </c>
      <c r="J49" s="80" t="s">
        <v>4020</v>
      </c>
      <c r="K49" s="80" t="s">
        <v>4021</v>
      </c>
      <c r="L49" s="167">
        <v>4700</v>
      </c>
      <c r="M49" s="45">
        <v>1</v>
      </c>
      <c r="N49" s="45">
        <v>99</v>
      </c>
      <c r="O49" s="45">
        <v>30</v>
      </c>
      <c r="P49" s="45">
        <v>467650</v>
      </c>
      <c r="Q49" s="45">
        <v>3</v>
      </c>
      <c r="R49" s="45">
        <v>30</v>
      </c>
      <c r="S49" s="45">
        <v>16450</v>
      </c>
      <c r="T49" s="45">
        <v>0</v>
      </c>
      <c r="U49" s="45">
        <v>0</v>
      </c>
      <c r="V49" s="45">
        <v>0</v>
      </c>
      <c r="W49" s="45">
        <v>3</v>
      </c>
      <c r="X49" s="45">
        <v>30</v>
      </c>
      <c r="Y49" s="45">
        <v>16450</v>
      </c>
      <c r="Z49" s="45">
        <v>0</v>
      </c>
      <c r="AA49" s="45">
        <v>0</v>
      </c>
      <c r="AB49" s="45">
        <v>0</v>
      </c>
      <c r="AC49" s="45">
        <v>0</v>
      </c>
      <c r="AD49" s="45">
        <v>0</v>
      </c>
      <c r="AE49" s="45">
        <v>0</v>
      </c>
      <c r="AF49" s="45">
        <v>0</v>
      </c>
      <c r="AG49" s="45">
        <v>0</v>
      </c>
      <c r="AH49" s="45">
        <v>0</v>
      </c>
      <c r="AI49" s="45">
        <v>0</v>
      </c>
      <c r="AJ49" s="45">
        <v>0</v>
      </c>
      <c r="AK49" s="45">
        <v>0</v>
      </c>
      <c r="AL49" s="45">
        <v>0</v>
      </c>
      <c r="AM49" s="81">
        <v>484100</v>
      </c>
      <c r="AN49" s="45">
        <v>21288</v>
      </c>
      <c r="AO49" s="80"/>
      <c r="AP49" s="80">
        <v>0</v>
      </c>
      <c r="AQ49" s="80">
        <v>0</v>
      </c>
    </row>
    <row r="50" spans="2:43" ht="18">
      <c r="B50" s="80" t="s">
        <v>2927</v>
      </c>
      <c r="C50" s="167" t="s">
        <v>4105</v>
      </c>
      <c r="D50" s="80">
        <v>1</v>
      </c>
      <c r="E50" s="167" t="s">
        <v>2852</v>
      </c>
      <c r="F50" t="s">
        <v>1354</v>
      </c>
      <c r="G50" t="s">
        <v>549</v>
      </c>
      <c r="H50" t="s">
        <v>1354</v>
      </c>
      <c r="I50" s="80" t="s">
        <v>4019</v>
      </c>
      <c r="J50" s="80" t="s">
        <v>4020</v>
      </c>
      <c r="K50" s="80" t="s">
        <v>4021</v>
      </c>
      <c r="L50" s="167">
        <v>730000</v>
      </c>
      <c r="M50" s="45">
        <v>3</v>
      </c>
      <c r="N50" s="45">
        <v>158</v>
      </c>
      <c r="O50" s="45">
        <v>0</v>
      </c>
      <c r="P50" s="45">
        <v>730000</v>
      </c>
      <c r="Q50" s="45">
        <v>0</v>
      </c>
      <c r="R50" s="45">
        <v>0</v>
      </c>
      <c r="S50" s="45">
        <v>0</v>
      </c>
      <c r="T50" s="45">
        <v>0</v>
      </c>
      <c r="U50" s="45">
        <v>0</v>
      </c>
      <c r="V50" s="45">
        <v>0</v>
      </c>
      <c r="W50" s="45">
        <v>0</v>
      </c>
      <c r="X50" s="45">
        <v>0</v>
      </c>
      <c r="Y50" s="45">
        <v>0</v>
      </c>
      <c r="Z50" s="45">
        <v>0</v>
      </c>
      <c r="AA50" s="45">
        <v>0</v>
      </c>
      <c r="AB50" s="45">
        <v>0</v>
      </c>
      <c r="AC50" s="45">
        <v>0</v>
      </c>
      <c r="AD50" s="45">
        <v>0</v>
      </c>
      <c r="AE50" s="45">
        <v>0</v>
      </c>
      <c r="AF50" s="45">
        <v>0</v>
      </c>
      <c r="AG50" s="45">
        <v>0</v>
      </c>
      <c r="AH50" s="45">
        <v>0</v>
      </c>
      <c r="AI50" s="45">
        <v>0</v>
      </c>
      <c r="AJ50" s="45">
        <v>0</v>
      </c>
      <c r="AK50" s="45">
        <v>0</v>
      </c>
      <c r="AL50" s="45">
        <v>0</v>
      </c>
      <c r="AM50" s="81">
        <v>730000</v>
      </c>
      <c r="AN50" s="45">
        <v>0</v>
      </c>
      <c r="AO50" s="80"/>
      <c r="AP50" s="80">
        <v>0</v>
      </c>
      <c r="AQ50" s="80">
        <v>0</v>
      </c>
    </row>
    <row r="51" spans="2:43" ht="18">
      <c r="B51" s="80" t="s">
        <v>2928</v>
      </c>
      <c r="C51" s="167" t="s">
        <v>4107</v>
      </c>
      <c r="D51" s="80">
        <v>1</v>
      </c>
      <c r="E51" s="167" t="s">
        <v>2852</v>
      </c>
      <c r="F51" t="s">
        <v>369</v>
      </c>
      <c r="G51" t="s">
        <v>370</v>
      </c>
      <c r="H51" t="s">
        <v>369</v>
      </c>
      <c r="I51" s="80" t="s">
        <v>4019</v>
      </c>
      <c r="J51" s="80" t="s">
        <v>4020</v>
      </c>
      <c r="K51" s="80" t="s">
        <v>4021</v>
      </c>
      <c r="L51" s="167">
        <v>570000</v>
      </c>
      <c r="M51" s="45">
        <v>3</v>
      </c>
      <c r="N51" s="45">
        <v>178</v>
      </c>
      <c r="O51" s="45">
        <v>0</v>
      </c>
      <c r="P51" s="45">
        <v>570000</v>
      </c>
      <c r="Q51" s="45">
        <v>0</v>
      </c>
      <c r="R51" s="45">
        <v>0</v>
      </c>
      <c r="S51" s="45">
        <v>0</v>
      </c>
      <c r="T51" s="45">
        <v>0</v>
      </c>
      <c r="U51" s="45">
        <v>0</v>
      </c>
      <c r="V51" s="45">
        <v>0</v>
      </c>
      <c r="W51" s="45">
        <v>0</v>
      </c>
      <c r="X51" s="45">
        <v>0</v>
      </c>
      <c r="Y51" s="45">
        <v>0</v>
      </c>
      <c r="Z51" s="45">
        <v>0</v>
      </c>
      <c r="AA51" s="45">
        <v>0</v>
      </c>
      <c r="AB51" s="45">
        <v>0</v>
      </c>
      <c r="AC51" s="45">
        <v>0</v>
      </c>
      <c r="AD51" s="45">
        <v>0</v>
      </c>
      <c r="AE51" s="45">
        <v>0</v>
      </c>
      <c r="AF51" s="45">
        <v>0</v>
      </c>
      <c r="AG51" s="45">
        <v>0</v>
      </c>
      <c r="AH51" s="45">
        <v>0</v>
      </c>
      <c r="AI51" s="45">
        <v>0</v>
      </c>
      <c r="AJ51" s="45">
        <v>0</v>
      </c>
      <c r="AK51" s="45">
        <v>0</v>
      </c>
      <c r="AL51" s="45">
        <v>0</v>
      </c>
      <c r="AM51" s="81">
        <v>570000</v>
      </c>
      <c r="AN51" s="45">
        <v>14369</v>
      </c>
      <c r="AO51" s="80"/>
      <c r="AP51" s="80">
        <v>0</v>
      </c>
      <c r="AQ51" s="80">
        <v>0</v>
      </c>
    </row>
    <row r="52" spans="2:43" ht="18">
      <c r="B52" s="80" t="s">
        <v>2929</v>
      </c>
      <c r="C52" s="167" t="s">
        <v>4109</v>
      </c>
      <c r="D52" s="80">
        <v>1</v>
      </c>
      <c r="E52" s="167" t="s">
        <v>2852</v>
      </c>
      <c r="F52" t="s">
        <v>371</v>
      </c>
      <c r="G52" t="s">
        <v>372</v>
      </c>
      <c r="H52" t="s">
        <v>371</v>
      </c>
      <c r="I52" s="80" t="s">
        <v>4019</v>
      </c>
      <c r="J52" s="80" t="s">
        <v>4020</v>
      </c>
      <c r="K52" s="80" t="s">
        <v>4021</v>
      </c>
      <c r="L52" s="167">
        <v>400000</v>
      </c>
      <c r="M52" s="45">
        <v>3</v>
      </c>
      <c r="N52" s="45">
        <v>52</v>
      </c>
      <c r="O52" s="45">
        <v>30</v>
      </c>
      <c r="P52" s="45">
        <v>400000</v>
      </c>
      <c r="Q52" s="45">
        <v>0</v>
      </c>
      <c r="R52" s="45">
        <v>0</v>
      </c>
      <c r="S52" s="45">
        <v>0</v>
      </c>
      <c r="T52" s="45">
        <v>0</v>
      </c>
      <c r="U52" s="45">
        <v>0</v>
      </c>
      <c r="V52" s="45">
        <v>0</v>
      </c>
      <c r="W52" s="45">
        <v>0</v>
      </c>
      <c r="X52" s="45">
        <v>0</v>
      </c>
      <c r="Y52" s="45">
        <v>0</v>
      </c>
      <c r="Z52" s="45">
        <v>0</v>
      </c>
      <c r="AA52" s="45">
        <v>0</v>
      </c>
      <c r="AB52" s="45">
        <v>0</v>
      </c>
      <c r="AC52" s="45">
        <v>27</v>
      </c>
      <c r="AD52" s="45">
        <v>30</v>
      </c>
      <c r="AE52" s="45">
        <v>122100</v>
      </c>
      <c r="AF52" s="45">
        <v>0</v>
      </c>
      <c r="AG52" s="45">
        <v>0</v>
      </c>
      <c r="AH52" s="45">
        <v>122100</v>
      </c>
      <c r="AI52" s="45">
        <v>0</v>
      </c>
      <c r="AJ52" s="45">
        <v>0</v>
      </c>
      <c r="AK52" s="45">
        <v>0</v>
      </c>
      <c r="AL52" s="45">
        <v>0</v>
      </c>
      <c r="AM52" s="81">
        <v>277900</v>
      </c>
      <c r="AN52" s="45">
        <v>0</v>
      </c>
      <c r="AO52" s="80"/>
      <c r="AP52" s="80">
        <v>0</v>
      </c>
      <c r="AQ52" s="80">
        <v>0</v>
      </c>
    </row>
    <row r="53" spans="2:43" ht="18">
      <c r="B53" s="80" t="s">
        <v>2930</v>
      </c>
      <c r="C53" s="167" t="s">
        <v>4111</v>
      </c>
      <c r="D53" s="80">
        <v>1</v>
      </c>
      <c r="E53" s="167" t="s">
        <v>2852</v>
      </c>
      <c r="F53" t="s">
        <v>1347</v>
      </c>
      <c r="G53" t="s">
        <v>599</v>
      </c>
      <c r="H53" t="s">
        <v>1347</v>
      </c>
      <c r="I53" s="80" t="s">
        <v>4019</v>
      </c>
      <c r="J53" s="80" t="s">
        <v>4020</v>
      </c>
      <c r="K53" s="80" t="s">
        <v>4021</v>
      </c>
      <c r="L53" s="167">
        <v>2500</v>
      </c>
      <c r="M53" s="45">
        <v>1</v>
      </c>
      <c r="N53" s="45">
        <v>6</v>
      </c>
      <c r="O53" s="45">
        <v>30</v>
      </c>
      <c r="P53" s="45">
        <v>16250</v>
      </c>
      <c r="Q53" s="45">
        <v>0</v>
      </c>
      <c r="R53" s="45">
        <v>0</v>
      </c>
      <c r="S53" s="45">
        <v>0</v>
      </c>
      <c r="T53" s="45">
        <v>0</v>
      </c>
      <c r="U53" s="45">
        <v>0</v>
      </c>
      <c r="V53" s="45">
        <v>0</v>
      </c>
      <c r="W53" s="45">
        <v>0</v>
      </c>
      <c r="X53" s="45">
        <v>0</v>
      </c>
      <c r="Y53" s="45">
        <v>0</v>
      </c>
      <c r="Z53" s="45">
        <v>0</v>
      </c>
      <c r="AA53" s="45">
        <v>0</v>
      </c>
      <c r="AB53" s="45">
        <v>0</v>
      </c>
      <c r="AC53" s="45">
        <v>0</v>
      </c>
      <c r="AD53" s="45">
        <v>0</v>
      </c>
      <c r="AE53" s="45">
        <v>0</v>
      </c>
      <c r="AF53" s="45">
        <v>0</v>
      </c>
      <c r="AG53" s="45">
        <v>0</v>
      </c>
      <c r="AH53" s="45">
        <v>0</v>
      </c>
      <c r="AI53" s="45">
        <v>0</v>
      </c>
      <c r="AJ53" s="45">
        <v>0</v>
      </c>
      <c r="AK53" s="45">
        <v>0</v>
      </c>
      <c r="AL53" s="45">
        <v>0</v>
      </c>
      <c r="AM53" s="81">
        <v>16250</v>
      </c>
      <c r="AN53" s="45">
        <v>0</v>
      </c>
      <c r="AO53" s="80"/>
      <c r="AP53" s="80">
        <v>0</v>
      </c>
      <c r="AQ53" s="80">
        <v>0</v>
      </c>
    </row>
    <row r="54" spans="2:43" ht="18">
      <c r="B54" s="80" t="s">
        <v>2931</v>
      </c>
      <c r="C54" s="167" t="s">
        <v>4113</v>
      </c>
      <c r="D54" s="80">
        <v>1</v>
      </c>
      <c r="E54" s="167" t="s">
        <v>2852</v>
      </c>
      <c r="F54" t="s">
        <v>374</v>
      </c>
      <c r="G54" t="s">
        <v>375</v>
      </c>
      <c r="H54" t="s">
        <v>374</v>
      </c>
      <c r="I54" s="80" t="s">
        <v>4019</v>
      </c>
      <c r="J54" s="80" t="s">
        <v>4020</v>
      </c>
      <c r="K54" s="80" t="s">
        <v>4021</v>
      </c>
      <c r="L54" s="167">
        <v>770000</v>
      </c>
      <c r="M54" s="45">
        <v>3</v>
      </c>
      <c r="N54" s="45">
        <v>112</v>
      </c>
      <c r="O54" s="45">
        <v>30</v>
      </c>
      <c r="P54" s="45">
        <v>770000</v>
      </c>
      <c r="Q54" s="45">
        <v>0</v>
      </c>
      <c r="R54" s="45">
        <v>0</v>
      </c>
      <c r="S54" s="45">
        <v>0</v>
      </c>
      <c r="T54" s="45">
        <v>0</v>
      </c>
      <c r="U54" s="45">
        <v>0</v>
      </c>
      <c r="V54" s="45">
        <v>0</v>
      </c>
      <c r="W54" s="45">
        <v>0</v>
      </c>
      <c r="X54" s="45">
        <v>0</v>
      </c>
      <c r="Y54" s="45">
        <v>0</v>
      </c>
      <c r="Z54" s="45">
        <v>0</v>
      </c>
      <c r="AA54" s="45">
        <v>0</v>
      </c>
      <c r="AB54" s="45">
        <v>0</v>
      </c>
      <c r="AC54" s="45">
        <v>27</v>
      </c>
      <c r="AD54" s="45">
        <v>30</v>
      </c>
      <c r="AE54" s="45">
        <v>132275</v>
      </c>
      <c r="AF54" s="45">
        <v>0</v>
      </c>
      <c r="AG54" s="45">
        <v>0</v>
      </c>
      <c r="AH54" s="45">
        <v>132275</v>
      </c>
      <c r="AI54" s="45">
        <v>0</v>
      </c>
      <c r="AJ54" s="45">
        <v>0</v>
      </c>
      <c r="AK54" s="45">
        <v>0</v>
      </c>
      <c r="AL54" s="45">
        <v>0</v>
      </c>
      <c r="AM54" s="81">
        <v>637725</v>
      </c>
      <c r="AN54" s="45">
        <v>1084</v>
      </c>
      <c r="AO54" s="80"/>
      <c r="AP54" s="80">
        <v>0</v>
      </c>
      <c r="AQ54" s="80">
        <v>0</v>
      </c>
    </row>
    <row r="55" spans="2:43" ht="18">
      <c r="B55" s="80" t="s">
        <v>2934</v>
      </c>
      <c r="C55" s="167" t="s">
        <v>4115</v>
      </c>
      <c r="D55" s="80">
        <v>1</v>
      </c>
      <c r="E55" s="167" t="s">
        <v>2852</v>
      </c>
      <c r="F55" t="s">
        <v>376</v>
      </c>
      <c r="G55" t="s">
        <v>377</v>
      </c>
      <c r="H55" t="s">
        <v>376</v>
      </c>
      <c r="I55" s="80" t="s">
        <v>4019</v>
      </c>
      <c r="J55" s="80" t="s">
        <v>4020</v>
      </c>
      <c r="K55" s="80" t="s">
        <v>4021</v>
      </c>
      <c r="L55" s="167">
        <v>590000</v>
      </c>
      <c r="M55" s="45">
        <v>3</v>
      </c>
      <c r="N55" s="45">
        <v>135</v>
      </c>
      <c r="O55" s="45">
        <v>0</v>
      </c>
      <c r="P55" s="45">
        <v>590000</v>
      </c>
      <c r="Q55" s="45">
        <v>0</v>
      </c>
      <c r="R55" s="45">
        <v>0</v>
      </c>
      <c r="S55" s="45">
        <v>0</v>
      </c>
      <c r="T55" s="45">
        <v>0</v>
      </c>
      <c r="U55" s="45">
        <v>0</v>
      </c>
      <c r="V55" s="45">
        <v>0</v>
      </c>
      <c r="W55" s="45">
        <v>0</v>
      </c>
      <c r="X55" s="45">
        <v>0</v>
      </c>
      <c r="Y55" s="45">
        <v>0</v>
      </c>
      <c r="Z55" s="45">
        <v>0</v>
      </c>
      <c r="AA55" s="45">
        <v>0</v>
      </c>
      <c r="AB55" s="45">
        <v>0</v>
      </c>
      <c r="AC55" s="45">
        <v>5</v>
      </c>
      <c r="AD55" s="45">
        <v>0</v>
      </c>
      <c r="AE55" s="45">
        <v>18450</v>
      </c>
      <c r="AF55" s="45">
        <v>0</v>
      </c>
      <c r="AG55" s="45">
        <v>0</v>
      </c>
      <c r="AH55" s="45">
        <v>18450</v>
      </c>
      <c r="AI55" s="45">
        <v>0</v>
      </c>
      <c r="AJ55" s="45">
        <v>0</v>
      </c>
      <c r="AK55" s="45">
        <v>0</v>
      </c>
      <c r="AL55" s="45">
        <v>0</v>
      </c>
      <c r="AM55" s="81">
        <v>571550</v>
      </c>
      <c r="AN55" s="45">
        <v>0</v>
      </c>
      <c r="AO55" s="80"/>
      <c r="AP55" s="80">
        <v>0</v>
      </c>
      <c r="AQ55" s="80">
        <v>0</v>
      </c>
    </row>
    <row r="56" spans="2:43" ht="18">
      <c r="B56" s="80" t="s">
        <v>2935</v>
      </c>
      <c r="C56" s="167" t="s">
        <v>4117</v>
      </c>
      <c r="D56" s="80">
        <v>1</v>
      </c>
      <c r="E56" s="167" t="s">
        <v>2852</v>
      </c>
      <c r="F56" t="s">
        <v>378</v>
      </c>
      <c r="G56" t="s">
        <v>379</v>
      </c>
      <c r="H56" t="s">
        <v>378</v>
      </c>
      <c r="I56" s="80" t="s">
        <v>4019</v>
      </c>
      <c r="J56" s="80" t="s">
        <v>4020</v>
      </c>
      <c r="K56" s="80" t="s">
        <v>4021</v>
      </c>
      <c r="L56" s="167">
        <v>2520</v>
      </c>
      <c r="M56" s="45">
        <v>1</v>
      </c>
      <c r="N56" s="45">
        <v>138</v>
      </c>
      <c r="O56" s="45">
        <v>30</v>
      </c>
      <c r="P56" s="45">
        <v>349020</v>
      </c>
      <c r="Q56" s="45">
        <v>29</v>
      </c>
      <c r="R56" s="45">
        <v>0</v>
      </c>
      <c r="S56" s="45">
        <v>91350</v>
      </c>
      <c r="T56" s="45">
        <v>0</v>
      </c>
      <c r="U56" s="45">
        <v>0</v>
      </c>
      <c r="V56" s="45">
        <v>0</v>
      </c>
      <c r="W56" s="45">
        <v>29</v>
      </c>
      <c r="X56" s="45">
        <v>0</v>
      </c>
      <c r="Y56" s="45">
        <v>91350</v>
      </c>
      <c r="Z56" s="45">
        <v>0</v>
      </c>
      <c r="AA56" s="45">
        <v>0</v>
      </c>
      <c r="AB56" s="45">
        <v>0</v>
      </c>
      <c r="AC56" s="45">
        <v>0</v>
      </c>
      <c r="AD56" s="45">
        <v>0</v>
      </c>
      <c r="AE56" s="45">
        <v>0</v>
      </c>
      <c r="AF56" s="45">
        <v>0</v>
      </c>
      <c r="AG56" s="45">
        <v>0</v>
      </c>
      <c r="AH56" s="45">
        <v>0</v>
      </c>
      <c r="AI56" s="45">
        <v>0</v>
      </c>
      <c r="AJ56" s="45">
        <v>0</v>
      </c>
      <c r="AK56" s="45">
        <v>0</v>
      </c>
      <c r="AL56" s="45">
        <v>0</v>
      </c>
      <c r="AM56" s="81">
        <v>440370</v>
      </c>
      <c r="AN56" s="45">
        <v>0</v>
      </c>
      <c r="AO56" s="80"/>
      <c r="AP56" s="80">
        <v>0</v>
      </c>
      <c r="AQ56" s="80">
        <v>0</v>
      </c>
    </row>
    <row r="57" spans="2:43" ht="18">
      <c r="B57" s="80" t="s">
        <v>2936</v>
      </c>
      <c r="C57" s="167" t="s">
        <v>4119</v>
      </c>
      <c r="D57" s="80">
        <v>1</v>
      </c>
      <c r="E57" s="167" t="s">
        <v>2852</v>
      </c>
      <c r="F57" t="s">
        <v>381</v>
      </c>
      <c r="G57" t="s">
        <v>382</v>
      </c>
      <c r="H57" t="s">
        <v>381</v>
      </c>
      <c r="I57" s="80" t="s">
        <v>4019</v>
      </c>
      <c r="J57" s="80" t="s">
        <v>4020</v>
      </c>
      <c r="K57" s="80" t="s">
        <v>4021</v>
      </c>
      <c r="L57" s="167">
        <v>2460</v>
      </c>
      <c r="M57" s="45">
        <v>1</v>
      </c>
      <c r="N57" s="45">
        <v>126</v>
      </c>
      <c r="O57" s="45">
        <v>30</v>
      </c>
      <c r="P57" s="45">
        <v>311190</v>
      </c>
      <c r="Q57" s="45">
        <v>6</v>
      </c>
      <c r="R57" s="45">
        <v>0</v>
      </c>
      <c r="S57" s="45">
        <v>18450</v>
      </c>
      <c r="T57" s="45">
        <v>0</v>
      </c>
      <c r="U57" s="45">
        <v>0</v>
      </c>
      <c r="V57" s="45">
        <v>0</v>
      </c>
      <c r="W57" s="45">
        <v>6</v>
      </c>
      <c r="X57" s="45">
        <v>0</v>
      </c>
      <c r="Y57" s="45">
        <v>18450</v>
      </c>
      <c r="Z57" s="45">
        <v>0</v>
      </c>
      <c r="AA57" s="45">
        <v>0</v>
      </c>
      <c r="AB57" s="45">
        <v>0</v>
      </c>
      <c r="AC57" s="45">
        <v>0</v>
      </c>
      <c r="AD57" s="45">
        <v>0</v>
      </c>
      <c r="AE57" s="45">
        <v>0</v>
      </c>
      <c r="AF57" s="45">
        <v>0</v>
      </c>
      <c r="AG57" s="45">
        <v>0</v>
      </c>
      <c r="AH57" s="45">
        <v>0</v>
      </c>
      <c r="AI57" s="45">
        <v>0</v>
      </c>
      <c r="AJ57" s="45">
        <v>0</v>
      </c>
      <c r="AK57" s="45">
        <v>0</v>
      </c>
      <c r="AL57" s="45">
        <v>0</v>
      </c>
      <c r="AM57" s="81">
        <v>329640</v>
      </c>
      <c r="AN57" s="45">
        <v>0</v>
      </c>
      <c r="AO57" s="80"/>
      <c r="AP57" s="80">
        <v>0</v>
      </c>
      <c r="AQ57" s="80">
        <v>0</v>
      </c>
    </row>
    <row r="58" spans="2:43" ht="18">
      <c r="B58" s="80" t="s">
        <v>2937</v>
      </c>
      <c r="C58" s="167" t="s">
        <v>4121</v>
      </c>
      <c r="D58" s="80">
        <v>1</v>
      </c>
      <c r="E58" s="167" t="s">
        <v>2852</v>
      </c>
      <c r="F58" t="s">
        <v>1342</v>
      </c>
      <c r="G58" t="s">
        <v>584</v>
      </c>
      <c r="H58" t="s">
        <v>1342</v>
      </c>
      <c r="I58" s="80" t="s">
        <v>4019</v>
      </c>
      <c r="J58" s="80" t="s">
        <v>4020</v>
      </c>
      <c r="K58" s="80" t="s">
        <v>4021</v>
      </c>
      <c r="L58" s="167">
        <v>460000</v>
      </c>
      <c r="M58" s="45">
        <v>3</v>
      </c>
      <c r="N58" s="45">
        <v>135</v>
      </c>
      <c r="O58" s="45">
        <v>30</v>
      </c>
      <c r="P58" s="45">
        <v>460000</v>
      </c>
      <c r="Q58" s="45">
        <v>0</v>
      </c>
      <c r="R58" s="45">
        <v>0</v>
      </c>
      <c r="S58" s="45">
        <v>0</v>
      </c>
      <c r="T58" s="45">
        <v>0</v>
      </c>
      <c r="U58" s="45">
        <v>0</v>
      </c>
      <c r="V58" s="45">
        <v>0</v>
      </c>
      <c r="W58" s="45">
        <v>0</v>
      </c>
      <c r="X58" s="45">
        <v>0</v>
      </c>
      <c r="Y58" s="45">
        <v>0</v>
      </c>
      <c r="Z58" s="45">
        <v>0</v>
      </c>
      <c r="AA58" s="45">
        <v>0</v>
      </c>
      <c r="AB58" s="45">
        <v>0</v>
      </c>
      <c r="AC58" s="45">
        <v>4</v>
      </c>
      <c r="AD58" s="45">
        <v>30</v>
      </c>
      <c r="AE58" s="45">
        <v>12960</v>
      </c>
      <c r="AF58" s="45">
        <v>0</v>
      </c>
      <c r="AG58" s="45">
        <v>0</v>
      </c>
      <c r="AH58" s="45">
        <v>12960</v>
      </c>
      <c r="AI58" s="45">
        <v>0</v>
      </c>
      <c r="AJ58" s="45">
        <v>0</v>
      </c>
      <c r="AK58" s="45">
        <v>0</v>
      </c>
      <c r="AL58" s="45">
        <v>0</v>
      </c>
      <c r="AM58" s="81">
        <v>447040</v>
      </c>
      <c r="AN58" s="45">
        <v>0</v>
      </c>
      <c r="AO58" s="80"/>
      <c r="AP58" s="80">
        <v>0</v>
      </c>
      <c r="AQ58" s="80">
        <v>0</v>
      </c>
    </row>
    <row r="59" spans="2:43" ht="18">
      <c r="B59" s="80" t="s">
        <v>2938</v>
      </c>
      <c r="C59" s="167" t="s">
        <v>4123</v>
      </c>
      <c r="D59" s="80">
        <v>1</v>
      </c>
      <c r="E59" s="167" t="s">
        <v>2852</v>
      </c>
      <c r="F59" t="s">
        <v>1120</v>
      </c>
      <c r="G59" t="s">
        <v>645</v>
      </c>
      <c r="H59" t="s">
        <v>1120</v>
      </c>
      <c r="I59" s="80" t="s">
        <v>4019</v>
      </c>
      <c r="J59" s="80" t="s">
        <v>4020</v>
      </c>
      <c r="K59" s="80" t="s">
        <v>4021</v>
      </c>
      <c r="L59" s="167">
        <v>3550</v>
      </c>
      <c r="M59" s="45">
        <v>1</v>
      </c>
      <c r="N59" s="45">
        <v>78</v>
      </c>
      <c r="O59" s="45">
        <v>0</v>
      </c>
      <c r="P59" s="45">
        <v>276900</v>
      </c>
      <c r="Q59" s="45">
        <v>0</v>
      </c>
      <c r="R59" s="45">
        <v>0</v>
      </c>
      <c r="S59" s="45">
        <v>0</v>
      </c>
      <c r="T59" s="45">
        <v>0</v>
      </c>
      <c r="U59" s="45">
        <v>0</v>
      </c>
      <c r="V59" s="45">
        <v>0</v>
      </c>
      <c r="W59" s="45">
        <v>0</v>
      </c>
      <c r="X59" s="45">
        <v>0</v>
      </c>
      <c r="Y59" s="45">
        <v>0</v>
      </c>
      <c r="Z59" s="45">
        <v>0</v>
      </c>
      <c r="AA59" s="45">
        <v>0</v>
      </c>
      <c r="AB59" s="45">
        <v>0</v>
      </c>
      <c r="AC59" s="45">
        <v>0</v>
      </c>
      <c r="AD59" s="45">
        <v>0</v>
      </c>
      <c r="AE59" s="45">
        <v>0</v>
      </c>
      <c r="AF59" s="45">
        <v>0</v>
      </c>
      <c r="AG59" s="45">
        <v>0</v>
      </c>
      <c r="AH59" s="45">
        <v>0</v>
      </c>
      <c r="AI59" s="45">
        <v>0</v>
      </c>
      <c r="AJ59" s="45">
        <v>0</v>
      </c>
      <c r="AK59" s="45">
        <v>0</v>
      </c>
      <c r="AL59" s="45">
        <v>0</v>
      </c>
      <c r="AM59" s="81">
        <v>276900</v>
      </c>
      <c r="AN59" s="45">
        <v>0</v>
      </c>
      <c r="AO59" s="80"/>
      <c r="AP59" s="80">
        <v>0</v>
      </c>
      <c r="AQ59" s="80">
        <v>0</v>
      </c>
    </row>
    <row r="60" spans="2:43" ht="18">
      <c r="B60" s="80" t="s">
        <v>2941</v>
      </c>
      <c r="C60" s="167" t="s">
        <v>4125</v>
      </c>
      <c r="D60" s="80">
        <v>1</v>
      </c>
      <c r="E60" s="167" t="s">
        <v>2852</v>
      </c>
      <c r="F60" t="s">
        <v>1194</v>
      </c>
      <c r="G60" t="s">
        <v>626</v>
      </c>
      <c r="H60" t="s">
        <v>1194</v>
      </c>
      <c r="I60" s="80" t="s">
        <v>4019</v>
      </c>
      <c r="J60" s="80" t="s">
        <v>4020</v>
      </c>
      <c r="K60" s="80" t="s">
        <v>4021</v>
      </c>
      <c r="L60" s="167">
        <v>475000</v>
      </c>
      <c r="M60" s="45">
        <v>3</v>
      </c>
      <c r="N60" s="45">
        <v>134</v>
      </c>
      <c r="O60" s="45">
        <v>0</v>
      </c>
      <c r="P60" s="45">
        <v>475000</v>
      </c>
      <c r="Q60" s="45">
        <v>0</v>
      </c>
      <c r="R60" s="45">
        <v>0</v>
      </c>
      <c r="S60" s="45">
        <v>0</v>
      </c>
      <c r="T60" s="45">
        <v>0</v>
      </c>
      <c r="U60" s="45">
        <v>0</v>
      </c>
      <c r="V60" s="45">
        <v>0</v>
      </c>
      <c r="W60" s="45">
        <v>0</v>
      </c>
      <c r="X60" s="45">
        <v>0</v>
      </c>
      <c r="Y60" s="45">
        <v>0</v>
      </c>
      <c r="Z60" s="45">
        <v>0</v>
      </c>
      <c r="AA60" s="45">
        <v>0</v>
      </c>
      <c r="AB60" s="45">
        <v>0</v>
      </c>
      <c r="AC60" s="45">
        <v>6</v>
      </c>
      <c r="AD60" s="45">
        <v>0</v>
      </c>
      <c r="AE60" s="45">
        <v>17820</v>
      </c>
      <c r="AF60" s="45">
        <v>0</v>
      </c>
      <c r="AG60" s="45">
        <v>0</v>
      </c>
      <c r="AH60" s="45">
        <v>17820</v>
      </c>
      <c r="AI60" s="45">
        <v>0</v>
      </c>
      <c r="AJ60" s="45">
        <v>0</v>
      </c>
      <c r="AK60" s="45">
        <v>0</v>
      </c>
      <c r="AL60" s="45">
        <v>0</v>
      </c>
      <c r="AM60" s="81">
        <v>457180</v>
      </c>
      <c r="AN60" s="45">
        <v>14560</v>
      </c>
      <c r="AO60" s="80"/>
      <c r="AP60" s="80">
        <v>0</v>
      </c>
      <c r="AQ60" s="80">
        <v>0</v>
      </c>
    </row>
    <row r="61" spans="2:43" ht="18">
      <c r="B61" s="80" t="s">
        <v>2942</v>
      </c>
      <c r="C61" s="167" t="s">
        <v>4127</v>
      </c>
      <c r="D61" s="80">
        <v>1</v>
      </c>
      <c r="E61" s="167" t="s">
        <v>2852</v>
      </c>
      <c r="F61" t="s">
        <v>385</v>
      </c>
      <c r="G61" t="s">
        <v>386</v>
      </c>
      <c r="H61" t="s">
        <v>385</v>
      </c>
      <c r="I61" s="80" t="s">
        <v>4019</v>
      </c>
      <c r="J61" s="80" t="s">
        <v>4020</v>
      </c>
      <c r="K61" s="80" t="s">
        <v>4021</v>
      </c>
      <c r="L61" s="167">
        <v>565000</v>
      </c>
      <c r="M61" s="45">
        <v>3</v>
      </c>
      <c r="N61" s="45">
        <v>176</v>
      </c>
      <c r="O61" s="45">
        <v>0</v>
      </c>
      <c r="P61" s="45">
        <v>565000</v>
      </c>
      <c r="Q61" s="45">
        <v>0</v>
      </c>
      <c r="R61" s="45">
        <v>0</v>
      </c>
      <c r="S61" s="45">
        <v>0</v>
      </c>
      <c r="T61" s="45">
        <v>0</v>
      </c>
      <c r="U61" s="45">
        <v>0</v>
      </c>
      <c r="V61" s="45">
        <v>0</v>
      </c>
      <c r="W61" s="45">
        <v>0</v>
      </c>
      <c r="X61" s="45">
        <v>0</v>
      </c>
      <c r="Y61" s="45">
        <v>0</v>
      </c>
      <c r="Z61" s="45">
        <v>0</v>
      </c>
      <c r="AA61" s="45">
        <v>0</v>
      </c>
      <c r="AB61" s="45">
        <v>0</v>
      </c>
      <c r="AC61" s="45">
        <v>0</v>
      </c>
      <c r="AD61" s="45">
        <v>0</v>
      </c>
      <c r="AE61" s="45">
        <v>0</v>
      </c>
      <c r="AF61" s="45">
        <v>0</v>
      </c>
      <c r="AG61" s="45">
        <v>0</v>
      </c>
      <c r="AH61" s="45">
        <v>0</v>
      </c>
      <c r="AI61" s="45">
        <v>0</v>
      </c>
      <c r="AJ61" s="45">
        <v>0</v>
      </c>
      <c r="AK61" s="45">
        <v>0</v>
      </c>
      <c r="AL61" s="45">
        <v>0</v>
      </c>
      <c r="AM61" s="81">
        <v>565000</v>
      </c>
      <c r="AN61" s="45">
        <v>0</v>
      </c>
      <c r="AO61" s="80"/>
      <c r="AP61" s="80">
        <v>0</v>
      </c>
      <c r="AQ61" s="80">
        <v>0</v>
      </c>
    </row>
    <row r="62" spans="2:43" ht="18">
      <c r="B62" s="80" t="s">
        <v>2943</v>
      </c>
      <c r="C62" s="167" t="s">
        <v>4129</v>
      </c>
      <c r="D62" s="80">
        <v>1</v>
      </c>
      <c r="E62" s="167" t="s">
        <v>2852</v>
      </c>
      <c r="F62" t="s">
        <v>388</v>
      </c>
      <c r="G62" t="s">
        <v>389</v>
      </c>
      <c r="H62" t="s">
        <v>388</v>
      </c>
      <c r="I62" s="80" t="s">
        <v>4019</v>
      </c>
      <c r="J62" s="80" t="s">
        <v>4020</v>
      </c>
      <c r="K62" s="80" t="s">
        <v>4021</v>
      </c>
      <c r="L62" s="167">
        <v>850000</v>
      </c>
      <c r="M62" s="45">
        <v>3</v>
      </c>
      <c r="N62" s="45">
        <v>136</v>
      </c>
      <c r="O62" s="45">
        <v>30</v>
      </c>
      <c r="P62" s="45">
        <v>850000</v>
      </c>
      <c r="Q62" s="45">
        <v>0</v>
      </c>
      <c r="R62" s="45">
        <v>0</v>
      </c>
      <c r="S62" s="45">
        <v>0</v>
      </c>
      <c r="T62" s="45">
        <v>0</v>
      </c>
      <c r="U62" s="45">
        <v>0</v>
      </c>
      <c r="V62" s="45">
        <v>0</v>
      </c>
      <c r="W62" s="45">
        <v>0</v>
      </c>
      <c r="X62" s="45">
        <v>0</v>
      </c>
      <c r="Y62" s="45">
        <v>0</v>
      </c>
      <c r="Z62" s="45">
        <v>0</v>
      </c>
      <c r="AA62" s="45">
        <v>0</v>
      </c>
      <c r="AB62" s="45">
        <v>0</v>
      </c>
      <c r="AC62" s="45">
        <v>3</v>
      </c>
      <c r="AD62" s="45">
        <v>30</v>
      </c>
      <c r="AE62" s="45">
        <v>18585</v>
      </c>
      <c r="AF62" s="45">
        <v>0</v>
      </c>
      <c r="AG62" s="45">
        <v>0</v>
      </c>
      <c r="AH62" s="45">
        <v>18585</v>
      </c>
      <c r="AI62" s="45">
        <v>0</v>
      </c>
      <c r="AJ62" s="45">
        <v>0</v>
      </c>
      <c r="AK62" s="45">
        <v>0</v>
      </c>
      <c r="AL62" s="45">
        <v>0</v>
      </c>
      <c r="AM62" s="81">
        <v>831415</v>
      </c>
      <c r="AN62" s="45">
        <v>316964</v>
      </c>
      <c r="AO62" s="80"/>
      <c r="AP62" s="80">
        <v>0</v>
      </c>
      <c r="AQ62" s="80">
        <v>0</v>
      </c>
    </row>
    <row r="63" spans="2:43" ht="18">
      <c r="B63" s="80" t="s">
        <v>2944</v>
      </c>
      <c r="C63" s="167" t="s">
        <v>4131</v>
      </c>
      <c r="D63" s="80">
        <v>1</v>
      </c>
      <c r="E63" s="167" t="s">
        <v>2852</v>
      </c>
      <c r="F63" t="s">
        <v>1263</v>
      </c>
      <c r="G63" t="s">
        <v>452</v>
      </c>
      <c r="H63" t="s">
        <v>1263</v>
      </c>
      <c r="I63" s="80" t="s">
        <v>4019</v>
      </c>
      <c r="J63" s="80" t="s">
        <v>4020</v>
      </c>
      <c r="K63" s="80" t="s">
        <v>4021</v>
      </c>
      <c r="L63" s="167">
        <v>590000</v>
      </c>
      <c r="M63" s="45">
        <v>3</v>
      </c>
      <c r="N63" s="45">
        <v>134</v>
      </c>
      <c r="O63" s="45">
        <v>30</v>
      </c>
      <c r="P63" s="45">
        <v>590000</v>
      </c>
      <c r="Q63" s="45">
        <v>0</v>
      </c>
      <c r="R63" s="45">
        <v>0</v>
      </c>
      <c r="S63" s="45">
        <v>0</v>
      </c>
      <c r="T63" s="45">
        <v>0</v>
      </c>
      <c r="U63" s="45">
        <v>0</v>
      </c>
      <c r="V63" s="45">
        <v>0</v>
      </c>
      <c r="W63" s="45">
        <v>0</v>
      </c>
      <c r="X63" s="45">
        <v>0</v>
      </c>
      <c r="Y63" s="45">
        <v>0</v>
      </c>
      <c r="Z63" s="45">
        <v>0</v>
      </c>
      <c r="AA63" s="45">
        <v>0</v>
      </c>
      <c r="AB63" s="45">
        <v>0</v>
      </c>
      <c r="AC63" s="45">
        <v>5</v>
      </c>
      <c r="AD63" s="45">
        <v>30</v>
      </c>
      <c r="AE63" s="45">
        <v>20295</v>
      </c>
      <c r="AF63" s="45">
        <v>0</v>
      </c>
      <c r="AG63" s="45">
        <v>0</v>
      </c>
      <c r="AH63" s="45">
        <v>20295</v>
      </c>
      <c r="AI63" s="45">
        <v>0</v>
      </c>
      <c r="AJ63" s="45">
        <v>0</v>
      </c>
      <c r="AK63" s="45">
        <v>0</v>
      </c>
      <c r="AL63" s="45">
        <v>0</v>
      </c>
      <c r="AM63" s="81">
        <v>569705</v>
      </c>
      <c r="AN63" s="45">
        <v>0</v>
      </c>
      <c r="AO63" s="80"/>
      <c r="AP63" s="80">
        <v>0</v>
      </c>
      <c r="AQ63" s="80">
        <v>0</v>
      </c>
    </row>
    <row r="64" spans="2:43" ht="18">
      <c r="B64" s="80" t="s">
        <v>2945</v>
      </c>
      <c r="C64" s="167" t="s">
        <v>4133</v>
      </c>
      <c r="D64" s="80">
        <v>1</v>
      </c>
      <c r="E64" s="167" t="s">
        <v>2852</v>
      </c>
      <c r="F64" t="s">
        <v>962</v>
      </c>
      <c r="G64" t="s">
        <v>619</v>
      </c>
      <c r="H64" t="s">
        <v>962</v>
      </c>
      <c r="I64" s="80" t="s">
        <v>4019</v>
      </c>
      <c r="J64" s="80" t="s">
        <v>4020</v>
      </c>
      <c r="K64" s="80" t="s">
        <v>4021</v>
      </c>
      <c r="L64" s="167">
        <v>600000</v>
      </c>
      <c r="M64" s="45">
        <v>3</v>
      </c>
      <c r="N64" s="45">
        <v>118</v>
      </c>
      <c r="O64" s="45">
        <v>0</v>
      </c>
      <c r="P64" s="45">
        <v>600000</v>
      </c>
      <c r="Q64" s="45">
        <v>0</v>
      </c>
      <c r="R64" s="45">
        <v>0</v>
      </c>
      <c r="S64" s="45">
        <v>0</v>
      </c>
      <c r="T64" s="45">
        <v>0</v>
      </c>
      <c r="U64" s="45">
        <v>0</v>
      </c>
      <c r="V64" s="45">
        <v>0</v>
      </c>
      <c r="W64" s="45">
        <v>0</v>
      </c>
      <c r="X64" s="45">
        <v>0</v>
      </c>
      <c r="Y64" s="45">
        <v>0</v>
      </c>
      <c r="Z64" s="45">
        <v>0</v>
      </c>
      <c r="AA64" s="45">
        <v>0</v>
      </c>
      <c r="AB64" s="45">
        <v>0</v>
      </c>
      <c r="AC64" s="45">
        <v>2</v>
      </c>
      <c r="AD64" s="45">
        <v>0</v>
      </c>
      <c r="AE64" s="45">
        <v>8580</v>
      </c>
      <c r="AF64" s="45">
        <v>0</v>
      </c>
      <c r="AG64" s="45">
        <v>0</v>
      </c>
      <c r="AH64" s="45">
        <v>8580</v>
      </c>
      <c r="AI64" s="45">
        <v>0</v>
      </c>
      <c r="AJ64" s="45">
        <v>0</v>
      </c>
      <c r="AK64" s="45">
        <v>0</v>
      </c>
      <c r="AL64" s="45">
        <v>0</v>
      </c>
      <c r="AM64" s="81">
        <v>591420</v>
      </c>
      <c r="AN64" s="45">
        <v>11520</v>
      </c>
      <c r="AO64" s="80"/>
      <c r="AP64" s="80">
        <v>0</v>
      </c>
      <c r="AQ64" s="80">
        <v>0</v>
      </c>
    </row>
    <row r="65" spans="2:43" ht="18">
      <c r="B65" s="80" t="s">
        <v>2949</v>
      </c>
      <c r="C65" s="167" t="s">
        <v>4135</v>
      </c>
      <c r="D65" s="80">
        <v>1</v>
      </c>
      <c r="E65" s="167" t="s">
        <v>2852</v>
      </c>
      <c r="F65" t="s">
        <v>390</v>
      </c>
      <c r="G65" t="s">
        <v>391</v>
      </c>
      <c r="H65" t="s">
        <v>390</v>
      </c>
      <c r="I65" s="80" t="s">
        <v>4019</v>
      </c>
      <c r="J65" s="80" t="s">
        <v>4020</v>
      </c>
      <c r="K65" s="80" t="s">
        <v>4021</v>
      </c>
      <c r="L65" s="167">
        <v>710000</v>
      </c>
      <c r="M65" s="45">
        <v>3</v>
      </c>
      <c r="N65" s="45">
        <v>131</v>
      </c>
      <c r="O65" s="45">
        <v>30</v>
      </c>
      <c r="P65" s="45">
        <v>710000</v>
      </c>
      <c r="Q65" s="45">
        <v>0</v>
      </c>
      <c r="R65" s="45">
        <v>0</v>
      </c>
      <c r="S65" s="45">
        <v>0</v>
      </c>
      <c r="T65" s="45">
        <v>0</v>
      </c>
      <c r="U65" s="45">
        <v>0</v>
      </c>
      <c r="V65" s="45">
        <v>0</v>
      </c>
      <c r="W65" s="45">
        <v>0</v>
      </c>
      <c r="X65" s="45">
        <v>0</v>
      </c>
      <c r="Y65" s="45">
        <v>0</v>
      </c>
      <c r="Z65" s="45">
        <v>0</v>
      </c>
      <c r="AA65" s="45">
        <v>0</v>
      </c>
      <c r="AB65" s="45">
        <v>0</v>
      </c>
      <c r="AC65" s="45">
        <v>8</v>
      </c>
      <c r="AD65" s="45">
        <v>30</v>
      </c>
      <c r="AE65" s="45">
        <v>37740</v>
      </c>
      <c r="AF65" s="45">
        <v>0</v>
      </c>
      <c r="AG65" s="45">
        <v>0</v>
      </c>
      <c r="AH65" s="45">
        <v>37740</v>
      </c>
      <c r="AI65" s="45">
        <v>0</v>
      </c>
      <c r="AJ65" s="45">
        <v>0</v>
      </c>
      <c r="AK65" s="45">
        <v>0</v>
      </c>
      <c r="AL65" s="45">
        <v>0</v>
      </c>
      <c r="AM65" s="81">
        <v>672260</v>
      </c>
      <c r="AN65" s="45">
        <v>0</v>
      </c>
      <c r="AO65" s="80"/>
      <c r="AP65" s="80">
        <v>0</v>
      </c>
      <c r="AQ65" s="80">
        <v>0</v>
      </c>
    </row>
    <row r="66" spans="2:43" ht="18">
      <c r="B66" s="80" t="s">
        <v>2950</v>
      </c>
      <c r="C66" s="167" t="s">
        <v>4137</v>
      </c>
      <c r="D66" s="80">
        <v>1</v>
      </c>
      <c r="E66" s="167" t="s">
        <v>2852</v>
      </c>
      <c r="F66" t="s">
        <v>392</v>
      </c>
      <c r="G66" t="s">
        <v>393</v>
      </c>
      <c r="H66" t="s">
        <v>392</v>
      </c>
      <c r="I66" s="80" t="s">
        <v>4019</v>
      </c>
      <c r="J66" s="80" t="s">
        <v>4020</v>
      </c>
      <c r="K66" s="80" t="s">
        <v>4021</v>
      </c>
      <c r="L66" s="167">
        <v>2520</v>
      </c>
      <c r="M66" s="45">
        <v>1</v>
      </c>
      <c r="N66" s="45">
        <v>125</v>
      </c>
      <c r="O66" s="45">
        <v>0</v>
      </c>
      <c r="P66" s="45">
        <v>315000</v>
      </c>
      <c r="Q66" s="45">
        <v>11</v>
      </c>
      <c r="R66" s="45">
        <v>0</v>
      </c>
      <c r="S66" s="45">
        <v>34650</v>
      </c>
      <c r="T66" s="45">
        <v>0</v>
      </c>
      <c r="U66" s="45">
        <v>0</v>
      </c>
      <c r="V66" s="45">
        <v>0</v>
      </c>
      <c r="W66" s="45">
        <v>11</v>
      </c>
      <c r="X66" s="45">
        <v>0</v>
      </c>
      <c r="Y66" s="45">
        <v>34650</v>
      </c>
      <c r="Z66" s="45">
        <v>0</v>
      </c>
      <c r="AA66" s="45">
        <v>0</v>
      </c>
      <c r="AB66" s="45">
        <v>0</v>
      </c>
      <c r="AC66" s="45">
        <v>0</v>
      </c>
      <c r="AD66" s="45">
        <v>0</v>
      </c>
      <c r="AE66" s="45">
        <v>0</v>
      </c>
      <c r="AF66" s="45">
        <v>0</v>
      </c>
      <c r="AG66" s="45">
        <v>0</v>
      </c>
      <c r="AH66" s="45">
        <v>0</v>
      </c>
      <c r="AI66" s="45">
        <v>0</v>
      </c>
      <c r="AJ66" s="45">
        <v>0</v>
      </c>
      <c r="AK66" s="45">
        <v>0</v>
      </c>
      <c r="AL66" s="45">
        <v>0</v>
      </c>
      <c r="AM66" s="81">
        <v>349650</v>
      </c>
      <c r="AN66" s="45">
        <v>0</v>
      </c>
      <c r="AO66" s="80"/>
      <c r="AP66" s="80">
        <v>0</v>
      </c>
      <c r="AQ66" s="80">
        <v>0</v>
      </c>
    </row>
    <row r="67" spans="2:43" ht="18">
      <c r="B67" s="80" t="s">
        <v>2951</v>
      </c>
      <c r="C67" s="167" t="s">
        <v>4139</v>
      </c>
      <c r="D67" s="80">
        <v>1</v>
      </c>
      <c r="E67" s="167" t="s">
        <v>2852</v>
      </c>
      <c r="F67" t="s">
        <v>397</v>
      </c>
      <c r="G67" t="s">
        <v>398</v>
      </c>
      <c r="H67" t="s">
        <v>397</v>
      </c>
      <c r="I67" s="80" t="s">
        <v>4019</v>
      </c>
      <c r="J67" s="80" t="s">
        <v>4020</v>
      </c>
      <c r="K67" s="80" t="s">
        <v>4021</v>
      </c>
      <c r="L67" s="167">
        <v>441000</v>
      </c>
      <c r="M67" s="45">
        <v>3</v>
      </c>
      <c r="N67" s="45">
        <v>128</v>
      </c>
      <c r="O67" s="45">
        <v>0</v>
      </c>
      <c r="P67" s="45">
        <v>441000</v>
      </c>
      <c r="Q67" s="45">
        <v>0</v>
      </c>
      <c r="R67" s="45">
        <v>0</v>
      </c>
      <c r="S67" s="45">
        <v>0</v>
      </c>
      <c r="T67" s="45">
        <v>0</v>
      </c>
      <c r="U67" s="45">
        <v>0</v>
      </c>
      <c r="V67" s="45">
        <v>0</v>
      </c>
      <c r="W67" s="45">
        <v>0</v>
      </c>
      <c r="X67" s="45">
        <v>0</v>
      </c>
      <c r="Y67" s="45">
        <v>0</v>
      </c>
      <c r="Z67" s="45">
        <v>0</v>
      </c>
      <c r="AA67" s="45">
        <v>0</v>
      </c>
      <c r="AB67" s="45">
        <v>0</v>
      </c>
      <c r="AC67" s="45">
        <v>12</v>
      </c>
      <c r="AD67" s="45">
        <v>0</v>
      </c>
      <c r="AE67" s="45">
        <v>33120</v>
      </c>
      <c r="AF67" s="45">
        <v>0</v>
      </c>
      <c r="AG67" s="45">
        <v>0</v>
      </c>
      <c r="AH67" s="45">
        <v>33120</v>
      </c>
      <c r="AI67" s="45">
        <v>0</v>
      </c>
      <c r="AJ67" s="45">
        <v>0</v>
      </c>
      <c r="AK67" s="45">
        <v>0</v>
      </c>
      <c r="AL67" s="45">
        <v>0</v>
      </c>
      <c r="AM67" s="81">
        <v>407880</v>
      </c>
      <c r="AN67" s="45">
        <v>0</v>
      </c>
      <c r="AO67" s="80"/>
      <c r="AP67" s="80">
        <v>0</v>
      </c>
      <c r="AQ67" s="80">
        <v>0</v>
      </c>
    </row>
    <row r="68" spans="2:43" ht="18">
      <c r="B68" s="80" t="s">
        <v>2952</v>
      </c>
      <c r="C68" s="167" t="s">
        <v>4141</v>
      </c>
      <c r="D68" s="80">
        <v>1</v>
      </c>
      <c r="E68" s="167" t="s">
        <v>2852</v>
      </c>
      <c r="F68" t="s">
        <v>400</v>
      </c>
      <c r="G68" t="s">
        <v>401</v>
      </c>
      <c r="H68" t="s">
        <v>400</v>
      </c>
      <c r="I68" s="80" t="s">
        <v>4019</v>
      </c>
      <c r="J68" s="80" t="s">
        <v>4020</v>
      </c>
      <c r="K68" s="80" t="s">
        <v>4021</v>
      </c>
      <c r="L68" s="167">
        <v>650000</v>
      </c>
      <c r="M68" s="45">
        <v>3</v>
      </c>
      <c r="N68" s="45">
        <v>160</v>
      </c>
      <c r="O68" s="45">
        <v>0</v>
      </c>
      <c r="P68" s="45">
        <v>650000</v>
      </c>
      <c r="Q68" s="45">
        <v>3</v>
      </c>
      <c r="R68" s="45">
        <v>0</v>
      </c>
      <c r="S68" s="45">
        <v>16230</v>
      </c>
      <c r="T68" s="45">
        <v>0</v>
      </c>
      <c r="U68" s="45">
        <v>0</v>
      </c>
      <c r="V68" s="45">
        <v>0</v>
      </c>
      <c r="W68" s="45">
        <v>3</v>
      </c>
      <c r="X68" s="45">
        <v>0</v>
      </c>
      <c r="Y68" s="45">
        <v>16230</v>
      </c>
      <c r="Z68" s="45">
        <v>0</v>
      </c>
      <c r="AA68" s="45">
        <v>0</v>
      </c>
      <c r="AB68" s="45">
        <v>0</v>
      </c>
      <c r="AC68" s="45">
        <v>0</v>
      </c>
      <c r="AD68" s="45">
        <v>0</v>
      </c>
      <c r="AE68" s="45">
        <v>0</v>
      </c>
      <c r="AF68" s="45">
        <v>0</v>
      </c>
      <c r="AG68" s="45">
        <v>0</v>
      </c>
      <c r="AH68" s="45">
        <v>0</v>
      </c>
      <c r="AI68" s="45">
        <v>0</v>
      </c>
      <c r="AJ68" s="45">
        <v>0</v>
      </c>
      <c r="AK68" s="45">
        <v>0</v>
      </c>
      <c r="AL68" s="45">
        <v>0</v>
      </c>
      <c r="AM68" s="81">
        <v>666230</v>
      </c>
      <c r="AN68" s="45">
        <v>0</v>
      </c>
      <c r="AO68" s="80"/>
      <c r="AP68" s="80">
        <v>0</v>
      </c>
      <c r="AQ68" s="80">
        <v>0</v>
      </c>
    </row>
    <row r="69" spans="2:43" ht="18">
      <c r="B69" s="80" t="s">
        <v>2953</v>
      </c>
      <c r="C69" s="167" t="s">
        <v>4143</v>
      </c>
      <c r="D69" s="80">
        <v>1</v>
      </c>
      <c r="E69" s="167" t="s">
        <v>2852</v>
      </c>
      <c r="F69" t="s">
        <v>403</v>
      </c>
      <c r="G69" t="s">
        <v>404</v>
      </c>
      <c r="H69" t="s">
        <v>403</v>
      </c>
      <c r="I69" s="80" t="s">
        <v>4019</v>
      </c>
      <c r="J69" s="80" t="s">
        <v>4020</v>
      </c>
      <c r="K69" s="80" t="s">
        <v>4021</v>
      </c>
      <c r="L69" s="167">
        <v>520000</v>
      </c>
      <c r="M69" s="45">
        <v>3</v>
      </c>
      <c r="N69" s="45">
        <v>120</v>
      </c>
      <c r="O69" s="45">
        <v>0</v>
      </c>
      <c r="P69" s="45">
        <v>520000</v>
      </c>
      <c r="Q69" s="45">
        <v>0</v>
      </c>
      <c r="R69" s="45">
        <v>0</v>
      </c>
      <c r="S69" s="45">
        <v>0</v>
      </c>
      <c r="T69" s="45">
        <v>0</v>
      </c>
      <c r="U69" s="45">
        <v>0</v>
      </c>
      <c r="V69" s="45">
        <v>0</v>
      </c>
      <c r="W69" s="45">
        <v>0</v>
      </c>
      <c r="X69" s="45">
        <v>0</v>
      </c>
      <c r="Y69" s="45">
        <v>0</v>
      </c>
      <c r="Z69" s="45">
        <v>0</v>
      </c>
      <c r="AA69" s="45">
        <v>0</v>
      </c>
      <c r="AB69" s="45">
        <v>0</v>
      </c>
      <c r="AC69" s="45">
        <v>20</v>
      </c>
      <c r="AD69" s="45">
        <v>0</v>
      </c>
      <c r="AE69" s="45">
        <v>65000</v>
      </c>
      <c r="AF69" s="45">
        <v>0</v>
      </c>
      <c r="AG69" s="45">
        <v>0</v>
      </c>
      <c r="AH69" s="45">
        <v>65000</v>
      </c>
      <c r="AI69" s="45">
        <v>0</v>
      </c>
      <c r="AJ69" s="45">
        <v>0</v>
      </c>
      <c r="AK69" s="45">
        <v>0</v>
      </c>
      <c r="AL69" s="45">
        <v>0</v>
      </c>
      <c r="AM69" s="81">
        <v>455000</v>
      </c>
      <c r="AN69" s="45">
        <v>0</v>
      </c>
      <c r="AO69" s="80"/>
      <c r="AP69" s="80">
        <v>0</v>
      </c>
      <c r="AQ69" s="80">
        <v>0</v>
      </c>
    </row>
    <row r="70" spans="2:43" ht="18">
      <c r="B70" s="80" t="s">
        <v>2954</v>
      </c>
      <c r="C70" s="167" t="s">
        <v>4145</v>
      </c>
      <c r="D70" s="80">
        <v>1</v>
      </c>
      <c r="E70" s="167" t="s">
        <v>2852</v>
      </c>
      <c r="F70" t="s">
        <v>1274</v>
      </c>
      <c r="G70" t="s">
        <v>614</v>
      </c>
      <c r="H70" t="s">
        <v>1274</v>
      </c>
      <c r="I70" s="80" t="s">
        <v>4019</v>
      </c>
      <c r="J70" s="80" t="s">
        <v>4020</v>
      </c>
      <c r="K70" s="80" t="s">
        <v>4021</v>
      </c>
      <c r="L70" s="167">
        <v>445000</v>
      </c>
      <c r="M70" s="45">
        <v>3</v>
      </c>
      <c r="N70" s="45">
        <v>136</v>
      </c>
      <c r="O70" s="45">
        <v>0</v>
      </c>
      <c r="P70" s="45">
        <v>445000</v>
      </c>
      <c r="Q70" s="45">
        <v>0</v>
      </c>
      <c r="R70" s="45">
        <v>0</v>
      </c>
      <c r="S70" s="45">
        <v>0</v>
      </c>
      <c r="T70" s="45">
        <v>0</v>
      </c>
      <c r="U70" s="45">
        <v>0</v>
      </c>
      <c r="V70" s="45">
        <v>0</v>
      </c>
      <c r="W70" s="45">
        <v>0</v>
      </c>
      <c r="X70" s="45">
        <v>0</v>
      </c>
      <c r="Y70" s="45">
        <v>0</v>
      </c>
      <c r="Z70" s="45">
        <v>0</v>
      </c>
      <c r="AA70" s="45">
        <v>0</v>
      </c>
      <c r="AB70" s="45">
        <v>0</v>
      </c>
      <c r="AC70" s="45">
        <v>4</v>
      </c>
      <c r="AD70" s="45">
        <v>0</v>
      </c>
      <c r="AE70" s="45">
        <v>11120</v>
      </c>
      <c r="AF70" s="45">
        <v>0</v>
      </c>
      <c r="AG70" s="45">
        <v>0</v>
      </c>
      <c r="AH70" s="45">
        <v>11120</v>
      </c>
      <c r="AI70" s="45">
        <v>0</v>
      </c>
      <c r="AJ70" s="45">
        <v>0</v>
      </c>
      <c r="AK70" s="45">
        <v>0</v>
      </c>
      <c r="AL70" s="45">
        <v>0</v>
      </c>
      <c r="AM70" s="81">
        <v>433880</v>
      </c>
      <c r="AN70" s="45">
        <v>0</v>
      </c>
      <c r="AO70" s="80"/>
      <c r="AP70" s="80">
        <v>0</v>
      </c>
      <c r="AQ70" s="80">
        <v>0</v>
      </c>
    </row>
    <row r="71" spans="2:43" ht="18">
      <c r="B71" s="80" t="s">
        <v>2955</v>
      </c>
      <c r="C71" s="167" t="s">
        <v>4147</v>
      </c>
      <c r="D71" s="80">
        <v>1</v>
      </c>
      <c r="E71" s="167" t="s">
        <v>2852</v>
      </c>
      <c r="F71" t="s">
        <v>2956</v>
      </c>
      <c r="G71" t="s">
        <v>2957</v>
      </c>
      <c r="H71" t="s">
        <v>2956</v>
      </c>
      <c r="I71" s="80" t="s">
        <v>4019</v>
      </c>
      <c r="J71" s="80" t="s">
        <v>4020</v>
      </c>
      <c r="K71" s="80" t="s">
        <v>4021</v>
      </c>
      <c r="L71" s="167">
        <v>400000</v>
      </c>
      <c r="M71" s="45">
        <v>3</v>
      </c>
      <c r="N71" s="45">
        <v>0</v>
      </c>
      <c r="O71" s="45">
        <v>0</v>
      </c>
      <c r="P71" s="45">
        <v>400000</v>
      </c>
      <c r="Q71" s="45">
        <v>127</v>
      </c>
      <c r="R71" s="45">
        <v>30</v>
      </c>
      <c r="S71" s="45">
        <v>0</v>
      </c>
      <c r="T71" s="45">
        <v>0</v>
      </c>
      <c r="U71" s="45">
        <v>0</v>
      </c>
      <c r="V71" s="45">
        <v>0</v>
      </c>
      <c r="W71" s="45">
        <v>127</v>
      </c>
      <c r="X71" s="45">
        <v>30</v>
      </c>
      <c r="Y71" s="45">
        <v>0</v>
      </c>
      <c r="Z71" s="45">
        <v>0</v>
      </c>
      <c r="AA71" s="45">
        <v>0</v>
      </c>
      <c r="AB71" s="45">
        <v>0</v>
      </c>
      <c r="AC71" s="45">
        <v>0</v>
      </c>
      <c r="AD71" s="45">
        <v>0</v>
      </c>
      <c r="AE71" s="45">
        <v>0</v>
      </c>
      <c r="AF71" s="45">
        <v>0</v>
      </c>
      <c r="AG71" s="45">
        <v>0</v>
      </c>
      <c r="AH71" s="45">
        <v>0</v>
      </c>
      <c r="AI71" s="45">
        <v>0</v>
      </c>
      <c r="AJ71" s="45">
        <v>0</v>
      </c>
      <c r="AK71" s="45">
        <v>0</v>
      </c>
      <c r="AL71" s="45">
        <v>0</v>
      </c>
      <c r="AM71" s="81">
        <v>400000</v>
      </c>
      <c r="AN71" s="45">
        <v>0</v>
      </c>
      <c r="AO71" s="80"/>
      <c r="AP71" s="80">
        <v>0</v>
      </c>
      <c r="AQ71" s="80">
        <v>0</v>
      </c>
    </row>
    <row r="72" spans="2:43" ht="18">
      <c r="B72" s="80" t="s">
        <v>2960</v>
      </c>
      <c r="C72" s="167" t="s">
        <v>4149</v>
      </c>
      <c r="D72" s="80">
        <v>1</v>
      </c>
      <c r="E72" s="167" t="s">
        <v>2852</v>
      </c>
      <c r="F72" t="s">
        <v>408</v>
      </c>
      <c r="G72" t="s">
        <v>409</v>
      </c>
      <c r="H72" t="s">
        <v>408</v>
      </c>
      <c r="I72" s="80" t="s">
        <v>4019</v>
      </c>
      <c r="J72" s="80" t="s">
        <v>4020</v>
      </c>
      <c r="K72" s="80" t="s">
        <v>4021</v>
      </c>
      <c r="L72" s="167">
        <v>3200</v>
      </c>
      <c r="M72" s="45">
        <v>1</v>
      </c>
      <c r="N72" s="45">
        <v>139</v>
      </c>
      <c r="O72" s="45">
        <v>0</v>
      </c>
      <c r="P72" s="45">
        <v>444800</v>
      </c>
      <c r="Q72" s="45">
        <v>21</v>
      </c>
      <c r="R72" s="45">
        <v>0</v>
      </c>
      <c r="S72" s="45">
        <v>84000</v>
      </c>
      <c r="T72" s="45">
        <v>0</v>
      </c>
      <c r="U72" s="45">
        <v>0</v>
      </c>
      <c r="V72" s="45">
        <v>0</v>
      </c>
      <c r="W72" s="45">
        <v>21</v>
      </c>
      <c r="X72" s="45">
        <v>0</v>
      </c>
      <c r="Y72" s="45">
        <v>84000</v>
      </c>
      <c r="Z72" s="45">
        <v>0</v>
      </c>
      <c r="AA72" s="45">
        <v>0</v>
      </c>
      <c r="AB72" s="45">
        <v>0</v>
      </c>
      <c r="AC72" s="45">
        <v>0</v>
      </c>
      <c r="AD72" s="45">
        <v>0</v>
      </c>
      <c r="AE72" s="45">
        <v>0</v>
      </c>
      <c r="AF72" s="45">
        <v>0</v>
      </c>
      <c r="AG72" s="45">
        <v>0</v>
      </c>
      <c r="AH72" s="45">
        <v>0</v>
      </c>
      <c r="AI72" s="45">
        <v>0</v>
      </c>
      <c r="AJ72" s="45">
        <v>0</v>
      </c>
      <c r="AK72" s="45">
        <v>0</v>
      </c>
      <c r="AL72" s="45">
        <v>0</v>
      </c>
      <c r="AM72" s="81">
        <v>528800</v>
      </c>
      <c r="AN72" s="45">
        <v>0</v>
      </c>
      <c r="AO72" s="80"/>
      <c r="AP72" s="80">
        <v>0</v>
      </c>
      <c r="AQ72" s="80">
        <v>0</v>
      </c>
    </row>
    <row r="73" spans="2:43" ht="18">
      <c r="B73" s="80" t="s">
        <v>2961</v>
      </c>
      <c r="C73" s="167" t="s">
        <v>4151</v>
      </c>
      <c r="D73" s="80">
        <v>1</v>
      </c>
      <c r="E73" s="167" t="s">
        <v>2852</v>
      </c>
      <c r="F73" t="s">
        <v>2962</v>
      </c>
      <c r="G73" t="s">
        <v>2963</v>
      </c>
      <c r="H73" t="s">
        <v>2962</v>
      </c>
      <c r="I73" s="80" t="s">
        <v>4019</v>
      </c>
      <c r="J73" s="80" t="s">
        <v>4020</v>
      </c>
      <c r="K73" s="80" t="s">
        <v>4021</v>
      </c>
      <c r="L73" s="167">
        <v>750000</v>
      </c>
      <c r="M73" s="45">
        <v>3</v>
      </c>
      <c r="N73" s="45">
        <v>0</v>
      </c>
      <c r="O73" s="45">
        <v>0</v>
      </c>
      <c r="P73" s="45">
        <v>750000</v>
      </c>
      <c r="Q73" s="45">
        <v>142</v>
      </c>
      <c r="R73" s="45">
        <v>0</v>
      </c>
      <c r="S73" s="45">
        <v>0</v>
      </c>
      <c r="T73" s="45">
        <v>0</v>
      </c>
      <c r="U73" s="45">
        <v>0</v>
      </c>
      <c r="V73" s="45">
        <v>0</v>
      </c>
      <c r="W73" s="45">
        <v>142</v>
      </c>
      <c r="X73" s="45">
        <v>0</v>
      </c>
      <c r="Y73" s="45">
        <v>0</v>
      </c>
      <c r="Z73" s="45">
        <v>0</v>
      </c>
      <c r="AA73" s="45">
        <v>0</v>
      </c>
      <c r="AB73" s="45">
        <v>0</v>
      </c>
      <c r="AC73" s="45">
        <v>0</v>
      </c>
      <c r="AD73" s="45">
        <v>0</v>
      </c>
      <c r="AE73" s="45">
        <v>0</v>
      </c>
      <c r="AF73" s="45">
        <v>0</v>
      </c>
      <c r="AG73" s="45">
        <v>0</v>
      </c>
      <c r="AH73" s="45">
        <v>0</v>
      </c>
      <c r="AI73" s="45">
        <v>0</v>
      </c>
      <c r="AJ73" s="45">
        <v>0</v>
      </c>
      <c r="AK73" s="45">
        <v>0</v>
      </c>
      <c r="AL73" s="45">
        <v>0</v>
      </c>
      <c r="AM73" s="81">
        <v>750000</v>
      </c>
      <c r="AN73" s="45">
        <v>117500</v>
      </c>
      <c r="AO73" s="80"/>
      <c r="AP73" s="80">
        <v>0</v>
      </c>
      <c r="AQ73" s="80">
        <v>0</v>
      </c>
    </row>
    <row r="74" spans="2:43" ht="18">
      <c r="B74" s="80" t="s">
        <v>2964</v>
      </c>
      <c r="C74" s="167" t="s">
        <v>4153</v>
      </c>
      <c r="D74" s="80">
        <v>1</v>
      </c>
      <c r="E74" s="167" t="s">
        <v>2852</v>
      </c>
      <c r="F74" t="s">
        <v>2694</v>
      </c>
      <c r="G74" t="s">
        <v>2695</v>
      </c>
      <c r="H74" t="s">
        <v>2694</v>
      </c>
      <c r="I74" s="80" t="s">
        <v>4019</v>
      </c>
      <c r="J74" s="80" t="s">
        <v>4020</v>
      </c>
      <c r="K74" s="80" t="s">
        <v>4021</v>
      </c>
      <c r="L74" s="167">
        <v>510000</v>
      </c>
      <c r="M74" s="45">
        <v>3</v>
      </c>
      <c r="N74" s="45">
        <v>149</v>
      </c>
      <c r="O74" s="45">
        <v>0</v>
      </c>
      <c r="P74" s="45">
        <v>510000</v>
      </c>
      <c r="Q74" s="45">
        <v>0</v>
      </c>
      <c r="R74" s="45">
        <v>0</v>
      </c>
      <c r="S74" s="45">
        <v>0</v>
      </c>
      <c r="T74" s="45">
        <v>0</v>
      </c>
      <c r="U74" s="45">
        <v>0</v>
      </c>
      <c r="V74" s="45">
        <v>0</v>
      </c>
      <c r="W74" s="45">
        <v>0</v>
      </c>
      <c r="X74" s="45">
        <v>0</v>
      </c>
      <c r="Y74" s="45">
        <v>0</v>
      </c>
      <c r="Z74" s="45">
        <v>0</v>
      </c>
      <c r="AA74" s="45">
        <v>0</v>
      </c>
      <c r="AB74" s="45">
        <v>0</v>
      </c>
      <c r="AC74" s="45">
        <v>0</v>
      </c>
      <c r="AD74" s="45">
        <v>0</v>
      </c>
      <c r="AE74" s="45">
        <v>0</v>
      </c>
      <c r="AF74" s="45">
        <v>0</v>
      </c>
      <c r="AG74" s="45">
        <v>0</v>
      </c>
      <c r="AH74" s="45">
        <v>0</v>
      </c>
      <c r="AI74" s="45">
        <v>0</v>
      </c>
      <c r="AJ74" s="45">
        <v>0</v>
      </c>
      <c r="AK74" s="45">
        <v>0</v>
      </c>
      <c r="AL74" s="45">
        <v>0</v>
      </c>
      <c r="AM74" s="81">
        <v>510000</v>
      </c>
      <c r="AN74" s="45">
        <v>0</v>
      </c>
      <c r="AO74" s="80"/>
      <c r="AP74" s="80">
        <v>0</v>
      </c>
      <c r="AQ74" s="80">
        <v>0</v>
      </c>
    </row>
    <row r="75" spans="2:43" ht="18">
      <c r="B75" s="80" t="s">
        <v>2965</v>
      </c>
      <c r="C75" s="167" t="s">
        <v>4155</v>
      </c>
      <c r="D75" s="80">
        <v>1</v>
      </c>
      <c r="E75" s="167" t="s">
        <v>2852</v>
      </c>
      <c r="F75" t="s">
        <v>413</v>
      </c>
      <c r="G75" t="s">
        <v>414</v>
      </c>
      <c r="H75" t="s">
        <v>413</v>
      </c>
      <c r="I75" s="80" t="s">
        <v>4019</v>
      </c>
      <c r="J75" s="80" t="s">
        <v>4020</v>
      </c>
      <c r="K75" s="80" t="s">
        <v>4021</v>
      </c>
      <c r="L75" s="167">
        <v>510000</v>
      </c>
      <c r="M75" s="45">
        <v>3</v>
      </c>
      <c r="N75" s="45">
        <v>137</v>
      </c>
      <c r="O75" s="45">
        <v>0</v>
      </c>
      <c r="P75" s="45">
        <v>510000</v>
      </c>
      <c r="Q75" s="45">
        <v>0</v>
      </c>
      <c r="R75" s="45">
        <v>0</v>
      </c>
      <c r="S75" s="45">
        <v>0</v>
      </c>
      <c r="T75" s="45">
        <v>0</v>
      </c>
      <c r="U75" s="45">
        <v>0</v>
      </c>
      <c r="V75" s="45">
        <v>0</v>
      </c>
      <c r="W75" s="45">
        <v>0</v>
      </c>
      <c r="X75" s="45">
        <v>0</v>
      </c>
      <c r="Y75" s="45">
        <v>0</v>
      </c>
      <c r="Z75" s="45">
        <v>0</v>
      </c>
      <c r="AA75" s="45">
        <v>0</v>
      </c>
      <c r="AB75" s="45">
        <v>0</v>
      </c>
      <c r="AC75" s="45">
        <v>3</v>
      </c>
      <c r="AD75" s="45">
        <v>0</v>
      </c>
      <c r="AE75" s="45">
        <v>9570</v>
      </c>
      <c r="AF75" s="45">
        <v>0</v>
      </c>
      <c r="AG75" s="45">
        <v>0</v>
      </c>
      <c r="AH75" s="45">
        <v>9570</v>
      </c>
      <c r="AI75" s="45">
        <v>0</v>
      </c>
      <c r="AJ75" s="45">
        <v>0</v>
      </c>
      <c r="AK75" s="45">
        <v>0</v>
      </c>
      <c r="AL75" s="45">
        <v>0</v>
      </c>
      <c r="AM75" s="81">
        <v>500430</v>
      </c>
      <c r="AN75" s="45">
        <v>2560</v>
      </c>
      <c r="AO75" s="80"/>
      <c r="AP75" s="80">
        <v>0</v>
      </c>
      <c r="AQ75" s="80">
        <v>0</v>
      </c>
    </row>
    <row r="76" spans="2:43" ht="18">
      <c r="B76" s="80" t="s">
        <v>2968</v>
      </c>
      <c r="C76" s="167" t="s">
        <v>4157</v>
      </c>
      <c r="D76" s="80">
        <v>1</v>
      </c>
      <c r="E76" s="167" t="s">
        <v>2852</v>
      </c>
      <c r="F76" t="s">
        <v>418</v>
      </c>
      <c r="G76" t="s">
        <v>419</v>
      </c>
      <c r="H76" t="s">
        <v>418</v>
      </c>
      <c r="I76" s="80" t="s">
        <v>4019</v>
      </c>
      <c r="J76" s="80" t="s">
        <v>4020</v>
      </c>
      <c r="K76" s="80" t="s">
        <v>4021</v>
      </c>
      <c r="L76" s="167">
        <v>952000</v>
      </c>
      <c r="M76" s="45">
        <v>3</v>
      </c>
      <c r="N76" s="45">
        <v>170</v>
      </c>
      <c r="O76" s="45">
        <v>30</v>
      </c>
      <c r="P76" s="45">
        <v>952000</v>
      </c>
      <c r="Q76" s="45">
        <v>0</v>
      </c>
      <c r="R76" s="45">
        <v>0</v>
      </c>
      <c r="S76" s="45">
        <v>0</v>
      </c>
      <c r="T76" s="45">
        <v>0</v>
      </c>
      <c r="U76" s="45">
        <v>0</v>
      </c>
      <c r="V76" s="45">
        <v>0</v>
      </c>
      <c r="W76" s="45">
        <v>0</v>
      </c>
      <c r="X76" s="45">
        <v>0</v>
      </c>
      <c r="Y76" s="45">
        <v>0</v>
      </c>
      <c r="Z76" s="45">
        <v>0</v>
      </c>
      <c r="AA76" s="45">
        <v>0</v>
      </c>
      <c r="AB76" s="45">
        <v>0</v>
      </c>
      <c r="AC76" s="45">
        <v>0</v>
      </c>
      <c r="AD76" s="45">
        <v>0</v>
      </c>
      <c r="AE76" s="45">
        <v>0</v>
      </c>
      <c r="AF76" s="45">
        <v>0</v>
      </c>
      <c r="AG76" s="45">
        <v>0</v>
      </c>
      <c r="AH76" s="45">
        <v>0</v>
      </c>
      <c r="AI76" s="45">
        <v>0</v>
      </c>
      <c r="AJ76" s="45">
        <v>0</v>
      </c>
      <c r="AK76" s="45">
        <v>0</v>
      </c>
      <c r="AL76" s="45">
        <v>0</v>
      </c>
      <c r="AM76" s="81">
        <v>952000</v>
      </c>
      <c r="AN76" s="45">
        <v>12424</v>
      </c>
      <c r="AO76" s="80"/>
      <c r="AP76" s="80">
        <v>0</v>
      </c>
      <c r="AQ76" s="80">
        <v>0</v>
      </c>
    </row>
    <row r="77" spans="2:43" ht="18">
      <c r="B77" s="80" t="s">
        <v>2969</v>
      </c>
      <c r="C77" s="167" t="s">
        <v>4159</v>
      </c>
      <c r="D77" s="80">
        <v>1</v>
      </c>
      <c r="E77" s="167" t="s">
        <v>2852</v>
      </c>
      <c r="F77" t="s">
        <v>1177</v>
      </c>
      <c r="G77" t="s">
        <v>628</v>
      </c>
      <c r="H77" t="s">
        <v>1177</v>
      </c>
      <c r="I77" s="80" t="s">
        <v>4019</v>
      </c>
      <c r="J77" s="80" t="s">
        <v>4020</v>
      </c>
      <c r="K77" s="80" t="s">
        <v>4021</v>
      </c>
      <c r="L77" s="167">
        <v>450000</v>
      </c>
      <c r="M77" s="45">
        <v>3</v>
      </c>
      <c r="N77" s="45">
        <v>128</v>
      </c>
      <c r="O77" s="45">
        <v>30</v>
      </c>
      <c r="P77" s="45">
        <v>450000</v>
      </c>
      <c r="Q77" s="45">
        <v>0</v>
      </c>
      <c r="R77" s="45">
        <v>0</v>
      </c>
      <c r="S77" s="45">
        <v>0</v>
      </c>
      <c r="T77" s="45">
        <v>0</v>
      </c>
      <c r="U77" s="45">
        <v>0</v>
      </c>
      <c r="V77" s="45">
        <v>0</v>
      </c>
      <c r="W77" s="45">
        <v>0</v>
      </c>
      <c r="X77" s="45">
        <v>0</v>
      </c>
      <c r="Y77" s="45">
        <v>0</v>
      </c>
      <c r="Z77" s="45">
        <v>0</v>
      </c>
      <c r="AA77" s="45">
        <v>0</v>
      </c>
      <c r="AB77" s="45">
        <v>0</v>
      </c>
      <c r="AC77" s="45">
        <v>11</v>
      </c>
      <c r="AD77" s="45">
        <v>0</v>
      </c>
      <c r="AE77" s="45">
        <v>30910</v>
      </c>
      <c r="AF77" s="45">
        <v>0</v>
      </c>
      <c r="AG77" s="45">
        <v>0</v>
      </c>
      <c r="AH77" s="45">
        <v>30910</v>
      </c>
      <c r="AI77" s="45">
        <v>0</v>
      </c>
      <c r="AJ77" s="45">
        <v>0</v>
      </c>
      <c r="AK77" s="45">
        <v>0</v>
      </c>
      <c r="AL77" s="45">
        <v>0</v>
      </c>
      <c r="AM77" s="81">
        <v>419090</v>
      </c>
      <c r="AN77" s="45">
        <v>0</v>
      </c>
      <c r="AO77" s="80"/>
      <c r="AP77" s="80">
        <v>0</v>
      </c>
      <c r="AQ77" s="80">
        <v>0</v>
      </c>
    </row>
    <row r="78" spans="2:43" ht="18">
      <c r="B78" s="80" t="s">
        <v>2970</v>
      </c>
      <c r="C78" s="167" t="s">
        <v>4161</v>
      </c>
      <c r="D78" s="80">
        <v>1</v>
      </c>
      <c r="E78" s="167" t="s">
        <v>2852</v>
      </c>
      <c r="F78" t="s">
        <v>1283</v>
      </c>
      <c r="G78" t="s">
        <v>608</v>
      </c>
      <c r="H78" t="s">
        <v>1283</v>
      </c>
      <c r="I78" s="80" t="s">
        <v>4019</v>
      </c>
      <c r="J78" s="80" t="s">
        <v>4020</v>
      </c>
      <c r="K78" s="80" t="s">
        <v>4021</v>
      </c>
      <c r="L78" s="167">
        <v>450000</v>
      </c>
      <c r="M78" s="45">
        <v>3</v>
      </c>
      <c r="N78" s="45">
        <v>129</v>
      </c>
      <c r="O78" s="45">
        <v>30</v>
      </c>
      <c r="P78" s="45">
        <v>450000</v>
      </c>
      <c r="Q78" s="45">
        <v>0</v>
      </c>
      <c r="R78" s="45">
        <v>0</v>
      </c>
      <c r="S78" s="45">
        <v>0</v>
      </c>
      <c r="T78" s="45">
        <v>0</v>
      </c>
      <c r="U78" s="45">
        <v>0</v>
      </c>
      <c r="V78" s="45">
        <v>0</v>
      </c>
      <c r="W78" s="45">
        <v>0</v>
      </c>
      <c r="X78" s="45">
        <v>0</v>
      </c>
      <c r="Y78" s="45">
        <v>0</v>
      </c>
      <c r="Z78" s="45">
        <v>0</v>
      </c>
      <c r="AA78" s="45">
        <v>0</v>
      </c>
      <c r="AB78" s="45">
        <v>0</v>
      </c>
      <c r="AC78" s="45">
        <v>10</v>
      </c>
      <c r="AD78" s="45">
        <v>30</v>
      </c>
      <c r="AE78" s="45">
        <v>29610</v>
      </c>
      <c r="AF78" s="45">
        <v>0</v>
      </c>
      <c r="AG78" s="45">
        <v>0</v>
      </c>
      <c r="AH78" s="45">
        <v>29610</v>
      </c>
      <c r="AI78" s="45">
        <v>0</v>
      </c>
      <c r="AJ78" s="45">
        <v>0</v>
      </c>
      <c r="AK78" s="45">
        <v>0</v>
      </c>
      <c r="AL78" s="45">
        <v>0</v>
      </c>
      <c r="AM78" s="81">
        <v>420390</v>
      </c>
      <c r="AN78" s="45">
        <v>16462</v>
      </c>
      <c r="AO78" s="80"/>
      <c r="AP78" s="80">
        <v>0</v>
      </c>
      <c r="AQ78" s="80">
        <v>0</v>
      </c>
    </row>
    <row r="79" spans="2:43" ht="18">
      <c r="B79" s="80" t="s">
        <v>2971</v>
      </c>
      <c r="C79" s="167" t="s">
        <v>4163</v>
      </c>
      <c r="D79" s="80">
        <v>1</v>
      </c>
      <c r="E79" s="167" t="s">
        <v>2852</v>
      </c>
      <c r="F79" t="s">
        <v>2787</v>
      </c>
      <c r="G79" t="s">
        <v>617</v>
      </c>
      <c r="H79" t="s">
        <v>2787</v>
      </c>
      <c r="I79" s="80" t="s">
        <v>4019</v>
      </c>
      <c r="J79" s="80" t="s">
        <v>4020</v>
      </c>
      <c r="K79" s="80" t="s">
        <v>4021</v>
      </c>
      <c r="L79" s="167">
        <v>2800</v>
      </c>
      <c r="M79" s="45">
        <v>1</v>
      </c>
      <c r="N79" s="45">
        <v>127</v>
      </c>
      <c r="O79" s="45">
        <v>30</v>
      </c>
      <c r="P79" s="45">
        <v>357000</v>
      </c>
      <c r="Q79" s="45">
        <v>0</v>
      </c>
      <c r="R79" s="45">
        <v>0</v>
      </c>
      <c r="S79" s="45">
        <v>0</v>
      </c>
      <c r="T79" s="45">
        <v>0</v>
      </c>
      <c r="U79" s="45">
        <v>0</v>
      </c>
      <c r="V79" s="45">
        <v>0</v>
      </c>
      <c r="W79" s="45">
        <v>0</v>
      </c>
      <c r="X79" s="45">
        <v>0</v>
      </c>
      <c r="Y79" s="45">
        <v>0</v>
      </c>
      <c r="Z79" s="45">
        <v>0</v>
      </c>
      <c r="AA79" s="45">
        <v>0</v>
      </c>
      <c r="AB79" s="45">
        <v>0</v>
      </c>
      <c r="AC79" s="45">
        <v>0</v>
      </c>
      <c r="AD79" s="45">
        <v>0</v>
      </c>
      <c r="AE79" s="45">
        <v>0</v>
      </c>
      <c r="AF79" s="45">
        <v>0</v>
      </c>
      <c r="AG79" s="45">
        <v>0</v>
      </c>
      <c r="AH79" s="45">
        <v>0</v>
      </c>
      <c r="AI79" s="45">
        <v>0</v>
      </c>
      <c r="AJ79" s="45">
        <v>0</v>
      </c>
      <c r="AK79" s="45">
        <v>0</v>
      </c>
      <c r="AL79" s="45">
        <v>0</v>
      </c>
      <c r="AM79" s="81">
        <v>357000</v>
      </c>
      <c r="AN79" s="45">
        <v>0</v>
      </c>
      <c r="AO79" s="80"/>
      <c r="AP79" s="80">
        <v>0</v>
      </c>
      <c r="AQ79" s="80">
        <v>0</v>
      </c>
    </row>
    <row r="80" spans="2:43" ht="18">
      <c r="B80" s="80" t="s">
        <v>2973</v>
      </c>
      <c r="C80" s="167" t="s">
        <v>4165</v>
      </c>
      <c r="D80" s="80">
        <v>1</v>
      </c>
      <c r="E80" s="167" t="s">
        <v>2852</v>
      </c>
      <c r="F80" t="s">
        <v>2684</v>
      </c>
      <c r="G80" t="s">
        <v>2685</v>
      </c>
      <c r="H80" t="s">
        <v>2684</v>
      </c>
      <c r="I80" s="80" t="s">
        <v>4019</v>
      </c>
      <c r="J80" s="80" t="s">
        <v>4020</v>
      </c>
      <c r="K80" s="80" t="s">
        <v>4021</v>
      </c>
      <c r="L80" s="167">
        <v>2800</v>
      </c>
      <c r="M80" s="45">
        <v>1</v>
      </c>
      <c r="N80" s="45">
        <v>135</v>
      </c>
      <c r="O80" s="45">
        <v>0</v>
      </c>
      <c r="P80" s="45">
        <v>378000</v>
      </c>
      <c r="Q80" s="45">
        <v>0</v>
      </c>
      <c r="R80" s="45">
        <v>0</v>
      </c>
      <c r="S80" s="45">
        <v>0</v>
      </c>
      <c r="T80" s="45">
        <v>0</v>
      </c>
      <c r="U80" s="45">
        <v>0</v>
      </c>
      <c r="V80" s="45">
        <v>0</v>
      </c>
      <c r="W80" s="45">
        <v>0</v>
      </c>
      <c r="X80" s="45">
        <v>0</v>
      </c>
      <c r="Y80" s="45">
        <v>0</v>
      </c>
      <c r="Z80" s="45">
        <v>0</v>
      </c>
      <c r="AA80" s="45">
        <v>0</v>
      </c>
      <c r="AB80" s="45">
        <v>0</v>
      </c>
      <c r="AC80" s="45">
        <v>0</v>
      </c>
      <c r="AD80" s="45">
        <v>0</v>
      </c>
      <c r="AE80" s="45">
        <v>0</v>
      </c>
      <c r="AF80" s="45">
        <v>0</v>
      </c>
      <c r="AG80" s="45">
        <v>0</v>
      </c>
      <c r="AH80" s="45">
        <v>0</v>
      </c>
      <c r="AI80" s="45">
        <v>0</v>
      </c>
      <c r="AJ80" s="45">
        <v>0</v>
      </c>
      <c r="AK80" s="45">
        <v>0</v>
      </c>
      <c r="AL80" s="45">
        <v>0</v>
      </c>
      <c r="AM80" s="81">
        <v>378000</v>
      </c>
      <c r="AN80" s="45">
        <v>0</v>
      </c>
      <c r="AO80" s="80"/>
      <c r="AP80" s="80">
        <v>0</v>
      </c>
      <c r="AQ80" s="80">
        <v>0</v>
      </c>
    </row>
    <row r="81" spans="2:43" ht="18">
      <c r="B81" s="80" t="s">
        <v>2974</v>
      </c>
      <c r="C81" s="167" t="s">
        <v>4167</v>
      </c>
      <c r="D81" s="80">
        <v>1</v>
      </c>
      <c r="E81" s="167" t="s">
        <v>2852</v>
      </c>
      <c r="F81" t="s">
        <v>420</v>
      </c>
      <c r="G81" t="s">
        <v>421</v>
      </c>
      <c r="H81" t="s">
        <v>420</v>
      </c>
      <c r="I81" s="80" t="s">
        <v>4019</v>
      </c>
      <c r="J81" s="80" t="s">
        <v>4020</v>
      </c>
      <c r="K81" s="80" t="s">
        <v>4021</v>
      </c>
      <c r="L81" s="167">
        <v>324000</v>
      </c>
      <c r="M81" s="45">
        <v>3</v>
      </c>
      <c r="N81" s="45">
        <v>76</v>
      </c>
      <c r="O81" s="45">
        <v>30</v>
      </c>
      <c r="P81" s="45">
        <v>324000</v>
      </c>
      <c r="Q81" s="45">
        <v>0</v>
      </c>
      <c r="R81" s="45">
        <v>0</v>
      </c>
      <c r="S81" s="45">
        <v>0</v>
      </c>
      <c r="T81" s="45">
        <v>0</v>
      </c>
      <c r="U81" s="45">
        <v>0</v>
      </c>
      <c r="V81" s="45">
        <v>0</v>
      </c>
      <c r="W81" s="45">
        <v>0</v>
      </c>
      <c r="X81" s="45">
        <v>0</v>
      </c>
      <c r="Y81" s="45">
        <v>0</v>
      </c>
      <c r="Z81" s="45">
        <v>0</v>
      </c>
      <c r="AA81" s="45">
        <v>0</v>
      </c>
      <c r="AB81" s="45">
        <v>0</v>
      </c>
      <c r="AC81" s="45">
        <v>4</v>
      </c>
      <c r="AD81" s="45">
        <v>30</v>
      </c>
      <c r="AE81" s="45">
        <v>15165</v>
      </c>
      <c r="AF81" s="45">
        <v>0</v>
      </c>
      <c r="AG81" s="45">
        <v>0</v>
      </c>
      <c r="AH81" s="45">
        <v>15165</v>
      </c>
      <c r="AI81" s="45">
        <v>0</v>
      </c>
      <c r="AJ81" s="45">
        <v>0</v>
      </c>
      <c r="AK81" s="45">
        <v>0</v>
      </c>
      <c r="AL81" s="45">
        <v>0</v>
      </c>
      <c r="AM81" s="81">
        <v>308835</v>
      </c>
      <c r="AN81" s="45">
        <v>0</v>
      </c>
      <c r="AO81" s="80"/>
      <c r="AP81" s="80">
        <v>0</v>
      </c>
      <c r="AQ81" s="80">
        <v>0</v>
      </c>
    </row>
    <row r="82" spans="2:43" ht="18">
      <c r="B82" s="80" t="s">
        <v>2975</v>
      </c>
      <c r="C82" s="167" t="s">
        <v>4169</v>
      </c>
      <c r="D82" s="80">
        <v>1</v>
      </c>
      <c r="E82" s="167" t="s">
        <v>2852</v>
      </c>
      <c r="F82" t="s">
        <v>425</v>
      </c>
      <c r="G82" t="s">
        <v>426</v>
      </c>
      <c r="H82" t="s">
        <v>425</v>
      </c>
      <c r="I82" s="80" t="s">
        <v>4019</v>
      </c>
      <c r="J82" s="80" t="s">
        <v>4020</v>
      </c>
      <c r="K82" s="80" t="s">
        <v>4021</v>
      </c>
      <c r="L82" s="167">
        <v>470000</v>
      </c>
      <c r="M82" s="45">
        <v>3</v>
      </c>
      <c r="N82" s="45">
        <v>138</v>
      </c>
      <c r="O82" s="45">
        <v>0</v>
      </c>
      <c r="P82" s="45">
        <v>470000</v>
      </c>
      <c r="Q82" s="45">
        <v>0</v>
      </c>
      <c r="R82" s="45">
        <v>0</v>
      </c>
      <c r="S82" s="45">
        <v>0</v>
      </c>
      <c r="T82" s="45">
        <v>0</v>
      </c>
      <c r="U82" s="45">
        <v>0</v>
      </c>
      <c r="V82" s="45">
        <v>0</v>
      </c>
      <c r="W82" s="45">
        <v>0</v>
      </c>
      <c r="X82" s="45">
        <v>0</v>
      </c>
      <c r="Y82" s="45">
        <v>0</v>
      </c>
      <c r="Z82" s="45">
        <v>0</v>
      </c>
      <c r="AA82" s="45">
        <v>0</v>
      </c>
      <c r="AB82" s="45">
        <v>0</v>
      </c>
      <c r="AC82" s="45">
        <v>2</v>
      </c>
      <c r="AD82" s="45">
        <v>0</v>
      </c>
      <c r="AE82" s="45">
        <v>5880</v>
      </c>
      <c r="AF82" s="45">
        <v>0</v>
      </c>
      <c r="AG82" s="45">
        <v>0</v>
      </c>
      <c r="AH82" s="45">
        <v>5880</v>
      </c>
      <c r="AI82" s="45">
        <v>0</v>
      </c>
      <c r="AJ82" s="45">
        <v>0</v>
      </c>
      <c r="AK82" s="45">
        <v>0</v>
      </c>
      <c r="AL82" s="45">
        <v>0</v>
      </c>
      <c r="AM82" s="81">
        <v>464120</v>
      </c>
      <c r="AN82" s="45">
        <v>1250</v>
      </c>
      <c r="AO82" s="80"/>
      <c r="AP82" s="80">
        <v>0</v>
      </c>
      <c r="AQ82" s="80">
        <v>0</v>
      </c>
    </row>
    <row r="83" spans="2:43" ht="18">
      <c r="B83" s="80" t="s">
        <v>2976</v>
      </c>
      <c r="C83" s="167" t="s">
        <v>4171</v>
      </c>
      <c r="D83" s="80">
        <v>1</v>
      </c>
      <c r="E83" s="167" t="s">
        <v>2852</v>
      </c>
      <c r="F83" t="s">
        <v>430</v>
      </c>
      <c r="G83" t="s">
        <v>431</v>
      </c>
      <c r="H83" t="s">
        <v>430</v>
      </c>
      <c r="I83" s="80" t="s">
        <v>4019</v>
      </c>
      <c r="J83" s="80" t="s">
        <v>4020</v>
      </c>
      <c r="K83" s="80" t="s">
        <v>4021</v>
      </c>
      <c r="L83" s="167">
        <v>3000</v>
      </c>
      <c r="M83" s="45">
        <v>1</v>
      </c>
      <c r="N83" s="45">
        <v>30</v>
      </c>
      <c r="O83" s="45">
        <v>0</v>
      </c>
      <c r="P83" s="45">
        <v>90000</v>
      </c>
      <c r="Q83" s="45">
        <v>0</v>
      </c>
      <c r="R83" s="45">
        <v>0</v>
      </c>
      <c r="S83" s="45">
        <v>0</v>
      </c>
      <c r="T83" s="45">
        <v>0</v>
      </c>
      <c r="U83" s="45">
        <v>0</v>
      </c>
      <c r="V83" s="45">
        <v>0</v>
      </c>
      <c r="W83" s="45">
        <v>0</v>
      </c>
      <c r="X83" s="45">
        <v>0</v>
      </c>
      <c r="Y83" s="45">
        <v>0</v>
      </c>
      <c r="Z83" s="45">
        <v>0</v>
      </c>
      <c r="AA83" s="45">
        <v>0</v>
      </c>
      <c r="AB83" s="45">
        <v>0</v>
      </c>
      <c r="AC83" s="45">
        <v>0</v>
      </c>
      <c r="AD83" s="45">
        <v>0</v>
      </c>
      <c r="AE83" s="45">
        <v>0</v>
      </c>
      <c r="AF83" s="45">
        <v>0</v>
      </c>
      <c r="AG83" s="45">
        <v>0</v>
      </c>
      <c r="AH83" s="45">
        <v>0</v>
      </c>
      <c r="AI83" s="45">
        <v>0</v>
      </c>
      <c r="AJ83" s="45">
        <v>0</v>
      </c>
      <c r="AK83" s="45">
        <v>0</v>
      </c>
      <c r="AL83" s="45">
        <v>0</v>
      </c>
      <c r="AM83" s="81">
        <v>90000</v>
      </c>
      <c r="AN83" s="45">
        <v>0</v>
      </c>
      <c r="AO83" s="80"/>
      <c r="AP83" s="80">
        <v>0</v>
      </c>
      <c r="AQ83" s="80">
        <v>0</v>
      </c>
    </row>
    <row r="84" spans="2:43" ht="18">
      <c r="B84" s="80" t="s">
        <v>2977</v>
      </c>
      <c r="C84" s="167" t="s">
        <v>4173</v>
      </c>
      <c r="D84" s="80">
        <v>1</v>
      </c>
      <c r="E84" s="167" t="s">
        <v>2852</v>
      </c>
      <c r="F84" t="s">
        <v>1418</v>
      </c>
      <c r="G84" t="s">
        <v>565</v>
      </c>
      <c r="H84" t="s">
        <v>1418</v>
      </c>
      <c r="I84" s="80" t="s">
        <v>4019</v>
      </c>
      <c r="J84" s="80" t="s">
        <v>4020</v>
      </c>
      <c r="K84" s="80" t="s">
        <v>4021</v>
      </c>
      <c r="L84" s="167">
        <v>600000</v>
      </c>
      <c r="M84" s="45">
        <v>3</v>
      </c>
      <c r="N84" s="45">
        <v>154</v>
      </c>
      <c r="O84" s="45">
        <v>30</v>
      </c>
      <c r="P84" s="45">
        <v>600000</v>
      </c>
      <c r="Q84" s="45">
        <v>0</v>
      </c>
      <c r="R84" s="45">
        <v>0</v>
      </c>
      <c r="S84" s="45">
        <v>0</v>
      </c>
      <c r="T84" s="45">
        <v>0</v>
      </c>
      <c r="U84" s="45">
        <v>0</v>
      </c>
      <c r="V84" s="45">
        <v>0</v>
      </c>
      <c r="W84" s="45">
        <v>0</v>
      </c>
      <c r="X84" s="45">
        <v>0</v>
      </c>
      <c r="Y84" s="45">
        <v>0</v>
      </c>
      <c r="Z84" s="45">
        <v>0</v>
      </c>
      <c r="AA84" s="45">
        <v>0</v>
      </c>
      <c r="AB84" s="45">
        <v>0</v>
      </c>
      <c r="AC84" s="45">
        <v>0</v>
      </c>
      <c r="AD84" s="45">
        <v>0</v>
      </c>
      <c r="AE84" s="45">
        <v>0</v>
      </c>
      <c r="AF84" s="45">
        <v>0</v>
      </c>
      <c r="AG84" s="45">
        <v>0</v>
      </c>
      <c r="AH84" s="45">
        <v>0</v>
      </c>
      <c r="AI84" s="45">
        <v>0</v>
      </c>
      <c r="AJ84" s="45">
        <v>0</v>
      </c>
      <c r="AK84" s="45">
        <v>0</v>
      </c>
      <c r="AL84" s="45">
        <v>0</v>
      </c>
      <c r="AM84" s="81">
        <v>600000</v>
      </c>
      <c r="AN84" s="45">
        <v>0</v>
      </c>
      <c r="AO84" s="80"/>
      <c r="AP84" s="80">
        <v>0</v>
      </c>
      <c r="AQ84" s="80">
        <v>0</v>
      </c>
    </row>
    <row r="85" spans="2:43" ht="18">
      <c r="B85" s="80" t="s">
        <v>2978</v>
      </c>
      <c r="C85" s="167" t="s">
        <v>4175</v>
      </c>
      <c r="D85" s="80">
        <v>1</v>
      </c>
      <c r="E85" s="167" t="s">
        <v>2852</v>
      </c>
      <c r="F85" t="s">
        <v>1083</v>
      </c>
      <c r="G85" t="s">
        <v>543</v>
      </c>
      <c r="H85" t="s">
        <v>1083</v>
      </c>
      <c r="I85" s="80" t="s">
        <v>4019</v>
      </c>
      <c r="J85" s="80" t="s">
        <v>4020</v>
      </c>
      <c r="K85" s="80" t="s">
        <v>4021</v>
      </c>
      <c r="L85" s="167">
        <v>500000</v>
      </c>
      <c r="M85" s="45">
        <v>3</v>
      </c>
      <c r="N85" s="45">
        <v>145</v>
      </c>
      <c r="O85" s="45">
        <v>30</v>
      </c>
      <c r="P85" s="45">
        <v>500000</v>
      </c>
      <c r="Q85" s="45">
        <v>0</v>
      </c>
      <c r="R85" s="45">
        <v>0</v>
      </c>
      <c r="S85" s="45">
        <v>0</v>
      </c>
      <c r="T85" s="45">
        <v>0</v>
      </c>
      <c r="U85" s="45">
        <v>0</v>
      </c>
      <c r="V85" s="45">
        <v>0</v>
      </c>
      <c r="W85" s="45">
        <v>0</v>
      </c>
      <c r="X85" s="45">
        <v>0</v>
      </c>
      <c r="Y85" s="45">
        <v>0</v>
      </c>
      <c r="Z85" s="45">
        <v>0</v>
      </c>
      <c r="AA85" s="45">
        <v>0</v>
      </c>
      <c r="AB85" s="45">
        <v>0</v>
      </c>
      <c r="AC85" s="45">
        <v>0</v>
      </c>
      <c r="AD85" s="45">
        <v>0</v>
      </c>
      <c r="AE85" s="45">
        <v>0</v>
      </c>
      <c r="AF85" s="45">
        <v>0</v>
      </c>
      <c r="AG85" s="45">
        <v>0</v>
      </c>
      <c r="AH85" s="45">
        <v>0</v>
      </c>
      <c r="AI85" s="45">
        <v>0</v>
      </c>
      <c r="AJ85" s="45">
        <v>0</v>
      </c>
      <c r="AK85" s="45">
        <v>0</v>
      </c>
      <c r="AL85" s="45">
        <v>0</v>
      </c>
      <c r="AM85" s="81">
        <v>500000</v>
      </c>
      <c r="AN85" s="45">
        <v>72639</v>
      </c>
      <c r="AO85" s="80"/>
      <c r="AP85" s="80">
        <v>0</v>
      </c>
      <c r="AQ85" s="80">
        <v>0</v>
      </c>
    </row>
    <row r="86" spans="2:43" ht="18">
      <c r="B86" s="80" t="s">
        <v>2979</v>
      </c>
      <c r="C86" s="167" t="s">
        <v>4177</v>
      </c>
      <c r="D86" s="80">
        <v>1</v>
      </c>
      <c r="E86" s="167" t="s">
        <v>2852</v>
      </c>
      <c r="F86" t="s">
        <v>1367</v>
      </c>
      <c r="G86" t="s">
        <v>438</v>
      </c>
      <c r="H86" t="s">
        <v>1367</v>
      </c>
      <c r="I86" s="80" t="s">
        <v>4019</v>
      </c>
      <c r="J86" s="80" t="s">
        <v>4020</v>
      </c>
      <c r="K86" s="80" t="s">
        <v>4021</v>
      </c>
      <c r="L86" s="167">
        <v>960000</v>
      </c>
      <c r="M86" s="45">
        <v>3</v>
      </c>
      <c r="N86" s="45">
        <v>141</v>
      </c>
      <c r="O86" s="45">
        <v>30</v>
      </c>
      <c r="P86" s="45">
        <v>960000</v>
      </c>
      <c r="Q86" s="45">
        <v>0</v>
      </c>
      <c r="R86" s="45">
        <v>0</v>
      </c>
      <c r="S86" s="45">
        <v>0</v>
      </c>
      <c r="T86" s="45">
        <v>0</v>
      </c>
      <c r="U86" s="45">
        <v>0</v>
      </c>
      <c r="V86" s="45">
        <v>0</v>
      </c>
      <c r="W86" s="45">
        <v>0</v>
      </c>
      <c r="X86" s="45">
        <v>0</v>
      </c>
      <c r="Y86" s="45">
        <v>0</v>
      </c>
      <c r="Z86" s="45">
        <v>0</v>
      </c>
      <c r="AA86" s="45">
        <v>0</v>
      </c>
      <c r="AB86" s="45">
        <v>0</v>
      </c>
      <c r="AC86" s="45">
        <v>0</v>
      </c>
      <c r="AD86" s="45">
        <v>0</v>
      </c>
      <c r="AE86" s="45">
        <v>0</v>
      </c>
      <c r="AF86" s="45">
        <v>0</v>
      </c>
      <c r="AG86" s="45">
        <v>0</v>
      </c>
      <c r="AH86" s="45">
        <v>0</v>
      </c>
      <c r="AI86" s="45">
        <v>0</v>
      </c>
      <c r="AJ86" s="45">
        <v>0</v>
      </c>
      <c r="AK86" s="45">
        <v>0</v>
      </c>
      <c r="AL86" s="45">
        <v>0</v>
      </c>
      <c r="AM86" s="81">
        <v>960000</v>
      </c>
      <c r="AN86" s="45">
        <v>3800</v>
      </c>
      <c r="AO86" s="80"/>
      <c r="AP86" s="80">
        <v>0</v>
      </c>
      <c r="AQ86" s="80">
        <v>0</v>
      </c>
    </row>
    <row r="87" spans="2:43" ht="18">
      <c r="B87" s="80" t="s">
        <v>2982</v>
      </c>
      <c r="C87" s="167" t="s">
        <v>4179</v>
      </c>
      <c r="D87" s="80">
        <v>1</v>
      </c>
      <c r="E87" s="167" t="s">
        <v>2852</v>
      </c>
      <c r="F87" t="s">
        <v>992</v>
      </c>
      <c r="G87" t="s">
        <v>995</v>
      </c>
      <c r="H87" t="s">
        <v>992</v>
      </c>
      <c r="I87" s="80" t="s">
        <v>4019</v>
      </c>
      <c r="J87" s="80" t="s">
        <v>4020</v>
      </c>
      <c r="K87" s="80" t="s">
        <v>4021</v>
      </c>
      <c r="L87" s="167">
        <v>3520</v>
      </c>
      <c r="M87" s="45">
        <v>1</v>
      </c>
      <c r="N87" s="45">
        <v>93</v>
      </c>
      <c r="O87" s="45">
        <v>0</v>
      </c>
      <c r="P87" s="45">
        <v>327360</v>
      </c>
      <c r="Q87" s="45">
        <v>5</v>
      </c>
      <c r="R87" s="45">
        <v>30</v>
      </c>
      <c r="S87" s="45">
        <v>19360</v>
      </c>
      <c r="T87" s="45">
        <v>12</v>
      </c>
      <c r="U87" s="45">
        <v>30</v>
      </c>
      <c r="V87" s="45">
        <v>44000</v>
      </c>
      <c r="W87" s="45">
        <v>18</v>
      </c>
      <c r="X87" s="45">
        <v>0</v>
      </c>
      <c r="Y87" s="45">
        <v>63360</v>
      </c>
      <c r="Z87" s="45">
        <v>1</v>
      </c>
      <c r="AA87" s="45">
        <v>0</v>
      </c>
      <c r="AB87" s="45">
        <v>0</v>
      </c>
      <c r="AC87" s="45">
        <v>0</v>
      </c>
      <c r="AD87" s="45">
        <v>0</v>
      </c>
      <c r="AE87" s="45">
        <v>0</v>
      </c>
      <c r="AF87" s="45">
        <v>0</v>
      </c>
      <c r="AG87" s="45">
        <v>0</v>
      </c>
      <c r="AH87" s="45">
        <v>0</v>
      </c>
      <c r="AI87" s="45">
        <v>0</v>
      </c>
      <c r="AJ87" s="45">
        <v>0</v>
      </c>
      <c r="AK87" s="45">
        <v>0</v>
      </c>
      <c r="AL87" s="45">
        <v>0</v>
      </c>
      <c r="AM87" s="81">
        <v>390720</v>
      </c>
      <c r="AN87" s="45">
        <v>3488</v>
      </c>
      <c r="AO87" s="80"/>
      <c r="AP87" s="80">
        <v>0</v>
      </c>
      <c r="AQ87" s="80">
        <v>0</v>
      </c>
    </row>
    <row r="88" spans="2:43" ht="18">
      <c r="B88" s="80" t="s">
        <v>2984</v>
      </c>
      <c r="C88" s="167" t="s">
        <v>4181</v>
      </c>
      <c r="D88" s="80">
        <v>1</v>
      </c>
      <c r="E88" s="167" t="s">
        <v>2852</v>
      </c>
      <c r="F88" t="s">
        <v>935</v>
      </c>
      <c r="G88" t="s">
        <v>310</v>
      </c>
      <c r="H88" t="s">
        <v>935</v>
      </c>
      <c r="I88" s="80" t="s">
        <v>4019</v>
      </c>
      <c r="J88" s="80" t="s">
        <v>4020</v>
      </c>
      <c r="K88" s="80" t="s">
        <v>4021</v>
      </c>
      <c r="L88" s="167">
        <v>600000</v>
      </c>
      <c r="M88" s="45">
        <v>3</v>
      </c>
      <c r="N88" s="45">
        <v>129</v>
      </c>
      <c r="O88" s="45">
        <v>0</v>
      </c>
      <c r="P88" s="45">
        <v>600000</v>
      </c>
      <c r="Q88" s="45">
        <v>0</v>
      </c>
      <c r="R88" s="45">
        <v>0</v>
      </c>
      <c r="S88" s="45">
        <v>0</v>
      </c>
      <c r="T88" s="45">
        <v>0</v>
      </c>
      <c r="U88" s="45">
        <v>0</v>
      </c>
      <c r="V88" s="45">
        <v>0</v>
      </c>
      <c r="W88" s="45">
        <v>0</v>
      </c>
      <c r="X88" s="45">
        <v>0</v>
      </c>
      <c r="Y88" s="45">
        <v>0</v>
      </c>
      <c r="Z88" s="45">
        <v>0</v>
      </c>
      <c r="AA88" s="45">
        <v>0</v>
      </c>
      <c r="AB88" s="45">
        <v>0</v>
      </c>
      <c r="AC88" s="45">
        <v>11</v>
      </c>
      <c r="AD88" s="45">
        <v>0</v>
      </c>
      <c r="AE88" s="45">
        <v>41250</v>
      </c>
      <c r="AF88" s="45">
        <v>0</v>
      </c>
      <c r="AG88" s="45">
        <v>0</v>
      </c>
      <c r="AH88" s="45">
        <v>41250</v>
      </c>
      <c r="AI88" s="45">
        <v>0</v>
      </c>
      <c r="AJ88" s="45">
        <v>0</v>
      </c>
      <c r="AK88" s="45">
        <v>0</v>
      </c>
      <c r="AL88" s="45">
        <v>0</v>
      </c>
      <c r="AM88" s="81">
        <v>558750</v>
      </c>
      <c r="AN88" s="45">
        <v>10000</v>
      </c>
      <c r="AO88" s="80"/>
      <c r="AP88" s="80">
        <v>0</v>
      </c>
      <c r="AQ88" s="80">
        <v>0</v>
      </c>
    </row>
    <row r="89" spans="2:43" ht="18">
      <c r="B89" s="80" t="s">
        <v>2985</v>
      </c>
      <c r="C89" s="167" t="s">
        <v>4183</v>
      </c>
      <c r="D89" s="80">
        <v>1</v>
      </c>
      <c r="E89" s="167" t="s">
        <v>2852</v>
      </c>
      <c r="F89" t="s">
        <v>907</v>
      </c>
      <c r="G89" t="s">
        <v>317</v>
      </c>
      <c r="H89" t="s">
        <v>907</v>
      </c>
      <c r="I89" s="80" t="s">
        <v>4019</v>
      </c>
      <c r="J89" s="80" t="s">
        <v>4020</v>
      </c>
      <c r="K89" s="80" t="s">
        <v>4021</v>
      </c>
      <c r="L89" s="167">
        <v>600000</v>
      </c>
      <c r="M89" s="45">
        <v>3</v>
      </c>
      <c r="N89" s="45">
        <v>112</v>
      </c>
      <c r="O89" s="45">
        <v>30</v>
      </c>
      <c r="P89" s="45">
        <v>600000</v>
      </c>
      <c r="Q89" s="45">
        <v>0</v>
      </c>
      <c r="R89" s="45">
        <v>0</v>
      </c>
      <c r="S89" s="45">
        <v>0</v>
      </c>
      <c r="T89" s="45">
        <v>0</v>
      </c>
      <c r="U89" s="45">
        <v>0</v>
      </c>
      <c r="V89" s="45">
        <v>0</v>
      </c>
      <c r="W89" s="45">
        <v>0</v>
      </c>
      <c r="X89" s="45">
        <v>0</v>
      </c>
      <c r="Y89" s="45">
        <v>0</v>
      </c>
      <c r="Z89" s="45">
        <v>0</v>
      </c>
      <c r="AA89" s="45">
        <v>0</v>
      </c>
      <c r="AB89" s="45">
        <v>0</v>
      </c>
      <c r="AC89" s="45">
        <v>27</v>
      </c>
      <c r="AD89" s="45">
        <v>30</v>
      </c>
      <c r="AE89" s="45">
        <v>103125</v>
      </c>
      <c r="AF89" s="45">
        <v>0</v>
      </c>
      <c r="AG89" s="45">
        <v>0</v>
      </c>
      <c r="AH89" s="45">
        <v>103125</v>
      </c>
      <c r="AI89" s="45">
        <v>0</v>
      </c>
      <c r="AJ89" s="45">
        <v>0</v>
      </c>
      <c r="AK89" s="45">
        <v>0</v>
      </c>
      <c r="AL89" s="45">
        <v>0</v>
      </c>
      <c r="AM89" s="81">
        <v>496875</v>
      </c>
      <c r="AN89" s="45">
        <v>0</v>
      </c>
      <c r="AO89" s="80"/>
      <c r="AP89" s="80">
        <v>0</v>
      </c>
      <c r="AQ89" s="80">
        <v>0</v>
      </c>
    </row>
    <row r="90" spans="2:43" ht="18">
      <c r="B90" s="80" t="s">
        <v>2986</v>
      </c>
      <c r="C90" s="167" t="s">
        <v>4185</v>
      </c>
      <c r="D90" s="80">
        <v>1</v>
      </c>
      <c r="E90" s="167" t="s">
        <v>2852</v>
      </c>
      <c r="F90" t="s">
        <v>439</v>
      </c>
      <c r="G90" t="s">
        <v>440</v>
      </c>
      <c r="H90" t="s">
        <v>439</v>
      </c>
      <c r="I90" s="80" t="s">
        <v>4019</v>
      </c>
      <c r="J90" s="80" t="s">
        <v>4020</v>
      </c>
      <c r="K90" s="80" t="s">
        <v>4021</v>
      </c>
      <c r="L90" s="167">
        <v>2510</v>
      </c>
      <c r="M90" s="45">
        <v>1</v>
      </c>
      <c r="N90" s="45">
        <v>129</v>
      </c>
      <c r="O90" s="45">
        <v>0</v>
      </c>
      <c r="P90" s="45">
        <v>323790</v>
      </c>
      <c r="Q90" s="45">
        <v>5</v>
      </c>
      <c r="R90" s="45">
        <v>0</v>
      </c>
      <c r="S90" s="45">
        <v>15700</v>
      </c>
      <c r="T90" s="45">
        <v>0</v>
      </c>
      <c r="U90" s="45">
        <v>0</v>
      </c>
      <c r="V90" s="45">
        <v>0</v>
      </c>
      <c r="W90" s="45">
        <v>5</v>
      </c>
      <c r="X90" s="45">
        <v>0</v>
      </c>
      <c r="Y90" s="45">
        <v>15700</v>
      </c>
      <c r="Z90" s="45">
        <v>0</v>
      </c>
      <c r="AA90" s="45">
        <v>0</v>
      </c>
      <c r="AB90" s="45">
        <v>0</v>
      </c>
      <c r="AC90" s="45">
        <v>0</v>
      </c>
      <c r="AD90" s="45">
        <v>0</v>
      </c>
      <c r="AE90" s="45">
        <v>0</v>
      </c>
      <c r="AF90" s="45">
        <v>0</v>
      </c>
      <c r="AG90" s="45">
        <v>0</v>
      </c>
      <c r="AH90" s="45">
        <v>0</v>
      </c>
      <c r="AI90" s="45">
        <v>0</v>
      </c>
      <c r="AJ90" s="45">
        <v>0</v>
      </c>
      <c r="AK90" s="45">
        <v>0</v>
      </c>
      <c r="AL90" s="45">
        <v>0</v>
      </c>
      <c r="AM90" s="81">
        <v>339490</v>
      </c>
      <c r="AN90" s="45">
        <v>0</v>
      </c>
      <c r="AO90" s="80"/>
      <c r="AP90" s="80">
        <v>0</v>
      </c>
      <c r="AQ90" s="80">
        <v>0</v>
      </c>
    </row>
    <row r="91" spans="2:43" ht="18">
      <c r="B91" s="80" t="s">
        <v>2987</v>
      </c>
      <c r="C91" s="167" t="s">
        <v>4187</v>
      </c>
      <c r="D91" s="80">
        <v>1</v>
      </c>
      <c r="E91" s="167" t="s">
        <v>2852</v>
      </c>
      <c r="F91" t="s">
        <v>1247</v>
      </c>
      <c r="G91" t="s">
        <v>621</v>
      </c>
      <c r="H91" t="s">
        <v>1247</v>
      </c>
      <c r="I91" s="80" t="s">
        <v>4019</v>
      </c>
      <c r="J91" s="80" t="s">
        <v>4020</v>
      </c>
      <c r="K91" s="80" t="s">
        <v>4021</v>
      </c>
      <c r="L91" s="167">
        <v>480000</v>
      </c>
      <c r="M91" s="45">
        <v>3</v>
      </c>
      <c r="N91" s="45">
        <v>130</v>
      </c>
      <c r="O91" s="45">
        <v>30</v>
      </c>
      <c r="P91" s="45">
        <v>480000</v>
      </c>
      <c r="Q91" s="45">
        <v>0</v>
      </c>
      <c r="R91" s="45">
        <v>0</v>
      </c>
      <c r="S91" s="45">
        <v>0</v>
      </c>
      <c r="T91" s="45">
        <v>0</v>
      </c>
      <c r="U91" s="45">
        <v>0</v>
      </c>
      <c r="V91" s="45">
        <v>0</v>
      </c>
      <c r="W91" s="45">
        <v>0</v>
      </c>
      <c r="X91" s="45">
        <v>0</v>
      </c>
      <c r="Y91" s="45">
        <v>0</v>
      </c>
      <c r="Z91" s="45">
        <v>0</v>
      </c>
      <c r="AA91" s="45">
        <v>0</v>
      </c>
      <c r="AB91" s="45">
        <v>0</v>
      </c>
      <c r="AC91" s="45">
        <v>9</v>
      </c>
      <c r="AD91" s="45">
        <v>30</v>
      </c>
      <c r="AE91" s="45">
        <v>28500</v>
      </c>
      <c r="AF91" s="45">
        <v>0</v>
      </c>
      <c r="AG91" s="45">
        <v>0</v>
      </c>
      <c r="AH91" s="45">
        <v>28500</v>
      </c>
      <c r="AI91" s="45">
        <v>0</v>
      </c>
      <c r="AJ91" s="45">
        <v>0</v>
      </c>
      <c r="AK91" s="45">
        <v>0</v>
      </c>
      <c r="AL91" s="45">
        <v>0</v>
      </c>
      <c r="AM91" s="81">
        <v>451500</v>
      </c>
      <c r="AN91" s="45">
        <v>0</v>
      </c>
      <c r="AO91" s="80"/>
      <c r="AP91" s="80">
        <v>0</v>
      </c>
      <c r="AQ91" s="80">
        <v>0</v>
      </c>
    </row>
    <row r="92" spans="2:43" ht="18">
      <c r="B92" s="80" t="s">
        <v>2988</v>
      </c>
      <c r="C92" s="167" t="s">
        <v>4189</v>
      </c>
      <c r="D92" s="80">
        <v>1</v>
      </c>
      <c r="E92" s="167" t="s">
        <v>2852</v>
      </c>
      <c r="F92" t="s">
        <v>1383</v>
      </c>
      <c r="G92" t="s">
        <v>587</v>
      </c>
      <c r="H92" t="s">
        <v>1383</v>
      </c>
      <c r="I92" s="80" t="s">
        <v>4019</v>
      </c>
      <c r="J92" s="80" t="s">
        <v>4020</v>
      </c>
      <c r="K92" s="80" t="s">
        <v>4021</v>
      </c>
      <c r="L92" s="167">
        <v>550000</v>
      </c>
      <c r="M92" s="45">
        <v>3</v>
      </c>
      <c r="N92" s="45">
        <v>141</v>
      </c>
      <c r="O92" s="45">
        <v>0</v>
      </c>
      <c r="P92" s="45">
        <v>550000</v>
      </c>
      <c r="Q92" s="45">
        <v>0</v>
      </c>
      <c r="R92" s="45">
        <v>0</v>
      </c>
      <c r="S92" s="45">
        <v>0</v>
      </c>
      <c r="T92" s="45">
        <v>0</v>
      </c>
      <c r="U92" s="45">
        <v>0</v>
      </c>
      <c r="V92" s="45">
        <v>0</v>
      </c>
      <c r="W92" s="45">
        <v>0</v>
      </c>
      <c r="X92" s="45">
        <v>0</v>
      </c>
      <c r="Y92" s="45">
        <v>0</v>
      </c>
      <c r="Z92" s="45">
        <v>0</v>
      </c>
      <c r="AA92" s="45">
        <v>0</v>
      </c>
      <c r="AB92" s="45">
        <v>0</v>
      </c>
      <c r="AC92" s="45">
        <v>0</v>
      </c>
      <c r="AD92" s="45">
        <v>0</v>
      </c>
      <c r="AE92" s="45">
        <v>0</v>
      </c>
      <c r="AF92" s="45">
        <v>0</v>
      </c>
      <c r="AG92" s="45">
        <v>0</v>
      </c>
      <c r="AH92" s="45">
        <v>0</v>
      </c>
      <c r="AI92" s="45">
        <v>0</v>
      </c>
      <c r="AJ92" s="45">
        <v>0</v>
      </c>
      <c r="AK92" s="45">
        <v>0</v>
      </c>
      <c r="AL92" s="45">
        <v>0</v>
      </c>
      <c r="AM92" s="81">
        <v>550000</v>
      </c>
      <c r="AN92" s="45">
        <v>0</v>
      </c>
      <c r="AO92" s="80"/>
      <c r="AP92" s="80">
        <v>0</v>
      </c>
      <c r="AQ92" s="80">
        <v>0</v>
      </c>
    </row>
    <row r="93" spans="2:43" ht="18">
      <c r="B93" s="80" t="s">
        <v>2991</v>
      </c>
      <c r="C93" s="167" t="s">
        <v>4191</v>
      </c>
      <c r="D93" s="80">
        <v>1</v>
      </c>
      <c r="E93" s="167" t="s">
        <v>2852</v>
      </c>
      <c r="F93" t="s">
        <v>441</v>
      </c>
      <c r="G93" t="s">
        <v>442</v>
      </c>
      <c r="H93" t="s">
        <v>441</v>
      </c>
      <c r="I93" s="80" t="s">
        <v>4019</v>
      </c>
      <c r="J93" s="80" t="s">
        <v>4020</v>
      </c>
      <c r="K93" s="80" t="s">
        <v>4021</v>
      </c>
      <c r="L93" s="167">
        <v>4350</v>
      </c>
      <c r="M93" s="45">
        <v>1</v>
      </c>
      <c r="N93" s="45">
        <v>120</v>
      </c>
      <c r="O93" s="45">
        <v>0</v>
      </c>
      <c r="P93" s="45">
        <v>522000</v>
      </c>
      <c r="Q93" s="45">
        <v>0</v>
      </c>
      <c r="R93" s="45">
        <v>0</v>
      </c>
      <c r="S93" s="45">
        <v>0</v>
      </c>
      <c r="T93" s="45">
        <v>7</v>
      </c>
      <c r="U93" s="45">
        <v>30</v>
      </c>
      <c r="V93" s="45">
        <v>32625</v>
      </c>
      <c r="W93" s="45">
        <v>7</v>
      </c>
      <c r="X93" s="45">
        <v>30</v>
      </c>
      <c r="Y93" s="45">
        <v>32625</v>
      </c>
      <c r="Z93" s="45">
        <v>0</v>
      </c>
      <c r="AA93" s="45">
        <v>0</v>
      </c>
      <c r="AB93" s="45">
        <v>0</v>
      </c>
      <c r="AC93" s="45">
        <v>0</v>
      </c>
      <c r="AD93" s="45">
        <v>0</v>
      </c>
      <c r="AE93" s="45">
        <v>0</v>
      </c>
      <c r="AF93" s="45">
        <v>0</v>
      </c>
      <c r="AG93" s="45">
        <v>0</v>
      </c>
      <c r="AH93" s="45">
        <v>0</v>
      </c>
      <c r="AI93" s="45">
        <v>0</v>
      </c>
      <c r="AJ93" s="45">
        <v>0</v>
      </c>
      <c r="AK93" s="45">
        <v>0</v>
      </c>
      <c r="AL93" s="45">
        <v>0</v>
      </c>
      <c r="AM93" s="81">
        <v>554625</v>
      </c>
      <c r="AN93" s="45">
        <v>1756</v>
      </c>
      <c r="AO93" s="80"/>
      <c r="AP93" s="80">
        <v>0</v>
      </c>
      <c r="AQ93" s="80">
        <v>0</v>
      </c>
    </row>
    <row r="94" spans="2:43" ht="18">
      <c r="B94" s="80" t="s">
        <v>2992</v>
      </c>
      <c r="C94" s="167" t="s">
        <v>4193</v>
      </c>
      <c r="D94" s="80">
        <v>1</v>
      </c>
      <c r="E94" s="167" t="s">
        <v>2852</v>
      </c>
      <c r="F94" t="s">
        <v>448</v>
      </c>
      <c r="G94" t="s">
        <v>449</v>
      </c>
      <c r="H94" t="s">
        <v>448</v>
      </c>
      <c r="I94" s="80" t="s">
        <v>4019</v>
      </c>
      <c r="J94" s="80" t="s">
        <v>4020</v>
      </c>
      <c r="K94" s="80" t="s">
        <v>4021</v>
      </c>
      <c r="L94" s="167">
        <v>650000</v>
      </c>
      <c r="M94" s="45">
        <v>3</v>
      </c>
      <c r="N94" s="45">
        <v>137</v>
      </c>
      <c r="O94" s="45">
        <v>0</v>
      </c>
      <c r="P94" s="45">
        <v>650000</v>
      </c>
      <c r="Q94" s="45">
        <v>0</v>
      </c>
      <c r="R94" s="45">
        <v>0</v>
      </c>
      <c r="S94" s="45">
        <v>0</v>
      </c>
      <c r="T94" s="45">
        <v>0</v>
      </c>
      <c r="U94" s="45">
        <v>0</v>
      </c>
      <c r="V94" s="45">
        <v>0</v>
      </c>
      <c r="W94" s="45">
        <v>0</v>
      </c>
      <c r="X94" s="45">
        <v>0</v>
      </c>
      <c r="Y94" s="45">
        <v>0</v>
      </c>
      <c r="Z94" s="45">
        <v>0</v>
      </c>
      <c r="AA94" s="45">
        <v>0</v>
      </c>
      <c r="AB94" s="45">
        <v>0</v>
      </c>
      <c r="AC94" s="45">
        <v>3</v>
      </c>
      <c r="AD94" s="45">
        <v>0</v>
      </c>
      <c r="AE94" s="45">
        <v>12180</v>
      </c>
      <c r="AF94" s="45">
        <v>0</v>
      </c>
      <c r="AG94" s="45">
        <v>0</v>
      </c>
      <c r="AH94" s="45">
        <v>12180</v>
      </c>
      <c r="AI94" s="45">
        <v>0</v>
      </c>
      <c r="AJ94" s="45">
        <v>0</v>
      </c>
      <c r="AK94" s="45">
        <v>0</v>
      </c>
      <c r="AL94" s="45">
        <v>0</v>
      </c>
      <c r="AM94" s="81">
        <v>637820</v>
      </c>
      <c r="AN94" s="45">
        <v>30000</v>
      </c>
      <c r="AO94" s="80"/>
      <c r="AP94" s="80">
        <v>0</v>
      </c>
      <c r="AQ94" s="80">
        <v>0</v>
      </c>
    </row>
    <row r="95" spans="2:43" ht="18">
      <c r="B95" s="80" t="s">
        <v>2993</v>
      </c>
      <c r="C95" s="167" t="s">
        <v>4195</v>
      </c>
      <c r="D95" s="80">
        <v>1</v>
      </c>
      <c r="E95" s="167" t="s">
        <v>2852</v>
      </c>
      <c r="F95" t="s">
        <v>979</v>
      </c>
      <c r="G95" t="s">
        <v>463</v>
      </c>
      <c r="H95" t="s">
        <v>979</v>
      </c>
      <c r="I95" s="80" t="s">
        <v>4019</v>
      </c>
      <c r="J95" s="80" t="s">
        <v>4020</v>
      </c>
      <c r="K95" s="80" t="s">
        <v>4021</v>
      </c>
      <c r="L95" s="167">
        <v>2800</v>
      </c>
      <c r="M95" s="45">
        <v>1</v>
      </c>
      <c r="N95" s="45">
        <v>125</v>
      </c>
      <c r="O95" s="45">
        <v>0</v>
      </c>
      <c r="P95" s="45">
        <v>350000</v>
      </c>
      <c r="Q95" s="45">
        <v>0</v>
      </c>
      <c r="R95" s="45">
        <v>0</v>
      </c>
      <c r="S95" s="45">
        <v>0</v>
      </c>
      <c r="T95" s="45">
        <v>0</v>
      </c>
      <c r="U95" s="45">
        <v>0</v>
      </c>
      <c r="V95" s="45">
        <v>0</v>
      </c>
      <c r="W95" s="45">
        <v>0</v>
      </c>
      <c r="X95" s="45">
        <v>0</v>
      </c>
      <c r="Y95" s="45">
        <v>0</v>
      </c>
      <c r="Z95" s="45">
        <v>0</v>
      </c>
      <c r="AA95" s="45">
        <v>0</v>
      </c>
      <c r="AB95" s="45">
        <v>0</v>
      </c>
      <c r="AC95" s="45">
        <v>0</v>
      </c>
      <c r="AD95" s="45">
        <v>0</v>
      </c>
      <c r="AE95" s="45">
        <v>0</v>
      </c>
      <c r="AF95" s="45">
        <v>0</v>
      </c>
      <c r="AG95" s="45">
        <v>0</v>
      </c>
      <c r="AH95" s="45">
        <v>0</v>
      </c>
      <c r="AI95" s="45">
        <v>0</v>
      </c>
      <c r="AJ95" s="45">
        <v>0</v>
      </c>
      <c r="AK95" s="45">
        <v>0</v>
      </c>
      <c r="AL95" s="45">
        <v>0</v>
      </c>
      <c r="AM95" s="81">
        <v>350000</v>
      </c>
      <c r="AN95" s="45">
        <v>0</v>
      </c>
      <c r="AO95" s="80"/>
      <c r="AP95" s="80">
        <v>0</v>
      </c>
      <c r="AQ95" s="80">
        <v>0</v>
      </c>
    </row>
    <row r="96" spans="2:43" ht="18">
      <c r="B96" s="80" t="s">
        <v>2994</v>
      </c>
      <c r="C96" s="167" t="s">
        <v>4197</v>
      </c>
      <c r="D96" s="80">
        <v>1</v>
      </c>
      <c r="E96" s="167" t="s">
        <v>2852</v>
      </c>
      <c r="F96" t="s">
        <v>892</v>
      </c>
      <c r="G96" t="s">
        <v>525</v>
      </c>
      <c r="H96" t="s">
        <v>892</v>
      </c>
      <c r="I96" s="80" t="s">
        <v>4019</v>
      </c>
      <c r="J96" s="80" t="s">
        <v>4020</v>
      </c>
      <c r="K96" s="80" t="s">
        <v>4021</v>
      </c>
      <c r="L96" s="167">
        <v>510000</v>
      </c>
      <c r="M96" s="45">
        <v>3</v>
      </c>
      <c r="N96" s="45">
        <v>152</v>
      </c>
      <c r="O96" s="45">
        <v>0</v>
      </c>
      <c r="P96" s="45">
        <v>510000</v>
      </c>
      <c r="Q96" s="45">
        <v>0</v>
      </c>
      <c r="R96" s="45">
        <v>0</v>
      </c>
      <c r="S96" s="45">
        <v>0</v>
      </c>
      <c r="T96" s="45">
        <v>0</v>
      </c>
      <c r="U96" s="45">
        <v>0</v>
      </c>
      <c r="V96" s="45">
        <v>0</v>
      </c>
      <c r="W96" s="45">
        <v>0</v>
      </c>
      <c r="X96" s="45">
        <v>0</v>
      </c>
      <c r="Y96" s="45">
        <v>0</v>
      </c>
      <c r="Z96" s="45">
        <v>0</v>
      </c>
      <c r="AA96" s="45">
        <v>0</v>
      </c>
      <c r="AB96" s="45">
        <v>0</v>
      </c>
      <c r="AC96" s="45">
        <v>0</v>
      </c>
      <c r="AD96" s="45">
        <v>0</v>
      </c>
      <c r="AE96" s="45">
        <v>0</v>
      </c>
      <c r="AF96" s="45">
        <v>0</v>
      </c>
      <c r="AG96" s="45">
        <v>0</v>
      </c>
      <c r="AH96" s="45">
        <v>0</v>
      </c>
      <c r="AI96" s="45">
        <v>0</v>
      </c>
      <c r="AJ96" s="45">
        <v>0</v>
      </c>
      <c r="AK96" s="45">
        <v>0</v>
      </c>
      <c r="AL96" s="45">
        <v>0</v>
      </c>
      <c r="AM96" s="81">
        <v>510000</v>
      </c>
      <c r="AN96" s="45">
        <v>0</v>
      </c>
      <c r="AO96" s="80"/>
      <c r="AP96" s="80">
        <v>0</v>
      </c>
      <c r="AQ96" s="80">
        <v>0</v>
      </c>
    </row>
    <row r="97" spans="2:43" ht="18">
      <c r="B97" s="80" t="s">
        <v>2995</v>
      </c>
      <c r="C97" s="167" t="s">
        <v>4199</v>
      </c>
      <c r="D97" s="80">
        <v>1</v>
      </c>
      <c r="E97" s="167" t="s">
        <v>2852</v>
      </c>
      <c r="F97" t="s">
        <v>453</v>
      </c>
      <c r="G97" t="s">
        <v>454</v>
      </c>
      <c r="H97" t="s">
        <v>453</v>
      </c>
      <c r="I97" s="80" t="s">
        <v>4019</v>
      </c>
      <c r="J97" s="80" t="s">
        <v>4020</v>
      </c>
      <c r="K97" s="80" t="s">
        <v>4021</v>
      </c>
      <c r="L97" s="167">
        <v>530000</v>
      </c>
      <c r="M97" s="45">
        <v>3</v>
      </c>
      <c r="N97" s="45">
        <v>136</v>
      </c>
      <c r="O97" s="45">
        <v>0</v>
      </c>
      <c r="P97" s="45">
        <v>530000</v>
      </c>
      <c r="Q97" s="45">
        <v>0</v>
      </c>
      <c r="R97" s="45">
        <v>0</v>
      </c>
      <c r="S97" s="45">
        <v>0</v>
      </c>
      <c r="T97" s="45">
        <v>0</v>
      </c>
      <c r="U97" s="45">
        <v>0</v>
      </c>
      <c r="V97" s="45">
        <v>0</v>
      </c>
      <c r="W97" s="45">
        <v>0</v>
      </c>
      <c r="X97" s="45">
        <v>0</v>
      </c>
      <c r="Y97" s="45">
        <v>0</v>
      </c>
      <c r="Z97" s="45">
        <v>0</v>
      </c>
      <c r="AA97" s="45">
        <v>0</v>
      </c>
      <c r="AB97" s="45">
        <v>0</v>
      </c>
      <c r="AC97" s="45">
        <v>4</v>
      </c>
      <c r="AD97" s="45">
        <v>0</v>
      </c>
      <c r="AE97" s="45">
        <v>13240</v>
      </c>
      <c r="AF97" s="45">
        <v>0</v>
      </c>
      <c r="AG97" s="45">
        <v>0</v>
      </c>
      <c r="AH97" s="45">
        <v>13240</v>
      </c>
      <c r="AI97" s="45">
        <v>0</v>
      </c>
      <c r="AJ97" s="45">
        <v>0</v>
      </c>
      <c r="AK97" s="45">
        <v>0</v>
      </c>
      <c r="AL97" s="45">
        <v>0</v>
      </c>
      <c r="AM97" s="81">
        <v>516760</v>
      </c>
      <c r="AN97" s="45">
        <v>0</v>
      </c>
      <c r="AO97" s="80"/>
      <c r="AP97" s="80">
        <v>0</v>
      </c>
      <c r="AQ97" s="80">
        <v>0</v>
      </c>
    </row>
    <row r="98" spans="2:43" ht="18">
      <c r="B98" s="80" t="s">
        <v>2996</v>
      </c>
      <c r="C98" s="167" t="s">
        <v>4201</v>
      </c>
      <c r="D98" s="80">
        <v>1</v>
      </c>
      <c r="E98" s="167" t="s">
        <v>2852</v>
      </c>
      <c r="F98" t="s">
        <v>2997</v>
      </c>
      <c r="G98" t="s">
        <v>536</v>
      </c>
      <c r="H98" t="s">
        <v>2997</v>
      </c>
      <c r="I98" s="80" t="s">
        <v>4019</v>
      </c>
      <c r="J98" s="80" t="s">
        <v>4020</v>
      </c>
      <c r="K98" s="80" t="s">
        <v>4021</v>
      </c>
      <c r="L98" s="167">
        <v>850000</v>
      </c>
      <c r="M98" s="45">
        <v>3</v>
      </c>
      <c r="N98" s="45">
        <v>0</v>
      </c>
      <c r="O98" s="45">
        <v>0</v>
      </c>
      <c r="P98" s="45">
        <v>850000</v>
      </c>
      <c r="Q98" s="45">
        <v>174</v>
      </c>
      <c r="R98" s="45">
        <v>0</v>
      </c>
      <c r="S98" s="45">
        <v>0</v>
      </c>
      <c r="T98" s="45">
        <v>0</v>
      </c>
      <c r="U98" s="45">
        <v>0</v>
      </c>
      <c r="V98" s="45">
        <v>0</v>
      </c>
      <c r="W98" s="45">
        <v>174</v>
      </c>
      <c r="X98" s="45">
        <v>0</v>
      </c>
      <c r="Y98" s="45">
        <v>0</v>
      </c>
      <c r="Z98" s="45">
        <v>0</v>
      </c>
      <c r="AA98" s="45">
        <v>0</v>
      </c>
      <c r="AB98" s="45">
        <v>0</v>
      </c>
      <c r="AC98" s="45">
        <v>0</v>
      </c>
      <c r="AD98" s="45">
        <v>0</v>
      </c>
      <c r="AE98" s="45">
        <v>0</v>
      </c>
      <c r="AF98" s="45">
        <v>0</v>
      </c>
      <c r="AG98" s="45">
        <v>0</v>
      </c>
      <c r="AH98" s="45">
        <v>0</v>
      </c>
      <c r="AI98" s="45">
        <v>0</v>
      </c>
      <c r="AJ98" s="45">
        <v>0</v>
      </c>
      <c r="AK98" s="45">
        <v>0</v>
      </c>
      <c r="AL98" s="45">
        <v>0</v>
      </c>
      <c r="AM98" s="81">
        <v>850000</v>
      </c>
      <c r="AN98" s="45">
        <v>45244</v>
      </c>
      <c r="AO98" s="80"/>
      <c r="AP98" s="80">
        <v>0</v>
      </c>
      <c r="AQ98" s="80">
        <v>0</v>
      </c>
    </row>
    <row r="99" spans="2:43" ht="18">
      <c r="B99" s="80" t="s">
        <v>2998</v>
      </c>
      <c r="C99" s="167" t="s">
        <v>4203</v>
      </c>
      <c r="D99" s="80">
        <v>1</v>
      </c>
      <c r="E99" s="167" t="s">
        <v>2852</v>
      </c>
      <c r="F99" t="s">
        <v>2999</v>
      </c>
      <c r="G99" t="s">
        <v>529</v>
      </c>
      <c r="H99" t="s">
        <v>2999</v>
      </c>
      <c r="I99" s="80" t="s">
        <v>4019</v>
      </c>
      <c r="J99" s="80" t="s">
        <v>4020</v>
      </c>
      <c r="K99" s="80" t="s">
        <v>4021</v>
      </c>
      <c r="L99" s="167">
        <v>700000</v>
      </c>
      <c r="M99" s="45">
        <v>3</v>
      </c>
      <c r="N99" s="45">
        <v>0</v>
      </c>
      <c r="O99" s="45">
        <v>0</v>
      </c>
      <c r="P99" s="45">
        <v>700000</v>
      </c>
      <c r="Q99" s="45">
        <v>128</v>
      </c>
      <c r="R99" s="45">
        <v>30</v>
      </c>
      <c r="S99" s="45">
        <v>0</v>
      </c>
      <c r="T99" s="45">
        <v>0</v>
      </c>
      <c r="U99" s="45">
        <v>0</v>
      </c>
      <c r="V99" s="45">
        <v>0</v>
      </c>
      <c r="W99" s="45">
        <v>128</v>
      </c>
      <c r="X99" s="45">
        <v>30</v>
      </c>
      <c r="Y99" s="45">
        <v>0</v>
      </c>
      <c r="Z99" s="45">
        <v>0</v>
      </c>
      <c r="AA99" s="45">
        <v>0</v>
      </c>
      <c r="AB99" s="45">
        <v>0</v>
      </c>
      <c r="AC99" s="45">
        <v>0</v>
      </c>
      <c r="AD99" s="45">
        <v>0</v>
      </c>
      <c r="AE99" s="45">
        <v>0</v>
      </c>
      <c r="AF99" s="45">
        <v>0</v>
      </c>
      <c r="AG99" s="45">
        <v>0</v>
      </c>
      <c r="AH99" s="45">
        <v>0</v>
      </c>
      <c r="AI99" s="45">
        <v>0</v>
      </c>
      <c r="AJ99" s="45">
        <v>0</v>
      </c>
      <c r="AK99" s="45">
        <v>0</v>
      </c>
      <c r="AL99" s="45">
        <v>0</v>
      </c>
      <c r="AM99" s="81">
        <v>700000</v>
      </c>
      <c r="AN99" s="45">
        <v>0</v>
      </c>
      <c r="AO99" s="80"/>
      <c r="AP99" s="80">
        <v>0</v>
      </c>
      <c r="AQ99" s="80">
        <v>0</v>
      </c>
    </row>
    <row r="100" spans="2:43" ht="18">
      <c r="B100" s="80" t="s">
        <v>3002</v>
      </c>
      <c r="C100" s="167" t="s">
        <v>4205</v>
      </c>
      <c r="D100" s="80">
        <v>1</v>
      </c>
      <c r="E100" s="167" t="s">
        <v>2852</v>
      </c>
      <c r="F100" t="s">
        <v>1362</v>
      </c>
      <c r="G100" t="s">
        <v>561</v>
      </c>
      <c r="H100" t="s">
        <v>1362</v>
      </c>
      <c r="I100" s="80" t="s">
        <v>4019</v>
      </c>
      <c r="J100" s="80" t="s">
        <v>4020</v>
      </c>
      <c r="K100" s="80" t="s">
        <v>4021</v>
      </c>
      <c r="L100" s="167">
        <v>600000</v>
      </c>
      <c r="M100" s="45">
        <v>3</v>
      </c>
      <c r="N100" s="45">
        <v>135</v>
      </c>
      <c r="O100" s="45">
        <v>0</v>
      </c>
      <c r="P100" s="45">
        <v>600000</v>
      </c>
      <c r="Q100" s="45">
        <v>0</v>
      </c>
      <c r="R100" s="45">
        <v>0</v>
      </c>
      <c r="S100" s="45">
        <v>0</v>
      </c>
      <c r="T100" s="45">
        <v>0</v>
      </c>
      <c r="U100" s="45">
        <v>0</v>
      </c>
      <c r="V100" s="45">
        <v>0</v>
      </c>
      <c r="W100" s="45">
        <v>0</v>
      </c>
      <c r="X100" s="45">
        <v>0</v>
      </c>
      <c r="Y100" s="45">
        <v>0</v>
      </c>
      <c r="Z100" s="45">
        <v>0</v>
      </c>
      <c r="AA100" s="45">
        <v>0</v>
      </c>
      <c r="AB100" s="45">
        <v>0</v>
      </c>
      <c r="AC100" s="45">
        <v>5</v>
      </c>
      <c r="AD100" s="45">
        <v>0</v>
      </c>
      <c r="AE100" s="45">
        <v>18750</v>
      </c>
      <c r="AF100" s="45">
        <v>0</v>
      </c>
      <c r="AG100" s="45">
        <v>0</v>
      </c>
      <c r="AH100" s="45">
        <v>18750</v>
      </c>
      <c r="AI100" s="45">
        <v>0</v>
      </c>
      <c r="AJ100" s="45">
        <v>0</v>
      </c>
      <c r="AK100" s="45">
        <v>0</v>
      </c>
      <c r="AL100" s="45">
        <v>0</v>
      </c>
      <c r="AM100" s="81">
        <v>581250</v>
      </c>
      <c r="AN100" s="45">
        <v>0</v>
      </c>
      <c r="AO100" s="80"/>
      <c r="AP100" s="80">
        <v>0</v>
      </c>
      <c r="AQ100" s="80">
        <v>0</v>
      </c>
    </row>
    <row r="101" spans="2:43" ht="18">
      <c r="B101" s="80" t="s">
        <v>3003</v>
      </c>
      <c r="C101" s="167" t="s">
        <v>4207</v>
      </c>
      <c r="D101" s="80">
        <v>1</v>
      </c>
      <c r="E101" s="167" t="s">
        <v>2852</v>
      </c>
      <c r="F101" t="s">
        <v>3004</v>
      </c>
      <c r="G101" t="s">
        <v>613</v>
      </c>
      <c r="H101" t="s">
        <v>3004</v>
      </c>
      <c r="I101" s="80" t="s">
        <v>4019</v>
      </c>
      <c r="J101" s="80" t="s">
        <v>4020</v>
      </c>
      <c r="K101" s="80" t="s">
        <v>4021</v>
      </c>
      <c r="L101" s="167">
        <v>510000</v>
      </c>
      <c r="M101" s="45">
        <v>3</v>
      </c>
      <c r="N101" s="45">
        <v>135</v>
      </c>
      <c r="O101" s="45">
        <v>0</v>
      </c>
      <c r="P101" s="45">
        <v>510000</v>
      </c>
      <c r="Q101" s="45">
        <v>0</v>
      </c>
      <c r="R101" s="45">
        <v>0</v>
      </c>
      <c r="S101" s="45">
        <v>0</v>
      </c>
      <c r="T101" s="45">
        <v>0</v>
      </c>
      <c r="U101" s="45">
        <v>0</v>
      </c>
      <c r="V101" s="45">
        <v>0</v>
      </c>
      <c r="W101" s="45">
        <v>0</v>
      </c>
      <c r="X101" s="45">
        <v>0</v>
      </c>
      <c r="Y101" s="45">
        <v>0</v>
      </c>
      <c r="Z101" s="45">
        <v>0</v>
      </c>
      <c r="AA101" s="45">
        <v>0</v>
      </c>
      <c r="AB101" s="45">
        <v>0</v>
      </c>
      <c r="AC101" s="45">
        <v>5</v>
      </c>
      <c r="AD101" s="45">
        <v>0</v>
      </c>
      <c r="AE101" s="45">
        <v>14050</v>
      </c>
      <c r="AF101" s="45">
        <v>0</v>
      </c>
      <c r="AG101" s="45">
        <v>0</v>
      </c>
      <c r="AH101" s="45">
        <v>14050</v>
      </c>
      <c r="AI101" s="45">
        <v>0</v>
      </c>
      <c r="AJ101" s="45">
        <v>0</v>
      </c>
      <c r="AK101" s="45">
        <v>0</v>
      </c>
      <c r="AL101" s="45">
        <v>0</v>
      </c>
      <c r="AM101" s="81">
        <v>495950</v>
      </c>
      <c r="AN101" s="45">
        <v>0</v>
      </c>
      <c r="AO101" s="80"/>
      <c r="AP101" s="80">
        <v>0</v>
      </c>
      <c r="AQ101" s="80">
        <v>0</v>
      </c>
    </row>
    <row r="102" spans="2:43" ht="18">
      <c r="B102" s="80" t="s">
        <v>3005</v>
      </c>
      <c r="C102" s="167" t="s">
        <v>4209</v>
      </c>
      <c r="D102" s="80">
        <v>1</v>
      </c>
      <c r="E102" s="167" t="s">
        <v>2852</v>
      </c>
      <c r="F102" t="s">
        <v>953</v>
      </c>
      <c r="G102" t="s">
        <v>627</v>
      </c>
      <c r="H102" t="s">
        <v>953</v>
      </c>
      <c r="I102" s="80" t="s">
        <v>4019</v>
      </c>
      <c r="J102" s="80" t="s">
        <v>4020</v>
      </c>
      <c r="K102" s="80" t="s">
        <v>4021</v>
      </c>
      <c r="L102" s="167">
        <v>520000</v>
      </c>
      <c r="M102" s="45">
        <v>3</v>
      </c>
      <c r="N102" s="45">
        <v>142</v>
      </c>
      <c r="O102" s="45">
        <v>30</v>
      </c>
      <c r="P102" s="45">
        <v>520000</v>
      </c>
      <c r="Q102" s="45">
        <v>0</v>
      </c>
      <c r="R102" s="45">
        <v>0</v>
      </c>
      <c r="S102" s="45">
        <v>0</v>
      </c>
      <c r="T102" s="45">
        <v>0</v>
      </c>
      <c r="U102" s="45">
        <v>0</v>
      </c>
      <c r="V102" s="45">
        <v>0</v>
      </c>
      <c r="W102" s="45">
        <v>0</v>
      </c>
      <c r="X102" s="45">
        <v>0</v>
      </c>
      <c r="Y102" s="45">
        <v>0</v>
      </c>
      <c r="Z102" s="45">
        <v>0</v>
      </c>
      <c r="AA102" s="45">
        <v>0</v>
      </c>
      <c r="AB102" s="45">
        <v>0</v>
      </c>
      <c r="AC102" s="45">
        <v>0</v>
      </c>
      <c r="AD102" s="45">
        <v>0</v>
      </c>
      <c r="AE102" s="45">
        <v>0</v>
      </c>
      <c r="AF102" s="45">
        <v>0</v>
      </c>
      <c r="AG102" s="45">
        <v>0</v>
      </c>
      <c r="AH102" s="45">
        <v>0</v>
      </c>
      <c r="AI102" s="45">
        <v>0</v>
      </c>
      <c r="AJ102" s="45">
        <v>0</v>
      </c>
      <c r="AK102" s="45">
        <v>0</v>
      </c>
      <c r="AL102" s="45">
        <v>0</v>
      </c>
      <c r="AM102" s="81">
        <v>520000</v>
      </c>
      <c r="AN102" s="45">
        <v>0</v>
      </c>
      <c r="AO102" s="80"/>
      <c r="AP102" s="80">
        <v>0</v>
      </c>
      <c r="AQ102" s="80">
        <v>0</v>
      </c>
    </row>
    <row r="103" spans="2:43" ht="18">
      <c r="B103" s="80" t="s">
        <v>3006</v>
      </c>
      <c r="C103" s="167" t="s">
        <v>4211</v>
      </c>
      <c r="D103" s="80">
        <v>1</v>
      </c>
      <c r="E103" s="167" t="s">
        <v>2852</v>
      </c>
      <c r="F103" t="s">
        <v>1395</v>
      </c>
      <c r="G103" t="s">
        <v>578</v>
      </c>
      <c r="H103" t="s">
        <v>1395</v>
      </c>
      <c r="I103" s="80" t="s">
        <v>4019</v>
      </c>
      <c r="J103" s="80" t="s">
        <v>4020</v>
      </c>
      <c r="K103" s="80" t="s">
        <v>4021</v>
      </c>
      <c r="L103" s="167">
        <v>3700</v>
      </c>
      <c r="M103" s="45">
        <v>1</v>
      </c>
      <c r="N103" s="45">
        <v>68</v>
      </c>
      <c r="O103" s="45">
        <v>0</v>
      </c>
      <c r="P103" s="45">
        <v>251600</v>
      </c>
      <c r="Q103" s="45">
        <v>0</v>
      </c>
      <c r="R103" s="45">
        <v>0</v>
      </c>
      <c r="S103" s="45">
        <v>0</v>
      </c>
      <c r="T103" s="45">
        <v>0</v>
      </c>
      <c r="U103" s="45">
        <v>0</v>
      </c>
      <c r="V103" s="45">
        <v>0</v>
      </c>
      <c r="W103" s="45">
        <v>0</v>
      </c>
      <c r="X103" s="45">
        <v>0</v>
      </c>
      <c r="Y103" s="45">
        <v>0</v>
      </c>
      <c r="Z103" s="45">
        <v>0</v>
      </c>
      <c r="AA103" s="45">
        <v>0</v>
      </c>
      <c r="AB103" s="45">
        <v>0</v>
      </c>
      <c r="AC103" s="45">
        <v>0</v>
      </c>
      <c r="AD103" s="45">
        <v>0</v>
      </c>
      <c r="AE103" s="45">
        <v>0</v>
      </c>
      <c r="AF103" s="45">
        <v>0</v>
      </c>
      <c r="AG103" s="45">
        <v>0</v>
      </c>
      <c r="AH103" s="45">
        <v>0</v>
      </c>
      <c r="AI103" s="45">
        <v>0</v>
      </c>
      <c r="AJ103" s="45">
        <v>0</v>
      </c>
      <c r="AK103" s="45">
        <v>0</v>
      </c>
      <c r="AL103" s="45">
        <v>0</v>
      </c>
      <c r="AM103" s="81">
        <v>251600</v>
      </c>
      <c r="AN103" s="45">
        <v>5260</v>
      </c>
      <c r="AO103" s="80"/>
      <c r="AP103" s="80">
        <v>0</v>
      </c>
      <c r="AQ103" s="80">
        <v>0</v>
      </c>
    </row>
    <row r="104" spans="2:43" ht="18">
      <c r="B104" s="80" t="s">
        <v>3008</v>
      </c>
      <c r="C104" s="167" t="s">
        <v>4213</v>
      </c>
      <c r="D104" s="80">
        <v>1</v>
      </c>
      <c r="E104" s="167" t="s">
        <v>2852</v>
      </c>
      <c r="F104" t="s">
        <v>2717</v>
      </c>
      <c r="G104" t="s">
        <v>2718</v>
      </c>
      <c r="H104" t="s">
        <v>2717</v>
      </c>
      <c r="I104" s="80" t="s">
        <v>4019</v>
      </c>
      <c r="J104" s="80" t="s">
        <v>4020</v>
      </c>
      <c r="K104" s="80" t="s">
        <v>4021</v>
      </c>
      <c r="L104" s="167">
        <v>460000</v>
      </c>
      <c r="M104" s="45">
        <v>3</v>
      </c>
      <c r="N104" s="45">
        <v>112</v>
      </c>
      <c r="O104" s="45">
        <v>30</v>
      </c>
      <c r="P104" s="45">
        <v>460000</v>
      </c>
      <c r="Q104" s="45">
        <v>0</v>
      </c>
      <c r="R104" s="45">
        <v>0</v>
      </c>
      <c r="S104" s="45">
        <v>0</v>
      </c>
      <c r="T104" s="45">
        <v>0</v>
      </c>
      <c r="U104" s="45">
        <v>0</v>
      </c>
      <c r="V104" s="45">
        <v>0</v>
      </c>
      <c r="W104" s="45">
        <v>0</v>
      </c>
      <c r="X104" s="45">
        <v>0</v>
      </c>
      <c r="Y104" s="45">
        <v>0</v>
      </c>
      <c r="Z104" s="45">
        <v>0</v>
      </c>
      <c r="AA104" s="45">
        <v>0</v>
      </c>
      <c r="AB104" s="45">
        <v>0</v>
      </c>
      <c r="AC104" s="45">
        <v>27</v>
      </c>
      <c r="AD104" s="45">
        <v>30</v>
      </c>
      <c r="AE104" s="45">
        <v>79200</v>
      </c>
      <c r="AF104" s="45">
        <v>0</v>
      </c>
      <c r="AG104" s="45">
        <v>0</v>
      </c>
      <c r="AH104" s="45">
        <v>79200</v>
      </c>
      <c r="AI104" s="45">
        <v>0</v>
      </c>
      <c r="AJ104" s="45">
        <v>0</v>
      </c>
      <c r="AK104" s="45">
        <v>0</v>
      </c>
      <c r="AL104" s="45">
        <v>0</v>
      </c>
      <c r="AM104" s="81">
        <v>380800</v>
      </c>
      <c r="AN104" s="45">
        <v>0</v>
      </c>
      <c r="AO104" s="80"/>
      <c r="AP104" s="80">
        <v>0</v>
      </c>
      <c r="AQ104" s="80">
        <v>0</v>
      </c>
    </row>
    <row r="105" spans="2:43" ht="18">
      <c r="B105" s="80" t="s">
        <v>3009</v>
      </c>
      <c r="C105" s="167" t="s">
        <v>4215</v>
      </c>
      <c r="D105" s="80">
        <v>1</v>
      </c>
      <c r="E105" s="167" t="s">
        <v>2852</v>
      </c>
      <c r="F105" t="s">
        <v>2311</v>
      </c>
      <c r="G105" t="s">
        <v>620</v>
      </c>
      <c r="H105" t="s">
        <v>2311</v>
      </c>
      <c r="I105" s="80" t="s">
        <v>4019</v>
      </c>
      <c r="J105" s="80" t="s">
        <v>4020</v>
      </c>
      <c r="K105" s="80" t="s">
        <v>4021</v>
      </c>
      <c r="L105" s="167">
        <v>650000</v>
      </c>
      <c r="M105" s="45">
        <v>3</v>
      </c>
      <c r="N105" s="45">
        <v>155</v>
      </c>
      <c r="O105" s="45">
        <v>0</v>
      </c>
      <c r="P105" s="45">
        <v>650000</v>
      </c>
      <c r="Q105" s="45">
        <v>0</v>
      </c>
      <c r="R105" s="45">
        <v>0</v>
      </c>
      <c r="S105" s="45">
        <v>0</v>
      </c>
      <c r="T105" s="45">
        <v>0</v>
      </c>
      <c r="U105" s="45">
        <v>0</v>
      </c>
      <c r="V105" s="45">
        <v>0</v>
      </c>
      <c r="W105" s="45">
        <v>0</v>
      </c>
      <c r="X105" s="45">
        <v>0</v>
      </c>
      <c r="Y105" s="45">
        <v>0</v>
      </c>
      <c r="Z105" s="45">
        <v>0</v>
      </c>
      <c r="AA105" s="45">
        <v>0</v>
      </c>
      <c r="AB105" s="45">
        <v>0</v>
      </c>
      <c r="AC105" s="45">
        <v>0</v>
      </c>
      <c r="AD105" s="45">
        <v>0</v>
      </c>
      <c r="AE105" s="45">
        <v>0</v>
      </c>
      <c r="AF105" s="45">
        <v>0</v>
      </c>
      <c r="AG105" s="45">
        <v>0</v>
      </c>
      <c r="AH105" s="45">
        <v>0</v>
      </c>
      <c r="AI105" s="45">
        <v>0</v>
      </c>
      <c r="AJ105" s="45">
        <v>0</v>
      </c>
      <c r="AK105" s="45">
        <v>0</v>
      </c>
      <c r="AL105" s="45">
        <v>0</v>
      </c>
      <c r="AM105" s="81">
        <v>650000</v>
      </c>
      <c r="AN105" s="45">
        <v>0</v>
      </c>
      <c r="AO105" s="80"/>
      <c r="AP105" s="80">
        <v>0</v>
      </c>
      <c r="AQ105" s="80">
        <v>0</v>
      </c>
    </row>
    <row r="106" spans="2:43" ht="18">
      <c r="B106" s="80" t="s">
        <v>3010</v>
      </c>
      <c r="C106" s="167" t="s">
        <v>4217</v>
      </c>
      <c r="D106" s="80">
        <v>1</v>
      </c>
      <c r="E106" s="167" t="s">
        <v>2852</v>
      </c>
      <c r="F106" t="s">
        <v>2248</v>
      </c>
      <c r="G106" t="s">
        <v>597</v>
      </c>
      <c r="H106" t="s">
        <v>2248</v>
      </c>
      <c r="I106" s="80" t="s">
        <v>4019</v>
      </c>
      <c r="J106" s="80" t="s">
        <v>4020</v>
      </c>
      <c r="K106" s="80" t="s">
        <v>4021</v>
      </c>
      <c r="L106" s="167">
        <v>650000</v>
      </c>
      <c r="M106" s="45">
        <v>3</v>
      </c>
      <c r="N106" s="45">
        <v>135</v>
      </c>
      <c r="O106" s="45">
        <v>0</v>
      </c>
      <c r="P106" s="45">
        <v>650000</v>
      </c>
      <c r="Q106" s="45">
        <v>0</v>
      </c>
      <c r="R106" s="45">
        <v>0</v>
      </c>
      <c r="S106" s="45">
        <v>0</v>
      </c>
      <c r="T106" s="45">
        <v>0</v>
      </c>
      <c r="U106" s="45">
        <v>0</v>
      </c>
      <c r="V106" s="45">
        <v>0</v>
      </c>
      <c r="W106" s="45">
        <v>0</v>
      </c>
      <c r="X106" s="45">
        <v>0</v>
      </c>
      <c r="Y106" s="45">
        <v>0</v>
      </c>
      <c r="Z106" s="45">
        <v>0</v>
      </c>
      <c r="AA106" s="45">
        <v>0</v>
      </c>
      <c r="AB106" s="45">
        <v>0</v>
      </c>
      <c r="AC106" s="45">
        <v>5</v>
      </c>
      <c r="AD106" s="45">
        <v>0</v>
      </c>
      <c r="AE106" s="45">
        <v>20300</v>
      </c>
      <c r="AF106" s="45">
        <v>0</v>
      </c>
      <c r="AG106" s="45">
        <v>0</v>
      </c>
      <c r="AH106" s="45">
        <v>20300</v>
      </c>
      <c r="AI106" s="45">
        <v>0</v>
      </c>
      <c r="AJ106" s="45">
        <v>0</v>
      </c>
      <c r="AK106" s="45">
        <v>0</v>
      </c>
      <c r="AL106" s="45">
        <v>0</v>
      </c>
      <c r="AM106" s="81">
        <v>629700</v>
      </c>
      <c r="AN106" s="45">
        <v>0</v>
      </c>
      <c r="AO106" s="80"/>
      <c r="AP106" s="80">
        <v>0</v>
      </c>
      <c r="AQ106" s="80">
        <v>0</v>
      </c>
    </row>
    <row r="107" spans="2:43" ht="18">
      <c r="B107" s="80" t="s">
        <v>3012</v>
      </c>
      <c r="C107" s="167" t="s">
        <v>4219</v>
      </c>
      <c r="D107" s="80">
        <v>1</v>
      </c>
      <c r="E107" s="167" t="s">
        <v>2852</v>
      </c>
      <c r="F107" t="s">
        <v>852</v>
      </c>
      <c r="G107" t="s">
        <v>857</v>
      </c>
      <c r="H107" t="s">
        <v>852</v>
      </c>
      <c r="I107" s="80" t="s">
        <v>4019</v>
      </c>
      <c r="J107" s="80" t="s">
        <v>4020</v>
      </c>
      <c r="K107" s="80" t="s">
        <v>4021</v>
      </c>
      <c r="L107" s="167">
        <v>450000</v>
      </c>
      <c r="M107" s="45">
        <v>3</v>
      </c>
      <c r="N107" s="45">
        <v>144</v>
      </c>
      <c r="O107" s="45">
        <v>30</v>
      </c>
      <c r="P107" s="45">
        <v>450000</v>
      </c>
      <c r="Q107" s="45">
        <v>0</v>
      </c>
      <c r="R107" s="45">
        <v>0</v>
      </c>
      <c r="S107" s="45">
        <v>0</v>
      </c>
      <c r="T107" s="45">
        <v>0</v>
      </c>
      <c r="U107" s="45">
        <v>0</v>
      </c>
      <c r="V107" s="45">
        <v>0</v>
      </c>
      <c r="W107" s="45">
        <v>0</v>
      </c>
      <c r="X107" s="45">
        <v>0</v>
      </c>
      <c r="Y107" s="45">
        <v>0</v>
      </c>
      <c r="Z107" s="45">
        <v>0</v>
      </c>
      <c r="AA107" s="45">
        <v>0</v>
      </c>
      <c r="AB107" s="45">
        <v>0</v>
      </c>
      <c r="AC107" s="45">
        <v>0</v>
      </c>
      <c r="AD107" s="45">
        <v>0</v>
      </c>
      <c r="AE107" s="45">
        <v>0</v>
      </c>
      <c r="AF107" s="45">
        <v>0</v>
      </c>
      <c r="AG107" s="45">
        <v>0</v>
      </c>
      <c r="AH107" s="45">
        <v>0</v>
      </c>
      <c r="AI107" s="45">
        <v>0</v>
      </c>
      <c r="AJ107" s="45">
        <v>0</v>
      </c>
      <c r="AK107" s="45">
        <v>0</v>
      </c>
      <c r="AL107" s="45">
        <v>0</v>
      </c>
      <c r="AM107" s="81">
        <v>450000</v>
      </c>
      <c r="AN107" s="45">
        <v>0</v>
      </c>
      <c r="AO107" s="80"/>
      <c r="AP107" s="80">
        <v>0</v>
      </c>
      <c r="AQ107" s="80">
        <v>0</v>
      </c>
    </row>
    <row r="108" spans="2:43" ht="18">
      <c r="B108" s="80" t="s">
        <v>3013</v>
      </c>
      <c r="C108" s="167" t="s">
        <v>4221</v>
      </c>
      <c r="D108" s="80">
        <v>1</v>
      </c>
      <c r="E108" s="167" t="s">
        <v>2852</v>
      </c>
      <c r="F108" t="s">
        <v>1313</v>
      </c>
      <c r="G108" t="s">
        <v>610</v>
      </c>
      <c r="H108" t="s">
        <v>1313</v>
      </c>
      <c r="I108" s="80" t="s">
        <v>4019</v>
      </c>
      <c r="J108" s="80" t="s">
        <v>4020</v>
      </c>
      <c r="K108" s="80" t="s">
        <v>4021</v>
      </c>
      <c r="L108" s="167">
        <v>3000</v>
      </c>
      <c r="M108" s="45">
        <v>1</v>
      </c>
      <c r="N108" s="45">
        <v>72</v>
      </c>
      <c r="O108" s="45">
        <v>0</v>
      </c>
      <c r="P108" s="45">
        <v>216000</v>
      </c>
      <c r="Q108" s="45">
        <v>0</v>
      </c>
      <c r="R108" s="45">
        <v>0</v>
      </c>
      <c r="S108" s="45">
        <v>0</v>
      </c>
      <c r="T108" s="45">
        <v>0</v>
      </c>
      <c r="U108" s="45">
        <v>0</v>
      </c>
      <c r="V108" s="45">
        <v>0</v>
      </c>
      <c r="W108" s="45">
        <v>0</v>
      </c>
      <c r="X108" s="45">
        <v>0</v>
      </c>
      <c r="Y108" s="45">
        <v>0</v>
      </c>
      <c r="Z108" s="45">
        <v>0</v>
      </c>
      <c r="AA108" s="45">
        <v>0</v>
      </c>
      <c r="AB108" s="45">
        <v>0</v>
      </c>
      <c r="AC108" s="45">
        <v>0</v>
      </c>
      <c r="AD108" s="45">
        <v>0</v>
      </c>
      <c r="AE108" s="45">
        <v>0</v>
      </c>
      <c r="AF108" s="45">
        <v>0</v>
      </c>
      <c r="AG108" s="45">
        <v>0</v>
      </c>
      <c r="AH108" s="45">
        <v>0</v>
      </c>
      <c r="AI108" s="45">
        <v>0</v>
      </c>
      <c r="AJ108" s="45">
        <v>0</v>
      </c>
      <c r="AK108" s="45">
        <v>0</v>
      </c>
      <c r="AL108" s="45">
        <v>0</v>
      </c>
      <c r="AM108" s="81">
        <v>216000</v>
      </c>
      <c r="AN108" s="45">
        <v>0</v>
      </c>
      <c r="AO108" s="80"/>
      <c r="AP108" s="80">
        <v>0</v>
      </c>
      <c r="AQ108" s="80">
        <v>0</v>
      </c>
    </row>
    <row r="109" spans="2:43" ht="18">
      <c r="B109" s="80" t="s">
        <v>3014</v>
      </c>
      <c r="C109" s="167" t="s">
        <v>4223</v>
      </c>
      <c r="D109" s="80">
        <v>1</v>
      </c>
      <c r="E109" s="167" t="s">
        <v>2852</v>
      </c>
      <c r="F109" t="s">
        <v>464</v>
      </c>
      <c r="G109" t="s">
        <v>465</v>
      </c>
      <c r="H109" t="s">
        <v>464</v>
      </c>
      <c r="I109" s="80" t="s">
        <v>4019</v>
      </c>
      <c r="J109" s="80" t="s">
        <v>4020</v>
      </c>
      <c r="K109" s="80" t="s">
        <v>4021</v>
      </c>
      <c r="L109" s="167">
        <v>750000</v>
      </c>
      <c r="M109" s="45">
        <v>3</v>
      </c>
      <c r="N109" s="45">
        <v>148</v>
      </c>
      <c r="O109" s="45">
        <v>0</v>
      </c>
      <c r="P109" s="45">
        <v>750000</v>
      </c>
      <c r="Q109" s="45">
        <v>0</v>
      </c>
      <c r="R109" s="45">
        <v>0</v>
      </c>
      <c r="S109" s="45">
        <v>0</v>
      </c>
      <c r="T109" s="45">
        <v>0</v>
      </c>
      <c r="U109" s="45">
        <v>0</v>
      </c>
      <c r="V109" s="45">
        <v>0</v>
      </c>
      <c r="W109" s="45">
        <v>0</v>
      </c>
      <c r="X109" s="45">
        <v>0</v>
      </c>
      <c r="Y109" s="45">
        <v>0</v>
      </c>
      <c r="Z109" s="45">
        <v>0</v>
      </c>
      <c r="AA109" s="45">
        <v>0</v>
      </c>
      <c r="AB109" s="45">
        <v>0</v>
      </c>
      <c r="AC109" s="45">
        <v>0</v>
      </c>
      <c r="AD109" s="45">
        <v>0</v>
      </c>
      <c r="AE109" s="45">
        <v>0</v>
      </c>
      <c r="AF109" s="45">
        <v>0</v>
      </c>
      <c r="AG109" s="45">
        <v>0</v>
      </c>
      <c r="AH109" s="45">
        <v>0</v>
      </c>
      <c r="AI109" s="45">
        <v>0</v>
      </c>
      <c r="AJ109" s="45">
        <v>0</v>
      </c>
      <c r="AK109" s="45">
        <v>0</v>
      </c>
      <c r="AL109" s="45">
        <v>0</v>
      </c>
      <c r="AM109" s="81">
        <v>750000</v>
      </c>
      <c r="AN109" s="45">
        <v>1840</v>
      </c>
      <c r="AO109" s="80"/>
      <c r="AP109" s="80">
        <v>0</v>
      </c>
      <c r="AQ109" s="80">
        <v>0</v>
      </c>
    </row>
    <row r="110" spans="2:43" ht="18">
      <c r="B110" s="80" t="s">
        <v>3016</v>
      </c>
      <c r="C110" s="167" t="s">
        <v>4225</v>
      </c>
      <c r="D110" s="80">
        <v>1</v>
      </c>
      <c r="E110" s="167" t="s">
        <v>2852</v>
      </c>
      <c r="F110" t="s">
        <v>1220</v>
      </c>
      <c r="G110" t="s">
        <v>594</v>
      </c>
      <c r="H110" t="s">
        <v>1220</v>
      </c>
      <c r="I110" s="80" t="s">
        <v>4019</v>
      </c>
      <c r="J110" s="80" t="s">
        <v>4020</v>
      </c>
      <c r="K110" s="80" t="s">
        <v>4021</v>
      </c>
      <c r="L110" s="167">
        <v>3000</v>
      </c>
      <c r="M110" s="45">
        <v>1</v>
      </c>
      <c r="N110" s="45">
        <v>127</v>
      </c>
      <c r="O110" s="45">
        <v>30</v>
      </c>
      <c r="P110" s="45">
        <v>382500</v>
      </c>
      <c r="Q110" s="45">
        <v>0</v>
      </c>
      <c r="R110" s="45">
        <v>0</v>
      </c>
      <c r="S110" s="45">
        <v>0</v>
      </c>
      <c r="T110" s="45">
        <v>0</v>
      </c>
      <c r="U110" s="45">
        <v>0</v>
      </c>
      <c r="V110" s="45">
        <v>0</v>
      </c>
      <c r="W110" s="45">
        <v>0</v>
      </c>
      <c r="X110" s="45">
        <v>0</v>
      </c>
      <c r="Y110" s="45">
        <v>0</v>
      </c>
      <c r="Z110" s="45">
        <v>0</v>
      </c>
      <c r="AA110" s="45">
        <v>0</v>
      </c>
      <c r="AB110" s="45">
        <v>0</v>
      </c>
      <c r="AC110" s="45">
        <v>0</v>
      </c>
      <c r="AD110" s="45">
        <v>0</v>
      </c>
      <c r="AE110" s="45">
        <v>0</v>
      </c>
      <c r="AF110" s="45">
        <v>0</v>
      </c>
      <c r="AG110" s="45">
        <v>0</v>
      </c>
      <c r="AH110" s="45">
        <v>0</v>
      </c>
      <c r="AI110" s="45">
        <v>0</v>
      </c>
      <c r="AJ110" s="45">
        <v>0</v>
      </c>
      <c r="AK110" s="45">
        <v>0</v>
      </c>
      <c r="AL110" s="45">
        <v>0</v>
      </c>
      <c r="AM110" s="81">
        <v>382500</v>
      </c>
      <c r="AN110" s="45">
        <v>0</v>
      </c>
      <c r="AO110" s="80"/>
      <c r="AP110" s="80">
        <v>0</v>
      </c>
      <c r="AQ110" s="80">
        <v>0</v>
      </c>
    </row>
    <row r="111" spans="2:43" ht="18">
      <c r="B111" s="80" t="s">
        <v>3017</v>
      </c>
      <c r="C111" s="167" t="s">
        <v>4227</v>
      </c>
      <c r="D111" s="80">
        <v>1</v>
      </c>
      <c r="E111" s="167" t="s">
        <v>2852</v>
      </c>
      <c r="F111" t="s">
        <v>469</v>
      </c>
      <c r="G111" t="s">
        <v>470</v>
      </c>
      <c r="H111" t="s">
        <v>469</v>
      </c>
      <c r="I111" s="80" t="s">
        <v>4019</v>
      </c>
      <c r="J111" s="80" t="s">
        <v>4020</v>
      </c>
      <c r="K111" s="80" t="s">
        <v>4021</v>
      </c>
      <c r="L111" s="167">
        <v>590000</v>
      </c>
      <c r="M111" s="45">
        <v>3</v>
      </c>
      <c r="N111" s="45">
        <v>132</v>
      </c>
      <c r="O111" s="45">
        <v>30</v>
      </c>
      <c r="P111" s="45">
        <v>590000</v>
      </c>
      <c r="Q111" s="45">
        <v>0</v>
      </c>
      <c r="R111" s="45">
        <v>0</v>
      </c>
      <c r="S111" s="45">
        <v>0</v>
      </c>
      <c r="T111" s="45">
        <v>0</v>
      </c>
      <c r="U111" s="45">
        <v>0</v>
      </c>
      <c r="V111" s="45">
        <v>0</v>
      </c>
      <c r="W111" s="45">
        <v>0</v>
      </c>
      <c r="X111" s="45">
        <v>0</v>
      </c>
      <c r="Y111" s="45">
        <v>0</v>
      </c>
      <c r="Z111" s="45">
        <v>0</v>
      </c>
      <c r="AA111" s="45">
        <v>0</v>
      </c>
      <c r="AB111" s="45">
        <v>0</v>
      </c>
      <c r="AC111" s="45">
        <v>7</v>
      </c>
      <c r="AD111" s="45">
        <v>30</v>
      </c>
      <c r="AE111" s="45">
        <v>27675</v>
      </c>
      <c r="AF111" s="45">
        <v>0</v>
      </c>
      <c r="AG111" s="45">
        <v>0</v>
      </c>
      <c r="AH111" s="45">
        <v>27675</v>
      </c>
      <c r="AI111" s="45">
        <v>0</v>
      </c>
      <c r="AJ111" s="45">
        <v>0</v>
      </c>
      <c r="AK111" s="45">
        <v>0</v>
      </c>
      <c r="AL111" s="45">
        <v>0</v>
      </c>
      <c r="AM111" s="81">
        <v>562325</v>
      </c>
      <c r="AN111" s="45">
        <v>0</v>
      </c>
      <c r="AO111" s="80"/>
      <c r="AP111" s="80">
        <v>0</v>
      </c>
      <c r="AQ111" s="80">
        <v>0</v>
      </c>
    </row>
    <row r="112" spans="2:43" ht="18">
      <c r="B112" s="80" t="s">
        <v>3018</v>
      </c>
      <c r="C112" s="167" t="s">
        <v>4229</v>
      </c>
      <c r="D112" s="80">
        <v>1</v>
      </c>
      <c r="E112" s="167" t="s">
        <v>2852</v>
      </c>
      <c r="F112" t="s">
        <v>3019</v>
      </c>
      <c r="G112" t="s">
        <v>3020</v>
      </c>
      <c r="H112" t="s">
        <v>3019</v>
      </c>
      <c r="I112" s="80" t="s">
        <v>4019</v>
      </c>
      <c r="J112" s="80" t="s">
        <v>4020</v>
      </c>
      <c r="K112" s="80" t="s">
        <v>4021</v>
      </c>
      <c r="L112" s="167">
        <v>2880</v>
      </c>
      <c r="M112" s="45">
        <v>1</v>
      </c>
      <c r="N112" s="45">
        <v>135</v>
      </c>
      <c r="O112" s="45">
        <v>0</v>
      </c>
      <c r="P112" s="45">
        <v>388800</v>
      </c>
      <c r="Q112" s="45">
        <v>0</v>
      </c>
      <c r="R112" s="45">
        <v>0</v>
      </c>
      <c r="S112" s="45">
        <v>0</v>
      </c>
      <c r="T112" s="45">
        <v>0</v>
      </c>
      <c r="U112" s="45">
        <v>0</v>
      </c>
      <c r="V112" s="45">
        <v>0</v>
      </c>
      <c r="W112" s="45">
        <v>0</v>
      </c>
      <c r="X112" s="45">
        <v>0</v>
      </c>
      <c r="Y112" s="45">
        <v>0</v>
      </c>
      <c r="Z112" s="45">
        <v>0</v>
      </c>
      <c r="AA112" s="45">
        <v>0</v>
      </c>
      <c r="AB112" s="45">
        <v>0</v>
      </c>
      <c r="AC112" s="45">
        <v>0</v>
      </c>
      <c r="AD112" s="45">
        <v>0</v>
      </c>
      <c r="AE112" s="45">
        <v>0</v>
      </c>
      <c r="AF112" s="45">
        <v>0</v>
      </c>
      <c r="AG112" s="45">
        <v>0</v>
      </c>
      <c r="AH112" s="45">
        <v>0</v>
      </c>
      <c r="AI112" s="45">
        <v>0</v>
      </c>
      <c r="AJ112" s="45">
        <v>0</v>
      </c>
      <c r="AK112" s="45">
        <v>0</v>
      </c>
      <c r="AL112" s="45">
        <v>0</v>
      </c>
      <c r="AM112" s="81">
        <v>388800</v>
      </c>
      <c r="AN112" s="45">
        <v>0</v>
      </c>
      <c r="AO112" s="80"/>
      <c r="AP112" s="80">
        <v>0</v>
      </c>
      <c r="AQ112" s="80">
        <v>0</v>
      </c>
    </row>
    <row r="113" spans="2:43" ht="18">
      <c r="B113" s="80" t="s">
        <v>3021</v>
      </c>
      <c r="C113" s="167" t="s">
        <v>4231</v>
      </c>
      <c r="D113" s="80">
        <v>1</v>
      </c>
      <c r="E113" s="167" t="s">
        <v>2852</v>
      </c>
      <c r="F113" t="s">
        <v>473</v>
      </c>
      <c r="G113" t="s">
        <v>474</v>
      </c>
      <c r="H113" t="s">
        <v>473</v>
      </c>
      <c r="I113" s="80" t="s">
        <v>4019</v>
      </c>
      <c r="J113" s="80" t="s">
        <v>4020</v>
      </c>
      <c r="K113" s="80" t="s">
        <v>4021</v>
      </c>
      <c r="L113" s="167">
        <v>620000</v>
      </c>
      <c r="M113" s="45">
        <v>3</v>
      </c>
      <c r="N113" s="45">
        <v>136</v>
      </c>
      <c r="O113" s="45">
        <v>0</v>
      </c>
      <c r="P113" s="45">
        <v>620000</v>
      </c>
      <c r="Q113" s="45">
        <v>0</v>
      </c>
      <c r="R113" s="45">
        <v>0</v>
      </c>
      <c r="S113" s="45">
        <v>0</v>
      </c>
      <c r="T113" s="45">
        <v>0</v>
      </c>
      <c r="U113" s="45">
        <v>0</v>
      </c>
      <c r="V113" s="45">
        <v>0</v>
      </c>
      <c r="W113" s="45">
        <v>0</v>
      </c>
      <c r="X113" s="45">
        <v>0</v>
      </c>
      <c r="Y113" s="45">
        <v>0</v>
      </c>
      <c r="Z113" s="45">
        <v>0</v>
      </c>
      <c r="AA113" s="45">
        <v>0</v>
      </c>
      <c r="AB113" s="45">
        <v>0</v>
      </c>
      <c r="AC113" s="45">
        <v>4</v>
      </c>
      <c r="AD113" s="45">
        <v>0</v>
      </c>
      <c r="AE113" s="45">
        <v>15520</v>
      </c>
      <c r="AF113" s="45">
        <v>0</v>
      </c>
      <c r="AG113" s="45">
        <v>0</v>
      </c>
      <c r="AH113" s="45">
        <v>15520</v>
      </c>
      <c r="AI113" s="45">
        <v>0</v>
      </c>
      <c r="AJ113" s="45">
        <v>0</v>
      </c>
      <c r="AK113" s="45">
        <v>0</v>
      </c>
      <c r="AL113" s="45">
        <v>0</v>
      </c>
      <c r="AM113" s="81">
        <v>604480</v>
      </c>
      <c r="AN113" s="45">
        <v>0</v>
      </c>
      <c r="AO113" s="80"/>
      <c r="AP113" s="80">
        <v>0</v>
      </c>
      <c r="AQ113" s="80">
        <v>0</v>
      </c>
    </row>
    <row r="114" spans="2:43" ht="18">
      <c r="B114" s="80" t="s">
        <v>3022</v>
      </c>
      <c r="C114" s="167" t="s">
        <v>4233</v>
      </c>
      <c r="D114" s="80">
        <v>1</v>
      </c>
      <c r="E114" s="167" t="s">
        <v>2852</v>
      </c>
      <c r="F114" t="s">
        <v>1031</v>
      </c>
      <c r="G114" t="s">
        <v>1036</v>
      </c>
      <c r="H114" t="s">
        <v>1031</v>
      </c>
      <c r="I114" s="80" t="s">
        <v>4019</v>
      </c>
      <c r="J114" s="80" t="s">
        <v>4020</v>
      </c>
      <c r="K114" s="80" t="s">
        <v>4021</v>
      </c>
      <c r="L114" s="167">
        <v>550000</v>
      </c>
      <c r="M114" s="45">
        <v>3</v>
      </c>
      <c r="N114" s="45">
        <v>144</v>
      </c>
      <c r="O114" s="45">
        <v>30</v>
      </c>
      <c r="P114" s="45">
        <v>550000</v>
      </c>
      <c r="Q114" s="45">
        <v>0</v>
      </c>
      <c r="R114" s="45">
        <v>0</v>
      </c>
      <c r="S114" s="45">
        <v>0</v>
      </c>
      <c r="T114" s="45">
        <v>0</v>
      </c>
      <c r="U114" s="45">
        <v>0</v>
      </c>
      <c r="V114" s="45">
        <v>0</v>
      </c>
      <c r="W114" s="45">
        <v>0</v>
      </c>
      <c r="X114" s="45">
        <v>0</v>
      </c>
      <c r="Y114" s="45">
        <v>0</v>
      </c>
      <c r="Z114" s="45">
        <v>0</v>
      </c>
      <c r="AA114" s="45">
        <v>0</v>
      </c>
      <c r="AB114" s="45">
        <v>0</v>
      </c>
      <c r="AC114" s="45">
        <v>0</v>
      </c>
      <c r="AD114" s="45">
        <v>0</v>
      </c>
      <c r="AE114" s="45">
        <v>0</v>
      </c>
      <c r="AF114" s="45">
        <v>0</v>
      </c>
      <c r="AG114" s="45">
        <v>0</v>
      </c>
      <c r="AH114" s="45">
        <v>0</v>
      </c>
      <c r="AI114" s="45">
        <v>0</v>
      </c>
      <c r="AJ114" s="45">
        <v>0</v>
      </c>
      <c r="AK114" s="45">
        <v>0</v>
      </c>
      <c r="AL114" s="45">
        <v>0</v>
      </c>
      <c r="AM114" s="81">
        <v>550000</v>
      </c>
      <c r="AN114" s="45">
        <v>63160</v>
      </c>
      <c r="AO114" s="80"/>
      <c r="AP114" s="80">
        <v>0</v>
      </c>
      <c r="AQ114" s="80">
        <v>0</v>
      </c>
    </row>
    <row r="115" spans="2:43" ht="18">
      <c r="B115" s="80" t="s">
        <v>3023</v>
      </c>
      <c r="C115" s="167" t="s">
        <v>4235</v>
      </c>
      <c r="D115" s="80">
        <v>1</v>
      </c>
      <c r="E115" s="167" t="s">
        <v>2852</v>
      </c>
      <c r="F115" t="s">
        <v>475</v>
      </c>
      <c r="G115" t="s">
        <v>476</v>
      </c>
      <c r="H115" t="s">
        <v>475</v>
      </c>
      <c r="I115" s="80" t="s">
        <v>4019</v>
      </c>
      <c r="J115" s="80" t="s">
        <v>4020</v>
      </c>
      <c r="K115" s="80" t="s">
        <v>4021</v>
      </c>
      <c r="L115" s="167">
        <v>2510</v>
      </c>
      <c r="M115" s="45">
        <v>1</v>
      </c>
      <c r="N115" s="45">
        <v>129</v>
      </c>
      <c r="O115" s="45">
        <v>0</v>
      </c>
      <c r="P115" s="45">
        <v>323790</v>
      </c>
      <c r="Q115" s="45">
        <v>6</v>
      </c>
      <c r="R115" s="45">
        <v>0</v>
      </c>
      <c r="S115" s="45">
        <v>18840</v>
      </c>
      <c r="T115" s="45">
        <v>0</v>
      </c>
      <c r="U115" s="45">
        <v>0</v>
      </c>
      <c r="V115" s="45">
        <v>0</v>
      </c>
      <c r="W115" s="45">
        <v>6</v>
      </c>
      <c r="X115" s="45">
        <v>0</v>
      </c>
      <c r="Y115" s="45">
        <v>18840</v>
      </c>
      <c r="Z115" s="45">
        <v>0</v>
      </c>
      <c r="AA115" s="45">
        <v>0</v>
      </c>
      <c r="AB115" s="45">
        <v>0</v>
      </c>
      <c r="AC115" s="45">
        <v>0</v>
      </c>
      <c r="AD115" s="45">
        <v>0</v>
      </c>
      <c r="AE115" s="45">
        <v>0</v>
      </c>
      <c r="AF115" s="45">
        <v>0</v>
      </c>
      <c r="AG115" s="45">
        <v>0</v>
      </c>
      <c r="AH115" s="45">
        <v>0</v>
      </c>
      <c r="AI115" s="45">
        <v>0</v>
      </c>
      <c r="AJ115" s="45">
        <v>0</v>
      </c>
      <c r="AK115" s="45">
        <v>0</v>
      </c>
      <c r="AL115" s="45">
        <v>0</v>
      </c>
      <c r="AM115" s="81">
        <v>342630</v>
      </c>
      <c r="AN115" s="45">
        <v>0</v>
      </c>
      <c r="AO115" s="80"/>
      <c r="AP115" s="80">
        <v>0</v>
      </c>
      <c r="AQ115" s="80">
        <v>0</v>
      </c>
    </row>
    <row r="116" spans="2:43" ht="18">
      <c r="B116" s="80" t="s">
        <v>3024</v>
      </c>
      <c r="C116" s="167" t="s">
        <v>4237</v>
      </c>
      <c r="D116" s="80">
        <v>1</v>
      </c>
      <c r="E116" s="167" t="s">
        <v>2852</v>
      </c>
      <c r="F116" t="s">
        <v>481</v>
      </c>
      <c r="G116" t="s">
        <v>482</v>
      </c>
      <c r="H116" t="s">
        <v>481</v>
      </c>
      <c r="I116" s="80" t="s">
        <v>4019</v>
      </c>
      <c r="J116" s="80" t="s">
        <v>4020</v>
      </c>
      <c r="K116" s="80" t="s">
        <v>4021</v>
      </c>
      <c r="L116" s="167">
        <v>3200</v>
      </c>
      <c r="M116" s="45">
        <v>1</v>
      </c>
      <c r="N116" s="45">
        <v>135</v>
      </c>
      <c r="O116" s="45">
        <v>0</v>
      </c>
      <c r="P116" s="45">
        <v>432000</v>
      </c>
      <c r="Q116" s="45">
        <v>0</v>
      </c>
      <c r="R116" s="45">
        <v>0</v>
      </c>
      <c r="S116" s="45">
        <v>0</v>
      </c>
      <c r="T116" s="45">
        <v>0</v>
      </c>
      <c r="U116" s="45">
        <v>0</v>
      </c>
      <c r="V116" s="45">
        <v>0</v>
      </c>
      <c r="W116" s="45">
        <v>0</v>
      </c>
      <c r="X116" s="45">
        <v>0</v>
      </c>
      <c r="Y116" s="45">
        <v>0</v>
      </c>
      <c r="Z116" s="45">
        <v>0</v>
      </c>
      <c r="AA116" s="45">
        <v>0</v>
      </c>
      <c r="AB116" s="45">
        <v>0</v>
      </c>
      <c r="AC116" s="45">
        <v>0</v>
      </c>
      <c r="AD116" s="45">
        <v>0</v>
      </c>
      <c r="AE116" s="45">
        <v>0</v>
      </c>
      <c r="AF116" s="45">
        <v>0</v>
      </c>
      <c r="AG116" s="45">
        <v>0</v>
      </c>
      <c r="AH116" s="45">
        <v>0</v>
      </c>
      <c r="AI116" s="45">
        <v>0</v>
      </c>
      <c r="AJ116" s="45">
        <v>0</v>
      </c>
      <c r="AK116" s="45">
        <v>0</v>
      </c>
      <c r="AL116" s="45">
        <v>0</v>
      </c>
      <c r="AM116" s="81">
        <v>432000</v>
      </c>
      <c r="AN116" s="45">
        <v>0</v>
      </c>
      <c r="AO116" s="80"/>
      <c r="AP116" s="80">
        <v>0</v>
      </c>
      <c r="AQ116" s="80">
        <v>0</v>
      </c>
    </row>
    <row r="117" spans="2:43" ht="18">
      <c r="B117" s="80" t="s">
        <v>3025</v>
      </c>
      <c r="C117" s="167" t="s">
        <v>4239</v>
      </c>
      <c r="D117" s="80">
        <v>1</v>
      </c>
      <c r="E117" s="167" t="s">
        <v>2852</v>
      </c>
      <c r="F117" t="s">
        <v>1389</v>
      </c>
      <c r="G117" t="s">
        <v>582</v>
      </c>
      <c r="H117" t="s">
        <v>1389</v>
      </c>
      <c r="I117" s="80" t="s">
        <v>4019</v>
      </c>
      <c r="J117" s="80" t="s">
        <v>4020</v>
      </c>
      <c r="K117" s="80" t="s">
        <v>4021</v>
      </c>
      <c r="L117" s="167">
        <v>800000</v>
      </c>
      <c r="M117" s="45">
        <v>3</v>
      </c>
      <c r="N117" s="45">
        <v>149</v>
      </c>
      <c r="O117" s="45">
        <v>0</v>
      </c>
      <c r="P117" s="45">
        <v>800000</v>
      </c>
      <c r="Q117" s="45">
        <v>0</v>
      </c>
      <c r="R117" s="45">
        <v>0</v>
      </c>
      <c r="S117" s="45">
        <v>0</v>
      </c>
      <c r="T117" s="45">
        <v>0</v>
      </c>
      <c r="U117" s="45">
        <v>0</v>
      </c>
      <c r="V117" s="45">
        <v>0</v>
      </c>
      <c r="W117" s="45">
        <v>0</v>
      </c>
      <c r="X117" s="45">
        <v>0</v>
      </c>
      <c r="Y117" s="45">
        <v>0</v>
      </c>
      <c r="Z117" s="45">
        <v>0</v>
      </c>
      <c r="AA117" s="45">
        <v>0</v>
      </c>
      <c r="AB117" s="45">
        <v>0</v>
      </c>
      <c r="AC117" s="45">
        <v>0</v>
      </c>
      <c r="AD117" s="45">
        <v>0</v>
      </c>
      <c r="AE117" s="45">
        <v>0</v>
      </c>
      <c r="AF117" s="45">
        <v>0</v>
      </c>
      <c r="AG117" s="45">
        <v>0</v>
      </c>
      <c r="AH117" s="45">
        <v>0</v>
      </c>
      <c r="AI117" s="45">
        <v>0</v>
      </c>
      <c r="AJ117" s="45">
        <v>0</v>
      </c>
      <c r="AK117" s="45">
        <v>0</v>
      </c>
      <c r="AL117" s="45">
        <v>0</v>
      </c>
      <c r="AM117" s="81">
        <v>800000</v>
      </c>
      <c r="AN117" s="45">
        <v>0</v>
      </c>
      <c r="AO117" s="80"/>
      <c r="AP117" s="80">
        <v>0</v>
      </c>
      <c r="AQ117" s="80">
        <v>0</v>
      </c>
    </row>
    <row r="118" spans="2:43" ht="18">
      <c r="B118" s="80" t="s">
        <v>3028</v>
      </c>
      <c r="C118" s="167" t="s">
        <v>4241</v>
      </c>
      <c r="D118" s="80">
        <v>1</v>
      </c>
      <c r="E118" s="167" t="s">
        <v>2852</v>
      </c>
      <c r="F118" t="s">
        <v>2409</v>
      </c>
      <c r="G118" t="s">
        <v>2410</v>
      </c>
      <c r="H118" t="s">
        <v>2409</v>
      </c>
      <c r="I118" s="80" t="s">
        <v>4019</v>
      </c>
      <c r="J118" s="80" t="s">
        <v>4020</v>
      </c>
      <c r="K118" s="80" t="s">
        <v>4021</v>
      </c>
      <c r="L118" s="167">
        <v>630000</v>
      </c>
      <c r="M118" s="45">
        <v>3</v>
      </c>
      <c r="N118" s="45">
        <v>141</v>
      </c>
      <c r="O118" s="45">
        <v>0</v>
      </c>
      <c r="P118" s="45">
        <v>630000</v>
      </c>
      <c r="Q118" s="45">
        <v>0</v>
      </c>
      <c r="R118" s="45">
        <v>0</v>
      </c>
      <c r="S118" s="45">
        <v>0</v>
      </c>
      <c r="T118" s="45">
        <v>0</v>
      </c>
      <c r="U118" s="45">
        <v>0</v>
      </c>
      <c r="V118" s="45">
        <v>0</v>
      </c>
      <c r="W118" s="45">
        <v>0</v>
      </c>
      <c r="X118" s="45">
        <v>0</v>
      </c>
      <c r="Y118" s="45">
        <v>0</v>
      </c>
      <c r="Z118" s="45">
        <v>0</v>
      </c>
      <c r="AA118" s="45">
        <v>0</v>
      </c>
      <c r="AB118" s="45">
        <v>0</v>
      </c>
      <c r="AC118" s="45">
        <v>0</v>
      </c>
      <c r="AD118" s="45">
        <v>0</v>
      </c>
      <c r="AE118" s="45">
        <v>0</v>
      </c>
      <c r="AF118" s="45">
        <v>0</v>
      </c>
      <c r="AG118" s="45">
        <v>0</v>
      </c>
      <c r="AH118" s="45">
        <v>0</v>
      </c>
      <c r="AI118" s="45">
        <v>0</v>
      </c>
      <c r="AJ118" s="45">
        <v>0</v>
      </c>
      <c r="AK118" s="45">
        <v>0</v>
      </c>
      <c r="AL118" s="45">
        <v>0</v>
      </c>
      <c r="AM118" s="81">
        <v>630000</v>
      </c>
      <c r="AN118" s="45">
        <v>1840</v>
      </c>
      <c r="AO118" s="80"/>
      <c r="AP118" s="80">
        <v>0</v>
      </c>
      <c r="AQ118" s="80">
        <v>0</v>
      </c>
    </row>
    <row r="119" spans="2:43" ht="18">
      <c r="B119" s="80" t="s">
        <v>3030</v>
      </c>
      <c r="C119" s="167" t="s">
        <v>4243</v>
      </c>
      <c r="D119" s="80">
        <v>1</v>
      </c>
      <c r="E119" s="167" t="s">
        <v>2852</v>
      </c>
      <c r="F119" t="s">
        <v>1208</v>
      </c>
      <c r="G119" t="s">
        <v>629</v>
      </c>
      <c r="H119" t="s">
        <v>1208</v>
      </c>
      <c r="I119" s="80" t="s">
        <v>4019</v>
      </c>
      <c r="J119" s="80" t="s">
        <v>4020</v>
      </c>
      <c r="K119" s="80" t="s">
        <v>4021</v>
      </c>
      <c r="L119" s="167">
        <v>800000</v>
      </c>
      <c r="M119" s="45">
        <v>3</v>
      </c>
      <c r="N119" s="45">
        <v>125</v>
      </c>
      <c r="O119" s="45">
        <v>0</v>
      </c>
      <c r="P119" s="45">
        <v>800000</v>
      </c>
      <c r="Q119" s="45">
        <v>0</v>
      </c>
      <c r="R119" s="45">
        <v>0</v>
      </c>
      <c r="S119" s="45">
        <v>0</v>
      </c>
      <c r="T119" s="45">
        <v>0</v>
      </c>
      <c r="U119" s="45">
        <v>0</v>
      </c>
      <c r="V119" s="45">
        <v>0</v>
      </c>
      <c r="W119" s="45">
        <v>0</v>
      </c>
      <c r="X119" s="45">
        <v>0</v>
      </c>
      <c r="Y119" s="45">
        <v>0</v>
      </c>
      <c r="Z119" s="45">
        <v>0</v>
      </c>
      <c r="AA119" s="45">
        <v>0</v>
      </c>
      <c r="AB119" s="45">
        <v>0</v>
      </c>
      <c r="AC119" s="45">
        <v>15</v>
      </c>
      <c r="AD119" s="45">
        <v>0</v>
      </c>
      <c r="AE119" s="45">
        <v>75000</v>
      </c>
      <c r="AF119" s="45">
        <v>0</v>
      </c>
      <c r="AG119" s="45">
        <v>0</v>
      </c>
      <c r="AH119" s="45">
        <v>75000</v>
      </c>
      <c r="AI119" s="45">
        <v>0</v>
      </c>
      <c r="AJ119" s="45">
        <v>0</v>
      </c>
      <c r="AK119" s="45">
        <v>0</v>
      </c>
      <c r="AL119" s="45">
        <v>0</v>
      </c>
      <c r="AM119" s="81">
        <v>725000</v>
      </c>
      <c r="AN119" s="45">
        <v>334</v>
      </c>
      <c r="AO119" s="80"/>
      <c r="AP119" s="80">
        <v>0</v>
      </c>
      <c r="AQ119" s="80">
        <v>0</v>
      </c>
    </row>
    <row r="120" spans="2:43" ht="18">
      <c r="B120" s="80" t="s">
        <v>3031</v>
      </c>
      <c r="C120" s="167" t="s">
        <v>4245</v>
      </c>
      <c r="D120" s="80">
        <v>1</v>
      </c>
      <c r="E120" s="167" t="s">
        <v>2852</v>
      </c>
      <c r="F120" t="s">
        <v>484</v>
      </c>
      <c r="G120" t="s">
        <v>485</v>
      </c>
      <c r="H120" t="s">
        <v>484</v>
      </c>
      <c r="I120" s="80" t="s">
        <v>4019</v>
      </c>
      <c r="J120" s="80" t="s">
        <v>4020</v>
      </c>
      <c r="K120" s="80" t="s">
        <v>4021</v>
      </c>
      <c r="L120" s="167">
        <v>2520</v>
      </c>
      <c r="M120" s="45">
        <v>1</v>
      </c>
      <c r="N120" s="45">
        <v>69</v>
      </c>
      <c r="O120" s="45">
        <v>0</v>
      </c>
      <c r="P120" s="45">
        <v>173880</v>
      </c>
      <c r="Q120" s="45">
        <v>12</v>
      </c>
      <c r="R120" s="45">
        <v>30</v>
      </c>
      <c r="S120" s="45">
        <v>39375</v>
      </c>
      <c r="T120" s="45">
        <v>0</v>
      </c>
      <c r="U120" s="45">
        <v>0</v>
      </c>
      <c r="V120" s="45">
        <v>0</v>
      </c>
      <c r="W120" s="45">
        <v>12</v>
      </c>
      <c r="X120" s="45">
        <v>30</v>
      </c>
      <c r="Y120" s="45">
        <v>39375</v>
      </c>
      <c r="Z120" s="45">
        <v>0</v>
      </c>
      <c r="AA120" s="45">
        <v>0</v>
      </c>
      <c r="AB120" s="45">
        <v>0</v>
      </c>
      <c r="AC120" s="45">
        <v>0</v>
      </c>
      <c r="AD120" s="45">
        <v>0</v>
      </c>
      <c r="AE120" s="45">
        <v>0</v>
      </c>
      <c r="AF120" s="45">
        <v>0</v>
      </c>
      <c r="AG120" s="45">
        <v>0</v>
      </c>
      <c r="AH120" s="45">
        <v>0</v>
      </c>
      <c r="AI120" s="45">
        <v>0</v>
      </c>
      <c r="AJ120" s="45">
        <v>0</v>
      </c>
      <c r="AK120" s="45">
        <v>0</v>
      </c>
      <c r="AL120" s="45">
        <v>0</v>
      </c>
      <c r="AM120" s="81">
        <v>213255</v>
      </c>
      <c r="AN120" s="45">
        <v>0</v>
      </c>
      <c r="AO120" s="80"/>
      <c r="AP120" s="80">
        <v>0</v>
      </c>
      <c r="AQ120" s="80">
        <v>0</v>
      </c>
    </row>
    <row r="121" spans="2:43" ht="18">
      <c r="B121" s="80" t="s">
        <v>3032</v>
      </c>
      <c r="C121" s="167" t="s">
        <v>4247</v>
      </c>
      <c r="D121" s="80">
        <v>1</v>
      </c>
      <c r="E121" s="167" t="s">
        <v>2852</v>
      </c>
      <c r="F121" t="s">
        <v>486</v>
      </c>
      <c r="G121" t="s">
        <v>487</v>
      </c>
      <c r="H121" t="s">
        <v>486</v>
      </c>
      <c r="I121" s="80" t="s">
        <v>4019</v>
      </c>
      <c r="J121" s="80" t="s">
        <v>4020</v>
      </c>
      <c r="K121" s="80" t="s">
        <v>4021</v>
      </c>
      <c r="L121" s="167">
        <v>680000</v>
      </c>
      <c r="M121" s="45">
        <v>3</v>
      </c>
      <c r="N121" s="45">
        <v>136</v>
      </c>
      <c r="O121" s="45">
        <v>30</v>
      </c>
      <c r="P121" s="45">
        <v>680000</v>
      </c>
      <c r="Q121" s="45">
        <v>0</v>
      </c>
      <c r="R121" s="45">
        <v>0</v>
      </c>
      <c r="S121" s="45">
        <v>0</v>
      </c>
      <c r="T121" s="45">
        <v>0</v>
      </c>
      <c r="U121" s="45">
        <v>0</v>
      </c>
      <c r="V121" s="45">
        <v>0</v>
      </c>
      <c r="W121" s="45">
        <v>0</v>
      </c>
      <c r="X121" s="45">
        <v>0</v>
      </c>
      <c r="Y121" s="45">
        <v>0</v>
      </c>
      <c r="Z121" s="45">
        <v>0</v>
      </c>
      <c r="AA121" s="45">
        <v>0</v>
      </c>
      <c r="AB121" s="45">
        <v>0</v>
      </c>
      <c r="AC121" s="45">
        <v>3</v>
      </c>
      <c r="AD121" s="45">
        <v>30</v>
      </c>
      <c r="AE121" s="45">
        <v>14875</v>
      </c>
      <c r="AF121" s="45">
        <v>0</v>
      </c>
      <c r="AG121" s="45">
        <v>0</v>
      </c>
      <c r="AH121" s="45">
        <v>14875</v>
      </c>
      <c r="AI121" s="45">
        <v>0</v>
      </c>
      <c r="AJ121" s="45">
        <v>0</v>
      </c>
      <c r="AK121" s="45">
        <v>0</v>
      </c>
      <c r="AL121" s="45">
        <v>0</v>
      </c>
      <c r="AM121" s="81">
        <v>665125</v>
      </c>
      <c r="AN121" s="45">
        <v>420</v>
      </c>
      <c r="AO121" s="80"/>
      <c r="AP121" s="80">
        <v>0</v>
      </c>
      <c r="AQ121" s="80">
        <v>0</v>
      </c>
    </row>
    <row r="122" spans="2:43" ht="18">
      <c r="B122" s="80" t="s">
        <v>3033</v>
      </c>
      <c r="C122" s="167" t="s">
        <v>4249</v>
      </c>
      <c r="D122" s="80">
        <v>1</v>
      </c>
      <c r="E122" s="167" t="s">
        <v>2852</v>
      </c>
      <c r="F122" t="s">
        <v>1104</v>
      </c>
      <c r="G122" t="s">
        <v>646</v>
      </c>
      <c r="H122" t="s">
        <v>1104</v>
      </c>
      <c r="I122" s="80" t="s">
        <v>4019</v>
      </c>
      <c r="J122" s="80" t="s">
        <v>4020</v>
      </c>
      <c r="K122" s="80" t="s">
        <v>4021</v>
      </c>
      <c r="L122" s="167">
        <v>5450</v>
      </c>
      <c r="M122" s="45">
        <v>1</v>
      </c>
      <c r="N122" s="45">
        <v>138</v>
      </c>
      <c r="O122" s="45">
        <v>0</v>
      </c>
      <c r="P122" s="45">
        <v>752100</v>
      </c>
      <c r="Q122" s="45">
        <v>12</v>
      </c>
      <c r="R122" s="45">
        <v>30</v>
      </c>
      <c r="S122" s="45">
        <v>68125</v>
      </c>
      <c r="T122" s="45">
        <v>0</v>
      </c>
      <c r="U122" s="45">
        <v>0</v>
      </c>
      <c r="V122" s="45">
        <v>0</v>
      </c>
      <c r="W122" s="45">
        <v>12</v>
      </c>
      <c r="X122" s="45">
        <v>30</v>
      </c>
      <c r="Y122" s="45">
        <v>68125</v>
      </c>
      <c r="Z122" s="45">
        <v>0</v>
      </c>
      <c r="AA122" s="45">
        <v>0</v>
      </c>
      <c r="AB122" s="45">
        <v>0</v>
      </c>
      <c r="AC122" s="45">
        <v>0</v>
      </c>
      <c r="AD122" s="45">
        <v>0</v>
      </c>
      <c r="AE122" s="45">
        <v>0</v>
      </c>
      <c r="AF122" s="45">
        <v>0</v>
      </c>
      <c r="AG122" s="45">
        <v>0</v>
      </c>
      <c r="AH122" s="45">
        <v>0</v>
      </c>
      <c r="AI122" s="45">
        <v>0</v>
      </c>
      <c r="AJ122" s="45">
        <v>0</v>
      </c>
      <c r="AK122" s="45">
        <v>0</v>
      </c>
      <c r="AL122" s="45">
        <v>0</v>
      </c>
      <c r="AM122" s="81">
        <v>820225</v>
      </c>
      <c r="AN122" s="45">
        <v>1254</v>
      </c>
      <c r="AO122" s="80"/>
      <c r="AP122" s="80">
        <v>0</v>
      </c>
      <c r="AQ122" s="80">
        <v>0</v>
      </c>
    </row>
    <row r="123" spans="2:43" ht="18">
      <c r="B123" s="80" t="s">
        <v>3034</v>
      </c>
      <c r="C123" s="167" t="s">
        <v>4251</v>
      </c>
      <c r="D123" s="80">
        <v>1</v>
      </c>
      <c r="E123" s="167" t="s">
        <v>2852</v>
      </c>
      <c r="F123" t="s">
        <v>1151</v>
      </c>
      <c r="G123" t="s">
        <v>638</v>
      </c>
      <c r="H123" t="s">
        <v>1151</v>
      </c>
      <c r="I123" s="80" t="s">
        <v>4019</v>
      </c>
      <c r="J123" s="80" t="s">
        <v>4020</v>
      </c>
      <c r="K123" s="80" t="s">
        <v>4021</v>
      </c>
      <c r="L123" s="167">
        <v>450000</v>
      </c>
      <c r="M123" s="45">
        <v>3</v>
      </c>
      <c r="N123" s="45">
        <v>127</v>
      </c>
      <c r="O123" s="45">
        <v>30</v>
      </c>
      <c r="P123" s="45">
        <v>450000</v>
      </c>
      <c r="Q123" s="45">
        <v>0</v>
      </c>
      <c r="R123" s="45">
        <v>0</v>
      </c>
      <c r="S123" s="45">
        <v>0</v>
      </c>
      <c r="T123" s="45">
        <v>0</v>
      </c>
      <c r="U123" s="45">
        <v>0</v>
      </c>
      <c r="V123" s="45">
        <v>0</v>
      </c>
      <c r="W123" s="45">
        <v>0</v>
      </c>
      <c r="X123" s="45">
        <v>0</v>
      </c>
      <c r="Y123" s="45">
        <v>0</v>
      </c>
      <c r="Z123" s="45">
        <v>0</v>
      </c>
      <c r="AA123" s="45">
        <v>0</v>
      </c>
      <c r="AB123" s="45">
        <v>0</v>
      </c>
      <c r="AC123" s="45">
        <v>12</v>
      </c>
      <c r="AD123" s="45">
        <v>30</v>
      </c>
      <c r="AE123" s="45">
        <v>35125</v>
      </c>
      <c r="AF123" s="45">
        <v>0</v>
      </c>
      <c r="AG123" s="45">
        <v>0</v>
      </c>
      <c r="AH123" s="45">
        <v>35125</v>
      </c>
      <c r="AI123" s="45">
        <v>0</v>
      </c>
      <c r="AJ123" s="45">
        <v>0</v>
      </c>
      <c r="AK123" s="45">
        <v>0</v>
      </c>
      <c r="AL123" s="45">
        <v>0</v>
      </c>
      <c r="AM123" s="81">
        <v>414875</v>
      </c>
      <c r="AN123" s="45">
        <v>0</v>
      </c>
      <c r="AO123" s="80"/>
      <c r="AP123" s="80">
        <v>0</v>
      </c>
      <c r="AQ123" s="80">
        <v>0</v>
      </c>
    </row>
    <row r="124" spans="2:43" ht="18">
      <c r="B124" s="80" t="s">
        <v>3035</v>
      </c>
      <c r="C124" s="167" t="s">
        <v>4253</v>
      </c>
      <c r="D124" s="80">
        <v>1</v>
      </c>
      <c r="E124" s="167" t="s">
        <v>2852</v>
      </c>
      <c r="F124" t="s">
        <v>2395</v>
      </c>
      <c r="G124" t="s">
        <v>595</v>
      </c>
      <c r="H124" t="s">
        <v>2395</v>
      </c>
      <c r="I124" s="80" t="s">
        <v>4019</v>
      </c>
      <c r="J124" s="80" t="s">
        <v>4020</v>
      </c>
      <c r="K124" s="80" t="s">
        <v>4021</v>
      </c>
      <c r="L124" s="167">
        <v>3700</v>
      </c>
      <c r="M124" s="45">
        <v>1</v>
      </c>
      <c r="N124" s="45">
        <v>136</v>
      </c>
      <c r="O124" s="45">
        <v>0</v>
      </c>
      <c r="P124" s="45">
        <v>503200</v>
      </c>
      <c r="Q124" s="45">
        <v>2</v>
      </c>
      <c r="R124" s="45">
        <v>0</v>
      </c>
      <c r="S124" s="45">
        <v>7400</v>
      </c>
      <c r="T124" s="45">
        <v>0</v>
      </c>
      <c r="U124" s="45">
        <v>0</v>
      </c>
      <c r="V124" s="45">
        <v>0</v>
      </c>
      <c r="W124" s="45">
        <v>2</v>
      </c>
      <c r="X124" s="45">
        <v>0</v>
      </c>
      <c r="Y124" s="45">
        <v>7400</v>
      </c>
      <c r="Z124" s="45">
        <v>0</v>
      </c>
      <c r="AA124" s="45">
        <v>0</v>
      </c>
      <c r="AB124" s="45">
        <v>0</v>
      </c>
      <c r="AC124" s="45">
        <v>0</v>
      </c>
      <c r="AD124" s="45">
        <v>0</v>
      </c>
      <c r="AE124" s="45">
        <v>0</v>
      </c>
      <c r="AF124" s="45">
        <v>0</v>
      </c>
      <c r="AG124" s="45">
        <v>0</v>
      </c>
      <c r="AH124" s="45">
        <v>0</v>
      </c>
      <c r="AI124" s="45">
        <v>0</v>
      </c>
      <c r="AJ124" s="45">
        <v>0</v>
      </c>
      <c r="AK124" s="45">
        <v>0</v>
      </c>
      <c r="AL124" s="45">
        <v>0</v>
      </c>
      <c r="AM124" s="81">
        <v>510600</v>
      </c>
      <c r="AN124" s="45">
        <v>0</v>
      </c>
      <c r="AO124" s="80"/>
      <c r="AP124" s="80">
        <v>0</v>
      </c>
      <c r="AQ124" s="80">
        <v>0</v>
      </c>
    </row>
    <row r="125" spans="2:43" ht="18">
      <c r="B125" s="80" t="s">
        <v>3037</v>
      </c>
      <c r="C125" s="167" t="s">
        <v>4255</v>
      </c>
      <c r="D125" s="80">
        <v>1</v>
      </c>
      <c r="E125" s="167" t="s">
        <v>2852</v>
      </c>
      <c r="F125" t="s">
        <v>488</v>
      </c>
      <c r="G125" t="s">
        <v>489</v>
      </c>
      <c r="H125" t="s">
        <v>488</v>
      </c>
      <c r="I125" s="80" t="s">
        <v>4019</v>
      </c>
      <c r="J125" s="80" t="s">
        <v>4020</v>
      </c>
      <c r="K125" s="80" t="s">
        <v>4021</v>
      </c>
      <c r="L125" s="167">
        <v>540000</v>
      </c>
      <c r="M125" s="45">
        <v>3</v>
      </c>
      <c r="N125" s="45">
        <v>132</v>
      </c>
      <c r="O125" s="45">
        <v>30</v>
      </c>
      <c r="P125" s="45">
        <v>540000</v>
      </c>
      <c r="Q125" s="45">
        <v>0</v>
      </c>
      <c r="R125" s="45">
        <v>0</v>
      </c>
      <c r="S125" s="45">
        <v>0</v>
      </c>
      <c r="T125" s="45">
        <v>0</v>
      </c>
      <c r="U125" s="45">
        <v>0</v>
      </c>
      <c r="V125" s="45">
        <v>0</v>
      </c>
      <c r="W125" s="45">
        <v>0</v>
      </c>
      <c r="X125" s="45">
        <v>0</v>
      </c>
      <c r="Y125" s="45">
        <v>0</v>
      </c>
      <c r="Z125" s="45">
        <v>0</v>
      </c>
      <c r="AA125" s="45">
        <v>0</v>
      </c>
      <c r="AB125" s="45">
        <v>0</v>
      </c>
      <c r="AC125" s="45">
        <v>7</v>
      </c>
      <c r="AD125" s="45">
        <v>30</v>
      </c>
      <c r="AE125" s="45">
        <v>25350</v>
      </c>
      <c r="AF125" s="45">
        <v>0</v>
      </c>
      <c r="AG125" s="45">
        <v>0</v>
      </c>
      <c r="AH125" s="45">
        <v>25350</v>
      </c>
      <c r="AI125" s="45">
        <v>0</v>
      </c>
      <c r="AJ125" s="45">
        <v>0</v>
      </c>
      <c r="AK125" s="45">
        <v>0</v>
      </c>
      <c r="AL125" s="45">
        <v>0</v>
      </c>
      <c r="AM125" s="81">
        <v>514650</v>
      </c>
      <c r="AN125" s="45">
        <v>0</v>
      </c>
      <c r="AO125" s="80"/>
      <c r="AP125" s="80">
        <v>0</v>
      </c>
      <c r="AQ125" s="80">
        <v>0</v>
      </c>
    </row>
    <row r="126" spans="2:43" ht="18">
      <c r="B126" s="80" t="s">
        <v>3038</v>
      </c>
      <c r="C126" s="167" t="s">
        <v>4257</v>
      </c>
      <c r="D126" s="80">
        <v>1</v>
      </c>
      <c r="E126" s="167" t="s">
        <v>2852</v>
      </c>
      <c r="F126" t="s">
        <v>1258</v>
      </c>
      <c r="G126" t="s">
        <v>326</v>
      </c>
      <c r="H126" t="s">
        <v>1258</v>
      </c>
      <c r="I126" s="80" t="s">
        <v>4019</v>
      </c>
      <c r="J126" s="80" t="s">
        <v>4020</v>
      </c>
      <c r="K126" s="80" t="s">
        <v>4021</v>
      </c>
      <c r="L126" s="167">
        <v>550000</v>
      </c>
      <c r="M126" s="45">
        <v>3</v>
      </c>
      <c r="N126" s="45">
        <v>136</v>
      </c>
      <c r="O126" s="45">
        <v>0</v>
      </c>
      <c r="P126" s="45">
        <v>550000</v>
      </c>
      <c r="Q126" s="45">
        <v>0</v>
      </c>
      <c r="R126" s="45">
        <v>0</v>
      </c>
      <c r="S126" s="45">
        <v>0</v>
      </c>
      <c r="T126" s="45">
        <v>0</v>
      </c>
      <c r="U126" s="45">
        <v>0</v>
      </c>
      <c r="V126" s="45">
        <v>0</v>
      </c>
      <c r="W126" s="45">
        <v>0</v>
      </c>
      <c r="X126" s="45">
        <v>0</v>
      </c>
      <c r="Y126" s="45">
        <v>0</v>
      </c>
      <c r="Z126" s="45">
        <v>0</v>
      </c>
      <c r="AA126" s="45">
        <v>0</v>
      </c>
      <c r="AB126" s="45">
        <v>0</v>
      </c>
      <c r="AC126" s="45">
        <v>4</v>
      </c>
      <c r="AD126" s="45">
        <v>0</v>
      </c>
      <c r="AE126" s="45">
        <v>13760</v>
      </c>
      <c r="AF126" s="45">
        <v>0</v>
      </c>
      <c r="AG126" s="45">
        <v>0</v>
      </c>
      <c r="AH126" s="45">
        <v>13760</v>
      </c>
      <c r="AI126" s="45">
        <v>0</v>
      </c>
      <c r="AJ126" s="45">
        <v>0</v>
      </c>
      <c r="AK126" s="45">
        <v>0</v>
      </c>
      <c r="AL126" s="45">
        <v>0</v>
      </c>
      <c r="AM126" s="81">
        <v>536240</v>
      </c>
      <c r="AN126" s="45">
        <v>0</v>
      </c>
      <c r="AO126" s="80"/>
      <c r="AP126" s="80">
        <v>0</v>
      </c>
      <c r="AQ126" s="80">
        <v>0</v>
      </c>
    </row>
    <row r="127" spans="2:43" ht="18">
      <c r="B127" s="80" t="s">
        <v>3039</v>
      </c>
      <c r="C127" s="167" t="s">
        <v>4259</v>
      </c>
      <c r="D127" s="80">
        <v>1</v>
      </c>
      <c r="E127" s="167" t="s">
        <v>2852</v>
      </c>
      <c r="F127" t="s">
        <v>3040</v>
      </c>
      <c r="G127" t="s">
        <v>606</v>
      </c>
      <c r="H127" t="s">
        <v>3040</v>
      </c>
      <c r="I127" s="80" t="s">
        <v>4019</v>
      </c>
      <c r="J127" s="80" t="s">
        <v>4020</v>
      </c>
      <c r="K127" s="80" t="s">
        <v>4021</v>
      </c>
      <c r="L127" s="167">
        <v>550000</v>
      </c>
      <c r="M127" s="45">
        <v>3</v>
      </c>
      <c r="N127" s="45">
        <v>0</v>
      </c>
      <c r="O127" s="45">
        <v>0</v>
      </c>
      <c r="P127" s="45">
        <v>550000</v>
      </c>
      <c r="Q127" s="45">
        <v>156</v>
      </c>
      <c r="R127" s="45">
        <v>0</v>
      </c>
      <c r="S127" s="45">
        <v>468000</v>
      </c>
      <c r="T127" s="45">
        <v>0</v>
      </c>
      <c r="U127" s="45">
        <v>0</v>
      </c>
      <c r="V127" s="45">
        <v>0</v>
      </c>
      <c r="W127" s="45">
        <v>156</v>
      </c>
      <c r="X127" s="45">
        <v>0</v>
      </c>
      <c r="Y127" s="45">
        <v>468000</v>
      </c>
      <c r="Z127" s="45">
        <v>0</v>
      </c>
      <c r="AA127" s="45">
        <v>0</v>
      </c>
      <c r="AB127" s="45">
        <v>0</v>
      </c>
      <c r="AC127" s="45">
        <v>0</v>
      </c>
      <c r="AD127" s="45">
        <v>0</v>
      </c>
      <c r="AE127" s="45">
        <v>0</v>
      </c>
      <c r="AF127" s="45">
        <v>0</v>
      </c>
      <c r="AG127" s="45">
        <v>0</v>
      </c>
      <c r="AH127" s="45">
        <v>0</v>
      </c>
      <c r="AI127" s="45">
        <v>0</v>
      </c>
      <c r="AJ127" s="45">
        <v>0</v>
      </c>
      <c r="AK127" s="45">
        <v>0</v>
      </c>
      <c r="AL127" s="45">
        <v>0</v>
      </c>
      <c r="AM127" s="81">
        <v>1018000</v>
      </c>
      <c r="AN127" s="45">
        <v>66516</v>
      </c>
      <c r="AO127" s="80"/>
      <c r="AP127" s="80">
        <v>0</v>
      </c>
      <c r="AQ127" s="80">
        <v>0</v>
      </c>
    </row>
    <row r="128" spans="2:43" ht="18">
      <c r="B128" s="80" t="s">
        <v>3041</v>
      </c>
      <c r="C128" s="167" t="s">
        <v>4261</v>
      </c>
      <c r="D128" s="80">
        <v>1</v>
      </c>
      <c r="E128" s="167" t="s">
        <v>2852</v>
      </c>
      <c r="F128" t="s">
        <v>1115</v>
      </c>
      <c r="G128" t="s">
        <v>642</v>
      </c>
      <c r="H128" t="s">
        <v>1115</v>
      </c>
      <c r="I128" s="80" t="s">
        <v>4019</v>
      </c>
      <c r="J128" s="80" t="s">
        <v>4020</v>
      </c>
      <c r="K128" s="80" t="s">
        <v>4021</v>
      </c>
      <c r="L128" s="167">
        <v>3550</v>
      </c>
      <c r="M128" s="45">
        <v>1</v>
      </c>
      <c r="N128" s="45">
        <v>78</v>
      </c>
      <c r="O128" s="45">
        <v>0</v>
      </c>
      <c r="P128" s="45">
        <v>276900</v>
      </c>
      <c r="Q128" s="45">
        <v>0</v>
      </c>
      <c r="R128" s="45">
        <v>0</v>
      </c>
      <c r="S128" s="45">
        <v>0</v>
      </c>
      <c r="T128" s="45">
        <v>0</v>
      </c>
      <c r="U128" s="45">
        <v>0</v>
      </c>
      <c r="V128" s="45">
        <v>0</v>
      </c>
      <c r="W128" s="45">
        <v>0</v>
      </c>
      <c r="X128" s="45">
        <v>0</v>
      </c>
      <c r="Y128" s="45">
        <v>0</v>
      </c>
      <c r="Z128" s="45">
        <v>0</v>
      </c>
      <c r="AA128" s="45">
        <v>0</v>
      </c>
      <c r="AB128" s="45">
        <v>0</v>
      </c>
      <c r="AC128" s="45">
        <v>0</v>
      </c>
      <c r="AD128" s="45">
        <v>0</v>
      </c>
      <c r="AE128" s="45">
        <v>0</v>
      </c>
      <c r="AF128" s="45">
        <v>0</v>
      </c>
      <c r="AG128" s="45">
        <v>0</v>
      </c>
      <c r="AH128" s="45">
        <v>0</v>
      </c>
      <c r="AI128" s="45">
        <v>0</v>
      </c>
      <c r="AJ128" s="45">
        <v>0</v>
      </c>
      <c r="AK128" s="45">
        <v>0</v>
      </c>
      <c r="AL128" s="45">
        <v>0</v>
      </c>
      <c r="AM128" s="81">
        <v>276900</v>
      </c>
      <c r="AN128" s="45">
        <v>0</v>
      </c>
      <c r="AO128" s="80"/>
      <c r="AP128" s="80">
        <v>0</v>
      </c>
      <c r="AQ128" s="80">
        <v>0</v>
      </c>
    </row>
    <row r="129" spans="2:43" ht="18">
      <c r="B129" s="80" t="s">
        <v>3042</v>
      </c>
      <c r="C129" s="167" t="s">
        <v>4263</v>
      </c>
      <c r="D129" s="80">
        <v>1</v>
      </c>
      <c r="E129" s="167" t="s">
        <v>2852</v>
      </c>
      <c r="F129" t="s">
        <v>490</v>
      </c>
      <c r="G129" t="s">
        <v>491</v>
      </c>
      <c r="H129" t="s">
        <v>490</v>
      </c>
      <c r="I129" s="80" t="s">
        <v>4019</v>
      </c>
      <c r="J129" s="80" t="s">
        <v>4020</v>
      </c>
      <c r="K129" s="80" t="s">
        <v>4021</v>
      </c>
      <c r="L129" s="167">
        <v>2600</v>
      </c>
      <c r="M129" s="45">
        <v>1</v>
      </c>
      <c r="N129" s="45">
        <v>136</v>
      </c>
      <c r="O129" s="45">
        <v>30</v>
      </c>
      <c r="P129" s="45">
        <v>354900</v>
      </c>
      <c r="Q129" s="45">
        <v>6</v>
      </c>
      <c r="R129" s="45">
        <v>0</v>
      </c>
      <c r="S129" s="45">
        <v>19500</v>
      </c>
      <c r="T129" s="45">
        <v>0</v>
      </c>
      <c r="U129" s="45">
        <v>0</v>
      </c>
      <c r="V129" s="45">
        <v>0</v>
      </c>
      <c r="W129" s="45">
        <v>6</v>
      </c>
      <c r="X129" s="45">
        <v>0</v>
      </c>
      <c r="Y129" s="45">
        <v>19500</v>
      </c>
      <c r="Z129" s="45">
        <v>0</v>
      </c>
      <c r="AA129" s="45">
        <v>0</v>
      </c>
      <c r="AB129" s="45">
        <v>0</v>
      </c>
      <c r="AC129" s="45">
        <v>0</v>
      </c>
      <c r="AD129" s="45">
        <v>0</v>
      </c>
      <c r="AE129" s="45">
        <v>0</v>
      </c>
      <c r="AF129" s="45">
        <v>0</v>
      </c>
      <c r="AG129" s="45">
        <v>0</v>
      </c>
      <c r="AH129" s="45">
        <v>0</v>
      </c>
      <c r="AI129" s="45">
        <v>0</v>
      </c>
      <c r="AJ129" s="45">
        <v>0</v>
      </c>
      <c r="AK129" s="45">
        <v>0</v>
      </c>
      <c r="AL129" s="45">
        <v>0</v>
      </c>
      <c r="AM129" s="81">
        <v>374400</v>
      </c>
      <c r="AN129" s="45">
        <v>0</v>
      </c>
      <c r="AO129" s="80"/>
      <c r="AP129" s="80">
        <v>0</v>
      </c>
      <c r="AQ129" s="80">
        <v>0</v>
      </c>
    </row>
    <row r="130" spans="2:43" ht="18">
      <c r="B130" s="80" t="s">
        <v>3043</v>
      </c>
      <c r="C130" s="167" t="s">
        <v>4265</v>
      </c>
      <c r="D130" s="80">
        <v>1</v>
      </c>
      <c r="E130" s="167" t="s">
        <v>2852</v>
      </c>
      <c r="F130" t="s">
        <v>2396</v>
      </c>
      <c r="G130" t="s">
        <v>2399</v>
      </c>
      <c r="H130" t="s">
        <v>2396</v>
      </c>
      <c r="I130" s="80" t="s">
        <v>4019</v>
      </c>
      <c r="J130" s="80" t="s">
        <v>4020</v>
      </c>
      <c r="K130" s="80" t="s">
        <v>4021</v>
      </c>
      <c r="L130" s="167">
        <v>750000</v>
      </c>
      <c r="M130" s="45">
        <v>3</v>
      </c>
      <c r="N130" s="45">
        <v>135</v>
      </c>
      <c r="O130" s="45">
        <v>0</v>
      </c>
      <c r="P130" s="45">
        <v>750000</v>
      </c>
      <c r="Q130" s="45">
        <v>0</v>
      </c>
      <c r="R130" s="45">
        <v>0</v>
      </c>
      <c r="S130" s="45">
        <v>0</v>
      </c>
      <c r="T130" s="45">
        <v>0</v>
      </c>
      <c r="U130" s="45">
        <v>0</v>
      </c>
      <c r="V130" s="45">
        <v>0</v>
      </c>
      <c r="W130" s="45">
        <v>0</v>
      </c>
      <c r="X130" s="45">
        <v>0</v>
      </c>
      <c r="Y130" s="45">
        <v>0</v>
      </c>
      <c r="Z130" s="45">
        <v>0</v>
      </c>
      <c r="AA130" s="45">
        <v>0</v>
      </c>
      <c r="AB130" s="45">
        <v>0</v>
      </c>
      <c r="AC130" s="45">
        <v>5</v>
      </c>
      <c r="AD130" s="45">
        <v>0</v>
      </c>
      <c r="AE130" s="45">
        <v>23450</v>
      </c>
      <c r="AF130" s="45">
        <v>0</v>
      </c>
      <c r="AG130" s="45">
        <v>0</v>
      </c>
      <c r="AH130" s="45">
        <v>23450</v>
      </c>
      <c r="AI130" s="45">
        <v>0</v>
      </c>
      <c r="AJ130" s="45">
        <v>0</v>
      </c>
      <c r="AK130" s="45">
        <v>0</v>
      </c>
      <c r="AL130" s="45">
        <v>0</v>
      </c>
      <c r="AM130" s="81">
        <v>726550</v>
      </c>
      <c r="AN130" s="45">
        <v>0</v>
      </c>
      <c r="AO130" s="80"/>
      <c r="AP130" s="80">
        <v>0</v>
      </c>
      <c r="AQ130" s="80">
        <v>0</v>
      </c>
    </row>
    <row r="131" spans="2:43" ht="18">
      <c r="B131" s="80" t="s">
        <v>3044</v>
      </c>
      <c r="C131" s="167" t="s">
        <v>4267</v>
      </c>
      <c r="D131" s="80">
        <v>1</v>
      </c>
      <c r="E131" s="167" t="s">
        <v>2852</v>
      </c>
      <c r="F131" t="s">
        <v>1087</v>
      </c>
      <c r="G131" t="s">
        <v>644</v>
      </c>
      <c r="H131" t="s">
        <v>1087</v>
      </c>
      <c r="I131" s="80" t="s">
        <v>4019</v>
      </c>
      <c r="J131" s="80" t="s">
        <v>4020</v>
      </c>
      <c r="K131" s="80" t="s">
        <v>4021</v>
      </c>
      <c r="L131" s="167">
        <v>4200</v>
      </c>
      <c r="M131" s="45">
        <v>1</v>
      </c>
      <c r="N131" s="45">
        <v>70</v>
      </c>
      <c r="O131" s="45">
        <v>30</v>
      </c>
      <c r="P131" s="45">
        <v>296100</v>
      </c>
      <c r="Q131" s="45">
        <v>0</v>
      </c>
      <c r="R131" s="45">
        <v>0</v>
      </c>
      <c r="S131" s="45">
        <v>0</v>
      </c>
      <c r="T131" s="45">
        <v>0</v>
      </c>
      <c r="U131" s="45">
        <v>0</v>
      </c>
      <c r="V131" s="45">
        <v>0</v>
      </c>
      <c r="W131" s="45">
        <v>0</v>
      </c>
      <c r="X131" s="45">
        <v>0</v>
      </c>
      <c r="Y131" s="45">
        <v>0</v>
      </c>
      <c r="Z131" s="45">
        <v>0</v>
      </c>
      <c r="AA131" s="45">
        <v>0</v>
      </c>
      <c r="AB131" s="45">
        <v>0</v>
      </c>
      <c r="AC131" s="45">
        <v>0</v>
      </c>
      <c r="AD131" s="45">
        <v>0</v>
      </c>
      <c r="AE131" s="45">
        <v>0</v>
      </c>
      <c r="AF131" s="45">
        <v>0</v>
      </c>
      <c r="AG131" s="45">
        <v>0</v>
      </c>
      <c r="AH131" s="45">
        <v>0</v>
      </c>
      <c r="AI131" s="45">
        <v>0</v>
      </c>
      <c r="AJ131" s="45">
        <v>0</v>
      </c>
      <c r="AK131" s="45">
        <v>0</v>
      </c>
      <c r="AL131" s="45">
        <v>0</v>
      </c>
      <c r="AM131" s="81">
        <v>296100</v>
      </c>
      <c r="AN131" s="45">
        <v>0</v>
      </c>
      <c r="AO131" s="80"/>
      <c r="AP131" s="80">
        <v>0</v>
      </c>
      <c r="AQ131" s="80">
        <v>0</v>
      </c>
    </row>
    <row r="132" spans="2:43" ht="18">
      <c r="B132" s="80" t="s">
        <v>3045</v>
      </c>
      <c r="C132" s="167" t="s">
        <v>4269</v>
      </c>
      <c r="D132" s="80">
        <v>1</v>
      </c>
      <c r="E132" s="167" t="s">
        <v>2852</v>
      </c>
      <c r="F132" t="s">
        <v>1019</v>
      </c>
      <c r="G132" t="s">
        <v>641</v>
      </c>
      <c r="H132" t="s">
        <v>1019</v>
      </c>
      <c r="I132" s="80" t="s">
        <v>4019</v>
      </c>
      <c r="J132" s="80" t="s">
        <v>4020</v>
      </c>
      <c r="K132" s="80" t="s">
        <v>4021</v>
      </c>
      <c r="L132" s="167">
        <v>5400</v>
      </c>
      <c r="M132" s="45">
        <v>1</v>
      </c>
      <c r="N132" s="45">
        <v>30</v>
      </c>
      <c r="O132" s="45">
        <v>0</v>
      </c>
      <c r="P132" s="45">
        <v>162000</v>
      </c>
      <c r="Q132" s="45">
        <v>0</v>
      </c>
      <c r="R132" s="45">
        <v>0</v>
      </c>
      <c r="S132" s="45">
        <v>0</v>
      </c>
      <c r="T132" s="45">
        <v>0</v>
      </c>
      <c r="U132" s="45">
        <v>0</v>
      </c>
      <c r="V132" s="45">
        <v>0</v>
      </c>
      <c r="W132" s="45">
        <v>0</v>
      </c>
      <c r="X132" s="45">
        <v>0</v>
      </c>
      <c r="Y132" s="45">
        <v>0</v>
      </c>
      <c r="Z132" s="45">
        <v>0</v>
      </c>
      <c r="AA132" s="45">
        <v>0</v>
      </c>
      <c r="AB132" s="45">
        <v>0</v>
      </c>
      <c r="AC132" s="45">
        <v>0</v>
      </c>
      <c r="AD132" s="45">
        <v>0</v>
      </c>
      <c r="AE132" s="45">
        <v>0</v>
      </c>
      <c r="AF132" s="45">
        <v>0</v>
      </c>
      <c r="AG132" s="45">
        <v>0</v>
      </c>
      <c r="AH132" s="45">
        <v>0</v>
      </c>
      <c r="AI132" s="45">
        <v>0</v>
      </c>
      <c r="AJ132" s="45">
        <v>0</v>
      </c>
      <c r="AK132" s="45">
        <v>0</v>
      </c>
      <c r="AL132" s="45">
        <v>0</v>
      </c>
      <c r="AM132" s="81">
        <v>162000</v>
      </c>
      <c r="AN132" s="45">
        <v>0</v>
      </c>
      <c r="AO132" s="80"/>
      <c r="AP132" s="80">
        <v>0</v>
      </c>
      <c r="AQ132" s="80">
        <v>0</v>
      </c>
    </row>
    <row r="133" spans="2:43" ht="18">
      <c r="B133" s="80" t="s">
        <v>3046</v>
      </c>
      <c r="C133" s="167" t="s">
        <v>4271</v>
      </c>
      <c r="D133" s="80">
        <v>1</v>
      </c>
      <c r="E133" s="167" t="s">
        <v>2852</v>
      </c>
      <c r="F133" t="s">
        <v>2802</v>
      </c>
      <c r="G133" t="s">
        <v>572</v>
      </c>
      <c r="H133" t="s">
        <v>2802</v>
      </c>
      <c r="I133" s="80" t="s">
        <v>4019</v>
      </c>
      <c r="J133" s="80" t="s">
        <v>4020</v>
      </c>
      <c r="K133" s="80" t="s">
        <v>4021</v>
      </c>
      <c r="L133" s="167">
        <v>650000</v>
      </c>
      <c r="M133" s="45">
        <v>3</v>
      </c>
      <c r="N133" s="45">
        <v>100</v>
      </c>
      <c r="O133" s="45">
        <v>0</v>
      </c>
      <c r="P133" s="45">
        <v>650000</v>
      </c>
      <c r="Q133" s="45">
        <v>54</v>
      </c>
      <c r="R133" s="45">
        <v>30</v>
      </c>
      <c r="S133" s="45">
        <v>221270</v>
      </c>
      <c r="T133" s="45">
        <v>0</v>
      </c>
      <c r="U133" s="45">
        <v>0</v>
      </c>
      <c r="V133" s="45">
        <v>0</v>
      </c>
      <c r="W133" s="45">
        <v>54</v>
      </c>
      <c r="X133" s="45">
        <v>30</v>
      </c>
      <c r="Y133" s="45">
        <v>221270</v>
      </c>
      <c r="Z133" s="45">
        <v>0</v>
      </c>
      <c r="AA133" s="45">
        <v>0</v>
      </c>
      <c r="AB133" s="45">
        <v>0</v>
      </c>
      <c r="AC133" s="45">
        <v>0</v>
      </c>
      <c r="AD133" s="45">
        <v>0</v>
      </c>
      <c r="AE133" s="45">
        <v>0</v>
      </c>
      <c r="AF133" s="45">
        <v>0</v>
      </c>
      <c r="AG133" s="45">
        <v>0</v>
      </c>
      <c r="AH133" s="45">
        <v>0</v>
      </c>
      <c r="AI133" s="45">
        <v>0</v>
      </c>
      <c r="AJ133" s="45">
        <v>0</v>
      </c>
      <c r="AK133" s="45">
        <v>0</v>
      </c>
      <c r="AL133" s="45">
        <v>0</v>
      </c>
      <c r="AM133" s="81">
        <v>871270</v>
      </c>
      <c r="AN133" s="45">
        <v>98151</v>
      </c>
      <c r="AO133" s="80"/>
      <c r="AP133" s="80">
        <v>0</v>
      </c>
      <c r="AQ133" s="80">
        <v>0</v>
      </c>
    </row>
    <row r="134" spans="2:43" ht="18">
      <c r="B134" s="80" t="s">
        <v>3048</v>
      </c>
      <c r="C134" s="167" t="s">
        <v>4273</v>
      </c>
      <c r="D134" s="80">
        <v>1</v>
      </c>
      <c r="E134" s="167" t="s">
        <v>2852</v>
      </c>
      <c r="F134" t="s">
        <v>2355</v>
      </c>
      <c r="G134" t="s">
        <v>2356</v>
      </c>
      <c r="H134" t="s">
        <v>2355</v>
      </c>
      <c r="I134" s="80" t="s">
        <v>4019</v>
      </c>
      <c r="J134" s="80" t="s">
        <v>4020</v>
      </c>
      <c r="K134" s="80" t="s">
        <v>4021</v>
      </c>
      <c r="L134" s="167">
        <v>700000</v>
      </c>
      <c r="M134" s="45">
        <v>3</v>
      </c>
      <c r="N134" s="45">
        <v>141</v>
      </c>
      <c r="O134" s="45">
        <v>0</v>
      </c>
      <c r="P134" s="45">
        <v>700000</v>
      </c>
      <c r="Q134" s="45">
        <v>0</v>
      </c>
      <c r="R134" s="45">
        <v>0</v>
      </c>
      <c r="S134" s="45">
        <v>0</v>
      </c>
      <c r="T134" s="45">
        <v>0</v>
      </c>
      <c r="U134" s="45">
        <v>0</v>
      </c>
      <c r="V134" s="45">
        <v>0</v>
      </c>
      <c r="W134" s="45">
        <v>0</v>
      </c>
      <c r="X134" s="45">
        <v>0</v>
      </c>
      <c r="Y134" s="45">
        <v>0</v>
      </c>
      <c r="Z134" s="45">
        <v>0</v>
      </c>
      <c r="AA134" s="45">
        <v>0</v>
      </c>
      <c r="AB134" s="45">
        <v>0</v>
      </c>
      <c r="AC134" s="45">
        <v>0</v>
      </c>
      <c r="AD134" s="45">
        <v>0</v>
      </c>
      <c r="AE134" s="45">
        <v>0</v>
      </c>
      <c r="AF134" s="45">
        <v>0</v>
      </c>
      <c r="AG134" s="45">
        <v>0</v>
      </c>
      <c r="AH134" s="45">
        <v>0</v>
      </c>
      <c r="AI134" s="45">
        <v>0</v>
      </c>
      <c r="AJ134" s="45">
        <v>0</v>
      </c>
      <c r="AK134" s="45">
        <v>0</v>
      </c>
      <c r="AL134" s="45">
        <v>0</v>
      </c>
      <c r="AM134" s="81">
        <v>700000</v>
      </c>
      <c r="AN134" s="45">
        <v>102380</v>
      </c>
      <c r="AO134" s="80"/>
      <c r="AP134" s="80">
        <v>0</v>
      </c>
      <c r="AQ134" s="80">
        <v>0</v>
      </c>
    </row>
    <row r="135" spans="2:43" ht="18">
      <c r="B135" s="80" t="s">
        <v>3787</v>
      </c>
      <c r="C135" s="167" t="s">
        <v>4275</v>
      </c>
      <c r="D135" s="80">
        <v>1</v>
      </c>
      <c r="E135" s="167" t="s">
        <v>2852</v>
      </c>
      <c r="F135" t="s">
        <v>3049</v>
      </c>
      <c r="G135" t="s">
        <v>3050</v>
      </c>
      <c r="H135" t="s">
        <v>3049</v>
      </c>
      <c r="I135" s="80" t="s">
        <v>4019</v>
      </c>
      <c r="J135" s="80" t="s">
        <v>4020</v>
      </c>
      <c r="K135" s="80" t="s">
        <v>4021</v>
      </c>
      <c r="L135" s="167">
        <v>480000</v>
      </c>
      <c r="M135" s="45">
        <v>3</v>
      </c>
      <c r="N135" s="45">
        <v>0</v>
      </c>
      <c r="O135" s="45">
        <v>0</v>
      </c>
      <c r="P135" s="45">
        <v>480000</v>
      </c>
      <c r="Q135" s="45">
        <v>137</v>
      </c>
      <c r="R135" s="45">
        <v>0</v>
      </c>
      <c r="S135" s="45">
        <v>0</v>
      </c>
      <c r="T135" s="45">
        <v>0</v>
      </c>
      <c r="U135" s="45">
        <v>0</v>
      </c>
      <c r="V135" s="45">
        <v>0</v>
      </c>
      <c r="W135" s="45">
        <v>137</v>
      </c>
      <c r="X135" s="45">
        <v>0</v>
      </c>
      <c r="Y135" s="45">
        <v>0</v>
      </c>
      <c r="Z135" s="45">
        <v>0</v>
      </c>
      <c r="AA135" s="45">
        <v>0</v>
      </c>
      <c r="AB135" s="45">
        <v>0</v>
      </c>
      <c r="AC135" s="45">
        <v>0</v>
      </c>
      <c r="AD135" s="45">
        <v>0</v>
      </c>
      <c r="AE135" s="45">
        <v>0</v>
      </c>
      <c r="AF135" s="45">
        <v>0</v>
      </c>
      <c r="AG135" s="45">
        <v>0</v>
      </c>
      <c r="AH135" s="45">
        <v>0</v>
      </c>
      <c r="AI135" s="45">
        <v>0</v>
      </c>
      <c r="AJ135" s="45">
        <v>0</v>
      </c>
      <c r="AK135" s="45">
        <v>0</v>
      </c>
      <c r="AL135" s="45">
        <v>0</v>
      </c>
      <c r="AM135" s="81">
        <v>480000</v>
      </c>
      <c r="AN135" s="45">
        <v>16322</v>
      </c>
      <c r="AO135" s="80"/>
      <c r="AP135" s="80">
        <v>0</v>
      </c>
      <c r="AQ135" s="80">
        <v>0</v>
      </c>
    </row>
  </sheetData>
  <autoFilter ref="A6:AQ84" xr:uid="{B1BBF51A-31DE-4D93-B2F9-6ACE0F5AC518}"/>
  <phoneticPr fontId="18"/>
  <conditionalFormatting sqref="C136:C1048576 C1:C6">
    <cfRule type="duplicateValues" dxfId="1" priority="72"/>
  </conditionalFormatting>
  <conditionalFormatting sqref="C7:C135">
    <cfRule type="duplicateValues" dxfId="0" priority="1433"/>
  </conditionalFormatting>
  <pageMargins left="0.38" right="0.27" top="1" bottom="1" header="0.51200000000000001" footer="0.51200000000000001"/>
  <pageSetup paperSize="8" scale="43" orientation="landscape" r:id="rId1"/>
  <headerFooter alignWithMargins="0">
    <oddHeader>&amp;L&amp;"ＭＳ Ｐゴシック,太字"■請求明細_入力例&amp;R2004/5/13
株式会社イースタッフィング</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C375B-C34B-499D-8440-21C3B890AB27}">
  <sheetPr codeName="Sheet2">
    <tabColor rgb="FF00B0F0"/>
    <pageSetUpPr fitToPage="1"/>
  </sheetPr>
  <dimension ref="A1:QM135"/>
  <sheetViews>
    <sheetView zoomScale="85" zoomScaleNormal="85" workbookViewId="0"/>
  </sheetViews>
  <sheetFormatPr defaultColWidth="7.5" defaultRowHeight="15"/>
  <cols>
    <col min="1" max="1" width="9.58203125" style="79" bestFit="1" customWidth="1"/>
    <col min="2" max="2" width="12.83203125" style="82" bestFit="1" customWidth="1"/>
    <col min="3" max="3" width="9.4140625" style="82" bestFit="1" customWidth="1"/>
    <col min="4" max="4" width="12.58203125" style="82" bestFit="1" customWidth="1"/>
    <col min="5" max="5" width="15.08203125" style="82" bestFit="1" customWidth="1"/>
    <col min="6" max="6" width="11" style="82" bestFit="1" customWidth="1"/>
    <col min="7" max="7" width="9.6640625" style="82" bestFit="1" customWidth="1"/>
    <col min="8" max="9" width="7.1640625" style="82" bestFit="1" customWidth="1"/>
    <col min="10" max="10" width="16.6640625" style="82" bestFit="1" customWidth="1"/>
    <col min="11" max="13" width="7.1640625" style="82" bestFit="1" customWidth="1"/>
    <col min="14" max="14" width="12.1640625" style="82" bestFit="1" customWidth="1"/>
    <col min="15" max="15" width="10.58203125" style="82" bestFit="1" customWidth="1"/>
    <col min="16" max="16" width="16" style="82" bestFit="1" customWidth="1"/>
    <col min="17" max="17" width="14.4140625" style="82" bestFit="1" customWidth="1"/>
    <col min="18" max="18" width="16" style="82" bestFit="1" customWidth="1"/>
    <col min="19" max="19" width="14.4140625" style="82" bestFit="1" customWidth="1"/>
    <col min="20" max="20" width="11.08203125" style="82" bestFit="1" customWidth="1"/>
    <col min="21" max="21" width="9.5" style="82" bestFit="1" customWidth="1"/>
    <col min="22" max="22" width="10.33203125" style="82" bestFit="1" customWidth="1"/>
    <col min="23" max="23" width="15.58203125" style="82" bestFit="1" customWidth="1"/>
    <col min="24" max="24" width="12.33203125" style="82" bestFit="1" customWidth="1"/>
    <col min="25" max="25" width="10.6640625" style="82" bestFit="1" customWidth="1"/>
    <col min="26" max="26" width="12.33203125" style="82" bestFit="1" customWidth="1"/>
    <col min="27" max="27" width="10.6640625" style="82" bestFit="1" customWidth="1"/>
    <col min="28" max="28" width="12.33203125" style="82" bestFit="1" customWidth="1"/>
    <col min="29" max="29" width="10.6640625" style="82" bestFit="1" customWidth="1"/>
    <col min="30" max="30" width="15.58203125" style="82" bestFit="1" customWidth="1"/>
    <col min="31" max="32" width="13.9140625" style="82" bestFit="1" customWidth="1"/>
    <col min="33" max="33" width="12.33203125" style="82" bestFit="1" customWidth="1"/>
    <col min="34" max="34" width="13.9140625" style="82" bestFit="1" customWidth="1"/>
    <col min="35" max="35" width="12.33203125" style="82" bestFit="1" customWidth="1"/>
    <col min="36" max="36" width="12" style="82" bestFit="1" customWidth="1"/>
    <col min="37" max="37" width="22.1640625" style="82" bestFit="1" customWidth="1"/>
    <col min="38" max="38" width="5.83203125" style="82" bestFit="1" customWidth="1"/>
    <col min="39" max="39" width="12.33203125" style="82" bestFit="1" customWidth="1"/>
    <col min="40" max="40" width="10.6640625" style="82" bestFit="1" customWidth="1"/>
    <col min="41" max="41" width="12.33203125" style="82" bestFit="1" customWidth="1"/>
    <col min="42" max="42" width="10.6640625" style="82" bestFit="1" customWidth="1"/>
    <col min="43" max="43" width="12.33203125" style="82" bestFit="1" customWidth="1"/>
    <col min="44" max="44" width="10.6640625" style="82" bestFit="1" customWidth="1"/>
    <col min="45" max="45" width="15.83203125" style="82" bestFit="1" customWidth="1"/>
    <col min="46" max="46" width="14.1640625" style="82" bestFit="1" customWidth="1"/>
    <col min="47" max="47" width="13.9140625" style="82" bestFit="1" customWidth="1"/>
    <col min="48" max="48" width="12.33203125" style="82" bestFit="1" customWidth="1"/>
    <col min="49" max="49" width="13.9140625" style="82" bestFit="1" customWidth="1"/>
    <col min="50" max="50" width="12.33203125" style="82" bestFit="1" customWidth="1"/>
    <col min="51" max="51" width="12" style="82" bestFit="1" customWidth="1"/>
    <col min="52" max="52" width="10.33203125" style="82" bestFit="1" customWidth="1"/>
    <col min="53" max="53" width="5.83203125" style="82" bestFit="1" customWidth="1"/>
    <col min="54" max="54" width="12.33203125" style="82" bestFit="1" customWidth="1"/>
    <col min="55" max="55" width="10.6640625" style="82" bestFit="1" customWidth="1"/>
    <col min="56" max="56" width="12.33203125" style="82" bestFit="1" customWidth="1"/>
    <col min="57" max="57" width="10.6640625" style="82" bestFit="1" customWidth="1"/>
    <col min="58" max="58" width="12.33203125" style="82" bestFit="1" customWidth="1"/>
    <col min="59" max="59" width="10.6640625" style="82" bestFit="1" customWidth="1"/>
    <col min="60" max="60" width="15.83203125" style="82" bestFit="1" customWidth="1"/>
    <col min="61" max="61" width="14.1640625" style="82" bestFit="1" customWidth="1"/>
    <col min="62" max="62" width="13.9140625" style="82" bestFit="1" customWidth="1"/>
    <col min="63" max="63" width="12.33203125" style="82" bestFit="1" customWidth="1"/>
    <col min="64" max="64" width="13.9140625" style="82" bestFit="1" customWidth="1"/>
    <col min="65" max="65" width="12.33203125" style="82" bestFit="1" customWidth="1"/>
    <col min="66" max="66" width="12" style="82" bestFit="1" customWidth="1"/>
    <col min="67" max="67" width="10.33203125" style="82" bestFit="1" customWidth="1"/>
    <col min="68" max="68" width="5.83203125" style="82" bestFit="1" customWidth="1"/>
    <col min="69" max="69" width="12.33203125" style="82" bestFit="1" customWidth="1"/>
    <col min="70" max="70" width="10.6640625" style="82" bestFit="1" customWidth="1"/>
    <col min="71" max="71" width="12.33203125" style="82" bestFit="1" customWidth="1"/>
    <col min="72" max="72" width="10.6640625" style="82" bestFit="1" customWidth="1"/>
    <col min="73" max="73" width="12.33203125" style="82" bestFit="1" customWidth="1"/>
    <col min="74" max="74" width="10.6640625" style="82" bestFit="1" customWidth="1"/>
    <col min="75" max="75" width="15.83203125" style="82" bestFit="1" customWidth="1"/>
    <col min="76" max="76" width="14.1640625" style="82" bestFit="1" customWidth="1"/>
    <col min="77" max="77" width="13.9140625" style="82" bestFit="1" customWidth="1"/>
    <col min="78" max="78" width="12.33203125" style="82" bestFit="1" customWidth="1"/>
    <col min="79" max="79" width="13.9140625" style="82" bestFit="1" customWidth="1"/>
    <col min="80" max="80" width="12.33203125" style="82" bestFit="1" customWidth="1"/>
    <col min="81" max="81" width="12" style="82" bestFit="1" customWidth="1"/>
    <col min="82" max="82" width="10.33203125" style="82" bestFit="1" customWidth="1"/>
    <col min="83" max="83" width="5.83203125" style="82" bestFit="1" customWidth="1"/>
    <col min="84" max="84" width="12.33203125" style="82" bestFit="1" customWidth="1"/>
    <col min="85" max="85" width="10.6640625" style="82" bestFit="1" customWidth="1"/>
    <col min="86" max="86" width="12.33203125" style="82" bestFit="1" customWidth="1"/>
    <col min="87" max="87" width="10.6640625" style="82" bestFit="1" customWidth="1"/>
    <col min="88" max="88" width="12.33203125" style="82" bestFit="1" customWidth="1"/>
    <col min="89" max="89" width="10.6640625" style="82" bestFit="1" customWidth="1"/>
    <col min="90" max="90" width="15.83203125" style="82" bestFit="1" customWidth="1"/>
    <col min="91" max="91" width="14.1640625" style="82" bestFit="1" customWidth="1"/>
    <col min="92" max="92" width="13.9140625" style="82" bestFit="1" customWidth="1"/>
    <col min="93" max="93" width="12.33203125" style="82" bestFit="1" customWidth="1"/>
    <col min="94" max="94" width="13.9140625" style="82" bestFit="1" customWidth="1"/>
    <col min="95" max="95" width="12.33203125" style="82" bestFit="1" customWidth="1"/>
    <col min="96" max="96" width="12" style="82" bestFit="1" customWidth="1"/>
    <col min="97" max="97" width="10.33203125" style="82" bestFit="1" customWidth="1"/>
    <col min="98" max="98" width="5.83203125" style="82" bestFit="1" customWidth="1"/>
    <col min="99" max="99" width="12.33203125" style="82" bestFit="1" customWidth="1"/>
    <col min="100" max="100" width="10.6640625" style="82" bestFit="1" customWidth="1"/>
    <col min="101" max="101" width="12.33203125" style="82" bestFit="1" customWidth="1"/>
    <col min="102" max="102" width="10.6640625" style="82" bestFit="1" customWidth="1"/>
    <col min="103" max="103" width="12.33203125" style="82" bestFit="1" customWidth="1"/>
    <col min="104" max="104" width="10.6640625" style="82" bestFit="1" customWidth="1"/>
    <col min="105" max="105" width="15.83203125" style="82" bestFit="1" customWidth="1"/>
    <col min="106" max="107" width="14.1640625" style="82" bestFit="1" customWidth="1"/>
    <col min="108" max="108" width="12.33203125" style="82" bestFit="1" customWidth="1"/>
    <col min="109" max="109" width="13.9140625" style="82" bestFit="1" customWidth="1"/>
    <col min="110" max="110" width="12.33203125" style="82" bestFit="1" customWidth="1"/>
    <col min="111" max="111" width="12" style="82" bestFit="1" customWidth="1"/>
    <col min="112" max="112" width="10.33203125" style="82" bestFit="1" customWidth="1"/>
    <col min="113" max="113" width="5.83203125" style="82" bestFit="1" customWidth="1"/>
    <col min="114" max="114" width="12.33203125" style="82" bestFit="1" customWidth="1"/>
    <col min="115" max="115" width="10.6640625" style="82" bestFit="1" customWidth="1"/>
    <col min="116" max="116" width="12.33203125" style="82" bestFit="1" customWidth="1"/>
    <col min="117" max="117" width="10.6640625" style="82" bestFit="1" customWidth="1"/>
    <col min="118" max="118" width="12.33203125" style="82" bestFit="1" customWidth="1"/>
    <col min="119" max="119" width="10.6640625" style="82" bestFit="1" customWidth="1"/>
    <col min="120" max="120" width="15.83203125" style="82" bestFit="1" customWidth="1"/>
    <col min="121" max="121" width="14.1640625" style="82" bestFit="1" customWidth="1"/>
    <col min="122" max="122" width="13.9140625" style="82" bestFit="1" customWidth="1"/>
    <col min="123" max="123" width="12.33203125" style="82" bestFit="1" customWidth="1"/>
    <col min="124" max="124" width="13.9140625" style="82" bestFit="1" customWidth="1"/>
    <col min="125" max="125" width="12.33203125" style="82" bestFit="1" customWidth="1"/>
    <col min="126" max="126" width="12" style="82" bestFit="1" customWidth="1"/>
    <col min="127" max="127" width="10.33203125" style="82" bestFit="1" customWidth="1"/>
    <col min="128" max="128" width="5.83203125" style="82" bestFit="1" customWidth="1"/>
    <col min="129" max="129" width="12.33203125" style="82" bestFit="1" customWidth="1"/>
    <col min="130" max="130" width="10.6640625" style="82" bestFit="1" customWidth="1"/>
    <col min="131" max="131" width="12.33203125" style="82" bestFit="1" customWidth="1"/>
    <col min="132" max="132" width="10.6640625" style="82" bestFit="1" customWidth="1"/>
    <col min="133" max="133" width="12.33203125" style="82" bestFit="1" customWidth="1"/>
    <col min="134" max="134" width="10.6640625" style="82" bestFit="1" customWidth="1"/>
    <col min="135" max="135" width="15.83203125" style="82" bestFit="1" customWidth="1"/>
    <col min="136" max="136" width="14.1640625" style="82" bestFit="1" customWidth="1"/>
    <col min="137" max="137" width="13.9140625" style="82" bestFit="1" customWidth="1"/>
    <col min="138" max="138" width="12.33203125" style="82" bestFit="1" customWidth="1"/>
    <col min="139" max="139" width="13.9140625" style="82" bestFit="1" customWidth="1"/>
    <col min="140" max="140" width="12.33203125" style="82" bestFit="1" customWidth="1"/>
    <col min="141" max="141" width="12" style="82" bestFit="1" customWidth="1"/>
    <col min="142" max="142" width="10.33203125" style="82" bestFit="1" customWidth="1"/>
    <col min="143" max="143" width="5.83203125" style="82" bestFit="1" customWidth="1"/>
    <col min="144" max="144" width="12.33203125" style="82" bestFit="1" customWidth="1"/>
    <col min="145" max="145" width="10.6640625" style="82" bestFit="1" customWidth="1"/>
    <col min="146" max="146" width="12.33203125" style="82" bestFit="1" customWidth="1"/>
    <col min="147" max="147" width="10.6640625" style="82" bestFit="1" customWidth="1"/>
    <col min="148" max="148" width="12.33203125" style="82" bestFit="1" customWidth="1"/>
    <col min="149" max="149" width="10.6640625" style="82" bestFit="1" customWidth="1"/>
    <col min="150" max="150" width="15.83203125" style="82" bestFit="1" customWidth="1"/>
    <col min="151" max="151" width="14.1640625" style="82" bestFit="1" customWidth="1"/>
    <col min="152" max="152" width="13.9140625" style="82" bestFit="1" customWidth="1"/>
    <col min="153" max="153" width="12.33203125" style="82" bestFit="1" customWidth="1"/>
    <col min="154" max="154" width="13.9140625" style="82" bestFit="1" customWidth="1"/>
    <col min="155" max="155" width="12.33203125" style="82" bestFit="1" customWidth="1"/>
    <col min="156" max="156" width="12" style="82" bestFit="1" customWidth="1"/>
    <col min="157" max="157" width="10.33203125" style="82" bestFit="1" customWidth="1"/>
    <col min="158" max="158" width="5.83203125" style="82" bestFit="1" customWidth="1"/>
    <col min="159" max="159" width="12.33203125" style="82" bestFit="1" customWidth="1"/>
    <col min="160" max="160" width="10.6640625" style="82" bestFit="1" customWidth="1"/>
    <col min="161" max="161" width="12.33203125" style="82" bestFit="1" customWidth="1"/>
    <col min="162" max="162" width="10.6640625" style="82" bestFit="1" customWidth="1"/>
    <col min="163" max="163" width="12.33203125" style="82" bestFit="1" customWidth="1"/>
    <col min="164" max="164" width="10.6640625" style="82" bestFit="1" customWidth="1"/>
    <col min="165" max="165" width="15.58203125" style="82" bestFit="1" customWidth="1"/>
    <col min="166" max="167" width="13.9140625" style="82" bestFit="1" customWidth="1"/>
    <col min="168" max="168" width="12.33203125" style="82" bestFit="1" customWidth="1"/>
    <col min="169" max="169" width="13.9140625" style="82" bestFit="1" customWidth="1"/>
    <col min="170" max="170" width="12.33203125" style="82" bestFit="1" customWidth="1"/>
    <col min="171" max="171" width="12" style="82" bestFit="1" customWidth="1"/>
    <col min="172" max="172" width="10.33203125" style="82" bestFit="1" customWidth="1"/>
    <col min="173" max="173" width="5.83203125" style="82" bestFit="1" customWidth="1"/>
    <col min="174" max="174" width="12.33203125" style="82" bestFit="1" customWidth="1"/>
    <col min="175" max="175" width="10.6640625" style="82" bestFit="1" customWidth="1"/>
    <col min="176" max="176" width="12.33203125" style="82" bestFit="1" customWidth="1"/>
    <col min="177" max="177" width="10.6640625" style="82" bestFit="1" customWidth="1"/>
    <col min="178" max="178" width="12.33203125" style="82" bestFit="1" customWidth="1"/>
    <col min="179" max="179" width="10.6640625" style="82" bestFit="1" customWidth="1"/>
    <col min="180" max="180" width="15.58203125" style="82" bestFit="1" customWidth="1"/>
    <col min="181" max="182" width="13.9140625" style="82" bestFit="1" customWidth="1"/>
    <col min="183" max="183" width="12.33203125" style="82" bestFit="1" customWidth="1"/>
    <col min="184" max="184" width="13.9140625" style="82" bestFit="1" customWidth="1"/>
    <col min="185" max="185" width="12.33203125" style="82" bestFit="1" customWidth="1"/>
    <col min="186" max="186" width="12" style="82" bestFit="1" customWidth="1"/>
    <col min="187" max="187" width="10.33203125" style="82" bestFit="1" customWidth="1"/>
    <col min="188" max="188" width="5.83203125" style="82" bestFit="1" customWidth="1"/>
    <col min="189" max="189" width="12.33203125" style="82" bestFit="1" customWidth="1"/>
    <col min="190" max="190" width="10.6640625" style="82" bestFit="1" customWidth="1"/>
    <col min="191" max="191" width="12.33203125" style="82" bestFit="1" customWidth="1"/>
    <col min="192" max="192" width="10.6640625" style="82" bestFit="1" customWidth="1"/>
    <col min="193" max="193" width="12.33203125" style="82" bestFit="1" customWidth="1"/>
    <col min="194" max="194" width="10.6640625" style="82" bestFit="1" customWidth="1"/>
    <col min="195" max="195" width="16" style="82" bestFit="1" customWidth="1"/>
    <col min="196" max="196" width="14.4140625" style="82" bestFit="1" customWidth="1"/>
    <col min="197" max="197" width="13.9140625" style="82" bestFit="1" customWidth="1"/>
    <col min="198" max="198" width="12.33203125" style="82" bestFit="1" customWidth="1"/>
    <col min="199" max="199" width="13.9140625" style="82" bestFit="1" customWidth="1"/>
    <col min="200" max="200" width="12.33203125" style="82" bestFit="1" customWidth="1"/>
    <col min="201" max="201" width="12" style="82" bestFit="1" customWidth="1"/>
    <col min="202" max="202" width="10.33203125" style="82" bestFit="1" customWidth="1"/>
    <col min="203" max="203" width="5.83203125" style="82" bestFit="1" customWidth="1"/>
    <col min="204" max="204" width="12.33203125" style="82" bestFit="1" customWidth="1"/>
    <col min="205" max="205" width="10.6640625" style="82" bestFit="1" customWidth="1"/>
    <col min="206" max="206" width="12.33203125" style="82" bestFit="1" customWidth="1"/>
    <col min="207" max="207" width="10.6640625" style="82" bestFit="1" customWidth="1"/>
    <col min="208" max="208" width="12.33203125" style="82" bestFit="1" customWidth="1"/>
    <col min="209" max="209" width="10.6640625" style="82" bestFit="1" customWidth="1"/>
    <col min="210" max="210" width="16" style="82" bestFit="1" customWidth="1"/>
    <col min="211" max="211" width="14.4140625" style="82" bestFit="1" customWidth="1"/>
    <col min="212" max="212" width="13.9140625" style="82" bestFit="1" customWidth="1"/>
    <col min="213" max="213" width="12.33203125" style="82" bestFit="1" customWidth="1"/>
    <col min="214" max="214" width="13.9140625" style="82" bestFit="1" customWidth="1"/>
    <col min="215" max="215" width="12.33203125" style="82" bestFit="1" customWidth="1"/>
    <col min="216" max="216" width="12" style="82" bestFit="1" customWidth="1"/>
    <col min="217" max="217" width="10.33203125" style="82" bestFit="1" customWidth="1"/>
    <col min="218" max="218" width="5.83203125" style="82" bestFit="1" customWidth="1"/>
    <col min="219" max="219" width="12.33203125" style="82" bestFit="1" customWidth="1"/>
    <col min="220" max="220" width="10.6640625" style="82" bestFit="1" customWidth="1"/>
    <col min="221" max="221" width="12.33203125" style="82" bestFit="1" customWidth="1"/>
    <col min="222" max="222" width="10.6640625" style="82" bestFit="1" customWidth="1"/>
    <col min="223" max="223" width="12.33203125" style="82" bestFit="1" customWidth="1"/>
    <col min="224" max="224" width="10.6640625" style="82" bestFit="1" customWidth="1"/>
    <col min="225" max="225" width="16" style="82" bestFit="1" customWidth="1"/>
    <col min="226" max="226" width="14.4140625" style="82" bestFit="1" customWidth="1"/>
    <col min="227" max="227" width="13.9140625" style="82" bestFit="1" customWidth="1"/>
    <col min="228" max="228" width="12.33203125" style="82" bestFit="1" customWidth="1"/>
    <col min="229" max="229" width="13.9140625" style="82" bestFit="1" customWidth="1"/>
    <col min="230" max="230" width="12.33203125" style="82" bestFit="1" customWidth="1"/>
    <col min="231" max="231" width="12" style="82" bestFit="1" customWidth="1"/>
    <col min="232" max="232" width="10.33203125" style="82" bestFit="1" customWidth="1"/>
    <col min="233" max="233" width="5.83203125" style="82" bestFit="1" customWidth="1"/>
    <col min="234" max="234" width="12.33203125" style="82" bestFit="1" customWidth="1"/>
    <col min="235" max="235" width="10.6640625" style="82" bestFit="1" customWidth="1"/>
    <col min="236" max="236" width="12.33203125" style="82" bestFit="1" customWidth="1"/>
    <col min="237" max="237" width="10.6640625" style="82" bestFit="1" customWidth="1"/>
    <col min="238" max="238" width="12.33203125" style="82" bestFit="1" customWidth="1"/>
    <col min="239" max="239" width="10.6640625" style="82" bestFit="1" customWidth="1"/>
    <col min="240" max="240" width="16" style="82" bestFit="1" customWidth="1"/>
    <col min="241" max="241" width="14.4140625" style="82" bestFit="1" customWidth="1"/>
    <col min="242" max="242" width="13.9140625" style="82" bestFit="1" customWidth="1"/>
    <col min="243" max="243" width="12.33203125" style="82" bestFit="1" customWidth="1"/>
    <col min="244" max="244" width="13.9140625" style="82" bestFit="1" customWidth="1"/>
    <col min="245" max="245" width="12.33203125" style="82" bestFit="1" customWidth="1"/>
    <col min="246" max="246" width="12" style="82" bestFit="1" customWidth="1"/>
    <col min="247" max="247" width="3.1640625" style="82" customWidth="1"/>
    <col min="248" max="255" width="7.5" style="82" customWidth="1"/>
    <col min="256" max="256" width="7.5" style="82"/>
    <col min="257" max="257" width="11.1640625" style="82" bestFit="1" customWidth="1"/>
    <col min="258" max="258" width="15.58203125" style="82" bestFit="1" customWidth="1"/>
    <col min="259" max="259" width="10.6640625" style="82" bestFit="1" customWidth="1"/>
    <col min="260" max="260" width="14.4140625" style="82" bestFit="1" customWidth="1"/>
    <col min="261" max="261" width="17.1640625" style="82" bestFit="1" customWidth="1"/>
    <col min="262" max="262" width="12.5" style="82" bestFit="1" customWidth="1"/>
    <col min="263" max="263" width="20.33203125" style="82" bestFit="1" customWidth="1"/>
    <col min="264" max="264" width="8.08203125" style="82" bestFit="1" customWidth="1"/>
    <col min="265" max="265" width="8" style="82" bestFit="1" customWidth="1"/>
    <col min="266" max="266" width="19.08203125" style="82" bestFit="1" customWidth="1"/>
    <col min="267" max="269" width="8" style="82" bestFit="1" customWidth="1"/>
    <col min="270" max="270" width="13.6640625" style="82" bestFit="1" customWidth="1"/>
    <col min="271" max="271" width="11.9140625" style="82" bestFit="1" customWidth="1"/>
    <col min="272" max="272" width="18" style="82" bestFit="1" customWidth="1"/>
    <col min="273" max="273" width="16.08203125" style="82" bestFit="1" customWidth="1"/>
    <col min="274" max="274" width="18" style="82" bestFit="1" customWidth="1"/>
    <col min="275" max="275" width="16.08203125" style="82" bestFit="1" customWidth="1"/>
    <col min="276" max="276" width="12.5" style="82" bestFit="1" customWidth="1"/>
    <col min="277" max="277" width="10.6640625" style="82" bestFit="1" customWidth="1"/>
    <col min="278" max="278" width="11.58203125" style="82" bestFit="1" customWidth="1"/>
    <col min="279" max="279" width="17.08203125" style="82" bestFit="1" customWidth="1"/>
    <col min="280" max="280" width="13.6640625" style="82" bestFit="1" customWidth="1"/>
    <col min="281" max="281" width="11.9140625" style="82" bestFit="1" customWidth="1"/>
    <col min="282" max="282" width="13.6640625" style="82" bestFit="1" customWidth="1"/>
    <col min="283" max="283" width="11.9140625" style="82" bestFit="1" customWidth="1"/>
    <col min="284" max="284" width="13.6640625" style="82" bestFit="1" customWidth="1"/>
    <col min="285" max="285" width="11.9140625" style="82" bestFit="1" customWidth="1"/>
    <col min="286" max="287" width="17.5" style="82" bestFit="1" customWidth="1"/>
    <col min="288" max="288" width="15.58203125" style="82" bestFit="1" customWidth="1"/>
    <col min="289" max="289" width="13.6640625" style="82" bestFit="1" customWidth="1"/>
    <col min="290" max="290" width="15.58203125" style="82" bestFit="1" customWidth="1"/>
    <col min="291" max="291" width="13.6640625" style="82" bestFit="1" customWidth="1"/>
    <col min="292" max="292" width="17.08203125" style="82" customWidth="1"/>
    <col min="293" max="293" width="25.1640625" style="82" bestFit="1" customWidth="1"/>
    <col min="294" max="294" width="6.4140625" style="82" bestFit="1" customWidth="1"/>
    <col min="295" max="295" width="13.6640625" style="82" bestFit="1" customWidth="1"/>
    <col min="296" max="296" width="11.9140625" style="82" bestFit="1" customWidth="1"/>
    <col min="297" max="297" width="13.6640625" style="82" bestFit="1" customWidth="1"/>
    <col min="298" max="298" width="11.9140625" style="82" bestFit="1" customWidth="1"/>
    <col min="299" max="299" width="13.6640625" style="82" bestFit="1" customWidth="1"/>
    <col min="300" max="300" width="11.9140625" style="82" bestFit="1" customWidth="1"/>
    <col min="301" max="302" width="17.5" style="82" bestFit="1" customWidth="1"/>
    <col min="303" max="303" width="15.58203125" style="82" bestFit="1" customWidth="1"/>
    <col min="304" max="304" width="13.6640625" style="82" bestFit="1" customWidth="1"/>
    <col min="305" max="305" width="15.58203125" style="82" bestFit="1" customWidth="1"/>
    <col min="306" max="306" width="13.6640625" style="82" bestFit="1" customWidth="1"/>
    <col min="307" max="307" width="12.08203125" style="82" bestFit="1" customWidth="1"/>
    <col min="308" max="308" width="11.58203125" style="82" bestFit="1" customWidth="1"/>
    <col min="309" max="309" width="6.4140625" style="82" bestFit="1" customWidth="1"/>
    <col min="310" max="310" width="13.6640625" style="82" bestFit="1" customWidth="1"/>
    <col min="311" max="311" width="11.9140625" style="82" bestFit="1" customWidth="1"/>
    <col min="312" max="312" width="13.6640625" style="82" bestFit="1" customWidth="1"/>
    <col min="313" max="313" width="11.9140625" style="82" bestFit="1" customWidth="1"/>
    <col min="314" max="314" width="13.6640625" style="82" bestFit="1" customWidth="1"/>
    <col min="315" max="315" width="11.9140625" style="82" bestFit="1" customWidth="1"/>
    <col min="316" max="317" width="17.5" style="82" bestFit="1" customWidth="1"/>
    <col min="318" max="318" width="15.58203125" style="82" bestFit="1" customWidth="1"/>
    <col min="319" max="319" width="13.6640625" style="82" bestFit="1" customWidth="1"/>
    <col min="320" max="320" width="15.58203125" style="82" bestFit="1" customWidth="1"/>
    <col min="321" max="321" width="13.6640625" style="82" bestFit="1" customWidth="1"/>
    <col min="322" max="322" width="12.08203125" style="82" bestFit="1" customWidth="1"/>
    <col min="323" max="323" width="11.58203125" style="82" bestFit="1" customWidth="1"/>
    <col min="324" max="324" width="6.4140625" style="82" customWidth="1"/>
    <col min="325" max="325" width="13.6640625" style="82" customWidth="1"/>
    <col min="326" max="326" width="11.9140625" style="82" customWidth="1"/>
    <col min="327" max="327" width="13.6640625" style="82" customWidth="1"/>
    <col min="328" max="328" width="11.9140625" style="82" customWidth="1"/>
    <col min="329" max="329" width="13.6640625" style="82" customWidth="1"/>
    <col min="330" max="330" width="11.9140625" style="82" customWidth="1"/>
    <col min="331" max="332" width="17.5" style="82" customWidth="1"/>
    <col min="333" max="333" width="15.58203125" style="82" customWidth="1"/>
    <col min="334" max="334" width="13.6640625" style="82" customWidth="1"/>
    <col min="335" max="335" width="15.58203125" style="82" customWidth="1"/>
    <col min="336" max="336" width="13.6640625" style="82" customWidth="1"/>
    <col min="337" max="337" width="12.08203125" style="82" customWidth="1"/>
    <col min="338" max="338" width="11.58203125" style="82" customWidth="1"/>
    <col min="339" max="339" width="6.4140625" style="82" customWidth="1"/>
    <col min="340" max="340" width="13.6640625" style="82" customWidth="1"/>
    <col min="341" max="341" width="11.9140625" style="82" customWidth="1"/>
    <col min="342" max="342" width="13.6640625" style="82" customWidth="1"/>
    <col min="343" max="343" width="11.9140625" style="82" customWidth="1"/>
    <col min="344" max="344" width="13.6640625" style="82" customWidth="1"/>
    <col min="345" max="345" width="11.9140625" style="82" customWidth="1"/>
    <col min="346" max="347" width="17.5" style="82" customWidth="1"/>
    <col min="348" max="348" width="15.58203125" style="82" customWidth="1"/>
    <col min="349" max="349" width="13.6640625" style="82" customWidth="1"/>
    <col min="350" max="350" width="15.58203125" style="82" customWidth="1"/>
    <col min="351" max="351" width="6" style="82" customWidth="1"/>
    <col min="352" max="352" width="12.08203125" style="82" customWidth="1"/>
    <col min="353" max="353" width="11.58203125" style="82" customWidth="1"/>
    <col min="354" max="354" width="6.4140625" style="82" customWidth="1"/>
    <col min="355" max="355" width="13.6640625" style="82" customWidth="1"/>
    <col min="356" max="356" width="11.9140625" style="82" customWidth="1"/>
    <col min="357" max="357" width="13.6640625" style="82" customWidth="1"/>
    <col min="358" max="358" width="11.9140625" style="82" customWidth="1"/>
    <col min="359" max="359" width="13.6640625" style="82" customWidth="1"/>
    <col min="360" max="360" width="11.9140625" style="82" customWidth="1"/>
    <col min="361" max="362" width="17.5" style="82" customWidth="1"/>
    <col min="363" max="363" width="15.58203125" style="82" customWidth="1"/>
    <col min="364" max="364" width="13.6640625" style="82" customWidth="1"/>
    <col min="365" max="365" width="15.58203125" style="82" customWidth="1"/>
    <col min="366" max="366" width="6" style="82" customWidth="1"/>
    <col min="367" max="367" width="12.08203125" style="82" customWidth="1"/>
    <col min="368" max="368" width="11.58203125" style="82" customWidth="1"/>
    <col min="369" max="369" width="6.4140625" style="82" customWidth="1"/>
    <col min="370" max="370" width="13.6640625" style="82" customWidth="1"/>
    <col min="371" max="371" width="11.9140625" style="82" customWidth="1"/>
    <col min="372" max="372" width="13.6640625" style="82" customWidth="1"/>
    <col min="373" max="373" width="11.9140625" style="82" customWidth="1"/>
    <col min="374" max="374" width="13.6640625" style="82" customWidth="1"/>
    <col min="375" max="375" width="11.9140625" style="82" customWidth="1"/>
    <col min="376" max="377" width="17.5" style="82" customWidth="1"/>
    <col min="378" max="378" width="15.58203125" style="82" customWidth="1"/>
    <col min="379" max="379" width="13.6640625" style="82" customWidth="1"/>
    <col min="380" max="380" width="15.58203125" style="82" customWidth="1"/>
    <col min="381" max="381" width="13.6640625" style="82" customWidth="1"/>
    <col min="382" max="382" width="12.08203125" style="82" customWidth="1"/>
    <col min="383" max="383" width="11.58203125" style="82" customWidth="1"/>
    <col min="384" max="384" width="6.4140625" style="82" customWidth="1"/>
    <col min="385" max="385" width="13.6640625" style="82" customWidth="1"/>
    <col min="386" max="386" width="11.9140625" style="82" customWidth="1"/>
    <col min="387" max="387" width="13.6640625" style="82" customWidth="1"/>
    <col min="388" max="388" width="11.9140625" style="82" customWidth="1"/>
    <col min="389" max="389" width="13.6640625" style="82" customWidth="1"/>
    <col min="390" max="390" width="11.9140625" style="82" customWidth="1"/>
    <col min="391" max="392" width="17.5" style="82" customWidth="1"/>
    <col min="393" max="393" width="15.58203125" style="82" customWidth="1"/>
    <col min="394" max="394" width="13.6640625" style="82" customWidth="1"/>
    <col min="395" max="395" width="15.58203125" style="82" customWidth="1"/>
    <col min="396" max="396" width="13.6640625" style="82" customWidth="1"/>
    <col min="397" max="397" width="12.08203125" style="82" customWidth="1"/>
    <col min="398" max="398" width="11.58203125" style="82" customWidth="1"/>
    <col min="399" max="399" width="6.4140625" style="82" customWidth="1"/>
    <col min="400" max="400" width="13.6640625" style="82" customWidth="1"/>
    <col min="401" max="401" width="11.9140625" style="82" customWidth="1"/>
    <col min="402" max="402" width="13.6640625" style="82" customWidth="1"/>
    <col min="403" max="403" width="11.9140625" style="82" customWidth="1"/>
    <col min="404" max="404" width="13.6640625" style="82" customWidth="1"/>
    <col min="405" max="405" width="11.9140625" style="82" customWidth="1"/>
    <col min="406" max="407" width="17.5" style="82" customWidth="1"/>
    <col min="408" max="408" width="15.58203125" style="82" customWidth="1"/>
    <col min="409" max="409" width="13.6640625" style="82" customWidth="1"/>
    <col min="410" max="410" width="15.58203125" style="82" customWidth="1"/>
    <col min="411" max="411" width="5.33203125" style="82" customWidth="1"/>
    <col min="412" max="412" width="12.08203125" style="82" customWidth="1"/>
    <col min="413" max="413" width="11.58203125" style="82" customWidth="1"/>
    <col min="414" max="414" width="6.4140625" style="82" customWidth="1"/>
    <col min="415" max="415" width="13.6640625" style="82" customWidth="1"/>
    <col min="416" max="416" width="11.9140625" style="82" customWidth="1"/>
    <col min="417" max="417" width="13.6640625" style="82" customWidth="1"/>
    <col min="418" max="418" width="11.9140625" style="82" customWidth="1"/>
    <col min="419" max="419" width="13.6640625" style="82" customWidth="1"/>
    <col min="420" max="420" width="11.9140625" style="82" customWidth="1"/>
    <col min="421" max="422" width="17.5" style="82" customWidth="1"/>
    <col min="423" max="423" width="15.58203125" style="82" customWidth="1"/>
    <col min="424" max="424" width="13.6640625" style="82" customWidth="1"/>
    <col min="425" max="425" width="15.58203125" style="82" customWidth="1"/>
    <col min="426" max="426" width="13.6640625" style="82" customWidth="1"/>
    <col min="427" max="427" width="12.08203125" style="82" customWidth="1"/>
    <col min="428" max="428" width="11.58203125" style="82" customWidth="1"/>
    <col min="429" max="429" width="6.4140625" style="82" customWidth="1"/>
    <col min="430" max="430" width="13.6640625" style="82" customWidth="1"/>
    <col min="431" max="431" width="11.9140625" style="82" customWidth="1"/>
    <col min="432" max="432" width="13.6640625" style="82" customWidth="1"/>
    <col min="433" max="433" width="11.9140625" style="82" customWidth="1"/>
    <col min="434" max="434" width="13.6640625" style="82" customWidth="1"/>
    <col min="435" max="435" width="11.9140625" style="82" customWidth="1"/>
    <col min="436" max="437" width="17.5" style="82" customWidth="1"/>
    <col min="438" max="438" width="15.58203125" style="82" customWidth="1"/>
    <col min="439" max="439" width="13.6640625" style="82" customWidth="1"/>
    <col min="440" max="440" width="15.58203125" style="82" customWidth="1"/>
    <col min="441" max="441" width="13.6640625" style="82" customWidth="1"/>
    <col min="442" max="442" width="12.08203125" style="82" customWidth="1"/>
    <col min="443" max="443" width="11.58203125" style="82" customWidth="1"/>
    <col min="444" max="444" width="6.4140625" style="82" customWidth="1"/>
    <col min="445" max="445" width="13.6640625" style="82" customWidth="1"/>
    <col min="446" max="446" width="11.9140625" style="82" customWidth="1"/>
    <col min="447" max="447" width="13.6640625" style="82" customWidth="1"/>
    <col min="448" max="448" width="11.9140625" style="82" customWidth="1"/>
    <col min="449" max="449" width="13.6640625" style="82" customWidth="1"/>
    <col min="450" max="450" width="11.9140625" style="82" customWidth="1"/>
    <col min="451" max="452" width="17.5" style="82" customWidth="1"/>
    <col min="453" max="453" width="15.58203125" style="82" customWidth="1"/>
    <col min="454" max="454" width="13.6640625" style="82" customWidth="1"/>
    <col min="455" max="455" width="15.58203125" style="82" customWidth="1"/>
    <col min="456" max="456" width="13.6640625" style="82" customWidth="1"/>
    <col min="457" max="457" width="12.08203125" style="82" customWidth="1"/>
    <col min="458" max="458" width="11.58203125" style="82" customWidth="1"/>
    <col min="459" max="459" width="6.4140625" style="82" customWidth="1"/>
    <col min="460" max="460" width="13.6640625" style="82" customWidth="1"/>
    <col min="461" max="461" width="11.9140625" style="82" customWidth="1"/>
    <col min="462" max="462" width="13.6640625" style="82" customWidth="1"/>
    <col min="463" max="463" width="11.9140625" style="82" customWidth="1"/>
    <col min="464" max="464" width="13.6640625" style="82" customWidth="1"/>
    <col min="465" max="465" width="11.9140625" style="82" customWidth="1"/>
    <col min="466" max="467" width="17.5" style="82" customWidth="1"/>
    <col min="468" max="468" width="15.58203125" style="82" customWidth="1"/>
    <col min="469" max="469" width="13.6640625" style="82" customWidth="1"/>
    <col min="470" max="470" width="15.58203125" style="82" customWidth="1"/>
    <col min="471" max="471" width="13.6640625" style="82" customWidth="1"/>
    <col min="472" max="472" width="12.08203125" style="82" customWidth="1"/>
    <col min="473" max="473" width="11.58203125" style="82" customWidth="1"/>
    <col min="474" max="474" width="6.4140625" style="82" customWidth="1"/>
    <col min="475" max="475" width="13.6640625" style="82" customWidth="1"/>
    <col min="476" max="476" width="11.9140625" style="82" customWidth="1"/>
    <col min="477" max="477" width="13.6640625" style="82" customWidth="1"/>
    <col min="478" max="478" width="11.9140625" style="82" customWidth="1"/>
    <col min="479" max="479" width="13.6640625" style="82" customWidth="1"/>
    <col min="480" max="480" width="11.9140625" style="82" customWidth="1"/>
    <col min="481" max="482" width="17.5" style="82" customWidth="1"/>
    <col min="483" max="483" width="15.58203125" style="82" customWidth="1"/>
    <col min="484" max="484" width="13.6640625" style="82" customWidth="1"/>
    <col min="485" max="485" width="15.58203125" style="82" customWidth="1"/>
    <col min="486" max="486" width="13.6640625" style="82" customWidth="1"/>
    <col min="487" max="487" width="12.08203125" style="82" customWidth="1"/>
    <col min="488" max="488" width="11.58203125" style="82" customWidth="1"/>
    <col min="489" max="489" width="6.4140625" style="82" customWidth="1"/>
    <col min="490" max="490" width="13.6640625" style="82" customWidth="1"/>
    <col min="491" max="491" width="11.9140625" style="82" customWidth="1"/>
    <col min="492" max="492" width="13.6640625" style="82" customWidth="1"/>
    <col min="493" max="493" width="11.9140625" style="82" customWidth="1"/>
    <col min="494" max="494" width="13.6640625" style="82" customWidth="1"/>
    <col min="495" max="495" width="11.9140625" style="82" customWidth="1"/>
    <col min="496" max="497" width="17.5" style="82" customWidth="1"/>
    <col min="498" max="498" width="15.58203125" style="82" customWidth="1"/>
    <col min="499" max="499" width="13.6640625" style="82" customWidth="1"/>
    <col min="500" max="500" width="15.58203125" style="82" customWidth="1"/>
    <col min="501" max="501" width="13.6640625" style="82" customWidth="1"/>
    <col min="502" max="502" width="12.08203125" style="82" customWidth="1"/>
    <col min="503" max="503" width="3.1640625" style="82" customWidth="1"/>
    <col min="504" max="512" width="7.5" style="82"/>
    <col min="513" max="513" width="11.1640625" style="82" bestFit="1" customWidth="1"/>
    <col min="514" max="514" width="15.58203125" style="82" bestFit="1" customWidth="1"/>
    <col min="515" max="515" width="10.6640625" style="82" bestFit="1" customWidth="1"/>
    <col min="516" max="516" width="14.4140625" style="82" bestFit="1" customWidth="1"/>
    <col min="517" max="517" width="17.1640625" style="82" bestFit="1" customWidth="1"/>
    <col min="518" max="518" width="12.5" style="82" bestFit="1" customWidth="1"/>
    <col min="519" max="519" width="20.33203125" style="82" bestFit="1" customWidth="1"/>
    <col min="520" max="520" width="8.08203125" style="82" bestFit="1" customWidth="1"/>
    <col min="521" max="521" width="8" style="82" bestFit="1" customWidth="1"/>
    <col min="522" max="522" width="19.08203125" style="82" bestFit="1" customWidth="1"/>
    <col min="523" max="525" width="8" style="82" bestFit="1" customWidth="1"/>
    <col min="526" max="526" width="13.6640625" style="82" bestFit="1" customWidth="1"/>
    <col min="527" max="527" width="11.9140625" style="82" bestFit="1" customWidth="1"/>
    <col min="528" max="528" width="18" style="82" bestFit="1" customWidth="1"/>
    <col min="529" max="529" width="16.08203125" style="82" bestFit="1" customWidth="1"/>
    <col min="530" max="530" width="18" style="82" bestFit="1" customWidth="1"/>
    <col min="531" max="531" width="16.08203125" style="82" bestFit="1" customWidth="1"/>
    <col min="532" max="532" width="12.5" style="82" bestFit="1" customWidth="1"/>
    <col min="533" max="533" width="10.6640625" style="82" bestFit="1" customWidth="1"/>
    <col min="534" max="534" width="11.58203125" style="82" bestFit="1" customWidth="1"/>
    <col min="535" max="535" width="17.08203125" style="82" bestFit="1" customWidth="1"/>
    <col min="536" max="536" width="13.6640625" style="82" bestFit="1" customWidth="1"/>
    <col min="537" max="537" width="11.9140625" style="82" bestFit="1" customWidth="1"/>
    <col min="538" max="538" width="13.6640625" style="82" bestFit="1" customWidth="1"/>
    <col min="539" max="539" width="11.9140625" style="82" bestFit="1" customWidth="1"/>
    <col min="540" max="540" width="13.6640625" style="82" bestFit="1" customWidth="1"/>
    <col min="541" max="541" width="11.9140625" style="82" bestFit="1" customWidth="1"/>
    <col min="542" max="543" width="17.5" style="82" bestFit="1" customWidth="1"/>
    <col min="544" max="544" width="15.58203125" style="82" bestFit="1" customWidth="1"/>
    <col min="545" max="545" width="13.6640625" style="82" bestFit="1" customWidth="1"/>
    <col min="546" max="546" width="15.58203125" style="82" bestFit="1" customWidth="1"/>
    <col min="547" max="547" width="13.6640625" style="82" bestFit="1" customWidth="1"/>
    <col min="548" max="548" width="17.08203125" style="82" customWidth="1"/>
    <col min="549" max="549" width="25.1640625" style="82" bestFit="1" customWidth="1"/>
    <col min="550" max="550" width="6.4140625" style="82" bestFit="1" customWidth="1"/>
    <col min="551" max="551" width="13.6640625" style="82" bestFit="1" customWidth="1"/>
    <col min="552" max="552" width="11.9140625" style="82" bestFit="1" customWidth="1"/>
    <col min="553" max="553" width="13.6640625" style="82" bestFit="1" customWidth="1"/>
    <col min="554" max="554" width="11.9140625" style="82" bestFit="1" customWidth="1"/>
    <col min="555" max="555" width="13.6640625" style="82" bestFit="1" customWidth="1"/>
    <col min="556" max="556" width="11.9140625" style="82" bestFit="1" customWidth="1"/>
    <col min="557" max="558" width="17.5" style="82" bestFit="1" customWidth="1"/>
    <col min="559" max="559" width="15.58203125" style="82" bestFit="1" customWidth="1"/>
    <col min="560" max="560" width="13.6640625" style="82" bestFit="1" customWidth="1"/>
    <col min="561" max="561" width="15.58203125" style="82" bestFit="1" customWidth="1"/>
    <col min="562" max="562" width="13.6640625" style="82" bestFit="1" customWidth="1"/>
    <col min="563" max="563" width="12.08203125" style="82" bestFit="1" customWidth="1"/>
    <col min="564" max="564" width="11.58203125" style="82" bestFit="1" customWidth="1"/>
    <col min="565" max="565" width="6.4140625" style="82" bestFit="1" customWidth="1"/>
    <col min="566" max="566" width="13.6640625" style="82" bestFit="1" customWidth="1"/>
    <col min="567" max="567" width="11.9140625" style="82" bestFit="1" customWidth="1"/>
    <col min="568" max="568" width="13.6640625" style="82" bestFit="1" customWidth="1"/>
    <col min="569" max="569" width="11.9140625" style="82" bestFit="1" customWidth="1"/>
    <col min="570" max="570" width="13.6640625" style="82" bestFit="1" customWidth="1"/>
    <col min="571" max="571" width="11.9140625" style="82" bestFit="1" customWidth="1"/>
    <col min="572" max="573" width="17.5" style="82" bestFit="1" customWidth="1"/>
    <col min="574" max="574" width="15.58203125" style="82" bestFit="1" customWidth="1"/>
    <col min="575" max="575" width="13.6640625" style="82" bestFit="1" customWidth="1"/>
    <col min="576" max="576" width="15.58203125" style="82" bestFit="1" customWidth="1"/>
    <col min="577" max="577" width="13.6640625" style="82" bestFit="1" customWidth="1"/>
    <col min="578" max="578" width="12.08203125" style="82" bestFit="1" customWidth="1"/>
    <col min="579" max="579" width="11.58203125" style="82" bestFit="1" customWidth="1"/>
    <col min="580" max="580" width="6.4140625" style="82" customWidth="1"/>
    <col min="581" max="581" width="13.6640625" style="82" customWidth="1"/>
    <col min="582" max="582" width="11.9140625" style="82" customWidth="1"/>
    <col min="583" max="583" width="13.6640625" style="82" customWidth="1"/>
    <col min="584" max="584" width="11.9140625" style="82" customWidth="1"/>
    <col min="585" max="585" width="13.6640625" style="82" customWidth="1"/>
    <col min="586" max="586" width="11.9140625" style="82" customWidth="1"/>
    <col min="587" max="588" width="17.5" style="82" customWidth="1"/>
    <col min="589" max="589" width="15.58203125" style="82" customWidth="1"/>
    <col min="590" max="590" width="13.6640625" style="82" customWidth="1"/>
    <col min="591" max="591" width="15.58203125" style="82" customWidth="1"/>
    <col min="592" max="592" width="13.6640625" style="82" customWidth="1"/>
    <col min="593" max="593" width="12.08203125" style="82" customWidth="1"/>
    <col min="594" max="594" width="11.58203125" style="82" customWidth="1"/>
    <col min="595" max="595" width="6.4140625" style="82" customWidth="1"/>
    <col min="596" max="596" width="13.6640625" style="82" customWidth="1"/>
    <col min="597" max="597" width="11.9140625" style="82" customWidth="1"/>
    <col min="598" max="598" width="13.6640625" style="82" customWidth="1"/>
    <col min="599" max="599" width="11.9140625" style="82" customWidth="1"/>
    <col min="600" max="600" width="13.6640625" style="82" customWidth="1"/>
    <col min="601" max="601" width="11.9140625" style="82" customWidth="1"/>
    <col min="602" max="603" width="17.5" style="82" customWidth="1"/>
    <col min="604" max="604" width="15.58203125" style="82" customWidth="1"/>
    <col min="605" max="605" width="13.6640625" style="82" customWidth="1"/>
    <col min="606" max="606" width="15.58203125" style="82" customWidth="1"/>
    <col min="607" max="607" width="6" style="82" customWidth="1"/>
    <col min="608" max="608" width="12.08203125" style="82" customWidth="1"/>
    <col min="609" max="609" width="11.58203125" style="82" customWidth="1"/>
    <col min="610" max="610" width="6.4140625" style="82" customWidth="1"/>
    <col min="611" max="611" width="13.6640625" style="82" customWidth="1"/>
    <col min="612" max="612" width="11.9140625" style="82" customWidth="1"/>
    <col min="613" max="613" width="13.6640625" style="82" customWidth="1"/>
    <col min="614" max="614" width="11.9140625" style="82" customWidth="1"/>
    <col min="615" max="615" width="13.6640625" style="82" customWidth="1"/>
    <col min="616" max="616" width="11.9140625" style="82" customWidth="1"/>
    <col min="617" max="618" width="17.5" style="82" customWidth="1"/>
    <col min="619" max="619" width="15.58203125" style="82" customWidth="1"/>
    <col min="620" max="620" width="13.6640625" style="82" customWidth="1"/>
    <col min="621" max="621" width="15.58203125" style="82" customWidth="1"/>
    <col min="622" max="622" width="6" style="82" customWidth="1"/>
    <col min="623" max="623" width="12.08203125" style="82" customWidth="1"/>
    <col min="624" max="624" width="11.58203125" style="82" customWidth="1"/>
    <col min="625" max="625" width="6.4140625" style="82" customWidth="1"/>
    <col min="626" max="626" width="13.6640625" style="82" customWidth="1"/>
    <col min="627" max="627" width="11.9140625" style="82" customWidth="1"/>
    <col min="628" max="628" width="13.6640625" style="82" customWidth="1"/>
    <col min="629" max="629" width="11.9140625" style="82" customWidth="1"/>
    <col min="630" max="630" width="13.6640625" style="82" customWidth="1"/>
    <col min="631" max="631" width="11.9140625" style="82" customWidth="1"/>
    <col min="632" max="633" width="17.5" style="82" customWidth="1"/>
    <col min="634" max="634" width="15.58203125" style="82" customWidth="1"/>
    <col min="635" max="635" width="13.6640625" style="82" customWidth="1"/>
    <col min="636" max="636" width="15.58203125" style="82" customWidth="1"/>
    <col min="637" max="637" width="13.6640625" style="82" customWidth="1"/>
    <col min="638" max="638" width="12.08203125" style="82" customWidth="1"/>
    <col min="639" max="639" width="11.58203125" style="82" customWidth="1"/>
    <col min="640" max="640" width="6.4140625" style="82" customWidth="1"/>
    <col min="641" max="641" width="13.6640625" style="82" customWidth="1"/>
    <col min="642" max="642" width="11.9140625" style="82" customWidth="1"/>
    <col min="643" max="643" width="13.6640625" style="82" customWidth="1"/>
    <col min="644" max="644" width="11.9140625" style="82" customWidth="1"/>
    <col min="645" max="645" width="13.6640625" style="82" customWidth="1"/>
    <col min="646" max="646" width="11.9140625" style="82" customWidth="1"/>
    <col min="647" max="648" width="17.5" style="82" customWidth="1"/>
    <col min="649" max="649" width="15.58203125" style="82" customWidth="1"/>
    <col min="650" max="650" width="13.6640625" style="82" customWidth="1"/>
    <col min="651" max="651" width="15.58203125" style="82" customWidth="1"/>
    <col min="652" max="652" width="13.6640625" style="82" customWidth="1"/>
    <col min="653" max="653" width="12.08203125" style="82" customWidth="1"/>
    <col min="654" max="654" width="11.58203125" style="82" customWidth="1"/>
    <col min="655" max="655" width="6.4140625" style="82" customWidth="1"/>
    <col min="656" max="656" width="13.6640625" style="82" customWidth="1"/>
    <col min="657" max="657" width="11.9140625" style="82" customWidth="1"/>
    <col min="658" max="658" width="13.6640625" style="82" customWidth="1"/>
    <col min="659" max="659" width="11.9140625" style="82" customWidth="1"/>
    <col min="660" max="660" width="13.6640625" style="82" customWidth="1"/>
    <col min="661" max="661" width="11.9140625" style="82" customWidth="1"/>
    <col min="662" max="663" width="17.5" style="82" customWidth="1"/>
    <col min="664" max="664" width="15.58203125" style="82" customWidth="1"/>
    <col min="665" max="665" width="13.6640625" style="82" customWidth="1"/>
    <col min="666" max="666" width="15.58203125" style="82" customWidth="1"/>
    <col min="667" max="667" width="5.33203125" style="82" customWidth="1"/>
    <col min="668" max="668" width="12.08203125" style="82" customWidth="1"/>
    <col min="669" max="669" width="11.58203125" style="82" customWidth="1"/>
    <col min="670" max="670" width="6.4140625" style="82" customWidth="1"/>
    <col min="671" max="671" width="13.6640625" style="82" customWidth="1"/>
    <col min="672" max="672" width="11.9140625" style="82" customWidth="1"/>
    <col min="673" max="673" width="13.6640625" style="82" customWidth="1"/>
    <col min="674" max="674" width="11.9140625" style="82" customWidth="1"/>
    <col min="675" max="675" width="13.6640625" style="82" customWidth="1"/>
    <col min="676" max="676" width="11.9140625" style="82" customWidth="1"/>
    <col min="677" max="678" width="17.5" style="82" customWidth="1"/>
    <col min="679" max="679" width="15.58203125" style="82" customWidth="1"/>
    <col min="680" max="680" width="13.6640625" style="82" customWidth="1"/>
    <col min="681" max="681" width="15.58203125" style="82" customWidth="1"/>
    <col min="682" max="682" width="13.6640625" style="82" customWidth="1"/>
    <col min="683" max="683" width="12.08203125" style="82" customWidth="1"/>
    <col min="684" max="684" width="11.58203125" style="82" customWidth="1"/>
    <col min="685" max="685" width="6.4140625" style="82" customWidth="1"/>
    <col min="686" max="686" width="13.6640625" style="82" customWidth="1"/>
    <col min="687" max="687" width="11.9140625" style="82" customWidth="1"/>
    <col min="688" max="688" width="13.6640625" style="82" customWidth="1"/>
    <col min="689" max="689" width="11.9140625" style="82" customWidth="1"/>
    <col min="690" max="690" width="13.6640625" style="82" customWidth="1"/>
    <col min="691" max="691" width="11.9140625" style="82" customWidth="1"/>
    <col min="692" max="693" width="17.5" style="82" customWidth="1"/>
    <col min="694" max="694" width="15.58203125" style="82" customWidth="1"/>
    <col min="695" max="695" width="13.6640625" style="82" customWidth="1"/>
    <col min="696" max="696" width="15.58203125" style="82" customWidth="1"/>
    <col min="697" max="697" width="13.6640625" style="82" customWidth="1"/>
    <col min="698" max="698" width="12.08203125" style="82" customWidth="1"/>
    <col min="699" max="699" width="11.58203125" style="82" customWidth="1"/>
    <col min="700" max="700" width="6.4140625" style="82" customWidth="1"/>
    <col min="701" max="701" width="13.6640625" style="82" customWidth="1"/>
    <col min="702" max="702" width="11.9140625" style="82" customWidth="1"/>
    <col min="703" max="703" width="13.6640625" style="82" customWidth="1"/>
    <col min="704" max="704" width="11.9140625" style="82" customWidth="1"/>
    <col min="705" max="705" width="13.6640625" style="82" customWidth="1"/>
    <col min="706" max="706" width="11.9140625" style="82" customWidth="1"/>
    <col min="707" max="708" width="17.5" style="82" customWidth="1"/>
    <col min="709" max="709" width="15.58203125" style="82" customWidth="1"/>
    <col min="710" max="710" width="13.6640625" style="82" customWidth="1"/>
    <col min="711" max="711" width="15.58203125" style="82" customWidth="1"/>
    <col min="712" max="712" width="13.6640625" style="82" customWidth="1"/>
    <col min="713" max="713" width="12.08203125" style="82" customWidth="1"/>
    <col min="714" max="714" width="11.58203125" style="82" customWidth="1"/>
    <col min="715" max="715" width="6.4140625" style="82" customWidth="1"/>
    <col min="716" max="716" width="13.6640625" style="82" customWidth="1"/>
    <col min="717" max="717" width="11.9140625" style="82" customWidth="1"/>
    <col min="718" max="718" width="13.6640625" style="82" customWidth="1"/>
    <col min="719" max="719" width="11.9140625" style="82" customWidth="1"/>
    <col min="720" max="720" width="13.6640625" style="82" customWidth="1"/>
    <col min="721" max="721" width="11.9140625" style="82" customWidth="1"/>
    <col min="722" max="723" width="17.5" style="82" customWidth="1"/>
    <col min="724" max="724" width="15.58203125" style="82" customWidth="1"/>
    <col min="725" max="725" width="13.6640625" style="82" customWidth="1"/>
    <col min="726" max="726" width="15.58203125" style="82" customWidth="1"/>
    <col min="727" max="727" width="13.6640625" style="82" customWidth="1"/>
    <col min="728" max="728" width="12.08203125" style="82" customWidth="1"/>
    <col min="729" max="729" width="11.58203125" style="82" customWidth="1"/>
    <col min="730" max="730" width="6.4140625" style="82" customWidth="1"/>
    <col min="731" max="731" width="13.6640625" style="82" customWidth="1"/>
    <col min="732" max="732" width="11.9140625" style="82" customWidth="1"/>
    <col min="733" max="733" width="13.6640625" style="82" customWidth="1"/>
    <col min="734" max="734" width="11.9140625" style="82" customWidth="1"/>
    <col min="735" max="735" width="13.6640625" style="82" customWidth="1"/>
    <col min="736" max="736" width="11.9140625" style="82" customWidth="1"/>
    <col min="737" max="738" width="17.5" style="82" customWidth="1"/>
    <col min="739" max="739" width="15.58203125" style="82" customWidth="1"/>
    <col min="740" max="740" width="13.6640625" style="82" customWidth="1"/>
    <col min="741" max="741" width="15.58203125" style="82" customWidth="1"/>
    <col min="742" max="742" width="13.6640625" style="82" customWidth="1"/>
    <col min="743" max="743" width="12.08203125" style="82" customWidth="1"/>
    <col min="744" max="744" width="11.58203125" style="82" customWidth="1"/>
    <col min="745" max="745" width="6.4140625" style="82" customWidth="1"/>
    <col min="746" max="746" width="13.6640625" style="82" customWidth="1"/>
    <col min="747" max="747" width="11.9140625" style="82" customWidth="1"/>
    <col min="748" max="748" width="13.6640625" style="82" customWidth="1"/>
    <col min="749" max="749" width="11.9140625" style="82" customWidth="1"/>
    <col min="750" max="750" width="13.6640625" style="82" customWidth="1"/>
    <col min="751" max="751" width="11.9140625" style="82" customWidth="1"/>
    <col min="752" max="753" width="17.5" style="82" customWidth="1"/>
    <col min="754" max="754" width="15.58203125" style="82" customWidth="1"/>
    <col min="755" max="755" width="13.6640625" style="82" customWidth="1"/>
    <col min="756" max="756" width="15.58203125" style="82" customWidth="1"/>
    <col min="757" max="757" width="13.6640625" style="82" customWidth="1"/>
    <col min="758" max="758" width="12.08203125" style="82" customWidth="1"/>
    <col min="759" max="759" width="3.1640625" style="82" customWidth="1"/>
    <col min="760" max="768" width="7.5" style="82"/>
    <col min="769" max="769" width="11.1640625" style="82" bestFit="1" customWidth="1"/>
    <col min="770" max="770" width="15.58203125" style="82" bestFit="1" customWidth="1"/>
    <col min="771" max="771" width="10.6640625" style="82" bestFit="1" customWidth="1"/>
    <col min="772" max="772" width="14.4140625" style="82" bestFit="1" customWidth="1"/>
    <col min="773" max="773" width="17.1640625" style="82" bestFit="1" customWidth="1"/>
    <col min="774" max="774" width="12.5" style="82" bestFit="1" customWidth="1"/>
    <col min="775" max="775" width="20.33203125" style="82" bestFit="1" customWidth="1"/>
    <col min="776" max="776" width="8.08203125" style="82" bestFit="1" customWidth="1"/>
    <col min="777" max="777" width="8" style="82" bestFit="1" customWidth="1"/>
    <col min="778" max="778" width="19.08203125" style="82" bestFit="1" customWidth="1"/>
    <col min="779" max="781" width="8" style="82" bestFit="1" customWidth="1"/>
    <col min="782" max="782" width="13.6640625" style="82" bestFit="1" customWidth="1"/>
    <col min="783" max="783" width="11.9140625" style="82" bestFit="1" customWidth="1"/>
    <col min="784" max="784" width="18" style="82" bestFit="1" customWidth="1"/>
    <col min="785" max="785" width="16.08203125" style="82" bestFit="1" customWidth="1"/>
    <col min="786" max="786" width="18" style="82" bestFit="1" customWidth="1"/>
    <col min="787" max="787" width="16.08203125" style="82" bestFit="1" customWidth="1"/>
    <col min="788" max="788" width="12.5" style="82" bestFit="1" customWidth="1"/>
    <col min="789" max="789" width="10.6640625" style="82" bestFit="1" customWidth="1"/>
    <col min="790" max="790" width="11.58203125" style="82" bestFit="1" customWidth="1"/>
    <col min="791" max="791" width="17.08203125" style="82" bestFit="1" customWidth="1"/>
    <col min="792" max="792" width="13.6640625" style="82" bestFit="1" customWidth="1"/>
    <col min="793" max="793" width="11.9140625" style="82" bestFit="1" customWidth="1"/>
    <col min="794" max="794" width="13.6640625" style="82" bestFit="1" customWidth="1"/>
    <col min="795" max="795" width="11.9140625" style="82" bestFit="1" customWidth="1"/>
    <col min="796" max="796" width="13.6640625" style="82" bestFit="1" customWidth="1"/>
    <col min="797" max="797" width="11.9140625" style="82" bestFit="1" customWidth="1"/>
    <col min="798" max="799" width="17.5" style="82" bestFit="1" customWidth="1"/>
    <col min="800" max="800" width="15.58203125" style="82" bestFit="1" customWidth="1"/>
    <col min="801" max="801" width="13.6640625" style="82" bestFit="1" customWidth="1"/>
    <col min="802" max="802" width="15.58203125" style="82" bestFit="1" customWidth="1"/>
    <col min="803" max="803" width="13.6640625" style="82" bestFit="1" customWidth="1"/>
    <col min="804" max="804" width="17.08203125" style="82" customWidth="1"/>
    <col min="805" max="805" width="25.1640625" style="82" bestFit="1" customWidth="1"/>
    <col min="806" max="806" width="6.4140625" style="82" bestFit="1" customWidth="1"/>
    <col min="807" max="807" width="13.6640625" style="82" bestFit="1" customWidth="1"/>
    <col min="808" max="808" width="11.9140625" style="82" bestFit="1" customWidth="1"/>
    <col min="809" max="809" width="13.6640625" style="82" bestFit="1" customWidth="1"/>
    <col min="810" max="810" width="11.9140625" style="82" bestFit="1" customWidth="1"/>
    <col min="811" max="811" width="13.6640625" style="82" bestFit="1" customWidth="1"/>
    <col min="812" max="812" width="11.9140625" style="82" bestFit="1" customWidth="1"/>
    <col min="813" max="814" width="17.5" style="82" bestFit="1" customWidth="1"/>
    <col min="815" max="815" width="15.58203125" style="82" bestFit="1" customWidth="1"/>
    <col min="816" max="816" width="13.6640625" style="82" bestFit="1" customWidth="1"/>
    <col min="817" max="817" width="15.58203125" style="82" bestFit="1" customWidth="1"/>
    <col min="818" max="818" width="13.6640625" style="82" bestFit="1" customWidth="1"/>
    <col min="819" max="819" width="12.08203125" style="82" bestFit="1" customWidth="1"/>
    <col min="820" max="820" width="11.58203125" style="82" bestFit="1" customWidth="1"/>
    <col min="821" max="821" width="6.4140625" style="82" bestFit="1" customWidth="1"/>
    <col min="822" max="822" width="13.6640625" style="82" bestFit="1" customWidth="1"/>
    <col min="823" max="823" width="11.9140625" style="82" bestFit="1" customWidth="1"/>
    <col min="824" max="824" width="13.6640625" style="82" bestFit="1" customWidth="1"/>
    <col min="825" max="825" width="11.9140625" style="82" bestFit="1" customWidth="1"/>
    <col min="826" max="826" width="13.6640625" style="82" bestFit="1" customWidth="1"/>
    <col min="827" max="827" width="11.9140625" style="82" bestFit="1" customWidth="1"/>
    <col min="828" max="829" width="17.5" style="82" bestFit="1" customWidth="1"/>
    <col min="830" max="830" width="15.58203125" style="82" bestFit="1" customWidth="1"/>
    <col min="831" max="831" width="13.6640625" style="82" bestFit="1" customWidth="1"/>
    <col min="832" max="832" width="15.58203125" style="82" bestFit="1" customWidth="1"/>
    <col min="833" max="833" width="13.6640625" style="82" bestFit="1" customWidth="1"/>
    <col min="834" max="834" width="12.08203125" style="82" bestFit="1" customWidth="1"/>
    <col min="835" max="835" width="11.58203125" style="82" bestFit="1" customWidth="1"/>
    <col min="836" max="836" width="6.4140625" style="82" customWidth="1"/>
    <col min="837" max="837" width="13.6640625" style="82" customWidth="1"/>
    <col min="838" max="838" width="11.9140625" style="82" customWidth="1"/>
    <col min="839" max="839" width="13.6640625" style="82" customWidth="1"/>
    <col min="840" max="840" width="11.9140625" style="82" customWidth="1"/>
    <col min="841" max="841" width="13.6640625" style="82" customWidth="1"/>
    <col min="842" max="842" width="11.9140625" style="82" customWidth="1"/>
    <col min="843" max="844" width="17.5" style="82" customWidth="1"/>
    <col min="845" max="845" width="15.58203125" style="82" customWidth="1"/>
    <col min="846" max="846" width="13.6640625" style="82" customWidth="1"/>
    <col min="847" max="847" width="15.58203125" style="82" customWidth="1"/>
    <col min="848" max="848" width="13.6640625" style="82" customWidth="1"/>
    <col min="849" max="849" width="12.08203125" style="82" customWidth="1"/>
    <col min="850" max="850" width="11.58203125" style="82" customWidth="1"/>
    <col min="851" max="851" width="6.4140625" style="82" customWidth="1"/>
    <col min="852" max="852" width="13.6640625" style="82" customWidth="1"/>
    <col min="853" max="853" width="11.9140625" style="82" customWidth="1"/>
    <col min="854" max="854" width="13.6640625" style="82" customWidth="1"/>
    <col min="855" max="855" width="11.9140625" style="82" customWidth="1"/>
    <col min="856" max="856" width="13.6640625" style="82" customWidth="1"/>
    <col min="857" max="857" width="11.9140625" style="82" customWidth="1"/>
    <col min="858" max="859" width="17.5" style="82" customWidth="1"/>
    <col min="860" max="860" width="15.58203125" style="82" customWidth="1"/>
    <col min="861" max="861" width="13.6640625" style="82" customWidth="1"/>
    <col min="862" max="862" width="15.58203125" style="82" customWidth="1"/>
    <col min="863" max="863" width="6" style="82" customWidth="1"/>
    <col min="864" max="864" width="12.08203125" style="82" customWidth="1"/>
    <col min="865" max="865" width="11.58203125" style="82" customWidth="1"/>
    <col min="866" max="866" width="6.4140625" style="82" customWidth="1"/>
    <col min="867" max="867" width="13.6640625" style="82" customWidth="1"/>
    <col min="868" max="868" width="11.9140625" style="82" customWidth="1"/>
    <col min="869" max="869" width="13.6640625" style="82" customWidth="1"/>
    <col min="870" max="870" width="11.9140625" style="82" customWidth="1"/>
    <col min="871" max="871" width="13.6640625" style="82" customWidth="1"/>
    <col min="872" max="872" width="11.9140625" style="82" customWidth="1"/>
    <col min="873" max="874" width="17.5" style="82" customWidth="1"/>
    <col min="875" max="875" width="15.58203125" style="82" customWidth="1"/>
    <col min="876" max="876" width="13.6640625" style="82" customWidth="1"/>
    <col min="877" max="877" width="15.58203125" style="82" customWidth="1"/>
    <col min="878" max="878" width="6" style="82" customWidth="1"/>
    <col min="879" max="879" width="12.08203125" style="82" customWidth="1"/>
    <col min="880" max="880" width="11.58203125" style="82" customWidth="1"/>
    <col min="881" max="881" width="6.4140625" style="82" customWidth="1"/>
    <col min="882" max="882" width="13.6640625" style="82" customWidth="1"/>
    <col min="883" max="883" width="11.9140625" style="82" customWidth="1"/>
    <col min="884" max="884" width="13.6640625" style="82" customWidth="1"/>
    <col min="885" max="885" width="11.9140625" style="82" customWidth="1"/>
    <col min="886" max="886" width="13.6640625" style="82" customWidth="1"/>
    <col min="887" max="887" width="11.9140625" style="82" customWidth="1"/>
    <col min="888" max="889" width="17.5" style="82" customWidth="1"/>
    <col min="890" max="890" width="15.58203125" style="82" customWidth="1"/>
    <col min="891" max="891" width="13.6640625" style="82" customWidth="1"/>
    <col min="892" max="892" width="15.58203125" style="82" customWidth="1"/>
    <col min="893" max="893" width="13.6640625" style="82" customWidth="1"/>
    <col min="894" max="894" width="12.08203125" style="82" customWidth="1"/>
    <col min="895" max="895" width="11.58203125" style="82" customWidth="1"/>
    <col min="896" max="896" width="6.4140625" style="82" customWidth="1"/>
    <col min="897" max="897" width="13.6640625" style="82" customWidth="1"/>
    <col min="898" max="898" width="11.9140625" style="82" customWidth="1"/>
    <col min="899" max="899" width="13.6640625" style="82" customWidth="1"/>
    <col min="900" max="900" width="11.9140625" style="82" customWidth="1"/>
    <col min="901" max="901" width="13.6640625" style="82" customWidth="1"/>
    <col min="902" max="902" width="11.9140625" style="82" customWidth="1"/>
    <col min="903" max="904" width="17.5" style="82" customWidth="1"/>
    <col min="905" max="905" width="15.58203125" style="82" customWidth="1"/>
    <col min="906" max="906" width="13.6640625" style="82" customWidth="1"/>
    <col min="907" max="907" width="15.58203125" style="82" customWidth="1"/>
    <col min="908" max="908" width="13.6640625" style="82" customWidth="1"/>
    <col min="909" max="909" width="12.08203125" style="82" customWidth="1"/>
    <col min="910" max="910" width="11.58203125" style="82" customWidth="1"/>
    <col min="911" max="911" width="6.4140625" style="82" customWidth="1"/>
    <col min="912" max="912" width="13.6640625" style="82" customWidth="1"/>
    <col min="913" max="913" width="11.9140625" style="82" customWidth="1"/>
    <col min="914" max="914" width="13.6640625" style="82" customWidth="1"/>
    <col min="915" max="915" width="11.9140625" style="82" customWidth="1"/>
    <col min="916" max="916" width="13.6640625" style="82" customWidth="1"/>
    <col min="917" max="917" width="11.9140625" style="82" customWidth="1"/>
    <col min="918" max="919" width="17.5" style="82" customWidth="1"/>
    <col min="920" max="920" width="15.58203125" style="82" customWidth="1"/>
    <col min="921" max="921" width="13.6640625" style="82" customWidth="1"/>
    <col min="922" max="922" width="15.58203125" style="82" customWidth="1"/>
    <col min="923" max="923" width="5.33203125" style="82" customWidth="1"/>
    <col min="924" max="924" width="12.08203125" style="82" customWidth="1"/>
    <col min="925" max="925" width="11.58203125" style="82" customWidth="1"/>
    <col min="926" max="926" width="6.4140625" style="82" customWidth="1"/>
    <col min="927" max="927" width="13.6640625" style="82" customWidth="1"/>
    <col min="928" max="928" width="11.9140625" style="82" customWidth="1"/>
    <col min="929" max="929" width="13.6640625" style="82" customWidth="1"/>
    <col min="930" max="930" width="11.9140625" style="82" customWidth="1"/>
    <col min="931" max="931" width="13.6640625" style="82" customWidth="1"/>
    <col min="932" max="932" width="11.9140625" style="82" customWidth="1"/>
    <col min="933" max="934" width="17.5" style="82" customWidth="1"/>
    <col min="935" max="935" width="15.58203125" style="82" customWidth="1"/>
    <col min="936" max="936" width="13.6640625" style="82" customWidth="1"/>
    <col min="937" max="937" width="15.58203125" style="82" customWidth="1"/>
    <col min="938" max="938" width="13.6640625" style="82" customWidth="1"/>
    <col min="939" max="939" width="12.08203125" style="82" customWidth="1"/>
    <col min="940" max="940" width="11.58203125" style="82" customWidth="1"/>
    <col min="941" max="941" width="6.4140625" style="82" customWidth="1"/>
    <col min="942" max="942" width="13.6640625" style="82" customWidth="1"/>
    <col min="943" max="943" width="11.9140625" style="82" customWidth="1"/>
    <col min="944" max="944" width="13.6640625" style="82" customWidth="1"/>
    <col min="945" max="945" width="11.9140625" style="82" customWidth="1"/>
    <col min="946" max="946" width="13.6640625" style="82" customWidth="1"/>
    <col min="947" max="947" width="11.9140625" style="82" customWidth="1"/>
    <col min="948" max="949" width="17.5" style="82" customWidth="1"/>
    <col min="950" max="950" width="15.58203125" style="82" customWidth="1"/>
    <col min="951" max="951" width="13.6640625" style="82" customWidth="1"/>
    <col min="952" max="952" width="15.58203125" style="82" customWidth="1"/>
    <col min="953" max="953" width="13.6640625" style="82" customWidth="1"/>
    <col min="954" max="954" width="12.08203125" style="82" customWidth="1"/>
    <col min="955" max="955" width="11.58203125" style="82" customWidth="1"/>
    <col min="956" max="956" width="6.4140625" style="82" customWidth="1"/>
    <col min="957" max="957" width="13.6640625" style="82" customWidth="1"/>
    <col min="958" max="958" width="11.9140625" style="82" customWidth="1"/>
    <col min="959" max="959" width="13.6640625" style="82" customWidth="1"/>
    <col min="960" max="960" width="11.9140625" style="82" customWidth="1"/>
    <col min="961" max="961" width="13.6640625" style="82" customWidth="1"/>
    <col min="962" max="962" width="11.9140625" style="82" customWidth="1"/>
    <col min="963" max="964" width="17.5" style="82" customWidth="1"/>
    <col min="965" max="965" width="15.58203125" style="82" customWidth="1"/>
    <col min="966" max="966" width="13.6640625" style="82" customWidth="1"/>
    <col min="967" max="967" width="15.58203125" style="82" customWidth="1"/>
    <col min="968" max="968" width="13.6640625" style="82" customWidth="1"/>
    <col min="969" max="969" width="12.08203125" style="82" customWidth="1"/>
    <col min="970" max="970" width="11.58203125" style="82" customWidth="1"/>
    <col min="971" max="971" width="6.4140625" style="82" customWidth="1"/>
    <col min="972" max="972" width="13.6640625" style="82" customWidth="1"/>
    <col min="973" max="973" width="11.9140625" style="82" customWidth="1"/>
    <col min="974" max="974" width="13.6640625" style="82" customWidth="1"/>
    <col min="975" max="975" width="11.9140625" style="82" customWidth="1"/>
    <col min="976" max="976" width="13.6640625" style="82" customWidth="1"/>
    <col min="977" max="977" width="11.9140625" style="82" customWidth="1"/>
    <col min="978" max="979" width="17.5" style="82" customWidth="1"/>
    <col min="980" max="980" width="15.58203125" style="82" customWidth="1"/>
    <col min="981" max="981" width="13.6640625" style="82" customWidth="1"/>
    <col min="982" max="982" width="15.58203125" style="82" customWidth="1"/>
    <col min="983" max="983" width="13.6640625" style="82" customWidth="1"/>
    <col min="984" max="984" width="12.08203125" style="82" customWidth="1"/>
    <col min="985" max="985" width="11.58203125" style="82" customWidth="1"/>
    <col min="986" max="986" width="6.4140625" style="82" customWidth="1"/>
    <col min="987" max="987" width="13.6640625" style="82" customWidth="1"/>
    <col min="988" max="988" width="11.9140625" style="82" customWidth="1"/>
    <col min="989" max="989" width="13.6640625" style="82" customWidth="1"/>
    <col min="990" max="990" width="11.9140625" style="82" customWidth="1"/>
    <col min="991" max="991" width="13.6640625" style="82" customWidth="1"/>
    <col min="992" max="992" width="11.9140625" style="82" customWidth="1"/>
    <col min="993" max="994" width="17.5" style="82" customWidth="1"/>
    <col min="995" max="995" width="15.58203125" style="82" customWidth="1"/>
    <col min="996" max="996" width="13.6640625" style="82" customWidth="1"/>
    <col min="997" max="997" width="15.58203125" style="82" customWidth="1"/>
    <col min="998" max="998" width="13.6640625" style="82" customWidth="1"/>
    <col min="999" max="999" width="12.08203125" style="82" customWidth="1"/>
    <col min="1000" max="1000" width="11.58203125" style="82" customWidth="1"/>
    <col min="1001" max="1001" width="6.4140625" style="82" customWidth="1"/>
    <col min="1002" max="1002" width="13.6640625" style="82" customWidth="1"/>
    <col min="1003" max="1003" width="11.9140625" style="82" customWidth="1"/>
    <col min="1004" max="1004" width="13.6640625" style="82" customWidth="1"/>
    <col min="1005" max="1005" width="11.9140625" style="82" customWidth="1"/>
    <col min="1006" max="1006" width="13.6640625" style="82" customWidth="1"/>
    <col min="1007" max="1007" width="11.9140625" style="82" customWidth="1"/>
    <col min="1008" max="1009" width="17.5" style="82" customWidth="1"/>
    <col min="1010" max="1010" width="15.58203125" style="82" customWidth="1"/>
    <col min="1011" max="1011" width="13.6640625" style="82" customWidth="1"/>
    <col min="1012" max="1012" width="15.58203125" style="82" customWidth="1"/>
    <col min="1013" max="1013" width="13.6640625" style="82" customWidth="1"/>
    <col min="1014" max="1014" width="12.08203125" style="82" customWidth="1"/>
    <col min="1015" max="1015" width="3.1640625" style="82" customWidth="1"/>
    <col min="1016" max="1024" width="7.5" style="82"/>
    <col min="1025" max="1025" width="11.1640625" style="82" bestFit="1" customWidth="1"/>
    <col min="1026" max="1026" width="15.58203125" style="82" bestFit="1" customWidth="1"/>
    <col min="1027" max="1027" width="10.6640625" style="82" bestFit="1" customWidth="1"/>
    <col min="1028" max="1028" width="14.4140625" style="82" bestFit="1" customWidth="1"/>
    <col min="1029" max="1029" width="17.1640625" style="82" bestFit="1" customWidth="1"/>
    <col min="1030" max="1030" width="12.5" style="82" bestFit="1" customWidth="1"/>
    <col min="1031" max="1031" width="20.33203125" style="82" bestFit="1" customWidth="1"/>
    <col min="1032" max="1032" width="8.08203125" style="82" bestFit="1" customWidth="1"/>
    <col min="1033" max="1033" width="8" style="82" bestFit="1" customWidth="1"/>
    <col min="1034" max="1034" width="19.08203125" style="82" bestFit="1" customWidth="1"/>
    <col min="1035" max="1037" width="8" style="82" bestFit="1" customWidth="1"/>
    <col min="1038" max="1038" width="13.6640625" style="82" bestFit="1" customWidth="1"/>
    <col min="1039" max="1039" width="11.9140625" style="82" bestFit="1" customWidth="1"/>
    <col min="1040" max="1040" width="18" style="82" bestFit="1" customWidth="1"/>
    <col min="1041" max="1041" width="16.08203125" style="82" bestFit="1" customWidth="1"/>
    <col min="1042" max="1042" width="18" style="82" bestFit="1" customWidth="1"/>
    <col min="1043" max="1043" width="16.08203125" style="82" bestFit="1" customWidth="1"/>
    <col min="1044" max="1044" width="12.5" style="82" bestFit="1" customWidth="1"/>
    <col min="1045" max="1045" width="10.6640625" style="82" bestFit="1" customWidth="1"/>
    <col min="1046" max="1046" width="11.58203125" style="82" bestFit="1" customWidth="1"/>
    <col min="1047" max="1047" width="17.08203125" style="82" bestFit="1" customWidth="1"/>
    <col min="1048" max="1048" width="13.6640625" style="82" bestFit="1" customWidth="1"/>
    <col min="1049" max="1049" width="11.9140625" style="82" bestFit="1" customWidth="1"/>
    <col min="1050" max="1050" width="13.6640625" style="82" bestFit="1" customWidth="1"/>
    <col min="1051" max="1051" width="11.9140625" style="82" bestFit="1" customWidth="1"/>
    <col min="1052" max="1052" width="13.6640625" style="82" bestFit="1" customWidth="1"/>
    <col min="1053" max="1053" width="11.9140625" style="82" bestFit="1" customWidth="1"/>
    <col min="1054" max="1055" width="17.5" style="82" bestFit="1" customWidth="1"/>
    <col min="1056" max="1056" width="15.58203125" style="82" bestFit="1" customWidth="1"/>
    <col min="1057" max="1057" width="13.6640625" style="82" bestFit="1" customWidth="1"/>
    <col min="1058" max="1058" width="15.58203125" style="82" bestFit="1" customWidth="1"/>
    <col min="1059" max="1059" width="13.6640625" style="82" bestFit="1" customWidth="1"/>
    <col min="1060" max="1060" width="17.08203125" style="82" customWidth="1"/>
    <col min="1061" max="1061" width="25.1640625" style="82" bestFit="1" customWidth="1"/>
    <col min="1062" max="1062" width="6.4140625" style="82" bestFit="1" customWidth="1"/>
    <col min="1063" max="1063" width="13.6640625" style="82" bestFit="1" customWidth="1"/>
    <col min="1064" max="1064" width="11.9140625" style="82" bestFit="1" customWidth="1"/>
    <col min="1065" max="1065" width="13.6640625" style="82" bestFit="1" customWidth="1"/>
    <col min="1066" max="1066" width="11.9140625" style="82" bestFit="1" customWidth="1"/>
    <col min="1067" max="1067" width="13.6640625" style="82" bestFit="1" customWidth="1"/>
    <col min="1068" max="1068" width="11.9140625" style="82" bestFit="1" customWidth="1"/>
    <col min="1069" max="1070" width="17.5" style="82" bestFit="1" customWidth="1"/>
    <col min="1071" max="1071" width="15.58203125" style="82" bestFit="1" customWidth="1"/>
    <col min="1072" max="1072" width="13.6640625" style="82" bestFit="1" customWidth="1"/>
    <col min="1073" max="1073" width="15.58203125" style="82" bestFit="1" customWidth="1"/>
    <col min="1074" max="1074" width="13.6640625" style="82" bestFit="1" customWidth="1"/>
    <col min="1075" max="1075" width="12.08203125" style="82" bestFit="1" customWidth="1"/>
    <col min="1076" max="1076" width="11.58203125" style="82" bestFit="1" customWidth="1"/>
    <col min="1077" max="1077" width="6.4140625" style="82" bestFit="1" customWidth="1"/>
    <col min="1078" max="1078" width="13.6640625" style="82" bestFit="1" customWidth="1"/>
    <col min="1079" max="1079" width="11.9140625" style="82" bestFit="1" customWidth="1"/>
    <col min="1080" max="1080" width="13.6640625" style="82" bestFit="1" customWidth="1"/>
    <col min="1081" max="1081" width="11.9140625" style="82" bestFit="1" customWidth="1"/>
    <col min="1082" max="1082" width="13.6640625" style="82" bestFit="1" customWidth="1"/>
    <col min="1083" max="1083" width="11.9140625" style="82" bestFit="1" customWidth="1"/>
    <col min="1084" max="1085" width="17.5" style="82" bestFit="1" customWidth="1"/>
    <col min="1086" max="1086" width="15.58203125" style="82" bestFit="1" customWidth="1"/>
    <col min="1087" max="1087" width="13.6640625" style="82" bestFit="1" customWidth="1"/>
    <col min="1088" max="1088" width="15.58203125" style="82" bestFit="1" customWidth="1"/>
    <col min="1089" max="1089" width="13.6640625" style="82" bestFit="1" customWidth="1"/>
    <col min="1090" max="1090" width="12.08203125" style="82" bestFit="1" customWidth="1"/>
    <col min="1091" max="1091" width="11.58203125" style="82" bestFit="1" customWidth="1"/>
    <col min="1092" max="1092" width="6.4140625" style="82" customWidth="1"/>
    <col min="1093" max="1093" width="13.6640625" style="82" customWidth="1"/>
    <col min="1094" max="1094" width="11.9140625" style="82" customWidth="1"/>
    <col min="1095" max="1095" width="13.6640625" style="82" customWidth="1"/>
    <col min="1096" max="1096" width="11.9140625" style="82" customWidth="1"/>
    <col min="1097" max="1097" width="13.6640625" style="82" customWidth="1"/>
    <col min="1098" max="1098" width="11.9140625" style="82" customWidth="1"/>
    <col min="1099" max="1100" width="17.5" style="82" customWidth="1"/>
    <col min="1101" max="1101" width="15.58203125" style="82" customWidth="1"/>
    <col min="1102" max="1102" width="13.6640625" style="82" customWidth="1"/>
    <col min="1103" max="1103" width="15.58203125" style="82" customWidth="1"/>
    <col min="1104" max="1104" width="13.6640625" style="82" customWidth="1"/>
    <col min="1105" max="1105" width="12.08203125" style="82" customWidth="1"/>
    <col min="1106" max="1106" width="11.58203125" style="82" customWidth="1"/>
    <col min="1107" max="1107" width="6.4140625" style="82" customWidth="1"/>
    <col min="1108" max="1108" width="13.6640625" style="82" customWidth="1"/>
    <col min="1109" max="1109" width="11.9140625" style="82" customWidth="1"/>
    <col min="1110" max="1110" width="13.6640625" style="82" customWidth="1"/>
    <col min="1111" max="1111" width="11.9140625" style="82" customWidth="1"/>
    <col min="1112" max="1112" width="13.6640625" style="82" customWidth="1"/>
    <col min="1113" max="1113" width="11.9140625" style="82" customWidth="1"/>
    <col min="1114" max="1115" width="17.5" style="82" customWidth="1"/>
    <col min="1116" max="1116" width="15.58203125" style="82" customWidth="1"/>
    <col min="1117" max="1117" width="13.6640625" style="82" customWidth="1"/>
    <col min="1118" max="1118" width="15.58203125" style="82" customWidth="1"/>
    <col min="1119" max="1119" width="6" style="82" customWidth="1"/>
    <col min="1120" max="1120" width="12.08203125" style="82" customWidth="1"/>
    <col min="1121" max="1121" width="11.58203125" style="82" customWidth="1"/>
    <col min="1122" max="1122" width="6.4140625" style="82" customWidth="1"/>
    <col min="1123" max="1123" width="13.6640625" style="82" customWidth="1"/>
    <col min="1124" max="1124" width="11.9140625" style="82" customWidth="1"/>
    <col min="1125" max="1125" width="13.6640625" style="82" customWidth="1"/>
    <col min="1126" max="1126" width="11.9140625" style="82" customWidth="1"/>
    <col min="1127" max="1127" width="13.6640625" style="82" customWidth="1"/>
    <col min="1128" max="1128" width="11.9140625" style="82" customWidth="1"/>
    <col min="1129" max="1130" width="17.5" style="82" customWidth="1"/>
    <col min="1131" max="1131" width="15.58203125" style="82" customWidth="1"/>
    <col min="1132" max="1132" width="13.6640625" style="82" customWidth="1"/>
    <col min="1133" max="1133" width="15.58203125" style="82" customWidth="1"/>
    <col min="1134" max="1134" width="6" style="82" customWidth="1"/>
    <col min="1135" max="1135" width="12.08203125" style="82" customWidth="1"/>
    <col min="1136" max="1136" width="11.58203125" style="82" customWidth="1"/>
    <col min="1137" max="1137" width="6.4140625" style="82" customWidth="1"/>
    <col min="1138" max="1138" width="13.6640625" style="82" customWidth="1"/>
    <col min="1139" max="1139" width="11.9140625" style="82" customWidth="1"/>
    <col min="1140" max="1140" width="13.6640625" style="82" customWidth="1"/>
    <col min="1141" max="1141" width="11.9140625" style="82" customWidth="1"/>
    <col min="1142" max="1142" width="13.6640625" style="82" customWidth="1"/>
    <col min="1143" max="1143" width="11.9140625" style="82" customWidth="1"/>
    <col min="1144" max="1145" width="17.5" style="82" customWidth="1"/>
    <col min="1146" max="1146" width="15.58203125" style="82" customWidth="1"/>
    <col min="1147" max="1147" width="13.6640625" style="82" customWidth="1"/>
    <col min="1148" max="1148" width="15.58203125" style="82" customWidth="1"/>
    <col min="1149" max="1149" width="13.6640625" style="82" customWidth="1"/>
    <col min="1150" max="1150" width="12.08203125" style="82" customWidth="1"/>
    <col min="1151" max="1151" width="11.58203125" style="82" customWidth="1"/>
    <col min="1152" max="1152" width="6.4140625" style="82" customWidth="1"/>
    <col min="1153" max="1153" width="13.6640625" style="82" customWidth="1"/>
    <col min="1154" max="1154" width="11.9140625" style="82" customWidth="1"/>
    <col min="1155" max="1155" width="13.6640625" style="82" customWidth="1"/>
    <col min="1156" max="1156" width="11.9140625" style="82" customWidth="1"/>
    <col min="1157" max="1157" width="13.6640625" style="82" customWidth="1"/>
    <col min="1158" max="1158" width="11.9140625" style="82" customWidth="1"/>
    <col min="1159" max="1160" width="17.5" style="82" customWidth="1"/>
    <col min="1161" max="1161" width="15.58203125" style="82" customWidth="1"/>
    <col min="1162" max="1162" width="13.6640625" style="82" customWidth="1"/>
    <col min="1163" max="1163" width="15.58203125" style="82" customWidth="1"/>
    <col min="1164" max="1164" width="13.6640625" style="82" customWidth="1"/>
    <col min="1165" max="1165" width="12.08203125" style="82" customWidth="1"/>
    <col min="1166" max="1166" width="11.58203125" style="82" customWidth="1"/>
    <col min="1167" max="1167" width="6.4140625" style="82" customWidth="1"/>
    <col min="1168" max="1168" width="13.6640625" style="82" customWidth="1"/>
    <col min="1169" max="1169" width="11.9140625" style="82" customWidth="1"/>
    <col min="1170" max="1170" width="13.6640625" style="82" customWidth="1"/>
    <col min="1171" max="1171" width="11.9140625" style="82" customWidth="1"/>
    <col min="1172" max="1172" width="13.6640625" style="82" customWidth="1"/>
    <col min="1173" max="1173" width="11.9140625" style="82" customWidth="1"/>
    <col min="1174" max="1175" width="17.5" style="82" customWidth="1"/>
    <col min="1176" max="1176" width="15.58203125" style="82" customWidth="1"/>
    <col min="1177" max="1177" width="13.6640625" style="82" customWidth="1"/>
    <col min="1178" max="1178" width="15.58203125" style="82" customWidth="1"/>
    <col min="1179" max="1179" width="5.33203125" style="82" customWidth="1"/>
    <col min="1180" max="1180" width="12.08203125" style="82" customWidth="1"/>
    <col min="1181" max="1181" width="11.58203125" style="82" customWidth="1"/>
    <col min="1182" max="1182" width="6.4140625" style="82" customWidth="1"/>
    <col min="1183" max="1183" width="13.6640625" style="82" customWidth="1"/>
    <col min="1184" max="1184" width="11.9140625" style="82" customWidth="1"/>
    <col min="1185" max="1185" width="13.6640625" style="82" customWidth="1"/>
    <col min="1186" max="1186" width="11.9140625" style="82" customWidth="1"/>
    <col min="1187" max="1187" width="13.6640625" style="82" customWidth="1"/>
    <col min="1188" max="1188" width="11.9140625" style="82" customWidth="1"/>
    <col min="1189" max="1190" width="17.5" style="82" customWidth="1"/>
    <col min="1191" max="1191" width="15.58203125" style="82" customWidth="1"/>
    <col min="1192" max="1192" width="13.6640625" style="82" customWidth="1"/>
    <col min="1193" max="1193" width="15.58203125" style="82" customWidth="1"/>
    <col min="1194" max="1194" width="13.6640625" style="82" customWidth="1"/>
    <col min="1195" max="1195" width="12.08203125" style="82" customWidth="1"/>
    <col min="1196" max="1196" width="11.58203125" style="82" customWidth="1"/>
    <col min="1197" max="1197" width="6.4140625" style="82" customWidth="1"/>
    <col min="1198" max="1198" width="13.6640625" style="82" customWidth="1"/>
    <col min="1199" max="1199" width="11.9140625" style="82" customWidth="1"/>
    <col min="1200" max="1200" width="13.6640625" style="82" customWidth="1"/>
    <col min="1201" max="1201" width="11.9140625" style="82" customWidth="1"/>
    <col min="1202" max="1202" width="13.6640625" style="82" customWidth="1"/>
    <col min="1203" max="1203" width="11.9140625" style="82" customWidth="1"/>
    <col min="1204" max="1205" width="17.5" style="82" customWidth="1"/>
    <col min="1206" max="1206" width="15.58203125" style="82" customWidth="1"/>
    <col min="1207" max="1207" width="13.6640625" style="82" customWidth="1"/>
    <col min="1208" max="1208" width="15.58203125" style="82" customWidth="1"/>
    <col min="1209" max="1209" width="13.6640625" style="82" customWidth="1"/>
    <col min="1210" max="1210" width="12.08203125" style="82" customWidth="1"/>
    <col min="1211" max="1211" width="11.58203125" style="82" customWidth="1"/>
    <col min="1212" max="1212" width="6.4140625" style="82" customWidth="1"/>
    <col min="1213" max="1213" width="13.6640625" style="82" customWidth="1"/>
    <col min="1214" max="1214" width="11.9140625" style="82" customWidth="1"/>
    <col min="1215" max="1215" width="13.6640625" style="82" customWidth="1"/>
    <col min="1216" max="1216" width="11.9140625" style="82" customWidth="1"/>
    <col min="1217" max="1217" width="13.6640625" style="82" customWidth="1"/>
    <col min="1218" max="1218" width="11.9140625" style="82" customWidth="1"/>
    <col min="1219" max="1220" width="17.5" style="82" customWidth="1"/>
    <col min="1221" max="1221" width="15.58203125" style="82" customWidth="1"/>
    <col min="1222" max="1222" width="13.6640625" style="82" customWidth="1"/>
    <col min="1223" max="1223" width="15.58203125" style="82" customWidth="1"/>
    <col min="1224" max="1224" width="13.6640625" style="82" customWidth="1"/>
    <col min="1225" max="1225" width="12.08203125" style="82" customWidth="1"/>
    <col min="1226" max="1226" width="11.58203125" style="82" customWidth="1"/>
    <col min="1227" max="1227" width="6.4140625" style="82" customWidth="1"/>
    <col min="1228" max="1228" width="13.6640625" style="82" customWidth="1"/>
    <col min="1229" max="1229" width="11.9140625" style="82" customWidth="1"/>
    <col min="1230" max="1230" width="13.6640625" style="82" customWidth="1"/>
    <col min="1231" max="1231" width="11.9140625" style="82" customWidth="1"/>
    <col min="1232" max="1232" width="13.6640625" style="82" customWidth="1"/>
    <col min="1233" max="1233" width="11.9140625" style="82" customWidth="1"/>
    <col min="1234" max="1235" width="17.5" style="82" customWidth="1"/>
    <col min="1236" max="1236" width="15.58203125" style="82" customWidth="1"/>
    <col min="1237" max="1237" width="13.6640625" style="82" customWidth="1"/>
    <col min="1238" max="1238" width="15.58203125" style="82" customWidth="1"/>
    <col min="1239" max="1239" width="13.6640625" style="82" customWidth="1"/>
    <col min="1240" max="1240" width="12.08203125" style="82" customWidth="1"/>
    <col min="1241" max="1241" width="11.58203125" style="82" customWidth="1"/>
    <col min="1242" max="1242" width="6.4140625" style="82" customWidth="1"/>
    <col min="1243" max="1243" width="13.6640625" style="82" customWidth="1"/>
    <col min="1244" max="1244" width="11.9140625" style="82" customWidth="1"/>
    <col min="1245" max="1245" width="13.6640625" style="82" customWidth="1"/>
    <col min="1246" max="1246" width="11.9140625" style="82" customWidth="1"/>
    <col min="1247" max="1247" width="13.6640625" style="82" customWidth="1"/>
    <col min="1248" max="1248" width="11.9140625" style="82" customWidth="1"/>
    <col min="1249" max="1250" width="17.5" style="82" customWidth="1"/>
    <col min="1251" max="1251" width="15.58203125" style="82" customWidth="1"/>
    <col min="1252" max="1252" width="13.6640625" style="82" customWidth="1"/>
    <col min="1253" max="1253" width="15.58203125" style="82" customWidth="1"/>
    <col min="1254" max="1254" width="13.6640625" style="82" customWidth="1"/>
    <col min="1255" max="1255" width="12.08203125" style="82" customWidth="1"/>
    <col min="1256" max="1256" width="11.58203125" style="82" customWidth="1"/>
    <col min="1257" max="1257" width="6.4140625" style="82" customWidth="1"/>
    <col min="1258" max="1258" width="13.6640625" style="82" customWidth="1"/>
    <col min="1259" max="1259" width="11.9140625" style="82" customWidth="1"/>
    <col min="1260" max="1260" width="13.6640625" style="82" customWidth="1"/>
    <col min="1261" max="1261" width="11.9140625" style="82" customWidth="1"/>
    <col min="1262" max="1262" width="13.6640625" style="82" customWidth="1"/>
    <col min="1263" max="1263" width="11.9140625" style="82" customWidth="1"/>
    <col min="1264" max="1265" width="17.5" style="82" customWidth="1"/>
    <col min="1266" max="1266" width="15.58203125" style="82" customWidth="1"/>
    <col min="1267" max="1267" width="13.6640625" style="82" customWidth="1"/>
    <col min="1268" max="1268" width="15.58203125" style="82" customWidth="1"/>
    <col min="1269" max="1269" width="13.6640625" style="82" customWidth="1"/>
    <col min="1270" max="1270" width="12.08203125" style="82" customWidth="1"/>
    <col min="1271" max="1271" width="3.1640625" style="82" customWidth="1"/>
    <col min="1272" max="1280" width="7.5" style="82"/>
    <col min="1281" max="1281" width="11.1640625" style="82" bestFit="1" customWidth="1"/>
    <col min="1282" max="1282" width="15.58203125" style="82" bestFit="1" customWidth="1"/>
    <col min="1283" max="1283" width="10.6640625" style="82" bestFit="1" customWidth="1"/>
    <col min="1284" max="1284" width="14.4140625" style="82" bestFit="1" customWidth="1"/>
    <col min="1285" max="1285" width="17.1640625" style="82" bestFit="1" customWidth="1"/>
    <col min="1286" max="1286" width="12.5" style="82" bestFit="1" customWidth="1"/>
    <col min="1287" max="1287" width="20.33203125" style="82" bestFit="1" customWidth="1"/>
    <col min="1288" max="1288" width="8.08203125" style="82" bestFit="1" customWidth="1"/>
    <col min="1289" max="1289" width="8" style="82" bestFit="1" customWidth="1"/>
    <col min="1290" max="1290" width="19.08203125" style="82" bestFit="1" customWidth="1"/>
    <col min="1291" max="1293" width="8" style="82" bestFit="1" customWidth="1"/>
    <col min="1294" max="1294" width="13.6640625" style="82" bestFit="1" customWidth="1"/>
    <col min="1295" max="1295" width="11.9140625" style="82" bestFit="1" customWidth="1"/>
    <col min="1296" max="1296" width="18" style="82" bestFit="1" customWidth="1"/>
    <col min="1297" max="1297" width="16.08203125" style="82" bestFit="1" customWidth="1"/>
    <col min="1298" max="1298" width="18" style="82" bestFit="1" customWidth="1"/>
    <col min="1299" max="1299" width="16.08203125" style="82" bestFit="1" customWidth="1"/>
    <col min="1300" max="1300" width="12.5" style="82" bestFit="1" customWidth="1"/>
    <col min="1301" max="1301" width="10.6640625" style="82" bestFit="1" customWidth="1"/>
    <col min="1302" max="1302" width="11.58203125" style="82" bestFit="1" customWidth="1"/>
    <col min="1303" max="1303" width="17.08203125" style="82" bestFit="1" customWidth="1"/>
    <col min="1304" max="1304" width="13.6640625" style="82" bestFit="1" customWidth="1"/>
    <col min="1305" max="1305" width="11.9140625" style="82" bestFit="1" customWidth="1"/>
    <col min="1306" max="1306" width="13.6640625" style="82" bestFit="1" customWidth="1"/>
    <col min="1307" max="1307" width="11.9140625" style="82" bestFit="1" customWidth="1"/>
    <col min="1308" max="1308" width="13.6640625" style="82" bestFit="1" customWidth="1"/>
    <col min="1309" max="1309" width="11.9140625" style="82" bestFit="1" customWidth="1"/>
    <col min="1310" max="1311" width="17.5" style="82" bestFit="1" customWidth="1"/>
    <col min="1312" max="1312" width="15.58203125" style="82" bestFit="1" customWidth="1"/>
    <col min="1313" max="1313" width="13.6640625" style="82" bestFit="1" customWidth="1"/>
    <col min="1314" max="1314" width="15.58203125" style="82" bestFit="1" customWidth="1"/>
    <col min="1315" max="1315" width="13.6640625" style="82" bestFit="1" customWidth="1"/>
    <col min="1316" max="1316" width="17.08203125" style="82" customWidth="1"/>
    <col min="1317" max="1317" width="25.1640625" style="82" bestFit="1" customWidth="1"/>
    <col min="1318" max="1318" width="6.4140625" style="82" bestFit="1" customWidth="1"/>
    <col min="1319" max="1319" width="13.6640625" style="82" bestFit="1" customWidth="1"/>
    <col min="1320" max="1320" width="11.9140625" style="82" bestFit="1" customWidth="1"/>
    <col min="1321" max="1321" width="13.6640625" style="82" bestFit="1" customWidth="1"/>
    <col min="1322" max="1322" width="11.9140625" style="82" bestFit="1" customWidth="1"/>
    <col min="1323" max="1323" width="13.6640625" style="82" bestFit="1" customWidth="1"/>
    <col min="1324" max="1324" width="11.9140625" style="82" bestFit="1" customWidth="1"/>
    <col min="1325" max="1326" width="17.5" style="82" bestFit="1" customWidth="1"/>
    <col min="1327" max="1327" width="15.58203125" style="82" bestFit="1" customWidth="1"/>
    <col min="1328" max="1328" width="13.6640625" style="82" bestFit="1" customWidth="1"/>
    <col min="1329" max="1329" width="15.58203125" style="82" bestFit="1" customWidth="1"/>
    <col min="1330" max="1330" width="13.6640625" style="82" bestFit="1" customWidth="1"/>
    <col min="1331" max="1331" width="12.08203125" style="82" bestFit="1" customWidth="1"/>
    <col min="1332" max="1332" width="11.58203125" style="82" bestFit="1" customWidth="1"/>
    <col min="1333" max="1333" width="6.4140625" style="82" bestFit="1" customWidth="1"/>
    <col min="1334" max="1334" width="13.6640625" style="82" bestFit="1" customWidth="1"/>
    <col min="1335" max="1335" width="11.9140625" style="82" bestFit="1" customWidth="1"/>
    <col min="1336" max="1336" width="13.6640625" style="82" bestFit="1" customWidth="1"/>
    <col min="1337" max="1337" width="11.9140625" style="82" bestFit="1" customWidth="1"/>
    <col min="1338" max="1338" width="13.6640625" style="82" bestFit="1" customWidth="1"/>
    <col min="1339" max="1339" width="11.9140625" style="82" bestFit="1" customWidth="1"/>
    <col min="1340" max="1341" width="17.5" style="82" bestFit="1" customWidth="1"/>
    <col min="1342" max="1342" width="15.58203125" style="82" bestFit="1" customWidth="1"/>
    <col min="1343" max="1343" width="13.6640625" style="82" bestFit="1" customWidth="1"/>
    <col min="1344" max="1344" width="15.58203125" style="82" bestFit="1" customWidth="1"/>
    <col min="1345" max="1345" width="13.6640625" style="82" bestFit="1" customWidth="1"/>
    <col min="1346" max="1346" width="12.08203125" style="82" bestFit="1" customWidth="1"/>
    <col min="1347" max="1347" width="11.58203125" style="82" bestFit="1" customWidth="1"/>
    <col min="1348" max="1348" width="6.4140625" style="82" customWidth="1"/>
    <col min="1349" max="1349" width="13.6640625" style="82" customWidth="1"/>
    <col min="1350" max="1350" width="11.9140625" style="82" customWidth="1"/>
    <col min="1351" max="1351" width="13.6640625" style="82" customWidth="1"/>
    <col min="1352" max="1352" width="11.9140625" style="82" customWidth="1"/>
    <col min="1353" max="1353" width="13.6640625" style="82" customWidth="1"/>
    <col min="1354" max="1354" width="11.9140625" style="82" customWidth="1"/>
    <col min="1355" max="1356" width="17.5" style="82" customWidth="1"/>
    <col min="1357" max="1357" width="15.58203125" style="82" customWidth="1"/>
    <col min="1358" max="1358" width="13.6640625" style="82" customWidth="1"/>
    <col min="1359" max="1359" width="15.58203125" style="82" customWidth="1"/>
    <col min="1360" max="1360" width="13.6640625" style="82" customWidth="1"/>
    <col min="1361" max="1361" width="12.08203125" style="82" customWidth="1"/>
    <col min="1362" max="1362" width="11.58203125" style="82" customWidth="1"/>
    <col min="1363" max="1363" width="6.4140625" style="82" customWidth="1"/>
    <col min="1364" max="1364" width="13.6640625" style="82" customWidth="1"/>
    <col min="1365" max="1365" width="11.9140625" style="82" customWidth="1"/>
    <col min="1366" max="1366" width="13.6640625" style="82" customWidth="1"/>
    <col min="1367" max="1367" width="11.9140625" style="82" customWidth="1"/>
    <col min="1368" max="1368" width="13.6640625" style="82" customWidth="1"/>
    <col min="1369" max="1369" width="11.9140625" style="82" customWidth="1"/>
    <col min="1370" max="1371" width="17.5" style="82" customWidth="1"/>
    <col min="1372" max="1372" width="15.58203125" style="82" customWidth="1"/>
    <col min="1373" max="1373" width="13.6640625" style="82" customWidth="1"/>
    <col min="1374" max="1374" width="15.58203125" style="82" customWidth="1"/>
    <col min="1375" max="1375" width="6" style="82" customWidth="1"/>
    <col min="1376" max="1376" width="12.08203125" style="82" customWidth="1"/>
    <col min="1377" max="1377" width="11.58203125" style="82" customWidth="1"/>
    <col min="1378" max="1378" width="6.4140625" style="82" customWidth="1"/>
    <col min="1379" max="1379" width="13.6640625" style="82" customWidth="1"/>
    <col min="1380" max="1380" width="11.9140625" style="82" customWidth="1"/>
    <col min="1381" max="1381" width="13.6640625" style="82" customWidth="1"/>
    <col min="1382" max="1382" width="11.9140625" style="82" customWidth="1"/>
    <col min="1383" max="1383" width="13.6640625" style="82" customWidth="1"/>
    <col min="1384" max="1384" width="11.9140625" style="82" customWidth="1"/>
    <col min="1385" max="1386" width="17.5" style="82" customWidth="1"/>
    <col min="1387" max="1387" width="15.58203125" style="82" customWidth="1"/>
    <col min="1388" max="1388" width="13.6640625" style="82" customWidth="1"/>
    <col min="1389" max="1389" width="15.58203125" style="82" customWidth="1"/>
    <col min="1390" max="1390" width="6" style="82" customWidth="1"/>
    <col min="1391" max="1391" width="12.08203125" style="82" customWidth="1"/>
    <col min="1392" max="1392" width="11.58203125" style="82" customWidth="1"/>
    <col min="1393" max="1393" width="6.4140625" style="82" customWidth="1"/>
    <col min="1394" max="1394" width="13.6640625" style="82" customWidth="1"/>
    <col min="1395" max="1395" width="11.9140625" style="82" customWidth="1"/>
    <col min="1396" max="1396" width="13.6640625" style="82" customWidth="1"/>
    <col min="1397" max="1397" width="11.9140625" style="82" customWidth="1"/>
    <col min="1398" max="1398" width="13.6640625" style="82" customWidth="1"/>
    <col min="1399" max="1399" width="11.9140625" style="82" customWidth="1"/>
    <col min="1400" max="1401" width="17.5" style="82" customWidth="1"/>
    <col min="1402" max="1402" width="15.58203125" style="82" customWidth="1"/>
    <col min="1403" max="1403" width="13.6640625" style="82" customWidth="1"/>
    <col min="1404" max="1404" width="15.58203125" style="82" customWidth="1"/>
    <col min="1405" max="1405" width="13.6640625" style="82" customWidth="1"/>
    <col min="1406" max="1406" width="12.08203125" style="82" customWidth="1"/>
    <col min="1407" max="1407" width="11.58203125" style="82" customWidth="1"/>
    <col min="1408" max="1408" width="6.4140625" style="82" customWidth="1"/>
    <col min="1409" max="1409" width="13.6640625" style="82" customWidth="1"/>
    <col min="1410" max="1410" width="11.9140625" style="82" customWidth="1"/>
    <col min="1411" max="1411" width="13.6640625" style="82" customWidth="1"/>
    <col min="1412" max="1412" width="11.9140625" style="82" customWidth="1"/>
    <col min="1413" max="1413" width="13.6640625" style="82" customWidth="1"/>
    <col min="1414" max="1414" width="11.9140625" style="82" customWidth="1"/>
    <col min="1415" max="1416" width="17.5" style="82" customWidth="1"/>
    <col min="1417" max="1417" width="15.58203125" style="82" customWidth="1"/>
    <col min="1418" max="1418" width="13.6640625" style="82" customWidth="1"/>
    <col min="1419" max="1419" width="15.58203125" style="82" customWidth="1"/>
    <col min="1420" max="1420" width="13.6640625" style="82" customWidth="1"/>
    <col min="1421" max="1421" width="12.08203125" style="82" customWidth="1"/>
    <col min="1422" max="1422" width="11.58203125" style="82" customWidth="1"/>
    <col min="1423" max="1423" width="6.4140625" style="82" customWidth="1"/>
    <col min="1424" max="1424" width="13.6640625" style="82" customWidth="1"/>
    <col min="1425" max="1425" width="11.9140625" style="82" customWidth="1"/>
    <col min="1426" max="1426" width="13.6640625" style="82" customWidth="1"/>
    <col min="1427" max="1427" width="11.9140625" style="82" customWidth="1"/>
    <col min="1428" max="1428" width="13.6640625" style="82" customWidth="1"/>
    <col min="1429" max="1429" width="11.9140625" style="82" customWidth="1"/>
    <col min="1430" max="1431" width="17.5" style="82" customWidth="1"/>
    <col min="1432" max="1432" width="15.58203125" style="82" customWidth="1"/>
    <col min="1433" max="1433" width="13.6640625" style="82" customWidth="1"/>
    <col min="1434" max="1434" width="15.58203125" style="82" customWidth="1"/>
    <col min="1435" max="1435" width="5.33203125" style="82" customWidth="1"/>
    <col min="1436" max="1436" width="12.08203125" style="82" customWidth="1"/>
    <col min="1437" max="1437" width="11.58203125" style="82" customWidth="1"/>
    <col min="1438" max="1438" width="6.4140625" style="82" customWidth="1"/>
    <col min="1439" max="1439" width="13.6640625" style="82" customWidth="1"/>
    <col min="1440" max="1440" width="11.9140625" style="82" customWidth="1"/>
    <col min="1441" max="1441" width="13.6640625" style="82" customWidth="1"/>
    <col min="1442" max="1442" width="11.9140625" style="82" customWidth="1"/>
    <col min="1443" max="1443" width="13.6640625" style="82" customWidth="1"/>
    <col min="1444" max="1444" width="11.9140625" style="82" customWidth="1"/>
    <col min="1445" max="1446" width="17.5" style="82" customWidth="1"/>
    <col min="1447" max="1447" width="15.58203125" style="82" customWidth="1"/>
    <col min="1448" max="1448" width="13.6640625" style="82" customWidth="1"/>
    <col min="1449" max="1449" width="15.58203125" style="82" customWidth="1"/>
    <col min="1450" max="1450" width="13.6640625" style="82" customWidth="1"/>
    <col min="1451" max="1451" width="12.08203125" style="82" customWidth="1"/>
    <col min="1452" max="1452" width="11.58203125" style="82" customWidth="1"/>
    <col min="1453" max="1453" width="6.4140625" style="82" customWidth="1"/>
    <col min="1454" max="1454" width="13.6640625" style="82" customWidth="1"/>
    <col min="1455" max="1455" width="11.9140625" style="82" customWidth="1"/>
    <col min="1456" max="1456" width="13.6640625" style="82" customWidth="1"/>
    <col min="1457" max="1457" width="11.9140625" style="82" customWidth="1"/>
    <col min="1458" max="1458" width="13.6640625" style="82" customWidth="1"/>
    <col min="1459" max="1459" width="11.9140625" style="82" customWidth="1"/>
    <col min="1460" max="1461" width="17.5" style="82" customWidth="1"/>
    <col min="1462" max="1462" width="15.58203125" style="82" customWidth="1"/>
    <col min="1463" max="1463" width="13.6640625" style="82" customWidth="1"/>
    <col min="1464" max="1464" width="15.58203125" style="82" customWidth="1"/>
    <col min="1465" max="1465" width="13.6640625" style="82" customWidth="1"/>
    <col min="1466" max="1466" width="12.08203125" style="82" customWidth="1"/>
    <col min="1467" max="1467" width="11.58203125" style="82" customWidth="1"/>
    <col min="1468" max="1468" width="6.4140625" style="82" customWidth="1"/>
    <col min="1469" max="1469" width="13.6640625" style="82" customWidth="1"/>
    <col min="1470" max="1470" width="11.9140625" style="82" customWidth="1"/>
    <col min="1471" max="1471" width="13.6640625" style="82" customWidth="1"/>
    <col min="1472" max="1472" width="11.9140625" style="82" customWidth="1"/>
    <col min="1473" max="1473" width="13.6640625" style="82" customWidth="1"/>
    <col min="1474" max="1474" width="11.9140625" style="82" customWidth="1"/>
    <col min="1475" max="1476" width="17.5" style="82" customWidth="1"/>
    <col min="1477" max="1477" width="15.58203125" style="82" customWidth="1"/>
    <col min="1478" max="1478" width="13.6640625" style="82" customWidth="1"/>
    <col min="1479" max="1479" width="15.58203125" style="82" customWidth="1"/>
    <col min="1480" max="1480" width="13.6640625" style="82" customWidth="1"/>
    <col min="1481" max="1481" width="12.08203125" style="82" customWidth="1"/>
    <col min="1482" max="1482" width="11.58203125" style="82" customWidth="1"/>
    <col min="1483" max="1483" width="6.4140625" style="82" customWidth="1"/>
    <col min="1484" max="1484" width="13.6640625" style="82" customWidth="1"/>
    <col min="1485" max="1485" width="11.9140625" style="82" customWidth="1"/>
    <col min="1486" max="1486" width="13.6640625" style="82" customWidth="1"/>
    <col min="1487" max="1487" width="11.9140625" style="82" customWidth="1"/>
    <col min="1488" max="1488" width="13.6640625" style="82" customWidth="1"/>
    <col min="1489" max="1489" width="11.9140625" style="82" customWidth="1"/>
    <col min="1490" max="1491" width="17.5" style="82" customWidth="1"/>
    <col min="1492" max="1492" width="15.58203125" style="82" customWidth="1"/>
    <col min="1493" max="1493" width="13.6640625" style="82" customWidth="1"/>
    <col min="1494" max="1494" width="15.58203125" style="82" customWidth="1"/>
    <col min="1495" max="1495" width="13.6640625" style="82" customWidth="1"/>
    <col min="1496" max="1496" width="12.08203125" style="82" customWidth="1"/>
    <col min="1497" max="1497" width="11.58203125" style="82" customWidth="1"/>
    <col min="1498" max="1498" width="6.4140625" style="82" customWidth="1"/>
    <col min="1499" max="1499" width="13.6640625" style="82" customWidth="1"/>
    <col min="1500" max="1500" width="11.9140625" style="82" customWidth="1"/>
    <col min="1501" max="1501" width="13.6640625" style="82" customWidth="1"/>
    <col min="1502" max="1502" width="11.9140625" style="82" customWidth="1"/>
    <col min="1503" max="1503" width="13.6640625" style="82" customWidth="1"/>
    <col min="1504" max="1504" width="11.9140625" style="82" customWidth="1"/>
    <col min="1505" max="1506" width="17.5" style="82" customWidth="1"/>
    <col min="1507" max="1507" width="15.58203125" style="82" customWidth="1"/>
    <col min="1508" max="1508" width="13.6640625" style="82" customWidth="1"/>
    <col min="1509" max="1509" width="15.58203125" style="82" customWidth="1"/>
    <col min="1510" max="1510" width="13.6640625" style="82" customWidth="1"/>
    <col min="1511" max="1511" width="12.08203125" style="82" customWidth="1"/>
    <col min="1512" max="1512" width="11.58203125" style="82" customWidth="1"/>
    <col min="1513" max="1513" width="6.4140625" style="82" customWidth="1"/>
    <col min="1514" max="1514" width="13.6640625" style="82" customWidth="1"/>
    <col min="1515" max="1515" width="11.9140625" style="82" customWidth="1"/>
    <col min="1516" max="1516" width="13.6640625" style="82" customWidth="1"/>
    <col min="1517" max="1517" width="11.9140625" style="82" customWidth="1"/>
    <col min="1518" max="1518" width="13.6640625" style="82" customWidth="1"/>
    <col min="1519" max="1519" width="11.9140625" style="82" customWidth="1"/>
    <col min="1520" max="1521" width="17.5" style="82" customWidth="1"/>
    <col min="1522" max="1522" width="15.58203125" style="82" customWidth="1"/>
    <col min="1523" max="1523" width="13.6640625" style="82" customWidth="1"/>
    <col min="1524" max="1524" width="15.58203125" style="82" customWidth="1"/>
    <col min="1525" max="1525" width="13.6640625" style="82" customWidth="1"/>
    <col min="1526" max="1526" width="12.08203125" style="82" customWidth="1"/>
    <col min="1527" max="1527" width="3.1640625" style="82" customWidth="1"/>
    <col min="1528" max="1536" width="7.5" style="82"/>
    <col min="1537" max="1537" width="11.1640625" style="82" bestFit="1" customWidth="1"/>
    <col min="1538" max="1538" width="15.58203125" style="82" bestFit="1" customWidth="1"/>
    <col min="1539" max="1539" width="10.6640625" style="82" bestFit="1" customWidth="1"/>
    <col min="1540" max="1540" width="14.4140625" style="82" bestFit="1" customWidth="1"/>
    <col min="1541" max="1541" width="17.1640625" style="82" bestFit="1" customWidth="1"/>
    <col min="1542" max="1542" width="12.5" style="82" bestFit="1" customWidth="1"/>
    <col min="1543" max="1543" width="20.33203125" style="82" bestFit="1" customWidth="1"/>
    <col min="1544" max="1544" width="8.08203125" style="82" bestFit="1" customWidth="1"/>
    <col min="1545" max="1545" width="8" style="82" bestFit="1" customWidth="1"/>
    <col min="1546" max="1546" width="19.08203125" style="82" bestFit="1" customWidth="1"/>
    <col min="1547" max="1549" width="8" style="82" bestFit="1" customWidth="1"/>
    <col min="1550" max="1550" width="13.6640625" style="82" bestFit="1" customWidth="1"/>
    <col min="1551" max="1551" width="11.9140625" style="82" bestFit="1" customWidth="1"/>
    <col min="1552" max="1552" width="18" style="82" bestFit="1" customWidth="1"/>
    <col min="1553" max="1553" width="16.08203125" style="82" bestFit="1" customWidth="1"/>
    <col min="1554" max="1554" width="18" style="82" bestFit="1" customWidth="1"/>
    <col min="1555" max="1555" width="16.08203125" style="82" bestFit="1" customWidth="1"/>
    <col min="1556" max="1556" width="12.5" style="82" bestFit="1" customWidth="1"/>
    <col min="1557" max="1557" width="10.6640625" style="82" bestFit="1" customWidth="1"/>
    <col min="1558" max="1558" width="11.58203125" style="82" bestFit="1" customWidth="1"/>
    <col min="1559" max="1559" width="17.08203125" style="82" bestFit="1" customWidth="1"/>
    <col min="1560" max="1560" width="13.6640625" style="82" bestFit="1" customWidth="1"/>
    <col min="1561" max="1561" width="11.9140625" style="82" bestFit="1" customWidth="1"/>
    <col min="1562" max="1562" width="13.6640625" style="82" bestFit="1" customWidth="1"/>
    <col min="1563" max="1563" width="11.9140625" style="82" bestFit="1" customWidth="1"/>
    <col min="1564" max="1564" width="13.6640625" style="82" bestFit="1" customWidth="1"/>
    <col min="1565" max="1565" width="11.9140625" style="82" bestFit="1" customWidth="1"/>
    <col min="1566" max="1567" width="17.5" style="82" bestFit="1" customWidth="1"/>
    <col min="1568" max="1568" width="15.58203125" style="82" bestFit="1" customWidth="1"/>
    <col min="1569" max="1569" width="13.6640625" style="82" bestFit="1" customWidth="1"/>
    <col min="1570" max="1570" width="15.58203125" style="82" bestFit="1" customWidth="1"/>
    <col min="1571" max="1571" width="13.6640625" style="82" bestFit="1" customWidth="1"/>
    <col min="1572" max="1572" width="17.08203125" style="82" customWidth="1"/>
    <col min="1573" max="1573" width="25.1640625" style="82" bestFit="1" customWidth="1"/>
    <col min="1574" max="1574" width="6.4140625" style="82" bestFit="1" customWidth="1"/>
    <col min="1575" max="1575" width="13.6640625" style="82" bestFit="1" customWidth="1"/>
    <col min="1576" max="1576" width="11.9140625" style="82" bestFit="1" customWidth="1"/>
    <col min="1577" max="1577" width="13.6640625" style="82" bestFit="1" customWidth="1"/>
    <col min="1578" max="1578" width="11.9140625" style="82" bestFit="1" customWidth="1"/>
    <col min="1579" max="1579" width="13.6640625" style="82" bestFit="1" customWidth="1"/>
    <col min="1580" max="1580" width="11.9140625" style="82" bestFit="1" customWidth="1"/>
    <col min="1581" max="1582" width="17.5" style="82" bestFit="1" customWidth="1"/>
    <col min="1583" max="1583" width="15.58203125" style="82" bestFit="1" customWidth="1"/>
    <col min="1584" max="1584" width="13.6640625" style="82" bestFit="1" customWidth="1"/>
    <col min="1585" max="1585" width="15.58203125" style="82" bestFit="1" customWidth="1"/>
    <col min="1586" max="1586" width="13.6640625" style="82" bestFit="1" customWidth="1"/>
    <col min="1587" max="1587" width="12.08203125" style="82" bestFit="1" customWidth="1"/>
    <col min="1588" max="1588" width="11.58203125" style="82" bestFit="1" customWidth="1"/>
    <col min="1589" max="1589" width="6.4140625" style="82" bestFit="1" customWidth="1"/>
    <col min="1590" max="1590" width="13.6640625" style="82" bestFit="1" customWidth="1"/>
    <col min="1591" max="1591" width="11.9140625" style="82" bestFit="1" customWidth="1"/>
    <col min="1592" max="1592" width="13.6640625" style="82" bestFit="1" customWidth="1"/>
    <col min="1593" max="1593" width="11.9140625" style="82" bestFit="1" customWidth="1"/>
    <col min="1594" max="1594" width="13.6640625" style="82" bestFit="1" customWidth="1"/>
    <col min="1595" max="1595" width="11.9140625" style="82" bestFit="1" customWidth="1"/>
    <col min="1596" max="1597" width="17.5" style="82" bestFit="1" customWidth="1"/>
    <col min="1598" max="1598" width="15.58203125" style="82" bestFit="1" customWidth="1"/>
    <col min="1599" max="1599" width="13.6640625" style="82" bestFit="1" customWidth="1"/>
    <col min="1600" max="1600" width="15.58203125" style="82" bestFit="1" customWidth="1"/>
    <col min="1601" max="1601" width="13.6640625" style="82" bestFit="1" customWidth="1"/>
    <col min="1602" max="1602" width="12.08203125" style="82" bestFit="1" customWidth="1"/>
    <col min="1603" max="1603" width="11.58203125" style="82" bestFit="1" customWidth="1"/>
    <col min="1604" max="1604" width="6.4140625" style="82" customWidth="1"/>
    <col min="1605" max="1605" width="13.6640625" style="82" customWidth="1"/>
    <col min="1606" max="1606" width="11.9140625" style="82" customWidth="1"/>
    <col min="1607" max="1607" width="13.6640625" style="82" customWidth="1"/>
    <col min="1608" max="1608" width="11.9140625" style="82" customWidth="1"/>
    <col min="1609" max="1609" width="13.6640625" style="82" customWidth="1"/>
    <col min="1610" max="1610" width="11.9140625" style="82" customWidth="1"/>
    <col min="1611" max="1612" width="17.5" style="82" customWidth="1"/>
    <col min="1613" max="1613" width="15.58203125" style="82" customWidth="1"/>
    <col min="1614" max="1614" width="13.6640625" style="82" customWidth="1"/>
    <col min="1615" max="1615" width="15.58203125" style="82" customWidth="1"/>
    <col min="1616" max="1616" width="13.6640625" style="82" customWidth="1"/>
    <col min="1617" max="1617" width="12.08203125" style="82" customWidth="1"/>
    <col min="1618" max="1618" width="11.58203125" style="82" customWidth="1"/>
    <col min="1619" max="1619" width="6.4140625" style="82" customWidth="1"/>
    <col min="1620" max="1620" width="13.6640625" style="82" customWidth="1"/>
    <col min="1621" max="1621" width="11.9140625" style="82" customWidth="1"/>
    <col min="1622" max="1622" width="13.6640625" style="82" customWidth="1"/>
    <col min="1623" max="1623" width="11.9140625" style="82" customWidth="1"/>
    <col min="1624" max="1624" width="13.6640625" style="82" customWidth="1"/>
    <col min="1625" max="1625" width="11.9140625" style="82" customWidth="1"/>
    <col min="1626" max="1627" width="17.5" style="82" customWidth="1"/>
    <col min="1628" max="1628" width="15.58203125" style="82" customWidth="1"/>
    <col min="1629" max="1629" width="13.6640625" style="82" customWidth="1"/>
    <col min="1630" max="1630" width="15.58203125" style="82" customWidth="1"/>
    <col min="1631" max="1631" width="6" style="82" customWidth="1"/>
    <col min="1632" max="1632" width="12.08203125" style="82" customWidth="1"/>
    <col min="1633" max="1633" width="11.58203125" style="82" customWidth="1"/>
    <col min="1634" max="1634" width="6.4140625" style="82" customWidth="1"/>
    <col min="1635" max="1635" width="13.6640625" style="82" customWidth="1"/>
    <col min="1636" max="1636" width="11.9140625" style="82" customWidth="1"/>
    <col min="1637" max="1637" width="13.6640625" style="82" customWidth="1"/>
    <col min="1638" max="1638" width="11.9140625" style="82" customWidth="1"/>
    <col min="1639" max="1639" width="13.6640625" style="82" customWidth="1"/>
    <col min="1640" max="1640" width="11.9140625" style="82" customWidth="1"/>
    <col min="1641" max="1642" width="17.5" style="82" customWidth="1"/>
    <col min="1643" max="1643" width="15.58203125" style="82" customWidth="1"/>
    <col min="1644" max="1644" width="13.6640625" style="82" customWidth="1"/>
    <col min="1645" max="1645" width="15.58203125" style="82" customWidth="1"/>
    <col min="1646" max="1646" width="6" style="82" customWidth="1"/>
    <col min="1647" max="1647" width="12.08203125" style="82" customWidth="1"/>
    <col min="1648" max="1648" width="11.58203125" style="82" customWidth="1"/>
    <col min="1649" max="1649" width="6.4140625" style="82" customWidth="1"/>
    <col min="1650" max="1650" width="13.6640625" style="82" customWidth="1"/>
    <col min="1651" max="1651" width="11.9140625" style="82" customWidth="1"/>
    <col min="1652" max="1652" width="13.6640625" style="82" customWidth="1"/>
    <col min="1653" max="1653" width="11.9140625" style="82" customWidth="1"/>
    <col min="1654" max="1654" width="13.6640625" style="82" customWidth="1"/>
    <col min="1655" max="1655" width="11.9140625" style="82" customWidth="1"/>
    <col min="1656" max="1657" width="17.5" style="82" customWidth="1"/>
    <col min="1658" max="1658" width="15.58203125" style="82" customWidth="1"/>
    <col min="1659" max="1659" width="13.6640625" style="82" customWidth="1"/>
    <col min="1660" max="1660" width="15.58203125" style="82" customWidth="1"/>
    <col min="1661" max="1661" width="13.6640625" style="82" customWidth="1"/>
    <col min="1662" max="1662" width="12.08203125" style="82" customWidth="1"/>
    <col min="1663" max="1663" width="11.58203125" style="82" customWidth="1"/>
    <col min="1664" max="1664" width="6.4140625" style="82" customWidth="1"/>
    <col min="1665" max="1665" width="13.6640625" style="82" customWidth="1"/>
    <col min="1666" max="1666" width="11.9140625" style="82" customWidth="1"/>
    <col min="1667" max="1667" width="13.6640625" style="82" customWidth="1"/>
    <col min="1668" max="1668" width="11.9140625" style="82" customWidth="1"/>
    <col min="1669" max="1669" width="13.6640625" style="82" customWidth="1"/>
    <col min="1670" max="1670" width="11.9140625" style="82" customWidth="1"/>
    <col min="1671" max="1672" width="17.5" style="82" customWidth="1"/>
    <col min="1673" max="1673" width="15.58203125" style="82" customWidth="1"/>
    <col min="1674" max="1674" width="13.6640625" style="82" customWidth="1"/>
    <col min="1675" max="1675" width="15.58203125" style="82" customWidth="1"/>
    <col min="1676" max="1676" width="13.6640625" style="82" customWidth="1"/>
    <col min="1677" max="1677" width="12.08203125" style="82" customWidth="1"/>
    <col min="1678" max="1678" width="11.58203125" style="82" customWidth="1"/>
    <col min="1679" max="1679" width="6.4140625" style="82" customWidth="1"/>
    <col min="1680" max="1680" width="13.6640625" style="82" customWidth="1"/>
    <col min="1681" max="1681" width="11.9140625" style="82" customWidth="1"/>
    <col min="1682" max="1682" width="13.6640625" style="82" customWidth="1"/>
    <col min="1683" max="1683" width="11.9140625" style="82" customWidth="1"/>
    <col min="1684" max="1684" width="13.6640625" style="82" customWidth="1"/>
    <col min="1685" max="1685" width="11.9140625" style="82" customWidth="1"/>
    <col min="1686" max="1687" width="17.5" style="82" customWidth="1"/>
    <col min="1688" max="1688" width="15.58203125" style="82" customWidth="1"/>
    <col min="1689" max="1689" width="13.6640625" style="82" customWidth="1"/>
    <col min="1690" max="1690" width="15.58203125" style="82" customWidth="1"/>
    <col min="1691" max="1691" width="5.33203125" style="82" customWidth="1"/>
    <col min="1692" max="1692" width="12.08203125" style="82" customWidth="1"/>
    <col min="1693" max="1693" width="11.58203125" style="82" customWidth="1"/>
    <col min="1694" max="1694" width="6.4140625" style="82" customWidth="1"/>
    <col min="1695" max="1695" width="13.6640625" style="82" customWidth="1"/>
    <col min="1696" max="1696" width="11.9140625" style="82" customWidth="1"/>
    <col min="1697" max="1697" width="13.6640625" style="82" customWidth="1"/>
    <col min="1698" max="1698" width="11.9140625" style="82" customWidth="1"/>
    <col min="1699" max="1699" width="13.6640625" style="82" customWidth="1"/>
    <col min="1700" max="1700" width="11.9140625" style="82" customWidth="1"/>
    <col min="1701" max="1702" width="17.5" style="82" customWidth="1"/>
    <col min="1703" max="1703" width="15.58203125" style="82" customWidth="1"/>
    <col min="1704" max="1704" width="13.6640625" style="82" customWidth="1"/>
    <col min="1705" max="1705" width="15.58203125" style="82" customWidth="1"/>
    <col min="1706" max="1706" width="13.6640625" style="82" customWidth="1"/>
    <col min="1707" max="1707" width="12.08203125" style="82" customWidth="1"/>
    <col min="1708" max="1708" width="11.58203125" style="82" customWidth="1"/>
    <col min="1709" max="1709" width="6.4140625" style="82" customWidth="1"/>
    <col min="1710" max="1710" width="13.6640625" style="82" customWidth="1"/>
    <col min="1711" max="1711" width="11.9140625" style="82" customWidth="1"/>
    <col min="1712" max="1712" width="13.6640625" style="82" customWidth="1"/>
    <col min="1713" max="1713" width="11.9140625" style="82" customWidth="1"/>
    <col min="1714" max="1714" width="13.6640625" style="82" customWidth="1"/>
    <col min="1715" max="1715" width="11.9140625" style="82" customWidth="1"/>
    <col min="1716" max="1717" width="17.5" style="82" customWidth="1"/>
    <col min="1718" max="1718" width="15.58203125" style="82" customWidth="1"/>
    <col min="1719" max="1719" width="13.6640625" style="82" customWidth="1"/>
    <col min="1720" max="1720" width="15.58203125" style="82" customWidth="1"/>
    <col min="1721" max="1721" width="13.6640625" style="82" customWidth="1"/>
    <col min="1722" max="1722" width="12.08203125" style="82" customWidth="1"/>
    <col min="1723" max="1723" width="11.58203125" style="82" customWidth="1"/>
    <col min="1724" max="1724" width="6.4140625" style="82" customWidth="1"/>
    <col min="1725" max="1725" width="13.6640625" style="82" customWidth="1"/>
    <col min="1726" max="1726" width="11.9140625" style="82" customWidth="1"/>
    <col min="1727" max="1727" width="13.6640625" style="82" customWidth="1"/>
    <col min="1728" max="1728" width="11.9140625" style="82" customWidth="1"/>
    <col min="1729" max="1729" width="13.6640625" style="82" customWidth="1"/>
    <col min="1730" max="1730" width="11.9140625" style="82" customWidth="1"/>
    <col min="1731" max="1732" width="17.5" style="82" customWidth="1"/>
    <col min="1733" max="1733" width="15.58203125" style="82" customWidth="1"/>
    <col min="1734" max="1734" width="13.6640625" style="82" customWidth="1"/>
    <col min="1735" max="1735" width="15.58203125" style="82" customWidth="1"/>
    <col min="1736" max="1736" width="13.6640625" style="82" customWidth="1"/>
    <col min="1737" max="1737" width="12.08203125" style="82" customWidth="1"/>
    <col min="1738" max="1738" width="11.58203125" style="82" customWidth="1"/>
    <col min="1739" max="1739" width="6.4140625" style="82" customWidth="1"/>
    <col min="1740" max="1740" width="13.6640625" style="82" customWidth="1"/>
    <col min="1741" max="1741" width="11.9140625" style="82" customWidth="1"/>
    <col min="1742" max="1742" width="13.6640625" style="82" customWidth="1"/>
    <col min="1743" max="1743" width="11.9140625" style="82" customWidth="1"/>
    <col min="1744" max="1744" width="13.6640625" style="82" customWidth="1"/>
    <col min="1745" max="1745" width="11.9140625" style="82" customWidth="1"/>
    <col min="1746" max="1747" width="17.5" style="82" customWidth="1"/>
    <col min="1748" max="1748" width="15.58203125" style="82" customWidth="1"/>
    <col min="1749" max="1749" width="13.6640625" style="82" customWidth="1"/>
    <col min="1750" max="1750" width="15.58203125" style="82" customWidth="1"/>
    <col min="1751" max="1751" width="13.6640625" style="82" customWidth="1"/>
    <col min="1752" max="1752" width="12.08203125" style="82" customWidth="1"/>
    <col min="1753" max="1753" width="11.58203125" style="82" customWidth="1"/>
    <col min="1754" max="1754" width="6.4140625" style="82" customWidth="1"/>
    <col min="1755" max="1755" width="13.6640625" style="82" customWidth="1"/>
    <col min="1756" max="1756" width="11.9140625" style="82" customWidth="1"/>
    <col min="1757" max="1757" width="13.6640625" style="82" customWidth="1"/>
    <col min="1758" max="1758" width="11.9140625" style="82" customWidth="1"/>
    <col min="1759" max="1759" width="13.6640625" style="82" customWidth="1"/>
    <col min="1760" max="1760" width="11.9140625" style="82" customWidth="1"/>
    <col min="1761" max="1762" width="17.5" style="82" customWidth="1"/>
    <col min="1763" max="1763" width="15.58203125" style="82" customWidth="1"/>
    <col min="1764" max="1764" width="13.6640625" style="82" customWidth="1"/>
    <col min="1765" max="1765" width="15.58203125" style="82" customWidth="1"/>
    <col min="1766" max="1766" width="13.6640625" style="82" customWidth="1"/>
    <col min="1767" max="1767" width="12.08203125" style="82" customWidth="1"/>
    <col min="1768" max="1768" width="11.58203125" style="82" customWidth="1"/>
    <col min="1769" max="1769" width="6.4140625" style="82" customWidth="1"/>
    <col min="1770" max="1770" width="13.6640625" style="82" customWidth="1"/>
    <col min="1771" max="1771" width="11.9140625" style="82" customWidth="1"/>
    <col min="1772" max="1772" width="13.6640625" style="82" customWidth="1"/>
    <col min="1773" max="1773" width="11.9140625" style="82" customWidth="1"/>
    <col min="1774" max="1774" width="13.6640625" style="82" customWidth="1"/>
    <col min="1775" max="1775" width="11.9140625" style="82" customWidth="1"/>
    <col min="1776" max="1777" width="17.5" style="82" customWidth="1"/>
    <col min="1778" max="1778" width="15.58203125" style="82" customWidth="1"/>
    <col min="1779" max="1779" width="13.6640625" style="82" customWidth="1"/>
    <col min="1780" max="1780" width="15.58203125" style="82" customWidth="1"/>
    <col min="1781" max="1781" width="13.6640625" style="82" customWidth="1"/>
    <col min="1782" max="1782" width="12.08203125" style="82" customWidth="1"/>
    <col min="1783" max="1783" width="3.1640625" style="82" customWidth="1"/>
    <col min="1784" max="1792" width="7.5" style="82"/>
    <col min="1793" max="1793" width="11.1640625" style="82" bestFit="1" customWidth="1"/>
    <col min="1794" max="1794" width="15.58203125" style="82" bestFit="1" customWidth="1"/>
    <col min="1795" max="1795" width="10.6640625" style="82" bestFit="1" customWidth="1"/>
    <col min="1796" max="1796" width="14.4140625" style="82" bestFit="1" customWidth="1"/>
    <col min="1797" max="1797" width="17.1640625" style="82" bestFit="1" customWidth="1"/>
    <col min="1798" max="1798" width="12.5" style="82" bestFit="1" customWidth="1"/>
    <col min="1799" max="1799" width="20.33203125" style="82" bestFit="1" customWidth="1"/>
    <col min="1800" max="1800" width="8.08203125" style="82" bestFit="1" customWidth="1"/>
    <col min="1801" max="1801" width="8" style="82" bestFit="1" customWidth="1"/>
    <col min="1802" max="1802" width="19.08203125" style="82" bestFit="1" customWidth="1"/>
    <col min="1803" max="1805" width="8" style="82" bestFit="1" customWidth="1"/>
    <col min="1806" max="1806" width="13.6640625" style="82" bestFit="1" customWidth="1"/>
    <col min="1807" max="1807" width="11.9140625" style="82" bestFit="1" customWidth="1"/>
    <col min="1808" max="1808" width="18" style="82" bestFit="1" customWidth="1"/>
    <col min="1809" max="1809" width="16.08203125" style="82" bestFit="1" customWidth="1"/>
    <col min="1810" max="1810" width="18" style="82" bestFit="1" customWidth="1"/>
    <col min="1811" max="1811" width="16.08203125" style="82" bestFit="1" customWidth="1"/>
    <col min="1812" max="1812" width="12.5" style="82" bestFit="1" customWidth="1"/>
    <col min="1813" max="1813" width="10.6640625" style="82" bestFit="1" customWidth="1"/>
    <col min="1814" max="1814" width="11.58203125" style="82" bestFit="1" customWidth="1"/>
    <col min="1815" max="1815" width="17.08203125" style="82" bestFit="1" customWidth="1"/>
    <col min="1816" max="1816" width="13.6640625" style="82" bestFit="1" customWidth="1"/>
    <col min="1817" max="1817" width="11.9140625" style="82" bestFit="1" customWidth="1"/>
    <col min="1818" max="1818" width="13.6640625" style="82" bestFit="1" customWidth="1"/>
    <col min="1819" max="1819" width="11.9140625" style="82" bestFit="1" customWidth="1"/>
    <col min="1820" max="1820" width="13.6640625" style="82" bestFit="1" customWidth="1"/>
    <col min="1821" max="1821" width="11.9140625" style="82" bestFit="1" customWidth="1"/>
    <col min="1822" max="1823" width="17.5" style="82" bestFit="1" customWidth="1"/>
    <col min="1824" max="1824" width="15.58203125" style="82" bestFit="1" customWidth="1"/>
    <col min="1825" max="1825" width="13.6640625" style="82" bestFit="1" customWidth="1"/>
    <col min="1826" max="1826" width="15.58203125" style="82" bestFit="1" customWidth="1"/>
    <col min="1827" max="1827" width="13.6640625" style="82" bestFit="1" customWidth="1"/>
    <col min="1828" max="1828" width="17.08203125" style="82" customWidth="1"/>
    <col min="1829" max="1829" width="25.1640625" style="82" bestFit="1" customWidth="1"/>
    <col min="1830" max="1830" width="6.4140625" style="82" bestFit="1" customWidth="1"/>
    <col min="1831" max="1831" width="13.6640625" style="82" bestFit="1" customWidth="1"/>
    <col min="1832" max="1832" width="11.9140625" style="82" bestFit="1" customWidth="1"/>
    <col min="1833" max="1833" width="13.6640625" style="82" bestFit="1" customWidth="1"/>
    <col min="1834" max="1834" width="11.9140625" style="82" bestFit="1" customWidth="1"/>
    <col min="1835" max="1835" width="13.6640625" style="82" bestFit="1" customWidth="1"/>
    <col min="1836" max="1836" width="11.9140625" style="82" bestFit="1" customWidth="1"/>
    <col min="1837" max="1838" width="17.5" style="82" bestFit="1" customWidth="1"/>
    <col min="1839" max="1839" width="15.58203125" style="82" bestFit="1" customWidth="1"/>
    <col min="1840" max="1840" width="13.6640625" style="82" bestFit="1" customWidth="1"/>
    <col min="1841" max="1841" width="15.58203125" style="82" bestFit="1" customWidth="1"/>
    <col min="1842" max="1842" width="13.6640625" style="82" bestFit="1" customWidth="1"/>
    <col min="1843" max="1843" width="12.08203125" style="82" bestFit="1" customWidth="1"/>
    <col min="1844" max="1844" width="11.58203125" style="82" bestFit="1" customWidth="1"/>
    <col min="1845" max="1845" width="6.4140625" style="82" bestFit="1" customWidth="1"/>
    <col min="1846" max="1846" width="13.6640625" style="82" bestFit="1" customWidth="1"/>
    <col min="1847" max="1847" width="11.9140625" style="82" bestFit="1" customWidth="1"/>
    <col min="1848" max="1848" width="13.6640625" style="82" bestFit="1" customWidth="1"/>
    <col min="1849" max="1849" width="11.9140625" style="82" bestFit="1" customWidth="1"/>
    <col min="1850" max="1850" width="13.6640625" style="82" bestFit="1" customWidth="1"/>
    <col min="1851" max="1851" width="11.9140625" style="82" bestFit="1" customWidth="1"/>
    <col min="1852" max="1853" width="17.5" style="82" bestFit="1" customWidth="1"/>
    <col min="1854" max="1854" width="15.58203125" style="82" bestFit="1" customWidth="1"/>
    <col min="1855" max="1855" width="13.6640625" style="82" bestFit="1" customWidth="1"/>
    <col min="1856" max="1856" width="15.58203125" style="82" bestFit="1" customWidth="1"/>
    <col min="1857" max="1857" width="13.6640625" style="82" bestFit="1" customWidth="1"/>
    <col min="1858" max="1858" width="12.08203125" style="82" bestFit="1" customWidth="1"/>
    <col min="1859" max="1859" width="11.58203125" style="82" bestFit="1" customWidth="1"/>
    <col min="1860" max="1860" width="6.4140625" style="82" customWidth="1"/>
    <col min="1861" max="1861" width="13.6640625" style="82" customWidth="1"/>
    <col min="1862" max="1862" width="11.9140625" style="82" customWidth="1"/>
    <col min="1863" max="1863" width="13.6640625" style="82" customWidth="1"/>
    <col min="1864" max="1864" width="11.9140625" style="82" customWidth="1"/>
    <col min="1865" max="1865" width="13.6640625" style="82" customWidth="1"/>
    <col min="1866" max="1866" width="11.9140625" style="82" customWidth="1"/>
    <col min="1867" max="1868" width="17.5" style="82" customWidth="1"/>
    <col min="1869" max="1869" width="15.58203125" style="82" customWidth="1"/>
    <col min="1870" max="1870" width="13.6640625" style="82" customWidth="1"/>
    <col min="1871" max="1871" width="15.58203125" style="82" customWidth="1"/>
    <col min="1872" max="1872" width="13.6640625" style="82" customWidth="1"/>
    <col min="1873" max="1873" width="12.08203125" style="82" customWidth="1"/>
    <col min="1874" max="1874" width="11.58203125" style="82" customWidth="1"/>
    <col min="1875" max="1875" width="6.4140625" style="82" customWidth="1"/>
    <col min="1876" max="1876" width="13.6640625" style="82" customWidth="1"/>
    <col min="1877" max="1877" width="11.9140625" style="82" customWidth="1"/>
    <col min="1878" max="1878" width="13.6640625" style="82" customWidth="1"/>
    <col min="1879" max="1879" width="11.9140625" style="82" customWidth="1"/>
    <col min="1880" max="1880" width="13.6640625" style="82" customWidth="1"/>
    <col min="1881" max="1881" width="11.9140625" style="82" customWidth="1"/>
    <col min="1882" max="1883" width="17.5" style="82" customWidth="1"/>
    <col min="1884" max="1884" width="15.58203125" style="82" customWidth="1"/>
    <col min="1885" max="1885" width="13.6640625" style="82" customWidth="1"/>
    <col min="1886" max="1886" width="15.58203125" style="82" customWidth="1"/>
    <col min="1887" max="1887" width="6" style="82" customWidth="1"/>
    <col min="1888" max="1888" width="12.08203125" style="82" customWidth="1"/>
    <col min="1889" max="1889" width="11.58203125" style="82" customWidth="1"/>
    <col min="1890" max="1890" width="6.4140625" style="82" customWidth="1"/>
    <col min="1891" max="1891" width="13.6640625" style="82" customWidth="1"/>
    <col min="1892" max="1892" width="11.9140625" style="82" customWidth="1"/>
    <col min="1893" max="1893" width="13.6640625" style="82" customWidth="1"/>
    <col min="1894" max="1894" width="11.9140625" style="82" customWidth="1"/>
    <col min="1895" max="1895" width="13.6640625" style="82" customWidth="1"/>
    <col min="1896" max="1896" width="11.9140625" style="82" customWidth="1"/>
    <col min="1897" max="1898" width="17.5" style="82" customWidth="1"/>
    <col min="1899" max="1899" width="15.58203125" style="82" customWidth="1"/>
    <col min="1900" max="1900" width="13.6640625" style="82" customWidth="1"/>
    <col min="1901" max="1901" width="15.58203125" style="82" customWidth="1"/>
    <col min="1902" max="1902" width="6" style="82" customWidth="1"/>
    <col min="1903" max="1903" width="12.08203125" style="82" customWidth="1"/>
    <col min="1904" max="1904" width="11.58203125" style="82" customWidth="1"/>
    <col min="1905" max="1905" width="6.4140625" style="82" customWidth="1"/>
    <col min="1906" max="1906" width="13.6640625" style="82" customWidth="1"/>
    <col min="1907" max="1907" width="11.9140625" style="82" customWidth="1"/>
    <col min="1908" max="1908" width="13.6640625" style="82" customWidth="1"/>
    <col min="1909" max="1909" width="11.9140625" style="82" customWidth="1"/>
    <col min="1910" max="1910" width="13.6640625" style="82" customWidth="1"/>
    <col min="1911" max="1911" width="11.9140625" style="82" customWidth="1"/>
    <col min="1912" max="1913" width="17.5" style="82" customWidth="1"/>
    <col min="1914" max="1914" width="15.58203125" style="82" customWidth="1"/>
    <col min="1915" max="1915" width="13.6640625" style="82" customWidth="1"/>
    <col min="1916" max="1916" width="15.58203125" style="82" customWidth="1"/>
    <col min="1917" max="1917" width="13.6640625" style="82" customWidth="1"/>
    <col min="1918" max="1918" width="12.08203125" style="82" customWidth="1"/>
    <col min="1919" max="1919" width="11.58203125" style="82" customWidth="1"/>
    <col min="1920" max="1920" width="6.4140625" style="82" customWidth="1"/>
    <col min="1921" max="1921" width="13.6640625" style="82" customWidth="1"/>
    <col min="1922" max="1922" width="11.9140625" style="82" customWidth="1"/>
    <col min="1923" max="1923" width="13.6640625" style="82" customWidth="1"/>
    <col min="1924" max="1924" width="11.9140625" style="82" customWidth="1"/>
    <col min="1925" max="1925" width="13.6640625" style="82" customWidth="1"/>
    <col min="1926" max="1926" width="11.9140625" style="82" customWidth="1"/>
    <col min="1927" max="1928" width="17.5" style="82" customWidth="1"/>
    <col min="1929" max="1929" width="15.58203125" style="82" customWidth="1"/>
    <col min="1930" max="1930" width="13.6640625" style="82" customWidth="1"/>
    <col min="1931" max="1931" width="15.58203125" style="82" customWidth="1"/>
    <col min="1932" max="1932" width="13.6640625" style="82" customWidth="1"/>
    <col min="1933" max="1933" width="12.08203125" style="82" customWidth="1"/>
    <col min="1934" max="1934" width="11.58203125" style="82" customWidth="1"/>
    <col min="1935" max="1935" width="6.4140625" style="82" customWidth="1"/>
    <col min="1936" max="1936" width="13.6640625" style="82" customWidth="1"/>
    <col min="1937" max="1937" width="11.9140625" style="82" customWidth="1"/>
    <col min="1938" max="1938" width="13.6640625" style="82" customWidth="1"/>
    <col min="1939" max="1939" width="11.9140625" style="82" customWidth="1"/>
    <col min="1940" max="1940" width="13.6640625" style="82" customWidth="1"/>
    <col min="1941" max="1941" width="11.9140625" style="82" customWidth="1"/>
    <col min="1942" max="1943" width="17.5" style="82" customWidth="1"/>
    <col min="1944" max="1944" width="15.58203125" style="82" customWidth="1"/>
    <col min="1945" max="1945" width="13.6640625" style="82" customWidth="1"/>
    <col min="1946" max="1946" width="15.58203125" style="82" customWidth="1"/>
    <col min="1947" max="1947" width="5.33203125" style="82" customWidth="1"/>
    <col min="1948" max="1948" width="12.08203125" style="82" customWidth="1"/>
    <col min="1949" max="1949" width="11.58203125" style="82" customWidth="1"/>
    <col min="1950" max="1950" width="6.4140625" style="82" customWidth="1"/>
    <col min="1951" max="1951" width="13.6640625" style="82" customWidth="1"/>
    <col min="1952" max="1952" width="11.9140625" style="82" customWidth="1"/>
    <col min="1953" max="1953" width="13.6640625" style="82" customWidth="1"/>
    <col min="1954" max="1954" width="11.9140625" style="82" customWidth="1"/>
    <col min="1955" max="1955" width="13.6640625" style="82" customWidth="1"/>
    <col min="1956" max="1956" width="11.9140625" style="82" customWidth="1"/>
    <col min="1957" max="1958" width="17.5" style="82" customWidth="1"/>
    <col min="1959" max="1959" width="15.58203125" style="82" customWidth="1"/>
    <col min="1960" max="1960" width="13.6640625" style="82" customWidth="1"/>
    <col min="1961" max="1961" width="15.58203125" style="82" customWidth="1"/>
    <col min="1962" max="1962" width="13.6640625" style="82" customWidth="1"/>
    <col min="1963" max="1963" width="12.08203125" style="82" customWidth="1"/>
    <col min="1964" max="1964" width="11.58203125" style="82" customWidth="1"/>
    <col min="1965" max="1965" width="6.4140625" style="82" customWidth="1"/>
    <col min="1966" max="1966" width="13.6640625" style="82" customWidth="1"/>
    <col min="1967" max="1967" width="11.9140625" style="82" customWidth="1"/>
    <col min="1968" max="1968" width="13.6640625" style="82" customWidth="1"/>
    <col min="1969" max="1969" width="11.9140625" style="82" customWidth="1"/>
    <col min="1970" max="1970" width="13.6640625" style="82" customWidth="1"/>
    <col min="1971" max="1971" width="11.9140625" style="82" customWidth="1"/>
    <col min="1972" max="1973" width="17.5" style="82" customWidth="1"/>
    <col min="1974" max="1974" width="15.58203125" style="82" customWidth="1"/>
    <col min="1975" max="1975" width="13.6640625" style="82" customWidth="1"/>
    <col min="1976" max="1976" width="15.58203125" style="82" customWidth="1"/>
    <col min="1977" max="1977" width="13.6640625" style="82" customWidth="1"/>
    <col min="1978" max="1978" width="12.08203125" style="82" customWidth="1"/>
    <col min="1979" max="1979" width="11.58203125" style="82" customWidth="1"/>
    <col min="1980" max="1980" width="6.4140625" style="82" customWidth="1"/>
    <col min="1981" max="1981" width="13.6640625" style="82" customWidth="1"/>
    <col min="1982" max="1982" width="11.9140625" style="82" customWidth="1"/>
    <col min="1983" max="1983" width="13.6640625" style="82" customWidth="1"/>
    <col min="1984" max="1984" width="11.9140625" style="82" customWidth="1"/>
    <col min="1985" max="1985" width="13.6640625" style="82" customWidth="1"/>
    <col min="1986" max="1986" width="11.9140625" style="82" customWidth="1"/>
    <col min="1987" max="1988" width="17.5" style="82" customWidth="1"/>
    <col min="1989" max="1989" width="15.58203125" style="82" customWidth="1"/>
    <col min="1990" max="1990" width="13.6640625" style="82" customWidth="1"/>
    <col min="1991" max="1991" width="15.58203125" style="82" customWidth="1"/>
    <col min="1992" max="1992" width="13.6640625" style="82" customWidth="1"/>
    <col min="1993" max="1993" width="12.08203125" style="82" customWidth="1"/>
    <col min="1994" max="1994" width="11.58203125" style="82" customWidth="1"/>
    <col min="1995" max="1995" width="6.4140625" style="82" customWidth="1"/>
    <col min="1996" max="1996" width="13.6640625" style="82" customWidth="1"/>
    <col min="1997" max="1997" width="11.9140625" style="82" customWidth="1"/>
    <col min="1998" max="1998" width="13.6640625" style="82" customWidth="1"/>
    <col min="1999" max="1999" width="11.9140625" style="82" customWidth="1"/>
    <col min="2000" max="2000" width="13.6640625" style="82" customWidth="1"/>
    <col min="2001" max="2001" width="11.9140625" style="82" customWidth="1"/>
    <col min="2002" max="2003" width="17.5" style="82" customWidth="1"/>
    <col min="2004" max="2004" width="15.58203125" style="82" customWidth="1"/>
    <col min="2005" max="2005" width="13.6640625" style="82" customWidth="1"/>
    <col min="2006" max="2006" width="15.58203125" style="82" customWidth="1"/>
    <col min="2007" max="2007" width="13.6640625" style="82" customWidth="1"/>
    <col min="2008" max="2008" width="12.08203125" style="82" customWidth="1"/>
    <col min="2009" max="2009" width="11.58203125" style="82" customWidth="1"/>
    <col min="2010" max="2010" width="6.4140625" style="82" customWidth="1"/>
    <col min="2011" max="2011" width="13.6640625" style="82" customWidth="1"/>
    <col min="2012" max="2012" width="11.9140625" style="82" customWidth="1"/>
    <col min="2013" max="2013" width="13.6640625" style="82" customWidth="1"/>
    <col min="2014" max="2014" width="11.9140625" style="82" customWidth="1"/>
    <col min="2015" max="2015" width="13.6640625" style="82" customWidth="1"/>
    <col min="2016" max="2016" width="11.9140625" style="82" customWidth="1"/>
    <col min="2017" max="2018" width="17.5" style="82" customWidth="1"/>
    <col min="2019" max="2019" width="15.58203125" style="82" customWidth="1"/>
    <col min="2020" max="2020" width="13.6640625" style="82" customWidth="1"/>
    <col min="2021" max="2021" width="15.58203125" style="82" customWidth="1"/>
    <col min="2022" max="2022" width="13.6640625" style="82" customWidth="1"/>
    <col min="2023" max="2023" width="12.08203125" style="82" customWidth="1"/>
    <col min="2024" max="2024" width="11.58203125" style="82" customWidth="1"/>
    <col min="2025" max="2025" width="6.4140625" style="82" customWidth="1"/>
    <col min="2026" max="2026" width="13.6640625" style="82" customWidth="1"/>
    <col min="2027" max="2027" width="11.9140625" style="82" customWidth="1"/>
    <col min="2028" max="2028" width="13.6640625" style="82" customWidth="1"/>
    <col min="2029" max="2029" width="11.9140625" style="82" customWidth="1"/>
    <col min="2030" max="2030" width="13.6640625" style="82" customWidth="1"/>
    <col min="2031" max="2031" width="11.9140625" style="82" customWidth="1"/>
    <col min="2032" max="2033" width="17.5" style="82" customWidth="1"/>
    <col min="2034" max="2034" width="15.58203125" style="82" customWidth="1"/>
    <col min="2035" max="2035" width="13.6640625" style="82" customWidth="1"/>
    <col min="2036" max="2036" width="15.58203125" style="82" customWidth="1"/>
    <col min="2037" max="2037" width="13.6640625" style="82" customWidth="1"/>
    <col min="2038" max="2038" width="12.08203125" style="82" customWidth="1"/>
    <col min="2039" max="2039" width="3.1640625" style="82" customWidth="1"/>
    <col min="2040" max="2048" width="7.5" style="82"/>
    <col min="2049" max="2049" width="11.1640625" style="82" bestFit="1" customWidth="1"/>
    <col min="2050" max="2050" width="15.58203125" style="82" bestFit="1" customWidth="1"/>
    <col min="2051" max="2051" width="10.6640625" style="82" bestFit="1" customWidth="1"/>
    <col min="2052" max="2052" width="14.4140625" style="82" bestFit="1" customWidth="1"/>
    <col min="2053" max="2053" width="17.1640625" style="82" bestFit="1" customWidth="1"/>
    <col min="2054" max="2054" width="12.5" style="82" bestFit="1" customWidth="1"/>
    <col min="2055" max="2055" width="20.33203125" style="82" bestFit="1" customWidth="1"/>
    <col min="2056" max="2056" width="8.08203125" style="82" bestFit="1" customWidth="1"/>
    <col min="2057" max="2057" width="8" style="82" bestFit="1" customWidth="1"/>
    <col min="2058" max="2058" width="19.08203125" style="82" bestFit="1" customWidth="1"/>
    <col min="2059" max="2061" width="8" style="82" bestFit="1" customWidth="1"/>
    <col min="2062" max="2062" width="13.6640625" style="82" bestFit="1" customWidth="1"/>
    <col min="2063" max="2063" width="11.9140625" style="82" bestFit="1" customWidth="1"/>
    <col min="2064" max="2064" width="18" style="82" bestFit="1" customWidth="1"/>
    <col min="2065" max="2065" width="16.08203125" style="82" bestFit="1" customWidth="1"/>
    <col min="2066" max="2066" width="18" style="82" bestFit="1" customWidth="1"/>
    <col min="2067" max="2067" width="16.08203125" style="82" bestFit="1" customWidth="1"/>
    <col min="2068" max="2068" width="12.5" style="82" bestFit="1" customWidth="1"/>
    <col min="2069" max="2069" width="10.6640625" style="82" bestFit="1" customWidth="1"/>
    <col min="2070" max="2070" width="11.58203125" style="82" bestFit="1" customWidth="1"/>
    <col min="2071" max="2071" width="17.08203125" style="82" bestFit="1" customWidth="1"/>
    <col min="2072" max="2072" width="13.6640625" style="82" bestFit="1" customWidth="1"/>
    <col min="2073" max="2073" width="11.9140625" style="82" bestFit="1" customWidth="1"/>
    <col min="2074" max="2074" width="13.6640625" style="82" bestFit="1" customWidth="1"/>
    <col min="2075" max="2075" width="11.9140625" style="82" bestFit="1" customWidth="1"/>
    <col min="2076" max="2076" width="13.6640625" style="82" bestFit="1" customWidth="1"/>
    <col min="2077" max="2077" width="11.9140625" style="82" bestFit="1" customWidth="1"/>
    <col min="2078" max="2079" width="17.5" style="82" bestFit="1" customWidth="1"/>
    <col min="2080" max="2080" width="15.58203125" style="82" bestFit="1" customWidth="1"/>
    <col min="2081" max="2081" width="13.6640625" style="82" bestFit="1" customWidth="1"/>
    <col min="2082" max="2082" width="15.58203125" style="82" bestFit="1" customWidth="1"/>
    <col min="2083" max="2083" width="13.6640625" style="82" bestFit="1" customWidth="1"/>
    <col min="2084" max="2084" width="17.08203125" style="82" customWidth="1"/>
    <col min="2085" max="2085" width="25.1640625" style="82" bestFit="1" customWidth="1"/>
    <col min="2086" max="2086" width="6.4140625" style="82" bestFit="1" customWidth="1"/>
    <col min="2087" max="2087" width="13.6640625" style="82" bestFit="1" customWidth="1"/>
    <col min="2088" max="2088" width="11.9140625" style="82" bestFit="1" customWidth="1"/>
    <col min="2089" max="2089" width="13.6640625" style="82" bestFit="1" customWidth="1"/>
    <col min="2090" max="2090" width="11.9140625" style="82" bestFit="1" customWidth="1"/>
    <col min="2091" max="2091" width="13.6640625" style="82" bestFit="1" customWidth="1"/>
    <col min="2092" max="2092" width="11.9140625" style="82" bestFit="1" customWidth="1"/>
    <col min="2093" max="2094" width="17.5" style="82" bestFit="1" customWidth="1"/>
    <col min="2095" max="2095" width="15.58203125" style="82" bestFit="1" customWidth="1"/>
    <col min="2096" max="2096" width="13.6640625" style="82" bestFit="1" customWidth="1"/>
    <col min="2097" max="2097" width="15.58203125" style="82" bestFit="1" customWidth="1"/>
    <col min="2098" max="2098" width="13.6640625" style="82" bestFit="1" customWidth="1"/>
    <col min="2099" max="2099" width="12.08203125" style="82" bestFit="1" customWidth="1"/>
    <col min="2100" max="2100" width="11.58203125" style="82" bestFit="1" customWidth="1"/>
    <col min="2101" max="2101" width="6.4140625" style="82" bestFit="1" customWidth="1"/>
    <col min="2102" max="2102" width="13.6640625" style="82" bestFit="1" customWidth="1"/>
    <col min="2103" max="2103" width="11.9140625" style="82" bestFit="1" customWidth="1"/>
    <col min="2104" max="2104" width="13.6640625" style="82" bestFit="1" customWidth="1"/>
    <col min="2105" max="2105" width="11.9140625" style="82" bestFit="1" customWidth="1"/>
    <col min="2106" max="2106" width="13.6640625" style="82" bestFit="1" customWidth="1"/>
    <col min="2107" max="2107" width="11.9140625" style="82" bestFit="1" customWidth="1"/>
    <col min="2108" max="2109" width="17.5" style="82" bestFit="1" customWidth="1"/>
    <col min="2110" max="2110" width="15.58203125" style="82" bestFit="1" customWidth="1"/>
    <col min="2111" max="2111" width="13.6640625" style="82" bestFit="1" customWidth="1"/>
    <col min="2112" max="2112" width="15.58203125" style="82" bestFit="1" customWidth="1"/>
    <col min="2113" max="2113" width="13.6640625" style="82" bestFit="1" customWidth="1"/>
    <col min="2114" max="2114" width="12.08203125" style="82" bestFit="1" customWidth="1"/>
    <col min="2115" max="2115" width="11.58203125" style="82" bestFit="1" customWidth="1"/>
    <col min="2116" max="2116" width="6.4140625" style="82" customWidth="1"/>
    <col min="2117" max="2117" width="13.6640625" style="82" customWidth="1"/>
    <col min="2118" max="2118" width="11.9140625" style="82" customWidth="1"/>
    <col min="2119" max="2119" width="13.6640625" style="82" customWidth="1"/>
    <col min="2120" max="2120" width="11.9140625" style="82" customWidth="1"/>
    <col min="2121" max="2121" width="13.6640625" style="82" customWidth="1"/>
    <col min="2122" max="2122" width="11.9140625" style="82" customWidth="1"/>
    <col min="2123" max="2124" width="17.5" style="82" customWidth="1"/>
    <col min="2125" max="2125" width="15.58203125" style="82" customWidth="1"/>
    <col min="2126" max="2126" width="13.6640625" style="82" customWidth="1"/>
    <col min="2127" max="2127" width="15.58203125" style="82" customWidth="1"/>
    <col min="2128" max="2128" width="13.6640625" style="82" customWidth="1"/>
    <col min="2129" max="2129" width="12.08203125" style="82" customWidth="1"/>
    <col min="2130" max="2130" width="11.58203125" style="82" customWidth="1"/>
    <col min="2131" max="2131" width="6.4140625" style="82" customWidth="1"/>
    <col min="2132" max="2132" width="13.6640625" style="82" customWidth="1"/>
    <col min="2133" max="2133" width="11.9140625" style="82" customWidth="1"/>
    <col min="2134" max="2134" width="13.6640625" style="82" customWidth="1"/>
    <col min="2135" max="2135" width="11.9140625" style="82" customWidth="1"/>
    <col min="2136" max="2136" width="13.6640625" style="82" customWidth="1"/>
    <col min="2137" max="2137" width="11.9140625" style="82" customWidth="1"/>
    <col min="2138" max="2139" width="17.5" style="82" customWidth="1"/>
    <col min="2140" max="2140" width="15.58203125" style="82" customWidth="1"/>
    <col min="2141" max="2141" width="13.6640625" style="82" customWidth="1"/>
    <col min="2142" max="2142" width="15.58203125" style="82" customWidth="1"/>
    <col min="2143" max="2143" width="6" style="82" customWidth="1"/>
    <col min="2144" max="2144" width="12.08203125" style="82" customWidth="1"/>
    <col min="2145" max="2145" width="11.58203125" style="82" customWidth="1"/>
    <col min="2146" max="2146" width="6.4140625" style="82" customWidth="1"/>
    <col min="2147" max="2147" width="13.6640625" style="82" customWidth="1"/>
    <col min="2148" max="2148" width="11.9140625" style="82" customWidth="1"/>
    <col min="2149" max="2149" width="13.6640625" style="82" customWidth="1"/>
    <col min="2150" max="2150" width="11.9140625" style="82" customWidth="1"/>
    <col min="2151" max="2151" width="13.6640625" style="82" customWidth="1"/>
    <col min="2152" max="2152" width="11.9140625" style="82" customWidth="1"/>
    <col min="2153" max="2154" width="17.5" style="82" customWidth="1"/>
    <col min="2155" max="2155" width="15.58203125" style="82" customWidth="1"/>
    <col min="2156" max="2156" width="13.6640625" style="82" customWidth="1"/>
    <col min="2157" max="2157" width="15.58203125" style="82" customWidth="1"/>
    <col min="2158" max="2158" width="6" style="82" customWidth="1"/>
    <col min="2159" max="2159" width="12.08203125" style="82" customWidth="1"/>
    <col min="2160" max="2160" width="11.58203125" style="82" customWidth="1"/>
    <col min="2161" max="2161" width="6.4140625" style="82" customWidth="1"/>
    <col min="2162" max="2162" width="13.6640625" style="82" customWidth="1"/>
    <col min="2163" max="2163" width="11.9140625" style="82" customWidth="1"/>
    <col min="2164" max="2164" width="13.6640625" style="82" customWidth="1"/>
    <col min="2165" max="2165" width="11.9140625" style="82" customWidth="1"/>
    <col min="2166" max="2166" width="13.6640625" style="82" customWidth="1"/>
    <col min="2167" max="2167" width="11.9140625" style="82" customWidth="1"/>
    <col min="2168" max="2169" width="17.5" style="82" customWidth="1"/>
    <col min="2170" max="2170" width="15.58203125" style="82" customWidth="1"/>
    <col min="2171" max="2171" width="13.6640625" style="82" customWidth="1"/>
    <col min="2172" max="2172" width="15.58203125" style="82" customWidth="1"/>
    <col min="2173" max="2173" width="13.6640625" style="82" customWidth="1"/>
    <col min="2174" max="2174" width="12.08203125" style="82" customWidth="1"/>
    <col min="2175" max="2175" width="11.58203125" style="82" customWidth="1"/>
    <col min="2176" max="2176" width="6.4140625" style="82" customWidth="1"/>
    <col min="2177" max="2177" width="13.6640625" style="82" customWidth="1"/>
    <col min="2178" max="2178" width="11.9140625" style="82" customWidth="1"/>
    <col min="2179" max="2179" width="13.6640625" style="82" customWidth="1"/>
    <col min="2180" max="2180" width="11.9140625" style="82" customWidth="1"/>
    <col min="2181" max="2181" width="13.6640625" style="82" customWidth="1"/>
    <col min="2182" max="2182" width="11.9140625" style="82" customWidth="1"/>
    <col min="2183" max="2184" width="17.5" style="82" customWidth="1"/>
    <col min="2185" max="2185" width="15.58203125" style="82" customWidth="1"/>
    <col min="2186" max="2186" width="13.6640625" style="82" customWidth="1"/>
    <col min="2187" max="2187" width="15.58203125" style="82" customWidth="1"/>
    <col min="2188" max="2188" width="13.6640625" style="82" customWidth="1"/>
    <col min="2189" max="2189" width="12.08203125" style="82" customWidth="1"/>
    <col min="2190" max="2190" width="11.58203125" style="82" customWidth="1"/>
    <col min="2191" max="2191" width="6.4140625" style="82" customWidth="1"/>
    <col min="2192" max="2192" width="13.6640625" style="82" customWidth="1"/>
    <col min="2193" max="2193" width="11.9140625" style="82" customWidth="1"/>
    <col min="2194" max="2194" width="13.6640625" style="82" customWidth="1"/>
    <col min="2195" max="2195" width="11.9140625" style="82" customWidth="1"/>
    <col min="2196" max="2196" width="13.6640625" style="82" customWidth="1"/>
    <col min="2197" max="2197" width="11.9140625" style="82" customWidth="1"/>
    <col min="2198" max="2199" width="17.5" style="82" customWidth="1"/>
    <col min="2200" max="2200" width="15.58203125" style="82" customWidth="1"/>
    <col min="2201" max="2201" width="13.6640625" style="82" customWidth="1"/>
    <col min="2202" max="2202" width="15.58203125" style="82" customWidth="1"/>
    <col min="2203" max="2203" width="5.33203125" style="82" customWidth="1"/>
    <col min="2204" max="2204" width="12.08203125" style="82" customWidth="1"/>
    <col min="2205" max="2205" width="11.58203125" style="82" customWidth="1"/>
    <col min="2206" max="2206" width="6.4140625" style="82" customWidth="1"/>
    <col min="2207" max="2207" width="13.6640625" style="82" customWidth="1"/>
    <col min="2208" max="2208" width="11.9140625" style="82" customWidth="1"/>
    <col min="2209" max="2209" width="13.6640625" style="82" customWidth="1"/>
    <col min="2210" max="2210" width="11.9140625" style="82" customWidth="1"/>
    <col min="2211" max="2211" width="13.6640625" style="82" customWidth="1"/>
    <col min="2212" max="2212" width="11.9140625" style="82" customWidth="1"/>
    <col min="2213" max="2214" width="17.5" style="82" customWidth="1"/>
    <col min="2215" max="2215" width="15.58203125" style="82" customWidth="1"/>
    <col min="2216" max="2216" width="13.6640625" style="82" customWidth="1"/>
    <col min="2217" max="2217" width="15.58203125" style="82" customWidth="1"/>
    <col min="2218" max="2218" width="13.6640625" style="82" customWidth="1"/>
    <col min="2219" max="2219" width="12.08203125" style="82" customWidth="1"/>
    <col min="2220" max="2220" width="11.58203125" style="82" customWidth="1"/>
    <col min="2221" max="2221" width="6.4140625" style="82" customWidth="1"/>
    <col min="2222" max="2222" width="13.6640625" style="82" customWidth="1"/>
    <col min="2223" max="2223" width="11.9140625" style="82" customWidth="1"/>
    <col min="2224" max="2224" width="13.6640625" style="82" customWidth="1"/>
    <col min="2225" max="2225" width="11.9140625" style="82" customWidth="1"/>
    <col min="2226" max="2226" width="13.6640625" style="82" customWidth="1"/>
    <col min="2227" max="2227" width="11.9140625" style="82" customWidth="1"/>
    <col min="2228" max="2229" width="17.5" style="82" customWidth="1"/>
    <col min="2230" max="2230" width="15.58203125" style="82" customWidth="1"/>
    <col min="2231" max="2231" width="13.6640625" style="82" customWidth="1"/>
    <col min="2232" max="2232" width="15.58203125" style="82" customWidth="1"/>
    <col min="2233" max="2233" width="13.6640625" style="82" customWidth="1"/>
    <col min="2234" max="2234" width="12.08203125" style="82" customWidth="1"/>
    <col min="2235" max="2235" width="11.58203125" style="82" customWidth="1"/>
    <col min="2236" max="2236" width="6.4140625" style="82" customWidth="1"/>
    <col min="2237" max="2237" width="13.6640625" style="82" customWidth="1"/>
    <col min="2238" max="2238" width="11.9140625" style="82" customWidth="1"/>
    <col min="2239" max="2239" width="13.6640625" style="82" customWidth="1"/>
    <col min="2240" max="2240" width="11.9140625" style="82" customWidth="1"/>
    <col min="2241" max="2241" width="13.6640625" style="82" customWidth="1"/>
    <col min="2242" max="2242" width="11.9140625" style="82" customWidth="1"/>
    <col min="2243" max="2244" width="17.5" style="82" customWidth="1"/>
    <col min="2245" max="2245" width="15.58203125" style="82" customWidth="1"/>
    <col min="2246" max="2246" width="13.6640625" style="82" customWidth="1"/>
    <col min="2247" max="2247" width="15.58203125" style="82" customWidth="1"/>
    <col min="2248" max="2248" width="13.6640625" style="82" customWidth="1"/>
    <col min="2249" max="2249" width="12.08203125" style="82" customWidth="1"/>
    <col min="2250" max="2250" width="11.58203125" style="82" customWidth="1"/>
    <col min="2251" max="2251" width="6.4140625" style="82" customWidth="1"/>
    <col min="2252" max="2252" width="13.6640625" style="82" customWidth="1"/>
    <col min="2253" max="2253" width="11.9140625" style="82" customWidth="1"/>
    <col min="2254" max="2254" width="13.6640625" style="82" customWidth="1"/>
    <col min="2255" max="2255" width="11.9140625" style="82" customWidth="1"/>
    <col min="2256" max="2256" width="13.6640625" style="82" customWidth="1"/>
    <col min="2257" max="2257" width="11.9140625" style="82" customWidth="1"/>
    <col min="2258" max="2259" width="17.5" style="82" customWidth="1"/>
    <col min="2260" max="2260" width="15.58203125" style="82" customWidth="1"/>
    <col min="2261" max="2261" width="13.6640625" style="82" customWidth="1"/>
    <col min="2262" max="2262" width="15.58203125" style="82" customWidth="1"/>
    <col min="2263" max="2263" width="13.6640625" style="82" customWidth="1"/>
    <col min="2264" max="2264" width="12.08203125" style="82" customWidth="1"/>
    <col min="2265" max="2265" width="11.58203125" style="82" customWidth="1"/>
    <col min="2266" max="2266" width="6.4140625" style="82" customWidth="1"/>
    <col min="2267" max="2267" width="13.6640625" style="82" customWidth="1"/>
    <col min="2268" max="2268" width="11.9140625" style="82" customWidth="1"/>
    <col min="2269" max="2269" width="13.6640625" style="82" customWidth="1"/>
    <col min="2270" max="2270" width="11.9140625" style="82" customWidth="1"/>
    <col min="2271" max="2271" width="13.6640625" style="82" customWidth="1"/>
    <col min="2272" max="2272" width="11.9140625" style="82" customWidth="1"/>
    <col min="2273" max="2274" width="17.5" style="82" customWidth="1"/>
    <col min="2275" max="2275" width="15.58203125" style="82" customWidth="1"/>
    <col min="2276" max="2276" width="13.6640625" style="82" customWidth="1"/>
    <col min="2277" max="2277" width="15.58203125" style="82" customWidth="1"/>
    <col min="2278" max="2278" width="13.6640625" style="82" customWidth="1"/>
    <col min="2279" max="2279" width="12.08203125" style="82" customWidth="1"/>
    <col min="2280" max="2280" width="11.58203125" style="82" customWidth="1"/>
    <col min="2281" max="2281" width="6.4140625" style="82" customWidth="1"/>
    <col min="2282" max="2282" width="13.6640625" style="82" customWidth="1"/>
    <col min="2283" max="2283" width="11.9140625" style="82" customWidth="1"/>
    <col min="2284" max="2284" width="13.6640625" style="82" customWidth="1"/>
    <col min="2285" max="2285" width="11.9140625" style="82" customWidth="1"/>
    <col min="2286" max="2286" width="13.6640625" style="82" customWidth="1"/>
    <col min="2287" max="2287" width="11.9140625" style="82" customWidth="1"/>
    <col min="2288" max="2289" width="17.5" style="82" customWidth="1"/>
    <col min="2290" max="2290" width="15.58203125" style="82" customWidth="1"/>
    <col min="2291" max="2291" width="13.6640625" style="82" customWidth="1"/>
    <col min="2292" max="2292" width="15.58203125" style="82" customWidth="1"/>
    <col min="2293" max="2293" width="13.6640625" style="82" customWidth="1"/>
    <col min="2294" max="2294" width="12.08203125" style="82" customWidth="1"/>
    <col min="2295" max="2295" width="3.1640625" style="82" customWidth="1"/>
    <col min="2296" max="2304" width="7.5" style="82"/>
    <col min="2305" max="2305" width="11.1640625" style="82" bestFit="1" customWidth="1"/>
    <col min="2306" max="2306" width="15.58203125" style="82" bestFit="1" customWidth="1"/>
    <col min="2307" max="2307" width="10.6640625" style="82" bestFit="1" customWidth="1"/>
    <col min="2308" max="2308" width="14.4140625" style="82" bestFit="1" customWidth="1"/>
    <col min="2309" max="2309" width="17.1640625" style="82" bestFit="1" customWidth="1"/>
    <col min="2310" max="2310" width="12.5" style="82" bestFit="1" customWidth="1"/>
    <col min="2311" max="2311" width="20.33203125" style="82" bestFit="1" customWidth="1"/>
    <col min="2312" max="2312" width="8.08203125" style="82" bestFit="1" customWidth="1"/>
    <col min="2313" max="2313" width="8" style="82" bestFit="1" customWidth="1"/>
    <col min="2314" max="2314" width="19.08203125" style="82" bestFit="1" customWidth="1"/>
    <col min="2315" max="2317" width="8" style="82" bestFit="1" customWidth="1"/>
    <col min="2318" max="2318" width="13.6640625" style="82" bestFit="1" customWidth="1"/>
    <col min="2319" max="2319" width="11.9140625" style="82" bestFit="1" customWidth="1"/>
    <col min="2320" max="2320" width="18" style="82" bestFit="1" customWidth="1"/>
    <col min="2321" max="2321" width="16.08203125" style="82" bestFit="1" customWidth="1"/>
    <col min="2322" max="2322" width="18" style="82" bestFit="1" customWidth="1"/>
    <col min="2323" max="2323" width="16.08203125" style="82" bestFit="1" customWidth="1"/>
    <col min="2324" max="2324" width="12.5" style="82" bestFit="1" customWidth="1"/>
    <col min="2325" max="2325" width="10.6640625" style="82" bestFit="1" customWidth="1"/>
    <col min="2326" max="2326" width="11.58203125" style="82" bestFit="1" customWidth="1"/>
    <col min="2327" max="2327" width="17.08203125" style="82" bestFit="1" customWidth="1"/>
    <col min="2328" max="2328" width="13.6640625" style="82" bestFit="1" customWidth="1"/>
    <col min="2329" max="2329" width="11.9140625" style="82" bestFit="1" customWidth="1"/>
    <col min="2330" max="2330" width="13.6640625" style="82" bestFit="1" customWidth="1"/>
    <col min="2331" max="2331" width="11.9140625" style="82" bestFit="1" customWidth="1"/>
    <col min="2332" max="2332" width="13.6640625" style="82" bestFit="1" customWidth="1"/>
    <col min="2333" max="2333" width="11.9140625" style="82" bestFit="1" customWidth="1"/>
    <col min="2334" max="2335" width="17.5" style="82" bestFit="1" customWidth="1"/>
    <col min="2336" max="2336" width="15.58203125" style="82" bestFit="1" customWidth="1"/>
    <col min="2337" max="2337" width="13.6640625" style="82" bestFit="1" customWidth="1"/>
    <col min="2338" max="2338" width="15.58203125" style="82" bestFit="1" customWidth="1"/>
    <col min="2339" max="2339" width="13.6640625" style="82" bestFit="1" customWidth="1"/>
    <col min="2340" max="2340" width="17.08203125" style="82" customWidth="1"/>
    <col min="2341" max="2341" width="25.1640625" style="82" bestFit="1" customWidth="1"/>
    <col min="2342" max="2342" width="6.4140625" style="82" bestFit="1" customWidth="1"/>
    <col min="2343" max="2343" width="13.6640625" style="82" bestFit="1" customWidth="1"/>
    <col min="2344" max="2344" width="11.9140625" style="82" bestFit="1" customWidth="1"/>
    <col min="2345" max="2345" width="13.6640625" style="82" bestFit="1" customWidth="1"/>
    <col min="2346" max="2346" width="11.9140625" style="82" bestFit="1" customWidth="1"/>
    <col min="2347" max="2347" width="13.6640625" style="82" bestFit="1" customWidth="1"/>
    <col min="2348" max="2348" width="11.9140625" style="82" bestFit="1" customWidth="1"/>
    <col min="2349" max="2350" width="17.5" style="82" bestFit="1" customWidth="1"/>
    <col min="2351" max="2351" width="15.58203125" style="82" bestFit="1" customWidth="1"/>
    <col min="2352" max="2352" width="13.6640625" style="82" bestFit="1" customWidth="1"/>
    <col min="2353" max="2353" width="15.58203125" style="82" bestFit="1" customWidth="1"/>
    <col min="2354" max="2354" width="13.6640625" style="82" bestFit="1" customWidth="1"/>
    <col min="2355" max="2355" width="12.08203125" style="82" bestFit="1" customWidth="1"/>
    <col min="2356" max="2356" width="11.58203125" style="82" bestFit="1" customWidth="1"/>
    <col min="2357" max="2357" width="6.4140625" style="82" bestFit="1" customWidth="1"/>
    <col min="2358" max="2358" width="13.6640625" style="82" bestFit="1" customWidth="1"/>
    <col min="2359" max="2359" width="11.9140625" style="82" bestFit="1" customWidth="1"/>
    <col min="2360" max="2360" width="13.6640625" style="82" bestFit="1" customWidth="1"/>
    <col min="2361" max="2361" width="11.9140625" style="82" bestFit="1" customWidth="1"/>
    <col min="2362" max="2362" width="13.6640625" style="82" bestFit="1" customWidth="1"/>
    <col min="2363" max="2363" width="11.9140625" style="82" bestFit="1" customWidth="1"/>
    <col min="2364" max="2365" width="17.5" style="82" bestFit="1" customWidth="1"/>
    <col min="2366" max="2366" width="15.58203125" style="82" bestFit="1" customWidth="1"/>
    <col min="2367" max="2367" width="13.6640625" style="82" bestFit="1" customWidth="1"/>
    <col min="2368" max="2368" width="15.58203125" style="82" bestFit="1" customWidth="1"/>
    <col min="2369" max="2369" width="13.6640625" style="82" bestFit="1" customWidth="1"/>
    <col min="2370" max="2370" width="12.08203125" style="82" bestFit="1" customWidth="1"/>
    <col min="2371" max="2371" width="11.58203125" style="82" bestFit="1" customWidth="1"/>
    <col min="2372" max="2372" width="6.4140625" style="82" customWidth="1"/>
    <col min="2373" max="2373" width="13.6640625" style="82" customWidth="1"/>
    <col min="2374" max="2374" width="11.9140625" style="82" customWidth="1"/>
    <col min="2375" max="2375" width="13.6640625" style="82" customWidth="1"/>
    <col min="2376" max="2376" width="11.9140625" style="82" customWidth="1"/>
    <col min="2377" max="2377" width="13.6640625" style="82" customWidth="1"/>
    <col min="2378" max="2378" width="11.9140625" style="82" customWidth="1"/>
    <col min="2379" max="2380" width="17.5" style="82" customWidth="1"/>
    <col min="2381" max="2381" width="15.58203125" style="82" customWidth="1"/>
    <col min="2382" max="2382" width="13.6640625" style="82" customWidth="1"/>
    <col min="2383" max="2383" width="15.58203125" style="82" customWidth="1"/>
    <col min="2384" max="2384" width="13.6640625" style="82" customWidth="1"/>
    <col min="2385" max="2385" width="12.08203125" style="82" customWidth="1"/>
    <col min="2386" max="2386" width="11.58203125" style="82" customWidth="1"/>
    <col min="2387" max="2387" width="6.4140625" style="82" customWidth="1"/>
    <col min="2388" max="2388" width="13.6640625" style="82" customWidth="1"/>
    <col min="2389" max="2389" width="11.9140625" style="82" customWidth="1"/>
    <col min="2390" max="2390" width="13.6640625" style="82" customWidth="1"/>
    <col min="2391" max="2391" width="11.9140625" style="82" customWidth="1"/>
    <col min="2392" max="2392" width="13.6640625" style="82" customWidth="1"/>
    <col min="2393" max="2393" width="11.9140625" style="82" customWidth="1"/>
    <col min="2394" max="2395" width="17.5" style="82" customWidth="1"/>
    <col min="2396" max="2396" width="15.58203125" style="82" customWidth="1"/>
    <col min="2397" max="2397" width="13.6640625" style="82" customWidth="1"/>
    <col min="2398" max="2398" width="15.58203125" style="82" customWidth="1"/>
    <col min="2399" max="2399" width="6" style="82" customWidth="1"/>
    <col min="2400" max="2400" width="12.08203125" style="82" customWidth="1"/>
    <col min="2401" max="2401" width="11.58203125" style="82" customWidth="1"/>
    <col min="2402" max="2402" width="6.4140625" style="82" customWidth="1"/>
    <col min="2403" max="2403" width="13.6640625" style="82" customWidth="1"/>
    <col min="2404" max="2404" width="11.9140625" style="82" customWidth="1"/>
    <col min="2405" max="2405" width="13.6640625" style="82" customWidth="1"/>
    <col min="2406" max="2406" width="11.9140625" style="82" customWidth="1"/>
    <col min="2407" max="2407" width="13.6640625" style="82" customWidth="1"/>
    <col min="2408" max="2408" width="11.9140625" style="82" customWidth="1"/>
    <col min="2409" max="2410" width="17.5" style="82" customWidth="1"/>
    <col min="2411" max="2411" width="15.58203125" style="82" customWidth="1"/>
    <col min="2412" max="2412" width="13.6640625" style="82" customWidth="1"/>
    <col min="2413" max="2413" width="15.58203125" style="82" customWidth="1"/>
    <col min="2414" max="2414" width="6" style="82" customWidth="1"/>
    <col min="2415" max="2415" width="12.08203125" style="82" customWidth="1"/>
    <col min="2416" max="2416" width="11.58203125" style="82" customWidth="1"/>
    <col min="2417" max="2417" width="6.4140625" style="82" customWidth="1"/>
    <col min="2418" max="2418" width="13.6640625" style="82" customWidth="1"/>
    <col min="2419" max="2419" width="11.9140625" style="82" customWidth="1"/>
    <col min="2420" max="2420" width="13.6640625" style="82" customWidth="1"/>
    <col min="2421" max="2421" width="11.9140625" style="82" customWidth="1"/>
    <col min="2422" max="2422" width="13.6640625" style="82" customWidth="1"/>
    <col min="2423" max="2423" width="11.9140625" style="82" customWidth="1"/>
    <col min="2424" max="2425" width="17.5" style="82" customWidth="1"/>
    <col min="2426" max="2426" width="15.58203125" style="82" customWidth="1"/>
    <col min="2427" max="2427" width="13.6640625" style="82" customWidth="1"/>
    <col min="2428" max="2428" width="15.58203125" style="82" customWidth="1"/>
    <col min="2429" max="2429" width="13.6640625" style="82" customWidth="1"/>
    <col min="2430" max="2430" width="12.08203125" style="82" customWidth="1"/>
    <col min="2431" max="2431" width="11.58203125" style="82" customWidth="1"/>
    <col min="2432" max="2432" width="6.4140625" style="82" customWidth="1"/>
    <col min="2433" max="2433" width="13.6640625" style="82" customWidth="1"/>
    <col min="2434" max="2434" width="11.9140625" style="82" customWidth="1"/>
    <col min="2435" max="2435" width="13.6640625" style="82" customWidth="1"/>
    <col min="2436" max="2436" width="11.9140625" style="82" customWidth="1"/>
    <col min="2437" max="2437" width="13.6640625" style="82" customWidth="1"/>
    <col min="2438" max="2438" width="11.9140625" style="82" customWidth="1"/>
    <col min="2439" max="2440" width="17.5" style="82" customWidth="1"/>
    <col min="2441" max="2441" width="15.58203125" style="82" customWidth="1"/>
    <col min="2442" max="2442" width="13.6640625" style="82" customWidth="1"/>
    <col min="2443" max="2443" width="15.58203125" style="82" customWidth="1"/>
    <col min="2444" max="2444" width="13.6640625" style="82" customWidth="1"/>
    <col min="2445" max="2445" width="12.08203125" style="82" customWidth="1"/>
    <col min="2446" max="2446" width="11.58203125" style="82" customWidth="1"/>
    <col min="2447" max="2447" width="6.4140625" style="82" customWidth="1"/>
    <col min="2448" max="2448" width="13.6640625" style="82" customWidth="1"/>
    <col min="2449" max="2449" width="11.9140625" style="82" customWidth="1"/>
    <col min="2450" max="2450" width="13.6640625" style="82" customWidth="1"/>
    <col min="2451" max="2451" width="11.9140625" style="82" customWidth="1"/>
    <col min="2452" max="2452" width="13.6640625" style="82" customWidth="1"/>
    <col min="2453" max="2453" width="11.9140625" style="82" customWidth="1"/>
    <col min="2454" max="2455" width="17.5" style="82" customWidth="1"/>
    <col min="2456" max="2456" width="15.58203125" style="82" customWidth="1"/>
    <col min="2457" max="2457" width="13.6640625" style="82" customWidth="1"/>
    <col min="2458" max="2458" width="15.58203125" style="82" customWidth="1"/>
    <col min="2459" max="2459" width="5.33203125" style="82" customWidth="1"/>
    <col min="2460" max="2460" width="12.08203125" style="82" customWidth="1"/>
    <col min="2461" max="2461" width="11.58203125" style="82" customWidth="1"/>
    <col min="2462" max="2462" width="6.4140625" style="82" customWidth="1"/>
    <col min="2463" max="2463" width="13.6640625" style="82" customWidth="1"/>
    <col min="2464" max="2464" width="11.9140625" style="82" customWidth="1"/>
    <col min="2465" max="2465" width="13.6640625" style="82" customWidth="1"/>
    <col min="2466" max="2466" width="11.9140625" style="82" customWidth="1"/>
    <col min="2467" max="2467" width="13.6640625" style="82" customWidth="1"/>
    <col min="2468" max="2468" width="11.9140625" style="82" customWidth="1"/>
    <col min="2469" max="2470" width="17.5" style="82" customWidth="1"/>
    <col min="2471" max="2471" width="15.58203125" style="82" customWidth="1"/>
    <col min="2472" max="2472" width="13.6640625" style="82" customWidth="1"/>
    <col min="2473" max="2473" width="15.58203125" style="82" customWidth="1"/>
    <col min="2474" max="2474" width="13.6640625" style="82" customWidth="1"/>
    <col min="2475" max="2475" width="12.08203125" style="82" customWidth="1"/>
    <col min="2476" max="2476" width="11.58203125" style="82" customWidth="1"/>
    <col min="2477" max="2477" width="6.4140625" style="82" customWidth="1"/>
    <col min="2478" max="2478" width="13.6640625" style="82" customWidth="1"/>
    <col min="2479" max="2479" width="11.9140625" style="82" customWidth="1"/>
    <col min="2480" max="2480" width="13.6640625" style="82" customWidth="1"/>
    <col min="2481" max="2481" width="11.9140625" style="82" customWidth="1"/>
    <col min="2482" max="2482" width="13.6640625" style="82" customWidth="1"/>
    <col min="2483" max="2483" width="11.9140625" style="82" customWidth="1"/>
    <col min="2484" max="2485" width="17.5" style="82" customWidth="1"/>
    <col min="2486" max="2486" width="15.58203125" style="82" customWidth="1"/>
    <col min="2487" max="2487" width="13.6640625" style="82" customWidth="1"/>
    <col min="2488" max="2488" width="15.58203125" style="82" customWidth="1"/>
    <col min="2489" max="2489" width="13.6640625" style="82" customWidth="1"/>
    <col min="2490" max="2490" width="12.08203125" style="82" customWidth="1"/>
    <col min="2491" max="2491" width="11.58203125" style="82" customWidth="1"/>
    <col min="2492" max="2492" width="6.4140625" style="82" customWidth="1"/>
    <col min="2493" max="2493" width="13.6640625" style="82" customWidth="1"/>
    <col min="2494" max="2494" width="11.9140625" style="82" customWidth="1"/>
    <col min="2495" max="2495" width="13.6640625" style="82" customWidth="1"/>
    <col min="2496" max="2496" width="11.9140625" style="82" customWidth="1"/>
    <col min="2497" max="2497" width="13.6640625" style="82" customWidth="1"/>
    <col min="2498" max="2498" width="11.9140625" style="82" customWidth="1"/>
    <col min="2499" max="2500" width="17.5" style="82" customWidth="1"/>
    <col min="2501" max="2501" width="15.58203125" style="82" customWidth="1"/>
    <col min="2502" max="2502" width="13.6640625" style="82" customWidth="1"/>
    <col min="2503" max="2503" width="15.58203125" style="82" customWidth="1"/>
    <col min="2504" max="2504" width="13.6640625" style="82" customWidth="1"/>
    <col min="2505" max="2505" width="12.08203125" style="82" customWidth="1"/>
    <col min="2506" max="2506" width="11.58203125" style="82" customWidth="1"/>
    <col min="2507" max="2507" width="6.4140625" style="82" customWidth="1"/>
    <col min="2508" max="2508" width="13.6640625" style="82" customWidth="1"/>
    <col min="2509" max="2509" width="11.9140625" style="82" customWidth="1"/>
    <col min="2510" max="2510" width="13.6640625" style="82" customWidth="1"/>
    <col min="2511" max="2511" width="11.9140625" style="82" customWidth="1"/>
    <col min="2512" max="2512" width="13.6640625" style="82" customWidth="1"/>
    <col min="2513" max="2513" width="11.9140625" style="82" customWidth="1"/>
    <col min="2514" max="2515" width="17.5" style="82" customWidth="1"/>
    <col min="2516" max="2516" width="15.58203125" style="82" customWidth="1"/>
    <col min="2517" max="2517" width="13.6640625" style="82" customWidth="1"/>
    <col min="2518" max="2518" width="15.58203125" style="82" customWidth="1"/>
    <col min="2519" max="2519" width="13.6640625" style="82" customWidth="1"/>
    <col min="2520" max="2520" width="12.08203125" style="82" customWidth="1"/>
    <col min="2521" max="2521" width="11.58203125" style="82" customWidth="1"/>
    <col min="2522" max="2522" width="6.4140625" style="82" customWidth="1"/>
    <col min="2523" max="2523" width="13.6640625" style="82" customWidth="1"/>
    <col min="2524" max="2524" width="11.9140625" style="82" customWidth="1"/>
    <col min="2525" max="2525" width="13.6640625" style="82" customWidth="1"/>
    <col min="2526" max="2526" width="11.9140625" style="82" customWidth="1"/>
    <col min="2527" max="2527" width="13.6640625" style="82" customWidth="1"/>
    <col min="2528" max="2528" width="11.9140625" style="82" customWidth="1"/>
    <col min="2529" max="2530" width="17.5" style="82" customWidth="1"/>
    <col min="2531" max="2531" width="15.58203125" style="82" customWidth="1"/>
    <col min="2532" max="2532" width="13.6640625" style="82" customWidth="1"/>
    <col min="2533" max="2533" width="15.58203125" style="82" customWidth="1"/>
    <col min="2534" max="2534" width="13.6640625" style="82" customWidth="1"/>
    <col min="2535" max="2535" width="12.08203125" style="82" customWidth="1"/>
    <col min="2536" max="2536" width="11.58203125" style="82" customWidth="1"/>
    <col min="2537" max="2537" width="6.4140625" style="82" customWidth="1"/>
    <col min="2538" max="2538" width="13.6640625" style="82" customWidth="1"/>
    <col min="2539" max="2539" width="11.9140625" style="82" customWidth="1"/>
    <col min="2540" max="2540" width="13.6640625" style="82" customWidth="1"/>
    <col min="2541" max="2541" width="11.9140625" style="82" customWidth="1"/>
    <col min="2542" max="2542" width="13.6640625" style="82" customWidth="1"/>
    <col min="2543" max="2543" width="11.9140625" style="82" customWidth="1"/>
    <col min="2544" max="2545" width="17.5" style="82" customWidth="1"/>
    <col min="2546" max="2546" width="15.58203125" style="82" customWidth="1"/>
    <col min="2547" max="2547" width="13.6640625" style="82" customWidth="1"/>
    <col min="2548" max="2548" width="15.58203125" style="82" customWidth="1"/>
    <col min="2549" max="2549" width="13.6640625" style="82" customWidth="1"/>
    <col min="2550" max="2550" width="12.08203125" style="82" customWidth="1"/>
    <col min="2551" max="2551" width="3.1640625" style="82" customWidth="1"/>
    <col min="2552" max="2560" width="7.5" style="82"/>
    <col min="2561" max="2561" width="11.1640625" style="82" bestFit="1" customWidth="1"/>
    <col min="2562" max="2562" width="15.58203125" style="82" bestFit="1" customWidth="1"/>
    <col min="2563" max="2563" width="10.6640625" style="82" bestFit="1" customWidth="1"/>
    <col min="2564" max="2564" width="14.4140625" style="82" bestFit="1" customWidth="1"/>
    <col min="2565" max="2565" width="17.1640625" style="82" bestFit="1" customWidth="1"/>
    <col min="2566" max="2566" width="12.5" style="82" bestFit="1" customWidth="1"/>
    <col min="2567" max="2567" width="20.33203125" style="82" bestFit="1" customWidth="1"/>
    <col min="2568" max="2568" width="8.08203125" style="82" bestFit="1" customWidth="1"/>
    <col min="2569" max="2569" width="8" style="82" bestFit="1" customWidth="1"/>
    <col min="2570" max="2570" width="19.08203125" style="82" bestFit="1" customWidth="1"/>
    <col min="2571" max="2573" width="8" style="82" bestFit="1" customWidth="1"/>
    <col min="2574" max="2574" width="13.6640625" style="82" bestFit="1" customWidth="1"/>
    <col min="2575" max="2575" width="11.9140625" style="82" bestFit="1" customWidth="1"/>
    <col min="2576" max="2576" width="18" style="82" bestFit="1" customWidth="1"/>
    <col min="2577" max="2577" width="16.08203125" style="82" bestFit="1" customWidth="1"/>
    <col min="2578" max="2578" width="18" style="82" bestFit="1" customWidth="1"/>
    <col min="2579" max="2579" width="16.08203125" style="82" bestFit="1" customWidth="1"/>
    <col min="2580" max="2580" width="12.5" style="82" bestFit="1" customWidth="1"/>
    <col min="2581" max="2581" width="10.6640625" style="82" bestFit="1" customWidth="1"/>
    <col min="2582" max="2582" width="11.58203125" style="82" bestFit="1" customWidth="1"/>
    <col min="2583" max="2583" width="17.08203125" style="82" bestFit="1" customWidth="1"/>
    <col min="2584" max="2584" width="13.6640625" style="82" bestFit="1" customWidth="1"/>
    <col min="2585" max="2585" width="11.9140625" style="82" bestFit="1" customWidth="1"/>
    <col min="2586" max="2586" width="13.6640625" style="82" bestFit="1" customWidth="1"/>
    <col min="2587" max="2587" width="11.9140625" style="82" bestFit="1" customWidth="1"/>
    <col min="2588" max="2588" width="13.6640625" style="82" bestFit="1" customWidth="1"/>
    <col min="2589" max="2589" width="11.9140625" style="82" bestFit="1" customWidth="1"/>
    <col min="2590" max="2591" width="17.5" style="82" bestFit="1" customWidth="1"/>
    <col min="2592" max="2592" width="15.58203125" style="82" bestFit="1" customWidth="1"/>
    <col min="2593" max="2593" width="13.6640625" style="82" bestFit="1" customWidth="1"/>
    <col min="2594" max="2594" width="15.58203125" style="82" bestFit="1" customWidth="1"/>
    <col min="2595" max="2595" width="13.6640625" style="82" bestFit="1" customWidth="1"/>
    <col min="2596" max="2596" width="17.08203125" style="82" customWidth="1"/>
    <col min="2597" max="2597" width="25.1640625" style="82" bestFit="1" customWidth="1"/>
    <col min="2598" max="2598" width="6.4140625" style="82" bestFit="1" customWidth="1"/>
    <col min="2599" max="2599" width="13.6640625" style="82" bestFit="1" customWidth="1"/>
    <col min="2600" max="2600" width="11.9140625" style="82" bestFit="1" customWidth="1"/>
    <col min="2601" max="2601" width="13.6640625" style="82" bestFit="1" customWidth="1"/>
    <col min="2602" max="2602" width="11.9140625" style="82" bestFit="1" customWidth="1"/>
    <col min="2603" max="2603" width="13.6640625" style="82" bestFit="1" customWidth="1"/>
    <col min="2604" max="2604" width="11.9140625" style="82" bestFit="1" customWidth="1"/>
    <col min="2605" max="2606" width="17.5" style="82" bestFit="1" customWidth="1"/>
    <col min="2607" max="2607" width="15.58203125" style="82" bestFit="1" customWidth="1"/>
    <col min="2608" max="2608" width="13.6640625" style="82" bestFit="1" customWidth="1"/>
    <col min="2609" max="2609" width="15.58203125" style="82" bestFit="1" customWidth="1"/>
    <col min="2610" max="2610" width="13.6640625" style="82" bestFit="1" customWidth="1"/>
    <col min="2611" max="2611" width="12.08203125" style="82" bestFit="1" customWidth="1"/>
    <col min="2612" max="2612" width="11.58203125" style="82" bestFit="1" customWidth="1"/>
    <col min="2613" max="2613" width="6.4140625" style="82" bestFit="1" customWidth="1"/>
    <col min="2614" max="2614" width="13.6640625" style="82" bestFit="1" customWidth="1"/>
    <col min="2615" max="2615" width="11.9140625" style="82" bestFit="1" customWidth="1"/>
    <col min="2616" max="2616" width="13.6640625" style="82" bestFit="1" customWidth="1"/>
    <col min="2617" max="2617" width="11.9140625" style="82" bestFit="1" customWidth="1"/>
    <col min="2618" max="2618" width="13.6640625" style="82" bestFit="1" customWidth="1"/>
    <col min="2619" max="2619" width="11.9140625" style="82" bestFit="1" customWidth="1"/>
    <col min="2620" max="2621" width="17.5" style="82" bestFit="1" customWidth="1"/>
    <col min="2622" max="2622" width="15.58203125" style="82" bestFit="1" customWidth="1"/>
    <col min="2623" max="2623" width="13.6640625" style="82" bestFit="1" customWidth="1"/>
    <col min="2624" max="2624" width="15.58203125" style="82" bestFit="1" customWidth="1"/>
    <col min="2625" max="2625" width="13.6640625" style="82" bestFit="1" customWidth="1"/>
    <col min="2626" max="2626" width="12.08203125" style="82" bestFit="1" customWidth="1"/>
    <col min="2627" max="2627" width="11.58203125" style="82" bestFit="1" customWidth="1"/>
    <col min="2628" max="2628" width="6.4140625" style="82" customWidth="1"/>
    <col min="2629" max="2629" width="13.6640625" style="82" customWidth="1"/>
    <col min="2630" max="2630" width="11.9140625" style="82" customWidth="1"/>
    <col min="2631" max="2631" width="13.6640625" style="82" customWidth="1"/>
    <col min="2632" max="2632" width="11.9140625" style="82" customWidth="1"/>
    <col min="2633" max="2633" width="13.6640625" style="82" customWidth="1"/>
    <col min="2634" max="2634" width="11.9140625" style="82" customWidth="1"/>
    <col min="2635" max="2636" width="17.5" style="82" customWidth="1"/>
    <col min="2637" max="2637" width="15.58203125" style="82" customWidth="1"/>
    <col min="2638" max="2638" width="13.6640625" style="82" customWidth="1"/>
    <col min="2639" max="2639" width="15.58203125" style="82" customWidth="1"/>
    <col min="2640" max="2640" width="13.6640625" style="82" customWidth="1"/>
    <col min="2641" max="2641" width="12.08203125" style="82" customWidth="1"/>
    <col min="2642" max="2642" width="11.58203125" style="82" customWidth="1"/>
    <col min="2643" max="2643" width="6.4140625" style="82" customWidth="1"/>
    <col min="2644" max="2644" width="13.6640625" style="82" customWidth="1"/>
    <col min="2645" max="2645" width="11.9140625" style="82" customWidth="1"/>
    <col min="2646" max="2646" width="13.6640625" style="82" customWidth="1"/>
    <col min="2647" max="2647" width="11.9140625" style="82" customWidth="1"/>
    <col min="2648" max="2648" width="13.6640625" style="82" customWidth="1"/>
    <col min="2649" max="2649" width="11.9140625" style="82" customWidth="1"/>
    <col min="2650" max="2651" width="17.5" style="82" customWidth="1"/>
    <col min="2652" max="2652" width="15.58203125" style="82" customWidth="1"/>
    <col min="2653" max="2653" width="13.6640625" style="82" customWidth="1"/>
    <col min="2654" max="2654" width="15.58203125" style="82" customWidth="1"/>
    <col min="2655" max="2655" width="6" style="82" customWidth="1"/>
    <col min="2656" max="2656" width="12.08203125" style="82" customWidth="1"/>
    <col min="2657" max="2657" width="11.58203125" style="82" customWidth="1"/>
    <col min="2658" max="2658" width="6.4140625" style="82" customWidth="1"/>
    <col min="2659" max="2659" width="13.6640625" style="82" customWidth="1"/>
    <col min="2660" max="2660" width="11.9140625" style="82" customWidth="1"/>
    <col min="2661" max="2661" width="13.6640625" style="82" customWidth="1"/>
    <col min="2662" max="2662" width="11.9140625" style="82" customWidth="1"/>
    <col min="2663" max="2663" width="13.6640625" style="82" customWidth="1"/>
    <col min="2664" max="2664" width="11.9140625" style="82" customWidth="1"/>
    <col min="2665" max="2666" width="17.5" style="82" customWidth="1"/>
    <col min="2667" max="2667" width="15.58203125" style="82" customWidth="1"/>
    <col min="2668" max="2668" width="13.6640625" style="82" customWidth="1"/>
    <col min="2669" max="2669" width="15.58203125" style="82" customWidth="1"/>
    <col min="2670" max="2670" width="6" style="82" customWidth="1"/>
    <col min="2671" max="2671" width="12.08203125" style="82" customWidth="1"/>
    <col min="2672" max="2672" width="11.58203125" style="82" customWidth="1"/>
    <col min="2673" max="2673" width="6.4140625" style="82" customWidth="1"/>
    <col min="2674" max="2674" width="13.6640625" style="82" customWidth="1"/>
    <col min="2675" max="2675" width="11.9140625" style="82" customWidth="1"/>
    <col min="2676" max="2676" width="13.6640625" style="82" customWidth="1"/>
    <col min="2677" max="2677" width="11.9140625" style="82" customWidth="1"/>
    <col min="2678" max="2678" width="13.6640625" style="82" customWidth="1"/>
    <col min="2679" max="2679" width="11.9140625" style="82" customWidth="1"/>
    <col min="2680" max="2681" width="17.5" style="82" customWidth="1"/>
    <col min="2682" max="2682" width="15.58203125" style="82" customWidth="1"/>
    <col min="2683" max="2683" width="13.6640625" style="82" customWidth="1"/>
    <col min="2684" max="2684" width="15.58203125" style="82" customWidth="1"/>
    <col min="2685" max="2685" width="13.6640625" style="82" customWidth="1"/>
    <col min="2686" max="2686" width="12.08203125" style="82" customWidth="1"/>
    <col min="2687" max="2687" width="11.58203125" style="82" customWidth="1"/>
    <col min="2688" max="2688" width="6.4140625" style="82" customWidth="1"/>
    <col min="2689" max="2689" width="13.6640625" style="82" customWidth="1"/>
    <col min="2690" max="2690" width="11.9140625" style="82" customWidth="1"/>
    <col min="2691" max="2691" width="13.6640625" style="82" customWidth="1"/>
    <col min="2692" max="2692" width="11.9140625" style="82" customWidth="1"/>
    <col min="2693" max="2693" width="13.6640625" style="82" customWidth="1"/>
    <col min="2694" max="2694" width="11.9140625" style="82" customWidth="1"/>
    <col min="2695" max="2696" width="17.5" style="82" customWidth="1"/>
    <col min="2697" max="2697" width="15.58203125" style="82" customWidth="1"/>
    <col min="2698" max="2698" width="13.6640625" style="82" customWidth="1"/>
    <col min="2699" max="2699" width="15.58203125" style="82" customWidth="1"/>
    <col min="2700" max="2700" width="13.6640625" style="82" customWidth="1"/>
    <col min="2701" max="2701" width="12.08203125" style="82" customWidth="1"/>
    <col min="2702" max="2702" width="11.58203125" style="82" customWidth="1"/>
    <col min="2703" max="2703" width="6.4140625" style="82" customWidth="1"/>
    <col min="2704" max="2704" width="13.6640625" style="82" customWidth="1"/>
    <col min="2705" max="2705" width="11.9140625" style="82" customWidth="1"/>
    <col min="2706" max="2706" width="13.6640625" style="82" customWidth="1"/>
    <col min="2707" max="2707" width="11.9140625" style="82" customWidth="1"/>
    <col min="2708" max="2708" width="13.6640625" style="82" customWidth="1"/>
    <col min="2709" max="2709" width="11.9140625" style="82" customWidth="1"/>
    <col min="2710" max="2711" width="17.5" style="82" customWidth="1"/>
    <col min="2712" max="2712" width="15.58203125" style="82" customWidth="1"/>
    <col min="2713" max="2713" width="13.6640625" style="82" customWidth="1"/>
    <col min="2714" max="2714" width="15.58203125" style="82" customWidth="1"/>
    <col min="2715" max="2715" width="5.33203125" style="82" customWidth="1"/>
    <col min="2716" max="2716" width="12.08203125" style="82" customWidth="1"/>
    <col min="2717" max="2717" width="11.58203125" style="82" customWidth="1"/>
    <col min="2718" max="2718" width="6.4140625" style="82" customWidth="1"/>
    <col min="2719" max="2719" width="13.6640625" style="82" customWidth="1"/>
    <col min="2720" max="2720" width="11.9140625" style="82" customWidth="1"/>
    <col min="2721" max="2721" width="13.6640625" style="82" customWidth="1"/>
    <col min="2722" max="2722" width="11.9140625" style="82" customWidth="1"/>
    <col min="2723" max="2723" width="13.6640625" style="82" customWidth="1"/>
    <col min="2724" max="2724" width="11.9140625" style="82" customWidth="1"/>
    <col min="2725" max="2726" width="17.5" style="82" customWidth="1"/>
    <col min="2727" max="2727" width="15.58203125" style="82" customWidth="1"/>
    <col min="2728" max="2728" width="13.6640625" style="82" customWidth="1"/>
    <col min="2729" max="2729" width="15.58203125" style="82" customWidth="1"/>
    <col min="2730" max="2730" width="13.6640625" style="82" customWidth="1"/>
    <col min="2731" max="2731" width="12.08203125" style="82" customWidth="1"/>
    <col min="2732" max="2732" width="11.58203125" style="82" customWidth="1"/>
    <col min="2733" max="2733" width="6.4140625" style="82" customWidth="1"/>
    <col min="2734" max="2734" width="13.6640625" style="82" customWidth="1"/>
    <col min="2735" max="2735" width="11.9140625" style="82" customWidth="1"/>
    <col min="2736" max="2736" width="13.6640625" style="82" customWidth="1"/>
    <col min="2737" max="2737" width="11.9140625" style="82" customWidth="1"/>
    <col min="2738" max="2738" width="13.6640625" style="82" customWidth="1"/>
    <col min="2739" max="2739" width="11.9140625" style="82" customWidth="1"/>
    <col min="2740" max="2741" width="17.5" style="82" customWidth="1"/>
    <col min="2742" max="2742" width="15.58203125" style="82" customWidth="1"/>
    <col min="2743" max="2743" width="13.6640625" style="82" customWidth="1"/>
    <col min="2744" max="2744" width="15.58203125" style="82" customWidth="1"/>
    <col min="2745" max="2745" width="13.6640625" style="82" customWidth="1"/>
    <col min="2746" max="2746" width="12.08203125" style="82" customWidth="1"/>
    <col min="2747" max="2747" width="11.58203125" style="82" customWidth="1"/>
    <col min="2748" max="2748" width="6.4140625" style="82" customWidth="1"/>
    <col min="2749" max="2749" width="13.6640625" style="82" customWidth="1"/>
    <col min="2750" max="2750" width="11.9140625" style="82" customWidth="1"/>
    <col min="2751" max="2751" width="13.6640625" style="82" customWidth="1"/>
    <col min="2752" max="2752" width="11.9140625" style="82" customWidth="1"/>
    <col min="2753" max="2753" width="13.6640625" style="82" customWidth="1"/>
    <col min="2754" max="2754" width="11.9140625" style="82" customWidth="1"/>
    <col min="2755" max="2756" width="17.5" style="82" customWidth="1"/>
    <col min="2757" max="2757" width="15.58203125" style="82" customWidth="1"/>
    <col min="2758" max="2758" width="13.6640625" style="82" customWidth="1"/>
    <col min="2759" max="2759" width="15.58203125" style="82" customWidth="1"/>
    <col min="2760" max="2760" width="13.6640625" style="82" customWidth="1"/>
    <col min="2761" max="2761" width="12.08203125" style="82" customWidth="1"/>
    <col min="2762" max="2762" width="11.58203125" style="82" customWidth="1"/>
    <col min="2763" max="2763" width="6.4140625" style="82" customWidth="1"/>
    <col min="2764" max="2764" width="13.6640625" style="82" customWidth="1"/>
    <col min="2765" max="2765" width="11.9140625" style="82" customWidth="1"/>
    <col min="2766" max="2766" width="13.6640625" style="82" customWidth="1"/>
    <col min="2767" max="2767" width="11.9140625" style="82" customWidth="1"/>
    <col min="2768" max="2768" width="13.6640625" style="82" customWidth="1"/>
    <col min="2769" max="2769" width="11.9140625" style="82" customWidth="1"/>
    <col min="2770" max="2771" width="17.5" style="82" customWidth="1"/>
    <col min="2772" max="2772" width="15.58203125" style="82" customWidth="1"/>
    <col min="2773" max="2773" width="13.6640625" style="82" customWidth="1"/>
    <col min="2774" max="2774" width="15.58203125" style="82" customWidth="1"/>
    <col min="2775" max="2775" width="13.6640625" style="82" customWidth="1"/>
    <col min="2776" max="2776" width="12.08203125" style="82" customWidth="1"/>
    <col min="2777" max="2777" width="11.58203125" style="82" customWidth="1"/>
    <col min="2778" max="2778" width="6.4140625" style="82" customWidth="1"/>
    <col min="2779" max="2779" width="13.6640625" style="82" customWidth="1"/>
    <col min="2780" max="2780" width="11.9140625" style="82" customWidth="1"/>
    <col min="2781" max="2781" width="13.6640625" style="82" customWidth="1"/>
    <col min="2782" max="2782" width="11.9140625" style="82" customWidth="1"/>
    <col min="2783" max="2783" width="13.6640625" style="82" customWidth="1"/>
    <col min="2784" max="2784" width="11.9140625" style="82" customWidth="1"/>
    <col min="2785" max="2786" width="17.5" style="82" customWidth="1"/>
    <col min="2787" max="2787" width="15.58203125" style="82" customWidth="1"/>
    <col min="2788" max="2788" width="13.6640625" style="82" customWidth="1"/>
    <col min="2789" max="2789" width="15.58203125" style="82" customWidth="1"/>
    <col min="2790" max="2790" width="13.6640625" style="82" customWidth="1"/>
    <col min="2791" max="2791" width="12.08203125" style="82" customWidth="1"/>
    <col min="2792" max="2792" width="11.58203125" style="82" customWidth="1"/>
    <col min="2793" max="2793" width="6.4140625" style="82" customWidth="1"/>
    <col min="2794" max="2794" width="13.6640625" style="82" customWidth="1"/>
    <col min="2795" max="2795" width="11.9140625" style="82" customWidth="1"/>
    <col min="2796" max="2796" width="13.6640625" style="82" customWidth="1"/>
    <col min="2797" max="2797" width="11.9140625" style="82" customWidth="1"/>
    <col min="2798" max="2798" width="13.6640625" style="82" customWidth="1"/>
    <col min="2799" max="2799" width="11.9140625" style="82" customWidth="1"/>
    <col min="2800" max="2801" width="17.5" style="82" customWidth="1"/>
    <col min="2802" max="2802" width="15.58203125" style="82" customWidth="1"/>
    <col min="2803" max="2803" width="13.6640625" style="82" customWidth="1"/>
    <col min="2804" max="2804" width="15.58203125" style="82" customWidth="1"/>
    <col min="2805" max="2805" width="13.6640625" style="82" customWidth="1"/>
    <col min="2806" max="2806" width="12.08203125" style="82" customWidth="1"/>
    <col min="2807" max="2807" width="3.1640625" style="82" customWidth="1"/>
    <col min="2808" max="2816" width="7.5" style="82"/>
    <col min="2817" max="2817" width="11.1640625" style="82" bestFit="1" customWidth="1"/>
    <col min="2818" max="2818" width="15.58203125" style="82" bestFit="1" customWidth="1"/>
    <col min="2819" max="2819" width="10.6640625" style="82" bestFit="1" customWidth="1"/>
    <col min="2820" max="2820" width="14.4140625" style="82" bestFit="1" customWidth="1"/>
    <col min="2821" max="2821" width="17.1640625" style="82" bestFit="1" customWidth="1"/>
    <col min="2822" max="2822" width="12.5" style="82" bestFit="1" customWidth="1"/>
    <col min="2823" max="2823" width="20.33203125" style="82" bestFit="1" customWidth="1"/>
    <col min="2824" max="2824" width="8.08203125" style="82" bestFit="1" customWidth="1"/>
    <col min="2825" max="2825" width="8" style="82" bestFit="1" customWidth="1"/>
    <col min="2826" max="2826" width="19.08203125" style="82" bestFit="1" customWidth="1"/>
    <col min="2827" max="2829" width="8" style="82" bestFit="1" customWidth="1"/>
    <col min="2830" max="2830" width="13.6640625" style="82" bestFit="1" customWidth="1"/>
    <col min="2831" max="2831" width="11.9140625" style="82" bestFit="1" customWidth="1"/>
    <col min="2832" max="2832" width="18" style="82" bestFit="1" customWidth="1"/>
    <col min="2833" max="2833" width="16.08203125" style="82" bestFit="1" customWidth="1"/>
    <col min="2834" max="2834" width="18" style="82" bestFit="1" customWidth="1"/>
    <col min="2835" max="2835" width="16.08203125" style="82" bestFit="1" customWidth="1"/>
    <col min="2836" max="2836" width="12.5" style="82" bestFit="1" customWidth="1"/>
    <col min="2837" max="2837" width="10.6640625" style="82" bestFit="1" customWidth="1"/>
    <col min="2838" max="2838" width="11.58203125" style="82" bestFit="1" customWidth="1"/>
    <col min="2839" max="2839" width="17.08203125" style="82" bestFit="1" customWidth="1"/>
    <col min="2840" max="2840" width="13.6640625" style="82" bestFit="1" customWidth="1"/>
    <col min="2841" max="2841" width="11.9140625" style="82" bestFit="1" customWidth="1"/>
    <col min="2842" max="2842" width="13.6640625" style="82" bestFit="1" customWidth="1"/>
    <col min="2843" max="2843" width="11.9140625" style="82" bestFit="1" customWidth="1"/>
    <col min="2844" max="2844" width="13.6640625" style="82" bestFit="1" customWidth="1"/>
    <col min="2845" max="2845" width="11.9140625" style="82" bestFit="1" customWidth="1"/>
    <col min="2846" max="2847" width="17.5" style="82" bestFit="1" customWidth="1"/>
    <col min="2848" max="2848" width="15.58203125" style="82" bestFit="1" customWidth="1"/>
    <col min="2849" max="2849" width="13.6640625" style="82" bestFit="1" customWidth="1"/>
    <col min="2850" max="2850" width="15.58203125" style="82" bestFit="1" customWidth="1"/>
    <col min="2851" max="2851" width="13.6640625" style="82" bestFit="1" customWidth="1"/>
    <col min="2852" max="2852" width="17.08203125" style="82" customWidth="1"/>
    <col min="2853" max="2853" width="25.1640625" style="82" bestFit="1" customWidth="1"/>
    <col min="2854" max="2854" width="6.4140625" style="82" bestFit="1" customWidth="1"/>
    <col min="2855" max="2855" width="13.6640625" style="82" bestFit="1" customWidth="1"/>
    <col min="2856" max="2856" width="11.9140625" style="82" bestFit="1" customWidth="1"/>
    <col min="2857" max="2857" width="13.6640625" style="82" bestFit="1" customWidth="1"/>
    <col min="2858" max="2858" width="11.9140625" style="82" bestFit="1" customWidth="1"/>
    <col min="2859" max="2859" width="13.6640625" style="82" bestFit="1" customWidth="1"/>
    <col min="2860" max="2860" width="11.9140625" style="82" bestFit="1" customWidth="1"/>
    <col min="2861" max="2862" width="17.5" style="82" bestFit="1" customWidth="1"/>
    <col min="2863" max="2863" width="15.58203125" style="82" bestFit="1" customWidth="1"/>
    <col min="2864" max="2864" width="13.6640625" style="82" bestFit="1" customWidth="1"/>
    <col min="2865" max="2865" width="15.58203125" style="82" bestFit="1" customWidth="1"/>
    <col min="2866" max="2866" width="13.6640625" style="82" bestFit="1" customWidth="1"/>
    <col min="2867" max="2867" width="12.08203125" style="82" bestFit="1" customWidth="1"/>
    <col min="2868" max="2868" width="11.58203125" style="82" bestFit="1" customWidth="1"/>
    <col min="2869" max="2869" width="6.4140625" style="82" bestFit="1" customWidth="1"/>
    <col min="2870" max="2870" width="13.6640625" style="82" bestFit="1" customWidth="1"/>
    <col min="2871" max="2871" width="11.9140625" style="82" bestFit="1" customWidth="1"/>
    <col min="2872" max="2872" width="13.6640625" style="82" bestFit="1" customWidth="1"/>
    <col min="2873" max="2873" width="11.9140625" style="82" bestFit="1" customWidth="1"/>
    <col min="2874" max="2874" width="13.6640625" style="82" bestFit="1" customWidth="1"/>
    <col min="2875" max="2875" width="11.9140625" style="82" bestFit="1" customWidth="1"/>
    <col min="2876" max="2877" width="17.5" style="82" bestFit="1" customWidth="1"/>
    <col min="2878" max="2878" width="15.58203125" style="82" bestFit="1" customWidth="1"/>
    <col min="2879" max="2879" width="13.6640625" style="82" bestFit="1" customWidth="1"/>
    <col min="2880" max="2880" width="15.58203125" style="82" bestFit="1" customWidth="1"/>
    <col min="2881" max="2881" width="13.6640625" style="82" bestFit="1" customWidth="1"/>
    <col min="2882" max="2882" width="12.08203125" style="82" bestFit="1" customWidth="1"/>
    <col min="2883" max="2883" width="11.58203125" style="82" bestFit="1" customWidth="1"/>
    <col min="2884" max="2884" width="6.4140625" style="82" customWidth="1"/>
    <col min="2885" max="2885" width="13.6640625" style="82" customWidth="1"/>
    <col min="2886" max="2886" width="11.9140625" style="82" customWidth="1"/>
    <col min="2887" max="2887" width="13.6640625" style="82" customWidth="1"/>
    <col min="2888" max="2888" width="11.9140625" style="82" customWidth="1"/>
    <col min="2889" max="2889" width="13.6640625" style="82" customWidth="1"/>
    <col min="2890" max="2890" width="11.9140625" style="82" customWidth="1"/>
    <col min="2891" max="2892" width="17.5" style="82" customWidth="1"/>
    <col min="2893" max="2893" width="15.58203125" style="82" customWidth="1"/>
    <col min="2894" max="2894" width="13.6640625" style="82" customWidth="1"/>
    <col min="2895" max="2895" width="15.58203125" style="82" customWidth="1"/>
    <col min="2896" max="2896" width="13.6640625" style="82" customWidth="1"/>
    <col min="2897" max="2897" width="12.08203125" style="82" customWidth="1"/>
    <col min="2898" max="2898" width="11.58203125" style="82" customWidth="1"/>
    <col min="2899" max="2899" width="6.4140625" style="82" customWidth="1"/>
    <col min="2900" max="2900" width="13.6640625" style="82" customWidth="1"/>
    <col min="2901" max="2901" width="11.9140625" style="82" customWidth="1"/>
    <col min="2902" max="2902" width="13.6640625" style="82" customWidth="1"/>
    <col min="2903" max="2903" width="11.9140625" style="82" customWidth="1"/>
    <col min="2904" max="2904" width="13.6640625" style="82" customWidth="1"/>
    <col min="2905" max="2905" width="11.9140625" style="82" customWidth="1"/>
    <col min="2906" max="2907" width="17.5" style="82" customWidth="1"/>
    <col min="2908" max="2908" width="15.58203125" style="82" customWidth="1"/>
    <col min="2909" max="2909" width="13.6640625" style="82" customWidth="1"/>
    <col min="2910" max="2910" width="15.58203125" style="82" customWidth="1"/>
    <col min="2911" max="2911" width="6" style="82" customWidth="1"/>
    <col min="2912" max="2912" width="12.08203125" style="82" customWidth="1"/>
    <col min="2913" max="2913" width="11.58203125" style="82" customWidth="1"/>
    <col min="2914" max="2914" width="6.4140625" style="82" customWidth="1"/>
    <col min="2915" max="2915" width="13.6640625" style="82" customWidth="1"/>
    <col min="2916" max="2916" width="11.9140625" style="82" customWidth="1"/>
    <col min="2917" max="2917" width="13.6640625" style="82" customWidth="1"/>
    <col min="2918" max="2918" width="11.9140625" style="82" customWidth="1"/>
    <col min="2919" max="2919" width="13.6640625" style="82" customWidth="1"/>
    <col min="2920" max="2920" width="11.9140625" style="82" customWidth="1"/>
    <col min="2921" max="2922" width="17.5" style="82" customWidth="1"/>
    <col min="2923" max="2923" width="15.58203125" style="82" customWidth="1"/>
    <col min="2924" max="2924" width="13.6640625" style="82" customWidth="1"/>
    <col min="2925" max="2925" width="15.58203125" style="82" customWidth="1"/>
    <col min="2926" max="2926" width="6" style="82" customWidth="1"/>
    <col min="2927" max="2927" width="12.08203125" style="82" customWidth="1"/>
    <col min="2928" max="2928" width="11.58203125" style="82" customWidth="1"/>
    <col min="2929" max="2929" width="6.4140625" style="82" customWidth="1"/>
    <col min="2930" max="2930" width="13.6640625" style="82" customWidth="1"/>
    <col min="2931" max="2931" width="11.9140625" style="82" customWidth="1"/>
    <col min="2932" max="2932" width="13.6640625" style="82" customWidth="1"/>
    <col min="2933" max="2933" width="11.9140625" style="82" customWidth="1"/>
    <col min="2934" max="2934" width="13.6640625" style="82" customWidth="1"/>
    <col min="2935" max="2935" width="11.9140625" style="82" customWidth="1"/>
    <col min="2936" max="2937" width="17.5" style="82" customWidth="1"/>
    <col min="2938" max="2938" width="15.58203125" style="82" customWidth="1"/>
    <col min="2939" max="2939" width="13.6640625" style="82" customWidth="1"/>
    <col min="2940" max="2940" width="15.58203125" style="82" customWidth="1"/>
    <col min="2941" max="2941" width="13.6640625" style="82" customWidth="1"/>
    <col min="2942" max="2942" width="12.08203125" style="82" customWidth="1"/>
    <col min="2943" max="2943" width="11.58203125" style="82" customWidth="1"/>
    <col min="2944" max="2944" width="6.4140625" style="82" customWidth="1"/>
    <col min="2945" max="2945" width="13.6640625" style="82" customWidth="1"/>
    <col min="2946" max="2946" width="11.9140625" style="82" customWidth="1"/>
    <col min="2947" max="2947" width="13.6640625" style="82" customWidth="1"/>
    <col min="2948" max="2948" width="11.9140625" style="82" customWidth="1"/>
    <col min="2949" max="2949" width="13.6640625" style="82" customWidth="1"/>
    <col min="2950" max="2950" width="11.9140625" style="82" customWidth="1"/>
    <col min="2951" max="2952" width="17.5" style="82" customWidth="1"/>
    <col min="2953" max="2953" width="15.58203125" style="82" customWidth="1"/>
    <col min="2954" max="2954" width="13.6640625" style="82" customWidth="1"/>
    <col min="2955" max="2955" width="15.58203125" style="82" customWidth="1"/>
    <col min="2956" max="2956" width="13.6640625" style="82" customWidth="1"/>
    <col min="2957" max="2957" width="12.08203125" style="82" customWidth="1"/>
    <col min="2958" max="2958" width="11.58203125" style="82" customWidth="1"/>
    <col min="2959" max="2959" width="6.4140625" style="82" customWidth="1"/>
    <col min="2960" max="2960" width="13.6640625" style="82" customWidth="1"/>
    <col min="2961" max="2961" width="11.9140625" style="82" customWidth="1"/>
    <col min="2962" max="2962" width="13.6640625" style="82" customWidth="1"/>
    <col min="2963" max="2963" width="11.9140625" style="82" customWidth="1"/>
    <col min="2964" max="2964" width="13.6640625" style="82" customWidth="1"/>
    <col min="2965" max="2965" width="11.9140625" style="82" customWidth="1"/>
    <col min="2966" max="2967" width="17.5" style="82" customWidth="1"/>
    <col min="2968" max="2968" width="15.58203125" style="82" customWidth="1"/>
    <col min="2969" max="2969" width="13.6640625" style="82" customWidth="1"/>
    <col min="2970" max="2970" width="15.58203125" style="82" customWidth="1"/>
    <col min="2971" max="2971" width="5.33203125" style="82" customWidth="1"/>
    <col min="2972" max="2972" width="12.08203125" style="82" customWidth="1"/>
    <col min="2973" max="2973" width="11.58203125" style="82" customWidth="1"/>
    <col min="2974" max="2974" width="6.4140625" style="82" customWidth="1"/>
    <col min="2975" max="2975" width="13.6640625" style="82" customWidth="1"/>
    <col min="2976" max="2976" width="11.9140625" style="82" customWidth="1"/>
    <col min="2977" max="2977" width="13.6640625" style="82" customWidth="1"/>
    <col min="2978" max="2978" width="11.9140625" style="82" customWidth="1"/>
    <col min="2979" max="2979" width="13.6640625" style="82" customWidth="1"/>
    <col min="2980" max="2980" width="11.9140625" style="82" customWidth="1"/>
    <col min="2981" max="2982" width="17.5" style="82" customWidth="1"/>
    <col min="2983" max="2983" width="15.58203125" style="82" customWidth="1"/>
    <col min="2984" max="2984" width="13.6640625" style="82" customWidth="1"/>
    <col min="2985" max="2985" width="15.58203125" style="82" customWidth="1"/>
    <col min="2986" max="2986" width="13.6640625" style="82" customWidth="1"/>
    <col min="2987" max="2987" width="12.08203125" style="82" customWidth="1"/>
    <col min="2988" max="2988" width="11.58203125" style="82" customWidth="1"/>
    <col min="2989" max="2989" width="6.4140625" style="82" customWidth="1"/>
    <col min="2990" max="2990" width="13.6640625" style="82" customWidth="1"/>
    <col min="2991" max="2991" width="11.9140625" style="82" customWidth="1"/>
    <col min="2992" max="2992" width="13.6640625" style="82" customWidth="1"/>
    <col min="2993" max="2993" width="11.9140625" style="82" customWidth="1"/>
    <col min="2994" max="2994" width="13.6640625" style="82" customWidth="1"/>
    <col min="2995" max="2995" width="11.9140625" style="82" customWidth="1"/>
    <col min="2996" max="2997" width="17.5" style="82" customWidth="1"/>
    <col min="2998" max="2998" width="15.58203125" style="82" customWidth="1"/>
    <col min="2999" max="2999" width="13.6640625" style="82" customWidth="1"/>
    <col min="3000" max="3000" width="15.58203125" style="82" customWidth="1"/>
    <col min="3001" max="3001" width="13.6640625" style="82" customWidth="1"/>
    <col min="3002" max="3002" width="12.08203125" style="82" customWidth="1"/>
    <col min="3003" max="3003" width="11.58203125" style="82" customWidth="1"/>
    <col min="3004" max="3004" width="6.4140625" style="82" customWidth="1"/>
    <col min="3005" max="3005" width="13.6640625" style="82" customWidth="1"/>
    <col min="3006" max="3006" width="11.9140625" style="82" customWidth="1"/>
    <col min="3007" max="3007" width="13.6640625" style="82" customWidth="1"/>
    <col min="3008" max="3008" width="11.9140625" style="82" customWidth="1"/>
    <col min="3009" max="3009" width="13.6640625" style="82" customWidth="1"/>
    <col min="3010" max="3010" width="11.9140625" style="82" customWidth="1"/>
    <col min="3011" max="3012" width="17.5" style="82" customWidth="1"/>
    <col min="3013" max="3013" width="15.58203125" style="82" customWidth="1"/>
    <col min="3014" max="3014" width="13.6640625" style="82" customWidth="1"/>
    <col min="3015" max="3015" width="15.58203125" style="82" customWidth="1"/>
    <col min="3016" max="3016" width="13.6640625" style="82" customWidth="1"/>
    <col min="3017" max="3017" width="12.08203125" style="82" customWidth="1"/>
    <col min="3018" max="3018" width="11.58203125" style="82" customWidth="1"/>
    <col min="3019" max="3019" width="6.4140625" style="82" customWidth="1"/>
    <col min="3020" max="3020" width="13.6640625" style="82" customWidth="1"/>
    <col min="3021" max="3021" width="11.9140625" style="82" customWidth="1"/>
    <col min="3022" max="3022" width="13.6640625" style="82" customWidth="1"/>
    <col min="3023" max="3023" width="11.9140625" style="82" customWidth="1"/>
    <col min="3024" max="3024" width="13.6640625" style="82" customWidth="1"/>
    <col min="3025" max="3025" width="11.9140625" style="82" customWidth="1"/>
    <col min="3026" max="3027" width="17.5" style="82" customWidth="1"/>
    <col min="3028" max="3028" width="15.58203125" style="82" customWidth="1"/>
    <col min="3029" max="3029" width="13.6640625" style="82" customWidth="1"/>
    <col min="3030" max="3030" width="15.58203125" style="82" customWidth="1"/>
    <col min="3031" max="3031" width="13.6640625" style="82" customWidth="1"/>
    <col min="3032" max="3032" width="12.08203125" style="82" customWidth="1"/>
    <col min="3033" max="3033" width="11.58203125" style="82" customWidth="1"/>
    <col min="3034" max="3034" width="6.4140625" style="82" customWidth="1"/>
    <col min="3035" max="3035" width="13.6640625" style="82" customWidth="1"/>
    <col min="3036" max="3036" width="11.9140625" style="82" customWidth="1"/>
    <col min="3037" max="3037" width="13.6640625" style="82" customWidth="1"/>
    <col min="3038" max="3038" width="11.9140625" style="82" customWidth="1"/>
    <col min="3039" max="3039" width="13.6640625" style="82" customWidth="1"/>
    <col min="3040" max="3040" width="11.9140625" style="82" customWidth="1"/>
    <col min="3041" max="3042" width="17.5" style="82" customWidth="1"/>
    <col min="3043" max="3043" width="15.58203125" style="82" customWidth="1"/>
    <col min="3044" max="3044" width="13.6640625" style="82" customWidth="1"/>
    <col min="3045" max="3045" width="15.58203125" style="82" customWidth="1"/>
    <col min="3046" max="3046" width="13.6640625" style="82" customWidth="1"/>
    <col min="3047" max="3047" width="12.08203125" style="82" customWidth="1"/>
    <col min="3048" max="3048" width="11.58203125" style="82" customWidth="1"/>
    <col min="3049" max="3049" width="6.4140625" style="82" customWidth="1"/>
    <col min="3050" max="3050" width="13.6640625" style="82" customWidth="1"/>
    <col min="3051" max="3051" width="11.9140625" style="82" customWidth="1"/>
    <col min="3052" max="3052" width="13.6640625" style="82" customWidth="1"/>
    <col min="3053" max="3053" width="11.9140625" style="82" customWidth="1"/>
    <col min="3054" max="3054" width="13.6640625" style="82" customWidth="1"/>
    <col min="3055" max="3055" width="11.9140625" style="82" customWidth="1"/>
    <col min="3056" max="3057" width="17.5" style="82" customWidth="1"/>
    <col min="3058" max="3058" width="15.58203125" style="82" customWidth="1"/>
    <col min="3059" max="3059" width="13.6640625" style="82" customWidth="1"/>
    <col min="3060" max="3060" width="15.58203125" style="82" customWidth="1"/>
    <col min="3061" max="3061" width="13.6640625" style="82" customWidth="1"/>
    <col min="3062" max="3062" width="12.08203125" style="82" customWidth="1"/>
    <col min="3063" max="3063" width="3.1640625" style="82" customWidth="1"/>
    <col min="3064" max="3072" width="7.5" style="82"/>
    <col min="3073" max="3073" width="11.1640625" style="82" bestFit="1" customWidth="1"/>
    <col min="3074" max="3074" width="15.58203125" style="82" bestFit="1" customWidth="1"/>
    <col min="3075" max="3075" width="10.6640625" style="82" bestFit="1" customWidth="1"/>
    <col min="3076" max="3076" width="14.4140625" style="82" bestFit="1" customWidth="1"/>
    <col min="3077" max="3077" width="17.1640625" style="82" bestFit="1" customWidth="1"/>
    <col min="3078" max="3078" width="12.5" style="82" bestFit="1" customWidth="1"/>
    <col min="3079" max="3079" width="20.33203125" style="82" bestFit="1" customWidth="1"/>
    <col min="3080" max="3080" width="8.08203125" style="82" bestFit="1" customWidth="1"/>
    <col min="3081" max="3081" width="8" style="82" bestFit="1" customWidth="1"/>
    <col min="3082" max="3082" width="19.08203125" style="82" bestFit="1" customWidth="1"/>
    <col min="3083" max="3085" width="8" style="82" bestFit="1" customWidth="1"/>
    <col min="3086" max="3086" width="13.6640625" style="82" bestFit="1" customWidth="1"/>
    <col min="3087" max="3087" width="11.9140625" style="82" bestFit="1" customWidth="1"/>
    <col min="3088" max="3088" width="18" style="82" bestFit="1" customWidth="1"/>
    <col min="3089" max="3089" width="16.08203125" style="82" bestFit="1" customWidth="1"/>
    <col min="3090" max="3090" width="18" style="82" bestFit="1" customWidth="1"/>
    <col min="3091" max="3091" width="16.08203125" style="82" bestFit="1" customWidth="1"/>
    <col min="3092" max="3092" width="12.5" style="82" bestFit="1" customWidth="1"/>
    <col min="3093" max="3093" width="10.6640625" style="82" bestFit="1" customWidth="1"/>
    <col min="3094" max="3094" width="11.58203125" style="82" bestFit="1" customWidth="1"/>
    <col min="3095" max="3095" width="17.08203125" style="82" bestFit="1" customWidth="1"/>
    <col min="3096" max="3096" width="13.6640625" style="82" bestFit="1" customWidth="1"/>
    <col min="3097" max="3097" width="11.9140625" style="82" bestFit="1" customWidth="1"/>
    <col min="3098" max="3098" width="13.6640625" style="82" bestFit="1" customWidth="1"/>
    <col min="3099" max="3099" width="11.9140625" style="82" bestFit="1" customWidth="1"/>
    <col min="3100" max="3100" width="13.6640625" style="82" bestFit="1" customWidth="1"/>
    <col min="3101" max="3101" width="11.9140625" style="82" bestFit="1" customWidth="1"/>
    <col min="3102" max="3103" width="17.5" style="82" bestFit="1" customWidth="1"/>
    <col min="3104" max="3104" width="15.58203125" style="82" bestFit="1" customWidth="1"/>
    <col min="3105" max="3105" width="13.6640625" style="82" bestFit="1" customWidth="1"/>
    <col min="3106" max="3106" width="15.58203125" style="82" bestFit="1" customWidth="1"/>
    <col min="3107" max="3107" width="13.6640625" style="82" bestFit="1" customWidth="1"/>
    <col min="3108" max="3108" width="17.08203125" style="82" customWidth="1"/>
    <col min="3109" max="3109" width="25.1640625" style="82" bestFit="1" customWidth="1"/>
    <col min="3110" max="3110" width="6.4140625" style="82" bestFit="1" customWidth="1"/>
    <col min="3111" max="3111" width="13.6640625" style="82" bestFit="1" customWidth="1"/>
    <col min="3112" max="3112" width="11.9140625" style="82" bestFit="1" customWidth="1"/>
    <col min="3113" max="3113" width="13.6640625" style="82" bestFit="1" customWidth="1"/>
    <col min="3114" max="3114" width="11.9140625" style="82" bestFit="1" customWidth="1"/>
    <col min="3115" max="3115" width="13.6640625" style="82" bestFit="1" customWidth="1"/>
    <col min="3116" max="3116" width="11.9140625" style="82" bestFit="1" customWidth="1"/>
    <col min="3117" max="3118" width="17.5" style="82" bestFit="1" customWidth="1"/>
    <col min="3119" max="3119" width="15.58203125" style="82" bestFit="1" customWidth="1"/>
    <col min="3120" max="3120" width="13.6640625" style="82" bestFit="1" customWidth="1"/>
    <col min="3121" max="3121" width="15.58203125" style="82" bestFit="1" customWidth="1"/>
    <col min="3122" max="3122" width="13.6640625" style="82" bestFit="1" customWidth="1"/>
    <col min="3123" max="3123" width="12.08203125" style="82" bestFit="1" customWidth="1"/>
    <col min="3124" max="3124" width="11.58203125" style="82" bestFit="1" customWidth="1"/>
    <col min="3125" max="3125" width="6.4140625" style="82" bestFit="1" customWidth="1"/>
    <col min="3126" max="3126" width="13.6640625" style="82" bestFit="1" customWidth="1"/>
    <col min="3127" max="3127" width="11.9140625" style="82" bestFit="1" customWidth="1"/>
    <col min="3128" max="3128" width="13.6640625" style="82" bestFit="1" customWidth="1"/>
    <col min="3129" max="3129" width="11.9140625" style="82" bestFit="1" customWidth="1"/>
    <col min="3130" max="3130" width="13.6640625" style="82" bestFit="1" customWidth="1"/>
    <col min="3131" max="3131" width="11.9140625" style="82" bestFit="1" customWidth="1"/>
    <col min="3132" max="3133" width="17.5" style="82" bestFit="1" customWidth="1"/>
    <col min="3134" max="3134" width="15.58203125" style="82" bestFit="1" customWidth="1"/>
    <col min="3135" max="3135" width="13.6640625" style="82" bestFit="1" customWidth="1"/>
    <col min="3136" max="3136" width="15.58203125" style="82" bestFit="1" customWidth="1"/>
    <col min="3137" max="3137" width="13.6640625" style="82" bestFit="1" customWidth="1"/>
    <col min="3138" max="3138" width="12.08203125" style="82" bestFit="1" customWidth="1"/>
    <col min="3139" max="3139" width="11.58203125" style="82" bestFit="1" customWidth="1"/>
    <col min="3140" max="3140" width="6.4140625" style="82" customWidth="1"/>
    <col min="3141" max="3141" width="13.6640625" style="82" customWidth="1"/>
    <col min="3142" max="3142" width="11.9140625" style="82" customWidth="1"/>
    <col min="3143" max="3143" width="13.6640625" style="82" customWidth="1"/>
    <col min="3144" max="3144" width="11.9140625" style="82" customWidth="1"/>
    <col min="3145" max="3145" width="13.6640625" style="82" customWidth="1"/>
    <col min="3146" max="3146" width="11.9140625" style="82" customWidth="1"/>
    <col min="3147" max="3148" width="17.5" style="82" customWidth="1"/>
    <col min="3149" max="3149" width="15.58203125" style="82" customWidth="1"/>
    <col min="3150" max="3150" width="13.6640625" style="82" customWidth="1"/>
    <col min="3151" max="3151" width="15.58203125" style="82" customWidth="1"/>
    <col min="3152" max="3152" width="13.6640625" style="82" customWidth="1"/>
    <col min="3153" max="3153" width="12.08203125" style="82" customWidth="1"/>
    <col min="3154" max="3154" width="11.58203125" style="82" customWidth="1"/>
    <col min="3155" max="3155" width="6.4140625" style="82" customWidth="1"/>
    <col min="3156" max="3156" width="13.6640625" style="82" customWidth="1"/>
    <col min="3157" max="3157" width="11.9140625" style="82" customWidth="1"/>
    <col min="3158" max="3158" width="13.6640625" style="82" customWidth="1"/>
    <col min="3159" max="3159" width="11.9140625" style="82" customWidth="1"/>
    <col min="3160" max="3160" width="13.6640625" style="82" customWidth="1"/>
    <col min="3161" max="3161" width="11.9140625" style="82" customWidth="1"/>
    <col min="3162" max="3163" width="17.5" style="82" customWidth="1"/>
    <col min="3164" max="3164" width="15.58203125" style="82" customWidth="1"/>
    <col min="3165" max="3165" width="13.6640625" style="82" customWidth="1"/>
    <col min="3166" max="3166" width="15.58203125" style="82" customWidth="1"/>
    <col min="3167" max="3167" width="6" style="82" customWidth="1"/>
    <col min="3168" max="3168" width="12.08203125" style="82" customWidth="1"/>
    <col min="3169" max="3169" width="11.58203125" style="82" customWidth="1"/>
    <col min="3170" max="3170" width="6.4140625" style="82" customWidth="1"/>
    <col min="3171" max="3171" width="13.6640625" style="82" customWidth="1"/>
    <col min="3172" max="3172" width="11.9140625" style="82" customWidth="1"/>
    <col min="3173" max="3173" width="13.6640625" style="82" customWidth="1"/>
    <col min="3174" max="3174" width="11.9140625" style="82" customWidth="1"/>
    <col min="3175" max="3175" width="13.6640625" style="82" customWidth="1"/>
    <col min="3176" max="3176" width="11.9140625" style="82" customWidth="1"/>
    <col min="3177" max="3178" width="17.5" style="82" customWidth="1"/>
    <col min="3179" max="3179" width="15.58203125" style="82" customWidth="1"/>
    <col min="3180" max="3180" width="13.6640625" style="82" customWidth="1"/>
    <col min="3181" max="3181" width="15.58203125" style="82" customWidth="1"/>
    <col min="3182" max="3182" width="6" style="82" customWidth="1"/>
    <col min="3183" max="3183" width="12.08203125" style="82" customWidth="1"/>
    <col min="3184" max="3184" width="11.58203125" style="82" customWidth="1"/>
    <col min="3185" max="3185" width="6.4140625" style="82" customWidth="1"/>
    <col min="3186" max="3186" width="13.6640625" style="82" customWidth="1"/>
    <col min="3187" max="3187" width="11.9140625" style="82" customWidth="1"/>
    <col min="3188" max="3188" width="13.6640625" style="82" customWidth="1"/>
    <col min="3189" max="3189" width="11.9140625" style="82" customWidth="1"/>
    <col min="3190" max="3190" width="13.6640625" style="82" customWidth="1"/>
    <col min="3191" max="3191" width="11.9140625" style="82" customWidth="1"/>
    <col min="3192" max="3193" width="17.5" style="82" customWidth="1"/>
    <col min="3194" max="3194" width="15.58203125" style="82" customWidth="1"/>
    <col min="3195" max="3195" width="13.6640625" style="82" customWidth="1"/>
    <col min="3196" max="3196" width="15.58203125" style="82" customWidth="1"/>
    <col min="3197" max="3197" width="13.6640625" style="82" customWidth="1"/>
    <col min="3198" max="3198" width="12.08203125" style="82" customWidth="1"/>
    <col min="3199" max="3199" width="11.58203125" style="82" customWidth="1"/>
    <col min="3200" max="3200" width="6.4140625" style="82" customWidth="1"/>
    <col min="3201" max="3201" width="13.6640625" style="82" customWidth="1"/>
    <col min="3202" max="3202" width="11.9140625" style="82" customWidth="1"/>
    <col min="3203" max="3203" width="13.6640625" style="82" customWidth="1"/>
    <col min="3204" max="3204" width="11.9140625" style="82" customWidth="1"/>
    <col min="3205" max="3205" width="13.6640625" style="82" customWidth="1"/>
    <col min="3206" max="3206" width="11.9140625" style="82" customWidth="1"/>
    <col min="3207" max="3208" width="17.5" style="82" customWidth="1"/>
    <col min="3209" max="3209" width="15.58203125" style="82" customWidth="1"/>
    <col min="3210" max="3210" width="13.6640625" style="82" customWidth="1"/>
    <col min="3211" max="3211" width="15.58203125" style="82" customWidth="1"/>
    <col min="3212" max="3212" width="13.6640625" style="82" customWidth="1"/>
    <col min="3213" max="3213" width="12.08203125" style="82" customWidth="1"/>
    <col min="3214" max="3214" width="11.58203125" style="82" customWidth="1"/>
    <col min="3215" max="3215" width="6.4140625" style="82" customWidth="1"/>
    <col min="3216" max="3216" width="13.6640625" style="82" customWidth="1"/>
    <col min="3217" max="3217" width="11.9140625" style="82" customWidth="1"/>
    <col min="3218" max="3218" width="13.6640625" style="82" customWidth="1"/>
    <col min="3219" max="3219" width="11.9140625" style="82" customWidth="1"/>
    <col min="3220" max="3220" width="13.6640625" style="82" customWidth="1"/>
    <col min="3221" max="3221" width="11.9140625" style="82" customWidth="1"/>
    <col min="3222" max="3223" width="17.5" style="82" customWidth="1"/>
    <col min="3224" max="3224" width="15.58203125" style="82" customWidth="1"/>
    <col min="3225" max="3225" width="13.6640625" style="82" customWidth="1"/>
    <col min="3226" max="3226" width="15.58203125" style="82" customWidth="1"/>
    <col min="3227" max="3227" width="5.33203125" style="82" customWidth="1"/>
    <col min="3228" max="3228" width="12.08203125" style="82" customWidth="1"/>
    <col min="3229" max="3229" width="11.58203125" style="82" customWidth="1"/>
    <col min="3230" max="3230" width="6.4140625" style="82" customWidth="1"/>
    <col min="3231" max="3231" width="13.6640625" style="82" customWidth="1"/>
    <col min="3232" max="3232" width="11.9140625" style="82" customWidth="1"/>
    <col min="3233" max="3233" width="13.6640625" style="82" customWidth="1"/>
    <col min="3234" max="3234" width="11.9140625" style="82" customWidth="1"/>
    <col min="3235" max="3235" width="13.6640625" style="82" customWidth="1"/>
    <col min="3236" max="3236" width="11.9140625" style="82" customWidth="1"/>
    <col min="3237" max="3238" width="17.5" style="82" customWidth="1"/>
    <col min="3239" max="3239" width="15.58203125" style="82" customWidth="1"/>
    <col min="3240" max="3240" width="13.6640625" style="82" customWidth="1"/>
    <col min="3241" max="3241" width="15.58203125" style="82" customWidth="1"/>
    <col min="3242" max="3242" width="13.6640625" style="82" customWidth="1"/>
    <col min="3243" max="3243" width="12.08203125" style="82" customWidth="1"/>
    <col min="3244" max="3244" width="11.58203125" style="82" customWidth="1"/>
    <col min="3245" max="3245" width="6.4140625" style="82" customWidth="1"/>
    <col min="3246" max="3246" width="13.6640625" style="82" customWidth="1"/>
    <col min="3247" max="3247" width="11.9140625" style="82" customWidth="1"/>
    <col min="3248" max="3248" width="13.6640625" style="82" customWidth="1"/>
    <col min="3249" max="3249" width="11.9140625" style="82" customWidth="1"/>
    <col min="3250" max="3250" width="13.6640625" style="82" customWidth="1"/>
    <col min="3251" max="3251" width="11.9140625" style="82" customWidth="1"/>
    <col min="3252" max="3253" width="17.5" style="82" customWidth="1"/>
    <col min="3254" max="3254" width="15.58203125" style="82" customWidth="1"/>
    <col min="3255" max="3255" width="13.6640625" style="82" customWidth="1"/>
    <col min="3256" max="3256" width="15.58203125" style="82" customWidth="1"/>
    <col min="3257" max="3257" width="13.6640625" style="82" customWidth="1"/>
    <col min="3258" max="3258" width="12.08203125" style="82" customWidth="1"/>
    <col min="3259" max="3259" width="11.58203125" style="82" customWidth="1"/>
    <col min="3260" max="3260" width="6.4140625" style="82" customWidth="1"/>
    <col min="3261" max="3261" width="13.6640625" style="82" customWidth="1"/>
    <col min="3262" max="3262" width="11.9140625" style="82" customWidth="1"/>
    <col min="3263" max="3263" width="13.6640625" style="82" customWidth="1"/>
    <col min="3264" max="3264" width="11.9140625" style="82" customWidth="1"/>
    <col min="3265" max="3265" width="13.6640625" style="82" customWidth="1"/>
    <col min="3266" max="3266" width="11.9140625" style="82" customWidth="1"/>
    <col min="3267" max="3268" width="17.5" style="82" customWidth="1"/>
    <col min="3269" max="3269" width="15.58203125" style="82" customWidth="1"/>
    <col min="3270" max="3270" width="13.6640625" style="82" customWidth="1"/>
    <col min="3271" max="3271" width="15.58203125" style="82" customWidth="1"/>
    <col min="3272" max="3272" width="13.6640625" style="82" customWidth="1"/>
    <col min="3273" max="3273" width="12.08203125" style="82" customWidth="1"/>
    <col min="3274" max="3274" width="11.58203125" style="82" customWidth="1"/>
    <col min="3275" max="3275" width="6.4140625" style="82" customWidth="1"/>
    <col min="3276" max="3276" width="13.6640625" style="82" customWidth="1"/>
    <col min="3277" max="3277" width="11.9140625" style="82" customWidth="1"/>
    <col min="3278" max="3278" width="13.6640625" style="82" customWidth="1"/>
    <col min="3279" max="3279" width="11.9140625" style="82" customWidth="1"/>
    <col min="3280" max="3280" width="13.6640625" style="82" customWidth="1"/>
    <col min="3281" max="3281" width="11.9140625" style="82" customWidth="1"/>
    <col min="3282" max="3283" width="17.5" style="82" customWidth="1"/>
    <col min="3284" max="3284" width="15.58203125" style="82" customWidth="1"/>
    <col min="3285" max="3285" width="13.6640625" style="82" customWidth="1"/>
    <col min="3286" max="3286" width="15.58203125" style="82" customWidth="1"/>
    <col min="3287" max="3287" width="13.6640625" style="82" customWidth="1"/>
    <col min="3288" max="3288" width="12.08203125" style="82" customWidth="1"/>
    <col min="3289" max="3289" width="11.58203125" style="82" customWidth="1"/>
    <col min="3290" max="3290" width="6.4140625" style="82" customWidth="1"/>
    <col min="3291" max="3291" width="13.6640625" style="82" customWidth="1"/>
    <col min="3292" max="3292" width="11.9140625" style="82" customWidth="1"/>
    <col min="3293" max="3293" width="13.6640625" style="82" customWidth="1"/>
    <col min="3294" max="3294" width="11.9140625" style="82" customWidth="1"/>
    <col min="3295" max="3295" width="13.6640625" style="82" customWidth="1"/>
    <col min="3296" max="3296" width="11.9140625" style="82" customWidth="1"/>
    <col min="3297" max="3298" width="17.5" style="82" customWidth="1"/>
    <col min="3299" max="3299" width="15.58203125" style="82" customWidth="1"/>
    <col min="3300" max="3300" width="13.6640625" style="82" customWidth="1"/>
    <col min="3301" max="3301" width="15.58203125" style="82" customWidth="1"/>
    <col min="3302" max="3302" width="13.6640625" style="82" customWidth="1"/>
    <col min="3303" max="3303" width="12.08203125" style="82" customWidth="1"/>
    <col min="3304" max="3304" width="11.58203125" style="82" customWidth="1"/>
    <col min="3305" max="3305" width="6.4140625" style="82" customWidth="1"/>
    <col min="3306" max="3306" width="13.6640625" style="82" customWidth="1"/>
    <col min="3307" max="3307" width="11.9140625" style="82" customWidth="1"/>
    <col min="3308" max="3308" width="13.6640625" style="82" customWidth="1"/>
    <col min="3309" max="3309" width="11.9140625" style="82" customWidth="1"/>
    <col min="3310" max="3310" width="13.6640625" style="82" customWidth="1"/>
    <col min="3311" max="3311" width="11.9140625" style="82" customWidth="1"/>
    <col min="3312" max="3313" width="17.5" style="82" customWidth="1"/>
    <col min="3314" max="3314" width="15.58203125" style="82" customWidth="1"/>
    <col min="3315" max="3315" width="13.6640625" style="82" customWidth="1"/>
    <col min="3316" max="3316" width="15.58203125" style="82" customWidth="1"/>
    <col min="3317" max="3317" width="13.6640625" style="82" customWidth="1"/>
    <col min="3318" max="3318" width="12.08203125" style="82" customWidth="1"/>
    <col min="3319" max="3319" width="3.1640625" style="82" customWidth="1"/>
    <col min="3320" max="3328" width="7.5" style="82"/>
    <col min="3329" max="3329" width="11.1640625" style="82" bestFit="1" customWidth="1"/>
    <col min="3330" max="3330" width="15.58203125" style="82" bestFit="1" customWidth="1"/>
    <col min="3331" max="3331" width="10.6640625" style="82" bestFit="1" customWidth="1"/>
    <col min="3332" max="3332" width="14.4140625" style="82" bestFit="1" customWidth="1"/>
    <col min="3333" max="3333" width="17.1640625" style="82" bestFit="1" customWidth="1"/>
    <col min="3334" max="3334" width="12.5" style="82" bestFit="1" customWidth="1"/>
    <col min="3335" max="3335" width="20.33203125" style="82" bestFit="1" customWidth="1"/>
    <col min="3336" max="3336" width="8.08203125" style="82" bestFit="1" customWidth="1"/>
    <col min="3337" max="3337" width="8" style="82" bestFit="1" customWidth="1"/>
    <col min="3338" max="3338" width="19.08203125" style="82" bestFit="1" customWidth="1"/>
    <col min="3339" max="3341" width="8" style="82" bestFit="1" customWidth="1"/>
    <col min="3342" max="3342" width="13.6640625" style="82" bestFit="1" customWidth="1"/>
    <col min="3343" max="3343" width="11.9140625" style="82" bestFit="1" customWidth="1"/>
    <col min="3344" max="3344" width="18" style="82" bestFit="1" customWidth="1"/>
    <col min="3345" max="3345" width="16.08203125" style="82" bestFit="1" customWidth="1"/>
    <col min="3346" max="3346" width="18" style="82" bestFit="1" customWidth="1"/>
    <col min="3347" max="3347" width="16.08203125" style="82" bestFit="1" customWidth="1"/>
    <col min="3348" max="3348" width="12.5" style="82" bestFit="1" customWidth="1"/>
    <col min="3349" max="3349" width="10.6640625" style="82" bestFit="1" customWidth="1"/>
    <col min="3350" max="3350" width="11.58203125" style="82" bestFit="1" customWidth="1"/>
    <col min="3351" max="3351" width="17.08203125" style="82" bestFit="1" customWidth="1"/>
    <col min="3352" max="3352" width="13.6640625" style="82" bestFit="1" customWidth="1"/>
    <col min="3353" max="3353" width="11.9140625" style="82" bestFit="1" customWidth="1"/>
    <col min="3354" max="3354" width="13.6640625" style="82" bestFit="1" customWidth="1"/>
    <col min="3355" max="3355" width="11.9140625" style="82" bestFit="1" customWidth="1"/>
    <col min="3356" max="3356" width="13.6640625" style="82" bestFit="1" customWidth="1"/>
    <col min="3357" max="3357" width="11.9140625" style="82" bestFit="1" customWidth="1"/>
    <col min="3358" max="3359" width="17.5" style="82" bestFit="1" customWidth="1"/>
    <col min="3360" max="3360" width="15.58203125" style="82" bestFit="1" customWidth="1"/>
    <col min="3361" max="3361" width="13.6640625" style="82" bestFit="1" customWidth="1"/>
    <col min="3362" max="3362" width="15.58203125" style="82" bestFit="1" customWidth="1"/>
    <col min="3363" max="3363" width="13.6640625" style="82" bestFit="1" customWidth="1"/>
    <col min="3364" max="3364" width="17.08203125" style="82" customWidth="1"/>
    <col min="3365" max="3365" width="25.1640625" style="82" bestFit="1" customWidth="1"/>
    <col min="3366" max="3366" width="6.4140625" style="82" bestFit="1" customWidth="1"/>
    <col min="3367" max="3367" width="13.6640625" style="82" bestFit="1" customWidth="1"/>
    <col min="3368" max="3368" width="11.9140625" style="82" bestFit="1" customWidth="1"/>
    <col min="3369" max="3369" width="13.6640625" style="82" bestFit="1" customWidth="1"/>
    <col min="3370" max="3370" width="11.9140625" style="82" bestFit="1" customWidth="1"/>
    <col min="3371" max="3371" width="13.6640625" style="82" bestFit="1" customWidth="1"/>
    <col min="3372" max="3372" width="11.9140625" style="82" bestFit="1" customWidth="1"/>
    <col min="3373" max="3374" width="17.5" style="82" bestFit="1" customWidth="1"/>
    <col min="3375" max="3375" width="15.58203125" style="82" bestFit="1" customWidth="1"/>
    <col min="3376" max="3376" width="13.6640625" style="82" bestFit="1" customWidth="1"/>
    <col min="3377" max="3377" width="15.58203125" style="82" bestFit="1" customWidth="1"/>
    <col min="3378" max="3378" width="13.6640625" style="82" bestFit="1" customWidth="1"/>
    <col min="3379" max="3379" width="12.08203125" style="82" bestFit="1" customWidth="1"/>
    <col min="3380" max="3380" width="11.58203125" style="82" bestFit="1" customWidth="1"/>
    <col min="3381" max="3381" width="6.4140625" style="82" bestFit="1" customWidth="1"/>
    <col min="3382" max="3382" width="13.6640625" style="82" bestFit="1" customWidth="1"/>
    <col min="3383" max="3383" width="11.9140625" style="82" bestFit="1" customWidth="1"/>
    <col min="3384" max="3384" width="13.6640625" style="82" bestFit="1" customWidth="1"/>
    <col min="3385" max="3385" width="11.9140625" style="82" bestFit="1" customWidth="1"/>
    <col min="3386" max="3386" width="13.6640625" style="82" bestFit="1" customWidth="1"/>
    <col min="3387" max="3387" width="11.9140625" style="82" bestFit="1" customWidth="1"/>
    <col min="3388" max="3389" width="17.5" style="82" bestFit="1" customWidth="1"/>
    <col min="3390" max="3390" width="15.58203125" style="82" bestFit="1" customWidth="1"/>
    <col min="3391" max="3391" width="13.6640625" style="82" bestFit="1" customWidth="1"/>
    <col min="3392" max="3392" width="15.58203125" style="82" bestFit="1" customWidth="1"/>
    <col min="3393" max="3393" width="13.6640625" style="82" bestFit="1" customWidth="1"/>
    <col min="3394" max="3394" width="12.08203125" style="82" bestFit="1" customWidth="1"/>
    <col min="3395" max="3395" width="11.58203125" style="82" bestFit="1" customWidth="1"/>
    <col min="3396" max="3396" width="6.4140625" style="82" customWidth="1"/>
    <col min="3397" max="3397" width="13.6640625" style="82" customWidth="1"/>
    <col min="3398" max="3398" width="11.9140625" style="82" customWidth="1"/>
    <col min="3399" max="3399" width="13.6640625" style="82" customWidth="1"/>
    <col min="3400" max="3400" width="11.9140625" style="82" customWidth="1"/>
    <col min="3401" max="3401" width="13.6640625" style="82" customWidth="1"/>
    <col min="3402" max="3402" width="11.9140625" style="82" customWidth="1"/>
    <col min="3403" max="3404" width="17.5" style="82" customWidth="1"/>
    <col min="3405" max="3405" width="15.58203125" style="82" customWidth="1"/>
    <col min="3406" max="3406" width="13.6640625" style="82" customWidth="1"/>
    <col min="3407" max="3407" width="15.58203125" style="82" customWidth="1"/>
    <col min="3408" max="3408" width="13.6640625" style="82" customWidth="1"/>
    <col min="3409" max="3409" width="12.08203125" style="82" customWidth="1"/>
    <col min="3410" max="3410" width="11.58203125" style="82" customWidth="1"/>
    <col min="3411" max="3411" width="6.4140625" style="82" customWidth="1"/>
    <col min="3412" max="3412" width="13.6640625" style="82" customWidth="1"/>
    <col min="3413" max="3413" width="11.9140625" style="82" customWidth="1"/>
    <col min="3414" max="3414" width="13.6640625" style="82" customWidth="1"/>
    <col min="3415" max="3415" width="11.9140625" style="82" customWidth="1"/>
    <col min="3416" max="3416" width="13.6640625" style="82" customWidth="1"/>
    <col min="3417" max="3417" width="11.9140625" style="82" customWidth="1"/>
    <col min="3418" max="3419" width="17.5" style="82" customWidth="1"/>
    <col min="3420" max="3420" width="15.58203125" style="82" customWidth="1"/>
    <col min="3421" max="3421" width="13.6640625" style="82" customWidth="1"/>
    <col min="3422" max="3422" width="15.58203125" style="82" customWidth="1"/>
    <col min="3423" max="3423" width="6" style="82" customWidth="1"/>
    <col min="3424" max="3424" width="12.08203125" style="82" customWidth="1"/>
    <col min="3425" max="3425" width="11.58203125" style="82" customWidth="1"/>
    <col min="3426" max="3426" width="6.4140625" style="82" customWidth="1"/>
    <col min="3427" max="3427" width="13.6640625" style="82" customWidth="1"/>
    <col min="3428" max="3428" width="11.9140625" style="82" customWidth="1"/>
    <col min="3429" max="3429" width="13.6640625" style="82" customWidth="1"/>
    <col min="3430" max="3430" width="11.9140625" style="82" customWidth="1"/>
    <col min="3431" max="3431" width="13.6640625" style="82" customWidth="1"/>
    <col min="3432" max="3432" width="11.9140625" style="82" customWidth="1"/>
    <col min="3433" max="3434" width="17.5" style="82" customWidth="1"/>
    <col min="3435" max="3435" width="15.58203125" style="82" customWidth="1"/>
    <col min="3436" max="3436" width="13.6640625" style="82" customWidth="1"/>
    <col min="3437" max="3437" width="15.58203125" style="82" customWidth="1"/>
    <col min="3438" max="3438" width="6" style="82" customWidth="1"/>
    <col min="3439" max="3439" width="12.08203125" style="82" customWidth="1"/>
    <col min="3440" max="3440" width="11.58203125" style="82" customWidth="1"/>
    <col min="3441" max="3441" width="6.4140625" style="82" customWidth="1"/>
    <col min="3442" max="3442" width="13.6640625" style="82" customWidth="1"/>
    <col min="3443" max="3443" width="11.9140625" style="82" customWidth="1"/>
    <col min="3444" max="3444" width="13.6640625" style="82" customWidth="1"/>
    <col min="3445" max="3445" width="11.9140625" style="82" customWidth="1"/>
    <col min="3446" max="3446" width="13.6640625" style="82" customWidth="1"/>
    <col min="3447" max="3447" width="11.9140625" style="82" customWidth="1"/>
    <col min="3448" max="3449" width="17.5" style="82" customWidth="1"/>
    <col min="3450" max="3450" width="15.58203125" style="82" customWidth="1"/>
    <col min="3451" max="3451" width="13.6640625" style="82" customWidth="1"/>
    <col min="3452" max="3452" width="15.58203125" style="82" customWidth="1"/>
    <col min="3453" max="3453" width="13.6640625" style="82" customWidth="1"/>
    <col min="3454" max="3454" width="12.08203125" style="82" customWidth="1"/>
    <col min="3455" max="3455" width="11.58203125" style="82" customWidth="1"/>
    <col min="3456" max="3456" width="6.4140625" style="82" customWidth="1"/>
    <col min="3457" max="3457" width="13.6640625" style="82" customWidth="1"/>
    <col min="3458" max="3458" width="11.9140625" style="82" customWidth="1"/>
    <col min="3459" max="3459" width="13.6640625" style="82" customWidth="1"/>
    <col min="3460" max="3460" width="11.9140625" style="82" customWidth="1"/>
    <col min="3461" max="3461" width="13.6640625" style="82" customWidth="1"/>
    <col min="3462" max="3462" width="11.9140625" style="82" customWidth="1"/>
    <col min="3463" max="3464" width="17.5" style="82" customWidth="1"/>
    <col min="3465" max="3465" width="15.58203125" style="82" customWidth="1"/>
    <col min="3466" max="3466" width="13.6640625" style="82" customWidth="1"/>
    <col min="3467" max="3467" width="15.58203125" style="82" customWidth="1"/>
    <col min="3468" max="3468" width="13.6640625" style="82" customWidth="1"/>
    <col min="3469" max="3469" width="12.08203125" style="82" customWidth="1"/>
    <col min="3470" max="3470" width="11.58203125" style="82" customWidth="1"/>
    <col min="3471" max="3471" width="6.4140625" style="82" customWidth="1"/>
    <col min="3472" max="3472" width="13.6640625" style="82" customWidth="1"/>
    <col min="3473" max="3473" width="11.9140625" style="82" customWidth="1"/>
    <col min="3474" max="3474" width="13.6640625" style="82" customWidth="1"/>
    <col min="3475" max="3475" width="11.9140625" style="82" customWidth="1"/>
    <col min="3476" max="3476" width="13.6640625" style="82" customWidth="1"/>
    <col min="3477" max="3477" width="11.9140625" style="82" customWidth="1"/>
    <col min="3478" max="3479" width="17.5" style="82" customWidth="1"/>
    <col min="3480" max="3480" width="15.58203125" style="82" customWidth="1"/>
    <col min="3481" max="3481" width="13.6640625" style="82" customWidth="1"/>
    <col min="3482" max="3482" width="15.58203125" style="82" customWidth="1"/>
    <col min="3483" max="3483" width="5.33203125" style="82" customWidth="1"/>
    <col min="3484" max="3484" width="12.08203125" style="82" customWidth="1"/>
    <col min="3485" max="3485" width="11.58203125" style="82" customWidth="1"/>
    <col min="3486" max="3486" width="6.4140625" style="82" customWidth="1"/>
    <col min="3487" max="3487" width="13.6640625" style="82" customWidth="1"/>
    <col min="3488" max="3488" width="11.9140625" style="82" customWidth="1"/>
    <col min="3489" max="3489" width="13.6640625" style="82" customWidth="1"/>
    <col min="3490" max="3490" width="11.9140625" style="82" customWidth="1"/>
    <col min="3491" max="3491" width="13.6640625" style="82" customWidth="1"/>
    <col min="3492" max="3492" width="11.9140625" style="82" customWidth="1"/>
    <col min="3493" max="3494" width="17.5" style="82" customWidth="1"/>
    <col min="3495" max="3495" width="15.58203125" style="82" customWidth="1"/>
    <col min="3496" max="3496" width="13.6640625" style="82" customWidth="1"/>
    <col min="3497" max="3497" width="15.58203125" style="82" customWidth="1"/>
    <col min="3498" max="3498" width="13.6640625" style="82" customWidth="1"/>
    <col min="3499" max="3499" width="12.08203125" style="82" customWidth="1"/>
    <col min="3500" max="3500" width="11.58203125" style="82" customWidth="1"/>
    <col min="3501" max="3501" width="6.4140625" style="82" customWidth="1"/>
    <col min="3502" max="3502" width="13.6640625" style="82" customWidth="1"/>
    <col min="3503" max="3503" width="11.9140625" style="82" customWidth="1"/>
    <col min="3504" max="3504" width="13.6640625" style="82" customWidth="1"/>
    <col min="3505" max="3505" width="11.9140625" style="82" customWidth="1"/>
    <col min="3506" max="3506" width="13.6640625" style="82" customWidth="1"/>
    <col min="3507" max="3507" width="11.9140625" style="82" customWidth="1"/>
    <col min="3508" max="3509" width="17.5" style="82" customWidth="1"/>
    <col min="3510" max="3510" width="15.58203125" style="82" customWidth="1"/>
    <col min="3511" max="3511" width="13.6640625" style="82" customWidth="1"/>
    <col min="3512" max="3512" width="15.58203125" style="82" customWidth="1"/>
    <col min="3513" max="3513" width="13.6640625" style="82" customWidth="1"/>
    <col min="3514" max="3514" width="12.08203125" style="82" customWidth="1"/>
    <col min="3515" max="3515" width="11.58203125" style="82" customWidth="1"/>
    <col min="3516" max="3516" width="6.4140625" style="82" customWidth="1"/>
    <col min="3517" max="3517" width="13.6640625" style="82" customWidth="1"/>
    <col min="3518" max="3518" width="11.9140625" style="82" customWidth="1"/>
    <col min="3519" max="3519" width="13.6640625" style="82" customWidth="1"/>
    <col min="3520" max="3520" width="11.9140625" style="82" customWidth="1"/>
    <col min="3521" max="3521" width="13.6640625" style="82" customWidth="1"/>
    <col min="3522" max="3522" width="11.9140625" style="82" customWidth="1"/>
    <col min="3523" max="3524" width="17.5" style="82" customWidth="1"/>
    <col min="3525" max="3525" width="15.58203125" style="82" customWidth="1"/>
    <col min="3526" max="3526" width="13.6640625" style="82" customWidth="1"/>
    <col min="3527" max="3527" width="15.58203125" style="82" customWidth="1"/>
    <col min="3528" max="3528" width="13.6640625" style="82" customWidth="1"/>
    <col min="3529" max="3529" width="12.08203125" style="82" customWidth="1"/>
    <col min="3530" max="3530" width="11.58203125" style="82" customWidth="1"/>
    <col min="3531" max="3531" width="6.4140625" style="82" customWidth="1"/>
    <col min="3532" max="3532" width="13.6640625" style="82" customWidth="1"/>
    <col min="3533" max="3533" width="11.9140625" style="82" customWidth="1"/>
    <col min="3534" max="3534" width="13.6640625" style="82" customWidth="1"/>
    <col min="3535" max="3535" width="11.9140625" style="82" customWidth="1"/>
    <col min="3536" max="3536" width="13.6640625" style="82" customWidth="1"/>
    <col min="3537" max="3537" width="11.9140625" style="82" customWidth="1"/>
    <col min="3538" max="3539" width="17.5" style="82" customWidth="1"/>
    <col min="3540" max="3540" width="15.58203125" style="82" customWidth="1"/>
    <col min="3541" max="3541" width="13.6640625" style="82" customWidth="1"/>
    <col min="3542" max="3542" width="15.58203125" style="82" customWidth="1"/>
    <col min="3543" max="3543" width="13.6640625" style="82" customWidth="1"/>
    <col min="3544" max="3544" width="12.08203125" style="82" customWidth="1"/>
    <col min="3545" max="3545" width="11.58203125" style="82" customWidth="1"/>
    <col min="3546" max="3546" width="6.4140625" style="82" customWidth="1"/>
    <col min="3547" max="3547" width="13.6640625" style="82" customWidth="1"/>
    <col min="3548" max="3548" width="11.9140625" style="82" customWidth="1"/>
    <col min="3549" max="3549" width="13.6640625" style="82" customWidth="1"/>
    <col min="3550" max="3550" width="11.9140625" style="82" customWidth="1"/>
    <col min="3551" max="3551" width="13.6640625" style="82" customWidth="1"/>
    <col min="3552" max="3552" width="11.9140625" style="82" customWidth="1"/>
    <col min="3553" max="3554" width="17.5" style="82" customWidth="1"/>
    <col min="3555" max="3555" width="15.58203125" style="82" customWidth="1"/>
    <col min="3556" max="3556" width="13.6640625" style="82" customWidth="1"/>
    <col min="3557" max="3557" width="15.58203125" style="82" customWidth="1"/>
    <col min="3558" max="3558" width="13.6640625" style="82" customWidth="1"/>
    <col min="3559" max="3559" width="12.08203125" style="82" customWidth="1"/>
    <col min="3560" max="3560" width="11.58203125" style="82" customWidth="1"/>
    <col min="3561" max="3561" width="6.4140625" style="82" customWidth="1"/>
    <col min="3562" max="3562" width="13.6640625" style="82" customWidth="1"/>
    <col min="3563" max="3563" width="11.9140625" style="82" customWidth="1"/>
    <col min="3564" max="3564" width="13.6640625" style="82" customWidth="1"/>
    <col min="3565" max="3565" width="11.9140625" style="82" customWidth="1"/>
    <col min="3566" max="3566" width="13.6640625" style="82" customWidth="1"/>
    <col min="3567" max="3567" width="11.9140625" style="82" customWidth="1"/>
    <col min="3568" max="3569" width="17.5" style="82" customWidth="1"/>
    <col min="3570" max="3570" width="15.58203125" style="82" customWidth="1"/>
    <col min="3571" max="3571" width="13.6640625" style="82" customWidth="1"/>
    <col min="3572" max="3572" width="15.58203125" style="82" customWidth="1"/>
    <col min="3573" max="3573" width="13.6640625" style="82" customWidth="1"/>
    <col min="3574" max="3574" width="12.08203125" style="82" customWidth="1"/>
    <col min="3575" max="3575" width="3.1640625" style="82" customWidth="1"/>
    <col min="3576" max="3584" width="7.5" style="82"/>
    <col min="3585" max="3585" width="11.1640625" style="82" bestFit="1" customWidth="1"/>
    <col min="3586" max="3586" width="15.58203125" style="82" bestFit="1" customWidth="1"/>
    <col min="3587" max="3587" width="10.6640625" style="82" bestFit="1" customWidth="1"/>
    <col min="3588" max="3588" width="14.4140625" style="82" bestFit="1" customWidth="1"/>
    <col min="3589" max="3589" width="17.1640625" style="82" bestFit="1" customWidth="1"/>
    <col min="3590" max="3590" width="12.5" style="82" bestFit="1" customWidth="1"/>
    <col min="3591" max="3591" width="20.33203125" style="82" bestFit="1" customWidth="1"/>
    <col min="3592" max="3592" width="8.08203125" style="82" bestFit="1" customWidth="1"/>
    <col min="3593" max="3593" width="8" style="82" bestFit="1" customWidth="1"/>
    <col min="3594" max="3594" width="19.08203125" style="82" bestFit="1" customWidth="1"/>
    <col min="3595" max="3597" width="8" style="82" bestFit="1" customWidth="1"/>
    <col min="3598" max="3598" width="13.6640625" style="82" bestFit="1" customWidth="1"/>
    <col min="3599" max="3599" width="11.9140625" style="82" bestFit="1" customWidth="1"/>
    <col min="3600" max="3600" width="18" style="82" bestFit="1" customWidth="1"/>
    <col min="3601" max="3601" width="16.08203125" style="82" bestFit="1" customWidth="1"/>
    <col min="3602" max="3602" width="18" style="82" bestFit="1" customWidth="1"/>
    <col min="3603" max="3603" width="16.08203125" style="82" bestFit="1" customWidth="1"/>
    <col min="3604" max="3604" width="12.5" style="82" bestFit="1" customWidth="1"/>
    <col min="3605" max="3605" width="10.6640625" style="82" bestFit="1" customWidth="1"/>
    <col min="3606" max="3606" width="11.58203125" style="82" bestFit="1" customWidth="1"/>
    <col min="3607" max="3607" width="17.08203125" style="82" bestFit="1" customWidth="1"/>
    <col min="3608" max="3608" width="13.6640625" style="82" bestFit="1" customWidth="1"/>
    <col min="3609" max="3609" width="11.9140625" style="82" bestFit="1" customWidth="1"/>
    <col min="3610" max="3610" width="13.6640625" style="82" bestFit="1" customWidth="1"/>
    <col min="3611" max="3611" width="11.9140625" style="82" bestFit="1" customWidth="1"/>
    <col min="3612" max="3612" width="13.6640625" style="82" bestFit="1" customWidth="1"/>
    <col min="3613" max="3613" width="11.9140625" style="82" bestFit="1" customWidth="1"/>
    <col min="3614" max="3615" width="17.5" style="82" bestFit="1" customWidth="1"/>
    <col min="3616" max="3616" width="15.58203125" style="82" bestFit="1" customWidth="1"/>
    <col min="3617" max="3617" width="13.6640625" style="82" bestFit="1" customWidth="1"/>
    <col min="3618" max="3618" width="15.58203125" style="82" bestFit="1" customWidth="1"/>
    <col min="3619" max="3619" width="13.6640625" style="82" bestFit="1" customWidth="1"/>
    <col min="3620" max="3620" width="17.08203125" style="82" customWidth="1"/>
    <col min="3621" max="3621" width="25.1640625" style="82" bestFit="1" customWidth="1"/>
    <col min="3622" max="3622" width="6.4140625" style="82" bestFit="1" customWidth="1"/>
    <col min="3623" max="3623" width="13.6640625" style="82" bestFit="1" customWidth="1"/>
    <col min="3624" max="3624" width="11.9140625" style="82" bestFit="1" customWidth="1"/>
    <col min="3625" max="3625" width="13.6640625" style="82" bestFit="1" customWidth="1"/>
    <col min="3626" max="3626" width="11.9140625" style="82" bestFit="1" customWidth="1"/>
    <col min="3627" max="3627" width="13.6640625" style="82" bestFit="1" customWidth="1"/>
    <col min="3628" max="3628" width="11.9140625" style="82" bestFit="1" customWidth="1"/>
    <col min="3629" max="3630" width="17.5" style="82" bestFit="1" customWidth="1"/>
    <col min="3631" max="3631" width="15.58203125" style="82" bestFit="1" customWidth="1"/>
    <col min="3632" max="3632" width="13.6640625" style="82" bestFit="1" customWidth="1"/>
    <col min="3633" max="3633" width="15.58203125" style="82" bestFit="1" customWidth="1"/>
    <col min="3634" max="3634" width="13.6640625" style="82" bestFit="1" customWidth="1"/>
    <col min="3635" max="3635" width="12.08203125" style="82" bestFit="1" customWidth="1"/>
    <col min="3636" max="3636" width="11.58203125" style="82" bestFit="1" customWidth="1"/>
    <col min="3637" max="3637" width="6.4140625" style="82" bestFit="1" customWidth="1"/>
    <col min="3638" max="3638" width="13.6640625" style="82" bestFit="1" customWidth="1"/>
    <col min="3639" max="3639" width="11.9140625" style="82" bestFit="1" customWidth="1"/>
    <col min="3640" max="3640" width="13.6640625" style="82" bestFit="1" customWidth="1"/>
    <col min="3641" max="3641" width="11.9140625" style="82" bestFit="1" customWidth="1"/>
    <col min="3642" max="3642" width="13.6640625" style="82" bestFit="1" customWidth="1"/>
    <col min="3643" max="3643" width="11.9140625" style="82" bestFit="1" customWidth="1"/>
    <col min="3644" max="3645" width="17.5" style="82" bestFit="1" customWidth="1"/>
    <col min="3646" max="3646" width="15.58203125" style="82" bestFit="1" customWidth="1"/>
    <col min="3647" max="3647" width="13.6640625" style="82" bestFit="1" customWidth="1"/>
    <col min="3648" max="3648" width="15.58203125" style="82" bestFit="1" customWidth="1"/>
    <col min="3649" max="3649" width="13.6640625" style="82" bestFit="1" customWidth="1"/>
    <col min="3650" max="3650" width="12.08203125" style="82" bestFit="1" customWidth="1"/>
    <col min="3651" max="3651" width="11.58203125" style="82" bestFit="1" customWidth="1"/>
    <col min="3652" max="3652" width="6.4140625" style="82" customWidth="1"/>
    <col min="3653" max="3653" width="13.6640625" style="82" customWidth="1"/>
    <col min="3654" max="3654" width="11.9140625" style="82" customWidth="1"/>
    <col min="3655" max="3655" width="13.6640625" style="82" customWidth="1"/>
    <col min="3656" max="3656" width="11.9140625" style="82" customWidth="1"/>
    <col min="3657" max="3657" width="13.6640625" style="82" customWidth="1"/>
    <col min="3658" max="3658" width="11.9140625" style="82" customWidth="1"/>
    <col min="3659" max="3660" width="17.5" style="82" customWidth="1"/>
    <col min="3661" max="3661" width="15.58203125" style="82" customWidth="1"/>
    <col min="3662" max="3662" width="13.6640625" style="82" customWidth="1"/>
    <col min="3663" max="3663" width="15.58203125" style="82" customWidth="1"/>
    <col min="3664" max="3664" width="13.6640625" style="82" customWidth="1"/>
    <col min="3665" max="3665" width="12.08203125" style="82" customWidth="1"/>
    <col min="3666" max="3666" width="11.58203125" style="82" customWidth="1"/>
    <col min="3667" max="3667" width="6.4140625" style="82" customWidth="1"/>
    <col min="3668" max="3668" width="13.6640625" style="82" customWidth="1"/>
    <col min="3669" max="3669" width="11.9140625" style="82" customWidth="1"/>
    <col min="3670" max="3670" width="13.6640625" style="82" customWidth="1"/>
    <col min="3671" max="3671" width="11.9140625" style="82" customWidth="1"/>
    <col min="3672" max="3672" width="13.6640625" style="82" customWidth="1"/>
    <col min="3673" max="3673" width="11.9140625" style="82" customWidth="1"/>
    <col min="3674" max="3675" width="17.5" style="82" customWidth="1"/>
    <col min="3676" max="3676" width="15.58203125" style="82" customWidth="1"/>
    <col min="3677" max="3677" width="13.6640625" style="82" customWidth="1"/>
    <col min="3678" max="3678" width="15.58203125" style="82" customWidth="1"/>
    <col min="3679" max="3679" width="6" style="82" customWidth="1"/>
    <col min="3680" max="3680" width="12.08203125" style="82" customWidth="1"/>
    <col min="3681" max="3681" width="11.58203125" style="82" customWidth="1"/>
    <col min="3682" max="3682" width="6.4140625" style="82" customWidth="1"/>
    <col min="3683" max="3683" width="13.6640625" style="82" customWidth="1"/>
    <col min="3684" max="3684" width="11.9140625" style="82" customWidth="1"/>
    <col min="3685" max="3685" width="13.6640625" style="82" customWidth="1"/>
    <col min="3686" max="3686" width="11.9140625" style="82" customWidth="1"/>
    <col min="3687" max="3687" width="13.6640625" style="82" customWidth="1"/>
    <col min="3688" max="3688" width="11.9140625" style="82" customWidth="1"/>
    <col min="3689" max="3690" width="17.5" style="82" customWidth="1"/>
    <col min="3691" max="3691" width="15.58203125" style="82" customWidth="1"/>
    <col min="3692" max="3692" width="13.6640625" style="82" customWidth="1"/>
    <col min="3693" max="3693" width="15.58203125" style="82" customWidth="1"/>
    <col min="3694" max="3694" width="6" style="82" customWidth="1"/>
    <col min="3695" max="3695" width="12.08203125" style="82" customWidth="1"/>
    <col min="3696" max="3696" width="11.58203125" style="82" customWidth="1"/>
    <col min="3697" max="3697" width="6.4140625" style="82" customWidth="1"/>
    <col min="3698" max="3698" width="13.6640625" style="82" customWidth="1"/>
    <col min="3699" max="3699" width="11.9140625" style="82" customWidth="1"/>
    <col min="3700" max="3700" width="13.6640625" style="82" customWidth="1"/>
    <col min="3701" max="3701" width="11.9140625" style="82" customWidth="1"/>
    <col min="3702" max="3702" width="13.6640625" style="82" customWidth="1"/>
    <col min="3703" max="3703" width="11.9140625" style="82" customWidth="1"/>
    <col min="3704" max="3705" width="17.5" style="82" customWidth="1"/>
    <col min="3706" max="3706" width="15.58203125" style="82" customWidth="1"/>
    <col min="3707" max="3707" width="13.6640625" style="82" customWidth="1"/>
    <col min="3708" max="3708" width="15.58203125" style="82" customWidth="1"/>
    <col min="3709" max="3709" width="13.6640625" style="82" customWidth="1"/>
    <col min="3710" max="3710" width="12.08203125" style="82" customWidth="1"/>
    <col min="3711" max="3711" width="11.58203125" style="82" customWidth="1"/>
    <col min="3712" max="3712" width="6.4140625" style="82" customWidth="1"/>
    <col min="3713" max="3713" width="13.6640625" style="82" customWidth="1"/>
    <col min="3714" max="3714" width="11.9140625" style="82" customWidth="1"/>
    <col min="3715" max="3715" width="13.6640625" style="82" customWidth="1"/>
    <col min="3716" max="3716" width="11.9140625" style="82" customWidth="1"/>
    <col min="3717" max="3717" width="13.6640625" style="82" customWidth="1"/>
    <col min="3718" max="3718" width="11.9140625" style="82" customWidth="1"/>
    <col min="3719" max="3720" width="17.5" style="82" customWidth="1"/>
    <col min="3721" max="3721" width="15.58203125" style="82" customWidth="1"/>
    <col min="3722" max="3722" width="13.6640625" style="82" customWidth="1"/>
    <col min="3723" max="3723" width="15.58203125" style="82" customWidth="1"/>
    <col min="3724" max="3724" width="13.6640625" style="82" customWidth="1"/>
    <col min="3725" max="3725" width="12.08203125" style="82" customWidth="1"/>
    <col min="3726" max="3726" width="11.58203125" style="82" customWidth="1"/>
    <col min="3727" max="3727" width="6.4140625" style="82" customWidth="1"/>
    <col min="3728" max="3728" width="13.6640625" style="82" customWidth="1"/>
    <col min="3729" max="3729" width="11.9140625" style="82" customWidth="1"/>
    <col min="3730" max="3730" width="13.6640625" style="82" customWidth="1"/>
    <col min="3731" max="3731" width="11.9140625" style="82" customWidth="1"/>
    <col min="3732" max="3732" width="13.6640625" style="82" customWidth="1"/>
    <col min="3733" max="3733" width="11.9140625" style="82" customWidth="1"/>
    <col min="3734" max="3735" width="17.5" style="82" customWidth="1"/>
    <col min="3736" max="3736" width="15.58203125" style="82" customWidth="1"/>
    <col min="3737" max="3737" width="13.6640625" style="82" customWidth="1"/>
    <col min="3738" max="3738" width="15.58203125" style="82" customWidth="1"/>
    <col min="3739" max="3739" width="5.33203125" style="82" customWidth="1"/>
    <col min="3740" max="3740" width="12.08203125" style="82" customWidth="1"/>
    <col min="3741" max="3741" width="11.58203125" style="82" customWidth="1"/>
    <col min="3742" max="3742" width="6.4140625" style="82" customWidth="1"/>
    <col min="3743" max="3743" width="13.6640625" style="82" customWidth="1"/>
    <col min="3744" max="3744" width="11.9140625" style="82" customWidth="1"/>
    <col min="3745" max="3745" width="13.6640625" style="82" customWidth="1"/>
    <col min="3746" max="3746" width="11.9140625" style="82" customWidth="1"/>
    <col min="3747" max="3747" width="13.6640625" style="82" customWidth="1"/>
    <col min="3748" max="3748" width="11.9140625" style="82" customWidth="1"/>
    <col min="3749" max="3750" width="17.5" style="82" customWidth="1"/>
    <col min="3751" max="3751" width="15.58203125" style="82" customWidth="1"/>
    <col min="3752" max="3752" width="13.6640625" style="82" customWidth="1"/>
    <col min="3753" max="3753" width="15.58203125" style="82" customWidth="1"/>
    <col min="3754" max="3754" width="13.6640625" style="82" customWidth="1"/>
    <col min="3755" max="3755" width="12.08203125" style="82" customWidth="1"/>
    <col min="3756" max="3756" width="11.58203125" style="82" customWidth="1"/>
    <col min="3757" max="3757" width="6.4140625" style="82" customWidth="1"/>
    <col min="3758" max="3758" width="13.6640625" style="82" customWidth="1"/>
    <col min="3759" max="3759" width="11.9140625" style="82" customWidth="1"/>
    <col min="3760" max="3760" width="13.6640625" style="82" customWidth="1"/>
    <col min="3761" max="3761" width="11.9140625" style="82" customWidth="1"/>
    <col min="3762" max="3762" width="13.6640625" style="82" customWidth="1"/>
    <col min="3763" max="3763" width="11.9140625" style="82" customWidth="1"/>
    <col min="3764" max="3765" width="17.5" style="82" customWidth="1"/>
    <col min="3766" max="3766" width="15.58203125" style="82" customWidth="1"/>
    <col min="3767" max="3767" width="13.6640625" style="82" customWidth="1"/>
    <col min="3768" max="3768" width="15.58203125" style="82" customWidth="1"/>
    <col min="3769" max="3769" width="13.6640625" style="82" customWidth="1"/>
    <col min="3770" max="3770" width="12.08203125" style="82" customWidth="1"/>
    <col min="3771" max="3771" width="11.58203125" style="82" customWidth="1"/>
    <col min="3772" max="3772" width="6.4140625" style="82" customWidth="1"/>
    <col min="3773" max="3773" width="13.6640625" style="82" customWidth="1"/>
    <col min="3774" max="3774" width="11.9140625" style="82" customWidth="1"/>
    <col min="3775" max="3775" width="13.6640625" style="82" customWidth="1"/>
    <col min="3776" max="3776" width="11.9140625" style="82" customWidth="1"/>
    <col min="3777" max="3777" width="13.6640625" style="82" customWidth="1"/>
    <col min="3778" max="3778" width="11.9140625" style="82" customWidth="1"/>
    <col min="3779" max="3780" width="17.5" style="82" customWidth="1"/>
    <col min="3781" max="3781" width="15.58203125" style="82" customWidth="1"/>
    <col min="3782" max="3782" width="13.6640625" style="82" customWidth="1"/>
    <col min="3783" max="3783" width="15.58203125" style="82" customWidth="1"/>
    <col min="3784" max="3784" width="13.6640625" style="82" customWidth="1"/>
    <col min="3785" max="3785" width="12.08203125" style="82" customWidth="1"/>
    <col min="3786" max="3786" width="11.58203125" style="82" customWidth="1"/>
    <col min="3787" max="3787" width="6.4140625" style="82" customWidth="1"/>
    <col min="3788" max="3788" width="13.6640625" style="82" customWidth="1"/>
    <col min="3789" max="3789" width="11.9140625" style="82" customWidth="1"/>
    <col min="3790" max="3790" width="13.6640625" style="82" customWidth="1"/>
    <col min="3791" max="3791" width="11.9140625" style="82" customWidth="1"/>
    <col min="3792" max="3792" width="13.6640625" style="82" customWidth="1"/>
    <col min="3793" max="3793" width="11.9140625" style="82" customWidth="1"/>
    <col min="3794" max="3795" width="17.5" style="82" customWidth="1"/>
    <col min="3796" max="3796" width="15.58203125" style="82" customWidth="1"/>
    <col min="3797" max="3797" width="13.6640625" style="82" customWidth="1"/>
    <col min="3798" max="3798" width="15.58203125" style="82" customWidth="1"/>
    <col min="3799" max="3799" width="13.6640625" style="82" customWidth="1"/>
    <col min="3800" max="3800" width="12.08203125" style="82" customWidth="1"/>
    <col min="3801" max="3801" width="11.58203125" style="82" customWidth="1"/>
    <col min="3802" max="3802" width="6.4140625" style="82" customWidth="1"/>
    <col min="3803" max="3803" width="13.6640625" style="82" customWidth="1"/>
    <col min="3804" max="3804" width="11.9140625" style="82" customWidth="1"/>
    <col min="3805" max="3805" width="13.6640625" style="82" customWidth="1"/>
    <col min="3806" max="3806" width="11.9140625" style="82" customWidth="1"/>
    <col min="3807" max="3807" width="13.6640625" style="82" customWidth="1"/>
    <col min="3808" max="3808" width="11.9140625" style="82" customWidth="1"/>
    <col min="3809" max="3810" width="17.5" style="82" customWidth="1"/>
    <col min="3811" max="3811" width="15.58203125" style="82" customWidth="1"/>
    <col min="3812" max="3812" width="13.6640625" style="82" customWidth="1"/>
    <col min="3813" max="3813" width="15.58203125" style="82" customWidth="1"/>
    <col min="3814" max="3814" width="13.6640625" style="82" customWidth="1"/>
    <col min="3815" max="3815" width="12.08203125" style="82" customWidth="1"/>
    <col min="3816" max="3816" width="11.58203125" style="82" customWidth="1"/>
    <col min="3817" max="3817" width="6.4140625" style="82" customWidth="1"/>
    <col min="3818" max="3818" width="13.6640625" style="82" customWidth="1"/>
    <col min="3819" max="3819" width="11.9140625" style="82" customWidth="1"/>
    <col min="3820" max="3820" width="13.6640625" style="82" customWidth="1"/>
    <col min="3821" max="3821" width="11.9140625" style="82" customWidth="1"/>
    <col min="3822" max="3822" width="13.6640625" style="82" customWidth="1"/>
    <col min="3823" max="3823" width="11.9140625" style="82" customWidth="1"/>
    <col min="3824" max="3825" width="17.5" style="82" customWidth="1"/>
    <col min="3826" max="3826" width="15.58203125" style="82" customWidth="1"/>
    <col min="3827" max="3827" width="13.6640625" style="82" customWidth="1"/>
    <col min="3828" max="3828" width="15.58203125" style="82" customWidth="1"/>
    <col min="3829" max="3829" width="13.6640625" style="82" customWidth="1"/>
    <col min="3830" max="3830" width="12.08203125" style="82" customWidth="1"/>
    <col min="3831" max="3831" width="3.1640625" style="82" customWidth="1"/>
    <col min="3832" max="3840" width="7.5" style="82"/>
    <col min="3841" max="3841" width="11.1640625" style="82" bestFit="1" customWidth="1"/>
    <col min="3842" max="3842" width="15.58203125" style="82" bestFit="1" customWidth="1"/>
    <col min="3843" max="3843" width="10.6640625" style="82" bestFit="1" customWidth="1"/>
    <col min="3844" max="3844" width="14.4140625" style="82" bestFit="1" customWidth="1"/>
    <col min="3845" max="3845" width="17.1640625" style="82" bestFit="1" customWidth="1"/>
    <col min="3846" max="3846" width="12.5" style="82" bestFit="1" customWidth="1"/>
    <col min="3847" max="3847" width="20.33203125" style="82" bestFit="1" customWidth="1"/>
    <col min="3848" max="3848" width="8.08203125" style="82" bestFit="1" customWidth="1"/>
    <col min="3849" max="3849" width="8" style="82" bestFit="1" customWidth="1"/>
    <col min="3850" max="3850" width="19.08203125" style="82" bestFit="1" customWidth="1"/>
    <col min="3851" max="3853" width="8" style="82" bestFit="1" customWidth="1"/>
    <col min="3854" max="3854" width="13.6640625" style="82" bestFit="1" customWidth="1"/>
    <col min="3855" max="3855" width="11.9140625" style="82" bestFit="1" customWidth="1"/>
    <col min="3856" max="3856" width="18" style="82" bestFit="1" customWidth="1"/>
    <col min="3857" max="3857" width="16.08203125" style="82" bestFit="1" customWidth="1"/>
    <col min="3858" max="3858" width="18" style="82" bestFit="1" customWidth="1"/>
    <col min="3859" max="3859" width="16.08203125" style="82" bestFit="1" customWidth="1"/>
    <col min="3860" max="3860" width="12.5" style="82" bestFit="1" customWidth="1"/>
    <col min="3861" max="3861" width="10.6640625" style="82" bestFit="1" customWidth="1"/>
    <col min="3862" max="3862" width="11.58203125" style="82" bestFit="1" customWidth="1"/>
    <col min="3863" max="3863" width="17.08203125" style="82" bestFit="1" customWidth="1"/>
    <col min="3864" max="3864" width="13.6640625" style="82" bestFit="1" customWidth="1"/>
    <col min="3865" max="3865" width="11.9140625" style="82" bestFit="1" customWidth="1"/>
    <col min="3866" max="3866" width="13.6640625" style="82" bestFit="1" customWidth="1"/>
    <col min="3867" max="3867" width="11.9140625" style="82" bestFit="1" customWidth="1"/>
    <col min="3868" max="3868" width="13.6640625" style="82" bestFit="1" customWidth="1"/>
    <col min="3869" max="3869" width="11.9140625" style="82" bestFit="1" customWidth="1"/>
    <col min="3870" max="3871" width="17.5" style="82" bestFit="1" customWidth="1"/>
    <col min="3872" max="3872" width="15.58203125" style="82" bestFit="1" customWidth="1"/>
    <col min="3873" max="3873" width="13.6640625" style="82" bestFit="1" customWidth="1"/>
    <col min="3874" max="3874" width="15.58203125" style="82" bestFit="1" customWidth="1"/>
    <col min="3875" max="3875" width="13.6640625" style="82" bestFit="1" customWidth="1"/>
    <col min="3876" max="3876" width="17.08203125" style="82" customWidth="1"/>
    <col min="3877" max="3877" width="25.1640625" style="82" bestFit="1" customWidth="1"/>
    <col min="3878" max="3878" width="6.4140625" style="82" bestFit="1" customWidth="1"/>
    <col min="3879" max="3879" width="13.6640625" style="82" bestFit="1" customWidth="1"/>
    <col min="3880" max="3880" width="11.9140625" style="82" bestFit="1" customWidth="1"/>
    <col min="3881" max="3881" width="13.6640625" style="82" bestFit="1" customWidth="1"/>
    <col min="3882" max="3882" width="11.9140625" style="82" bestFit="1" customWidth="1"/>
    <col min="3883" max="3883" width="13.6640625" style="82" bestFit="1" customWidth="1"/>
    <col min="3884" max="3884" width="11.9140625" style="82" bestFit="1" customWidth="1"/>
    <col min="3885" max="3886" width="17.5" style="82" bestFit="1" customWidth="1"/>
    <col min="3887" max="3887" width="15.58203125" style="82" bestFit="1" customWidth="1"/>
    <col min="3888" max="3888" width="13.6640625" style="82" bestFit="1" customWidth="1"/>
    <col min="3889" max="3889" width="15.58203125" style="82" bestFit="1" customWidth="1"/>
    <col min="3890" max="3890" width="13.6640625" style="82" bestFit="1" customWidth="1"/>
    <col min="3891" max="3891" width="12.08203125" style="82" bestFit="1" customWidth="1"/>
    <col min="3892" max="3892" width="11.58203125" style="82" bestFit="1" customWidth="1"/>
    <col min="3893" max="3893" width="6.4140625" style="82" bestFit="1" customWidth="1"/>
    <col min="3894" max="3894" width="13.6640625" style="82" bestFit="1" customWidth="1"/>
    <col min="3895" max="3895" width="11.9140625" style="82" bestFit="1" customWidth="1"/>
    <col min="3896" max="3896" width="13.6640625" style="82" bestFit="1" customWidth="1"/>
    <col min="3897" max="3897" width="11.9140625" style="82" bestFit="1" customWidth="1"/>
    <col min="3898" max="3898" width="13.6640625" style="82" bestFit="1" customWidth="1"/>
    <col min="3899" max="3899" width="11.9140625" style="82" bestFit="1" customWidth="1"/>
    <col min="3900" max="3901" width="17.5" style="82" bestFit="1" customWidth="1"/>
    <col min="3902" max="3902" width="15.58203125" style="82" bestFit="1" customWidth="1"/>
    <col min="3903" max="3903" width="13.6640625" style="82" bestFit="1" customWidth="1"/>
    <col min="3904" max="3904" width="15.58203125" style="82" bestFit="1" customWidth="1"/>
    <col min="3905" max="3905" width="13.6640625" style="82" bestFit="1" customWidth="1"/>
    <col min="3906" max="3906" width="12.08203125" style="82" bestFit="1" customWidth="1"/>
    <col min="3907" max="3907" width="11.58203125" style="82" bestFit="1" customWidth="1"/>
    <col min="3908" max="3908" width="6.4140625" style="82" customWidth="1"/>
    <col min="3909" max="3909" width="13.6640625" style="82" customWidth="1"/>
    <col min="3910" max="3910" width="11.9140625" style="82" customWidth="1"/>
    <col min="3911" max="3911" width="13.6640625" style="82" customWidth="1"/>
    <col min="3912" max="3912" width="11.9140625" style="82" customWidth="1"/>
    <col min="3913" max="3913" width="13.6640625" style="82" customWidth="1"/>
    <col min="3914" max="3914" width="11.9140625" style="82" customWidth="1"/>
    <col min="3915" max="3916" width="17.5" style="82" customWidth="1"/>
    <col min="3917" max="3917" width="15.58203125" style="82" customWidth="1"/>
    <col min="3918" max="3918" width="13.6640625" style="82" customWidth="1"/>
    <col min="3919" max="3919" width="15.58203125" style="82" customWidth="1"/>
    <col min="3920" max="3920" width="13.6640625" style="82" customWidth="1"/>
    <col min="3921" max="3921" width="12.08203125" style="82" customWidth="1"/>
    <col min="3922" max="3922" width="11.58203125" style="82" customWidth="1"/>
    <col min="3923" max="3923" width="6.4140625" style="82" customWidth="1"/>
    <col min="3924" max="3924" width="13.6640625" style="82" customWidth="1"/>
    <col min="3925" max="3925" width="11.9140625" style="82" customWidth="1"/>
    <col min="3926" max="3926" width="13.6640625" style="82" customWidth="1"/>
    <col min="3927" max="3927" width="11.9140625" style="82" customWidth="1"/>
    <col min="3928" max="3928" width="13.6640625" style="82" customWidth="1"/>
    <col min="3929" max="3929" width="11.9140625" style="82" customWidth="1"/>
    <col min="3930" max="3931" width="17.5" style="82" customWidth="1"/>
    <col min="3932" max="3932" width="15.58203125" style="82" customWidth="1"/>
    <col min="3933" max="3933" width="13.6640625" style="82" customWidth="1"/>
    <col min="3934" max="3934" width="15.58203125" style="82" customWidth="1"/>
    <col min="3935" max="3935" width="6" style="82" customWidth="1"/>
    <col min="3936" max="3936" width="12.08203125" style="82" customWidth="1"/>
    <col min="3937" max="3937" width="11.58203125" style="82" customWidth="1"/>
    <col min="3938" max="3938" width="6.4140625" style="82" customWidth="1"/>
    <col min="3939" max="3939" width="13.6640625" style="82" customWidth="1"/>
    <col min="3940" max="3940" width="11.9140625" style="82" customWidth="1"/>
    <col min="3941" max="3941" width="13.6640625" style="82" customWidth="1"/>
    <col min="3942" max="3942" width="11.9140625" style="82" customWidth="1"/>
    <col min="3943" max="3943" width="13.6640625" style="82" customWidth="1"/>
    <col min="3944" max="3944" width="11.9140625" style="82" customWidth="1"/>
    <col min="3945" max="3946" width="17.5" style="82" customWidth="1"/>
    <col min="3947" max="3947" width="15.58203125" style="82" customWidth="1"/>
    <col min="3948" max="3948" width="13.6640625" style="82" customWidth="1"/>
    <col min="3949" max="3949" width="15.58203125" style="82" customWidth="1"/>
    <col min="3950" max="3950" width="6" style="82" customWidth="1"/>
    <col min="3951" max="3951" width="12.08203125" style="82" customWidth="1"/>
    <col min="3952" max="3952" width="11.58203125" style="82" customWidth="1"/>
    <col min="3953" max="3953" width="6.4140625" style="82" customWidth="1"/>
    <col min="3954" max="3954" width="13.6640625" style="82" customWidth="1"/>
    <col min="3955" max="3955" width="11.9140625" style="82" customWidth="1"/>
    <col min="3956" max="3956" width="13.6640625" style="82" customWidth="1"/>
    <col min="3957" max="3957" width="11.9140625" style="82" customWidth="1"/>
    <col min="3958" max="3958" width="13.6640625" style="82" customWidth="1"/>
    <col min="3959" max="3959" width="11.9140625" style="82" customWidth="1"/>
    <col min="3960" max="3961" width="17.5" style="82" customWidth="1"/>
    <col min="3962" max="3962" width="15.58203125" style="82" customWidth="1"/>
    <col min="3963" max="3963" width="13.6640625" style="82" customWidth="1"/>
    <col min="3964" max="3964" width="15.58203125" style="82" customWidth="1"/>
    <col min="3965" max="3965" width="13.6640625" style="82" customWidth="1"/>
    <col min="3966" max="3966" width="12.08203125" style="82" customWidth="1"/>
    <col min="3967" max="3967" width="11.58203125" style="82" customWidth="1"/>
    <col min="3968" max="3968" width="6.4140625" style="82" customWidth="1"/>
    <col min="3969" max="3969" width="13.6640625" style="82" customWidth="1"/>
    <col min="3970" max="3970" width="11.9140625" style="82" customWidth="1"/>
    <col min="3971" max="3971" width="13.6640625" style="82" customWidth="1"/>
    <col min="3972" max="3972" width="11.9140625" style="82" customWidth="1"/>
    <col min="3973" max="3973" width="13.6640625" style="82" customWidth="1"/>
    <col min="3974" max="3974" width="11.9140625" style="82" customWidth="1"/>
    <col min="3975" max="3976" width="17.5" style="82" customWidth="1"/>
    <col min="3977" max="3977" width="15.58203125" style="82" customWidth="1"/>
    <col min="3978" max="3978" width="13.6640625" style="82" customWidth="1"/>
    <col min="3979" max="3979" width="15.58203125" style="82" customWidth="1"/>
    <col min="3980" max="3980" width="13.6640625" style="82" customWidth="1"/>
    <col min="3981" max="3981" width="12.08203125" style="82" customWidth="1"/>
    <col min="3982" max="3982" width="11.58203125" style="82" customWidth="1"/>
    <col min="3983" max="3983" width="6.4140625" style="82" customWidth="1"/>
    <col min="3984" max="3984" width="13.6640625" style="82" customWidth="1"/>
    <col min="3985" max="3985" width="11.9140625" style="82" customWidth="1"/>
    <col min="3986" max="3986" width="13.6640625" style="82" customWidth="1"/>
    <col min="3987" max="3987" width="11.9140625" style="82" customWidth="1"/>
    <col min="3988" max="3988" width="13.6640625" style="82" customWidth="1"/>
    <col min="3989" max="3989" width="11.9140625" style="82" customWidth="1"/>
    <col min="3990" max="3991" width="17.5" style="82" customWidth="1"/>
    <col min="3992" max="3992" width="15.58203125" style="82" customWidth="1"/>
    <col min="3993" max="3993" width="13.6640625" style="82" customWidth="1"/>
    <col min="3994" max="3994" width="15.58203125" style="82" customWidth="1"/>
    <col min="3995" max="3995" width="5.33203125" style="82" customWidth="1"/>
    <col min="3996" max="3996" width="12.08203125" style="82" customWidth="1"/>
    <col min="3997" max="3997" width="11.58203125" style="82" customWidth="1"/>
    <col min="3998" max="3998" width="6.4140625" style="82" customWidth="1"/>
    <col min="3999" max="3999" width="13.6640625" style="82" customWidth="1"/>
    <col min="4000" max="4000" width="11.9140625" style="82" customWidth="1"/>
    <col min="4001" max="4001" width="13.6640625" style="82" customWidth="1"/>
    <col min="4002" max="4002" width="11.9140625" style="82" customWidth="1"/>
    <col min="4003" max="4003" width="13.6640625" style="82" customWidth="1"/>
    <col min="4004" max="4004" width="11.9140625" style="82" customWidth="1"/>
    <col min="4005" max="4006" width="17.5" style="82" customWidth="1"/>
    <col min="4007" max="4007" width="15.58203125" style="82" customWidth="1"/>
    <col min="4008" max="4008" width="13.6640625" style="82" customWidth="1"/>
    <col min="4009" max="4009" width="15.58203125" style="82" customWidth="1"/>
    <col min="4010" max="4010" width="13.6640625" style="82" customWidth="1"/>
    <col min="4011" max="4011" width="12.08203125" style="82" customWidth="1"/>
    <col min="4012" max="4012" width="11.58203125" style="82" customWidth="1"/>
    <col min="4013" max="4013" width="6.4140625" style="82" customWidth="1"/>
    <col min="4014" max="4014" width="13.6640625" style="82" customWidth="1"/>
    <col min="4015" max="4015" width="11.9140625" style="82" customWidth="1"/>
    <col min="4016" max="4016" width="13.6640625" style="82" customWidth="1"/>
    <col min="4017" max="4017" width="11.9140625" style="82" customWidth="1"/>
    <col min="4018" max="4018" width="13.6640625" style="82" customWidth="1"/>
    <col min="4019" max="4019" width="11.9140625" style="82" customWidth="1"/>
    <col min="4020" max="4021" width="17.5" style="82" customWidth="1"/>
    <col min="4022" max="4022" width="15.58203125" style="82" customWidth="1"/>
    <col min="4023" max="4023" width="13.6640625" style="82" customWidth="1"/>
    <col min="4024" max="4024" width="15.58203125" style="82" customWidth="1"/>
    <col min="4025" max="4025" width="13.6640625" style="82" customWidth="1"/>
    <col min="4026" max="4026" width="12.08203125" style="82" customWidth="1"/>
    <col min="4027" max="4027" width="11.58203125" style="82" customWidth="1"/>
    <col min="4028" max="4028" width="6.4140625" style="82" customWidth="1"/>
    <col min="4029" max="4029" width="13.6640625" style="82" customWidth="1"/>
    <col min="4030" max="4030" width="11.9140625" style="82" customWidth="1"/>
    <col min="4031" max="4031" width="13.6640625" style="82" customWidth="1"/>
    <col min="4032" max="4032" width="11.9140625" style="82" customWidth="1"/>
    <col min="4033" max="4033" width="13.6640625" style="82" customWidth="1"/>
    <col min="4034" max="4034" width="11.9140625" style="82" customWidth="1"/>
    <col min="4035" max="4036" width="17.5" style="82" customWidth="1"/>
    <col min="4037" max="4037" width="15.58203125" style="82" customWidth="1"/>
    <col min="4038" max="4038" width="13.6640625" style="82" customWidth="1"/>
    <col min="4039" max="4039" width="15.58203125" style="82" customWidth="1"/>
    <col min="4040" max="4040" width="13.6640625" style="82" customWidth="1"/>
    <col min="4041" max="4041" width="12.08203125" style="82" customWidth="1"/>
    <col min="4042" max="4042" width="11.58203125" style="82" customWidth="1"/>
    <col min="4043" max="4043" width="6.4140625" style="82" customWidth="1"/>
    <col min="4044" max="4044" width="13.6640625" style="82" customWidth="1"/>
    <col min="4045" max="4045" width="11.9140625" style="82" customWidth="1"/>
    <col min="4046" max="4046" width="13.6640625" style="82" customWidth="1"/>
    <col min="4047" max="4047" width="11.9140625" style="82" customWidth="1"/>
    <col min="4048" max="4048" width="13.6640625" style="82" customWidth="1"/>
    <col min="4049" max="4049" width="11.9140625" style="82" customWidth="1"/>
    <col min="4050" max="4051" width="17.5" style="82" customWidth="1"/>
    <col min="4052" max="4052" width="15.58203125" style="82" customWidth="1"/>
    <col min="4053" max="4053" width="13.6640625" style="82" customWidth="1"/>
    <col min="4054" max="4054" width="15.58203125" style="82" customWidth="1"/>
    <col min="4055" max="4055" width="13.6640625" style="82" customWidth="1"/>
    <col min="4056" max="4056" width="12.08203125" style="82" customWidth="1"/>
    <col min="4057" max="4057" width="11.58203125" style="82" customWidth="1"/>
    <col min="4058" max="4058" width="6.4140625" style="82" customWidth="1"/>
    <col min="4059" max="4059" width="13.6640625" style="82" customWidth="1"/>
    <col min="4060" max="4060" width="11.9140625" style="82" customWidth="1"/>
    <col min="4061" max="4061" width="13.6640625" style="82" customWidth="1"/>
    <col min="4062" max="4062" width="11.9140625" style="82" customWidth="1"/>
    <col min="4063" max="4063" width="13.6640625" style="82" customWidth="1"/>
    <col min="4064" max="4064" width="11.9140625" style="82" customWidth="1"/>
    <col min="4065" max="4066" width="17.5" style="82" customWidth="1"/>
    <col min="4067" max="4067" width="15.58203125" style="82" customWidth="1"/>
    <col min="4068" max="4068" width="13.6640625" style="82" customWidth="1"/>
    <col min="4069" max="4069" width="15.58203125" style="82" customWidth="1"/>
    <col min="4070" max="4070" width="13.6640625" style="82" customWidth="1"/>
    <col min="4071" max="4071" width="12.08203125" style="82" customWidth="1"/>
    <col min="4072" max="4072" width="11.58203125" style="82" customWidth="1"/>
    <col min="4073" max="4073" width="6.4140625" style="82" customWidth="1"/>
    <col min="4074" max="4074" width="13.6640625" style="82" customWidth="1"/>
    <col min="4075" max="4075" width="11.9140625" style="82" customWidth="1"/>
    <col min="4076" max="4076" width="13.6640625" style="82" customWidth="1"/>
    <col min="4077" max="4077" width="11.9140625" style="82" customWidth="1"/>
    <col min="4078" max="4078" width="13.6640625" style="82" customWidth="1"/>
    <col min="4079" max="4079" width="11.9140625" style="82" customWidth="1"/>
    <col min="4080" max="4081" width="17.5" style="82" customWidth="1"/>
    <col min="4082" max="4082" width="15.58203125" style="82" customWidth="1"/>
    <col min="4083" max="4083" width="13.6640625" style="82" customWidth="1"/>
    <col min="4084" max="4084" width="15.58203125" style="82" customWidth="1"/>
    <col min="4085" max="4085" width="13.6640625" style="82" customWidth="1"/>
    <col min="4086" max="4086" width="12.08203125" style="82" customWidth="1"/>
    <col min="4087" max="4087" width="3.1640625" style="82" customWidth="1"/>
    <col min="4088" max="4096" width="7.5" style="82"/>
    <col min="4097" max="4097" width="11.1640625" style="82" bestFit="1" customWidth="1"/>
    <col min="4098" max="4098" width="15.58203125" style="82" bestFit="1" customWidth="1"/>
    <col min="4099" max="4099" width="10.6640625" style="82" bestFit="1" customWidth="1"/>
    <col min="4100" max="4100" width="14.4140625" style="82" bestFit="1" customWidth="1"/>
    <col min="4101" max="4101" width="17.1640625" style="82" bestFit="1" customWidth="1"/>
    <col min="4102" max="4102" width="12.5" style="82" bestFit="1" customWidth="1"/>
    <col min="4103" max="4103" width="20.33203125" style="82" bestFit="1" customWidth="1"/>
    <col min="4104" max="4104" width="8.08203125" style="82" bestFit="1" customWidth="1"/>
    <col min="4105" max="4105" width="8" style="82" bestFit="1" customWidth="1"/>
    <col min="4106" max="4106" width="19.08203125" style="82" bestFit="1" customWidth="1"/>
    <col min="4107" max="4109" width="8" style="82" bestFit="1" customWidth="1"/>
    <col min="4110" max="4110" width="13.6640625" style="82" bestFit="1" customWidth="1"/>
    <col min="4111" max="4111" width="11.9140625" style="82" bestFit="1" customWidth="1"/>
    <col min="4112" max="4112" width="18" style="82" bestFit="1" customWidth="1"/>
    <col min="4113" max="4113" width="16.08203125" style="82" bestFit="1" customWidth="1"/>
    <col min="4114" max="4114" width="18" style="82" bestFit="1" customWidth="1"/>
    <col min="4115" max="4115" width="16.08203125" style="82" bestFit="1" customWidth="1"/>
    <col min="4116" max="4116" width="12.5" style="82" bestFit="1" customWidth="1"/>
    <col min="4117" max="4117" width="10.6640625" style="82" bestFit="1" customWidth="1"/>
    <col min="4118" max="4118" width="11.58203125" style="82" bestFit="1" customWidth="1"/>
    <col min="4119" max="4119" width="17.08203125" style="82" bestFit="1" customWidth="1"/>
    <col min="4120" max="4120" width="13.6640625" style="82" bestFit="1" customWidth="1"/>
    <col min="4121" max="4121" width="11.9140625" style="82" bestFit="1" customWidth="1"/>
    <col min="4122" max="4122" width="13.6640625" style="82" bestFit="1" customWidth="1"/>
    <col min="4123" max="4123" width="11.9140625" style="82" bestFit="1" customWidth="1"/>
    <col min="4124" max="4124" width="13.6640625" style="82" bestFit="1" customWidth="1"/>
    <col min="4125" max="4125" width="11.9140625" style="82" bestFit="1" customWidth="1"/>
    <col min="4126" max="4127" width="17.5" style="82" bestFit="1" customWidth="1"/>
    <col min="4128" max="4128" width="15.58203125" style="82" bestFit="1" customWidth="1"/>
    <col min="4129" max="4129" width="13.6640625" style="82" bestFit="1" customWidth="1"/>
    <col min="4130" max="4130" width="15.58203125" style="82" bestFit="1" customWidth="1"/>
    <col min="4131" max="4131" width="13.6640625" style="82" bestFit="1" customWidth="1"/>
    <col min="4132" max="4132" width="17.08203125" style="82" customWidth="1"/>
    <col min="4133" max="4133" width="25.1640625" style="82" bestFit="1" customWidth="1"/>
    <col min="4134" max="4134" width="6.4140625" style="82" bestFit="1" customWidth="1"/>
    <col min="4135" max="4135" width="13.6640625" style="82" bestFit="1" customWidth="1"/>
    <col min="4136" max="4136" width="11.9140625" style="82" bestFit="1" customWidth="1"/>
    <col min="4137" max="4137" width="13.6640625" style="82" bestFit="1" customWidth="1"/>
    <col min="4138" max="4138" width="11.9140625" style="82" bestFit="1" customWidth="1"/>
    <col min="4139" max="4139" width="13.6640625" style="82" bestFit="1" customWidth="1"/>
    <col min="4140" max="4140" width="11.9140625" style="82" bestFit="1" customWidth="1"/>
    <col min="4141" max="4142" width="17.5" style="82" bestFit="1" customWidth="1"/>
    <col min="4143" max="4143" width="15.58203125" style="82" bestFit="1" customWidth="1"/>
    <col min="4144" max="4144" width="13.6640625" style="82" bestFit="1" customWidth="1"/>
    <col min="4145" max="4145" width="15.58203125" style="82" bestFit="1" customWidth="1"/>
    <col min="4146" max="4146" width="13.6640625" style="82" bestFit="1" customWidth="1"/>
    <col min="4147" max="4147" width="12.08203125" style="82" bestFit="1" customWidth="1"/>
    <col min="4148" max="4148" width="11.58203125" style="82" bestFit="1" customWidth="1"/>
    <col min="4149" max="4149" width="6.4140625" style="82" bestFit="1" customWidth="1"/>
    <col min="4150" max="4150" width="13.6640625" style="82" bestFit="1" customWidth="1"/>
    <col min="4151" max="4151" width="11.9140625" style="82" bestFit="1" customWidth="1"/>
    <col min="4152" max="4152" width="13.6640625" style="82" bestFit="1" customWidth="1"/>
    <col min="4153" max="4153" width="11.9140625" style="82" bestFit="1" customWidth="1"/>
    <col min="4154" max="4154" width="13.6640625" style="82" bestFit="1" customWidth="1"/>
    <col min="4155" max="4155" width="11.9140625" style="82" bestFit="1" customWidth="1"/>
    <col min="4156" max="4157" width="17.5" style="82" bestFit="1" customWidth="1"/>
    <col min="4158" max="4158" width="15.58203125" style="82" bestFit="1" customWidth="1"/>
    <col min="4159" max="4159" width="13.6640625" style="82" bestFit="1" customWidth="1"/>
    <col min="4160" max="4160" width="15.58203125" style="82" bestFit="1" customWidth="1"/>
    <col min="4161" max="4161" width="13.6640625" style="82" bestFit="1" customWidth="1"/>
    <col min="4162" max="4162" width="12.08203125" style="82" bestFit="1" customWidth="1"/>
    <col min="4163" max="4163" width="11.58203125" style="82" bestFit="1" customWidth="1"/>
    <col min="4164" max="4164" width="6.4140625" style="82" customWidth="1"/>
    <col min="4165" max="4165" width="13.6640625" style="82" customWidth="1"/>
    <col min="4166" max="4166" width="11.9140625" style="82" customWidth="1"/>
    <col min="4167" max="4167" width="13.6640625" style="82" customWidth="1"/>
    <col min="4168" max="4168" width="11.9140625" style="82" customWidth="1"/>
    <col min="4169" max="4169" width="13.6640625" style="82" customWidth="1"/>
    <col min="4170" max="4170" width="11.9140625" style="82" customWidth="1"/>
    <col min="4171" max="4172" width="17.5" style="82" customWidth="1"/>
    <col min="4173" max="4173" width="15.58203125" style="82" customWidth="1"/>
    <col min="4174" max="4174" width="13.6640625" style="82" customWidth="1"/>
    <col min="4175" max="4175" width="15.58203125" style="82" customWidth="1"/>
    <col min="4176" max="4176" width="13.6640625" style="82" customWidth="1"/>
    <col min="4177" max="4177" width="12.08203125" style="82" customWidth="1"/>
    <col min="4178" max="4178" width="11.58203125" style="82" customWidth="1"/>
    <col min="4179" max="4179" width="6.4140625" style="82" customWidth="1"/>
    <col min="4180" max="4180" width="13.6640625" style="82" customWidth="1"/>
    <col min="4181" max="4181" width="11.9140625" style="82" customWidth="1"/>
    <col min="4182" max="4182" width="13.6640625" style="82" customWidth="1"/>
    <col min="4183" max="4183" width="11.9140625" style="82" customWidth="1"/>
    <col min="4184" max="4184" width="13.6640625" style="82" customWidth="1"/>
    <col min="4185" max="4185" width="11.9140625" style="82" customWidth="1"/>
    <col min="4186" max="4187" width="17.5" style="82" customWidth="1"/>
    <col min="4188" max="4188" width="15.58203125" style="82" customWidth="1"/>
    <col min="4189" max="4189" width="13.6640625" style="82" customWidth="1"/>
    <col min="4190" max="4190" width="15.58203125" style="82" customWidth="1"/>
    <col min="4191" max="4191" width="6" style="82" customWidth="1"/>
    <col min="4192" max="4192" width="12.08203125" style="82" customWidth="1"/>
    <col min="4193" max="4193" width="11.58203125" style="82" customWidth="1"/>
    <col min="4194" max="4194" width="6.4140625" style="82" customWidth="1"/>
    <col min="4195" max="4195" width="13.6640625" style="82" customWidth="1"/>
    <col min="4196" max="4196" width="11.9140625" style="82" customWidth="1"/>
    <col min="4197" max="4197" width="13.6640625" style="82" customWidth="1"/>
    <col min="4198" max="4198" width="11.9140625" style="82" customWidth="1"/>
    <col min="4199" max="4199" width="13.6640625" style="82" customWidth="1"/>
    <col min="4200" max="4200" width="11.9140625" style="82" customWidth="1"/>
    <col min="4201" max="4202" width="17.5" style="82" customWidth="1"/>
    <col min="4203" max="4203" width="15.58203125" style="82" customWidth="1"/>
    <col min="4204" max="4204" width="13.6640625" style="82" customWidth="1"/>
    <col min="4205" max="4205" width="15.58203125" style="82" customWidth="1"/>
    <col min="4206" max="4206" width="6" style="82" customWidth="1"/>
    <col min="4207" max="4207" width="12.08203125" style="82" customWidth="1"/>
    <col min="4208" max="4208" width="11.58203125" style="82" customWidth="1"/>
    <col min="4209" max="4209" width="6.4140625" style="82" customWidth="1"/>
    <col min="4210" max="4210" width="13.6640625" style="82" customWidth="1"/>
    <col min="4211" max="4211" width="11.9140625" style="82" customWidth="1"/>
    <col min="4212" max="4212" width="13.6640625" style="82" customWidth="1"/>
    <col min="4213" max="4213" width="11.9140625" style="82" customWidth="1"/>
    <col min="4214" max="4214" width="13.6640625" style="82" customWidth="1"/>
    <col min="4215" max="4215" width="11.9140625" style="82" customWidth="1"/>
    <col min="4216" max="4217" width="17.5" style="82" customWidth="1"/>
    <col min="4218" max="4218" width="15.58203125" style="82" customWidth="1"/>
    <col min="4219" max="4219" width="13.6640625" style="82" customWidth="1"/>
    <col min="4220" max="4220" width="15.58203125" style="82" customWidth="1"/>
    <col min="4221" max="4221" width="13.6640625" style="82" customWidth="1"/>
    <col min="4222" max="4222" width="12.08203125" style="82" customWidth="1"/>
    <col min="4223" max="4223" width="11.58203125" style="82" customWidth="1"/>
    <col min="4224" max="4224" width="6.4140625" style="82" customWidth="1"/>
    <col min="4225" max="4225" width="13.6640625" style="82" customWidth="1"/>
    <col min="4226" max="4226" width="11.9140625" style="82" customWidth="1"/>
    <col min="4227" max="4227" width="13.6640625" style="82" customWidth="1"/>
    <col min="4228" max="4228" width="11.9140625" style="82" customWidth="1"/>
    <col min="4229" max="4229" width="13.6640625" style="82" customWidth="1"/>
    <col min="4230" max="4230" width="11.9140625" style="82" customWidth="1"/>
    <col min="4231" max="4232" width="17.5" style="82" customWidth="1"/>
    <col min="4233" max="4233" width="15.58203125" style="82" customWidth="1"/>
    <col min="4234" max="4234" width="13.6640625" style="82" customWidth="1"/>
    <col min="4235" max="4235" width="15.58203125" style="82" customWidth="1"/>
    <col min="4236" max="4236" width="13.6640625" style="82" customWidth="1"/>
    <col min="4237" max="4237" width="12.08203125" style="82" customWidth="1"/>
    <col min="4238" max="4238" width="11.58203125" style="82" customWidth="1"/>
    <col min="4239" max="4239" width="6.4140625" style="82" customWidth="1"/>
    <col min="4240" max="4240" width="13.6640625" style="82" customWidth="1"/>
    <col min="4241" max="4241" width="11.9140625" style="82" customWidth="1"/>
    <col min="4242" max="4242" width="13.6640625" style="82" customWidth="1"/>
    <col min="4243" max="4243" width="11.9140625" style="82" customWidth="1"/>
    <col min="4244" max="4244" width="13.6640625" style="82" customWidth="1"/>
    <col min="4245" max="4245" width="11.9140625" style="82" customWidth="1"/>
    <col min="4246" max="4247" width="17.5" style="82" customWidth="1"/>
    <col min="4248" max="4248" width="15.58203125" style="82" customWidth="1"/>
    <col min="4249" max="4249" width="13.6640625" style="82" customWidth="1"/>
    <col min="4250" max="4250" width="15.58203125" style="82" customWidth="1"/>
    <col min="4251" max="4251" width="5.33203125" style="82" customWidth="1"/>
    <col min="4252" max="4252" width="12.08203125" style="82" customWidth="1"/>
    <col min="4253" max="4253" width="11.58203125" style="82" customWidth="1"/>
    <col min="4254" max="4254" width="6.4140625" style="82" customWidth="1"/>
    <col min="4255" max="4255" width="13.6640625" style="82" customWidth="1"/>
    <col min="4256" max="4256" width="11.9140625" style="82" customWidth="1"/>
    <col min="4257" max="4257" width="13.6640625" style="82" customWidth="1"/>
    <col min="4258" max="4258" width="11.9140625" style="82" customWidth="1"/>
    <col min="4259" max="4259" width="13.6640625" style="82" customWidth="1"/>
    <col min="4260" max="4260" width="11.9140625" style="82" customWidth="1"/>
    <col min="4261" max="4262" width="17.5" style="82" customWidth="1"/>
    <col min="4263" max="4263" width="15.58203125" style="82" customWidth="1"/>
    <col min="4264" max="4264" width="13.6640625" style="82" customWidth="1"/>
    <col min="4265" max="4265" width="15.58203125" style="82" customWidth="1"/>
    <col min="4266" max="4266" width="13.6640625" style="82" customWidth="1"/>
    <col min="4267" max="4267" width="12.08203125" style="82" customWidth="1"/>
    <col min="4268" max="4268" width="11.58203125" style="82" customWidth="1"/>
    <col min="4269" max="4269" width="6.4140625" style="82" customWidth="1"/>
    <col min="4270" max="4270" width="13.6640625" style="82" customWidth="1"/>
    <col min="4271" max="4271" width="11.9140625" style="82" customWidth="1"/>
    <col min="4272" max="4272" width="13.6640625" style="82" customWidth="1"/>
    <col min="4273" max="4273" width="11.9140625" style="82" customWidth="1"/>
    <col min="4274" max="4274" width="13.6640625" style="82" customWidth="1"/>
    <col min="4275" max="4275" width="11.9140625" style="82" customWidth="1"/>
    <col min="4276" max="4277" width="17.5" style="82" customWidth="1"/>
    <col min="4278" max="4278" width="15.58203125" style="82" customWidth="1"/>
    <col min="4279" max="4279" width="13.6640625" style="82" customWidth="1"/>
    <col min="4280" max="4280" width="15.58203125" style="82" customWidth="1"/>
    <col min="4281" max="4281" width="13.6640625" style="82" customWidth="1"/>
    <col min="4282" max="4282" width="12.08203125" style="82" customWidth="1"/>
    <col min="4283" max="4283" width="11.58203125" style="82" customWidth="1"/>
    <col min="4284" max="4284" width="6.4140625" style="82" customWidth="1"/>
    <col min="4285" max="4285" width="13.6640625" style="82" customWidth="1"/>
    <col min="4286" max="4286" width="11.9140625" style="82" customWidth="1"/>
    <col min="4287" max="4287" width="13.6640625" style="82" customWidth="1"/>
    <col min="4288" max="4288" width="11.9140625" style="82" customWidth="1"/>
    <col min="4289" max="4289" width="13.6640625" style="82" customWidth="1"/>
    <col min="4290" max="4290" width="11.9140625" style="82" customWidth="1"/>
    <col min="4291" max="4292" width="17.5" style="82" customWidth="1"/>
    <col min="4293" max="4293" width="15.58203125" style="82" customWidth="1"/>
    <col min="4294" max="4294" width="13.6640625" style="82" customWidth="1"/>
    <col min="4295" max="4295" width="15.58203125" style="82" customWidth="1"/>
    <col min="4296" max="4296" width="13.6640625" style="82" customWidth="1"/>
    <col min="4297" max="4297" width="12.08203125" style="82" customWidth="1"/>
    <col min="4298" max="4298" width="11.58203125" style="82" customWidth="1"/>
    <col min="4299" max="4299" width="6.4140625" style="82" customWidth="1"/>
    <col min="4300" max="4300" width="13.6640625" style="82" customWidth="1"/>
    <col min="4301" max="4301" width="11.9140625" style="82" customWidth="1"/>
    <col min="4302" max="4302" width="13.6640625" style="82" customWidth="1"/>
    <col min="4303" max="4303" width="11.9140625" style="82" customWidth="1"/>
    <col min="4304" max="4304" width="13.6640625" style="82" customWidth="1"/>
    <col min="4305" max="4305" width="11.9140625" style="82" customWidth="1"/>
    <col min="4306" max="4307" width="17.5" style="82" customWidth="1"/>
    <col min="4308" max="4308" width="15.58203125" style="82" customWidth="1"/>
    <col min="4309" max="4309" width="13.6640625" style="82" customWidth="1"/>
    <col min="4310" max="4310" width="15.58203125" style="82" customWidth="1"/>
    <col min="4311" max="4311" width="13.6640625" style="82" customWidth="1"/>
    <col min="4312" max="4312" width="12.08203125" style="82" customWidth="1"/>
    <col min="4313" max="4313" width="11.58203125" style="82" customWidth="1"/>
    <col min="4314" max="4314" width="6.4140625" style="82" customWidth="1"/>
    <col min="4315" max="4315" width="13.6640625" style="82" customWidth="1"/>
    <col min="4316" max="4316" width="11.9140625" style="82" customWidth="1"/>
    <col min="4317" max="4317" width="13.6640625" style="82" customWidth="1"/>
    <col min="4318" max="4318" width="11.9140625" style="82" customWidth="1"/>
    <col min="4319" max="4319" width="13.6640625" style="82" customWidth="1"/>
    <col min="4320" max="4320" width="11.9140625" style="82" customWidth="1"/>
    <col min="4321" max="4322" width="17.5" style="82" customWidth="1"/>
    <col min="4323" max="4323" width="15.58203125" style="82" customWidth="1"/>
    <col min="4324" max="4324" width="13.6640625" style="82" customWidth="1"/>
    <col min="4325" max="4325" width="15.58203125" style="82" customWidth="1"/>
    <col min="4326" max="4326" width="13.6640625" style="82" customWidth="1"/>
    <col min="4327" max="4327" width="12.08203125" style="82" customWidth="1"/>
    <col min="4328" max="4328" width="11.58203125" style="82" customWidth="1"/>
    <col min="4329" max="4329" width="6.4140625" style="82" customWidth="1"/>
    <col min="4330" max="4330" width="13.6640625" style="82" customWidth="1"/>
    <col min="4331" max="4331" width="11.9140625" style="82" customWidth="1"/>
    <col min="4332" max="4332" width="13.6640625" style="82" customWidth="1"/>
    <col min="4333" max="4333" width="11.9140625" style="82" customWidth="1"/>
    <col min="4334" max="4334" width="13.6640625" style="82" customWidth="1"/>
    <col min="4335" max="4335" width="11.9140625" style="82" customWidth="1"/>
    <col min="4336" max="4337" width="17.5" style="82" customWidth="1"/>
    <col min="4338" max="4338" width="15.58203125" style="82" customWidth="1"/>
    <col min="4339" max="4339" width="13.6640625" style="82" customWidth="1"/>
    <col min="4340" max="4340" width="15.58203125" style="82" customWidth="1"/>
    <col min="4341" max="4341" width="13.6640625" style="82" customWidth="1"/>
    <col min="4342" max="4342" width="12.08203125" style="82" customWidth="1"/>
    <col min="4343" max="4343" width="3.1640625" style="82" customWidth="1"/>
    <col min="4344" max="4352" width="7.5" style="82"/>
    <col min="4353" max="4353" width="11.1640625" style="82" bestFit="1" customWidth="1"/>
    <col min="4354" max="4354" width="15.58203125" style="82" bestFit="1" customWidth="1"/>
    <col min="4355" max="4355" width="10.6640625" style="82" bestFit="1" customWidth="1"/>
    <col min="4356" max="4356" width="14.4140625" style="82" bestFit="1" customWidth="1"/>
    <col min="4357" max="4357" width="17.1640625" style="82" bestFit="1" customWidth="1"/>
    <col min="4358" max="4358" width="12.5" style="82" bestFit="1" customWidth="1"/>
    <col min="4359" max="4359" width="20.33203125" style="82" bestFit="1" customWidth="1"/>
    <col min="4360" max="4360" width="8.08203125" style="82" bestFit="1" customWidth="1"/>
    <col min="4361" max="4361" width="8" style="82" bestFit="1" customWidth="1"/>
    <col min="4362" max="4362" width="19.08203125" style="82" bestFit="1" customWidth="1"/>
    <col min="4363" max="4365" width="8" style="82" bestFit="1" customWidth="1"/>
    <col min="4366" max="4366" width="13.6640625" style="82" bestFit="1" customWidth="1"/>
    <col min="4367" max="4367" width="11.9140625" style="82" bestFit="1" customWidth="1"/>
    <col min="4368" max="4368" width="18" style="82" bestFit="1" customWidth="1"/>
    <col min="4369" max="4369" width="16.08203125" style="82" bestFit="1" customWidth="1"/>
    <col min="4370" max="4370" width="18" style="82" bestFit="1" customWidth="1"/>
    <col min="4371" max="4371" width="16.08203125" style="82" bestFit="1" customWidth="1"/>
    <col min="4372" max="4372" width="12.5" style="82" bestFit="1" customWidth="1"/>
    <col min="4373" max="4373" width="10.6640625" style="82" bestFit="1" customWidth="1"/>
    <col min="4374" max="4374" width="11.58203125" style="82" bestFit="1" customWidth="1"/>
    <col min="4375" max="4375" width="17.08203125" style="82" bestFit="1" customWidth="1"/>
    <col min="4376" max="4376" width="13.6640625" style="82" bestFit="1" customWidth="1"/>
    <col min="4377" max="4377" width="11.9140625" style="82" bestFit="1" customWidth="1"/>
    <col min="4378" max="4378" width="13.6640625" style="82" bestFit="1" customWidth="1"/>
    <col min="4379" max="4379" width="11.9140625" style="82" bestFit="1" customWidth="1"/>
    <col min="4380" max="4380" width="13.6640625" style="82" bestFit="1" customWidth="1"/>
    <col min="4381" max="4381" width="11.9140625" style="82" bestFit="1" customWidth="1"/>
    <col min="4382" max="4383" width="17.5" style="82" bestFit="1" customWidth="1"/>
    <col min="4384" max="4384" width="15.58203125" style="82" bestFit="1" customWidth="1"/>
    <col min="4385" max="4385" width="13.6640625" style="82" bestFit="1" customWidth="1"/>
    <col min="4386" max="4386" width="15.58203125" style="82" bestFit="1" customWidth="1"/>
    <col min="4387" max="4387" width="13.6640625" style="82" bestFit="1" customWidth="1"/>
    <col min="4388" max="4388" width="17.08203125" style="82" customWidth="1"/>
    <col min="4389" max="4389" width="25.1640625" style="82" bestFit="1" customWidth="1"/>
    <col min="4390" max="4390" width="6.4140625" style="82" bestFit="1" customWidth="1"/>
    <col min="4391" max="4391" width="13.6640625" style="82" bestFit="1" customWidth="1"/>
    <col min="4392" max="4392" width="11.9140625" style="82" bestFit="1" customWidth="1"/>
    <col min="4393" max="4393" width="13.6640625" style="82" bestFit="1" customWidth="1"/>
    <col min="4394" max="4394" width="11.9140625" style="82" bestFit="1" customWidth="1"/>
    <col min="4395" max="4395" width="13.6640625" style="82" bestFit="1" customWidth="1"/>
    <col min="4396" max="4396" width="11.9140625" style="82" bestFit="1" customWidth="1"/>
    <col min="4397" max="4398" width="17.5" style="82" bestFit="1" customWidth="1"/>
    <col min="4399" max="4399" width="15.58203125" style="82" bestFit="1" customWidth="1"/>
    <col min="4400" max="4400" width="13.6640625" style="82" bestFit="1" customWidth="1"/>
    <col min="4401" max="4401" width="15.58203125" style="82" bestFit="1" customWidth="1"/>
    <col min="4402" max="4402" width="13.6640625" style="82" bestFit="1" customWidth="1"/>
    <col min="4403" max="4403" width="12.08203125" style="82" bestFit="1" customWidth="1"/>
    <col min="4404" max="4404" width="11.58203125" style="82" bestFit="1" customWidth="1"/>
    <col min="4405" max="4405" width="6.4140625" style="82" bestFit="1" customWidth="1"/>
    <col min="4406" max="4406" width="13.6640625" style="82" bestFit="1" customWidth="1"/>
    <col min="4407" max="4407" width="11.9140625" style="82" bestFit="1" customWidth="1"/>
    <col min="4408" max="4408" width="13.6640625" style="82" bestFit="1" customWidth="1"/>
    <col min="4409" max="4409" width="11.9140625" style="82" bestFit="1" customWidth="1"/>
    <col min="4410" max="4410" width="13.6640625" style="82" bestFit="1" customWidth="1"/>
    <col min="4411" max="4411" width="11.9140625" style="82" bestFit="1" customWidth="1"/>
    <col min="4412" max="4413" width="17.5" style="82" bestFit="1" customWidth="1"/>
    <col min="4414" max="4414" width="15.58203125" style="82" bestFit="1" customWidth="1"/>
    <col min="4415" max="4415" width="13.6640625" style="82" bestFit="1" customWidth="1"/>
    <col min="4416" max="4416" width="15.58203125" style="82" bestFit="1" customWidth="1"/>
    <col min="4417" max="4417" width="13.6640625" style="82" bestFit="1" customWidth="1"/>
    <col min="4418" max="4418" width="12.08203125" style="82" bestFit="1" customWidth="1"/>
    <col min="4419" max="4419" width="11.58203125" style="82" bestFit="1" customWidth="1"/>
    <col min="4420" max="4420" width="6.4140625" style="82" customWidth="1"/>
    <col min="4421" max="4421" width="13.6640625" style="82" customWidth="1"/>
    <col min="4422" max="4422" width="11.9140625" style="82" customWidth="1"/>
    <col min="4423" max="4423" width="13.6640625" style="82" customWidth="1"/>
    <col min="4424" max="4424" width="11.9140625" style="82" customWidth="1"/>
    <col min="4425" max="4425" width="13.6640625" style="82" customWidth="1"/>
    <col min="4426" max="4426" width="11.9140625" style="82" customWidth="1"/>
    <col min="4427" max="4428" width="17.5" style="82" customWidth="1"/>
    <col min="4429" max="4429" width="15.58203125" style="82" customWidth="1"/>
    <col min="4430" max="4430" width="13.6640625" style="82" customWidth="1"/>
    <col min="4431" max="4431" width="15.58203125" style="82" customWidth="1"/>
    <col min="4432" max="4432" width="13.6640625" style="82" customWidth="1"/>
    <col min="4433" max="4433" width="12.08203125" style="82" customWidth="1"/>
    <col min="4434" max="4434" width="11.58203125" style="82" customWidth="1"/>
    <col min="4435" max="4435" width="6.4140625" style="82" customWidth="1"/>
    <col min="4436" max="4436" width="13.6640625" style="82" customWidth="1"/>
    <col min="4437" max="4437" width="11.9140625" style="82" customWidth="1"/>
    <col min="4438" max="4438" width="13.6640625" style="82" customWidth="1"/>
    <col min="4439" max="4439" width="11.9140625" style="82" customWidth="1"/>
    <col min="4440" max="4440" width="13.6640625" style="82" customWidth="1"/>
    <col min="4441" max="4441" width="11.9140625" style="82" customWidth="1"/>
    <col min="4442" max="4443" width="17.5" style="82" customWidth="1"/>
    <col min="4444" max="4444" width="15.58203125" style="82" customWidth="1"/>
    <col min="4445" max="4445" width="13.6640625" style="82" customWidth="1"/>
    <col min="4446" max="4446" width="15.58203125" style="82" customWidth="1"/>
    <col min="4447" max="4447" width="6" style="82" customWidth="1"/>
    <col min="4448" max="4448" width="12.08203125" style="82" customWidth="1"/>
    <col min="4449" max="4449" width="11.58203125" style="82" customWidth="1"/>
    <col min="4450" max="4450" width="6.4140625" style="82" customWidth="1"/>
    <col min="4451" max="4451" width="13.6640625" style="82" customWidth="1"/>
    <col min="4452" max="4452" width="11.9140625" style="82" customWidth="1"/>
    <col min="4453" max="4453" width="13.6640625" style="82" customWidth="1"/>
    <col min="4454" max="4454" width="11.9140625" style="82" customWidth="1"/>
    <col min="4455" max="4455" width="13.6640625" style="82" customWidth="1"/>
    <col min="4456" max="4456" width="11.9140625" style="82" customWidth="1"/>
    <col min="4457" max="4458" width="17.5" style="82" customWidth="1"/>
    <col min="4459" max="4459" width="15.58203125" style="82" customWidth="1"/>
    <col min="4460" max="4460" width="13.6640625" style="82" customWidth="1"/>
    <col min="4461" max="4461" width="15.58203125" style="82" customWidth="1"/>
    <col min="4462" max="4462" width="6" style="82" customWidth="1"/>
    <col min="4463" max="4463" width="12.08203125" style="82" customWidth="1"/>
    <col min="4464" max="4464" width="11.58203125" style="82" customWidth="1"/>
    <col min="4465" max="4465" width="6.4140625" style="82" customWidth="1"/>
    <col min="4466" max="4466" width="13.6640625" style="82" customWidth="1"/>
    <col min="4467" max="4467" width="11.9140625" style="82" customWidth="1"/>
    <col min="4468" max="4468" width="13.6640625" style="82" customWidth="1"/>
    <col min="4469" max="4469" width="11.9140625" style="82" customWidth="1"/>
    <col min="4470" max="4470" width="13.6640625" style="82" customWidth="1"/>
    <col min="4471" max="4471" width="11.9140625" style="82" customWidth="1"/>
    <col min="4472" max="4473" width="17.5" style="82" customWidth="1"/>
    <col min="4474" max="4474" width="15.58203125" style="82" customWidth="1"/>
    <col min="4475" max="4475" width="13.6640625" style="82" customWidth="1"/>
    <col min="4476" max="4476" width="15.58203125" style="82" customWidth="1"/>
    <col min="4477" max="4477" width="13.6640625" style="82" customWidth="1"/>
    <col min="4478" max="4478" width="12.08203125" style="82" customWidth="1"/>
    <col min="4479" max="4479" width="11.58203125" style="82" customWidth="1"/>
    <col min="4480" max="4480" width="6.4140625" style="82" customWidth="1"/>
    <col min="4481" max="4481" width="13.6640625" style="82" customWidth="1"/>
    <col min="4482" max="4482" width="11.9140625" style="82" customWidth="1"/>
    <col min="4483" max="4483" width="13.6640625" style="82" customWidth="1"/>
    <col min="4484" max="4484" width="11.9140625" style="82" customWidth="1"/>
    <col min="4485" max="4485" width="13.6640625" style="82" customWidth="1"/>
    <col min="4486" max="4486" width="11.9140625" style="82" customWidth="1"/>
    <col min="4487" max="4488" width="17.5" style="82" customWidth="1"/>
    <col min="4489" max="4489" width="15.58203125" style="82" customWidth="1"/>
    <col min="4490" max="4490" width="13.6640625" style="82" customWidth="1"/>
    <col min="4491" max="4491" width="15.58203125" style="82" customWidth="1"/>
    <col min="4492" max="4492" width="13.6640625" style="82" customWidth="1"/>
    <col min="4493" max="4493" width="12.08203125" style="82" customWidth="1"/>
    <col min="4494" max="4494" width="11.58203125" style="82" customWidth="1"/>
    <col min="4495" max="4495" width="6.4140625" style="82" customWidth="1"/>
    <col min="4496" max="4496" width="13.6640625" style="82" customWidth="1"/>
    <col min="4497" max="4497" width="11.9140625" style="82" customWidth="1"/>
    <col min="4498" max="4498" width="13.6640625" style="82" customWidth="1"/>
    <col min="4499" max="4499" width="11.9140625" style="82" customWidth="1"/>
    <col min="4500" max="4500" width="13.6640625" style="82" customWidth="1"/>
    <col min="4501" max="4501" width="11.9140625" style="82" customWidth="1"/>
    <col min="4502" max="4503" width="17.5" style="82" customWidth="1"/>
    <col min="4504" max="4504" width="15.58203125" style="82" customWidth="1"/>
    <col min="4505" max="4505" width="13.6640625" style="82" customWidth="1"/>
    <col min="4506" max="4506" width="15.58203125" style="82" customWidth="1"/>
    <col min="4507" max="4507" width="5.33203125" style="82" customWidth="1"/>
    <col min="4508" max="4508" width="12.08203125" style="82" customWidth="1"/>
    <col min="4509" max="4509" width="11.58203125" style="82" customWidth="1"/>
    <col min="4510" max="4510" width="6.4140625" style="82" customWidth="1"/>
    <col min="4511" max="4511" width="13.6640625" style="82" customWidth="1"/>
    <col min="4512" max="4512" width="11.9140625" style="82" customWidth="1"/>
    <col min="4513" max="4513" width="13.6640625" style="82" customWidth="1"/>
    <col min="4514" max="4514" width="11.9140625" style="82" customWidth="1"/>
    <col min="4515" max="4515" width="13.6640625" style="82" customWidth="1"/>
    <col min="4516" max="4516" width="11.9140625" style="82" customWidth="1"/>
    <col min="4517" max="4518" width="17.5" style="82" customWidth="1"/>
    <col min="4519" max="4519" width="15.58203125" style="82" customWidth="1"/>
    <col min="4520" max="4520" width="13.6640625" style="82" customWidth="1"/>
    <col min="4521" max="4521" width="15.58203125" style="82" customWidth="1"/>
    <col min="4522" max="4522" width="13.6640625" style="82" customWidth="1"/>
    <col min="4523" max="4523" width="12.08203125" style="82" customWidth="1"/>
    <col min="4524" max="4524" width="11.58203125" style="82" customWidth="1"/>
    <col min="4525" max="4525" width="6.4140625" style="82" customWidth="1"/>
    <col min="4526" max="4526" width="13.6640625" style="82" customWidth="1"/>
    <col min="4527" max="4527" width="11.9140625" style="82" customWidth="1"/>
    <col min="4528" max="4528" width="13.6640625" style="82" customWidth="1"/>
    <col min="4529" max="4529" width="11.9140625" style="82" customWidth="1"/>
    <col min="4530" max="4530" width="13.6640625" style="82" customWidth="1"/>
    <col min="4531" max="4531" width="11.9140625" style="82" customWidth="1"/>
    <col min="4532" max="4533" width="17.5" style="82" customWidth="1"/>
    <col min="4534" max="4534" width="15.58203125" style="82" customWidth="1"/>
    <col min="4535" max="4535" width="13.6640625" style="82" customWidth="1"/>
    <col min="4536" max="4536" width="15.58203125" style="82" customWidth="1"/>
    <col min="4537" max="4537" width="13.6640625" style="82" customWidth="1"/>
    <col min="4538" max="4538" width="12.08203125" style="82" customWidth="1"/>
    <col min="4539" max="4539" width="11.58203125" style="82" customWidth="1"/>
    <col min="4540" max="4540" width="6.4140625" style="82" customWidth="1"/>
    <col min="4541" max="4541" width="13.6640625" style="82" customWidth="1"/>
    <col min="4542" max="4542" width="11.9140625" style="82" customWidth="1"/>
    <col min="4543" max="4543" width="13.6640625" style="82" customWidth="1"/>
    <col min="4544" max="4544" width="11.9140625" style="82" customWidth="1"/>
    <col min="4545" max="4545" width="13.6640625" style="82" customWidth="1"/>
    <col min="4546" max="4546" width="11.9140625" style="82" customWidth="1"/>
    <col min="4547" max="4548" width="17.5" style="82" customWidth="1"/>
    <col min="4549" max="4549" width="15.58203125" style="82" customWidth="1"/>
    <col min="4550" max="4550" width="13.6640625" style="82" customWidth="1"/>
    <col min="4551" max="4551" width="15.58203125" style="82" customWidth="1"/>
    <col min="4552" max="4552" width="13.6640625" style="82" customWidth="1"/>
    <col min="4553" max="4553" width="12.08203125" style="82" customWidth="1"/>
    <col min="4554" max="4554" width="11.58203125" style="82" customWidth="1"/>
    <col min="4555" max="4555" width="6.4140625" style="82" customWidth="1"/>
    <col min="4556" max="4556" width="13.6640625" style="82" customWidth="1"/>
    <col min="4557" max="4557" width="11.9140625" style="82" customWidth="1"/>
    <col min="4558" max="4558" width="13.6640625" style="82" customWidth="1"/>
    <col min="4559" max="4559" width="11.9140625" style="82" customWidth="1"/>
    <col min="4560" max="4560" width="13.6640625" style="82" customWidth="1"/>
    <col min="4561" max="4561" width="11.9140625" style="82" customWidth="1"/>
    <col min="4562" max="4563" width="17.5" style="82" customWidth="1"/>
    <col min="4564" max="4564" width="15.58203125" style="82" customWidth="1"/>
    <col min="4565" max="4565" width="13.6640625" style="82" customWidth="1"/>
    <col min="4566" max="4566" width="15.58203125" style="82" customWidth="1"/>
    <col min="4567" max="4567" width="13.6640625" style="82" customWidth="1"/>
    <col min="4568" max="4568" width="12.08203125" style="82" customWidth="1"/>
    <col min="4569" max="4569" width="11.58203125" style="82" customWidth="1"/>
    <col min="4570" max="4570" width="6.4140625" style="82" customWidth="1"/>
    <col min="4571" max="4571" width="13.6640625" style="82" customWidth="1"/>
    <col min="4572" max="4572" width="11.9140625" style="82" customWidth="1"/>
    <col min="4573" max="4573" width="13.6640625" style="82" customWidth="1"/>
    <col min="4574" max="4574" width="11.9140625" style="82" customWidth="1"/>
    <col min="4575" max="4575" width="13.6640625" style="82" customWidth="1"/>
    <col min="4576" max="4576" width="11.9140625" style="82" customWidth="1"/>
    <col min="4577" max="4578" width="17.5" style="82" customWidth="1"/>
    <col min="4579" max="4579" width="15.58203125" style="82" customWidth="1"/>
    <col min="4580" max="4580" width="13.6640625" style="82" customWidth="1"/>
    <col min="4581" max="4581" width="15.58203125" style="82" customWidth="1"/>
    <col min="4582" max="4582" width="13.6640625" style="82" customWidth="1"/>
    <col min="4583" max="4583" width="12.08203125" style="82" customWidth="1"/>
    <col min="4584" max="4584" width="11.58203125" style="82" customWidth="1"/>
    <col min="4585" max="4585" width="6.4140625" style="82" customWidth="1"/>
    <col min="4586" max="4586" width="13.6640625" style="82" customWidth="1"/>
    <col min="4587" max="4587" width="11.9140625" style="82" customWidth="1"/>
    <col min="4588" max="4588" width="13.6640625" style="82" customWidth="1"/>
    <col min="4589" max="4589" width="11.9140625" style="82" customWidth="1"/>
    <col min="4590" max="4590" width="13.6640625" style="82" customWidth="1"/>
    <col min="4591" max="4591" width="11.9140625" style="82" customWidth="1"/>
    <col min="4592" max="4593" width="17.5" style="82" customWidth="1"/>
    <col min="4594" max="4594" width="15.58203125" style="82" customWidth="1"/>
    <col min="4595" max="4595" width="13.6640625" style="82" customWidth="1"/>
    <col min="4596" max="4596" width="15.58203125" style="82" customWidth="1"/>
    <col min="4597" max="4597" width="13.6640625" style="82" customWidth="1"/>
    <col min="4598" max="4598" width="12.08203125" style="82" customWidth="1"/>
    <col min="4599" max="4599" width="3.1640625" style="82" customWidth="1"/>
    <col min="4600" max="4608" width="7.5" style="82"/>
    <col min="4609" max="4609" width="11.1640625" style="82" bestFit="1" customWidth="1"/>
    <col min="4610" max="4610" width="15.58203125" style="82" bestFit="1" customWidth="1"/>
    <col min="4611" max="4611" width="10.6640625" style="82" bestFit="1" customWidth="1"/>
    <col min="4612" max="4612" width="14.4140625" style="82" bestFit="1" customWidth="1"/>
    <col min="4613" max="4613" width="17.1640625" style="82" bestFit="1" customWidth="1"/>
    <col min="4614" max="4614" width="12.5" style="82" bestFit="1" customWidth="1"/>
    <col min="4615" max="4615" width="20.33203125" style="82" bestFit="1" customWidth="1"/>
    <col min="4616" max="4616" width="8.08203125" style="82" bestFit="1" customWidth="1"/>
    <col min="4617" max="4617" width="8" style="82" bestFit="1" customWidth="1"/>
    <col min="4618" max="4618" width="19.08203125" style="82" bestFit="1" customWidth="1"/>
    <col min="4619" max="4621" width="8" style="82" bestFit="1" customWidth="1"/>
    <col min="4622" max="4622" width="13.6640625" style="82" bestFit="1" customWidth="1"/>
    <col min="4623" max="4623" width="11.9140625" style="82" bestFit="1" customWidth="1"/>
    <col min="4624" max="4624" width="18" style="82" bestFit="1" customWidth="1"/>
    <col min="4625" max="4625" width="16.08203125" style="82" bestFit="1" customWidth="1"/>
    <col min="4626" max="4626" width="18" style="82" bestFit="1" customWidth="1"/>
    <col min="4627" max="4627" width="16.08203125" style="82" bestFit="1" customWidth="1"/>
    <col min="4628" max="4628" width="12.5" style="82" bestFit="1" customWidth="1"/>
    <col min="4629" max="4629" width="10.6640625" style="82" bestFit="1" customWidth="1"/>
    <col min="4630" max="4630" width="11.58203125" style="82" bestFit="1" customWidth="1"/>
    <col min="4631" max="4631" width="17.08203125" style="82" bestFit="1" customWidth="1"/>
    <col min="4632" max="4632" width="13.6640625" style="82" bestFit="1" customWidth="1"/>
    <col min="4633" max="4633" width="11.9140625" style="82" bestFit="1" customWidth="1"/>
    <col min="4634" max="4634" width="13.6640625" style="82" bestFit="1" customWidth="1"/>
    <col min="4635" max="4635" width="11.9140625" style="82" bestFit="1" customWidth="1"/>
    <col min="4636" max="4636" width="13.6640625" style="82" bestFit="1" customWidth="1"/>
    <col min="4637" max="4637" width="11.9140625" style="82" bestFit="1" customWidth="1"/>
    <col min="4638" max="4639" width="17.5" style="82" bestFit="1" customWidth="1"/>
    <col min="4640" max="4640" width="15.58203125" style="82" bestFit="1" customWidth="1"/>
    <col min="4641" max="4641" width="13.6640625" style="82" bestFit="1" customWidth="1"/>
    <col min="4642" max="4642" width="15.58203125" style="82" bestFit="1" customWidth="1"/>
    <col min="4643" max="4643" width="13.6640625" style="82" bestFit="1" customWidth="1"/>
    <col min="4644" max="4644" width="17.08203125" style="82" customWidth="1"/>
    <col min="4645" max="4645" width="25.1640625" style="82" bestFit="1" customWidth="1"/>
    <col min="4646" max="4646" width="6.4140625" style="82" bestFit="1" customWidth="1"/>
    <col min="4647" max="4647" width="13.6640625" style="82" bestFit="1" customWidth="1"/>
    <col min="4648" max="4648" width="11.9140625" style="82" bestFit="1" customWidth="1"/>
    <col min="4649" max="4649" width="13.6640625" style="82" bestFit="1" customWidth="1"/>
    <col min="4650" max="4650" width="11.9140625" style="82" bestFit="1" customWidth="1"/>
    <col min="4651" max="4651" width="13.6640625" style="82" bestFit="1" customWidth="1"/>
    <col min="4652" max="4652" width="11.9140625" style="82" bestFit="1" customWidth="1"/>
    <col min="4653" max="4654" width="17.5" style="82" bestFit="1" customWidth="1"/>
    <col min="4655" max="4655" width="15.58203125" style="82" bestFit="1" customWidth="1"/>
    <col min="4656" max="4656" width="13.6640625" style="82" bestFit="1" customWidth="1"/>
    <col min="4657" max="4657" width="15.58203125" style="82" bestFit="1" customWidth="1"/>
    <col min="4658" max="4658" width="13.6640625" style="82" bestFit="1" customWidth="1"/>
    <col min="4659" max="4659" width="12.08203125" style="82" bestFit="1" customWidth="1"/>
    <col min="4660" max="4660" width="11.58203125" style="82" bestFit="1" customWidth="1"/>
    <col min="4661" max="4661" width="6.4140625" style="82" bestFit="1" customWidth="1"/>
    <col min="4662" max="4662" width="13.6640625" style="82" bestFit="1" customWidth="1"/>
    <col min="4663" max="4663" width="11.9140625" style="82" bestFit="1" customWidth="1"/>
    <col min="4664" max="4664" width="13.6640625" style="82" bestFit="1" customWidth="1"/>
    <col min="4665" max="4665" width="11.9140625" style="82" bestFit="1" customWidth="1"/>
    <col min="4666" max="4666" width="13.6640625" style="82" bestFit="1" customWidth="1"/>
    <col min="4667" max="4667" width="11.9140625" style="82" bestFit="1" customWidth="1"/>
    <col min="4668" max="4669" width="17.5" style="82" bestFit="1" customWidth="1"/>
    <col min="4670" max="4670" width="15.58203125" style="82" bestFit="1" customWidth="1"/>
    <col min="4671" max="4671" width="13.6640625" style="82" bestFit="1" customWidth="1"/>
    <col min="4672" max="4672" width="15.58203125" style="82" bestFit="1" customWidth="1"/>
    <col min="4673" max="4673" width="13.6640625" style="82" bestFit="1" customWidth="1"/>
    <col min="4674" max="4674" width="12.08203125" style="82" bestFit="1" customWidth="1"/>
    <col min="4675" max="4675" width="11.58203125" style="82" bestFit="1" customWidth="1"/>
    <col min="4676" max="4676" width="6.4140625" style="82" customWidth="1"/>
    <col min="4677" max="4677" width="13.6640625" style="82" customWidth="1"/>
    <col min="4678" max="4678" width="11.9140625" style="82" customWidth="1"/>
    <col min="4679" max="4679" width="13.6640625" style="82" customWidth="1"/>
    <col min="4680" max="4680" width="11.9140625" style="82" customWidth="1"/>
    <col min="4681" max="4681" width="13.6640625" style="82" customWidth="1"/>
    <col min="4682" max="4682" width="11.9140625" style="82" customWidth="1"/>
    <col min="4683" max="4684" width="17.5" style="82" customWidth="1"/>
    <col min="4685" max="4685" width="15.58203125" style="82" customWidth="1"/>
    <col min="4686" max="4686" width="13.6640625" style="82" customWidth="1"/>
    <col min="4687" max="4687" width="15.58203125" style="82" customWidth="1"/>
    <col min="4688" max="4688" width="13.6640625" style="82" customWidth="1"/>
    <col min="4689" max="4689" width="12.08203125" style="82" customWidth="1"/>
    <col min="4690" max="4690" width="11.58203125" style="82" customWidth="1"/>
    <col min="4691" max="4691" width="6.4140625" style="82" customWidth="1"/>
    <col min="4692" max="4692" width="13.6640625" style="82" customWidth="1"/>
    <col min="4693" max="4693" width="11.9140625" style="82" customWidth="1"/>
    <col min="4694" max="4694" width="13.6640625" style="82" customWidth="1"/>
    <col min="4695" max="4695" width="11.9140625" style="82" customWidth="1"/>
    <col min="4696" max="4696" width="13.6640625" style="82" customWidth="1"/>
    <col min="4697" max="4697" width="11.9140625" style="82" customWidth="1"/>
    <col min="4698" max="4699" width="17.5" style="82" customWidth="1"/>
    <col min="4700" max="4700" width="15.58203125" style="82" customWidth="1"/>
    <col min="4701" max="4701" width="13.6640625" style="82" customWidth="1"/>
    <col min="4702" max="4702" width="15.58203125" style="82" customWidth="1"/>
    <col min="4703" max="4703" width="6" style="82" customWidth="1"/>
    <col min="4704" max="4704" width="12.08203125" style="82" customWidth="1"/>
    <col min="4705" max="4705" width="11.58203125" style="82" customWidth="1"/>
    <col min="4706" max="4706" width="6.4140625" style="82" customWidth="1"/>
    <col min="4707" max="4707" width="13.6640625" style="82" customWidth="1"/>
    <col min="4708" max="4708" width="11.9140625" style="82" customWidth="1"/>
    <col min="4709" max="4709" width="13.6640625" style="82" customWidth="1"/>
    <col min="4710" max="4710" width="11.9140625" style="82" customWidth="1"/>
    <col min="4711" max="4711" width="13.6640625" style="82" customWidth="1"/>
    <col min="4712" max="4712" width="11.9140625" style="82" customWidth="1"/>
    <col min="4713" max="4714" width="17.5" style="82" customWidth="1"/>
    <col min="4715" max="4715" width="15.58203125" style="82" customWidth="1"/>
    <col min="4716" max="4716" width="13.6640625" style="82" customWidth="1"/>
    <col min="4717" max="4717" width="15.58203125" style="82" customWidth="1"/>
    <col min="4718" max="4718" width="6" style="82" customWidth="1"/>
    <col min="4719" max="4719" width="12.08203125" style="82" customWidth="1"/>
    <col min="4720" max="4720" width="11.58203125" style="82" customWidth="1"/>
    <col min="4721" max="4721" width="6.4140625" style="82" customWidth="1"/>
    <col min="4722" max="4722" width="13.6640625" style="82" customWidth="1"/>
    <col min="4723" max="4723" width="11.9140625" style="82" customWidth="1"/>
    <col min="4724" max="4724" width="13.6640625" style="82" customWidth="1"/>
    <col min="4725" max="4725" width="11.9140625" style="82" customWidth="1"/>
    <col min="4726" max="4726" width="13.6640625" style="82" customWidth="1"/>
    <col min="4727" max="4727" width="11.9140625" style="82" customWidth="1"/>
    <col min="4728" max="4729" width="17.5" style="82" customWidth="1"/>
    <col min="4730" max="4730" width="15.58203125" style="82" customWidth="1"/>
    <col min="4731" max="4731" width="13.6640625" style="82" customWidth="1"/>
    <col min="4732" max="4732" width="15.58203125" style="82" customWidth="1"/>
    <col min="4733" max="4733" width="13.6640625" style="82" customWidth="1"/>
    <col min="4734" max="4734" width="12.08203125" style="82" customWidth="1"/>
    <col min="4735" max="4735" width="11.58203125" style="82" customWidth="1"/>
    <col min="4736" max="4736" width="6.4140625" style="82" customWidth="1"/>
    <col min="4737" max="4737" width="13.6640625" style="82" customWidth="1"/>
    <col min="4738" max="4738" width="11.9140625" style="82" customWidth="1"/>
    <col min="4739" max="4739" width="13.6640625" style="82" customWidth="1"/>
    <col min="4740" max="4740" width="11.9140625" style="82" customWidth="1"/>
    <col min="4741" max="4741" width="13.6640625" style="82" customWidth="1"/>
    <col min="4742" max="4742" width="11.9140625" style="82" customWidth="1"/>
    <col min="4743" max="4744" width="17.5" style="82" customWidth="1"/>
    <col min="4745" max="4745" width="15.58203125" style="82" customWidth="1"/>
    <col min="4746" max="4746" width="13.6640625" style="82" customWidth="1"/>
    <col min="4747" max="4747" width="15.58203125" style="82" customWidth="1"/>
    <col min="4748" max="4748" width="13.6640625" style="82" customWidth="1"/>
    <col min="4749" max="4749" width="12.08203125" style="82" customWidth="1"/>
    <col min="4750" max="4750" width="11.58203125" style="82" customWidth="1"/>
    <col min="4751" max="4751" width="6.4140625" style="82" customWidth="1"/>
    <col min="4752" max="4752" width="13.6640625" style="82" customWidth="1"/>
    <col min="4753" max="4753" width="11.9140625" style="82" customWidth="1"/>
    <col min="4754" max="4754" width="13.6640625" style="82" customWidth="1"/>
    <col min="4755" max="4755" width="11.9140625" style="82" customWidth="1"/>
    <col min="4756" max="4756" width="13.6640625" style="82" customWidth="1"/>
    <col min="4757" max="4757" width="11.9140625" style="82" customWidth="1"/>
    <col min="4758" max="4759" width="17.5" style="82" customWidth="1"/>
    <col min="4760" max="4760" width="15.58203125" style="82" customWidth="1"/>
    <col min="4761" max="4761" width="13.6640625" style="82" customWidth="1"/>
    <col min="4762" max="4762" width="15.58203125" style="82" customWidth="1"/>
    <col min="4763" max="4763" width="5.33203125" style="82" customWidth="1"/>
    <col min="4764" max="4764" width="12.08203125" style="82" customWidth="1"/>
    <col min="4765" max="4765" width="11.58203125" style="82" customWidth="1"/>
    <col min="4766" max="4766" width="6.4140625" style="82" customWidth="1"/>
    <col min="4767" max="4767" width="13.6640625" style="82" customWidth="1"/>
    <col min="4768" max="4768" width="11.9140625" style="82" customWidth="1"/>
    <col min="4769" max="4769" width="13.6640625" style="82" customWidth="1"/>
    <col min="4770" max="4770" width="11.9140625" style="82" customWidth="1"/>
    <col min="4771" max="4771" width="13.6640625" style="82" customWidth="1"/>
    <col min="4772" max="4772" width="11.9140625" style="82" customWidth="1"/>
    <col min="4773" max="4774" width="17.5" style="82" customWidth="1"/>
    <col min="4775" max="4775" width="15.58203125" style="82" customWidth="1"/>
    <col min="4776" max="4776" width="13.6640625" style="82" customWidth="1"/>
    <col min="4777" max="4777" width="15.58203125" style="82" customWidth="1"/>
    <col min="4778" max="4778" width="13.6640625" style="82" customWidth="1"/>
    <col min="4779" max="4779" width="12.08203125" style="82" customWidth="1"/>
    <col min="4780" max="4780" width="11.58203125" style="82" customWidth="1"/>
    <col min="4781" max="4781" width="6.4140625" style="82" customWidth="1"/>
    <col min="4782" max="4782" width="13.6640625" style="82" customWidth="1"/>
    <col min="4783" max="4783" width="11.9140625" style="82" customWidth="1"/>
    <col min="4784" max="4784" width="13.6640625" style="82" customWidth="1"/>
    <col min="4785" max="4785" width="11.9140625" style="82" customWidth="1"/>
    <col min="4786" max="4786" width="13.6640625" style="82" customWidth="1"/>
    <col min="4787" max="4787" width="11.9140625" style="82" customWidth="1"/>
    <col min="4788" max="4789" width="17.5" style="82" customWidth="1"/>
    <col min="4790" max="4790" width="15.58203125" style="82" customWidth="1"/>
    <col min="4791" max="4791" width="13.6640625" style="82" customWidth="1"/>
    <col min="4792" max="4792" width="15.58203125" style="82" customWidth="1"/>
    <col min="4793" max="4793" width="13.6640625" style="82" customWidth="1"/>
    <col min="4794" max="4794" width="12.08203125" style="82" customWidth="1"/>
    <col min="4795" max="4795" width="11.58203125" style="82" customWidth="1"/>
    <col min="4796" max="4796" width="6.4140625" style="82" customWidth="1"/>
    <col min="4797" max="4797" width="13.6640625" style="82" customWidth="1"/>
    <col min="4798" max="4798" width="11.9140625" style="82" customWidth="1"/>
    <col min="4799" max="4799" width="13.6640625" style="82" customWidth="1"/>
    <col min="4800" max="4800" width="11.9140625" style="82" customWidth="1"/>
    <col min="4801" max="4801" width="13.6640625" style="82" customWidth="1"/>
    <col min="4802" max="4802" width="11.9140625" style="82" customWidth="1"/>
    <col min="4803" max="4804" width="17.5" style="82" customWidth="1"/>
    <col min="4805" max="4805" width="15.58203125" style="82" customWidth="1"/>
    <col min="4806" max="4806" width="13.6640625" style="82" customWidth="1"/>
    <col min="4807" max="4807" width="15.58203125" style="82" customWidth="1"/>
    <col min="4808" max="4808" width="13.6640625" style="82" customWidth="1"/>
    <col min="4809" max="4809" width="12.08203125" style="82" customWidth="1"/>
    <col min="4810" max="4810" width="11.58203125" style="82" customWidth="1"/>
    <col min="4811" max="4811" width="6.4140625" style="82" customWidth="1"/>
    <col min="4812" max="4812" width="13.6640625" style="82" customWidth="1"/>
    <col min="4813" max="4813" width="11.9140625" style="82" customWidth="1"/>
    <col min="4814" max="4814" width="13.6640625" style="82" customWidth="1"/>
    <col min="4815" max="4815" width="11.9140625" style="82" customWidth="1"/>
    <col min="4816" max="4816" width="13.6640625" style="82" customWidth="1"/>
    <col min="4817" max="4817" width="11.9140625" style="82" customWidth="1"/>
    <col min="4818" max="4819" width="17.5" style="82" customWidth="1"/>
    <col min="4820" max="4820" width="15.58203125" style="82" customWidth="1"/>
    <col min="4821" max="4821" width="13.6640625" style="82" customWidth="1"/>
    <col min="4822" max="4822" width="15.58203125" style="82" customWidth="1"/>
    <col min="4823" max="4823" width="13.6640625" style="82" customWidth="1"/>
    <col min="4824" max="4824" width="12.08203125" style="82" customWidth="1"/>
    <col min="4825" max="4825" width="11.58203125" style="82" customWidth="1"/>
    <col min="4826" max="4826" width="6.4140625" style="82" customWidth="1"/>
    <col min="4827" max="4827" width="13.6640625" style="82" customWidth="1"/>
    <col min="4828" max="4828" width="11.9140625" style="82" customWidth="1"/>
    <col min="4829" max="4829" width="13.6640625" style="82" customWidth="1"/>
    <col min="4830" max="4830" width="11.9140625" style="82" customWidth="1"/>
    <col min="4831" max="4831" width="13.6640625" style="82" customWidth="1"/>
    <col min="4832" max="4832" width="11.9140625" style="82" customWidth="1"/>
    <col min="4833" max="4834" width="17.5" style="82" customWidth="1"/>
    <col min="4835" max="4835" width="15.58203125" style="82" customWidth="1"/>
    <col min="4836" max="4836" width="13.6640625" style="82" customWidth="1"/>
    <col min="4837" max="4837" width="15.58203125" style="82" customWidth="1"/>
    <col min="4838" max="4838" width="13.6640625" style="82" customWidth="1"/>
    <col min="4839" max="4839" width="12.08203125" style="82" customWidth="1"/>
    <col min="4840" max="4840" width="11.58203125" style="82" customWidth="1"/>
    <col min="4841" max="4841" width="6.4140625" style="82" customWidth="1"/>
    <col min="4842" max="4842" width="13.6640625" style="82" customWidth="1"/>
    <col min="4843" max="4843" width="11.9140625" style="82" customWidth="1"/>
    <col min="4844" max="4844" width="13.6640625" style="82" customWidth="1"/>
    <col min="4845" max="4845" width="11.9140625" style="82" customWidth="1"/>
    <col min="4846" max="4846" width="13.6640625" style="82" customWidth="1"/>
    <col min="4847" max="4847" width="11.9140625" style="82" customWidth="1"/>
    <col min="4848" max="4849" width="17.5" style="82" customWidth="1"/>
    <col min="4850" max="4850" width="15.58203125" style="82" customWidth="1"/>
    <col min="4851" max="4851" width="13.6640625" style="82" customWidth="1"/>
    <col min="4852" max="4852" width="15.58203125" style="82" customWidth="1"/>
    <col min="4853" max="4853" width="13.6640625" style="82" customWidth="1"/>
    <col min="4854" max="4854" width="12.08203125" style="82" customWidth="1"/>
    <col min="4855" max="4855" width="3.1640625" style="82" customWidth="1"/>
    <col min="4856" max="4864" width="7.5" style="82"/>
    <col min="4865" max="4865" width="11.1640625" style="82" bestFit="1" customWidth="1"/>
    <col min="4866" max="4866" width="15.58203125" style="82" bestFit="1" customWidth="1"/>
    <col min="4867" max="4867" width="10.6640625" style="82" bestFit="1" customWidth="1"/>
    <col min="4868" max="4868" width="14.4140625" style="82" bestFit="1" customWidth="1"/>
    <col min="4869" max="4869" width="17.1640625" style="82" bestFit="1" customWidth="1"/>
    <col min="4870" max="4870" width="12.5" style="82" bestFit="1" customWidth="1"/>
    <col min="4871" max="4871" width="20.33203125" style="82" bestFit="1" customWidth="1"/>
    <col min="4872" max="4872" width="8.08203125" style="82" bestFit="1" customWidth="1"/>
    <col min="4873" max="4873" width="8" style="82" bestFit="1" customWidth="1"/>
    <col min="4874" max="4874" width="19.08203125" style="82" bestFit="1" customWidth="1"/>
    <col min="4875" max="4877" width="8" style="82" bestFit="1" customWidth="1"/>
    <col min="4878" max="4878" width="13.6640625" style="82" bestFit="1" customWidth="1"/>
    <col min="4879" max="4879" width="11.9140625" style="82" bestFit="1" customWidth="1"/>
    <col min="4880" max="4880" width="18" style="82" bestFit="1" customWidth="1"/>
    <col min="4881" max="4881" width="16.08203125" style="82" bestFit="1" customWidth="1"/>
    <col min="4882" max="4882" width="18" style="82" bestFit="1" customWidth="1"/>
    <col min="4883" max="4883" width="16.08203125" style="82" bestFit="1" customWidth="1"/>
    <col min="4884" max="4884" width="12.5" style="82" bestFit="1" customWidth="1"/>
    <col min="4885" max="4885" width="10.6640625" style="82" bestFit="1" customWidth="1"/>
    <col min="4886" max="4886" width="11.58203125" style="82" bestFit="1" customWidth="1"/>
    <col min="4887" max="4887" width="17.08203125" style="82" bestFit="1" customWidth="1"/>
    <col min="4888" max="4888" width="13.6640625" style="82" bestFit="1" customWidth="1"/>
    <col min="4889" max="4889" width="11.9140625" style="82" bestFit="1" customWidth="1"/>
    <col min="4890" max="4890" width="13.6640625" style="82" bestFit="1" customWidth="1"/>
    <col min="4891" max="4891" width="11.9140625" style="82" bestFit="1" customWidth="1"/>
    <col min="4892" max="4892" width="13.6640625" style="82" bestFit="1" customWidth="1"/>
    <col min="4893" max="4893" width="11.9140625" style="82" bestFit="1" customWidth="1"/>
    <col min="4894" max="4895" width="17.5" style="82" bestFit="1" customWidth="1"/>
    <col min="4896" max="4896" width="15.58203125" style="82" bestFit="1" customWidth="1"/>
    <col min="4897" max="4897" width="13.6640625" style="82" bestFit="1" customWidth="1"/>
    <col min="4898" max="4898" width="15.58203125" style="82" bestFit="1" customWidth="1"/>
    <col min="4899" max="4899" width="13.6640625" style="82" bestFit="1" customWidth="1"/>
    <col min="4900" max="4900" width="17.08203125" style="82" customWidth="1"/>
    <col min="4901" max="4901" width="25.1640625" style="82" bestFit="1" customWidth="1"/>
    <col min="4902" max="4902" width="6.4140625" style="82" bestFit="1" customWidth="1"/>
    <col min="4903" max="4903" width="13.6640625" style="82" bestFit="1" customWidth="1"/>
    <col min="4904" max="4904" width="11.9140625" style="82" bestFit="1" customWidth="1"/>
    <col min="4905" max="4905" width="13.6640625" style="82" bestFit="1" customWidth="1"/>
    <col min="4906" max="4906" width="11.9140625" style="82" bestFit="1" customWidth="1"/>
    <col min="4907" max="4907" width="13.6640625" style="82" bestFit="1" customWidth="1"/>
    <col min="4908" max="4908" width="11.9140625" style="82" bestFit="1" customWidth="1"/>
    <col min="4909" max="4910" width="17.5" style="82" bestFit="1" customWidth="1"/>
    <col min="4911" max="4911" width="15.58203125" style="82" bestFit="1" customWidth="1"/>
    <col min="4912" max="4912" width="13.6640625" style="82" bestFit="1" customWidth="1"/>
    <col min="4913" max="4913" width="15.58203125" style="82" bestFit="1" customWidth="1"/>
    <col min="4914" max="4914" width="13.6640625" style="82" bestFit="1" customWidth="1"/>
    <col min="4915" max="4915" width="12.08203125" style="82" bestFit="1" customWidth="1"/>
    <col min="4916" max="4916" width="11.58203125" style="82" bestFit="1" customWidth="1"/>
    <col min="4917" max="4917" width="6.4140625" style="82" bestFit="1" customWidth="1"/>
    <col min="4918" max="4918" width="13.6640625" style="82" bestFit="1" customWidth="1"/>
    <col min="4919" max="4919" width="11.9140625" style="82" bestFit="1" customWidth="1"/>
    <col min="4920" max="4920" width="13.6640625" style="82" bestFit="1" customWidth="1"/>
    <col min="4921" max="4921" width="11.9140625" style="82" bestFit="1" customWidth="1"/>
    <col min="4922" max="4922" width="13.6640625" style="82" bestFit="1" customWidth="1"/>
    <col min="4923" max="4923" width="11.9140625" style="82" bestFit="1" customWidth="1"/>
    <col min="4924" max="4925" width="17.5" style="82" bestFit="1" customWidth="1"/>
    <col min="4926" max="4926" width="15.58203125" style="82" bestFit="1" customWidth="1"/>
    <col min="4927" max="4927" width="13.6640625" style="82" bestFit="1" customWidth="1"/>
    <col min="4928" max="4928" width="15.58203125" style="82" bestFit="1" customWidth="1"/>
    <col min="4929" max="4929" width="13.6640625" style="82" bestFit="1" customWidth="1"/>
    <col min="4930" max="4930" width="12.08203125" style="82" bestFit="1" customWidth="1"/>
    <col min="4931" max="4931" width="11.58203125" style="82" bestFit="1" customWidth="1"/>
    <col min="4932" max="4932" width="6.4140625" style="82" customWidth="1"/>
    <col min="4933" max="4933" width="13.6640625" style="82" customWidth="1"/>
    <col min="4934" max="4934" width="11.9140625" style="82" customWidth="1"/>
    <col min="4935" max="4935" width="13.6640625" style="82" customWidth="1"/>
    <col min="4936" max="4936" width="11.9140625" style="82" customWidth="1"/>
    <col min="4937" max="4937" width="13.6640625" style="82" customWidth="1"/>
    <col min="4938" max="4938" width="11.9140625" style="82" customWidth="1"/>
    <col min="4939" max="4940" width="17.5" style="82" customWidth="1"/>
    <col min="4941" max="4941" width="15.58203125" style="82" customWidth="1"/>
    <col min="4942" max="4942" width="13.6640625" style="82" customWidth="1"/>
    <col min="4943" max="4943" width="15.58203125" style="82" customWidth="1"/>
    <col min="4944" max="4944" width="13.6640625" style="82" customWidth="1"/>
    <col min="4945" max="4945" width="12.08203125" style="82" customWidth="1"/>
    <col min="4946" max="4946" width="11.58203125" style="82" customWidth="1"/>
    <col min="4947" max="4947" width="6.4140625" style="82" customWidth="1"/>
    <col min="4948" max="4948" width="13.6640625" style="82" customWidth="1"/>
    <col min="4949" max="4949" width="11.9140625" style="82" customWidth="1"/>
    <col min="4950" max="4950" width="13.6640625" style="82" customWidth="1"/>
    <col min="4951" max="4951" width="11.9140625" style="82" customWidth="1"/>
    <col min="4952" max="4952" width="13.6640625" style="82" customWidth="1"/>
    <col min="4953" max="4953" width="11.9140625" style="82" customWidth="1"/>
    <col min="4954" max="4955" width="17.5" style="82" customWidth="1"/>
    <col min="4956" max="4956" width="15.58203125" style="82" customWidth="1"/>
    <col min="4957" max="4957" width="13.6640625" style="82" customWidth="1"/>
    <col min="4958" max="4958" width="15.58203125" style="82" customWidth="1"/>
    <col min="4959" max="4959" width="6" style="82" customWidth="1"/>
    <col min="4960" max="4960" width="12.08203125" style="82" customWidth="1"/>
    <col min="4961" max="4961" width="11.58203125" style="82" customWidth="1"/>
    <col min="4962" max="4962" width="6.4140625" style="82" customWidth="1"/>
    <col min="4963" max="4963" width="13.6640625" style="82" customWidth="1"/>
    <col min="4964" max="4964" width="11.9140625" style="82" customWidth="1"/>
    <col min="4965" max="4965" width="13.6640625" style="82" customWidth="1"/>
    <col min="4966" max="4966" width="11.9140625" style="82" customWidth="1"/>
    <col min="4967" max="4967" width="13.6640625" style="82" customWidth="1"/>
    <col min="4968" max="4968" width="11.9140625" style="82" customWidth="1"/>
    <col min="4969" max="4970" width="17.5" style="82" customWidth="1"/>
    <col min="4971" max="4971" width="15.58203125" style="82" customWidth="1"/>
    <col min="4972" max="4972" width="13.6640625" style="82" customWidth="1"/>
    <col min="4973" max="4973" width="15.58203125" style="82" customWidth="1"/>
    <col min="4974" max="4974" width="6" style="82" customWidth="1"/>
    <col min="4975" max="4975" width="12.08203125" style="82" customWidth="1"/>
    <col min="4976" max="4976" width="11.58203125" style="82" customWidth="1"/>
    <col min="4977" max="4977" width="6.4140625" style="82" customWidth="1"/>
    <col min="4978" max="4978" width="13.6640625" style="82" customWidth="1"/>
    <col min="4979" max="4979" width="11.9140625" style="82" customWidth="1"/>
    <col min="4980" max="4980" width="13.6640625" style="82" customWidth="1"/>
    <col min="4981" max="4981" width="11.9140625" style="82" customWidth="1"/>
    <col min="4982" max="4982" width="13.6640625" style="82" customWidth="1"/>
    <col min="4983" max="4983" width="11.9140625" style="82" customWidth="1"/>
    <col min="4984" max="4985" width="17.5" style="82" customWidth="1"/>
    <col min="4986" max="4986" width="15.58203125" style="82" customWidth="1"/>
    <col min="4987" max="4987" width="13.6640625" style="82" customWidth="1"/>
    <col min="4988" max="4988" width="15.58203125" style="82" customWidth="1"/>
    <col min="4989" max="4989" width="13.6640625" style="82" customWidth="1"/>
    <col min="4990" max="4990" width="12.08203125" style="82" customWidth="1"/>
    <col min="4991" max="4991" width="11.58203125" style="82" customWidth="1"/>
    <col min="4992" max="4992" width="6.4140625" style="82" customWidth="1"/>
    <col min="4993" max="4993" width="13.6640625" style="82" customWidth="1"/>
    <col min="4994" max="4994" width="11.9140625" style="82" customWidth="1"/>
    <col min="4995" max="4995" width="13.6640625" style="82" customWidth="1"/>
    <col min="4996" max="4996" width="11.9140625" style="82" customWidth="1"/>
    <col min="4997" max="4997" width="13.6640625" style="82" customWidth="1"/>
    <col min="4998" max="4998" width="11.9140625" style="82" customWidth="1"/>
    <col min="4999" max="5000" width="17.5" style="82" customWidth="1"/>
    <col min="5001" max="5001" width="15.58203125" style="82" customWidth="1"/>
    <col min="5002" max="5002" width="13.6640625" style="82" customWidth="1"/>
    <col min="5003" max="5003" width="15.58203125" style="82" customWidth="1"/>
    <col min="5004" max="5004" width="13.6640625" style="82" customWidth="1"/>
    <col min="5005" max="5005" width="12.08203125" style="82" customWidth="1"/>
    <col min="5006" max="5006" width="11.58203125" style="82" customWidth="1"/>
    <col min="5007" max="5007" width="6.4140625" style="82" customWidth="1"/>
    <col min="5008" max="5008" width="13.6640625" style="82" customWidth="1"/>
    <col min="5009" max="5009" width="11.9140625" style="82" customWidth="1"/>
    <col min="5010" max="5010" width="13.6640625" style="82" customWidth="1"/>
    <col min="5011" max="5011" width="11.9140625" style="82" customWidth="1"/>
    <col min="5012" max="5012" width="13.6640625" style="82" customWidth="1"/>
    <col min="5013" max="5013" width="11.9140625" style="82" customWidth="1"/>
    <col min="5014" max="5015" width="17.5" style="82" customWidth="1"/>
    <col min="5016" max="5016" width="15.58203125" style="82" customWidth="1"/>
    <col min="5017" max="5017" width="13.6640625" style="82" customWidth="1"/>
    <col min="5018" max="5018" width="15.58203125" style="82" customWidth="1"/>
    <col min="5019" max="5019" width="5.33203125" style="82" customWidth="1"/>
    <col min="5020" max="5020" width="12.08203125" style="82" customWidth="1"/>
    <col min="5021" max="5021" width="11.58203125" style="82" customWidth="1"/>
    <col min="5022" max="5022" width="6.4140625" style="82" customWidth="1"/>
    <col min="5023" max="5023" width="13.6640625" style="82" customWidth="1"/>
    <col min="5024" max="5024" width="11.9140625" style="82" customWidth="1"/>
    <col min="5025" max="5025" width="13.6640625" style="82" customWidth="1"/>
    <col min="5026" max="5026" width="11.9140625" style="82" customWidth="1"/>
    <col min="5027" max="5027" width="13.6640625" style="82" customWidth="1"/>
    <col min="5028" max="5028" width="11.9140625" style="82" customWidth="1"/>
    <col min="5029" max="5030" width="17.5" style="82" customWidth="1"/>
    <col min="5031" max="5031" width="15.58203125" style="82" customWidth="1"/>
    <col min="5032" max="5032" width="13.6640625" style="82" customWidth="1"/>
    <col min="5033" max="5033" width="15.58203125" style="82" customWidth="1"/>
    <col min="5034" max="5034" width="13.6640625" style="82" customWidth="1"/>
    <col min="5035" max="5035" width="12.08203125" style="82" customWidth="1"/>
    <col min="5036" max="5036" width="11.58203125" style="82" customWidth="1"/>
    <col min="5037" max="5037" width="6.4140625" style="82" customWidth="1"/>
    <col min="5038" max="5038" width="13.6640625" style="82" customWidth="1"/>
    <col min="5039" max="5039" width="11.9140625" style="82" customWidth="1"/>
    <col min="5040" max="5040" width="13.6640625" style="82" customWidth="1"/>
    <col min="5041" max="5041" width="11.9140625" style="82" customWidth="1"/>
    <col min="5042" max="5042" width="13.6640625" style="82" customWidth="1"/>
    <col min="5043" max="5043" width="11.9140625" style="82" customWidth="1"/>
    <col min="5044" max="5045" width="17.5" style="82" customWidth="1"/>
    <col min="5046" max="5046" width="15.58203125" style="82" customWidth="1"/>
    <col min="5047" max="5047" width="13.6640625" style="82" customWidth="1"/>
    <col min="5048" max="5048" width="15.58203125" style="82" customWidth="1"/>
    <col min="5049" max="5049" width="13.6640625" style="82" customWidth="1"/>
    <col min="5050" max="5050" width="12.08203125" style="82" customWidth="1"/>
    <col min="5051" max="5051" width="11.58203125" style="82" customWidth="1"/>
    <col min="5052" max="5052" width="6.4140625" style="82" customWidth="1"/>
    <col min="5053" max="5053" width="13.6640625" style="82" customWidth="1"/>
    <col min="5054" max="5054" width="11.9140625" style="82" customWidth="1"/>
    <col min="5055" max="5055" width="13.6640625" style="82" customWidth="1"/>
    <col min="5056" max="5056" width="11.9140625" style="82" customWidth="1"/>
    <col min="5057" max="5057" width="13.6640625" style="82" customWidth="1"/>
    <col min="5058" max="5058" width="11.9140625" style="82" customWidth="1"/>
    <col min="5059" max="5060" width="17.5" style="82" customWidth="1"/>
    <col min="5061" max="5061" width="15.58203125" style="82" customWidth="1"/>
    <col min="5062" max="5062" width="13.6640625" style="82" customWidth="1"/>
    <col min="5063" max="5063" width="15.58203125" style="82" customWidth="1"/>
    <col min="5064" max="5064" width="13.6640625" style="82" customWidth="1"/>
    <col min="5065" max="5065" width="12.08203125" style="82" customWidth="1"/>
    <col min="5066" max="5066" width="11.58203125" style="82" customWidth="1"/>
    <col min="5067" max="5067" width="6.4140625" style="82" customWidth="1"/>
    <col min="5068" max="5068" width="13.6640625" style="82" customWidth="1"/>
    <col min="5069" max="5069" width="11.9140625" style="82" customWidth="1"/>
    <col min="5070" max="5070" width="13.6640625" style="82" customWidth="1"/>
    <col min="5071" max="5071" width="11.9140625" style="82" customWidth="1"/>
    <col min="5072" max="5072" width="13.6640625" style="82" customWidth="1"/>
    <col min="5073" max="5073" width="11.9140625" style="82" customWidth="1"/>
    <col min="5074" max="5075" width="17.5" style="82" customWidth="1"/>
    <col min="5076" max="5076" width="15.58203125" style="82" customWidth="1"/>
    <col min="5077" max="5077" width="13.6640625" style="82" customWidth="1"/>
    <col min="5078" max="5078" width="15.58203125" style="82" customWidth="1"/>
    <col min="5079" max="5079" width="13.6640625" style="82" customWidth="1"/>
    <col min="5080" max="5080" width="12.08203125" style="82" customWidth="1"/>
    <col min="5081" max="5081" width="11.58203125" style="82" customWidth="1"/>
    <col min="5082" max="5082" width="6.4140625" style="82" customWidth="1"/>
    <col min="5083" max="5083" width="13.6640625" style="82" customWidth="1"/>
    <col min="5084" max="5084" width="11.9140625" style="82" customWidth="1"/>
    <col min="5085" max="5085" width="13.6640625" style="82" customWidth="1"/>
    <col min="5086" max="5086" width="11.9140625" style="82" customWidth="1"/>
    <col min="5087" max="5087" width="13.6640625" style="82" customWidth="1"/>
    <col min="5088" max="5088" width="11.9140625" style="82" customWidth="1"/>
    <col min="5089" max="5090" width="17.5" style="82" customWidth="1"/>
    <col min="5091" max="5091" width="15.58203125" style="82" customWidth="1"/>
    <col min="5092" max="5092" width="13.6640625" style="82" customWidth="1"/>
    <col min="5093" max="5093" width="15.58203125" style="82" customWidth="1"/>
    <col min="5094" max="5094" width="13.6640625" style="82" customWidth="1"/>
    <col min="5095" max="5095" width="12.08203125" style="82" customWidth="1"/>
    <col min="5096" max="5096" width="11.58203125" style="82" customWidth="1"/>
    <col min="5097" max="5097" width="6.4140625" style="82" customWidth="1"/>
    <col min="5098" max="5098" width="13.6640625" style="82" customWidth="1"/>
    <col min="5099" max="5099" width="11.9140625" style="82" customWidth="1"/>
    <col min="5100" max="5100" width="13.6640625" style="82" customWidth="1"/>
    <col min="5101" max="5101" width="11.9140625" style="82" customWidth="1"/>
    <col min="5102" max="5102" width="13.6640625" style="82" customWidth="1"/>
    <col min="5103" max="5103" width="11.9140625" style="82" customWidth="1"/>
    <col min="5104" max="5105" width="17.5" style="82" customWidth="1"/>
    <col min="5106" max="5106" width="15.58203125" style="82" customWidth="1"/>
    <col min="5107" max="5107" width="13.6640625" style="82" customWidth="1"/>
    <col min="5108" max="5108" width="15.58203125" style="82" customWidth="1"/>
    <col min="5109" max="5109" width="13.6640625" style="82" customWidth="1"/>
    <col min="5110" max="5110" width="12.08203125" style="82" customWidth="1"/>
    <col min="5111" max="5111" width="3.1640625" style="82" customWidth="1"/>
    <col min="5112" max="5120" width="7.5" style="82"/>
    <col min="5121" max="5121" width="11.1640625" style="82" bestFit="1" customWidth="1"/>
    <col min="5122" max="5122" width="15.58203125" style="82" bestFit="1" customWidth="1"/>
    <col min="5123" max="5123" width="10.6640625" style="82" bestFit="1" customWidth="1"/>
    <col min="5124" max="5124" width="14.4140625" style="82" bestFit="1" customWidth="1"/>
    <col min="5125" max="5125" width="17.1640625" style="82" bestFit="1" customWidth="1"/>
    <col min="5126" max="5126" width="12.5" style="82" bestFit="1" customWidth="1"/>
    <col min="5127" max="5127" width="20.33203125" style="82" bestFit="1" customWidth="1"/>
    <col min="5128" max="5128" width="8.08203125" style="82" bestFit="1" customWidth="1"/>
    <col min="5129" max="5129" width="8" style="82" bestFit="1" customWidth="1"/>
    <col min="5130" max="5130" width="19.08203125" style="82" bestFit="1" customWidth="1"/>
    <col min="5131" max="5133" width="8" style="82" bestFit="1" customWidth="1"/>
    <col min="5134" max="5134" width="13.6640625" style="82" bestFit="1" customWidth="1"/>
    <col min="5135" max="5135" width="11.9140625" style="82" bestFit="1" customWidth="1"/>
    <col min="5136" max="5136" width="18" style="82" bestFit="1" customWidth="1"/>
    <col min="5137" max="5137" width="16.08203125" style="82" bestFit="1" customWidth="1"/>
    <col min="5138" max="5138" width="18" style="82" bestFit="1" customWidth="1"/>
    <col min="5139" max="5139" width="16.08203125" style="82" bestFit="1" customWidth="1"/>
    <col min="5140" max="5140" width="12.5" style="82" bestFit="1" customWidth="1"/>
    <col min="5141" max="5141" width="10.6640625" style="82" bestFit="1" customWidth="1"/>
    <col min="5142" max="5142" width="11.58203125" style="82" bestFit="1" customWidth="1"/>
    <col min="5143" max="5143" width="17.08203125" style="82" bestFit="1" customWidth="1"/>
    <col min="5144" max="5144" width="13.6640625" style="82" bestFit="1" customWidth="1"/>
    <col min="5145" max="5145" width="11.9140625" style="82" bestFit="1" customWidth="1"/>
    <col min="5146" max="5146" width="13.6640625" style="82" bestFit="1" customWidth="1"/>
    <col min="5147" max="5147" width="11.9140625" style="82" bestFit="1" customWidth="1"/>
    <col min="5148" max="5148" width="13.6640625" style="82" bestFit="1" customWidth="1"/>
    <col min="5149" max="5149" width="11.9140625" style="82" bestFit="1" customWidth="1"/>
    <col min="5150" max="5151" width="17.5" style="82" bestFit="1" customWidth="1"/>
    <col min="5152" max="5152" width="15.58203125" style="82" bestFit="1" customWidth="1"/>
    <col min="5153" max="5153" width="13.6640625" style="82" bestFit="1" customWidth="1"/>
    <col min="5154" max="5154" width="15.58203125" style="82" bestFit="1" customWidth="1"/>
    <col min="5155" max="5155" width="13.6640625" style="82" bestFit="1" customWidth="1"/>
    <col min="5156" max="5156" width="17.08203125" style="82" customWidth="1"/>
    <col min="5157" max="5157" width="25.1640625" style="82" bestFit="1" customWidth="1"/>
    <col min="5158" max="5158" width="6.4140625" style="82" bestFit="1" customWidth="1"/>
    <col min="5159" max="5159" width="13.6640625" style="82" bestFit="1" customWidth="1"/>
    <col min="5160" max="5160" width="11.9140625" style="82" bestFit="1" customWidth="1"/>
    <col min="5161" max="5161" width="13.6640625" style="82" bestFit="1" customWidth="1"/>
    <col min="5162" max="5162" width="11.9140625" style="82" bestFit="1" customWidth="1"/>
    <col min="5163" max="5163" width="13.6640625" style="82" bestFit="1" customWidth="1"/>
    <col min="5164" max="5164" width="11.9140625" style="82" bestFit="1" customWidth="1"/>
    <col min="5165" max="5166" width="17.5" style="82" bestFit="1" customWidth="1"/>
    <col min="5167" max="5167" width="15.58203125" style="82" bestFit="1" customWidth="1"/>
    <col min="5168" max="5168" width="13.6640625" style="82" bestFit="1" customWidth="1"/>
    <col min="5169" max="5169" width="15.58203125" style="82" bestFit="1" customWidth="1"/>
    <col min="5170" max="5170" width="13.6640625" style="82" bestFit="1" customWidth="1"/>
    <col min="5171" max="5171" width="12.08203125" style="82" bestFit="1" customWidth="1"/>
    <col min="5172" max="5172" width="11.58203125" style="82" bestFit="1" customWidth="1"/>
    <col min="5173" max="5173" width="6.4140625" style="82" bestFit="1" customWidth="1"/>
    <col min="5174" max="5174" width="13.6640625" style="82" bestFit="1" customWidth="1"/>
    <col min="5175" max="5175" width="11.9140625" style="82" bestFit="1" customWidth="1"/>
    <col min="5176" max="5176" width="13.6640625" style="82" bestFit="1" customWidth="1"/>
    <col min="5177" max="5177" width="11.9140625" style="82" bestFit="1" customWidth="1"/>
    <col min="5178" max="5178" width="13.6640625" style="82" bestFit="1" customWidth="1"/>
    <col min="5179" max="5179" width="11.9140625" style="82" bestFit="1" customWidth="1"/>
    <col min="5180" max="5181" width="17.5" style="82" bestFit="1" customWidth="1"/>
    <col min="5182" max="5182" width="15.58203125" style="82" bestFit="1" customWidth="1"/>
    <col min="5183" max="5183" width="13.6640625" style="82" bestFit="1" customWidth="1"/>
    <col min="5184" max="5184" width="15.58203125" style="82" bestFit="1" customWidth="1"/>
    <col min="5185" max="5185" width="13.6640625" style="82" bestFit="1" customWidth="1"/>
    <col min="5186" max="5186" width="12.08203125" style="82" bestFit="1" customWidth="1"/>
    <col min="5187" max="5187" width="11.58203125" style="82" bestFit="1" customWidth="1"/>
    <col min="5188" max="5188" width="6.4140625" style="82" customWidth="1"/>
    <col min="5189" max="5189" width="13.6640625" style="82" customWidth="1"/>
    <col min="5190" max="5190" width="11.9140625" style="82" customWidth="1"/>
    <col min="5191" max="5191" width="13.6640625" style="82" customWidth="1"/>
    <col min="5192" max="5192" width="11.9140625" style="82" customWidth="1"/>
    <col min="5193" max="5193" width="13.6640625" style="82" customWidth="1"/>
    <col min="5194" max="5194" width="11.9140625" style="82" customWidth="1"/>
    <col min="5195" max="5196" width="17.5" style="82" customWidth="1"/>
    <col min="5197" max="5197" width="15.58203125" style="82" customWidth="1"/>
    <col min="5198" max="5198" width="13.6640625" style="82" customWidth="1"/>
    <col min="5199" max="5199" width="15.58203125" style="82" customWidth="1"/>
    <col min="5200" max="5200" width="13.6640625" style="82" customWidth="1"/>
    <col min="5201" max="5201" width="12.08203125" style="82" customWidth="1"/>
    <col min="5202" max="5202" width="11.58203125" style="82" customWidth="1"/>
    <col min="5203" max="5203" width="6.4140625" style="82" customWidth="1"/>
    <col min="5204" max="5204" width="13.6640625" style="82" customWidth="1"/>
    <col min="5205" max="5205" width="11.9140625" style="82" customWidth="1"/>
    <col min="5206" max="5206" width="13.6640625" style="82" customWidth="1"/>
    <col min="5207" max="5207" width="11.9140625" style="82" customWidth="1"/>
    <col min="5208" max="5208" width="13.6640625" style="82" customWidth="1"/>
    <col min="5209" max="5209" width="11.9140625" style="82" customWidth="1"/>
    <col min="5210" max="5211" width="17.5" style="82" customWidth="1"/>
    <col min="5212" max="5212" width="15.58203125" style="82" customWidth="1"/>
    <col min="5213" max="5213" width="13.6640625" style="82" customWidth="1"/>
    <col min="5214" max="5214" width="15.58203125" style="82" customWidth="1"/>
    <col min="5215" max="5215" width="6" style="82" customWidth="1"/>
    <col min="5216" max="5216" width="12.08203125" style="82" customWidth="1"/>
    <col min="5217" max="5217" width="11.58203125" style="82" customWidth="1"/>
    <col min="5218" max="5218" width="6.4140625" style="82" customWidth="1"/>
    <col min="5219" max="5219" width="13.6640625" style="82" customWidth="1"/>
    <col min="5220" max="5220" width="11.9140625" style="82" customWidth="1"/>
    <col min="5221" max="5221" width="13.6640625" style="82" customWidth="1"/>
    <col min="5222" max="5222" width="11.9140625" style="82" customWidth="1"/>
    <col min="5223" max="5223" width="13.6640625" style="82" customWidth="1"/>
    <col min="5224" max="5224" width="11.9140625" style="82" customWidth="1"/>
    <col min="5225" max="5226" width="17.5" style="82" customWidth="1"/>
    <col min="5227" max="5227" width="15.58203125" style="82" customWidth="1"/>
    <col min="5228" max="5228" width="13.6640625" style="82" customWidth="1"/>
    <col min="5229" max="5229" width="15.58203125" style="82" customWidth="1"/>
    <col min="5230" max="5230" width="6" style="82" customWidth="1"/>
    <col min="5231" max="5231" width="12.08203125" style="82" customWidth="1"/>
    <col min="5232" max="5232" width="11.58203125" style="82" customWidth="1"/>
    <col min="5233" max="5233" width="6.4140625" style="82" customWidth="1"/>
    <col min="5234" max="5234" width="13.6640625" style="82" customWidth="1"/>
    <col min="5235" max="5235" width="11.9140625" style="82" customWidth="1"/>
    <col min="5236" max="5236" width="13.6640625" style="82" customWidth="1"/>
    <col min="5237" max="5237" width="11.9140625" style="82" customWidth="1"/>
    <col min="5238" max="5238" width="13.6640625" style="82" customWidth="1"/>
    <col min="5239" max="5239" width="11.9140625" style="82" customWidth="1"/>
    <col min="5240" max="5241" width="17.5" style="82" customWidth="1"/>
    <col min="5242" max="5242" width="15.58203125" style="82" customWidth="1"/>
    <col min="5243" max="5243" width="13.6640625" style="82" customWidth="1"/>
    <col min="5244" max="5244" width="15.58203125" style="82" customWidth="1"/>
    <col min="5245" max="5245" width="13.6640625" style="82" customWidth="1"/>
    <col min="5246" max="5246" width="12.08203125" style="82" customWidth="1"/>
    <col min="5247" max="5247" width="11.58203125" style="82" customWidth="1"/>
    <col min="5248" max="5248" width="6.4140625" style="82" customWidth="1"/>
    <col min="5249" max="5249" width="13.6640625" style="82" customWidth="1"/>
    <col min="5250" max="5250" width="11.9140625" style="82" customWidth="1"/>
    <col min="5251" max="5251" width="13.6640625" style="82" customWidth="1"/>
    <col min="5252" max="5252" width="11.9140625" style="82" customWidth="1"/>
    <col min="5253" max="5253" width="13.6640625" style="82" customWidth="1"/>
    <col min="5254" max="5254" width="11.9140625" style="82" customWidth="1"/>
    <col min="5255" max="5256" width="17.5" style="82" customWidth="1"/>
    <col min="5257" max="5257" width="15.58203125" style="82" customWidth="1"/>
    <col min="5258" max="5258" width="13.6640625" style="82" customWidth="1"/>
    <col min="5259" max="5259" width="15.58203125" style="82" customWidth="1"/>
    <col min="5260" max="5260" width="13.6640625" style="82" customWidth="1"/>
    <col min="5261" max="5261" width="12.08203125" style="82" customWidth="1"/>
    <col min="5262" max="5262" width="11.58203125" style="82" customWidth="1"/>
    <col min="5263" max="5263" width="6.4140625" style="82" customWidth="1"/>
    <col min="5264" max="5264" width="13.6640625" style="82" customWidth="1"/>
    <col min="5265" max="5265" width="11.9140625" style="82" customWidth="1"/>
    <col min="5266" max="5266" width="13.6640625" style="82" customWidth="1"/>
    <col min="5267" max="5267" width="11.9140625" style="82" customWidth="1"/>
    <col min="5268" max="5268" width="13.6640625" style="82" customWidth="1"/>
    <col min="5269" max="5269" width="11.9140625" style="82" customWidth="1"/>
    <col min="5270" max="5271" width="17.5" style="82" customWidth="1"/>
    <col min="5272" max="5272" width="15.58203125" style="82" customWidth="1"/>
    <col min="5273" max="5273" width="13.6640625" style="82" customWidth="1"/>
    <col min="5274" max="5274" width="15.58203125" style="82" customWidth="1"/>
    <col min="5275" max="5275" width="5.33203125" style="82" customWidth="1"/>
    <col min="5276" max="5276" width="12.08203125" style="82" customWidth="1"/>
    <col min="5277" max="5277" width="11.58203125" style="82" customWidth="1"/>
    <col min="5278" max="5278" width="6.4140625" style="82" customWidth="1"/>
    <col min="5279" max="5279" width="13.6640625" style="82" customWidth="1"/>
    <col min="5280" max="5280" width="11.9140625" style="82" customWidth="1"/>
    <col min="5281" max="5281" width="13.6640625" style="82" customWidth="1"/>
    <col min="5282" max="5282" width="11.9140625" style="82" customWidth="1"/>
    <col min="5283" max="5283" width="13.6640625" style="82" customWidth="1"/>
    <col min="5284" max="5284" width="11.9140625" style="82" customWidth="1"/>
    <col min="5285" max="5286" width="17.5" style="82" customWidth="1"/>
    <col min="5287" max="5287" width="15.58203125" style="82" customWidth="1"/>
    <col min="5288" max="5288" width="13.6640625" style="82" customWidth="1"/>
    <col min="5289" max="5289" width="15.58203125" style="82" customWidth="1"/>
    <col min="5290" max="5290" width="13.6640625" style="82" customWidth="1"/>
    <col min="5291" max="5291" width="12.08203125" style="82" customWidth="1"/>
    <col min="5292" max="5292" width="11.58203125" style="82" customWidth="1"/>
    <col min="5293" max="5293" width="6.4140625" style="82" customWidth="1"/>
    <col min="5294" max="5294" width="13.6640625" style="82" customWidth="1"/>
    <col min="5295" max="5295" width="11.9140625" style="82" customWidth="1"/>
    <col min="5296" max="5296" width="13.6640625" style="82" customWidth="1"/>
    <col min="5297" max="5297" width="11.9140625" style="82" customWidth="1"/>
    <col min="5298" max="5298" width="13.6640625" style="82" customWidth="1"/>
    <col min="5299" max="5299" width="11.9140625" style="82" customWidth="1"/>
    <col min="5300" max="5301" width="17.5" style="82" customWidth="1"/>
    <col min="5302" max="5302" width="15.58203125" style="82" customWidth="1"/>
    <col min="5303" max="5303" width="13.6640625" style="82" customWidth="1"/>
    <col min="5304" max="5304" width="15.58203125" style="82" customWidth="1"/>
    <col min="5305" max="5305" width="13.6640625" style="82" customWidth="1"/>
    <col min="5306" max="5306" width="12.08203125" style="82" customWidth="1"/>
    <col min="5307" max="5307" width="11.58203125" style="82" customWidth="1"/>
    <col min="5308" max="5308" width="6.4140625" style="82" customWidth="1"/>
    <col min="5309" max="5309" width="13.6640625" style="82" customWidth="1"/>
    <col min="5310" max="5310" width="11.9140625" style="82" customWidth="1"/>
    <col min="5311" max="5311" width="13.6640625" style="82" customWidth="1"/>
    <col min="5312" max="5312" width="11.9140625" style="82" customWidth="1"/>
    <col min="5313" max="5313" width="13.6640625" style="82" customWidth="1"/>
    <col min="5314" max="5314" width="11.9140625" style="82" customWidth="1"/>
    <col min="5315" max="5316" width="17.5" style="82" customWidth="1"/>
    <col min="5317" max="5317" width="15.58203125" style="82" customWidth="1"/>
    <col min="5318" max="5318" width="13.6640625" style="82" customWidth="1"/>
    <col min="5319" max="5319" width="15.58203125" style="82" customWidth="1"/>
    <col min="5320" max="5320" width="13.6640625" style="82" customWidth="1"/>
    <col min="5321" max="5321" width="12.08203125" style="82" customWidth="1"/>
    <col min="5322" max="5322" width="11.58203125" style="82" customWidth="1"/>
    <col min="5323" max="5323" width="6.4140625" style="82" customWidth="1"/>
    <col min="5324" max="5324" width="13.6640625" style="82" customWidth="1"/>
    <col min="5325" max="5325" width="11.9140625" style="82" customWidth="1"/>
    <col min="5326" max="5326" width="13.6640625" style="82" customWidth="1"/>
    <col min="5327" max="5327" width="11.9140625" style="82" customWidth="1"/>
    <col min="5328" max="5328" width="13.6640625" style="82" customWidth="1"/>
    <col min="5329" max="5329" width="11.9140625" style="82" customWidth="1"/>
    <col min="5330" max="5331" width="17.5" style="82" customWidth="1"/>
    <col min="5332" max="5332" width="15.58203125" style="82" customWidth="1"/>
    <col min="5333" max="5333" width="13.6640625" style="82" customWidth="1"/>
    <col min="5334" max="5334" width="15.58203125" style="82" customWidth="1"/>
    <col min="5335" max="5335" width="13.6640625" style="82" customWidth="1"/>
    <col min="5336" max="5336" width="12.08203125" style="82" customWidth="1"/>
    <col min="5337" max="5337" width="11.58203125" style="82" customWidth="1"/>
    <col min="5338" max="5338" width="6.4140625" style="82" customWidth="1"/>
    <col min="5339" max="5339" width="13.6640625" style="82" customWidth="1"/>
    <col min="5340" max="5340" width="11.9140625" style="82" customWidth="1"/>
    <col min="5341" max="5341" width="13.6640625" style="82" customWidth="1"/>
    <col min="5342" max="5342" width="11.9140625" style="82" customWidth="1"/>
    <col min="5343" max="5343" width="13.6640625" style="82" customWidth="1"/>
    <col min="5344" max="5344" width="11.9140625" style="82" customWidth="1"/>
    <col min="5345" max="5346" width="17.5" style="82" customWidth="1"/>
    <col min="5347" max="5347" width="15.58203125" style="82" customWidth="1"/>
    <col min="5348" max="5348" width="13.6640625" style="82" customWidth="1"/>
    <col min="5349" max="5349" width="15.58203125" style="82" customWidth="1"/>
    <col min="5350" max="5350" width="13.6640625" style="82" customWidth="1"/>
    <col min="5351" max="5351" width="12.08203125" style="82" customWidth="1"/>
    <col min="5352" max="5352" width="11.58203125" style="82" customWidth="1"/>
    <col min="5353" max="5353" width="6.4140625" style="82" customWidth="1"/>
    <col min="5354" max="5354" width="13.6640625" style="82" customWidth="1"/>
    <col min="5355" max="5355" width="11.9140625" style="82" customWidth="1"/>
    <col min="5356" max="5356" width="13.6640625" style="82" customWidth="1"/>
    <col min="5357" max="5357" width="11.9140625" style="82" customWidth="1"/>
    <col min="5358" max="5358" width="13.6640625" style="82" customWidth="1"/>
    <col min="5359" max="5359" width="11.9140625" style="82" customWidth="1"/>
    <col min="5360" max="5361" width="17.5" style="82" customWidth="1"/>
    <col min="5362" max="5362" width="15.58203125" style="82" customWidth="1"/>
    <col min="5363" max="5363" width="13.6640625" style="82" customWidth="1"/>
    <col min="5364" max="5364" width="15.58203125" style="82" customWidth="1"/>
    <col min="5365" max="5365" width="13.6640625" style="82" customWidth="1"/>
    <col min="5366" max="5366" width="12.08203125" style="82" customWidth="1"/>
    <col min="5367" max="5367" width="3.1640625" style="82" customWidth="1"/>
    <col min="5368" max="5376" width="7.5" style="82"/>
    <col min="5377" max="5377" width="11.1640625" style="82" bestFit="1" customWidth="1"/>
    <col min="5378" max="5378" width="15.58203125" style="82" bestFit="1" customWidth="1"/>
    <col min="5379" max="5379" width="10.6640625" style="82" bestFit="1" customWidth="1"/>
    <col min="5380" max="5380" width="14.4140625" style="82" bestFit="1" customWidth="1"/>
    <col min="5381" max="5381" width="17.1640625" style="82" bestFit="1" customWidth="1"/>
    <col min="5382" max="5382" width="12.5" style="82" bestFit="1" customWidth="1"/>
    <col min="5383" max="5383" width="20.33203125" style="82" bestFit="1" customWidth="1"/>
    <col min="5384" max="5384" width="8.08203125" style="82" bestFit="1" customWidth="1"/>
    <col min="5385" max="5385" width="8" style="82" bestFit="1" customWidth="1"/>
    <col min="5386" max="5386" width="19.08203125" style="82" bestFit="1" customWidth="1"/>
    <col min="5387" max="5389" width="8" style="82" bestFit="1" customWidth="1"/>
    <col min="5390" max="5390" width="13.6640625" style="82" bestFit="1" customWidth="1"/>
    <col min="5391" max="5391" width="11.9140625" style="82" bestFit="1" customWidth="1"/>
    <col min="5392" max="5392" width="18" style="82" bestFit="1" customWidth="1"/>
    <col min="5393" max="5393" width="16.08203125" style="82" bestFit="1" customWidth="1"/>
    <col min="5394" max="5394" width="18" style="82" bestFit="1" customWidth="1"/>
    <col min="5395" max="5395" width="16.08203125" style="82" bestFit="1" customWidth="1"/>
    <col min="5396" max="5396" width="12.5" style="82" bestFit="1" customWidth="1"/>
    <col min="5397" max="5397" width="10.6640625" style="82" bestFit="1" customWidth="1"/>
    <col min="5398" max="5398" width="11.58203125" style="82" bestFit="1" customWidth="1"/>
    <col min="5399" max="5399" width="17.08203125" style="82" bestFit="1" customWidth="1"/>
    <col min="5400" max="5400" width="13.6640625" style="82" bestFit="1" customWidth="1"/>
    <col min="5401" max="5401" width="11.9140625" style="82" bestFit="1" customWidth="1"/>
    <col min="5402" max="5402" width="13.6640625" style="82" bestFit="1" customWidth="1"/>
    <col min="5403" max="5403" width="11.9140625" style="82" bestFit="1" customWidth="1"/>
    <col min="5404" max="5404" width="13.6640625" style="82" bestFit="1" customWidth="1"/>
    <col min="5405" max="5405" width="11.9140625" style="82" bestFit="1" customWidth="1"/>
    <col min="5406" max="5407" width="17.5" style="82" bestFit="1" customWidth="1"/>
    <col min="5408" max="5408" width="15.58203125" style="82" bestFit="1" customWidth="1"/>
    <col min="5409" max="5409" width="13.6640625" style="82" bestFit="1" customWidth="1"/>
    <col min="5410" max="5410" width="15.58203125" style="82" bestFit="1" customWidth="1"/>
    <col min="5411" max="5411" width="13.6640625" style="82" bestFit="1" customWidth="1"/>
    <col min="5412" max="5412" width="17.08203125" style="82" customWidth="1"/>
    <col min="5413" max="5413" width="25.1640625" style="82" bestFit="1" customWidth="1"/>
    <col min="5414" max="5414" width="6.4140625" style="82" bestFit="1" customWidth="1"/>
    <col min="5415" max="5415" width="13.6640625" style="82" bestFit="1" customWidth="1"/>
    <col min="5416" max="5416" width="11.9140625" style="82" bestFit="1" customWidth="1"/>
    <col min="5417" max="5417" width="13.6640625" style="82" bestFit="1" customWidth="1"/>
    <col min="5418" max="5418" width="11.9140625" style="82" bestFit="1" customWidth="1"/>
    <col min="5419" max="5419" width="13.6640625" style="82" bestFit="1" customWidth="1"/>
    <col min="5420" max="5420" width="11.9140625" style="82" bestFit="1" customWidth="1"/>
    <col min="5421" max="5422" width="17.5" style="82" bestFit="1" customWidth="1"/>
    <col min="5423" max="5423" width="15.58203125" style="82" bestFit="1" customWidth="1"/>
    <col min="5424" max="5424" width="13.6640625" style="82" bestFit="1" customWidth="1"/>
    <col min="5425" max="5425" width="15.58203125" style="82" bestFit="1" customWidth="1"/>
    <col min="5426" max="5426" width="13.6640625" style="82" bestFit="1" customWidth="1"/>
    <col min="5427" max="5427" width="12.08203125" style="82" bestFit="1" customWidth="1"/>
    <col min="5428" max="5428" width="11.58203125" style="82" bestFit="1" customWidth="1"/>
    <col min="5429" max="5429" width="6.4140625" style="82" bestFit="1" customWidth="1"/>
    <col min="5430" max="5430" width="13.6640625" style="82" bestFit="1" customWidth="1"/>
    <col min="5431" max="5431" width="11.9140625" style="82" bestFit="1" customWidth="1"/>
    <col min="5432" max="5432" width="13.6640625" style="82" bestFit="1" customWidth="1"/>
    <col min="5433" max="5433" width="11.9140625" style="82" bestFit="1" customWidth="1"/>
    <col min="5434" max="5434" width="13.6640625" style="82" bestFit="1" customWidth="1"/>
    <col min="5435" max="5435" width="11.9140625" style="82" bestFit="1" customWidth="1"/>
    <col min="5436" max="5437" width="17.5" style="82" bestFit="1" customWidth="1"/>
    <col min="5438" max="5438" width="15.58203125" style="82" bestFit="1" customWidth="1"/>
    <col min="5439" max="5439" width="13.6640625" style="82" bestFit="1" customWidth="1"/>
    <col min="5440" max="5440" width="15.58203125" style="82" bestFit="1" customWidth="1"/>
    <col min="5441" max="5441" width="13.6640625" style="82" bestFit="1" customWidth="1"/>
    <col min="5442" max="5442" width="12.08203125" style="82" bestFit="1" customWidth="1"/>
    <col min="5443" max="5443" width="11.58203125" style="82" bestFit="1" customWidth="1"/>
    <col min="5444" max="5444" width="6.4140625" style="82" customWidth="1"/>
    <col min="5445" max="5445" width="13.6640625" style="82" customWidth="1"/>
    <col min="5446" max="5446" width="11.9140625" style="82" customWidth="1"/>
    <col min="5447" max="5447" width="13.6640625" style="82" customWidth="1"/>
    <col min="5448" max="5448" width="11.9140625" style="82" customWidth="1"/>
    <col min="5449" max="5449" width="13.6640625" style="82" customWidth="1"/>
    <col min="5450" max="5450" width="11.9140625" style="82" customWidth="1"/>
    <col min="5451" max="5452" width="17.5" style="82" customWidth="1"/>
    <col min="5453" max="5453" width="15.58203125" style="82" customWidth="1"/>
    <col min="5454" max="5454" width="13.6640625" style="82" customWidth="1"/>
    <col min="5455" max="5455" width="15.58203125" style="82" customWidth="1"/>
    <col min="5456" max="5456" width="13.6640625" style="82" customWidth="1"/>
    <col min="5457" max="5457" width="12.08203125" style="82" customWidth="1"/>
    <col min="5458" max="5458" width="11.58203125" style="82" customWidth="1"/>
    <col min="5459" max="5459" width="6.4140625" style="82" customWidth="1"/>
    <col min="5460" max="5460" width="13.6640625" style="82" customWidth="1"/>
    <col min="5461" max="5461" width="11.9140625" style="82" customWidth="1"/>
    <col min="5462" max="5462" width="13.6640625" style="82" customWidth="1"/>
    <col min="5463" max="5463" width="11.9140625" style="82" customWidth="1"/>
    <col min="5464" max="5464" width="13.6640625" style="82" customWidth="1"/>
    <col min="5465" max="5465" width="11.9140625" style="82" customWidth="1"/>
    <col min="5466" max="5467" width="17.5" style="82" customWidth="1"/>
    <col min="5468" max="5468" width="15.58203125" style="82" customWidth="1"/>
    <col min="5469" max="5469" width="13.6640625" style="82" customWidth="1"/>
    <col min="5470" max="5470" width="15.58203125" style="82" customWidth="1"/>
    <col min="5471" max="5471" width="6" style="82" customWidth="1"/>
    <col min="5472" max="5472" width="12.08203125" style="82" customWidth="1"/>
    <col min="5473" max="5473" width="11.58203125" style="82" customWidth="1"/>
    <col min="5474" max="5474" width="6.4140625" style="82" customWidth="1"/>
    <col min="5475" max="5475" width="13.6640625" style="82" customWidth="1"/>
    <col min="5476" max="5476" width="11.9140625" style="82" customWidth="1"/>
    <col min="5477" max="5477" width="13.6640625" style="82" customWidth="1"/>
    <col min="5478" max="5478" width="11.9140625" style="82" customWidth="1"/>
    <col min="5479" max="5479" width="13.6640625" style="82" customWidth="1"/>
    <col min="5480" max="5480" width="11.9140625" style="82" customWidth="1"/>
    <col min="5481" max="5482" width="17.5" style="82" customWidth="1"/>
    <col min="5483" max="5483" width="15.58203125" style="82" customWidth="1"/>
    <col min="5484" max="5484" width="13.6640625" style="82" customWidth="1"/>
    <col min="5485" max="5485" width="15.58203125" style="82" customWidth="1"/>
    <col min="5486" max="5486" width="6" style="82" customWidth="1"/>
    <col min="5487" max="5487" width="12.08203125" style="82" customWidth="1"/>
    <col min="5488" max="5488" width="11.58203125" style="82" customWidth="1"/>
    <col min="5489" max="5489" width="6.4140625" style="82" customWidth="1"/>
    <col min="5490" max="5490" width="13.6640625" style="82" customWidth="1"/>
    <col min="5491" max="5491" width="11.9140625" style="82" customWidth="1"/>
    <col min="5492" max="5492" width="13.6640625" style="82" customWidth="1"/>
    <col min="5493" max="5493" width="11.9140625" style="82" customWidth="1"/>
    <col min="5494" max="5494" width="13.6640625" style="82" customWidth="1"/>
    <col min="5495" max="5495" width="11.9140625" style="82" customWidth="1"/>
    <col min="5496" max="5497" width="17.5" style="82" customWidth="1"/>
    <col min="5498" max="5498" width="15.58203125" style="82" customWidth="1"/>
    <col min="5499" max="5499" width="13.6640625" style="82" customWidth="1"/>
    <col min="5500" max="5500" width="15.58203125" style="82" customWidth="1"/>
    <col min="5501" max="5501" width="13.6640625" style="82" customWidth="1"/>
    <col min="5502" max="5502" width="12.08203125" style="82" customWidth="1"/>
    <col min="5503" max="5503" width="11.58203125" style="82" customWidth="1"/>
    <col min="5504" max="5504" width="6.4140625" style="82" customWidth="1"/>
    <col min="5505" max="5505" width="13.6640625" style="82" customWidth="1"/>
    <col min="5506" max="5506" width="11.9140625" style="82" customWidth="1"/>
    <col min="5507" max="5507" width="13.6640625" style="82" customWidth="1"/>
    <col min="5508" max="5508" width="11.9140625" style="82" customWidth="1"/>
    <col min="5509" max="5509" width="13.6640625" style="82" customWidth="1"/>
    <col min="5510" max="5510" width="11.9140625" style="82" customWidth="1"/>
    <col min="5511" max="5512" width="17.5" style="82" customWidth="1"/>
    <col min="5513" max="5513" width="15.58203125" style="82" customWidth="1"/>
    <col min="5514" max="5514" width="13.6640625" style="82" customWidth="1"/>
    <col min="5515" max="5515" width="15.58203125" style="82" customWidth="1"/>
    <col min="5516" max="5516" width="13.6640625" style="82" customWidth="1"/>
    <col min="5517" max="5517" width="12.08203125" style="82" customWidth="1"/>
    <col min="5518" max="5518" width="11.58203125" style="82" customWidth="1"/>
    <col min="5519" max="5519" width="6.4140625" style="82" customWidth="1"/>
    <col min="5520" max="5520" width="13.6640625" style="82" customWidth="1"/>
    <col min="5521" max="5521" width="11.9140625" style="82" customWidth="1"/>
    <col min="5522" max="5522" width="13.6640625" style="82" customWidth="1"/>
    <col min="5523" max="5523" width="11.9140625" style="82" customWidth="1"/>
    <col min="5524" max="5524" width="13.6640625" style="82" customWidth="1"/>
    <col min="5525" max="5525" width="11.9140625" style="82" customWidth="1"/>
    <col min="5526" max="5527" width="17.5" style="82" customWidth="1"/>
    <col min="5528" max="5528" width="15.58203125" style="82" customWidth="1"/>
    <col min="5529" max="5529" width="13.6640625" style="82" customWidth="1"/>
    <col min="5530" max="5530" width="15.58203125" style="82" customWidth="1"/>
    <col min="5531" max="5531" width="5.33203125" style="82" customWidth="1"/>
    <col min="5532" max="5532" width="12.08203125" style="82" customWidth="1"/>
    <col min="5533" max="5533" width="11.58203125" style="82" customWidth="1"/>
    <col min="5534" max="5534" width="6.4140625" style="82" customWidth="1"/>
    <col min="5535" max="5535" width="13.6640625" style="82" customWidth="1"/>
    <col min="5536" max="5536" width="11.9140625" style="82" customWidth="1"/>
    <col min="5537" max="5537" width="13.6640625" style="82" customWidth="1"/>
    <col min="5538" max="5538" width="11.9140625" style="82" customWidth="1"/>
    <col min="5539" max="5539" width="13.6640625" style="82" customWidth="1"/>
    <col min="5540" max="5540" width="11.9140625" style="82" customWidth="1"/>
    <col min="5541" max="5542" width="17.5" style="82" customWidth="1"/>
    <col min="5543" max="5543" width="15.58203125" style="82" customWidth="1"/>
    <col min="5544" max="5544" width="13.6640625" style="82" customWidth="1"/>
    <col min="5545" max="5545" width="15.58203125" style="82" customWidth="1"/>
    <col min="5546" max="5546" width="13.6640625" style="82" customWidth="1"/>
    <col min="5547" max="5547" width="12.08203125" style="82" customWidth="1"/>
    <col min="5548" max="5548" width="11.58203125" style="82" customWidth="1"/>
    <col min="5549" max="5549" width="6.4140625" style="82" customWidth="1"/>
    <col min="5550" max="5550" width="13.6640625" style="82" customWidth="1"/>
    <col min="5551" max="5551" width="11.9140625" style="82" customWidth="1"/>
    <col min="5552" max="5552" width="13.6640625" style="82" customWidth="1"/>
    <col min="5553" max="5553" width="11.9140625" style="82" customWidth="1"/>
    <col min="5554" max="5554" width="13.6640625" style="82" customWidth="1"/>
    <col min="5555" max="5555" width="11.9140625" style="82" customWidth="1"/>
    <col min="5556" max="5557" width="17.5" style="82" customWidth="1"/>
    <col min="5558" max="5558" width="15.58203125" style="82" customWidth="1"/>
    <col min="5559" max="5559" width="13.6640625" style="82" customWidth="1"/>
    <col min="5560" max="5560" width="15.58203125" style="82" customWidth="1"/>
    <col min="5561" max="5561" width="13.6640625" style="82" customWidth="1"/>
    <col min="5562" max="5562" width="12.08203125" style="82" customWidth="1"/>
    <col min="5563" max="5563" width="11.58203125" style="82" customWidth="1"/>
    <col min="5564" max="5564" width="6.4140625" style="82" customWidth="1"/>
    <col min="5565" max="5565" width="13.6640625" style="82" customWidth="1"/>
    <col min="5566" max="5566" width="11.9140625" style="82" customWidth="1"/>
    <col min="5567" max="5567" width="13.6640625" style="82" customWidth="1"/>
    <col min="5568" max="5568" width="11.9140625" style="82" customWidth="1"/>
    <col min="5569" max="5569" width="13.6640625" style="82" customWidth="1"/>
    <col min="5570" max="5570" width="11.9140625" style="82" customWidth="1"/>
    <col min="5571" max="5572" width="17.5" style="82" customWidth="1"/>
    <col min="5573" max="5573" width="15.58203125" style="82" customWidth="1"/>
    <col min="5574" max="5574" width="13.6640625" style="82" customWidth="1"/>
    <col min="5575" max="5575" width="15.58203125" style="82" customWidth="1"/>
    <col min="5576" max="5576" width="13.6640625" style="82" customWidth="1"/>
    <col min="5577" max="5577" width="12.08203125" style="82" customWidth="1"/>
    <col min="5578" max="5578" width="11.58203125" style="82" customWidth="1"/>
    <col min="5579" max="5579" width="6.4140625" style="82" customWidth="1"/>
    <col min="5580" max="5580" width="13.6640625" style="82" customWidth="1"/>
    <col min="5581" max="5581" width="11.9140625" style="82" customWidth="1"/>
    <col min="5582" max="5582" width="13.6640625" style="82" customWidth="1"/>
    <col min="5583" max="5583" width="11.9140625" style="82" customWidth="1"/>
    <col min="5584" max="5584" width="13.6640625" style="82" customWidth="1"/>
    <col min="5585" max="5585" width="11.9140625" style="82" customWidth="1"/>
    <col min="5586" max="5587" width="17.5" style="82" customWidth="1"/>
    <col min="5588" max="5588" width="15.58203125" style="82" customWidth="1"/>
    <col min="5589" max="5589" width="13.6640625" style="82" customWidth="1"/>
    <col min="5590" max="5590" width="15.58203125" style="82" customWidth="1"/>
    <col min="5591" max="5591" width="13.6640625" style="82" customWidth="1"/>
    <col min="5592" max="5592" width="12.08203125" style="82" customWidth="1"/>
    <col min="5593" max="5593" width="11.58203125" style="82" customWidth="1"/>
    <col min="5594" max="5594" width="6.4140625" style="82" customWidth="1"/>
    <col min="5595" max="5595" width="13.6640625" style="82" customWidth="1"/>
    <col min="5596" max="5596" width="11.9140625" style="82" customWidth="1"/>
    <col min="5597" max="5597" width="13.6640625" style="82" customWidth="1"/>
    <col min="5598" max="5598" width="11.9140625" style="82" customWidth="1"/>
    <col min="5599" max="5599" width="13.6640625" style="82" customWidth="1"/>
    <col min="5600" max="5600" width="11.9140625" style="82" customWidth="1"/>
    <col min="5601" max="5602" width="17.5" style="82" customWidth="1"/>
    <col min="5603" max="5603" width="15.58203125" style="82" customWidth="1"/>
    <col min="5604" max="5604" width="13.6640625" style="82" customWidth="1"/>
    <col min="5605" max="5605" width="15.58203125" style="82" customWidth="1"/>
    <col min="5606" max="5606" width="13.6640625" style="82" customWidth="1"/>
    <col min="5607" max="5607" width="12.08203125" style="82" customWidth="1"/>
    <col min="5608" max="5608" width="11.58203125" style="82" customWidth="1"/>
    <col min="5609" max="5609" width="6.4140625" style="82" customWidth="1"/>
    <col min="5610" max="5610" width="13.6640625" style="82" customWidth="1"/>
    <col min="5611" max="5611" width="11.9140625" style="82" customWidth="1"/>
    <col min="5612" max="5612" width="13.6640625" style="82" customWidth="1"/>
    <col min="5613" max="5613" width="11.9140625" style="82" customWidth="1"/>
    <col min="5614" max="5614" width="13.6640625" style="82" customWidth="1"/>
    <col min="5615" max="5615" width="11.9140625" style="82" customWidth="1"/>
    <col min="5616" max="5617" width="17.5" style="82" customWidth="1"/>
    <col min="5618" max="5618" width="15.58203125" style="82" customWidth="1"/>
    <col min="5619" max="5619" width="13.6640625" style="82" customWidth="1"/>
    <col min="5620" max="5620" width="15.58203125" style="82" customWidth="1"/>
    <col min="5621" max="5621" width="13.6640625" style="82" customWidth="1"/>
    <col min="5622" max="5622" width="12.08203125" style="82" customWidth="1"/>
    <col min="5623" max="5623" width="3.1640625" style="82" customWidth="1"/>
    <col min="5624" max="5632" width="7.5" style="82"/>
    <col min="5633" max="5633" width="11.1640625" style="82" bestFit="1" customWidth="1"/>
    <col min="5634" max="5634" width="15.58203125" style="82" bestFit="1" customWidth="1"/>
    <col min="5635" max="5635" width="10.6640625" style="82" bestFit="1" customWidth="1"/>
    <col min="5636" max="5636" width="14.4140625" style="82" bestFit="1" customWidth="1"/>
    <col min="5637" max="5637" width="17.1640625" style="82" bestFit="1" customWidth="1"/>
    <col min="5638" max="5638" width="12.5" style="82" bestFit="1" customWidth="1"/>
    <col min="5639" max="5639" width="20.33203125" style="82" bestFit="1" customWidth="1"/>
    <col min="5640" max="5640" width="8.08203125" style="82" bestFit="1" customWidth="1"/>
    <col min="5641" max="5641" width="8" style="82" bestFit="1" customWidth="1"/>
    <col min="5642" max="5642" width="19.08203125" style="82" bestFit="1" customWidth="1"/>
    <col min="5643" max="5645" width="8" style="82" bestFit="1" customWidth="1"/>
    <col min="5646" max="5646" width="13.6640625" style="82" bestFit="1" customWidth="1"/>
    <col min="5647" max="5647" width="11.9140625" style="82" bestFit="1" customWidth="1"/>
    <col min="5648" max="5648" width="18" style="82" bestFit="1" customWidth="1"/>
    <col min="5649" max="5649" width="16.08203125" style="82" bestFit="1" customWidth="1"/>
    <col min="5650" max="5650" width="18" style="82" bestFit="1" customWidth="1"/>
    <col min="5651" max="5651" width="16.08203125" style="82" bestFit="1" customWidth="1"/>
    <col min="5652" max="5652" width="12.5" style="82" bestFit="1" customWidth="1"/>
    <col min="5653" max="5653" width="10.6640625" style="82" bestFit="1" customWidth="1"/>
    <col min="5654" max="5654" width="11.58203125" style="82" bestFit="1" customWidth="1"/>
    <col min="5655" max="5655" width="17.08203125" style="82" bestFit="1" customWidth="1"/>
    <col min="5656" max="5656" width="13.6640625" style="82" bestFit="1" customWidth="1"/>
    <col min="5657" max="5657" width="11.9140625" style="82" bestFit="1" customWidth="1"/>
    <col min="5658" max="5658" width="13.6640625" style="82" bestFit="1" customWidth="1"/>
    <col min="5659" max="5659" width="11.9140625" style="82" bestFit="1" customWidth="1"/>
    <col min="5660" max="5660" width="13.6640625" style="82" bestFit="1" customWidth="1"/>
    <col min="5661" max="5661" width="11.9140625" style="82" bestFit="1" customWidth="1"/>
    <col min="5662" max="5663" width="17.5" style="82" bestFit="1" customWidth="1"/>
    <col min="5664" max="5664" width="15.58203125" style="82" bestFit="1" customWidth="1"/>
    <col min="5665" max="5665" width="13.6640625" style="82" bestFit="1" customWidth="1"/>
    <col min="5666" max="5666" width="15.58203125" style="82" bestFit="1" customWidth="1"/>
    <col min="5667" max="5667" width="13.6640625" style="82" bestFit="1" customWidth="1"/>
    <col min="5668" max="5668" width="17.08203125" style="82" customWidth="1"/>
    <col min="5669" max="5669" width="25.1640625" style="82" bestFit="1" customWidth="1"/>
    <col min="5670" max="5670" width="6.4140625" style="82" bestFit="1" customWidth="1"/>
    <col min="5671" max="5671" width="13.6640625" style="82" bestFit="1" customWidth="1"/>
    <col min="5672" max="5672" width="11.9140625" style="82" bestFit="1" customWidth="1"/>
    <col min="5673" max="5673" width="13.6640625" style="82" bestFit="1" customWidth="1"/>
    <col min="5674" max="5674" width="11.9140625" style="82" bestFit="1" customWidth="1"/>
    <col min="5675" max="5675" width="13.6640625" style="82" bestFit="1" customWidth="1"/>
    <col min="5676" max="5676" width="11.9140625" style="82" bestFit="1" customWidth="1"/>
    <col min="5677" max="5678" width="17.5" style="82" bestFit="1" customWidth="1"/>
    <col min="5679" max="5679" width="15.58203125" style="82" bestFit="1" customWidth="1"/>
    <col min="5680" max="5680" width="13.6640625" style="82" bestFit="1" customWidth="1"/>
    <col min="5681" max="5681" width="15.58203125" style="82" bestFit="1" customWidth="1"/>
    <col min="5682" max="5682" width="13.6640625" style="82" bestFit="1" customWidth="1"/>
    <col min="5683" max="5683" width="12.08203125" style="82" bestFit="1" customWidth="1"/>
    <col min="5684" max="5684" width="11.58203125" style="82" bestFit="1" customWidth="1"/>
    <col min="5685" max="5685" width="6.4140625" style="82" bestFit="1" customWidth="1"/>
    <col min="5686" max="5686" width="13.6640625" style="82" bestFit="1" customWidth="1"/>
    <col min="5687" max="5687" width="11.9140625" style="82" bestFit="1" customWidth="1"/>
    <col min="5688" max="5688" width="13.6640625" style="82" bestFit="1" customWidth="1"/>
    <col min="5689" max="5689" width="11.9140625" style="82" bestFit="1" customWidth="1"/>
    <col min="5690" max="5690" width="13.6640625" style="82" bestFit="1" customWidth="1"/>
    <col min="5691" max="5691" width="11.9140625" style="82" bestFit="1" customWidth="1"/>
    <col min="5692" max="5693" width="17.5" style="82" bestFit="1" customWidth="1"/>
    <col min="5694" max="5694" width="15.58203125" style="82" bestFit="1" customWidth="1"/>
    <col min="5695" max="5695" width="13.6640625" style="82" bestFit="1" customWidth="1"/>
    <col min="5696" max="5696" width="15.58203125" style="82" bestFit="1" customWidth="1"/>
    <col min="5697" max="5697" width="13.6640625" style="82" bestFit="1" customWidth="1"/>
    <col min="5698" max="5698" width="12.08203125" style="82" bestFit="1" customWidth="1"/>
    <col min="5699" max="5699" width="11.58203125" style="82" bestFit="1" customWidth="1"/>
    <col min="5700" max="5700" width="6.4140625" style="82" customWidth="1"/>
    <col min="5701" max="5701" width="13.6640625" style="82" customWidth="1"/>
    <col min="5702" max="5702" width="11.9140625" style="82" customWidth="1"/>
    <col min="5703" max="5703" width="13.6640625" style="82" customWidth="1"/>
    <col min="5704" max="5704" width="11.9140625" style="82" customWidth="1"/>
    <col min="5705" max="5705" width="13.6640625" style="82" customWidth="1"/>
    <col min="5706" max="5706" width="11.9140625" style="82" customWidth="1"/>
    <col min="5707" max="5708" width="17.5" style="82" customWidth="1"/>
    <col min="5709" max="5709" width="15.58203125" style="82" customWidth="1"/>
    <col min="5710" max="5710" width="13.6640625" style="82" customWidth="1"/>
    <col min="5711" max="5711" width="15.58203125" style="82" customWidth="1"/>
    <col min="5712" max="5712" width="13.6640625" style="82" customWidth="1"/>
    <col min="5713" max="5713" width="12.08203125" style="82" customWidth="1"/>
    <col min="5714" max="5714" width="11.58203125" style="82" customWidth="1"/>
    <col min="5715" max="5715" width="6.4140625" style="82" customWidth="1"/>
    <col min="5716" max="5716" width="13.6640625" style="82" customWidth="1"/>
    <col min="5717" max="5717" width="11.9140625" style="82" customWidth="1"/>
    <col min="5718" max="5718" width="13.6640625" style="82" customWidth="1"/>
    <col min="5719" max="5719" width="11.9140625" style="82" customWidth="1"/>
    <col min="5720" max="5720" width="13.6640625" style="82" customWidth="1"/>
    <col min="5721" max="5721" width="11.9140625" style="82" customWidth="1"/>
    <col min="5722" max="5723" width="17.5" style="82" customWidth="1"/>
    <col min="5724" max="5724" width="15.58203125" style="82" customWidth="1"/>
    <col min="5725" max="5725" width="13.6640625" style="82" customWidth="1"/>
    <col min="5726" max="5726" width="15.58203125" style="82" customWidth="1"/>
    <col min="5727" max="5727" width="6" style="82" customWidth="1"/>
    <col min="5728" max="5728" width="12.08203125" style="82" customWidth="1"/>
    <col min="5729" max="5729" width="11.58203125" style="82" customWidth="1"/>
    <col min="5730" max="5730" width="6.4140625" style="82" customWidth="1"/>
    <col min="5731" max="5731" width="13.6640625" style="82" customWidth="1"/>
    <col min="5732" max="5732" width="11.9140625" style="82" customWidth="1"/>
    <col min="5733" max="5733" width="13.6640625" style="82" customWidth="1"/>
    <col min="5734" max="5734" width="11.9140625" style="82" customWidth="1"/>
    <col min="5735" max="5735" width="13.6640625" style="82" customWidth="1"/>
    <col min="5736" max="5736" width="11.9140625" style="82" customWidth="1"/>
    <col min="5737" max="5738" width="17.5" style="82" customWidth="1"/>
    <col min="5739" max="5739" width="15.58203125" style="82" customWidth="1"/>
    <col min="5740" max="5740" width="13.6640625" style="82" customWidth="1"/>
    <col min="5741" max="5741" width="15.58203125" style="82" customWidth="1"/>
    <col min="5742" max="5742" width="6" style="82" customWidth="1"/>
    <col min="5743" max="5743" width="12.08203125" style="82" customWidth="1"/>
    <col min="5744" max="5744" width="11.58203125" style="82" customWidth="1"/>
    <col min="5745" max="5745" width="6.4140625" style="82" customWidth="1"/>
    <col min="5746" max="5746" width="13.6640625" style="82" customWidth="1"/>
    <col min="5747" max="5747" width="11.9140625" style="82" customWidth="1"/>
    <col min="5748" max="5748" width="13.6640625" style="82" customWidth="1"/>
    <col min="5749" max="5749" width="11.9140625" style="82" customWidth="1"/>
    <col min="5750" max="5750" width="13.6640625" style="82" customWidth="1"/>
    <col min="5751" max="5751" width="11.9140625" style="82" customWidth="1"/>
    <col min="5752" max="5753" width="17.5" style="82" customWidth="1"/>
    <col min="5754" max="5754" width="15.58203125" style="82" customWidth="1"/>
    <col min="5755" max="5755" width="13.6640625" style="82" customWidth="1"/>
    <col min="5756" max="5756" width="15.58203125" style="82" customWidth="1"/>
    <col min="5757" max="5757" width="13.6640625" style="82" customWidth="1"/>
    <col min="5758" max="5758" width="12.08203125" style="82" customWidth="1"/>
    <col min="5759" max="5759" width="11.58203125" style="82" customWidth="1"/>
    <col min="5760" max="5760" width="6.4140625" style="82" customWidth="1"/>
    <col min="5761" max="5761" width="13.6640625" style="82" customWidth="1"/>
    <col min="5762" max="5762" width="11.9140625" style="82" customWidth="1"/>
    <col min="5763" max="5763" width="13.6640625" style="82" customWidth="1"/>
    <col min="5764" max="5764" width="11.9140625" style="82" customWidth="1"/>
    <col min="5765" max="5765" width="13.6640625" style="82" customWidth="1"/>
    <col min="5766" max="5766" width="11.9140625" style="82" customWidth="1"/>
    <col min="5767" max="5768" width="17.5" style="82" customWidth="1"/>
    <col min="5769" max="5769" width="15.58203125" style="82" customWidth="1"/>
    <col min="5770" max="5770" width="13.6640625" style="82" customWidth="1"/>
    <col min="5771" max="5771" width="15.58203125" style="82" customWidth="1"/>
    <col min="5772" max="5772" width="13.6640625" style="82" customWidth="1"/>
    <col min="5773" max="5773" width="12.08203125" style="82" customWidth="1"/>
    <col min="5774" max="5774" width="11.58203125" style="82" customWidth="1"/>
    <col min="5775" max="5775" width="6.4140625" style="82" customWidth="1"/>
    <col min="5776" max="5776" width="13.6640625" style="82" customWidth="1"/>
    <col min="5777" max="5777" width="11.9140625" style="82" customWidth="1"/>
    <col min="5778" max="5778" width="13.6640625" style="82" customWidth="1"/>
    <col min="5779" max="5779" width="11.9140625" style="82" customWidth="1"/>
    <col min="5780" max="5780" width="13.6640625" style="82" customWidth="1"/>
    <col min="5781" max="5781" width="11.9140625" style="82" customWidth="1"/>
    <col min="5782" max="5783" width="17.5" style="82" customWidth="1"/>
    <col min="5784" max="5784" width="15.58203125" style="82" customWidth="1"/>
    <col min="5785" max="5785" width="13.6640625" style="82" customWidth="1"/>
    <col min="5786" max="5786" width="15.58203125" style="82" customWidth="1"/>
    <col min="5787" max="5787" width="5.33203125" style="82" customWidth="1"/>
    <col min="5788" max="5788" width="12.08203125" style="82" customWidth="1"/>
    <col min="5789" max="5789" width="11.58203125" style="82" customWidth="1"/>
    <col min="5790" max="5790" width="6.4140625" style="82" customWidth="1"/>
    <col min="5791" max="5791" width="13.6640625" style="82" customWidth="1"/>
    <col min="5792" max="5792" width="11.9140625" style="82" customWidth="1"/>
    <col min="5793" max="5793" width="13.6640625" style="82" customWidth="1"/>
    <col min="5794" max="5794" width="11.9140625" style="82" customWidth="1"/>
    <col min="5795" max="5795" width="13.6640625" style="82" customWidth="1"/>
    <col min="5796" max="5796" width="11.9140625" style="82" customWidth="1"/>
    <col min="5797" max="5798" width="17.5" style="82" customWidth="1"/>
    <col min="5799" max="5799" width="15.58203125" style="82" customWidth="1"/>
    <col min="5800" max="5800" width="13.6640625" style="82" customWidth="1"/>
    <col min="5801" max="5801" width="15.58203125" style="82" customWidth="1"/>
    <col min="5802" max="5802" width="13.6640625" style="82" customWidth="1"/>
    <col min="5803" max="5803" width="12.08203125" style="82" customWidth="1"/>
    <col min="5804" max="5804" width="11.58203125" style="82" customWidth="1"/>
    <col min="5805" max="5805" width="6.4140625" style="82" customWidth="1"/>
    <col min="5806" max="5806" width="13.6640625" style="82" customWidth="1"/>
    <col min="5807" max="5807" width="11.9140625" style="82" customWidth="1"/>
    <col min="5808" max="5808" width="13.6640625" style="82" customWidth="1"/>
    <col min="5809" max="5809" width="11.9140625" style="82" customWidth="1"/>
    <col min="5810" max="5810" width="13.6640625" style="82" customWidth="1"/>
    <col min="5811" max="5811" width="11.9140625" style="82" customWidth="1"/>
    <col min="5812" max="5813" width="17.5" style="82" customWidth="1"/>
    <col min="5814" max="5814" width="15.58203125" style="82" customWidth="1"/>
    <col min="5815" max="5815" width="13.6640625" style="82" customWidth="1"/>
    <col min="5816" max="5816" width="15.58203125" style="82" customWidth="1"/>
    <col min="5817" max="5817" width="13.6640625" style="82" customWidth="1"/>
    <col min="5818" max="5818" width="12.08203125" style="82" customWidth="1"/>
    <col min="5819" max="5819" width="11.58203125" style="82" customWidth="1"/>
    <col min="5820" max="5820" width="6.4140625" style="82" customWidth="1"/>
    <col min="5821" max="5821" width="13.6640625" style="82" customWidth="1"/>
    <col min="5822" max="5822" width="11.9140625" style="82" customWidth="1"/>
    <col min="5823" max="5823" width="13.6640625" style="82" customWidth="1"/>
    <col min="5824" max="5824" width="11.9140625" style="82" customWidth="1"/>
    <col min="5825" max="5825" width="13.6640625" style="82" customWidth="1"/>
    <col min="5826" max="5826" width="11.9140625" style="82" customWidth="1"/>
    <col min="5827" max="5828" width="17.5" style="82" customWidth="1"/>
    <col min="5829" max="5829" width="15.58203125" style="82" customWidth="1"/>
    <col min="5830" max="5830" width="13.6640625" style="82" customWidth="1"/>
    <col min="5831" max="5831" width="15.58203125" style="82" customWidth="1"/>
    <col min="5832" max="5832" width="13.6640625" style="82" customWidth="1"/>
    <col min="5833" max="5833" width="12.08203125" style="82" customWidth="1"/>
    <col min="5834" max="5834" width="11.58203125" style="82" customWidth="1"/>
    <col min="5835" max="5835" width="6.4140625" style="82" customWidth="1"/>
    <col min="5836" max="5836" width="13.6640625" style="82" customWidth="1"/>
    <col min="5837" max="5837" width="11.9140625" style="82" customWidth="1"/>
    <col min="5838" max="5838" width="13.6640625" style="82" customWidth="1"/>
    <col min="5839" max="5839" width="11.9140625" style="82" customWidth="1"/>
    <col min="5840" max="5840" width="13.6640625" style="82" customWidth="1"/>
    <col min="5841" max="5841" width="11.9140625" style="82" customWidth="1"/>
    <col min="5842" max="5843" width="17.5" style="82" customWidth="1"/>
    <col min="5844" max="5844" width="15.58203125" style="82" customWidth="1"/>
    <col min="5845" max="5845" width="13.6640625" style="82" customWidth="1"/>
    <col min="5846" max="5846" width="15.58203125" style="82" customWidth="1"/>
    <col min="5847" max="5847" width="13.6640625" style="82" customWidth="1"/>
    <col min="5848" max="5848" width="12.08203125" style="82" customWidth="1"/>
    <col min="5849" max="5849" width="11.58203125" style="82" customWidth="1"/>
    <col min="5850" max="5850" width="6.4140625" style="82" customWidth="1"/>
    <col min="5851" max="5851" width="13.6640625" style="82" customWidth="1"/>
    <col min="5852" max="5852" width="11.9140625" style="82" customWidth="1"/>
    <col min="5853" max="5853" width="13.6640625" style="82" customWidth="1"/>
    <col min="5854" max="5854" width="11.9140625" style="82" customWidth="1"/>
    <col min="5855" max="5855" width="13.6640625" style="82" customWidth="1"/>
    <col min="5856" max="5856" width="11.9140625" style="82" customWidth="1"/>
    <col min="5857" max="5858" width="17.5" style="82" customWidth="1"/>
    <col min="5859" max="5859" width="15.58203125" style="82" customWidth="1"/>
    <col min="5860" max="5860" width="13.6640625" style="82" customWidth="1"/>
    <col min="5861" max="5861" width="15.58203125" style="82" customWidth="1"/>
    <col min="5862" max="5862" width="13.6640625" style="82" customWidth="1"/>
    <col min="5863" max="5863" width="12.08203125" style="82" customWidth="1"/>
    <col min="5864" max="5864" width="11.58203125" style="82" customWidth="1"/>
    <col min="5865" max="5865" width="6.4140625" style="82" customWidth="1"/>
    <col min="5866" max="5866" width="13.6640625" style="82" customWidth="1"/>
    <col min="5867" max="5867" width="11.9140625" style="82" customWidth="1"/>
    <col min="5868" max="5868" width="13.6640625" style="82" customWidth="1"/>
    <col min="5869" max="5869" width="11.9140625" style="82" customWidth="1"/>
    <col min="5870" max="5870" width="13.6640625" style="82" customWidth="1"/>
    <col min="5871" max="5871" width="11.9140625" style="82" customWidth="1"/>
    <col min="5872" max="5873" width="17.5" style="82" customWidth="1"/>
    <col min="5874" max="5874" width="15.58203125" style="82" customWidth="1"/>
    <col min="5875" max="5875" width="13.6640625" style="82" customWidth="1"/>
    <col min="5876" max="5876" width="15.58203125" style="82" customWidth="1"/>
    <col min="5877" max="5877" width="13.6640625" style="82" customWidth="1"/>
    <col min="5878" max="5878" width="12.08203125" style="82" customWidth="1"/>
    <col min="5879" max="5879" width="3.1640625" style="82" customWidth="1"/>
    <col min="5880" max="5888" width="7.5" style="82"/>
    <col min="5889" max="5889" width="11.1640625" style="82" bestFit="1" customWidth="1"/>
    <col min="5890" max="5890" width="15.58203125" style="82" bestFit="1" customWidth="1"/>
    <col min="5891" max="5891" width="10.6640625" style="82" bestFit="1" customWidth="1"/>
    <col min="5892" max="5892" width="14.4140625" style="82" bestFit="1" customWidth="1"/>
    <col min="5893" max="5893" width="17.1640625" style="82" bestFit="1" customWidth="1"/>
    <col min="5894" max="5894" width="12.5" style="82" bestFit="1" customWidth="1"/>
    <col min="5895" max="5895" width="20.33203125" style="82" bestFit="1" customWidth="1"/>
    <col min="5896" max="5896" width="8.08203125" style="82" bestFit="1" customWidth="1"/>
    <col min="5897" max="5897" width="8" style="82" bestFit="1" customWidth="1"/>
    <col min="5898" max="5898" width="19.08203125" style="82" bestFit="1" customWidth="1"/>
    <col min="5899" max="5901" width="8" style="82" bestFit="1" customWidth="1"/>
    <col min="5902" max="5902" width="13.6640625" style="82" bestFit="1" customWidth="1"/>
    <col min="5903" max="5903" width="11.9140625" style="82" bestFit="1" customWidth="1"/>
    <col min="5904" max="5904" width="18" style="82" bestFit="1" customWidth="1"/>
    <col min="5905" max="5905" width="16.08203125" style="82" bestFit="1" customWidth="1"/>
    <col min="5906" max="5906" width="18" style="82" bestFit="1" customWidth="1"/>
    <col min="5907" max="5907" width="16.08203125" style="82" bestFit="1" customWidth="1"/>
    <col min="5908" max="5908" width="12.5" style="82" bestFit="1" customWidth="1"/>
    <col min="5909" max="5909" width="10.6640625" style="82" bestFit="1" customWidth="1"/>
    <col min="5910" max="5910" width="11.58203125" style="82" bestFit="1" customWidth="1"/>
    <col min="5911" max="5911" width="17.08203125" style="82" bestFit="1" customWidth="1"/>
    <col min="5912" max="5912" width="13.6640625" style="82" bestFit="1" customWidth="1"/>
    <col min="5913" max="5913" width="11.9140625" style="82" bestFit="1" customWidth="1"/>
    <col min="5914" max="5914" width="13.6640625" style="82" bestFit="1" customWidth="1"/>
    <col min="5915" max="5915" width="11.9140625" style="82" bestFit="1" customWidth="1"/>
    <col min="5916" max="5916" width="13.6640625" style="82" bestFit="1" customWidth="1"/>
    <col min="5917" max="5917" width="11.9140625" style="82" bestFit="1" customWidth="1"/>
    <col min="5918" max="5919" width="17.5" style="82" bestFit="1" customWidth="1"/>
    <col min="5920" max="5920" width="15.58203125" style="82" bestFit="1" customWidth="1"/>
    <col min="5921" max="5921" width="13.6640625" style="82" bestFit="1" customWidth="1"/>
    <col min="5922" max="5922" width="15.58203125" style="82" bestFit="1" customWidth="1"/>
    <col min="5923" max="5923" width="13.6640625" style="82" bestFit="1" customWidth="1"/>
    <col min="5924" max="5924" width="17.08203125" style="82" customWidth="1"/>
    <col min="5925" max="5925" width="25.1640625" style="82" bestFit="1" customWidth="1"/>
    <col min="5926" max="5926" width="6.4140625" style="82" bestFit="1" customWidth="1"/>
    <col min="5927" max="5927" width="13.6640625" style="82" bestFit="1" customWidth="1"/>
    <col min="5928" max="5928" width="11.9140625" style="82" bestFit="1" customWidth="1"/>
    <col min="5929" max="5929" width="13.6640625" style="82" bestFit="1" customWidth="1"/>
    <col min="5930" max="5930" width="11.9140625" style="82" bestFit="1" customWidth="1"/>
    <col min="5931" max="5931" width="13.6640625" style="82" bestFit="1" customWidth="1"/>
    <col min="5932" max="5932" width="11.9140625" style="82" bestFit="1" customWidth="1"/>
    <col min="5933" max="5934" width="17.5" style="82" bestFit="1" customWidth="1"/>
    <col min="5935" max="5935" width="15.58203125" style="82" bestFit="1" customWidth="1"/>
    <col min="5936" max="5936" width="13.6640625" style="82" bestFit="1" customWidth="1"/>
    <col min="5937" max="5937" width="15.58203125" style="82" bestFit="1" customWidth="1"/>
    <col min="5938" max="5938" width="13.6640625" style="82" bestFit="1" customWidth="1"/>
    <col min="5939" max="5939" width="12.08203125" style="82" bestFit="1" customWidth="1"/>
    <col min="5940" max="5940" width="11.58203125" style="82" bestFit="1" customWidth="1"/>
    <col min="5941" max="5941" width="6.4140625" style="82" bestFit="1" customWidth="1"/>
    <col min="5942" max="5942" width="13.6640625" style="82" bestFit="1" customWidth="1"/>
    <col min="5943" max="5943" width="11.9140625" style="82" bestFit="1" customWidth="1"/>
    <col min="5944" max="5944" width="13.6640625" style="82" bestFit="1" customWidth="1"/>
    <col min="5945" max="5945" width="11.9140625" style="82" bestFit="1" customWidth="1"/>
    <col min="5946" max="5946" width="13.6640625" style="82" bestFit="1" customWidth="1"/>
    <col min="5947" max="5947" width="11.9140625" style="82" bestFit="1" customWidth="1"/>
    <col min="5948" max="5949" width="17.5" style="82" bestFit="1" customWidth="1"/>
    <col min="5950" max="5950" width="15.58203125" style="82" bestFit="1" customWidth="1"/>
    <col min="5951" max="5951" width="13.6640625" style="82" bestFit="1" customWidth="1"/>
    <col min="5952" max="5952" width="15.58203125" style="82" bestFit="1" customWidth="1"/>
    <col min="5953" max="5953" width="13.6640625" style="82" bestFit="1" customWidth="1"/>
    <col min="5954" max="5954" width="12.08203125" style="82" bestFit="1" customWidth="1"/>
    <col min="5955" max="5955" width="11.58203125" style="82" bestFit="1" customWidth="1"/>
    <col min="5956" max="5956" width="6.4140625" style="82" customWidth="1"/>
    <col min="5957" max="5957" width="13.6640625" style="82" customWidth="1"/>
    <col min="5958" max="5958" width="11.9140625" style="82" customWidth="1"/>
    <col min="5959" max="5959" width="13.6640625" style="82" customWidth="1"/>
    <col min="5960" max="5960" width="11.9140625" style="82" customWidth="1"/>
    <col min="5961" max="5961" width="13.6640625" style="82" customWidth="1"/>
    <col min="5962" max="5962" width="11.9140625" style="82" customWidth="1"/>
    <col min="5963" max="5964" width="17.5" style="82" customWidth="1"/>
    <col min="5965" max="5965" width="15.58203125" style="82" customWidth="1"/>
    <col min="5966" max="5966" width="13.6640625" style="82" customWidth="1"/>
    <col min="5967" max="5967" width="15.58203125" style="82" customWidth="1"/>
    <col min="5968" max="5968" width="13.6640625" style="82" customWidth="1"/>
    <col min="5969" max="5969" width="12.08203125" style="82" customWidth="1"/>
    <col min="5970" max="5970" width="11.58203125" style="82" customWidth="1"/>
    <col min="5971" max="5971" width="6.4140625" style="82" customWidth="1"/>
    <col min="5972" max="5972" width="13.6640625" style="82" customWidth="1"/>
    <col min="5973" max="5973" width="11.9140625" style="82" customWidth="1"/>
    <col min="5974" max="5974" width="13.6640625" style="82" customWidth="1"/>
    <col min="5975" max="5975" width="11.9140625" style="82" customWidth="1"/>
    <col min="5976" max="5976" width="13.6640625" style="82" customWidth="1"/>
    <col min="5977" max="5977" width="11.9140625" style="82" customWidth="1"/>
    <col min="5978" max="5979" width="17.5" style="82" customWidth="1"/>
    <col min="5980" max="5980" width="15.58203125" style="82" customWidth="1"/>
    <col min="5981" max="5981" width="13.6640625" style="82" customWidth="1"/>
    <col min="5982" max="5982" width="15.58203125" style="82" customWidth="1"/>
    <col min="5983" max="5983" width="6" style="82" customWidth="1"/>
    <col min="5984" max="5984" width="12.08203125" style="82" customWidth="1"/>
    <col min="5985" max="5985" width="11.58203125" style="82" customWidth="1"/>
    <col min="5986" max="5986" width="6.4140625" style="82" customWidth="1"/>
    <col min="5987" max="5987" width="13.6640625" style="82" customWidth="1"/>
    <col min="5988" max="5988" width="11.9140625" style="82" customWidth="1"/>
    <col min="5989" max="5989" width="13.6640625" style="82" customWidth="1"/>
    <col min="5990" max="5990" width="11.9140625" style="82" customWidth="1"/>
    <col min="5991" max="5991" width="13.6640625" style="82" customWidth="1"/>
    <col min="5992" max="5992" width="11.9140625" style="82" customWidth="1"/>
    <col min="5993" max="5994" width="17.5" style="82" customWidth="1"/>
    <col min="5995" max="5995" width="15.58203125" style="82" customWidth="1"/>
    <col min="5996" max="5996" width="13.6640625" style="82" customWidth="1"/>
    <col min="5997" max="5997" width="15.58203125" style="82" customWidth="1"/>
    <col min="5998" max="5998" width="6" style="82" customWidth="1"/>
    <col min="5999" max="5999" width="12.08203125" style="82" customWidth="1"/>
    <col min="6000" max="6000" width="11.58203125" style="82" customWidth="1"/>
    <col min="6001" max="6001" width="6.4140625" style="82" customWidth="1"/>
    <col min="6002" max="6002" width="13.6640625" style="82" customWidth="1"/>
    <col min="6003" max="6003" width="11.9140625" style="82" customWidth="1"/>
    <col min="6004" max="6004" width="13.6640625" style="82" customWidth="1"/>
    <col min="6005" max="6005" width="11.9140625" style="82" customWidth="1"/>
    <col min="6006" max="6006" width="13.6640625" style="82" customWidth="1"/>
    <col min="6007" max="6007" width="11.9140625" style="82" customWidth="1"/>
    <col min="6008" max="6009" width="17.5" style="82" customWidth="1"/>
    <col min="6010" max="6010" width="15.58203125" style="82" customWidth="1"/>
    <col min="6011" max="6011" width="13.6640625" style="82" customWidth="1"/>
    <col min="6012" max="6012" width="15.58203125" style="82" customWidth="1"/>
    <col min="6013" max="6013" width="13.6640625" style="82" customWidth="1"/>
    <col min="6014" max="6014" width="12.08203125" style="82" customWidth="1"/>
    <col min="6015" max="6015" width="11.58203125" style="82" customWidth="1"/>
    <col min="6016" max="6016" width="6.4140625" style="82" customWidth="1"/>
    <col min="6017" max="6017" width="13.6640625" style="82" customWidth="1"/>
    <col min="6018" max="6018" width="11.9140625" style="82" customWidth="1"/>
    <col min="6019" max="6019" width="13.6640625" style="82" customWidth="1"/>
    <col min="6020" max="6020" width="11.9140625" style="82" customWidth="1"/>
    <col min="6021" max="6021" width="13.6640625" style="82" customWidth="1"/>
    <col min="6022" max="6022" width="11.9140625" style="82" customWidth="1"/>
    <col min="6023" max="6024" width="17.5" style="82" customWidth="1"/>
    <col min="6025" max="6025" width="15.58203125" style="82" customWidth="1"/>
    <col min="6026" max="6026" width="13.6640625" style="82" customWidth="1"/>
    <col min="6027" max="6027" width="15.58203125" style="82" customWidth="1"/>
    <col min="6028" max="6028" width="13.6640625" style="82" customWidth="1"/>
    <col min="6029" max="6029" width="12.08203125" style="82" customWidth="1"/>
    <col min="6030" max="6030" width="11.58203125" style="82" customWidth="1"/>
    <col min="6031" max="6031" width="6.4140625" style="82" customWidth="1"/>
    <col min="6032" max="6032" width="13.6640625" style="82" customWidth="1"/>
    <col min="6033" max="6033" width="11.9140625" style="82" customWidth="1"/>
    <col min="6034" max="6034" width="13.6640625" style="82" customWidth="1"/>
    <col min="6035" max="6035" width="11.9140625" style="82" customWidth="1"/>
    <col min="6036" max="6036" width="13.6640625" style="82" customWidth="1"/>
    <col min="6037" max="6037" width="11.9140625" style="82" customWidth="1"/>
    <col min="6038" max="6039" width="17.5" style="82" customWidth="1"/>
    <col min="6040" max="6040" width="15.58203125" style="82" customWidth="1"/>
    <col min="6041" max="6041" width="13.6640625" style="82" customWidth="1"/>
    <col min="6042" max="6042" width="15.58203125" style="82" customWidth="1"/>
    <col min="6043" max="6043" width="5.33203125" style="82" customWidth="1"/>
    <col min="6044" max="6044" width="12.08203125" style="82" customWidth="1"/>
    <col min="6045" max="6045" width="11.58203125" style="82" customWidth="1"/>
    <col min="6046" max="6046" width="6.4140625" style="82" customWidth="1"/>
    <col min="6047" max="6047" width="13.6640625" style="82" customWidth="1"/>
    <col min="6048" max="6048" width="11.9140625" style="82" customWidth="1"/>
    <col min="6049" max="6049" width="13.6640625" style="82" customWidth="1"/>
    <col min="6050" max="6050" width="11.9140625" style="82" customWidth="1"/>
    <col min="6051" max="6051" width="13.6640625" style="82" customWidth="1"/>
    <col min="6052" max="6052" width="11.9140625" style="82" customWidth="1"/>
    <col min="6053" max="6054" width="17.5" style="82" customWidth="1"/>
    <col min="6055" max="6055" width="15.58203125" style="82" customWidth="1"/>
    <col min="6056" max="6056" width="13.6640625" style="82" customWidth="1"/>
    <col min="6057" max="6057" width="15.58203125" style="82" customWidth="1"/>
    <col min="6058" max="6058" width="13.6640625" style="82" customWidth="1"/>
    <col min="6059" max="6059" width="12.08203125" style="82" customWidth="1"/>
    <col min="6060" max="6060" width="11.58203125" style="82" customWidth="1"/>
    <col min="6061" max="6061" width="6.4140625" style="82" customWidth="1"/>
    <col min="6062" max="6062" width="13.6640625" style="82" customWidth="1"/>
    <col min="6063" max="6063" width="11.9140625" style="82" customWidth="1"/>
    <col min="6064" max="6064" width="13.6640625" style="82" customWidth="1"/>
    <col min="6065" max="6065" width="11.9140625" style="82" customWidth="1"/>
    <col min="6066" max="6066" width="13.6640625" style="82" customWidth="1"/>
    <col min="6067" max="6067" width="11.9140625" style="82" customWidth="1"/>
    <col min="6068" max="6069" width="17.5" style="82" customWidth="1"/>
    <col min="6070" max="6070" width="15.58203125" style="82" customWidth="1"/>
    <col min="6071" max="6071" width="13.6640625" style="82" customWidth="1"/>
    <col min="6072" max="6072" width="15.58203125" style="82" customWidth="1"/>
    <col min="6073" max="6073" width="13.6640625" style="82" customWidth="1"/>
    <col min="6074" max="6074" width="12.08203125" style="82" customWidth="1"/>
    <col min="6075" max="6075" width="11.58203125" style="82" customWidth="1"/>
    <col min="6076" max="6076" width="6.4140625" style="82" customWidth="1"/>
    <col min="6077" max="6077" width="13.6640625" style="82" customWidth="1"/>
    <col min="6078" max="6078" width="11.9140625" style="82" customWidth="1"/>
    <col min="6079" max="6079" width="13.6640625" style="82" customWidth="1"/>
    <col min="6080" max="6080" width="11.9140625" style="82" customWidth="1"/>
    <col min="6081" max="6081" width="13.6640625" style="82" customWidth="1"/>
    <col min="6082" max="6082" width="11.9140625" style="82" customWidth="1"/>
    <col min="6083" max="6084" width="17.5" style="82" customWidth="1"/>
    <col min="6085" max="6085" width="15.58203125" style="82" customWidth="1"/>
    <col min="6086" max="6086" width="13.6640625" style="82" customWidth="1"/>
    <col min="6087" max="6087" width="15.58203125" style="82" customWidth="1"/>
    <col min="6088" max="6088" width="13.6640625" style="82" customWidth="1"/>
    <col min="6089" max="6089" width="12.08203125" style="82" customWidth="1"/>
    <col min="6090" max="6090" width="11.58203125" style="82" customWidth="1"/>
    <col min="6091" max="6091" width="6.4140625" style="82" customWidth="1"/>
    <col min="6092" max="6092" width="13.6640625" style="82" customWidth="1"/>
    <col min="6093" max="6093" width="11.9140625" style="82" customWidth="1"/>
    <col min="6094" max="6094" width="13.6640625" style="82" customWidth="1"/>
    <col min="6095" max="6095" width="11.9140625" style="82" customWidth="1"/>
    <col min="6096" max="6096" width="13.6640625" style="82" customWidth="1"/>
    <col min="6097" max="6097" width="11.9140625" style="82" customWidth="1"/>
    <col min="6098" max="6099" width="17.5" style="82" customWidth="1"/>
    <col min="6100" max="6100" width="15.58203125" style="82" customWidth="1"/>
    <col min="6101" max="6101" width="13.6640625" style="82" customWidth="1"/>
    <col min="6102" max="6102" width="15.58203125" style="82" customWidth="1"/>
    <col min="6103" max="6103" width="13.6640625" style="82" customWidth="1"/>
    <col min="6104" max="6104" width="12.08203125" style="82" customWidth="1"/>
    <col min="6105" max="6105" width="11.58203125" style="82" customWidth="1"/>
    <col min="6106" max="6106" width="6.4140625" style="82" customWidth="1"/>
    <col min="6107" max="6107" width="13.6640625" style="82" customWidth="1"/>
    <col min="6108" max="6108" width="11.9140625" style="82" customWidth="1"/>
    <col min="6109" max="6109" width="13.6640625" style="82" customWidth="1"/>
    <col min="6110" max="6110" width="11.9140625" style="82" customWidth="1"/>
    <col min="6111" max="6111" width="13.6640625" style="82" customWidth="1"/>
    <col min="6112" max="6112" width="11.9140625" style="82" customWidth="1"/>
    <col min="6113" max="6114" width="17.5" style="82" customWidth="1"/>
    <col min="6115" max="6115" width="15.58203125" style="82" customWidth="1"/>
    <col min="6116" max="6116" width="13.6640625" style="82" customWidth="1"/>
    <col min="6117" max="6117" width="15.58203125" style="82" customWidth="1"/>
    <col min="6118" max="6118" width="13.6640625" style="82" customWidth="1"/>
    <col min="6119" max="6119" width="12.08203125" style="82" customWidth="1"/>
    <col min="6120" max="6120" width="11.58203125" style="82" customWidth="1"/>
    <col min="6121" max="6121" width="6.4140625" style="82" customWidth="1"/>
    <col min="6122" max="6122" width="13.6640625" style="82" customWidth="1"/>
    <col min="6123" max="6123" width="11.9140625" style="82" customWidth="1"/>
    <col min="6124" max="6124" width="13.6640625" style="82" customWidth="1"/>
    <col min="6125" max="6125" width="11.9140625" style="82" customWidth="1"/>
    <col min="6126" max="6126" width="13.6640625" style="82" customWidth="1"/>
    <col min="6127" max="6127" width="11.9140625" style="82" customWidth="1"/>
    <col min="6128" max="6129" width="17.5" style="82" customWidth="1"/>
    <col min="6130" max="6130" width="15.58203125" style="82" customWidth="1"/>
    <col min="6131" max="6131" width="13.6640625" style="82" customWidth="1"/>
    <col min="6132" max="6132" width="15.58203125" style="82" customWidth="1"/>
    <col min="6133" max="6133" width="13.6640625" style="82" customWidth="1"/>
    <col min="6134" max="6134" width="12.08203125" style="82" customWidth="1"/>
    <col min="6135" max="6135" width="3.1640625" style="82" customWidth="1"/>
    <col min="6136" max="6144" width="7.5" style="82"/>
    <col min="6145" max="6145" width="11.1640625" style="82" bestFit="1" customWidth="1"/>
    <col min="6146" max="6146" width="15.58203125" style="82" bestFit="1" customWidth="1"/>
    <col min="6147" max="6147" width="10.6640625" style="82" bestFit="1" customWidth="1"/>
    <col min="6148" max="6148" width="14.4140625" style="82" bestFit="1" customWidth="1"/>
    <col min="6149" max="6149" width="17.1640625" style="82" bestFit="1" customWidth="1"/>
    <col min="6150" max="6150" width="12.5" style="82" bestFit="1" customWidth="1"/>
    <col min="6151" max="6151" width="20.33203125" style="82" bestFit="1" customWidth="1"/>
    <col min="6152" max="6152" width="8.08203125" style="82" bestFit="1" customWidth="1"/>
    <col min="6153" max="6153" width="8" style="82" bestFit="1" customWidth="1"/>
    <col min="6154" max="6154" width="19.08203125" style="82" bestFit="1" customWidth="1"/>
    <col min="6155" max="6157" width="8" style="82" bestFit="1" customWidth="1"/>
    <col min="6158" max="6158" width="13.6640625" style="82" bestFit="1" customWidth="1"/>
    <col min="6159" max="6159" width="11.9140625" style="82" bestFit="1" customWidth="1"/>
    <col min="6160" max="6160" width="18" style="82" bestFit="1" customWidth="1"/>
    <col min="6161" max="6161" width="16.08203125" style="82" bestFit="1" customWidth="1"/>
    <col min="6162" max="6162" width="18" style="82" bestFit="1" customWidth="1"/>
    <col min="6163" max="6163" width="16.08203125" style="82" bestFit="1" customWidth="1"/>
    <col min="6164" max="6164" width="12.5" style="82" bestFit="1" customWidth="1"/>
    <col min="6165" max="6165" width="10.6640625" style="82" bestFit="1" customWidth="1"/>
    <col min="6166" max="6166" width="11.58203125" style="82" bestFit="1" customWidth="1"/>
    <col min="6167" max="6167" width="17.08203125" style="82" bestFit="1" customWidth="1"/>
    <col min="6168" max="6168" width="13.6640625" style="82" bestFit="1" customWidth="1"/>
    <col min="6169" max="6169" width="11.9140625" style="82" bestFit="1" customWidth="1"/>
    <col min="6170" max="6170" width="13.6640625" style="82" bestFit="1" customWidth="1"/>
    <col min="6171" max="6171" width="11.9140625" style="82" bestFit="1" customWidth="1"/>
    <col min="6172" max="6172" width="13.6640625" style="82" bestFit="1" customWidth="1"/>
    <col min="6173" max="6173" width="11.9140625" style="82" bestFit="1" customWidth="1"/>
    <col min="6174" max="6175" width="17.5" style="82" bestFit="1" customWidth="1"/>
    <col min="6176" max="6176" width="15.58203125" style="82" bestFit="1" customWidth="1"/>
    <col min="6177" max="6177" width="13.6640625" style="82" bestFit="1" customWidth="1"/>
    <col min="6178" max="6178" width="15.58203125" style="82" bestFit="1" customWidth="1"/>
    <col min="6179" max="6179" width="13.6640625" style="82" bestFit="1" customWidth="1"/>
    <col min="6180" max="6180" width="17.08203125" style="82" customWidth="1"/>
    <col min="6181" max="6181" width="25.1640625" style="82" bestFit="1" customWidth="1"/>
    <col min="6182" max="6182" width="6.4140625" style="82" bestFit="1" customWidth="1"/>
    <col min="6183" max="6183" width="13.6640625" style="82" bestFit="1" customWidth="1"/>
    <col min="6184" max="6184" width="11.9140625" style="82" bestFit="1" customWidth="1"/>
    <col min="6185" max="6185" width="13.6640625" style="82" bestFit="1" customWidth="1"/>
    <col min="6186" max="6186" width="11.9140625" style="82" bestFit="1" customWidth="1"/>
    <col min="6187" max="6187" width="13.6640625" style="82" bestFit="1" customWidth="1"/>
    <col min="6188" max="6188" width="11.9140625" style="82" bestFit="1" customWidth="1"/>
    <col min="6189" max="6190" width="17.5" style="82" bestFit="1" customWidth="1"/>
    <col min="6191" max="6191" width="15.58203125" style="82" bestFit="1" customWidth="1"/>
    <col min="6192" max="6192" width="13.6640625" style="82" bestFit="1" customWidth="1"/>
    <col min="6193" max="6193" width="15.58203125" style="82" bestFit="1" customWidth="1"/>
    <col min="6194" max="6194" width="13.6640625" style="82" bestFit="1" customWidth="1"/>
    <col min="6195" max="6195" width="12.08203125" style="82" bestFit="1" customWidth="1"/>
    <col min="6196" max="6196" width="11.58203125" style="82" bestFit="1" customWidth="1"/>
    <col min="6197" max="6197" width="6.4140625" style="82" bestFit="1" customWidth="1"/>
    <col min="6198" max="6198" width="13.6640625" style="82" bestFit="1" customWidth="1"/>
    <col min="6199" max="6199" width="11.9140625" style="82" bestFit="1" customWidth="1"/>
    <col min="6200" max="6200" width="13.6640625" style="82" bestFit="1" customWidth="1"/>
    <col min="6201" max="6201" width="11.9140625" style="82" bestFit="1" customWidth="1"/>
    <col min="6202" max="6202" width="13.6640625" style="82" bestFit="1" customWidth="1"/>
    <col min="6203" max="6203" width="11.9140625" style="82" bestFit="1" customWidth="1"/>
    <col min="6204" max="6205" width="17.5" style="82" bestFit="1" customWidth="1"/>
    <col min="6206" max="6206" width="15.58203125" style="82" bestFit="1" customWidth="1"/>
    <col min="6207" max="6207" width="13.6640625" style="82" bestFit="1" customWidth="1"/>
    <col min="6208" max="6208" width="15.58203125" style="82" bestFit="1" customWidth="1"/>
    <col min="6209" max="6209" width="13.6640625" style="82" bestFit="1" customWidth="1"/>
    <col min="6210" max="6210" width="12.08203125" style="82" bestFit="1" customWidth="1"/>
    <col min="6211" max="6211" width="11.58203125" style="82" bestFit="1" customWidth="1"/>
    <col min="6212" max="6212" width="6.4140625" style="82" customWidth="1"/>
    <col min="6213" max="6213" width="13.6640625" style="82" customWidth="1"/>
    <col min="6214" max="6214" width="11.9140625" style="82" customWidth="1"/>
    <col min="6215" max="6215" width="13.6640625" style="82" customWidth="1"/>
    <col min="6216" max="6216" width="11.9140625" style="82" customWidth="1"/>
    <col min="6217" max="6217" width="13.6640625" style="82" customWidth="1"/>
    <col min="6218" max="6218" width="11.9140625" style="82" customWidth="1"/>
    <col min="6219" max="6220" width="17.5" style="82" customWidth="1"/>
    <col min="6221" max="6221" width="15.58203125" style="82" customWidth="1"/>
    <col min="6222" max="6222" width="13.6640625" style="82" customWidth="1"/>
    <col min="6223" max="6223" width="15.58203125" style="82" customWidth="1"/>
    <col min="6224" max="6224" width="13.6640625" style="82" customWidth="1"/>
    <col min="6225" max="6225" width="12.08203125" style="82" customWidth="1"/>
    <col min="6226" max="6226" width="11.58203125" style="82" customWidth="1"/>
    <col min="6227" max="6227" width="6.4140625" style="82" customWidth="1"/>
    <col min="6228" max="6228" width="13.6640625" style="82" customWidth="1"/>
    <col min="6229" max="6229" width="11.9140625" style="82" customWidth="1"/>
    <col min="6230" max="6230" width="13.6640625" style="82" customWidth="1"/>
    <col min="6231" max="6231" width="11.9140625" style="82" customWidth="1"/>
    <col min="6232" max="6232" width="13.6640625" style="82" customWidth="1"/>
    <col min="6233" max="6233" width="11.9140625" style="82" customWidth="1"/>
    <col min="6234" max="6235" width="17.5" style="82" customWidth="1"/>
    <col min="6236" max="6236" width="15.58203125" style="82" customWidth="1"/>
    <col min="6237" max="6237" width="13.6640625" style="82" customWidth="1"/>
    <col min="6238" max="6238" width="15.58203125" style="82" customWidth="1"/>
    <col min="6239" max="6239" width="6" style="82" customWidth="1"/>
    <col min="6240" max="6240" width="12.08203125" style="82" customWidth="1"/>
    <col min="6241" max="6241" width="11.58203125" style="82" customWidth="1"/>
    <col min="6242" max="6242" width="6.4140625" style="82" customWidth="1"/>
    <col min="6243" max="6243" width="13.6640625" style="82" customWidth="1"/>
    <col min="6244" max="6244" width="11.9140625" style="82" customWidth="1"/>
    <col min="6245" max="6245" width="13.6640625" style="82" customWidth="1"/>
    <col min="6246" max="6246" width="11.9140625" style="82" customWidth="1"/>
    <col min="6247" max="6247" width="13.6640625" style="82" customWidth="1"/>
    <col min="6248" max="6248" width="11.9140625" style="82" customWidth="1"/>
    <col min="6249" max="6250" width="17.5" style="82" customWidth="1"/>
    <col min="6251" max="6251" width="15.58203125" style="82" customWidth="1"/>
    <col min="6252" max="6252" width="13.6640625" style="82" customWidth="1"/>
    <col min="6253" max="6253" width="15.58203125" style="82" customWidth="1"/>
    <col min="6254" max="6254" width="6" style="82" customWidth="1"/>
    <col min="6255" max="6255" width="12.08203125" style="82" customWidth="1"/>
    <col min="6256" max="6256" width="11.58203125" style="82" customWidth="1"/>
    <col min="6257" max="6257" width="6.4140625" style="82" customWidth="1"/>
    <col min="6258" max="6258" width="13.6640625" style="82" customWidth="1"/>
    <col min="6259" max="6259" width="11.9140625" style="82" customWidth="1"/>
    <col min="6260" max="6260" width="13.6640625" style="82" customWidth="1"/>
    <col min="6261" max="6261" width="11.9140625" style="82" customWidth="1"/>
    <col min="6262" max="6262" width="13.6640625" style="82" customWidth="1"/>
    <col min="6263" max="6263" width="11.9140625" style="82" customWidth="1"/>
    <col min="6264" max="6265" width="17.5" style="82" customWidth="1"/>
    <col min="6266" max="6266" width="15.58203125" style="82" customWidth="1"/>
    <col min="6267" max="6267" width="13.6640625" style="82" customWidth="1"/>
    <col min="6268" max="6268" width="15.58203125" style="82" customWidth="1"/>
    <col min="6269" max="6269" width="13.6640625" style="82" customWidth="1"/>
    <col min="6270" max="6270" width="12.08203125" style="82" customWidth="1"/>
    <col min="6271" max="6271" width="11.58203125" style="82" customWidth="1"/>
    <col min="6272" max="6272" width="6.4140625" style="82" customWidth="1"/>
    <col min="6273" max="6273" width="13.6640625" style="82" customWidth="1"/>
    <col min="6274" max="6274" width="11.9140625" style="82" customWidth="1"/>
    <col min="6275" max="6275" width="13.6640625" style="82" customWidth="1"/>
    <col min="6276" max="6276" width="11.9140625" style="82" customWidth="1"/>
    <col min="6277" max="6277" width="13.6640625" style="82" customWidth="1"/>
    <col min="6278" max="6278" width="11.9140625" style="82" customWidth="1"/>
    <col min="6279" max="6280" width="17.5" style="82" customWidth="1"/>
    <col min="6281" max="6281" width="15.58203125" style="82" customWidth="1"/>
    <col min="6282" max="6282" width="13.6640625" style="82" customWidth="1"/>
    <col min="6283" max="6283" width="15.58203125" style="82" customWidth="1"/>
    <col min="6284" max="6284" width="13.6640625" style="82" customWidth="1"/>
    <col min="6285" max="6285" width="12.08203125" style="82" customWidth="1"/>
    <col min="6286" max="6286" width="11.58203125" style="82" customWidth="1"/>
    <col min="6287" max="6287" width="6.4140625" style="82" customWidth="1"/>
    <col min="6288" max="6288" width="13.6640625" style="82" customWidth="1"/>
    <col min="6289" max="6289" width="11.9140625" style="82" customWidth="1"/>
    <col min="6290" max="6290" width="13.6640625" style="82" customWidth="1"/>
    <col min="6291" max="6291" width="11.9140625" style="82" customWidth="1"/>
    <col min="6292" max="6292" width="13.6640625" style="82" customWidth="1"/>
    <col min="6293" max="6293" width="11.9140625" style="82" customWidth="1"/>
    <col min="6294" max="6295" width="17.5" style="82" customWidth="1"/>
    <col min="6296" max="6296" width="15.58203125" style="82" customWidth="1"/>
    <col min="6297" max="6297" width="13.6640625" style="82" customWidth="1"/>
    <col min="6298" max="6298" width="15.58203125" style="82" customWidth="1"/>
    <col min="6299" max="6299" width="5.33203125" style="82" customWidth="1"/>
    <col min="6300" max="6300" width="12.08203125" style="82" customWidth="1"/>
    <col min="6301" max="6301" width="11.58203125" style="82" customWidth="1"/>
    <col min="6302" max="6302" width="6.4140625" style="82" customWidth="1"/>
    <col min="6303" max="6303" width="13.6640625" style="82" customWidth="1"/>
    <col min="6304" max="6304" width="11.9140625" style="82" customWidth="1"/>
    <col min="6305" max="6305" width="13.6640625" style="82" customWidth="1"/>
    <col min="6306" max="6306" width="11.9140625" style="82" customWidth="1"/>
    <col min="6307" max="6307" width="13.6640625" style="82" customWidth="1"/>
    <col min="6308" max="6308" width="11.9140625" style="82" customWidth="1"/>
    <col min="6309" max="6310" width="17.5" style="82" customWidth="1"/>
    <col min="6311" max="6311" width="15.58203125" style="82" customWidth="1"/>
    <col min="6312" max="6312" width="13.6640625" style="82" customWidth="1"/>
    <col min="6313" max="6313" width="15.58203125" style="82" customWidth="1"/>
    <col min="6314" max="6314" width="13.6640625" style="82" customWidth="1"/>
    <col min="6315" max="6315" width="12.08203125" style="82" customWidth="1"/>
    <col min="6316" max="6316" width="11.58203125" style="82" customWidth="1"/>
    <col min="6317" max="6317" width="6.4140625" style="82" customWidth="1"/>
    <col min="6318" max="6318" width="13.6640625" style="82" customWidth="1"/>
    <col min="6319" max="6319" width="11.9140625" style="82" customWidth="1"/>
    <col min="6320" max="6320" width="13.6640625" style="82" customWidth="1"/>
    <col min="6321" max="6321" width="11.9140625" style="82" customWidth="1"/>
    <col min="6322" max="6322" width="13.6640625" style="82" customWidth="1"/>
    <col min="6323" max="6323" width="11.9140625" style="82" customWidth="1"/>
    <col min="6324" max="6325" width="17.5" style="82" customWidth="1"/>
    <col min="6326" max="6326" width="15.58203125" style="82" customWidth="1"/>
    <col min="6327" max="6327" width="13.6640625" style="82" customWidth="1"/>
    <col min="6328" max="6328" width="15.58203125" style="82" customWidth="1"/>
    <col min="6329" max="6329" width="13.6640625" style="82" customWidth="1"/>
    <col min="6330" max="6330" width="12.08203125" style="82" customWidth="1"/>
    <col min="6331" max="6331" width="11.58203125" style="82" customWidth="1"/>
    <col min="6332" max="6332" width="6.4140625" style="82" customWidth="1"/>
    <col min="6333" max="6333" width="13.6640625" style="82" customWidth="1"/>
    <col min="6334" max="6334" width="11.9140625" style="82" customWidth="1"/>
    <col min="6335" max="6335" width="13.6640625" style="82" customWidth="1"/>
    <col min="6336" max="6336" width="11.9140625" style="82" customWidth="1"/>
    <col min="6337" max="6337" width="13.6640625" style="82" customWidth="1"/>
    <col min="6338" max="6338" width="11.9140625" style="82" customWidth="1"/>
    <col min="6339" max="6340" width="17.5" style="82" customWidth="1"/>
    <col min="6341" max="6341" width="15.58203125" style="82" customWidth="1"/>
    <col min="6342" max="6342" width="13.6640625" style="82" customWidth="1"/>
    <col min="6343" max="6343" width="15.58203125" style="82" customWidth="1"/>
    <col min="6344" max="6344" width="13.6640625" style="82" customWidth="1"/>
    <col min="6345" max="6345" width="12.08203125" style="82" customWidth="1"/>
    <col min="6346" max="6346" width="11.58203125" style="82" customWidth="1"/>
    <col min="6347" max="6347" width="6.4140625" style="82" customWidth="1"/>
    <col min="6348" max="6348" width="13.6640625" style="82" customWidth="1"/>
    <col min="6349" max="6349" width="11.9140625" style="82" customWidth="1"/>
    <col min="6350" max="6350" width="13.6640625" style="82" customWidth="1"/>
    <col min="6351" max="6351" width="11.9140625" style="82" customWidth="1"/>
    <col min="6352" max="6352" width="13.6640625" style="82" customWidth="1"/>
    <col min="6353" max="6353" width="11.9140625" style="82" customWidth="1"/>
    <col min="6354" max="6355" width="17.5" style="82" customWidth="1"/>
    <col min="6356" max="6356" width="15.58203125" style="82" customWidth="1"/>
    <col min="6357" max="6357" width="13.6640625" style="82" customWidth="1"/>
    <col min="6358" max="6358" width="15.58203125" style="82" customWidth="1"/>
    <col min="6359" max="6359" width="13.6640625" style="82" customWidth="1"/>
    <col min="6360" max="6360" width="12.08203125" style="82" customWidth="1"/>
    <col min="6361" max="6361" width="11.58203125" style="82" customWidth="1"/>
    <col min="6362" max="6362" width="6.4140625" style="82" customWidth="1"/>
    <col min="6363" max="6363" width="13.6640625" style="82" customWidth="1"/>
    <col min="6364" max="6364" width="11.9140625" style="82" customWidth="1"/>
    <col min="6365" max="6365" width="13.6640625" style="82" customWidth="1"/>
    <col min="6366" max="6366" width="11.9140625" style="82" customWidth="1"/>
    <col min="6367" max="6367" width="13.6640625" style="82" customWidth="1"/>
    <col min="6368" max="6368" width="11.9140625" style="82" customWidth="1"/>
    <col min="6369" max="6370" width="17.5" style="82" customWidth="1"/>
    <col min="6371" max="6371" width="15.58203125" style="82" customWidth="1"/>
    <col min="6372" max="6372" width="13.6640625" style="82" customWidth="1"/>
    <col min="6373" max="6373" width="15.58203125" style="82" customWidth="1"/>
    <col min="6374" max="6374" width="13.6640625" style="82" customWidth="1"/>
    <col min="6375" max="6375" width="12.08203125" style="82" customWidth="1"/>
    <col min="6376" max="6376" width="11.58203125" style="82" customWidth="1"/>
    <col min="6377" max="6377" width="6.4140625" style="82" customWidth="1"/>
    <col min="6378" max="6378" width="13.6640625" style="82" customWidth="1"/>
    <col min="6379" max="6379" width="11.9140625" style="82" customWidth="1"/>
    <col min="6380" max="6380" width="13.6640625" style="82" customWidth="1"/>
    <col min="6381" max="6381" width="11.9140625" style="82" customWidth="1"/>
    <col min="6382" max="6382" width="13.6640625" style="82" customWidth="1"/>
    <col min="6383" max="6383" width="11.9140625" style="82" customWidth="1"/>
    <col min="6384" max="6385" width="17.5" style="82" customWidth="1"/>
    <col min="6386" max="6386" width="15.58203125" style="82" customWidth="1"/>
    <col min="6387" max="6387" width="13.6640625" style="82" customWidth="1"/>
    <col min="6388" max="6388" width="15.58203125" style="82" customWidth="1"/>
    <col min="6389" max="6389" width="13.6640625" style="82" customWidth="1"/>
    <col min="6390" max="6390" width="12.08203125" style="82" customWidth="1"/>
    <col min="6391" max="6391" width="3.1640625" style="82" customWidth="1"/>
    <col min="6392" max="6400" width="7.5" style="82"/>
    <col min="6401" max="6401" width="11.1640625" style="82" bestFit="1" customWidth="1"/>
    <col min="6402" max="6402" width="15.58203125" style="82" bestFit="1" customWidth="1"/>
    <col min="6403" max="6403" width="10.6640625" style="82" bestFit="1" customWidth="1"/>
    <col min="6404" max="6404" width="14.4140625" style="82" bestFit="1" customWidth="1"/>
    <col min="6405" max="6405" width="17.1640625" style="82" bestFit="1" customWidth="1"/>
    <col min="6406" max="6406" width="12.5" style="82" bestFit="1" customWidth="1"/>
    <col min="6407" max="6407" width="20.33203125" style="82" bestFit="1" customWidth="1"/>
    <col min="6408" max="6408" width="8.08203125" style="82" bestFit="1" customWidth="1"/>
    <col min="6409" max="6409" width="8" style="82" bestFit="1" customWidth="1"/>
    <col min="6410" max="6410" width="19.08203125" style="82" bestFit="1" customWidth="1"/>
    <col min="6411" max="6413" width="8" style="82" bestFit="1" customWidth="1"/>
    <col min="6414" max="6414" width="13.6640625" style="82" bestFit="1" customWidth="1"/>
    <col min="6415" max="6415" width="11.9140625" style="82" bestFit="1" customWidth="1"/>
    <col min="6416" max="6416" width="18" style="82" bestFit="1" customWidth="1"/>
    <col min="6417" max="6417" width="16.08203125" style="82" bestFit="1" customWidth="1"/>
    <col min="6418" max="6418" width="18" style="82" bestFit="1" customWidth="1"/>
    <col min="6419" max="6419" width="16.08203125" style="82" bestFit="1" customWidth="1"/>
    <col min="6420" max="6420" width="12.5" style="82" bestFit="1" customWidth="1"/>
    <col min="6421" max="6421" width="10.6640625" style="82" bestFit="1" customWidth="1"/>
    <col min="6422" max="6422" width="11.58203125" style="82" bestFit="1" customWidth="1"/>
    <col min="6423" max="6423" width="17.08203125" style="82" bestFit="1" customWidth="1"/>
    <col min="6424" max="6424" width="13.6640625" style="82" bestFit="1" customWidth="1"/>
    <col min="6425" max="6425" width="11.9140625" style="82" bestFit="1" customWidth="1"/>
    <col min="6426" max="6426" width="13.6640625" style="82" bestFit="1" customWidth="1"/>
    <col min="6427" max="6427" width="11.9140625" style="82" bestFit="1" customWidth="1"/>
    <col min="6428" max="6428" width="13.6640625" style="82" bestFit="1" customWidth="1"/>
    <col min="6429" max="6429" width="11.9140625" style="82" bestFit="1" customWidth="1"/>
    <col min="6430" max="6431" width="17.5" style="82" bestFit="1" customWidth="1"/>
    <col min="6432" max="6432" width="15.58203125" style="82" bestFit="1" customWidth="1"/>
    <col min="6433" max="6433" width="13.6640625" style="82" bestFit="1" customWidth="1"/>
    <col min="6434" max="6434" width="15.58203125" style="82" bestFit="1" customWidth="1"/>
    <col min="6435" max="6435" width="13.6640625" style="82" bestFit="1" customWidth="1"/>
    <col min="6436" max="6436" width="17.08203125" style="82" customWidth="1"/>
    <col min="6437" max="6437" width="25.1640625" style="82" bestFit="1" customWidth="1"/>
    <col min="6438" max="6438" width="6.4140625" style="82" bestFit="1" customWidth="1"/>
    <col min="6439" max="6439" width="13.6640625" style="82" bestFit="1" customWidth="1"/>
    <col min="6440" max="6440" width="11.9140625" style="82" bestFit="1" customWidth="1"/>
    <col min="6441" max="6441" width="13.6640625" style="82" bestFit="1" customWidth="1"/>
    <col min="6442" max="6442" width="11.9140625" style="82" bestFit="1" customWidth="1"/>
    <col min="6443" max="6443" width="13.6640625" style="82" bestFit="1" customWidth="1"/>
    <col min="6444" max="6444" width="11.9140625" style="82" bestFit="1" customWidth="1"/>
    <col min="6445" max="6446" width="17.5" style="82" bestFit="1" customWidth="1"/>
    <col min="6447" max="6447" width="15.58203125" style="82" bestFit="1" customWidth="1"/>
    <col min="6448" max="6448" width="13.6640625" style="82" bestFit="1" customWidth="1"/>
    <col min="6449" max="6449" width="15.58203125" style="82" bestFit="1" customWidth="1"/>
    <col min="6450" max="6450" width="13.6640625" style="82" bestFit="1" customWidth="1"/>
    <col min="6451" max="6451" width="12.08203125" style="82" bestFit="1" customWidth="1"/>
    <col min="6452" max="6452" width="11.58203125" style="82" bestFit="1" customWidth="1"/>
    <col min="6453" max="6453" width="6.4140625" style="82" bestFit="1" customWidth="1"/>
    <col min="6454" max="6454" width="13.6640625" style="82" bestFit="1" customWidth="1"/>
    <col min="6455" max="6455" width="11.9140625" style="82" bestFit="1" customWidth="1"/>
    <col min="6456" max="6456" width="13.6640625" style="82" bestFit="1" customWidth="1"/>
    <col min="6457" max="6457" width="11.9140625" style="82" bestFit="1" customWidth="1"/>
    <col min="6458" max="6458" width="13.6640625" style="82" bestFit="1" customWidth="1"/>
    <col min="6459" max="6459" width="11.9140625" style="82" bestFit="1" customWidth="1"/>
    <col min="6460" max="6461" width="17.5" style="82" bestFit="1" customWidth="1"/>
    <col min="6462" max="6462" width="15.58203125" style="82" bestFit="1" customWidth="1"/>
    <col min="6463" max="6463" width="13.6640625" style="82" bestFit="1" customWidth="1"/>
    <col min="6464" max="6464" width="15.58203125" style="82" bestFit="1" customWidth="1"/>
    <col min="6465" max="6465" width="13.6640625" style="82" bestFit="1" customWidth="1"/>
    <col min="6466" max="6466" width="12.08203125" style="82" bestFit="1" customWidth="1"/>
    <col min="6467" max="6467" width="11.58203125" style="82" bestFit="1" customWidth="1"/>
    <col min="6468" max="6468" width="6.4140625" style="82" customWidth="1"/>
    <col min="6469" max="6469" width="13.6640625" style="82" customWidth="1"/>
    <col min="6470" max="6470" width="11.9140625" style="82" customWidth="1"/>
    <col min="6471" max="6471" width="13.6640625" style="82" customWidth="1"/>
    <col min="6472" max="6472" width="11.9140625" style="82" customWidth="1"/>
    <col min="6473" max="6473" width="13.6640625" style="82" customWidth="1"/>
    <col min="6474" max="6474" width="11.9140625" style="82" customWidth="1"/>
    <col min="6475" max="6476" width="17.5" style="82" customWidth="1"/>
    <col min="6477" max="6477" width="15.58203125" style="82" customWidth="1"/>
    <col min="6478" max="6478" width="13.6640625" style="82" customWidth="1"/>
    <col min="6479" max="6479" width="15.58203125" style="82" customWidth="1"/>
    <col min="6480" max="6480" width="13.6640625" style="82" customWidth="1"/>
    <col min="6481" max="6481" width="12.08203125" style="82" customWidth="1"/>
    <col min="6482" max="6482" width="11.58203125" style="82" customWidth="1"/>
    <col min="6483" max="6483" width="6.4140625" style="82" customWidth="1"/>
    <col min="6484" max="6484" width="13.6640625" style="82" customWidth="1"/>
    <col min="6485" max="6485" width="11.9140625" style="82" customWidth="1"/>
    <col min="6486" max="6486" width="13.6640625" style="82" customWidth="1"/>
    <col min="6487" max="6487" width="11.9140625" style="82" customWidth="1"/>
    <col min="6488" max="6488" width="13.6640625" style="82" customWidth="1"/>
    <col min="6489" max="6489" width="11.9140625" style="82" customWidth="1"/>
    <col min="6490" max="6491" width="17.5" style="82" customWidth="1"/>
    <col min="6492" max="6492" width="15.58203125" style="82" customWidth="1"/>
    <col min="6493" max="6493" width="13.6640625" style="82" customWidth="1"/>
    <col min="6494" max="6494" width="15.58203125" style="82" customWidth="1"/>
    <col min="6495" max="6495" width="6" style="82" customWidth="1"/>
    <col min="6496" max="6496" width="12.08203125" style="82" customWidth="1"/>
    <col min="6497" max="6497" width="11.58203125" style="82" customWidth="1"/>
    <col min="6498" max="6498" width="6.4140625" style="82" customWidth="1"/>
    <col min="6499" max="6499" width="13.6640625" style="82" customWidth="1"/>
    <col min="6500" max="6500" width="11.9140625" style="82" customWidth="1"/>
    <col min="6501" max="6501" width="13.6640625" style="82" customWidth="1"/>
    <col min="6502" max="6502" width="11.9140625" style="82" customWidth="1"/>
    <col min="6503" max="6503" width="13.6640625" style="82" customWidth="1"/>
    <col min="6504" max="6504" width="11.9140625" style="82" customWidth="1"/>
    <col min="6505" max="6506" width="17.5" style="82" customWidth="1"/>
    <col min="6507" max="6507" width="15.58203125" style="82" customWidth="1"/>
    <col min="6508" max="6508" width="13.6640625" style="82" customWidth="1"/>
    <col min="6509" max="6509" width="15.58203125" style="82" customWidth="1"/>
    <col min="6510" max="6510" width="6" style="82" customWidth="1"/>
    <col min="6511" max="6511" width="12.08203125" style="82" customWidth="1"/>
    <col min="6512" max="6512" width="11.58203125" style="82" customWidth="1"/>
    <col min="6513" max="6513" width="6.4140625" style="82" customWidth="1"/>
    <col min="6514" max="6514" width="13.6640625" style="82" customWidth="1"/>
    <col min="6515" max="6515" width="11.9140625" style="82" customWidth="1"/>
    <col min="6516" max="6516" width="13.6640625" style="82" customWidth="1"/>
    <col min="6517" max="6517" width="11.9140625" style="82" customWidth="1"/>
    <col min="6518" max="6518" width="13.6640625" style="82" customWidth="1"/>
    <col min="6519" max="6519" width="11.9140625" style="82" customWidth="1"/>
    <col min="6520" max="6521" width="17.5" style="82" customWidth="1"/>
    <col min="6522" max="6522" width="15.58203125" style="82" customWidth="1"/>
    <col min="6523" max="6523" width="13.6640625" style="82" customWidth="1"/>
    <col min="6524" max="6524" width="15.58203125" style="82" customWidth="1"/>
    <col min="6525" max="6525" width="13.6640625" style="82" customWidth="1"/>
    <col min="6526" max="6526" width="12.08203125" style="82" customWidth="1"/>
    <col min="6527" max="6527" width="11.58203125" style="82" customWidth="1"/>
    <col min="6528" max="6528" width="6.4140625" style="82" customWidth="1"/>
    <col min="6529" max="6529" width="13.6640625" style="82" customWidth="1"/>
    <col min="6530" max="6530" width="11.9140625" style="82" customWidth="1"/>
    <col min="6531" max="6531" width="13.6640625" style="82" customWidth="1"/>
    <col min="6532" max="6532" width="11.9140625" style="82" customWidth="1"/>
    <col min="6533" max="6533" width="13.6640625" style="82" customWidth="1"/>
    <col min="6534" max="6534" width="11.9140625" style="82" customWidth="1"/>
    <col min="6535" max="6536" width="17.5" style="82" customWidth="1"/>
    <col min="6537" max="6537" width="15.58203125" style="82" customWidth="1"/>
    <col min="6538" max="6538" width="13.6640625" style="82" customWidth="1"/>
    <col min="6539" max="6539" width="15.58203125" style="82" customWidth="1"/>
    <col min="6540" max="6540" width="13.6640625" style="82" customWidth="1"/>
    <col min="6541" max="6541" width="12.08203125" style="82" customWidth="1"/>
    <col min="6542" max="6542" width="11.58203125" style="82" customWidth="1"/>
    <col min="6543" max="6543" width="6.4140625" style="82" customWidth="1"/>
    <col min="6544" max="6544" width="13.6640625" style="82" customWidth="1"/>
    <col min="6545" max="6545" width="11.9140625" style="82" customWidth="1"/>
    <col min="6546" max="6546" width="13.6640625" style="82" customWidth="1"/>
    <col min="6547" max="6547" width="11.9140625" style="82" customWidth="1"/>
    <col min="6548" max="6548" width="13.6640625" style="82" customWidth="1"/>
    <col min="6549" max="6549" width="11.9140625" style="82" customWidth="1"/>
    <col min="6550" max="6551" width="17.5" style="82" customWidth="1"/>
    <col min="6552" max="6552" width="15.58203125" style="82" customWidth="1"/>
    <col min="6553" max="6553" width="13.6640625" style="82" customWidth="1"/>
    <col min="6554" max="6554" width="15.58203125" style="82" customWidth="1"/>
    <col min="6555" max="6555" width="5.33203125" style="82" customWidth="1"/>
    <col min="6556" max="6556" width="12.08203125" style="82" customWidth="1"/>
    <col min="6557" max="6557" width="11.58203125" style="82" customWidth="1"/>
    <col min="6558" max="6558" width="6.4140625" style="82" customWidth="1"/>
    <col min="6559" max="6559" width="13.6640625" style="82" customWidth="1"/>
    <col min="6560" max="6560" width="11.9140625" style="82" customWidth="1"/>
    <col min="6561" max="6561" width="13.6640625" style="82" customWidth="1"/>
    <col min="6562" max="6562" width="11.9140625" style="82" customWidth="1"/>
    <col min="6563" max="6563" width="13.6640625" style="82" customWidth="1"/>
    <col min="6564" max="6564" width="11.9140625" style="82" customWidth="1"/>
    <col min="6565" max="6566" width="17.5" style="82" customWidth="1"/>
    <col min="6567" max="6567" width="15.58203125" style="82" customWidth="1"/>
    <col min="6568" max="6568" width="13.6640625" style="82" customWidth="1"/>
    <col min="6569" max="6569" width="15.58203125" style="82" customWidth="1"/>
    <col min="6570" max="6570" width="13.6640625" style="82" customWidth="1"/>
    <col min="6571" max="6571" width="12.08203125" style="82" customWidth="1"/>
    <col min="6572" max="6572" width="11.58203125" style="82" customWidth="1"/>
    <col min="6573" max="6573" width="6.4140625" style="82" customWidth="1"/>
    <col min="6574" max="6574" width="13.6640625" style="82" customWidth="1"/>
    <col min="6575" max="6575" width="11.9140625" style="82" customWidth="1"/>
    <col min="6576" max="6576" width="13.6640625" style="82" customWidth="1"/>
    <col min="6577" max="6577" width="11.9140625" style="82" customWidth="1"/>
    <col min="6578" max="6578" width="13.6640625" style="82" customWidth="1"/>
    <col min="6579" max="6579" width="11.9140625" style="82" customWidth="1"/>
    <col min="6580" max="6581" width="17.5" style="82" customWidth="1"/>
    <col min="6582" max="6582" width="15.58203125" style="82" customWidth="1"/>
    <col min="6583" max="6583" width="13.6640625" style="82" customWidth="1"/>
    <col min="6584" max="6584" width="15.58203125" style="82" customWidth="1"/>
    <col min="6585" max="6585" width="13.6640625" style="82" customWidth="1"/>
    <col min="6586" max="6586" width="12.08203125" style="82" customWidth="1"/>
    <col min="6587" max="6587" width="11.58203125" style="82" customWidth="1"/>
    <col min="6588" max="6588" width="6.4140625" style="82" customWidth="1"/>
    <col min="6589" max="6589" width="13.6640625" style="82" customWidth="1"/>
    <col min="6590" max="6590" width="11.9140625" style="82" customWidth="1"/>
    <col min="6591" max="6591" width="13.6640625" style="82" customWidth="1"/>
    <col min="6592" max="6592" width="11.9140625" style="82" customWidth="1"/>
    <col min="6593" max="6593" width="13.6640625" style="82" customWidth="1"/>
    <col min="6594" max="6594" width="11.9140625" style="82" customWidth="1"/>
    <col min="6595" max="6596" width="17.5" style="82" customWidth="1"/>
    <col min="6597" max="6597" width="15.58203125" style="82" customWidth="1"/>
    <col min="6598" max="6598" width="13.6640625" style="82" customWidth="1"/>
    <col min="6599" max="6599" width="15.58203125" style="82" customWidth="1"/>
    <col min="6600" max="6600" width="13.6640625" style="82" customWidth="1"/>
    <col min="6601" max="6601" width="12.08203125" style="82" customWidth="1"/>
    <col min="6602" max="6602" width="11.58203125" style="82" customWidth="1"/>
    <col min="6603" max="6603" width="6.4140625" style="82" customWidth="1"/>
    <col min="6604" max="6604" width="13.6640625" style="82" customWidth="1"/>
    <col min="6605" max="6605" width="11.9140625" style="82" customWidth="1"/>
    <col min="6606" max="6606" width="13.6640625" style="82" customWidth="1"/>
    <col min="6607" max="6607" width="11.9140625" style="82" customWidth="1"/>
    <col min="6608" max="6608" width="13.6640625" style="82" customWidth="1"/>
    <col min="6609" max="6609" width="11.9140625" style="82" customWidth="1"/>
    <col min="6610" max="6611" width="17.5" style="82" customWidth="1"/>
    <col min="6612" max="6612" width="15.58203125" style="82" customWidth="1"/>
    <col min="6613" max="6613" width="13.6640625" style="82" customWidth="1"/>
    <col min="6614" max="6614" width="15.58203125" style="82" customWidth="1"/>
    <col min="6615" max="6615" width="13.6640625" style="82" customWidth="1"/>
    <col min="6616" max="6616" width="12.08203125" style="82" customWidth="1"/>
    <col min="6617" max="6617" width="11.58203125" style="82" customWidth="1"/>
    <col min="6618" max="6618" width="6.4140625" style="82" customWidth="1"/>
    <col min="6619" max="6619" width="13.6640625" style="82" customWidth="1"/>
    <col min="6620" max="6620" width="11.9140625" style="82" customWidth="1"/>
    <col min="6621" max="6621" width="13.6640625" style="82" customWidth="1"/>
    <col min="6622" max="6622" width="11.9140625" style="82" customWidth="1"/>
    <col min="6623" max="6623" width="13.6640625" style="82" customWidth="1"/>
    <col min="6624" max="6624" width="11.9140625" style="82" customWidth="1"/>
    <col min="6625" max="6626" width="17.5" style="82" customWidth="1"/>
    <col min="6627" max="6627" width="15.58203125" style="82" customWidth="1"/>
    <col min="6628" max="6628" width="13.6640625" style="82" customWidth="1"/>
    <col min="6629" max="6629" width="15.58203125" style="82" customWidth="1"/>
    <col min="6630" max="6630" width="13.6640625" style="82" customWidth="1"/>
    <col min="6631" max="6631" width="12.08203125" style="82" customWidth="1"/>
    <col min="6632" max="6632" width="11.58203125" style="82" customWidth="1"/>
    <col min="6633" max="6633" width="6.4140625" style="82" customWidth="1"/>
    <col min="6634" max="6634" width="13.6640625" style="82" customWidth="1"/>
    <col min="6635" max="6635" width="11.9140625" style="82" customWidth="1"/>
    <col min="6636" max="6636" width="13.6640625" style="82" customWidth="1"/>
    <col min="6637" max="6637" width="11.9140625" style="82" customWidth="1"/>
    <col min="6638" max="6638" width="13.6640625" style="82" customWidth="1"/>
    <col min="6639" max="6639" width="11.9140625" style="82" customWidth="1"/>
    <col min="6640" max="6641" width="17.5" style="82" customWidth="1"/>
    <col min="6642" max="6642" width="15.58203125" style="82" customWidth="1"/>
    <col min="6643" max="6643" width="13.6640625" style="82" customWidth="1"/>
    <col min="6644" max="6644" width="15.58203125" style="82" customWidth="1"/>
    <col min="6645" max="6645" width="13.6640625" style="82" customWidth="1"/>
    <col min="6646" max="6646" width="12.08203125" style="82" customWidth="1"/>
    <col min="6647" max="6647" width="3.1640625" style="82" customWidth="1"/>
    <col min="6648" max="6656" width="7.5" style="82"/>
    <col min="6657" max="6657" width="11.1640625" style="82" bestFit="1" customWidth="1"/>
    <col min="6658" max="6658" width="15.58203125" style="82" bestFit="1" customWidth="1"/>
    <col min="6659" max="6659" width="10.6640625" style="82" bestFit="1" customWidth="1"/>
    <col min="6660" max="6660" width="14.4140625" style="82" bestFit="1" customWidth="1"/>
    <col min="6661" max="6661" width="17.1640625" style="82" bestFit="1" customWidth="1"/>
    <col min="6662" max="6662" width="12.5" style="82" bestFit="1" customWidth="1"/>
    <col min="6663" max="6663" width="20.33203125" style="82" bestFit="1" customWidth="1"/>
    <col min="6664" max="6664" width="8.08203125" style="82" bestFit="1" customWidth="1"/>
    <col min="6665" max="6665" width="8" style="82" bestFit="1" customWidth="1"/>
    <col min="6666" max="6666" width="19.08203125" style="82" bestFit="1" customWidth="1"/>
    <col min="6667" max="6669" width="8" style="82" bestFit="1" customWidth="1"/>
    <col min="6670" max="6670" width="13.6640625" style="82" bestFit="1" customWidth="1"/>
    <col min="6671" max="6671" width="11.9140625" style="82" bestFit="1" customWidth="1"/>
    <col min="6672" max="6672" width="18" style="82" bestFit="1" customWidth="1"/>
    <col min="6673" max="6673" width="16.08203125" style="82" bestFit="1" customWidth="1"/>
    <col min="6674" max="6674" width="18" style="82" bestFit="1" customWidth="1"/>
    <col min="6675" max="6675" width="16.08203125" style="82" bestFit="1" customWidth="1"/>
    <col min="6676" max="6676" width="12.5" style="82" bestFit="1" customWidth="1"/>
    <col min="6677" max="6677" width="10.6640625" style="82" bestFit="1" customWidth="1"/>
    <col min="6678" max="6678" width="11.58203125" style="82" bestFit="1" customWidth="1"/>
    <col min="6679" max="6679" width="17.08203125" style="82" bestFit="1" customWidth="1"/>
    <col min="6680" max="6680" width="13.6640625" style="82" bestFit="1" customWidth="1"/>
    <col min="6681" max="6681" width="11.9140625" style="82" bestFit="1" customWidth="1"/>
    <col min="6682" max="6682" width="13.6640625" style="82" bestFit="1" customWidth="1"/>
    <col min="6683" max="6683" width="11.9140625" style="82" bestFit="1" customWidth="1"/>
    <col min="6684" max="6684" width="13.6640625" style="82" bestFit="1" customWidth="1"/>
    <col min="6685" max="6685" width="11.9140625" style="82" bestFit="1" customWidth="1"/>
    <col min="6686" max="6687" width="17.5" style="82" bestFit="1" customWidth="1"/>
    <col min="6688" max="6688" width="15.58203125" style="82" bestFit="1" customWidth="1"/>
    <col min="6689" max="6689" width="13.6640625" style="82" bestFit="1" customWidth="1"/>
    <col min="6690" max="6690" width="15.58203125" style="82" bestFit="1" customWidth="1"/>
    <col min="6691" max="6691" width="13.6640625" style="82" bestFit="1" customWidth="1"/>
    <col min="6692" max="6692" width="17.08203125" style="82" customWidth="1"/>
    <col min="6693" max="6693" width="25.1640625" style="82" bestFit="1" customWidth="1"/>
    <col min="6694" max="6694" width="6.4140625" style="82" bestFit="1" customWidth="1"/>
    <col min="6695" max="6695" width="13.6640625" style="82" bestFit="1" customWidth="1"/>
    <col min="6696" max="6696" width="11.9140625" style="82" bestFit="1" customWidth="1"/>
    <col min="6697" max="6697" width="13.6640625" style="82" bestFit="1" customWidth="1"/>
    <col min="6698" max="6698" width="11.9140625" style="82" bestFit="1" customWidth="1"/>
    <col min="6699" max="6699" width="13.6640625" style="82" bestFit="1" customWidth="1"/>
    <col min="6700" max="6700" width="11.9140625" style="82" bestFit="1" customWidth="1"/>
    <col min="6701" max="6702" width="17.5" style="82" bestFit="1" customWidth="1"/>
    <col min="6703" max="6703" width="15.58203125" style="82" bestFit="1" customWidth="1"/>
    <col min="6704" max="6704" width="13.6640625" style="82" bestFit="1" customWidth="1"/>
    <col min="6705" max="6705" width="15.58203125" style="82" bestFit="1" customWidth="1"/>
    <col min="6706" max="6706" width="13.6640625" style="82" bestFit="1" customWidth="1"/>
    <col min="6707" max="6707" width="12.08203125" style="82" bestFit="1" customWidth="1"/>
    <col min="6708" max="6708" width="11.58203125" style="82" bestFit="1" customWidth="1"/>
    <col min="6709" max="6709" width="6.4140625" style="82" bestFit="1" customWidth="1"/>
    <col min="6710" max="6710" width="13.6640625" style="82" bestFit="1" customWidth="1"/>
    <col min="6711" max="6711" width="11.9140625" style="82" bestFit="1" customWidth="1"/>
    <col min="6712" max="6712" width="13.6640625" style="82" bestFit="1" customWidth="1"/>
    <col min="6713" max="6713" width="11.9140625" style="82" bestFit="1" customWidth="1"/>
    <col min="6714" max="6714" width="13.6640625" style="82" bestFit="1" customWidth="1"/>
    <col min="6715" max="6715" width="11.9140625" style="82" bestFit="1" customWidth="1"/>
    <col min="6716" max="6717" width="17.5" style="82" bestFit="1" customWidth="1"/>
    <col min="6718" max="6718" width="15.58203125" style="82" bestFit="1" customWidth="1"/>
    <col min="6719" max="6719" width="13.6640625" style="82" bestFit="1" customWidth="1"/>
    <col min="6720" max="6720" width="15.58203125" style="82" bestFit="1" customWidth="1"/>
    <col min="6721" max="6721" width="13.6640625" style="82" bestFit="1" customWidth="1"/>
    <col min="6722" max="6722" width="12.08203125" style="82" bestFit="1" customWidth="1"/>
    <col min="6723" max="6723" width="11.58203125" style="82" bestFit="1" customWidth="1"/>
    <col min="6724" max="6724" width="6.4140625" style="82" customWidth="1"/>
    <col min="6725" max="6725" width="13.6640625" style="82" customWidth="1"/>
    <col min="6726" max="6726" width="11.9140625" style="82" customWidth="1"/>
    <col min="6727" max="6727" width="13.6640625" style="82" customWidth="1"/>
    <col min="6728" max="6728" width="11.9140625" style="82" customWidth="1"/>
    <col min="6729" max="6729" width="13.6640625" style="82" customWidth="1"/>
    <col min="6730" max="6730" width="11.9140625" style="82" customWidth="1"/>
    <col min="6731" max="6732" width="17.5" style="82" customWidth="1"/>
    <col min="6733" max="6733" width="15.58203125" style="82" customWidth="1"/>
    <col min="6734" max="6734" width="13.6640625" style="82" customWidth="1"/>
    <col min="6735" max="6735" width="15.58203125" style="82" customWidth="1"/>
    <col min="6736" max="6736" width="13.6640625" style="82" customWidth="1"/>
    <col min="6737" max="6737" width="12.08203125" style="82" customWidth="1"/>
    <col min="6738" max="6738" width="11.58203125" style="82" customWidth="1"/>
    <col min="6739" max="6739" width="6.4140625" style="82" customWidth="1"/>
    <col min="6740" max="6740" width="13.6640625" style="82" customWidth="1"/>
    <col min="6741" max="6741" width="11.9140625" style="82" customWidth="1"/>
    <col min="6742" max="6742" width="13.6640625" style="82" customWidth="1"/>
    <col min="6743" max="6743" width="11.9140625" style="82" customWidth="1"/>
    <col min="6744" max="6744" width="13.6640625" style="82" customWidth="1"/>
    <col min="6745" max="6745" width="11.9140625" style="82" customWidth="1"/>
    <col min="6746" max="6747" width="17.5" style="82" customWidth="1"/>
    <col min="6748" max="6748" width="15.58203125" style="82" customWidth="1"/>
    <col min="6749" max="6749" width="13.6640625" style="82" customWidth="1"/>
    <col min="6750" max="6750" width="15.58203125" style="82" customWidth="1"/>
    <col min="6751" max="6751" width="6" style="82" customWidth="1"/>
    <col min="6752" max="6752" width="12.08203125" style="82" customWidth="1"/>
    <col min="6753" max="6753" width="11.58203125" style="82" customWidth="1"/>
    <col min="6754" max="6754" width="6.4140625" style="82" customWidth="1"/>
    <col min="6755" max="6755" width="13.6640625" style="82" customWidth="1"/>
    <col min="6756" max="6756" width="11.9140625" style="82" customWidth="1"/>
    <col min="6757" max="6757" width="13.6640625" style="82" customWidth="1"/>
    <col min="6758" max="6758" width="11.9140625" style="82" customWidth="1"/>
    <col min="6759" max="6759" width="13.6640625" style="82" customWidth="1"/>
    <col min="6760" max="6760" width="11.9140625" style="82" customWidth="1"/>
    <col min="6761" max="6762" width="17.5" style="82" customWidth="1"/>
    <col min="6763" max="6763" width="15.58203125" style="82" customWidth="1"/>
    <col min="6764" max="6764" width="13.6640625" style="82" customWidth="1"/>
    <col min="6765" max="6765" width="15.58203125" style="82" customWidth="1"/>
    <col min="6766" max="6766" width="6" style="82" customWidth="1"/>
    <col min="6767" max="6767" width="12.08203125" style="82" customWidth="1"/>
    <col min="6768" max="6768" width="11.58203125" style="82" customWidth="1"/>
    <col min="6769" max="6769" width="6.4140625" style="82" customWidth="1"/>
    <col min="6770" max="6770" width="13.6640625" style="82" customWidth="1"/>
    <col min="6771" max="6771" width="11.9140625" style="82" customWidth="1"/>
    <col min="6772" max="6772" width="13.6640625" style="82" customWidth="1"/>
    <col min="6773" max="6773" width="11.9140625" style="82" customWidth="1"/>
    <col min="6774" max="6774" width="13.6640625" style="82" customWidth="1"/>
    <col min="6775" max="6775" width="11.9140625" style="82" customWidth="1"/>
    <col min="6776" max="6777" width="17.5" style="82" customWidth="1"/>
    <col min="6778" max="6778" width="15.58203125" style="82" customWidth="1"/>
    <col min="6779" max="6779" width="13.6640625" style="82" customWidth="1"/>
    <col min="6780" max="6780" width="15.58203125" style="82" customWidth="1"/>
    <col min="6781" max="6781" width="13.6640625" style="82" customWidth="1"/>
    <col min="6782" max="6782" width="12.08203125" style="82" customWidth="1"/>
    <col min="6783" max="6783" width="11.58203125" style="82" customWidth="1"/>
    <col min="6784" max="6784" width="6.4140625" style="82" customWidth="1"/>
    <col min="6785" max="6785" width="13.6640625" style="82" customWidth="1"/>
    <col min="6786" max="6786" width="11.9140625" style="82" customWidth="1"/>
    <col min="6787" max="6787" width="13.6640625" style="82" customWidth="1"/>
    <col min="6788" max="6788" width="11.9140625" style="82" customWidth="1"/>
    <col min="6789" max="6789" width="13.6640625" style="82" customWidth="1"/>
    <col min="6790" max="6790" width="11.9140625" style="82" customWidth="1"/>
    <col min="6791" max="6792" width="17.5" style="82" customWidth="1"/>
    <col min="6793" max="6793" width="15.58203125" style="82" customWidth="1"/>
    <col min="6794" max="6794" width="13.6640625" style="82" customWidth="1"/>
    <col min="6795" max="6795" width="15.58203125" style="82" customWidth="1"/>
    <col min="6796" max="6796" width="13.6640625" style="82" customWidth="1"/>
    <col min="6797" max="6797" width="12.08203125" style="82" customWidth="1"/>
    <col min="6798" max="6798" width="11.58203125" style="82" customWidth="1"/>
    <col min="6799" max="6799" width="6.4140625" style="82" customWidth="1"/>
    <col min="6800" max="6800" width="13.6640625" style="82" customWidth="1"/>
    <col min="6801" max="6801" width="11.9140625" style="82" customWidth="1"/>
    <col min="6802" max="6802" width="13.6640625" style="82" customWidth="1"/>
    <col min="6803" max="6803" width="11.9140625" style="82" customWidth="1"/>
    <col min="6804" max="6804" width="13.6640625" style="82" customWidth="1"/>
    <col min="6805" max="6805" width="11.9140625" style="82" customWidth="1"/>
    <col min="6806" max="6807" width="17.5" style="82" customWidth="1"/>
    <col min="6808" max="6808" width="15.58203125" style="82" customWidth="1"/>
    <col min="6809" max="6809" width="13.6640625" style="82" customWidth="1"/>
    <col min="6810" max="6810" width="15.58203125" style="82" customWidth="1"/>
    <col min="6811" max="6811" width="5.33203125" style="82" customWidth="1"/>
    <col min="6812" max="6812" width="12.08203125" style="82" customWidth="1"/>
    <col min="6813" max="6813" width="11.58203125" style="82" customWidth="1"/>
    <col min="6814" max="6814" width="6.4140625" style="82" customWidth="1"/>
    <col min="6815" max="6815" width="13.6640625" style="82" customWidth="1"/>
    <col min="6816" max="6816" width="11.9140625" style="82" customWidth="1"/>
    <col min="6817" max="6817" width="13.6640625" style="82" customWidth="1"/>
    <col min="6818" max="6818" width="11.9140625" style="82" customWidth="1"/>
    <col min="6819" max="6819" width="13.6640625" style="82" customWidth="1"/>
    <col min="6820" max="6820" width="11.9140625" style="82" customWidth="1"/>
    <col min="6821" max="6822" width="17.5" style="82" customWidth="1"/>
    <col min="6823" max="6823" width="15.58203125" style="82" customWidth="1"/>
    <col min="6824" max="6824" width="13.6640625" style="82" customWidth="1"/>
    <col min="6825" max="6825" width="15.58203125" style="82" customWidth="1"/>
    <col min="6826" max="6826" width="13.6640625" style="82" customWidth="1"/>
    <col min="6827" max="6827" width="12.08203125" style="82" customWidth="1"/>
    <col min="6828" max="6828" width="11.58203125" style="82" customWidth="1"/>
    <col min="6829" max="6829" width="6.4140625" style="82" customWidth="1"/>
    <col min="6830" max="6830" width="13.6640625" style="82" customWidth="1"/>
    <col min="6831" max="6831" width="11.9140625" style="82" customWidth="1"/>
    <col min="6832" max="6832" width="13.6640625" style="82" customWidth="1"/>
    <col min="6833" max="6833" width="11.9140625" style="82" customWidth="1"/>
    <col min="6834" max="6834" width="13.6640625" style="82" customWidth="1"/>
    <col min="6835" max="6835" width="11.9140625" style="82" customWidth="1"/>
    <col min="6836" max="6837" width="17.5" style="82" customWidth="1"/>
    <col min="6838" max="6838" width="15.58203125" style="82" customWidth="1"/>
    <col min="6839" max="6839" width="13.6640625" style="82" customWidth="1"/>
    <col min="6840" max="6840" width="15.58203125" style="82" customWidth="1"/>
    <col min="6841" max="6841" width="13.6640625" style="82" customWidth="1"/>
    <col min="6842" max="6842" width="12.08203125" style="82" customWidth="1"/>
    <col min="6843" max="6843" width="11.58203125" style="82" customWidth="1"/>
    <col min="6844" max="6844" width="6.4140625" style="82" customWidth="1"/>
    <col min="6845" max="6845" width="13.6640625" style="82" customWidth="1"/>
    <col min="6846" max="6846" width="11.9140625" style="82" customWidth="1"/>
    <col min="6847" max="6847" width="13.6640625" style="82" customWidth="1"/>
    <col min="6848" max="6848" width="11.9140625" style="82" customWidth="1"/>
    <col min="6849" max="6849" width="13.6640625" style="82" customWidth="1"/>
    <col min="6850" max="6850" width="11.9140625" style="82" customWidth="1"/>
    <col min="6851" max="6852" width="17.5" style="82" customWidth="1"/>
    <col min="6853" max="6853" width="15.58203125" style="82" customWidth="1"/>
    <col min="6854" max="6854" width="13.6640625" style="82" customWidth="1"/>
    <col min="6855" max="6855" width="15.58203125" style="82" customWidth="1"/>
    <col min="6856" max="6856" width="13.6640625" style="82" customWidth="1"/>
    <col min="6857" max="6857" width="12.08203125" style="82" customWidth="1"/>
    <col min="6858" max="6858" width="11.58203125" style="82" customWidth="1"/>
    <col min="6859" max="6859" width="6.4140625" style="82" customWidth="1"/>
    <col min="6860" max="6860" width="13.6640625" style="82" customWidth="1"/>
    <col min="6861" max="6861" width="11.9140625" style="82" customWidth="1"/>
    <col min="6862" max="6862" width="13.6640625" style="82" customWidth="1"/>
    <col min="6863" max="6863" width="11.9140625" style="82" customWidth="1"/>
    <col min="6864" max="6864" width="13.6640625" style="82" customWidth="1"/>
    <col min="6865" max="6865" width="11.9140625" style="82" customWidth="1"/>
    <col min="6866" max="6867" width="17.5" style="82" customWidth="1"/>
    <col min="6868" max="6868" width="15.58203125" style="82" customWidth="1"/>
    <col min="6869" max="6869" width="13.6640625" style="82" customWidth="1"/>
    <col min="6870" max="6870" width="15.58203125" style="82" customWidth="1"/>
    <col min="6871" max="6871" width="13.6640625" style="82" customWidth="1"/>
    <col min="6872" max="6872" width="12.08203125" style="82" customWidth="1"/>
    <col min="6873" max="6873" width="11.58203125" style="82" customWidth="1"/>
    <col min="6874" max="6874" width="6.4140625" style="82" customWidth="1"/>
    <col min="6875" max="6875" width="13.6640625" style="82" customWidth="1"/>
    <col min="6876" max="6876" width="11.9140625" style="82" customWidth="1"/>
    <col min="6877" max="6877" width="13.6640625" style="82" customWidth="1"/>
    <col min="6878" max="6878" width="11.9140625" style="82" customWidth="1"/>
    <col min="6879" max="6879" width="13.6640625" style="82" customWidth="1"/>
    <col min="6880" max="6880" width="11.9140625" style="82" customWidth="1"/>
    <col min="6881" max="6882" width="17.5" style="82" customWidth="1"/>
    <col min="6883" max="6883" width="15.58203125" style="82" customWidth="1"/>
    <col min="6884" max="6884" width="13.6640625" style="82" customWidth="1"/>
    <col min="6885" max="6885" width="15.58203125" style="82" customWidth="1"/>
    <col min="6886" max="6886" width="13.6640625" style="82" customWidth="1"/>
    <col min="6887" max="6887" width="12.08203125" style="82" customWidth="1"/>
    <col min="6888" max="6888" width="11.58203125" style="82" customWidth="1"/>
    <col min="6889" max="6889" width="6.4140625" style="82" customWidth="1"/>
    <col min="6890" max="6890" width="13.6640625" style="82" customWidth="1"/>
    <col min="6891" max="6891" width="11.9140625" style="82" customWidth="1"/>
    <col min="6892" max="6892" width="13.6640625" style="82" customWidth="1"/>
    <col min="6893" max="6893" width="11.9140625" style="82" customWidth="1"/>
    <col min="6894" max="6894" width="13.6640625" style="82" customWidth="1"/>
    <col min="6895" max="6895" width="11.9140625" style="82" customWidth="1"/>
    <col min="6896" max="6897" width="17.5" style="82" customWidth="1"/>
    <col min="6898" max="6898" width="15.58203125" style="82" customWidth="1"/>
    <col min="6899" max="6899" width="13.6640625" style="82" customWidth="1"/>
    <col min="6900" max="6900" width="15.58203125" style="82" customWidth="1"/>
    <col min="6901" max="6901" width="13.6640625" style="82" customWidth="1"/>
    <col min="6902" max="6902" width="12.08203125" style="82" customWidth="1"/>
    <col min="6903" max="6903" width="3.1640625" style="82" customWidth="1"/>
    <col min="6904" max="6912" width="7.5" style="82"/>
    <col min="6913" max="6913" width="11.1640625" style="82" bestFit="1" customWidth="1"/>
    <col min="6914" max="6914" width="15.58203125" style="82" bestFit="1" customWidth="1"/>
    <col min="6915" max="6915" width="10.6640625" style="82" bestFit="1" customWidth="1"/>
    <col min="6916" max="6916" width="14.4140625" style="82" bestFit="1" customWidth="1"/>
    <col min="6917" max="6917" width="17.1640625" style="82" bestFit="1" customWidth="1"/>
    <col min="6918" max="6918" width="12.5" style="82" bestFit="1" customWidth="1"/>
    <col min="6919" max="6919" width="20.33203125" style="82" bestFit="1" customWidth="1"/>
    <col min="6920" max="6920" width="8.08203125" style="82" bestFit="1" customWidth="1"/>
    <col min="6921" max="6921" width="8" style="82" bestFit="1" customWidth="1"/>
    <col min="6922" max="6922" width="19.08203125" style="82" bestFit="1" customWidth="1"/>
    <col min="6923" max="6925" width="8" style="82" bestFit="1" customWidth="1"/>
    <col min="6926" max="6926" width="13.6640625" style="82" bestFit="1" customWidth="1"/>
    <col min="6927" max="6927" width="11.9140625" style="82" bestFit="1" customWidth="1"/>
    <col min="6928" max="6928" width="18" style="82" bestFit="1" customWidth="1"/>
    <col min="6929" max="6929" width="16.08203125" style="82" bestFit="1" customWidth="1"/>
    <col min="6930" max="6930" width="18" style="82" bestFit="1" customWidth="1"/>
    <col min="6931" max="6931" width="16.08203125" style="82" bestFit="1" customWidth="1"/>
    <col min="6932" max="6932" width="12.5" style="82" bestFit="1" customWidth="1"/>
    <col min="6933" max="6933" width="10.6640625" style="82" bestFit="1" customWidth="1"/>
    <col min="6934" max="6934" width="11.58203125" style="82" bestFit="1" customWidth="1"/>
    <col min="6935" max="6935" width="17.08203125" style="82" bestFit="1" customWidth="1"/>
    <col min="6936" max="6936" width="13.6640625" style="82" bestFit="1" customWidth="1"/>
    <col min="6937" max="6937" width="11.9140625" style="82" bestFit="1" customWidth="1"/>
    <col min="6938" max="6938" width="13.6640625" style="82" bestFit="1" customWidth="1"/>
    <col min="6939" max="6939" width="11.9140625" style="82" bestFit="1" customWidth="1"/>
    <col min="6940" max="6940" width="13.6640625" style="82" bestFit="1" customWidth="1"/>
    <col min="6941" max="6941" width="11.9140625" style="82" bestFit="1" customWidth="1"/>
    <col min="6942" max="6943" width="17.5" style="82" bestFit="1" customWidth="1"/>
    <col min="6944" max="6944" width="15.58203125" style="82" bestFit="1" customWidth="1"/>
    <col min="6945" max="6945" width="13.6640625" style="82" bestFit="1" customWidth="1"/>
    <col min="6946" max="6946" width="15.58203125" style="82" bestFit="1" customWidth="1"/>
    <col min="6947" max="6947" width="13.6640625" style="82" bestFit="1" customWidth="1"/>
    <col min="6948" max="6948" width="17.08203125" style="82" customWidth="1"/>
    <col min="6949" max="6949" width="25.1640625" style="82" bestFit="1" customWidth="1"/>
    <col min="6950" max="6950" width="6.4140625" style="82" bestFit="1" customWidth="1"/>
    <col min="6951" max="6951" width="13.6640625" style="82" bestFit="1" customWidth="1"/>
    <col min="6952" max="6952" width="11.9140625" style="82" bestFit="1" customWidth="1"/>
    <col min="6953" max="6953" width="13.6640625" style="82" bestFit="1" customWidth="1"/>
    <col min="6954" max="6954" width="11.9140625" style="82" bestFit="1" customWidth="1"/>
    <col min="6955" max="6955" width="13.6640625" style="82" bestFit="1" customWidth="1"/>
    <col min="6956" max="6956" width="11.9140625" style="82" bestFit="1" customWidth="1"/>
    <col min="6957" max="6958" width="17.5" style="82" bestFit="1" customWidth="1"/>
    <col min="6959" max="6959" width="15.58203125" style="82" bestFit="1" customWidth="1"/>
    <col min="6960" max="6960" width="13.6640625" style="82" bestFit="1" customWidth="1"/>
    <col min="6961" max="6961" width="15.58203125" style="82" bestFit="1" customWidth="1"/>
    <col min="6962" max="6962" width="13.6640625" style="82" bestFit="1" customWidth="1"/>
    <col min="6963" max="6963" width="12.08203125" style="82" bestFit="1" customWidth="1"/>
    <col min="6964" max="6964" width="11.58203125" style="82" bestFit="1" customWidth="1"/>
    <col min="6965" max="6965" width="6.4140625" style="82" bestFit="1" customWidth="1"/>
    <col min="6966" max="6966" width="13.6640625" style="82" bestFit="1" customWidth="1"/>
    <col min="6967" max="6967" width="11.9140625" style="82" bestFit="1" customWidth="1"/>
    <col min="6968" max="6968" width="13.6640625" style="82" bestFit="1" customWidth="1"/>
    <col min="6969" max="6969" width="11.9140625" style="82" bestFit="1" customWidth="1"/>
    <col min="6970" max="6970" width="13.6640625" style="82" bestFit="1" customWidth="1"/>
    <col min="6971" max="6971" width="11.9140625" style="82" bestFit="1" customWidth="1"/>
    <col min="6972" max="6973" width="17.5" style="82" bestFit="1" customWidth="1"/>
    <col min="6974" max="6974" width="15.58203125" style="82" bestFit="1" customWidth="1"/>
    <col min="6975" max="6975" width="13.6640625" style="82" bestFit="1" customWidth="1"/>
    <col min="6976" max="6976" width="15.58203125" style="82" bestFit="1" customWidth="1"/>
    <col min="6977" max="6977" width="13.6640625" style="82" bestFit="1" customWidth="1"/>
    <col min="6978" max="6978" width="12.08203125" style="82" bestFit="1" customWidth="1"/>
    <col min="6979" max="6979" width="11.58203125" style="82" bestFit="1" customWidth="1"/>
    <col min="6980" max="6980" width="6.4140625" style="82" customWidth="1"/>
    <col min="6981" max="6981" width="13.6640625" style="82" customWidth="1"/>
    <col min="6982" max="6982" width="11.9140625" style="82" customWidth="1"/>
    <col min="6983" max="6983" width="13.6640625" style="82" customWidth="1"/>
    <col min="6984" max="6984" width="11.9140625" style="82" customWidth="1"/>
    <col min="6985" max="6985" width="13.6640625" style="82" customWidth="1"/>
    <col min="6986" max="6986" width="11.9140625" style="82" customWidth="1"/>
    <col min="6987" max="6988" width="17.5" style="82" customWidth="1"/>
    <col min="6989" max="6989" width="15.58203125" style="82" customWidth="1"/>
    <col min="6990" max="6990" width="13.6640625" style="82" customWidth="1"/>
    <col min="6991" max="6991" width="15.58203125" style="82" customWidth="1"/>
    <col min="6992" max="6992" width="13.6640625" style="82" customWidth="1"/>
    <col min="6993" max="6993" width="12.08203125" style="82" customWidth="1"/>
    <col min="6994" max="6994" width="11.58203125" style="82" customWidth="1"/>
    <col min="6995" max="6995" width="6.4140625" style="82" customWidth="1"/>
    <col min="6996" max="6996" width="13.6640625" style="82" customWidth="1"/>
    <col min="6997" max="6997" width="11.9140625" style="82" customWidth="1"/>
    <col min="6998" max="6998" width="13.6640625" style="82" customWidth="1"/>
    <col min="6999" max="6999" width="11.9140625" style="82" customWidth="1"/>
    <col min="7000" max="7000" width="13.6640625" style="82" customWidth="1"/>
    <col min="7001" max="7001" width="11.9140625" style="82" customWidth="1"/>
    <col min="7002" max="7003" width="17.5" style="82" customWidth="1"/>
    <col min="7004" max="7004" width="15.58203125" style="82" customWidth="1"/>
    <col min="7005" max="7005" width="13.6640625" style="82" customWidth="1"/>
    <col min="7006" max="7006" width="15.58203125" style="82" customWidth="1"/>
    <col min="7007" max="7007" width="6" style="82" customWidth="1"/>
    <col min="7008" max="7008" width="12.08203125" style="82" customWidth="1"/>
    <col min="7009" max="7009" width="11.58203125" style="82" customWidth="1"/>
    <col min="7010" max="7010" width="6.4140625" style="82" customWidth="1"/>
    <col min="7011" max="7011" width="13.6640625" style="82" customWidth="1"/>
    <col min="7012" max="7012" width="11.9140625" style="82" customWidth="1"/>
    <col min="7013" max="7013" width="13.6640625" style="82" customWidth="1"/>
    <col min="7014" max="7014" width="11.9140625" style="82" customWidth="1"/>
    <col min="7015" max="7015" width="13.6640625" style="82" customWidth="1"/>
    <col min="7016" max="7016" width="11.9140625" style="82" customWidth="1"/>
    <col min="7017" max="7018" width="17.5" style="82" customWidth="1"/>
    <col min="7019" max="7019" width="15.58203125" style="82" customWidth="1"/>
    <col min="7020" max="7020" width="13.6640625" style="82" customWidth="1"/>
    <col min="7021" max="7021" width="15.58203125" style="82" customWidth="1"/>
    <col min="7022" max="7022" width="6" style="82" customWidth="1"/>
    <col min="7023" max="7023" width="12.08203125" style="82" customWidth="1"/>
    <col min="7024" max="7024" width="11.58203125" style="82" customWidth="1"/>
    <col min="7025" max="7025" width="6.4140625" style="82" customWidth="1"/>
    <col min="7026" max="7026" width="13.6640625" style="82" customWidth="1"/>
    <col min="7027" max="7027" width="11.9140625" style="82" customWidth="1"/>
    <col min="7028" max="7028" width="13.6640625" style="82" customWidth="1"/>
    <col min="7029" max="7029" width="11.9140625" style="82" customWidth="1"/>
    <col min="7030" max="7030" width="13.6640625" style="82" customWidth="1"/>
    <col min="7031" max="7031" width="11.9140625" style="82" customWidth="1"/>
    <col min="7032" max="7033" width="17.5" style="82" customWidth="1"/>
    <col min="7034" max="7034" width="15.58203125" style="82" customWidth="1"/>
    <col min="7035" max="7035" width="13.6640625" style="82" customWidth="1"/>
    <col min="7036" max="7036" width="15.58203125" style="82" customWidth="1"/>
    <col min="7037" max="7037" width="13.6640625" style="82" customWidth="1"/>
    <col min="7038" max="7038" width="12.08203125" style="82" customWidth="1"/>
    <col min="7039" max="7039" width="11.58203125" style="82" customWidth="1"/>
    <col min="7040" max="7040" width="6.4140625" style="82" customWidth="1"/>
    <col min="7041" max="7041" width="13.6640625" style="82" customWidth="1"/>
    <col min="7042" max="7042" width="11.9140625" style="82" customWidth="1"/>
    <col min="7043" max="7043" width="13.6640625" style="82" customWidth="1"/>
    <col min="7044" max="7044" width="11.9140625" style="82" customWidth="1"/>
    <col min="7045" max="7045" width="13.6640625" style="82" customWidth="1"/>
    <col min="7046" max="7046" width="11.9140625" style="82" customWidth="1"/>
    <col min="7047" max="7048" width="17.5" style="82" customWidth="1"/>
    <col min="7049" max="7049" width="15.58203125" style="82" customWidth="1"/>
    <col min="7050" max="7050" width="13.6640625" style="82" customWidth="1"/>
    <col min="7051" max="7051" width="15.58203125" style="82" customWidth="1"/>
    <col min="7052" max="7052" width="13.6640625" style="82" customWidth="1"/>
    <col min="7053" max="7053" width="12.08203125" style="82" customWidth="1"/>
    <col min="7054" max="7054" width="11.58203125" style="82" customWidth="1"/>
    <col min="7055" max="7055" width="6.4140625" style="82" customWidth="1"/>
    <col min="7056" max="7056" width="13.6640625" style="82" customWidth="1"/>
    <col min="7057" max="7057" width="11.9140625" style="82" customWidth="1"/>
    <col min="7058" max="7058" width="13.6640625" style="82" customWidth="1"/>
    <col min="7059" max="7059" width="11.9140625" style="82" customWidth="1"/>
    <col min="7060" max="7060" width="13.6640625" style="82" customWidth="1"/>
    <col min="7061" max="7061" width="11.9140625" style="82" customWidth="1"/>
    <col min="7062" max="7063" width="17.5" style="82" customWidth="1"/>
    <col min="7064" max="7064" width="15.58203125" style="82" customWidth="1"/>
    <col min="7065" max="7065" width="13.6640625" style="82" customWidth="1"/>
    <col min="7066" max="7066" width="15.58203125" style="82" customWidth="1"/>
    <col min="7067" max="7067" width="5.33203125" style="82" customWidth="1"/>
    <col min="7068" max="7068" width="12.08203125" style="82" customWidth="1"/>
    <col min="7069" max="7069" width="11.58203125" style="82" customWidth="1"/>
    <col min="7070" max="7070" width="6.4140625" style="82" customWidth="1"/>
    <col min="7071" max="7071" width="13.6640625" style="82" customWidth="1"/>
    <col min="7072" max="7072" width="11.9140625" style="82" customWidth="1"/>
    <col min="7073" max="7073" width="13.6640625" style="82" customWidth="1"/>
    <col min="7074" max="7074" width="11.9140625" style="82" customWidth="1"/>
    <col min="7075" max="7075" width="13.6640625" style="82" customWidth="1"/>
    <col min="7076" max="7076" width="11.9140625" style="82" customWidth="1"/>
    <col min="7077" max="7078" width="17.5" style="82" customWidth="1"/>
    <col min="7079" max="7079" width="15.58203125" style="82" customWidth="1"/>
    <col min="7080" max="7080" width="13.6640625" style="82" customWidth="1"/>
    <col min="7081" max="7081" width="15.58203125" style="82" customWidth="1"/>
    <col min="7082" max="7082" width="13.6640625" style="82" customWidth="1"/>
    <col min="7083" max="7083" width="12.08203125" style="82" customWidth="1"/>
    <col min="7084" max="7084" width="11.58203125" style="82" customWidth="1"/>
    <col min="7085" max="7085" width="6.4140625" style="82" customWidth="1"/>
    <col min="7086" max="7086" width="13.6640625" style="82" customWidth="1"/>
    <col min="7087" max="7087" width="11.9140625" style="82" customWidth="1"/>
    <col min="7088" max="7088" width="13.6640625" style="82" customWidth="1"/>
    <col min="7089" max="7089" width="11.9140625" style="82" customWidth="1"/>
    <col min="7090" max="7090" width="13.6640625" style="82" customWidth="1"/>
    <col min="7091" max="7091" width="11.9140625" style="82" customWidth="1"/>
    <col min="7092" max="7093" width="17.5" style="82" customWidth="1"/>
    <col min="7094" max="7094" width="15.58203125" style="82" customWidth="1"/>
    <col min="7095" max="7095" width="13.6640625" style="82" customWidth="1"/>
    <col min="7096" max="7096" width="15.58203125" style="82" customWidth="1"/>
    <col min="7097" max="7097" width="13.6640625" style="82" customWidth="1"/>
    <col min="7098" max="7098" width="12.08203125" style="82" customWidth="1"/>
    <col min="7099" max="7099" width="11.58203125" style="82" customWidth="1"/>
    <col min="7100" max="7100" width="6.4140625" style="82" customWidth="1"/>
    <col min="7101" max="7101" width="13.6640625" style="82" customWidth="1"/>
    <col min="7102" max="7102" width="11.9140625" style="82" customWidth="1"/>
    <col min="7103" max="7103" width="13.6640625" style="82" customWidth="1"/>
    <col min="7104" max="7104" width="11.9140625" style="82" customWidth="1"/>
    <col min="7105" max="7105" width="13.6640625" style="82" customWidth="1"/>
    <col min="7106" max="7106" width="11.9140625" style="82" customWidth="1"/>
    <col min="7107" max="7108" width="17.5" style="82" customWidth="1"/>
    <col min="7109" max="7109" width="15.58203125" style="82" customWidth="1"/>
    <col min="7110" max="7110" width="13.6640625" style="82" customWidth="1"/>
    <col min="7111" max="7111" width="15.58203125" style="82" customWidth="1"/>
    <col min="7112" max="7112" width="13.6640625" style="82" customWidth="1"/>
    <col min="7113" max="7113" width="12.08203125" style="82" customWidth="1"/>
    <col min="7114" max="7114" width="11.58203125" style="82" customWidth="1"/>
    <col min="7115" max="7115" width="6.4140625" style="82" customWidth="1"/>
    <col min="7116" max="7116" width="13.6640625" style="82" customWidth="1"/>
    <col min="7117" max="7117" width="11.9140625" style="82" customWidth="1"/>
    <col min="7118" max="7118" width="13.6640625" style="82" customWidth="1"/>
    <col min="7119" max="7119" width="11.9140625" style="82" customWidth="1"/>
    <col min="7120" max="7120" width="13.6640625" style="82" customWidth="1"/>
    <col min="7121" max="7121" width="11.9140625" style="82" customWidth="1"/>
    <col min="7122" max="7123" width="17.5" style="82" customWidth="1"/>
    <col min="7124" max="7124" width="15.58203125" style="82" customWidth="1"/>
    <col min="7125" max="7125" width="13.6640625" style="82" customWidth="1"/>
    <col min="7126" max="7126" width="15.58203125" style="82" customWidth="1"/>
    <col min="7127" max="7127" width="13.6640625" style="82" customWidth="1"/>
    <col min="7128" max="7128" width="12.08203125" style="82" customWidth="1"/>
    <col min="7129" max="7129" width="11.58203125" style="82" customWidth="1"/>
    <col min="7130" max="7130" width="6.4140625" style="82" customWidth="1"/>
    <col min="7131" max="7131" width="13.6640625" style="82" customWidth="1"/>
    <col min="7132" max="7132" width="11.9140625" style="82" customWidth="1"/>
    <col min="7133" max="7133" width="13.6640625" style="82" customWidth="1"/>
    <col min="7134" max="7134" width="11.9140625" style="82" customWidth="1"/>
    <col min="7135" max="7135" width="13.6640625" style="82" customWidth="1"/>
    <col min="7136" max="7136" width="11.9140625" style="82" customWidth="1"/>
    <col min="7137" max="7138" width="17.5" style="82" customWidth="1"/>
    <col min="7139" max="7139" width="15.58203125" style="82" customWidth="1"/>
    <col min="7140" max="7140" width="13.6640625" style="82" customWidth="1"/>
    <col min="7141" max="7141" width="15.58203125" style="82" customWidth="1"/>
    <col min="7142" max="7142" width="13.6640625" style="82" customWidth="1"/>
    <col min="7143" max="7143" width="12.08203125" style="82" customWidth="1"/>
    <col min="7144" max="7144" width="11.58203125" style="82" customWidth="1"/>
    <col min="7145" max="7145" width="6.4140625" style="82" customWidth="1"/>
    <col min="7146" max="7146" width="13.6640625" style="82" customWidth="1"/>
    <col min="7147" max="7147" width="11.9140625" style="82" customWidth="1"/>
    <col min="7148" max="7148" width="13.6640625" style="82" customWidth="1"/>
    <col min="7149" max="7149" width="11.9140625" style="82" customWidth="1"/>
    <col min="7150" max="7150" width="13.6640625" style="82" customWidth="1"/>
    <col min="7151" max="7151" width="11.9140625" style="82" customWidth="1"/>
    <col min="7152" max="7153" width="17.5" style="82" customWidth="1"/>
    <col min="7154" max="7154" width="15.58203125" style="82" customWidth="1"/>
    <col min="7155" max="7155" width="13.6640625" style="82" customWidth="1"/>
    <col min="7156" max="7156" width="15.58203125" style="82" customWidth="1"/>
    <col min="7157" max="7157" width="13.6640625" style="82" customWidth="1"/>
    <col min="7158" max="7158" width="12.08203125" style="82" customWidth="1"/>
    <col min="7159" max="7159" width="3.1640625" style="82" customWidth="1"/>
    <col min="7160" max="7168" width="7.5" style="82"/>
    <col min="7169" max="7169" width="11.1640625" style="82" bestFit="1" customWidth="1"/>
    <col min="7170" max="7170" width="15.58203125" style="82" bestFit="1" customWidth="1"/>
    <col min="7171" max="7171" width="10.6640625" style="82" bestFit="1" customWidth="1"/>
    <col min="7172" max="7172" width="14.4140625" style="82" bestFit="1" customWidth="1"/>
    <col min="7173" max="7173" width="17.1640625" style="82" bestFit="1" customWidth="1"/>
    <col min="7174" max="7174" width="12.5" style="82" bestFit="1" customWidth="1"/>
    <col min="7175" max="7175" width="20.33203125" style="82" bestFit="1" customWidth="1"/>
    <col min="7176" max="7176" width="8.08203125" style="82" bestFit="1" customWidth="1"/>
    <col min="7177" max="7177" width="8" style="82" bestFit="1" customWidth="1"/>
    <col min="7178" max="7178" width="19.08203125" style="82" bestFit="1" customWidth="1"/>
    <col min="7179" max="7181" width="8" style="82" bestFit="1" customWidth="1"/>
    <col min="7182" max="7182" width="13.6640625" style="82" bestFit="1" customWidth="1"/>
    <col min="7183" max="7183" width="11.9140625" style="82" bestFit="1" customWidth="1"/>
    <col min="7184" max="7184" width="18" style="82" bestFit="1" customWidth="1"/>
    <col min="7185" max="7185" width="16.08203125" style="82" bestFit="1" customWidth="1"/>
    <col min="7186" max="7186" width="18" style="82" bestFit="1" customWidth="1"/>
    <col min="7187" max="7187" width="16.08203125" style="82" bestFit="1" customWidth="1"/>
    <col min="7188" max="7188" width="12.5" style="82" bestFit="1" customWidth="1"/>
    <col min="7189" max="7189" width="10.6640625" style="82" bestFit="1" customWidth="1"/>
    <col min="7190" max="7190" width="11.58203125" style="82" bestFit="1" customWidth="1"/>
    <col min="7191" max="7191" width="17.08203125" style="82" bestFit="1" customWidth="1"/>
    <col min="7192" max="7192" width="13.6640625" style="82" bestFit="1" customWidth="1"/>
    <col min="7193" max="7193" width="11.9140625" style="82" bestFit="1" customWidth="1"/>
    <col min="7194" max="7194" width="13.6640625" style="82" bestFit="1" customWidth="1"/>
    <col min="7195" max="7195" width="11.9140625" style="82" bestFit="1" customWidth="1"/>
    <col min="7196" max="7196" width="13.6640625" style="82" bestFit="1" customWidth="1"/>
    <col min="7197" max="7197" width="11.9140625" style="82" bestFit="1" customWidth="1"/>
    <col min="7198" max="7199" width="17.5" style="82" bestFit="1" customWidth="1"/>
    <col min="7200" max="7200" width="15.58203125" style="82" bestFit="1" customWidth="1"/>
    <col min="7201" max="7201" width="13.6640625" style="82" bestFit="1" customWidth="1"/>
    <col min="7202" max="7202" width="15.58203125" style="82" bestFit="1" customWidth="1"/>
    <col min="7203" max="7203" width="13.6640625" style="82" bestFit="1" customWidth="1"/>
    <col min="7204" max="7204" width="17.08203125" style="82" customWidth="1"/>
    <col min="7205" max="7205" width="25.1640625" style="82" bestFit="1" customWidth="1"/>
    <col min="7206" max="7206" width="6.4140625" style="82" bestFit="1" customWidth="1"/>
    <col min="7207" max="7207" width="13.6640625" style="82" bestFit="1" customWidth="1"/>
    <col min="7208" max="7208" width="11.9140625" style="82" bestFit="1" customWidth="1"/>
    <col min="7209" max="7209" width="13.6640625" style="82" bestFit="1" customWidth="1"/>
    <col min="7210" max="7210" width="11.9140625" style="82" bestFit="1" customWidth="1"/>
    <col min="7211" max="7211" width="13.6640625" style="82" bestFit="1" customWidth="1"/>
    <col min="7212" max="7212" width="11.9140625" style="82" bestFit="1" customWidth="1"/>
    <col min="7213" max="7214" width="17.5" style="82" bestFit="1" customWidth="1"/>
    <col min="7215" max="7215" width="15.58203125" style="82" bestFit="1" customWidth="1"/>
    <col min="7216" max="7216" width="13.6640625" style="82" bestFit="1" customWidth="1"/>
    <col min="7217" max="7217" width="15.58203125" style="82" bestFit="1" customWidth="1"/>
    <col min="7218" max="7218" width="13.6640625" style="82" bestFit="1" customWidth="1"/>
    <col min="7219" max="7219" width="12.08203125" style="82" bestFit="1" customWidth="1"/>
    <col min="7220" max="7220" width="11.58203125" style="82" bestFit="1" customWidth="1"/>
    <col min="7221" max="7221" width="6.4140625" style="82" bestFit="1" customWidth="1"/>
    <col min="7222" max="7222" width="13.6640625" style="82" bestFit="1" customWidth="1"/>
    <col min="7223" max="7223" width="11.9140625" style="82" bestFit="1" customWidth="1"/>
    <col min="7224" max="7224" width="13.6640625" style="82" bestFit="1" customWidth="1"/>
    <col min="7225" max="7225" width="11.9140625" style="82" bestFit="1" customWidth="1"/>
    <col min="7226" max="7226" width="13.6640625" style="82" bestFit="1" customWidth="1"/>
    <col min="7227" max="7227" width="11.9140625" style="82" bestFit="1" customWidth="1"/>
    <col min="7228" max="7229" width="17.5" style="82" bestFit="1" customWidth="1"/>
    <col min="7230" max="7230" width="15.58203125" style="82" bestFit="1" customWidth="1"/>
    <col min="7231" max="7231" width="13.6640625" style="82" bestFit="1" customWidth="1"/>
    <col min="7232" max="7232" width="15.58203125" style="82" bestFit="1" customWidth="1"/>
    <col min="7233" max="7233" width="13.6640625" style="82" bestFit="1" customWidth="1"/>
    <col min="7234" max="7234" width="12.08203125" style="82" bestFit="1" customWidth="1"/>
    <col min="7235" max="7235" width="11.58203125" style="82" bestFit="1" customWidth="1"/>
    <col min="7236" max="7236" width="6.4140625" style="82" customWidth="1"/>
    <col min="7237" max="7237" width="13.6640625" style="82" customWidth="1"/>
    <col min="7238" max="7238" width="11.9140625" style="82" customWidth="1"/>
    <col min="7239" max="7239" width="13.6640625" style="82" customWidth="1"/>
    <col min="7240" max="7240" width="11.9140625" style="82" customWidth="1"/>
    <col min="7241" max="7241" width="13.6640625" style="82" customWidth="1"/>
    <col min="7242" max="7242" width="11.9140625" style="82" customWidth="1"/>
    <col min="7243" max="7244" width="17.5" style="82" customWidth="1"/>
    <col min="7245" max="7245" width="15.58203125" style="82" customWidth="1"/>
    <col min="7246" max="7246" width="13.6640625" style="82" customWidth="1"/>
    <col min="7247" max="7247" width="15.58203125" style="82" customWidth="1"/>
    <col min="7248" max="7248" width="13.6640625" style="82" customWidth="1"/>
    <col min="7249" max="7249" width="12.08203125" style="82" customWidth="1"/>
    <col min="7250" max="7250" width="11.58203125" style="82" customWidth="1"/>
    <col min="7251" max="7251" width="6.4140625" style="82" customWidth="1"/>
    <col min="7252" max="7252" width="13.6640625" style="82" customWidth="1"/>
    <col min="7253" max="7253" width="11.9140625" style="82" customWidth="1"/>
    <col min="7254" max="7254" width="13.6640625" style="82" customWidth="1"/>
    <col min="7255" max="7255" width="11.9140625" style="82" customWidth="1"/>
    <col min="7256" max="7256" width="13.6640625" style="82" customWidth="1"/>
    <col min="7257" max="7257" width="11.9140625" style="82" customWidth="1"/>
    <col min="7258" max="7259" width="17.5" style="82" customWidth="1"/>
    <col min="7260" max="7260" width="15.58203125" style="82" customWidth="1"/>
    <col min="7261" max="7261" width="13.6640625" style="82" customWidth="1"/>
    <col min="7262" max="7262" width="15.58203125" style="82" customWidth="1"/>
    <col min="7263" max="7263" width="6" style="82" customWidth="1"/>
    <col min="7264" max="7264" width="12.08203125" style="82" customWidth="1"/>
    <col min="7265" max="7265" width="11.58203125" style="82" customWidth="1"/>
    <col min="7266" max="7266" width="6.4140625" style="82" customWidth="1"/>
    <col min="7267" max="7267" width="13.6640625" style="82" customWidth="1"/>
    <col min="7268" max="7268" width="11.9140625" style="82" customWidth="1"/>
    <col min="7269" max="7269" width="13.6640625" style="82" customWidth="1"/>
    <col min="7270" max="7270" width="11.9140625" style="82" customWidth="1"/>
    <col min="7271" max="7271" width="13.6640625" style="82" customWidth="1"/>
    <col min="7272" max="7272" width="11.9140625" style="82" customWidth="1"/>
    <col min="7273" max="7274" width="17.5" style="82" customWidth="1"/>
    <col min="7275" max="7275" width="15.58203125" style="82" customWidth="1"/>
    <col min="7276" max="7276" width="13.6640625" style="82" customWidth="1"/>
    <col min="7277" max="7277" width="15.58203125" style="82" customWidth="1"/>
    <col min="7278" max="7278" width="6" style="82" customWidth="1"/>
    <col min="7279" max="7279" width="12.08203125" style="82" customWidth="1"/>
    <col min="7280" max="7280" width="11.58203125" style="82" customWidth="1"/>
    <col min="7281" max="7281" width="6.4140625" style="82" customWidth="1"/>
    <col min="7282" max="7282" width="13.6640625" style="82" customWidth="1"/>
    <col min="7283" max="7283" width="11.9140625" style="82" customWidth="1"/>
    <col min="7284" max="7284" width="13.6640625" style="82" customWidth="1"/>
    <col min="7285" max="7285" width="11.9140625" style="82" customWidth="1"/>
    <col min="7286" max="7286" width="13.6640625" style="82" customWidth="1"/>
    <col min="7287" max="7287" width="11.9140625" style="82" customWidth="1"/>
    <col min="7288" max="7289" width="17.5" style="82" customWidth="1"/>
    <col min="7290" max="7290" width="15.58203125" style="82" customWidth="1"/>
    <col min="7291" max="7291" width="13.6640625" style="82" customWidth="1"/>
    <col min="7292" max="7292" width="15.58203125" style="82" customWidth="1"/>
    <col min="7293" max="7293" width="13.6640625" style="82" customWidth="1"/>
    <col min="7294" max="7294" width="12.08203125" style="82" customWidth="1"/>
    <col min="7295" max="7295" width="11.58203125" style="82" customWidth="1"/>
    <col min="7296" max="7296" width="6.4140625" style="82" customWidth="1"/>
    <col min="7297" max="7297" width="13.6640625" style="82" customWidth="1"/>
    <col min="7298" max="7298" width="11.9140625" style="82" customWidth="1"/>
    <col min="7299" max="7299" width="13.6640625" style="82" customWidth="1"/>
    <col min="7300" max="7300" width="11.9140625" style="82" customWidth="1"/>
    <col min="7301" max="7301" width="13.6640625" style="82" customWidth="1"/>
    <col min="7302" max="7302" width="11.9140625" style="82" customWidth="1"/>
    <col min="7303" max="7304" width="17.5" style="82" customWidth="1"/>
    <col min="7305" max="7305" width="15.58203125" style="82" customWidth="1"/>
    <col min="7306" max="7306" width="13.6640625" style="82" customWidth="1"/>
    <col min="7307" max="7307" width="15.58203125" style="82" customWidth="1"/>
    <col min="7308" max="7308" width="13.6640625" style="82" customWidth="1"/>
    <col min="7309" max="7309" width="12.08203125" style="82" customWidth="1"/>
    <col min="7310" max="7310" width="11.58203125" style="82" customWidth="1"/>
    <col min="7311" max="7311" width="6.4140625" style="82" customWidth="1"/>
    <col min="7312" max="7312" width="13.6640625" style="82" customWidth="1"/>
    <col min="7313" max="7313" width="11.9140625" style="82" customWidth="1"/>
    <col min="7314" max="7314" width="13.6640625" style="82" customWidth="1"/>
    <col min="7315" max="7315" width="11.9140625" style="82" customWidth="1"/>
    <col min="7316" max="7316" width="13.6640625" style="82" customWidth="1"/>
    <col min="7317" max="7317" width="11.9140625" style="82" customWidth="1"/>
    <col min="7318" max="7319" width="17.5" style="82" customWidth="1"/>
    <col min="7320" max="7320" width="15.58203125" style="82" customWidth="1"/>
    <col min="7321" max="7321" width="13.6640625" style="82" customWidth="1"/>
    <col min="7322" max="7322" width="15.58203125" style="82" customWidth="1"/>
    <col min="7323" max="7323" width="5.33203125" style="82" customWidth="1"/>
    <col min="7324" max="7324" width="12.08203125" style="82" customWidth="1"/>
    <col min="7325" max="7325" width="11.58203125" style="82" customWidth="1"/>
    <col min="7326" max="7326" width="6.4140625" style="82" customWidth="1"/>
    <col min="7327" max="7327" width="13.6640625" style="82" customWidth="1"/>
    <col min="7328" max="7328" width="11.9140625" style="82" customWidth="1"/>
    <col min="7329" max="7329" width="13.6640625" style="82" customWidth="1"/>
    <col min="7330" max="7330" width="11.9140625" style="82" customWidth="1"/>
    <col min="7331" max="7331" width="13.6640625" style="82" customWidth="1"/>
    <col min="7332" max="7332" width="11.9140625" style="82" customWidth="1"/>
    <col min="7333" max="7334" width="17.5" style="82" customWidth="1"/>
    <col min="7335" max="7335" width="15.58203125" style="82" customWidth="1"/>
    <col min="7336" max="7336" width="13.6640625" style="82" customWidth="1"/>
    <col min="7337" max="7337" width="15.58203125" style="82" customWidth="1"/>
    <col min="7338" max="7338" width="13.6640625" style="82" customWidth="1"/>
    <col min="7339" max="7339" width="12.08203125" style="82" customWidth="1"/>
    <col min="7340" max="7340" width="11.58203125" style="82" customWidth="1"/>
    <col min="7341" max="7341" width="6.4140625" style="82" customWidth="1"/>
    <col min="7342" max="7342" width="13.6640625" style="82" customWidth="1"/>
    <col min="7343" max="7343" width="11.9140625" style="82" customWidth="1"/>
    <col min="7344" max="7344" width="13.6640625" style="82" customWidth="1"/>
    <col min="7345" max="7345" width="11.9140625" style="82" customWidth="1"/>
    <col min="7346" max="7346" width="13.6640625" style="82" customWidth="1"/>
    <col min="7347" max="7347" width="11.9140625" style="82" customWidth="1"/>
    <col min="7348" max="7349" width="17.5" style="82" customWidth="1"/>
    <col min="7350" max="7350" width="15.58203125" style="82" customWidth="1"/>
    <col min="7351" max="7351" width="13.6640625" style="82" customWidth="1"/>
    <col min="7352" max="7352" width="15.58203125" style="82" customWidth="1"/>
    <col min="7353" max="7353" width="13.6640625" style="82" customWidth="1"/>
    <col min="7354" max="7354" width="12.08203125" style="82" customWidth="1"/>
    <col min="7355" max="7355" width="11.58203125" style="82" customWidth="1"/>
    <col min="7356" max="7356" width="6.4140625" style="82" customWidth="1"/>
    <col min="7357" max="7357" width="13.6640625" style="82" customWidth="1"/>
    <col min="7358" max="7358" width="11.9140625" style="82" customWidth="1"/>
    <col min="7359" max="7359" width="13.6640625" style="82" customWidth="1"/>
    <col min="7360" max="7360" width="11.9140625" style="82" customWidth="1"/>
    <col min="7361" max="7361" width="13.6640625" style="82" customWidth="1"/>
    <col min="7362" max="7362" width="11.9140625" style="82" customWidth="1"/>
    <col min="7363" max="7364" width="17.5" style="82" customWidth="1"/>
    <col min="7365" max="7365" width="15.58203125" style="82" customWidth="1"/>
    <col min="7366" max="7366" width="13.6640625" style="82" customWidth="1"/>
    <col min="7367" max="7367" width="15.58203125" style="82" customWidth="1"/>
    <col min="7368" max="7368" width="13.6640625" style="82" customWidth="1"/>
    <col min="7369" max="7369" width="12.08203125" style="82" customWidth="1"/>
    <col min="7370" max="7370" width="11.58203125" style="82" customWidth="1"/>
    <col min="7371" max="7371" width="6.4140625" style="82" customWidth="1"/>
    <col min="7372" max="7372" width="13.6640625" style="82" customWidth="1"/>
    <col min="7373" max="7373" width="11.9140625" style="82" customWidth="1"/>
    <col min="7374" max="7374" width="13.6640625" style="82" customWidth="1"/>
    <col min="7375" max="7375" width="11.9140625" style="82" customWidth="1"/>
    <col min="7376" max="7376" width="13.6640625" style="82" customWidth="1"/>
    <col min="7377" max="7377" width="11.9140625" style="82" customWidth="1"/>
    <col min="7378" max="7379" width="17.5" style="82" customWidth="1"/>
    <col min="7380" max="7380" width="15.58203125" style="82" customWidth="1"/>
    <col min="7381" max="7381" width="13.6640625" style="82" customWidth="1"/>
    <col min="7382" max="7382" width="15.58203125" style="82" customWidth="1"/>
    <col min="7383" max="7383" width="13.6640625" style="82" customWidth="1"/>
    <col min="7384" max="7384" width="12.08203125" style="82" customWidth="1"/>
    <col min="7385" max="7385" width="11.58203125" style="82" customWidth="1"/>
    <col min="7386" max="7386" width="6.4140625" style="82" customWidth="1"/>
    <col min="7387" max="7387" width="13.6640625" style="82" customWidth="1"/>
    <col min="7388" max="7388" width="11.9140625" style="82" customWidth="1"/>
    <col min="7389" max="7389" width="13.6640625" style="82" customWidth="1"/>
    <col min="7390" max="7390" width="11.9140625" style="82" customWidth="1"/>
    <col min="7391" max="7391" width="13.6640625" style="82" customWidth="1"/>
    <col min="7392" max="7392" width="11.9140625" style="82" customWidth="1"/>
    <col min="7393" max="7394" width="17.5" style="82" customWidth="1"/>
    <col min="7395" max="7395" width="15.58203125" style="82" customWidth="1"/>
    <col min="7396" max="7396" width="13.6640625" style="82" customWidth="1"/>
    <col min="7397" max="7397" width="15.58203125" style="82" customWidth="1"/>
    <col min="7398" max="7398" width="13.6640625" style="82" customWidth="1"/>
    <col min="7399" max="7399" width="12.08203125" style="82" customWidth="1"/>
    <col min="7400" max="7400" width="11.58203125" style="82" customWidth="1"/>
    <col min="7401" max="7401" width="6.4140625" style="82" customWidth="1"/>
    <col min="7402" max="7402" width="13.6640625" style="82" customWidth="1"/>
    <col min="7403" max="7403" width="11.9140625" style="82" customWidth="1"/>
    <col min="7404" max="7404" width="13.6640625" style="82" customWidth="1"/>
    <col min="7405" max="7405" width="11.9140625" style="82" customWidth="1"/>
    <col min="7406" max="7406" width="13.6640625" style="82" customWidth="1"/>
    <col min="7407" max="7407" width="11.9140625" style="82" customWidth="1"/>
    <col min="7408" max="7409" width="17.5" style="82" customWidth="1"/>
    <col min="7410" max="7410" width="15.58203125" style="82" customWidth="1"/>
    <col min="7411" max="7411" width="13.6640625" style="82" customWidth="1"/>
    <col min="7412" max="7412" width="15.58203125" style="82" customWidth="1"/>
    <col min="7413" max="7413" width="13.6640625" style="82" customWidth="1"/>
    <col min="7414" max="7414" width="12.08203125" style="82" customWidth="1"/>
    <col min="7415" max="7415" width="3.1640625" style="82" customWidth="1"/>
    <col min="7416" max="7424" width="7.5" style="82"/>
    <col min="7425" max="7425" width="11.1640625" style="82" bestFit="1" customWidth="1"/>
    <col min="7426" max="7426" width="15.58203125" style="82" bestFit="1" customWidth="1"/>
    <col min="7427" max="7427" width="10.6640625" style="82" bestFit="1" customWidth="1"/>
    <col min="7428" max="7428" width="14.4140625" style="82" bestFit="1" customWidth="1"/>
    <col min="7429" max="7429" width="17.1640625" style="82" bestFit="1" customWidth="1"/>
    <col min="7430" max="7430" width="12.5" style="82" bestFit="1" customWidth="1"/>
    <col min="7431" max="7431" width="20.33203125" style="82" bestFit="1" customWidth="1"/>
    <col min="7432" max="7432" width="8.08203125" style="82" bestFit="1" customWidth="1"/>
    <col min="7433" max="7433" width="8" style="82" bestFit="1" customWidth="1"/>
    <col min="7434" max="7434" width="19.08203125" style="82" bestFit="1" customWidth="1"/>
    <col min="7435" max="7437" width="8" style="82" bestFit="1" customWidth="1"/>
    <col min="7438" max="7438" width="13.6640625" style="82" bestFit="1" customWidth="1"/>
    <col min="7439" max="7439" width="11.9140625" style="82" bestFit="1" customWidth="1"/>
    <col min="7440" max="7440" width="18" style="82" bestFit="1" customWidth="1"/>
    <col min="7441" max="7441" width="16.08203125" style="82" bestFit="1" customWidth="1"/>
    <col min="7442" max="7442" width="18" style="82" bestFit="1" customWidth="1"/>
    <col min="7443" max="7443" width="16.08203125" style="82" bestFit="1" customWidth="1"/>
    <col min="7444" max="7444" width="12.5" style="82" bestFit="1" customWidth="1"/>
    <col min="7445" max="7445" width="10.6640625" style="82" bestFit="1" customWidth="1"/>
    <col min="7446" max="7446" width="11.58203125" style="82" bestFit="1" customWidth="1"/>
    <col min="7447" max="7447" width="17.08203125" style="82" bestFit="1" customWidth="1"/>
    <col min="7448" max="7448" width="13.6640625" style="82" bestFit="1" customWidth="1"/>
    <col min="7449" max="7449" width="11.9140625" style="82" bestFit="1" customWidth="1"/>
    <col min="7450" max="7450" width="13.6640625" style="82" bestFit="1" customWidth="1"/>
    <col min="7451" max="7451" width="11.9140625" style="82" bestFit="1" customWidth="1"/>
    <col min="7452" max="7452" width="13.6640625" style="82" bestFit="1" customWidth="1"/>
    <col min="7453" max="7453" width="11.9140625" style="82" bestFit="1" customWidth="1"/>
    <col min="7454" max="7455" width="17.5" style="82" bestFit="1" customWidth="1"/>
    <col min="7456" max="7456" width="15.58203125" style="82" bestFit="1" customWidth="1"/>
    <col min="7457" max="7457" width="13.6640625" style="82" bestFit="1" customWidth="1"/>
    <col min="7458" max="7458" width="15.58203125" style="82" bestFit="1" customWidth="1"/>
    <col min="7459" max="7459" width="13.6640625" style="82" bestFit="1" customWidth="1"/>
    <col min="7460" max="7460" width="17.08203125" style="82" customWidth="1"/>
    <col min="7461" max="7461" width="25.1640625" style="82" bestFit="1" customWidth="1"/>
    <col min="7462" max="7462" width="6.4140625" style="82" bestFit="1" customWidth="1"/>
    <col min="7463" max="7463" width="13.6640625" style="82" bestFit="1" customWidth="1"/>
    <col min="7464" max="7464" width="11.9140625" style="82" bestFit="1" customWidth="1"/>
    <col min="7465" max="7465" width="13.6640625" style="82" bestFit="1" customWidth="1"/>
    <col min="7466" max="7466" width="11.9140625" style="82" bestFit="1" customWidth="1"/>
    <col min="7467" max="7467" width="13.6640625" style="82" bestFit="1" customWidth="1"/>
    <col min="7468" max="7468" width="11.9140625" style="82" bestFit="1" customWidth="1"/>
    <col min="7469" max="7470" width="17.5" style="82" bestFit="1" customWidth="1"/>
    <col min="7471" max="7471" width="15.58203125" style="82" bestFit="1" customWidth="1"/>
    <col min="7472" max="7472" width="13.6640625" style="82" bestFit="1" customWidth="1"/>
    <col min="7473" max="7473" width="15.58203125" style="82" bestFit="1" customWidth="1"/>
    <col min="7474" max="7474" width="13.6640625" style="82" bestFit="1" customWidth="1"/>
    <col min="7475" max="7475" width="12.08203125" style="82" bestFit="1" customWidth="1"/>
    <col min="7476" max="7476" width="11.58203125" style="82" bestFit="1" customWidth="1"/>
    <col min="7477" max="7477" width="6.4140625" style="82" bestFit="1" customWidth="1"/>
    <col min="7478" max="7478" width="13.6640625" style="82" bestFit="1" customWidth="1"/>
    <col min="7479" max="7479" width="11.9140625" style="82" bestFit="1" customWidth="1"/>
    <col min="7480" max="7480" width="13.6640625" style="82" bestFit="1" customWidth="1"/>
    <col min="7481" max="7481" width="11.9140625" style="82" bestFit="1" customWidth="1"/>
    <col min="7482" max="7482" width="13.6640625" style="82" bestFit="1" customWidth="1"/>
    <col min="7483" max="7483" width="11.9140625" style="82" bestFit="1" customWidth="1"/>
    <col min="7484" max="7485" width="17.5" style="82" bestFit="1" customWidth="1"/>
    <col min="7486" max="7486" width="15.58203125" style="82" bestFit="1" customWidth="1"/>
    <col min="7487" max="7487" width="13.6640625" style="82" bestFit="1" customWidth="1"/>
    <col min="7488" max="7488" width="15.58203125" style="82" bestFit="1" customWidth="1"/>
    <col min="7489" max="7489" width="13.6640625" style="82" bestFit="1" customWidth="1"/>
    <col min="7490" max="7490" width="12.08203125" style="82" bestFit="1" customWidth="1"/>
    <col min="7491" max="7491" width="11.58203125" style="82" bestFit="1" customWidth="1"/>
    <col min="7492" max="7492" width="6.4140625" style="82" customWidth="1"/>
    <col min="7493" max="7493" width="13.6640625" style="82" customWidth="1"/>
    <col min="7494" max="7494" width="11.9140625" style="82" customWidth="1"/>
    <col min="7495" max="7495" width="13.6640625" style="82" customWidth="1"/>
    <col min="7496" max="7496" width="11.9140625" style="82" customWidth="1"/>
    <col min="7497" max="7497" width="13.6640625" style="82" customWidth="1"/>
    <col min="7498" max="7498" width="11.9140625" style="82" customWidth="1"/>
    <col min="7499" max="7500" width="17.5" style="82" customWidth="1"/>
    <col min="7501" max="7501" width="15.58203125" style="82" customWidth="1"/>
    <col min="7502" max="7502" width="13.6640625" style="82" customWidth="1"/>
    <col min="7503" max="7503" width="15.58203125" style="82" customWidth="1"/>
    <col min="7504" max="7504" width="13.6640625" style="82" customWidth="1"/>
    <col min="7505" max="7505" width="12.08203125" style="82" customWidth="1"/>
    <col min="7506" max="7506" width="11.58203125" style="82" customWidth="1"/>
    <col min="7507" max="7507" width="6.4140625" style="82" customWidth="1"/>
    <col min="7508" max="7508" width="13.6640625" style="82" customWidth="1"/>
    <col min="7509" max="7509" width="11.9140625" style="82" customWidth="1"/>
    <col min="7510" max="7510" width="13.6640625" style="82" customWidth="1"/>
    <col min="7511" max="7511" width="11.9140625" style="82" customWidth="1"/>
    <col min="7512" max="7512" width="13.6640625" style="82" customWidth="1"/>
    <col min="7513" max="7513" width="11.9140625" style="82" customWidth="1"/>
    <col min="7514" max="7515" width="17.5" style="82" customWidth="1"/>
    <col min="7516" max="7516" width="15.58203125" style="82" customWidth="1"/>
    <col min="7517" max="7517" width="13.6640625" style="82" customWidth="1"/>
    <col min="7518" max="7518" width="15.58203125" style="82" customWidth="1"/>
    <col min="7519" max="7519" width="6" style="82" customWidth="1"/>
    <col min="7520" max="7520" width="12.08203125" style="82" customWidth="1"/>
    <col min="7521" max="7521" width="11.58203125" style="82" customWidth="1"/>
    <col min="7522" max="7522" width="6.4140625" style="82" customWidth="1"/>
    <col min="7523" max="7523" width="13.6640625" style="82" customWidth="1"/>
    <col min="7524" max="7524" width="11.9140625" style="82" customWidth="1"/>
    <col min="7525" max="7525" width="13.6640625" style="82" customWidth="1"/>
    <col min="7526" max="7526" width="11.9140625" style="82" customWidth="1"/>
    <col min="7527" max="7527" width="13.6640625" style="82" customWidth="1"/>
    <col min="7528" max="7528" width="11.9140625" style="82" customWidth="1"/>
    <col min="7529" max="7530" width="17.5" style="82" customWidth="1"/>
    <col min="7531" max="7531" width="15.58203125" style="82" customWidth="1"/>
    <col min="7532" max="7532" width="13.6640625" style="82" customWidth="1"/>
    <col min="7533" max="7533" width="15.58203125" style="82" customWidth="1"/>
    <col min="7534" max="7534" width="6" style="82" customWidth="1"/>
    <col min="7535" max="7535" width="12.08203125" style="82" customWidth="1"/>
    <col min="7536" max="7536" width="11.58203125" style="82" customWidth="1"/>
    <col min="7537" max="7537" width="6.4140625" style="82" customWidth="1"/>
    <col min="7538" max="7538" width="13.6640625" style="82" customWidth="1"/>
    <col min="7539" max="7539" width="11.9140625" style="82" customWidth="1"/>
    <col min="7540" max="7540" width="13.6640625" style="82" customWidth="1"/>
    <col min="7541" max="7541" width="11.9140625" style="82" customWidth="1"/>
    <col min="7542" max="7542" width="13.6640625" style="82" customWidth="1"/>
    <col min="7543" max="7543" width="11.9140625" style="82" customWidth="1"/>
    <col min="7544" max="7545" width="17.5" style="82" customWidth="1"/>
    <col min="7546" max="7546" width="15.58203125" style="82" customWidth="1"/>
    <col min="7547" max="7547" width="13.6640625" style="82" customWidth="1"/>
    <col min="7548" max="7548" width="15.58203125" style="82" customWidth="1"/>
    <col min="7549" max="7549" width="13.6640625" style="82" customWidth="1"/>
    <col min="7550" max="7550" width="12.08203125" style="82" customWidth="1"/>
    <col min="7551" max="7551" width="11.58203125" style="82" customWidth="1"/>
    <col min="7552" max="7552" width="6.4140625" style="82" customWidth="1"/>
    <col min="7553" max="7553" width="13.6640625" style="82" customWidth="1"/>
    <col min="7554" max="7554" width="11.9140625" style="82" customWidth="1"/>
    <col min="7555" max="7555" width="13.6640625" style="82" customWidth="1"/>
    <col min="7556" max="7556" width="11.9140625" style="82" customWidth="1"/>
    <col min="7557" max="7557" width="13.6640625" style="82" customWidth="1"/>
    <col min="7558" max="7558" width="11.9140625" style="82" customWidth="1"/>
    <col min="7559" max="7560" width="17.5" style="82" customWidth="1"/>
    <col min="7561" max="7561" width="15.58203125" style="82" customWidth="1"/>
    <col min="7562" max="7562" width="13.6640625" style="82" customWidth="1"/>
    <col min="7563" max="7563" width="15.58203125" style="82" customWidth="1"/>
    <col min="7564" max="7564" width="13.6640625" style="82" customWidth="1"/>
    <col min="7565" max="7565" width="12.08203125" style="82" customWidth="1"/>
    <col min="7566" max="7566" width="11.58203125" style="82" customWidth="1"/>
    <col min="7567" max="7567" width="6.4140625" style="82" customWidth="1"/>
    <col min="7568" max="7568" width="13.6640625" style="82" customWidth="1"/>
    <col min="7569" max="7569" width="11.9140625" style="82" customWidth="1"/>
    <col min="7570" max="7570" width="13.6640625" style="82" customWidth="1"/>
    <col min="7571" max="7571" width="11.9140625" style="82" customWidth="1"/>
    <col min="7572" max="7572" width="13.6640625" style="82" customWidth="1"/>
    <col min="7573" max="7573" width="11.9140625" style="82" customWidth="1"/>
    <col min="7574" max="7575" width="17.5" style="82" customWidth="1"/>
    <col min="7576" max="7576" width="15.58203125" style="82" customWidth="1"/>
    <col min="7577" max="7577" width="13.6640625" style="82" customWidth="1"/>
    <col min="7578" max="7578" width="15.58203125" style="82" customWidth="1"/>
    <col min="7579" max="7579" width="5.33203125" style="82" customWidth="1"/>
    <col min="7580" max="7580" width="12.08203125" style="82" customWidth="1"/>
    <col min="7581" max="7581" width="11.58203125" style="82" customWidth="1"/>
    <col min="7582" max="7582" width="6.4140625" style="82" customWidth="1"/>
    <col min="7583" max="7583" width="13.6640625" style="82" customWidth="1"/>
    <col min="7584" max="7584" width="11.9140625" style="82" customWidth="1"/>
    <col min="7585" max="7585" width="13.6640625" style="82" customWidth="1"/>
    <col min="7586" max="7586" width="11.9140625" style="82" customWidth="1"/>
    <col min="7587" max="7587" width="13.6640625" style="82" customWidth="1"/>
    <col min="7588" max="7588" width="11.9140625" style="82" customWidth="1"/>
    <col min="7589" max="7590" width="17.5" style="82" customWidth="1"/>
    <col min="7591" max="7591" width="15.58203125" style="82" customWidth="1"/>
    <col min="7592" max="7592" width="13.6640625" style="82" customWidth="1"/>
    <col min="7593" max="7593" width="15.58203125" style="82" customWidth="1"/>
    <col min="7594" max="7594" width="13.6640625" style="82" customWidth="1"/>
    <col min="7595" max="7595" width="12.08203125" style="82" customWidth="1"/>
    <col min="7596" max="7596" width="11.58203125" style="82" customWidth="1"/>
    <col min="7597" max="7597" width="6.4140625" style="82" customWidth="1"/>
    <col min="7598" max="7598" width="13.6640625" style="82" customWidth="1"/>
    <col min="7599" max="7599" width="11.9140625" style="82" customWidth="1"/>
    <col min="7600" max="7600" width="13.6640625" style="82" customWidth="1"/>
    <col min="7601" max="7601" width="11.9140625" style="82" customWidth="1"/>
    <col min="7602" max="7602" width="13.6640625" style="82" customWidth="1"/>
    <col min="7603" max="7603" width="11.9140625" style="82" customWidth="1"/>
    <col min="7604" max="7605" width="17.5" style="82" customWidth="1"/>
    <col min="7606" max="7606" width="15.58203125" style="82" customWidth="1"/>
    <col min="7607" max="7607" width="13.6640625" style="82" customWidth="1"/>
    <col min="7608" max="7608" width="15.58203125" style="82" customWidth="1"/>
    <col min="7609" max="7609" width="13.6640625" style="82" customWidth="1"/>
    <col min="7610" max="7610" width="12.08203125" style="82" customWidth="1"/>
    <col min="7611" max="7611" width="11.58203125" style="82" customWidth="1"/>
    <col min="7612" max="7612" width="6.4140625" style="82" customWidth="1"/>
    <col min="7613" max="7613" width="13.6640625" style="82" customWidth="1"/>
    <col min="7614" max="7614" width="11.9140625" style="82" customWidth="1"/>
    <col min="7615" max="7615" width="13.6640625" style="82" customWidth="1"/>
    <col min="7616" max="7616" width="11.9140625" style="82" customWidth="1"/>
    <col min="7617" max="7617" width="13.6640625" style="82" customWidth="1"/>
    <col min="7618" max="7618" width="11.9140625" style="82" customWidth="1"/>
    <col min="7619" max="7620" width="17.5" style="82" customWidth="1"/>
    <col min="7621" max="7621" width="15.58203125" style="82" customWidth="1"/>
    <col min="7622" max="7622" width="13.6640625" style="82" customWidth="1"/>
    <col min="7623" max="7623" width="15.58203125" style="82" customWidth="1"/>
    <col min="7624" max="7624" width="13.6640625" style="82" customWidth="1"/>
    <col min="7625" max="7625" width="12.08203125" style="82" customWidth="1"/>
    <col min="7626" max="7626" width="11.58203125" style="82" customWidth="1"/>
    <col min="7627" max="7627" width="6.4140625" style="82" customWidth="1"/>
    <col min="7628" max="7628" width="13.6640625" style="82" customWidth="1"/>
    <col min="7629" max="7629" width="11.9140625" style="82" customWidth="1"/>
    <col min="7630" max="7630" width="13.6640625" style="82" customWidth="1"/>
    <col min="7631" max="7631" width="11.9140625" style="82" customWidth="1"/>
    <col min="7632" max="7632" width="13.6640625" style="82" customWidth="1"/>
    <col min="7633" max="7633" width="11.9140625" style="82" customWidth="1"/>
    <col min="7634" max="7635" width="17.5" style="82" customWidth="1"/>
    <col min="7636" max="7636" width="15.58203125" style="82" customWidth="1"/>
    <col min="7637" max="7637" width="13.6640625" style="82" customWidth="1"/>
    <col min="7638" max="7638" width="15.58203125" style="82" customWidth="1"/>
    <col min="7639" max="7639" width="13.6640625" style="82" customWidth="1"/>
    <col min="7640" max="7640" width="12.08203125" style="82" customWidth="1"/>
    <col min="7641" max="7641" width="11.58203125" style="82" customWidth="1"/>
    <col min="7642" max="7642" width="6.4140625" style="82" customWidth="1"/>
    <col min="7643" max="7643" width="13.6640625" style="82" customWidth="1"/>
    <col min="7644" max="7644" width="11.9140625" style="82" customWidth="1"/>
    <col min="7645" max="7645" width="13.6640625" style="82" customWidth="1"/>
    <col min="7646" max="7646" width="11.9140625" style="82" customWidth="1"/>
    <col min="7647" max="7647" width="13.6640625" style="82" customWidth="1"/>
    <col min="7648" max="7648" width="11.9140625" style="82" customWidth="1"/>
    <col min="7649" max="7650" width="17.5" style="82" customWidth="1"/>
    <col min="7651" max="7651" width="15.58203125" style="82" customWidth="1"/>
    <col min="7652" max="7652" width="13.6640625" style="82" customWidth="1"/>
    <col min="7653" max="7653" width="15.58203125" style="82" customWidth="1"/>
    <col min="7654" max="7654" width="13.6640625" style="82" customWidth="1"/>
    <col min="7655" max="7655" width="12.08203125" style="82" customWidth="1"/>
    <col min="7656" max="7656" width="11.58203125" style="82" customWidth="1"/>
    <col min="7657" max="7657" width="6.4140625" style="82" customWidth="1"/>
    <col min="7658" max="7658" width="13.6640625" style="82" customWidth="1"/>
    <col min="7659" max="7659" width="11.9140625" style="82" customWidth="1"/>
    <col min="7660" max="7660" width="13.6640625" style="82" customWidth="1"/>
    <col min="7661" max="7661" width="11.9140625" style="82" customWidth="1"/>
    <col min="7662" max="7662" width="13.6640625" style="82" customWidth="1"/>
    <col min="7663" max="7663" width="11.9140625" style="82" customWidth="1"/>
    <col min="7664" max="7665" width="17.5" style="82" customWidth="1"/>
    <col min="7666" max="7666" width="15.58203125" style="82" customWidth="1"/>
    <col min="7667" max="7667" width="13.6640625" style="82" customWidth="1"/>
    <col min="7668" max="7668" width="15.58203125" style="82" customWidth="1"/>
    <col min="7669" max="7669" width="13.6640625" style="82" customWidth="1"/>
    <col min="7670" max="7670" width="12.08203125" style="82" customWidth="1"/>
    <col min="7671" max="7671" width="3.1640625" style="82" customWidth="1"/>
    <col min="7672" max="7680" width="7.5" style="82"/>
    <col min="7681" max="7681" width="11.1640625" style="82" bestFit="1" customWidth="1"/>
    <col min="7682" max="7682" width="15.58203125" style="82" bestFit="1" customWidth="1"/>
    <col min="7683" max="7683" width="10.6640625" style="82" bestFit="1" customWidth="1"/>
    <col min="7684" max="7684" width="14.4140625" style="82" bestFit="1" customWidth="1"/>
    <col min="7685" max="7685" width="17.1640625" style="82" bestFit="1" customWidth="1"/>
    <col min="7686" max="7686" width="12.5" style="82" bestFit="1" customWidth="1"/>
    <col min="7687" max="7687" width="20.33203125" style="82" bestFit="1" customWidth="1"/>
    <col min="7688" max="7688" width="8.08203125" style="82" bestFit="1" customWidth="1"/>
    <col min="7689" max="7689" width="8" style="82" bestFit="1" customWidth="1"/>
    <col min="7690" max="7690" width="19.08203125" style="82" bestFit="1" customWidth="1"/>
    <col min="7691" max="7693" width="8" style="82" bestFit="1" customWidth="1"/>
    <col min="7694" max="7694" width="13.6640625" style="82" bestFit="1" customWidth="1"/>
    <col min="7695" max="7695" width="11.9140625" style="82" bestFit="1" customWidth="1"/>
    <col min="7696" max="7696" width="18" style="82" bestFit="1" customWidth="1"/>
    <col min="7697" max="7697" width="16.08203125" style="82" bestFit="1" customWidth="1"/>
    <col min="7698" max="7698" width="18" style="82" bestFit="1" customWidth="1"/>
    <col min="7699" max="7699" width="16.08203125" style="82" bestFit="1" customWidth="1"/>
    <col min="7700" max="7700" width="12.5" style="82" bestFit="1" customWidth="1"/>
    <col min="7701" max="7701" width="10.6640625" style="82" bestFit="1" customWidth="1"/>
    <col min="7702" max="7702" width="11.58203125" style="82" bestFit="1" customWidth="1"/>
    <col min="7703" max="7703" width="17.08203125" style="82" bestFit="1" customWidth="1"/>
    <col min="7704" max="7704" width="13.6640625" style="82" bestFit="1" customWidth="1"/>
    <col min="7705" max="7705" width="11.9140625" style="82" bestFit="1" customWidth="1"/>
    <col min="7706" max="7706" width="13.6640625" style="82" bestFit="1" customWidth="1"/>
    <col min="7707" max="7707" width="11.9140625" style="82" bestFit="1" customWidth="1"/>
    <col min="7708" max="7708" width="13.6640625" style="82" bestFit="1" customWidth="1"/>
    <col min="7709" max="7709" width="11.9140625" style="82" bestFit="1" customWidth="1"/>
    <col min="7710" max="7711" width="17.5" style="82" bestFit="1" customWidth="1"/>
    <col min="7712" max="7712" width="15.58203125" style="82" bestFit="1" customWidth="1"/>
    <col min="7713" max="7713" width="13.6640625" style="82" bestFit="1" customWidth="1"/>
    <col min="7714" max="7714" width="15.58203125" style="82" bestFit="1" customWidth="1"/>
    <col min="7715" max="7715" width="13.6640625" style="82" bestFit="1" customWidth="1"/>
    <col min="7716" max="7716" width="17.08203125" style="82" customWidth="1"/>
    <col min="7717" max="7717" width="25.1640625" style="82" bestFit="1" customWidth="1"/>
    <col min="7718" max="7718" width="6.4140625" style="82" bestFit="1" customWidth="1"/>
    <col min="7719" max="7719" width="13.6640625" style="82" bestFit="1" customWidth="1"/>
    <col min="7720" max="7720" width="11.9140625" style="82" bestFit="1" customWidth="1"/>
    <col min="7721" max="7721" width="13.6640625" style="82" bestFit="1" customWidth="1"/>
    <col min="7722" max="7722" width="11.9140625" style="82" bestFit="1" customWidth="1"/>
    <col min="7723" max="7723" width="13.6640625" style="82" bestFit="1" customWidth="1"/>
    <col min="7724" max="7724" width="11.9140625" style="82" bestFit="1" customWidth="1"/>
    <col min="7725" max="7726" width="17.5" style="82" bestFit="1" customWidth="1"/>
    <col min="7727" max="7727" width="15.58203125" style="82" bestFit="1" customWidth="1"/>
    <col min="7728" max="7728" width="13.6640625" style="82" bestFit="1" customWidth="1"/>
    <col min="7729" max="7729" width="15.58203125" style="82" bestFit="1" customWidth="1"/>
    <col min="7730" max="7730" width="13.6640625" style="82" bestFit="1" customWidth="1"/>
    <col min="7731" max="7731" width="12.08203125" style="82" bestFit="1" customWidth="1"/>
    <col min="7732" max="7732" width="11.58203125" style="82" bestFit="1" customWidth="1"/>
    <col min="7733" max="7733" width="6.4140625" style="82" bestFit="1" customWidth="1"/>
    <col min="7734" max="7734" width="13.6640625" style="82" bestFit="1" customWidth="1"/>
    <col min="7735" max="7735" width="11.9140625" style="82" bestFit="1" customWidth="1"/>
    <col min="7736" max="7736" width="13.6640625" style="82" bestFit="1" customWidth="1"/>
    <col min="7737" max="7737" width="11.9140625" style="82" bestFit="1" customWidth="1"/>
    <col min="7738" max="7738" width="13.6640625" style="82" bestFit="1" customWidth="1"/>
    <col min="7739" max="7739" width="11.9140625" style="82" bestFit="1" customWidth="1"/>
    <col min="7740" max="7741" width="17.5" style="82" bestFit="1" customWidth="1"/>
    <col min="7742" max="7742" width="15.58203125" style="82" bestFit="1" customWidth="1"/>
    <col min="7743" max="7743" width="13.6640625" style="82" bestFit="1" customWidth="1"/>
    <col min="7744" max="7744" width="15.58203125" style="82" bestFit="1" customWidth="1"/>
    <col min="7745" max="7745" width="13.6640625" style="82" bestFit="1" customWidth="1"/>
    <col min="7746" max="7746" width="12.08203125" style="82" bestFit="1" customWidth="1"/>
    <col min="7747" max="7747" width="11.58203125" style="82" bestFit="1" customWidth="1"/>
    <col min="7748" max="7748" width="6.4140625" style="82" customWidth="1"/>
    <col min="7749" max="7749" width="13.6640625" style="82" customWidth="1"/>
    <col min="7750" max="7750" width="11.9140625" style="82" customWidth="1"/>
    <col min="7751" max="7751" width="13.6640625" style="82" customWidth="1"/>
    <col min="7752" max="7752" width="11.9140625" style="82" customWidth="1"/>
    <col min="7753" max="7753" width="13.6640625" style="82" customWidth="1"/>
    <col min="7754" max="7754" width="11.9140625" style="82" customWidth="1"/>
    <col min="7755" max="7756" width="17.5" style="82" customWidth="1"/>
    <col min="7757" max="7757" width="15.58203125" style="82" customWidth="1"/>
    <col min="7758" max="7758" width="13.6640625" style="82" customWidth="1"/>
    <col min="7759" max="7759" width="15.58203125" style="82" customWidth="1"/>
    <col min="7760" max="7760" width="13.6640625" style="82" customWidth="1"/>
    <col min="7761" max="7761" width="12.08203125" style="82" customWidth="1"/>
    <col min="7762" max="7762" width="11.58203125" style="82" customWidth="1"/>
    <col min="7763" max="7763" width="6.4140625" style="82" customWidth="1"/>
    <col min="7764" max="7764" width="13.6640625" style="82" customWidth="1"/>
    <col min="7765" max="7765" width="11.9140625" style="82" customWidth="1"/>
    <col min="7766" max="7766" width="13.6640625" style="82" customWidth="1"/>
    <col min="7767" max="7767" width="11.9140625" style="82" customWidth="1"/>
    <col min="7768" max="7768" width="13.6640625" style="82" customWidth="1"/>
    <col min="7769" max="7769" width="11.9140625" style="82" customWidth="1"/>
    <col min="7770" max="7771" width="17.5" style="82" customWidth="1"/>
    <col min="7772" max="7772" width="15.58203125" style="82" customWidth="1"/>
    <col min="7773" max="7773" width="13.6640625" style="82" customWidth="1"/>
    <col min="7774" max="7774" width="15.58203125" style="82" customWidth="1"/>
    <col min="7775" max="7775" width="6" style="82" customWidth="1"/>
    <col min="7776" max="7776" width="12.08203125" style="82" customWidth="1"/>
    <col min="7777" max="7777" width="11.58203125" style="82" customWidth="1"/>
    <col min="7778" max="7778" width="6.4140625" style="82" customWidth="1"/>
    <col min="7779" max="7779" width="13.6640625" style="82" customWidth="1"/>
    <col min="7780" max="7780" width="11.9140625" style="82" customWidth="1"/>
    <col min="7781" max="7781" width="13.6640625" style="82" customWidth="1"/>
    <col min="7782" max="7782" width="11.9140625" style="82" customWidth="1"/>
    <col min="7783" max="7783" width="13.6640625" style="82" customWidth="1"/>
    <col min="7784" max="7784" width="11.9140625" style="82" customWidth="1"/>
    <col min="7785" max="7786" width="17.5" style="82" customWidth="1"/>
    <col min="7787" max="7787" width="15.58203125" style="82" customWidth="1"/>
    <col min="7788" max="7788" width="13.6640625" style="82" customWidth="1"/>
    <col min="7789" max="7789" width="15.58203125" style="82" customWidth="1"/>
    <col min="7790" max="7790" width="6" style="82" customWidth="1"/>
    <col min="7791" max="7791" width="12.08203125" style="82" customWidth="1"/>
    <col min="7792" max="7792" width="11.58203125" style="82" customWidth="1"/>
    <col min="7793" max="7793" width="6.4140625" style="82" customWidth="1"/>
    <col min="7794" max="7794" width="13.6640625" style="82" customWidth="1"/>
    <col min="7795" max="7795" width="11.9140625" style="82" customWidth="1"/>
    <col min="7796" max="7796" width="13.6640625" style="82" customWidth="1"/>
    <col min="7797" max="7797" width="11.9140625" style="82" customWidth="1"/>
    <col min="7798" max="7798" width="13.6640625" style="82" customWidth="1"/>
    <col min="7799" max="7799" width="11.9140625" style="82" customWidth="1"/>
    <col min="7800" max="7801" width="17.5" style="82" customWidth="1"/>
    <col min="7802" max="7802" width="15.58203125" style="82" customWidth="1"/>
    <col min="7803" max="7803" width="13.6640625" style="82" customWidth="1"/>
    <col min="7804" max="7804" width="15.58203125" style="82" customWidth="1"/>
    <col min="7805" max="7805" width="13.6640625" style="82" customWidth="1"/>
    <col min="7806" max="7806" width="12.08203125" style="82" customWidth="1"/>
    <col min="7807" max="7807" width="11.58203125" style="82" customWidth="1"/>
    <col min="7808" max="7808" width="6.4140625" style="82" customWidth="1"/>
    <col min="7809" max="7809" width="13.6640625" style="82" customWidth="1"/>
    <col min="7810" max="7810" width="11.9140625" style="82" customWidth="1"/>
    <col min="7811" max="7811" width="13.6640625" style="82" customWidth="1"/>
    <col min="7812" max="7812" width="11.9140625" style="82" customWidth="1"/>
    <col min="7813" max="7813" width="13.6640625" style="82" customWidth="1"/>
    <col min="7814" max="7814" width="11.9140625" style="82" customWidth="1"/>
    <col min="7815" max="7816" width="17.5" style="82" customWidth="1"/>
    <col min="7817" max="7817" width="15.58203125" style="82" customWidth="1"/>
    <col min="7818" max="7818" width="13.6640625" style="82" customWidth="1"/>
    <col min="7819" max="7819" width="15.58203125" style="82" customWidth="1"/>
    <col min="7820" max="7820" width="13.6640625" style="82" customWidth="1"/>
    <col min="7821" max="7821" width="12.08203125" style="82" customWidth="1"/>
    <col min="7822" max="7822" width="11.58203125" style="82" customWidth="1"/>
    <col min="7823" max="7823" width="6.4140625" style="82" customWidth="1"/>
    <col min="7824" max="7824" width="13.6640625" style="82" customWidth="1"/>
    <col min="7825" max="7825" width="11.9140625" style="82" customWidth="1"/>
    <col min="7826" max="7826" width="13.6640625" style="82" customWidth="1"/>
    <col min="7827" max="7827" width="11.9140625" style="82" customWidth="1"/>
    <col min="7828" max="7828" width="13.6640625" style="82" customWidth="1"/>
    <col min="7829" max="7829" width="11.9140625" style="82" customWidth="1"/>
    <col min="7830" max="7831" width="17.5" style="82" customWidth="1"/>
    <col min="7832" max="7832" width="15.58203125" style="82" customWidth="1"/>
    <col min="7833" max="7833" width="13.6640625" style="82" customWidth="1"/>
    <col min="7834" max="7834" width="15.58203125" style="82" customWidth="1"/>
    <col min="7835" max="7835" width="5.33203125" style="82" customWidth="1"/>
    <col min="7836" max="7836" width="12.08203125" style="82" customWidth="1"/>
    <col min="7837" max="7837" width="11.58203125" style="82" customWidth="1"/>
    <col min="7838" max="7838" width="6.4140625" style="82" customWidth="1"/>
    <col min="7839" max="7839" width="13.6640625" style="82" customWidth="1"/>
    <col min="7840" max="7840" width="11.9140625" style="82" customWidth="1"/>
    <col min="7841" max="7841" width="13.6640625" style="82" customWidth="1"/>
    <col min="7842" max="7842" width="11.9140625" style="82" customWidth="1"/>
    <col min="7843" max="7843" width="13.6640625" style="82" customWidth="1"/>
    <col min="7844" max="7844" width="11.9140625" style="82" customWidth="1"/>
    <col min="7845" max="7846" width="17.5" style="82" customWidth="1"/>
    <col min="7847" max="7847" width="15.58203125" style="82" customWidth="1"/>
    <col min="7848" max="7848" width="13.6640625" style="82" customWidth="1"/>
    <col min="7849" max="7849" width="15.58203125" style="82" customWidth="1"/>
    <col min="7850" max="7850" width="13.6640625" style="82" customWidth="1"/>
    <col min="7851" max="7851" width="12.08203125" style="82" customWidth="1"/>
    <col min="7852" max="7852" width="11.58203125" style="82" customWidth="1"/>
    <col min="7853" max="7853" width="6.4140625" style="82" customWidth="1"/>
    <col min="7854" max="7854" width="13.6640625" style="82" customWidth="1"/>
    <col min="7855" max="7855" width="11.9140625" style="82" customWidth="1"/>
    <col min="7856" max="7856" width="13.6640625" style="82" customWidth="1"/>
    <col min="7857" max="7857" width="11.9140625" style="82" customWidth="1"/>
    <col min="7858" max="7858" width="13.6640625" style="82" customWidth="1"/>
    <col min="7859" max="7859" width="11.9140625" style="82" customWidth="1"/>
    <col min="7860" max="7861" width="17.5" style="82" customWidth="1"/>
    <col min="7862" max="7862" width="15.58203125" style="82" customWidth="1"/>
    <col min="7863" max="7863" width="13.6640625" style="82" customWidth="1"/>
    <col min="7864" max="7864" width="15.58203125" style="82" customWidth="1"/>
    <col min="7865" max="7865" width="13.6640625" style="82" customWidth="1"/>
    <col min="7866" max="7866" width="12.08203125" style="82" customWidth="1"/>
    <col min="7867" max="7867" width="11.58203125" style="82" customWidth="1"/>
    <col min="7868" max="7868" width="6.4140625" style="82" customWidth="1"/>
    <col min="7869" max="7869" width="13.6640625" style="82" customWidth="1"/>
    <col min="7870" max="7870" width="11.9140625" style="82" customWidth="1"/>
    <col min="7871" max="7871" width="13.6640625" style="82" customWidth="1"/>
    <col min="7872" max="7872" width="11.9140625" style="82" customWidth="1"/>
    <col min="7873" max="7873" width="13.6640625" style="82" customWidth="1"/>
    <col min="7874" max="7874" width="11.9140625" style="82" customWidth="1"/>
    <col min="7875" max="7876" width="17.5" style="82" customWidth="1"/>
    <col min="7877" max="7877" width="15.58203125" style="82" customWidth="1"/>
    <col min="7878" max="7878" width="13.6640625" style="82" customWidth="1"/>
    <col min="7879" max="7879" width="15.58203125" style="82" customWidth="1"/>
    <col min="7880" max="7880" width="13.6640625" style="82" customWidth="1"/>
    <col min="7881" max="7881" width="12.08203125" style="82" customWidth="1"/>
    <col min="7882" max="7882" width="11.58203125" style="82" customWidth="1"/>
    <col min="7883" max="7883" width="6.4140625" style="82" customWidth="1"/>
    <col min="7884" max="7884" width="13.6640625" style="82" customWidth="1"/>
    <col min="7885" max="7885" width="11.9140625" style="82" customWidth="1"/>
    <col min="7886" max="7886" width="13.6640625" style="82" customWidth="1"/>
    <col min="7887" max="7887" width="11.9140625" style="82" customWidth="1"/>
    <col min="7888" max="7888" width="13.6640625" style="82" customWidth="1"/>
    <col min="7889" max="7889" width="11.9140625" style="82" customWidth="1"/>
    <col min="7890" max="7891" width="17.5" style="82" customWidth="1"/>
    <col min="7892" max="7892" width="15.58203125" style="82" customWidth="1"/>
    <col min="7893" max="7893" width="13.6640625" style="82" customWidth="1"/>
    <col min="7894" max="7894" width="15.58203125" style="82" customWidth="1"/>
    <col min="7895" max="7895" width="13.6640625" style="82" customWidth="1"/>
    <col min="7896" max="7896" width="12.08203125" style="82" customWidth="1"/>
    <col min="7897" max="7897" width="11.58203125" style="82" customWidth="1"/>
    <col min="7898" max="7898" width="6.4140625" style="82" customWidth="1"/>
    <col min="7899" max="7899" width="13.6640625" style="82" customWidth="1"/>
    <col min="7900" max="7900" width="11.9140625" style="82" customWidth="1"/>
    <col min="7901" max="7901" width="13.6640625" style="82" customWidth="1"/>
    <col min="7902" max="7902" width="11.9140625" style="82" customWidth="1"/>
    <col min="7903" max="7903" width="13.6640625" style="82" customWidth="1"/>
    <col min="7904" max="7904" width="11.9140625" style="82" customWidth="1"/>
    <col min="7905" max="7906" width="17.5" style="82" customWidth="1"/>
    <col min="7907" max="7907" width="15.58203125" style="82" customWidth="1"/>
    <col min="7908" max="7908" width="13.6640625" style="82" customWidth="1"/>
    <col min="7909" max="7909" width="15.58203125" style="82" customWidth="1"/>
    <col min="7910" max="7910" width="13.6640625" style="82" customWidth="1"/>
    <col min="7911" max="7911" width="12.08203125" style="82" customWidth="1"/>
    <col min="7912" max="7912" width="11.58203125" style="82" customWidth="1"/>
    <col min="7913" max="7913" width="6.4140625" style="82" customWidth="1"/>
    <col min="7914" max="7914" width="13.6640625" style="82" customWidth="1"/>
    <col min="7915" max="7915" width="11.9140625" style="82" customWidth="1"/>
    <col min="7916" max="7916" width="13.6640625" style="82" customWidth="1"/>
    <col min="7917" max="7917" width="11.9140625" style="82" customWidth="1"/>
    <col min="7918" max="7918" width="13.6640625" style="82" customWidth="1"/>
    <col min="7919" max="7919" width="11.9140625" style="82" customWidth="1"/>
    <col min="7920" max="7921" width="17.5" style="82" customWidth="1"/>
    <col min="7922" max="7922" width="15.58203125" style="82" customWidth="1"/>
    <col min="7923" max="7923" width="13.6640625" style="82" customWidth="1"/>
    <col min="7924" max="7924" width="15.58203125" style="82" customWidth="1"/>
    <col min="7925" max="7925" width="13.6640625" style="82" customWidth="1"/>
    <col min="7926" max="7926" width="12.08203125" style="82" customWidth="1"/>
    <col min="7927" max="7927" width="3.1640625" style="82" customWidth="1"/>
    <col min="7928" max="7936" width="7.5" style="82"/>
    <col min="7937" max="7937" width="11.1640625" style="82" bestFit="1" customWidth="1"/>
    <col min="7938" max="7938" width="15.58203125" style="82" bestFit="1" customWidth="1"/>
    <col min="7939" max="7939" width="10.6640625" style="82" bestFit="1" customWidth="1"/>
    <col min="7940" max="7940" width="14.4140625" style="82" bestFit="1" customWidth="1"/>
    <col min="7941" max="7941" width="17.1640625" style="82" bestFit="1" customWidth="1"/>
    <col min="7942" max="7942" width="12.5" style="82" bestFit="1" customWidth="1"/>
    <col min="7943" max="7943" width="20.33203125" style="82" bestFit="1" customWidth="1"/>
    <col min="7944" max="7944" width="8.08203125" style="82" bestFit="1" customWidth="1"/>
    <col min="7945" max="7945" width="8" style="82" bestFit="1" customWidth="1"/>
    <col min="7946" max="7946" width="19.08203125" style="82" bestFit="1" customWidth="1"/>
    <col min="7947" max="7949" width="8" style="82" bestFit="1" customWidth="1"/>
    <col min="7950" max="7950" width="13.6640625" style="82" bestFit="1" customWidth="1"/>
    <col min="7951" max="7951" width="11.9140625" style="82" bestFit="1" customWidth="1"/>
    <col min="7952" max="7952" width="18" style="82" bestFit="1" customWidth="1"/>
    <col min="7953" max="7953" width="16.08203125" style="82" bestFit="1" customWidth="1"/>
    <col min="7954" max="7954" width="18" style="82" bestFit="1" customWidth="1"/>
    <col min="7955" max="7955" width="16.08203125" style="82" bestFit="1" customWidth="1"/>
    <col min="7956" max="7956" width="12.5" style="82" bestFit="1" customWidth="1"/>
    <col min="7957" max="7957" width="10.6640625" style="82" bestFit="1" customWidth="1"/>
    <col min="7958" max="7958" width="11.58203125" style="82" bestFit="1" customWidth="1"/>
    <col min="7959" max="7959" width="17.08203125" style="82" bestFit="1" customWidth="1"/>
    <col min="7960" max="7960" width="13.6640625" style="82" bestFit="1" customWidth="1"/>
    <col min="7961" max="7961" width="11.9140625" style="82" bestFit="1" customWidth="1"/>
    <col min="7962" max="7962" width="13.6640625" style="82" bestFit="1" customWidth="1"/>
    <col min="7963" max="7963" width="11.9140625" style="82" bestFit="1" customWidth="1"/>
    <col min="7964" max="7964" width="13.6640625" style="82" bestFit="1" customWidth="1"/>
    <col min="7965" max="7965" width="11.9140625" style="82" bestFit="1" customWidth="1"/>
    <col min="7966" max="7967" width="17.5" style="82" bestFit="1" customWidth="1"/>
    <col min="7968" max="7968" width="15.58203125" style="82" bestFit="1" customWidth="1"/>
    <col min="7969" max="7969" width="13.6640625" style="82" bestFit="1" customWidth="1"/>
    <col min="7970" max="7970" width="15.58203125" style="82" bestFit="1" customWidth="1"/>
    <col min="7971" max="7971" width="13.6640625" style="82" bestFit="1" customWidth="1"/>
    <col min="7972" max="7972" width="17.08203125" style="82" customWidth="1"/>
    <col min="7973" max="7973" width="25.1640625" style="82" bestFit="1" customWidth="1"/>
    <col min="7974" max="7974" width="6.4140625" style="82" bestFit="1" customWidth="1"/>
    <col min="7975" max="7975" width="13.6640625" style="82" bestFit="1" customWidth="1"/>
    <col min="7976" max="7976" width="11.9140625" style="82" bestFit="1" customWidth="1"/>
    <col min="7977" max="7977" width="13.6640625" style="82" bestFit="1" customWidth="1"/>
    <col min="7978" max="7978" width="11.9140625" style="82" bestFit="1" customWidth="1"/>
    <col min="7979" max="7979" width="13.6640625" style="82" bestFit="1" customWidth="1"/>
    <col min="7980" max="7980" width="11.9140625" style="82" bestFit="1" customWidth="1"/>
    <col min="7981" max="7982" width="17.5" style="82" bestFit="1" customWidth="1"/>
    <col min="7983" max="7983" width="15.58203125" style="82" bestFit="1" customWidth="1"/>
    <col min="7984" max="7984" width="13.6640625" style="82" bestFit="1" customWidth="1"/>
    <col min="7985" max="7985" width="15.58203125" style="82" bestFit="1" customWidth="1"/>
    <col min="7986" max="7986" width="13.6640625" style="82" bestFit="1" customWidth="1"/>
    <col min="7987" max="7987" width="12.08203125" style="82" bestFit="1" customWidth="1"/>
    <col min="7988" max="7988" width="11.58203125" style="82" bestFit="1" customWidth="1"/>
    <col min="7989" max="7989" width="6.4140625" style="82" bestFit="1" customWidth="1"/>
    <col min="7990" max="7990" width="13.6640625" style="82" bestFit="1" customWidth="1"/>
    <col min="7991" max="7991" width="11.9140625" style="82" bestFit="1" customWidth="1"/>
    <col min="7992" max="7992" width="13.6640625" style="82" bestFit="1" customWidth="1"/>
    <col min="7993" max="7993" width="11.9140625" style="82" bestFit="1" customWidth="1"/>
    <col min="7994" max="7994" width="13.6640625" style="82" bestFit="1" customWidth="1"/>
    <col min="7995" max="7995" width="11.9140625" style="82" bestFit="1" customWidth="1"/>
    <col min="7996" max="7997" width="17.5" style="82" bestFit="1" customWidth="1"/>
    <col min="7998" max="7998" width="15.58203125" style="82" bestFit="1" customWidth="1"/>
    <col min="7999" max="7999" width="13.6640625" style="82" bestFit="1" customWidth="1"/>
    <col min="8000" max="8000" width="15.58203125" style="82" bestFit="1" customWidth="1"/>
    <col min="8001" max="8001" width="13.6640625" style="82" bestFit="1" customWidth="1"/>
    <col min="8002" max="8002" width="12.08203125" style="82" bestFit="1" customWidth="1"/>
    <col min="8003" max="8003" width="11.58203125" style="82" bestFit="1" customWidth="1"/>
    <col min="8004" max="8004" width="6.4140625" style="82" customWidth="1"/>
    <col min="8005" max="8005" width="13.6640625" style="82" customWidth="1"/>
    <col min="8006" max="8006" width="11.9140625" style="82" customWidth="1"/>
    <col min="8007" max="8007" width="13.6640625" style="82" customWidth="1"/>
    <col min="8008" max="8008" width="11.9140625" style="82" customWidth="1"/>
    <col min="8009" max="8009" width="13.6640625" style="82" customWidth="1"/>
    <col min="8010" max="8010" width="11.9140625" style="82" customWidth="1"/>
    <col min="8011" max="8012" width="17.5" style="82" customWidth="1"/>
    <col min="8013" max="8013" width="15.58203125" style="82" customWidth="1"/>
    <col min="8014" max="8014" width="13.6640625" style="82" customWidth="1"/>
    <col min="8015" max="8015" width="15.58203125" style="82" customWidth="1"/>
    <col min="8016" max="8016" width="13.6640625" style="82" customWidth="1"/>
    <col min="8017" max="8017" width="12.08203125" style="82" customWidth="1"/>
    <col min="8018" max="8018" width="11.58203125" style="82" customWidth="1"/>
    <col min="8019" max="8019" width="6.4140625" style="82" customWidth="1"/>
    <col min="8020" max="8020" width="13.6640625" style="82" customWidth="1"/>
    <col min="8021" max="8021" width="11.9140625" style="82" customWidth="1"/>
    <col min="8022" max="8022" width="13.6640625" style="82" customWidth="1"/>
    <col min="8023" max="8023" width="11.9140625" style="82" customWidth="1"/>
    <col min="8024" max="8024" width="13.6640625" style="82" customWidth="1"/>
    <col min="8025" max="8025" width="11.9140625" style="82" customWidth="1"/>
    <col min="8026" max="8027" width="17.5" style="82" customWidth="1"/>
    <col min="8028" max="8028" width="15.58203125" style="82" customWidth="1"/>
    <col min="8029" max="8029" width="13.6640625" style="82" customWidth="1"/>
    <col min="8030" max="8030" width="15.58203125" style="82" customWidth="1"/>
    <col min="8031" max="8031" width="6" style="82" customWidth="1"/>
    <col min="8032" max="8032" width="12.08203125" style="82" customWidth="1"/>
    <col min="8033" max="8033" width="11.58203125" style="82" customWidth="1"/>
    <col min="8034" max="8034" width="6.4140625" style="82" customWidth="1"/>
    <col min="8035" max="8035" width="13.6640625" style="82" customWidth="1"/>
    <col min="8036" max="8036" width="11.9140625" style="82" customWidth="1"/>
    <col min="8037" max="8037" width="13.6640625" style="82" customWidth="1"/>
    <col min="8038" max="8038" width="11.9140625" style="82" customWidth="1"/>
    <col min="8039" max="8039" width="13.6640625" style="82" customWidth="1"/>
    <col min="8040" max="8040" width="11.9140625" style="82" customWidth="1"/>
    <col min="8041" max="8042" width="17.5" style="82" customWidth="1"/>
    <col min="8043" max="8043" width="15.58203125" style="82" customWidth="1"/>
    <col min="8044" max="8044" width="13.6640625" style="82" customWidth="1"/>
    <col min="8045" max="8045" width="15.58203125" style="82" customWidth="1"/>
    <col min="8046" max="8046" width="6" style="82" customWidth="1"/>
    <col min="8047" max="8047" width="12.08203125" style="82" customWidth="1"/>
    <col min="8048" max="8048" width="11.58203125" style="82" customWidth="1"/>
    <col min="8049" max="8049" width="6.4140625" style="82" customWidth="1"/>
    <col min="8050" max="8050" width="13.6640625" style="82" customWidth="1"/>
    <col min="8051" max="8051" width="11.9140625" style="82" customWidth="1"/>
    <col min="8052" max="8052" width="13.6640625" style="82" customWidth="1"/>
    <col min="8053" max="8053" width="11.9140625" style="82" customWidth="1"/>
    <col min="8054" max="8054" width="13.6640625" style="82" customWidth="1"/>
    <col min="8055" max="8055" width="11.9140625" style="82" customWidth="1"/>
    <col min="8056" max="8057" width="17.5" style="82" customWidth="1"/>
    <col min="8058" max="8058" width="15.58203125" style="82" customWidth="1"/>
    <col min="8059" max="8059" width="13.6640625" style="82" customWidth="1"/>
    <col min="8060" max="8060" width="15.58203125" style="82" customWidth="1"/>
    <col min="8061" max="8061" width="13.6640625" style="82" customWidth="1"/>
    <col min="8062" max="8062" width="12.08203125" style="82" customWidth="1"/>
    <col min="8063" max="8063" width="11.58203125" style="82" customWidth="1"/>
    <col min="8064" max="8064" width="6.4140625" style="82" customWidth="1"/>
    <col min="8065" max="8065" width="13.6640625" style="82" customWidth="1"/>
    <col min="8066" max="8066" width="11.9140625" style="82" customWidth="1"/>
    <col min="8067" max="8067" width="13.6640625" style="82" customWidth="1"/>
    <col min="8068" max="8068" width="11.9140625" style="82" customWidth="1"/>
    <col min="8069" max="8069" width="13.6640625" style="82" customWidth="1"/>
    <col min="8070" max="8070" width="11.9140625" style="82" customWidth="1"/>
    <col min="8071" max="8072" width="17.5" style="82" customWidth="1"/>
    <col min="8073" max="8073" width="15.58203125" style="82" customWidth="1"/>
    <col min="8074" max="8074" width="13.6640625" style="82" customWidth="1"/>
    <col min="8075" max="8075" width="15.58203125" style="82" customWidth="1"/>
    <col min="8076" max="8076" width="13.6640625" style="82" customWidth="1"/>
    <col min="8077" max="8077" width="12.08203125" style="82" customWidth="1"/>
    <col min="8078" max="8078" width="11.58203125" style="82" customWidth="1"/>
    <col min="8079" max="8079" width="6.4140625" style="82" customWidth="1"/>
    <col min="8080" max="8080" width="13.6640625" style="82" customWidth="1"/>
    <col min="8081" max="8081" width="11.9140625" style="82" customWidth="1"/>
    <col min="8082" max="8082" width="13.6640625" style="82" customWidth="1"/>
    <col min="8083" max="8083" width="11.9140625" style="82" customWidth="1"/>
    <col min="8084" max="8084" width="13.6640625" style="82" customWidth="1"/>
    <col min="8085" max="8085" width="11.9140625" style="82" customWidth="1"/>
    <col min="8086" max="8087" width="17.5" style="82" customWidth="1"/>
    <col min="8088" max="8088" width="15.58203125" style="82" customWidth="1"/>
    <col min="8089" max="8089" width="13.6640625" style="82" customWidth="1"/>
    <col min="8090" max="8090" width="15.58203125" style="82" customWidth="1"/>
    <col min="8091" max="8091" width="5.33203125" style="82" customWidth="1"/>
    <col min="8092" max="8092" width="12.08203125" style="82" customWidth="1"/>
    <col min="8093" max="8093" width="11.58203125" style="82" customWidth="1"/>
    <col min="8094" max="8094" width="6.4140625" style="82" customWidth="1"/>
    <col min="8095" max="8095" width="13.6640625" style="82" customWidth="1"/>
    <col min="8096" max="8096" width="11.9140625" style="82" customWidth="1"/>
    <col min="8097" max="8097" width="13.6640625" style="82" customWidth="1"/>
    <col min="8098" max="8098" width="11.9140625" style="82" customWidth="1"/>
    <col min="8099" max="8099" width="13.6640625" style="82" customWidth="1"/>
    <col min="8100" max="8100" width="11.9140625" style="82" customWidth="1"/>
    <col min="8101" max="8102" width="17.5" style="82" customWidth="1"/>
    <col min="8103" max="8103" width="15.58203125" style="82" customWidth="1"/>
    <col min="8104" max="8104" width="13.6640625" style="82" customWidth="1"/>
    <col min="8105" max="8105" width="15.58203125" style="82" customWidth="1"/>
    <col min="8106" max="8106" width="13.6640625" style="82" customWidth="1"/>
    <col min="8107" max="8107" width="12.08203125" style="82" customWidth="1"/>
    <col min="8108" max="8108" width="11.58203125" style="82" customWidth="1"/>
    <col min="8109" max="8109" width="6.4140625" style="82" customWidth="1"/>
    <col min="8110" max="8110" width="13.6640625" style="82" customWidth="1"/>
    <col min="8111" max="8111" width="11.9140625" style="82" customWidth="1"/>
    <col min="8112" max="8112" width="13.6640625" style="82" customWidth="1"/>
    <col min="8113" max="8113" width="11.9140625" style="82" customWidth="1"/>
    <col min="8114" max="8114" width="13.6640625" style="82" customWidth="1"/>
    <col min="8115" max="8115" width="11.9140625" style="82" customWidth="1"/>
    <col min="8116" max="8117" width="17.5" style="82" customWidth="1"/>
    <col min="8118" max="8118" width="15.58203125" style="82" customWidth="1"/>
    <col min="8119" max="8119" width="13.6640625" style="82" customWidth="1"/>
    <col min="8120" max="8120" width="15.58203125" style="82" customWidth="1"/>
    <col min="8121" max="8121" width="13.6640625" style="82" customWidth="1"/>
    <col min="8122" max="8122" width="12.08203125" style="82" customWidth="1"/>
    <col min="8123" max="8123" width="11.58203125" style="82" customWidth="1"/>
    <col min="8124" max="8124" width="6.4140625" style="82" customWidth="1"/>
    <col min="8125" max="8125" width="13.6640625" style="82" customWidth="1"/>
    <col min="8126" max="8126" width="11.9140625" style="82" customWidth="1"/>
    <col min="8127" max="8127" width="13.6640625" style="82" customWidth="1"/>
    <col min="8128" max="8128" width="11.9140625" style="82" customWidth="1"/>
    <col min="8129" max="8129" width="13.6640625" style="82" customWidth="1"/>
    <col min="8130" max="8130" width="11.9140625" style="82" customWidth="1"/>
    <col min="8131" max="8132" width="17.5" style="82" customWidth="1"/>
    <col min="8133" max="8133" width="15.58203125" style="82" customWidth="1"/>
    <col min="8134" max="8134" width="13.6640625" style="82" customWidth="1"/>
    <col min="8135" max="8135" width="15.58203125" style="82" customWidth="1"/>
    <col min="8136" max="8136" width="13.6640625" style="82" customWidth="1"/>
    <col min="8137" max="8137" width="12.08203125" style="82" customWidth="1"/>
    <col min="8138" max="8138" width="11.58203125" style="82" customWidth="1"/>
    <col min="8139" max="8139" width="6.4140625" style="82" customWidth="1"/>
    <col min="8140" max="8140" width="13.6640625" style="82" customWidth="1"/>
    <col min="8141" max="8141" width="11.9140625" style="82" customWidth="1"/>
    <col min="8142" max="8142" width="13.6640625" style="82" customWidth="1"/>
    <col min="8143" max="8143" width="11.9140625" style="82" customWidth="1"/>
    <col min="8144" max="8144" width="13.6640625" style="82" customWidth="1"/>
    <col min="8145" max="8145" width="11.9140625" style="82" customWidth="1"/>
    <col min="8146" max="8147" width="17.5" style="82" customWidth="1"/>
    <col min="8148" max="8148" width="15.58203125" style="82" customWidth="1"/>
    <col min="8149" max="8149" width="13.6640625" style="82" customWidth="1"/>
    <col min="8150" max="8150" width="15.58203125" style="82" customWidth="1"/>
    <col min="8151" max="8151" width="13.6640625" style="82" customWidth="1"/>
    <col min="8152" max="8152" width="12.08203125" style="82" customWidth="1"/>
    <col min="8153" max="8153" width="11.58203125" style="82" customWidth="1"/>
    <col min="8154" max="8154" width="6.4140625" style="82" customWidth="1"/>
    <col min="8155" max="8155" width="13.6640625" style="82" customWidth="1"/>
    <col min="8156" max="8156" width="11.9140625" style="82" customWidth="1"/>
    <col min="8157" max="8157" width="13.6640625" style="82" customWidth="1"/>
    <col min="8158" max="8158" width="11.9140625" style="82" customWidth="1"/>
    <col min="8159" max="8159" width="13.6640625" style="82" customWidth="1"/>
    <col min="8160" max="8160" width="11.9140625" style="82" customWidth="1"/>
    <col min="8161" max="8162" width="17.5" style="82" customWidth="1"/>
    <col min="8163" max="8163" width="15.58203125" style="82" customWidth="1"/>
    <col min="8164" max="8164" width="13.6640625" style="82" customWidth="1"/>
    <col min="8165" max="8165" width="15.58203125" style="82" customWidth="1"/>
    <col min="8166" max="8166" width="13.6640625" style="82" customWidth="1"/>
    <col min="8167" max="8167" width="12.08203125" style="82" customWidth="1"/>
    <col min="8168" max="8168" width="11.58203125" style="82" customWidth="1"/>
    <col min="8169" max="8169" width="6.4140625" style="82" customWidth="1"/>
    <col min="8170" max="8170" width="13.6640625" style="82" customWidth="1"/>
    <col min="8171" max="8171" width="11.9140625" style="82" customWidth="1"/>
    <col min="8172" max="8172" width="13.6640625" style="82" customWidth="1"/>
    <col min="8173" max="8173" width="11.9140625" style="82" customWidth="1"/>
    <col min="8174" max="8174" width="13.6640625" style="82" customWidth="1"/>
    <col min="8175" max="8175" width="11.9140625" style="82" customWidth="1"/>
    <col min="8176" max="8177" width="17.5" style="82" customWidth="1"/>
    <col min="8178" max="8178" width="15.58203125" style="82" customWidth="1"/>
    <col min="8179" max="8179" width="13.6640625" style="82" customWidth="1"/>
    <col min="8180" max="8180" width="15.58203125" style="82" customWidth="1"/>
    <col min="8181" max="8181" width="13.6640625" style="82" customWidth="1"/>
    <col min="8182" max="8182" width="12.08203125" style="82" customWidth="1"/>
    <col min="8183" max="8183" width="3.1640625" style="82" customWidth="1"/>
    <col min="8184" max="8192" width="7.5" style="82"/>
    <col min="8193" max="8193" width="11.1640625" style="82" bestFit="1" customWidth="1"/>
    <col min="8194" max="8194" width="15.58203125" style="82" bestFit="1" customWidth="1"/>
    <col min="8195" max="8195" width="10.6640625" style="82" bestFit="1" customWidth="1"/>
    <col min="8196" max="8196" width="14.4140625" style="82" bestFit="1" customWidth="1"/>
    <col min="8197" max="8197" width="17.1640625" style="82" bestFit="1" customWidth="1"/>
    <col min="8198" max="8198" width="12.5" style="82" bestFit="1" customWidth="1"/>
    <col min="8199" max="8199" width="20.33203125" style="82" bestFit="1" customWidth="1"/>
    <col min="8200" max="8200" width="8.08203125" style="82" bestFit="1" customWidth="1"/>
    <col min="8201" max="8201" width="8" style="82" bestFit="1" customWidth="1"/>
    <col min="8202" max="8202" width="19.08203125" style="82" bestFit="1" customWidth="1"/>
    <col min="8203" max="8205" width="8" style="82" bestFit="1" customWidth="1"/>
    <col min="8206" max="8206" width="13.6640625" style="82" bestFit="1" customWidth="1"/>
    <col min="8207" max="8207" width="11.9140625" style="82" bestFit="1" customWidth="1"/>
    <col min="8208" max="8208" width="18" style="82" bestFit="1" customWidth="1"/>
    <col min="8209" max="8209" width="16.08203125" style="82" bestFit="1" customWidth="1"/>
    <col min="8210" max="8210" width="18" style="82" bestFit="1" customWidth="1"/>
    <col min="8211" max="8211" width="16.08203125" style="82" bestFit="1" customWidth="1"/>
    <col min="8212" max="8212" width="12.5" style="82" bestFit="1" customWidth="1"/>
    <col min="8213" max="8213" width="10.6640625" style="82" bestFit="1" customWidth="1"/>
    <col min="8214" max="8214" width="11.58203125" style="82" bestFit="1" customWidth="1"/>
    <col min="8215" max="8215" width="17.08203125" style="82" bestFit="1" customWidth="1"/>
    <col min="8216" max="8216" width="13.6640625" style="82" bestFit="1" customWidth="1"/>
    <col min="8217" max="8217" width="11.9140625" style="82" bestFit="1" customWidth="1"/>
    <col min="8218" max="8218" width="13.6640625" style="82" bestFit="1" customWidth="1"/>
    <col min="8219" max="8219" width="11.9140625" style="82" bestFit="1" customWidth="1"/>
    <col min="8220" max="8220" width="13.6640625" style="82" bestFit="1" customWidth="1"/>
    <col min="8221" max="8221" width="11.9140625" style="82" bestFit="1" customWidth="1"/>
    <col min="8222" max="8223" width="17.5" style="82" bestFit="1" customWidth="1"/>
    <col min="8224" max="8224" width="15.58203125" style="82" bestFit="1" customWidth="1"/>
    <col min="8225" max="8225" width="13.6640625" style="82" bestFit="1" customWidth="1"/>
    <col min="8226" max="8226" width="15.58203125" style="82" bestFit="1" customWidth="1"/>
    <col min="8227" max="8227" width="13.6640625" style="82" bestFit="1" customWidth="1"/>
    <col min="8228" max="8228" width="17.08203125" style="82" customWidth="1"/>
    <col min="8229" max="8229" width="25.1640625" style="82" bestFit="1" customWidth="1"/>
    <col min="8230" max="8230" width="6.4140625" style="82" bestFit="1" customWidth="1"/>
    <col min="8231" max="8231" width="13.6640625" style="82" bestFit="1" customWidth="1"/>
    <col min="8232" max="8232" width="11.9140625" style="82" bestFit="1" customWidth="1"/>
    <col min="8233" max="8233" width="13.6640625" style="82" bestFit="1" customWidth="1"/>
    <col min="8234" max="8234" width="11.9140625" style="82" bestFit="1" customWidth="1"/>
    <col min="8235" max="8235" width="13.6640625" style="82" bestFit="1" customWidth="1"/>
    <col min="8236" max="8236" width="11.9140625" style="82" bestFit="1" customWidth="1"/>
    <col min="8237" max="8238" width="17.5" style="82" bestFit="1" customWidth="1"/>
    <col min="8239" max="8239" width="15.58203125" style="82" bestFit="1" customWidth="1"/>
    <col min="8240" max="8240" width="13.6640625" style="82" bestFit="1" customWidth="1"/>
    <col min="8241" max="8241" width="15.58203125" style="82" bestFit="1" customWidth="1"/>
    <col min="8242" max="8242" width="13.6640625" style="82" bestFit="1" customWidth="1"/>
    <col min="8243" max="8243" width="12.08203125" style="82" bestFit="1" customWidth="1"/>
    <col min="8244" max="8244" width="11.58203125" style="82" bestFit="1" customWidth="1"/>
    <col min="8245" max="8245" width="6.4140625" style="82" bestFit="1" customWidth="1"/>
    <col min="8246" max="8246" width="13.6640625" style="82" bestFit="1" customWidth="1"/>
    <col min="8247" max="8247" width="11.9140625" style="82" bestFit="1" customWidth="1"/>
    <col min="8248" max="8248" width="13.6640625" style="82" bestFit="1" customWidth="1"/>
    <col min="8249" max="8249" width="11.9140625" style="82" bestFit="1" customWidth="1"/>
    <col min="8250" max="8250" width="13.6640625" style="82" bestFit="1" customWidth="1"/>
    <col min="8251" max="8251" width="11.9140625" style="82" bestFit="1" customWidth="1"/>
    <col min="8252" max="8253" width="17.5" style="82" bestFit="1" customWidth="1"/>
    <col min="8254" max="8254" width="15.58203125" style="82" bestFit="1" customWidth="1"/>
    <col min="8255" max="8255" width="13.6640625" style="82" bestFit="1" customWidth="1"/>
    <col min="8256" max="8256" width="15.58203125" style="82" bestFit="1" customWidth="1"/>
    <col min="8257" max="8257" width="13.6640625" style="82" bestFit="1" customWidth="1"/>
    <col min="8258" max="8258" width="12.08203125" style="82" bestFit="1" customWidth="1"/>
    <col min="8259" max="8259" width="11.58203125" style="82" bestFit="1" customWidth="1"/>
    <col min="8260" max="8260" width="6.4140625" style="82" customWidth="1"/>
    <col min="8261" max="8261" width="13.6640625" style="82" customWidth="1"/>
    <col min="8262" max="8262" width="11.9140625" style="82" customWidth="1"/>
    <col min="8263" max="8263" width="13.6640625" style="82" customWidth="1"/>
    <col min="8264" max="8264" width="11.9140625" style="82" customWidth="1"/>
    <col min="8265" max="8265" width="13.6640625" style="82" customWidth="1"/>
    <col min="8266" max="8266" width="11.9140625" style="82" customWidth="1"/>
    <col min="8267" max="8268" width="17.5" style="82" customWidth="1"/>
    <col min="8269" max="8269" width="15.58203125" style="82" customWidth="1"/>
    <col min="8270" max="8270" width="13.6640625" style="82" customWidth="1"/>
    <col min="8271" max="8271" width="15.58203125" style="82" customWidth="1"/>
    <col min="8272" max="8272" width="13.6640625" style="82" customWidth="1"/>
    <col min="8273" max="8273" width="12.08203125" style="82" customWidth="1"/>
    <col min="8274" max="8274" width="11.58203125" style="82" customWidth="1"/>
    <col min="8275" max="8275" width="6.4140625" style="82" customWidth="1"/>
    <col min="8276" max="8276" width="13.6640625" style="82" customWidth="1"/>
    <col min="8277" max="8277" width="11.9140625" style="82" customWidth="1"/>
    <col min="8278" max="8278" width="13.6640625" style="82" customWidth="1"/>
    <col min="8279" max="8279" width="11.9140625" style="82" customWidth="1"/>
    <col min="8280" max="8280" width="13.6640625" style="82" customWidth="1"/>
    <col min="8281" max="8281" width="11.9140625" style="82" customWidth="1"/>
    <col min="8282" max="8283" width="17.5" style="82" customWidth="1"/>
    <col min="8284" max="8284" width="15.58203125" style="82" customWidth="1"/>
    <col min="8285" max="8285" width="13.6640625" style="82" customWidth="1"/>
    <col min="8286" max="8286" width="15.58203125" style="82" customWidth="1"/>
    <col min="8287" max="8287" width="6" style="82" customWidth="1"/>
    <col min="8288" max="8288" width="12.08203125" style="82" customWidth="1"/>
    <col min="8289" max="8289" width="11.58203125" style="82" customWidth="1"/>
    <col min="8290" max="8290" width="6.4140625" style="82" customWidth="1"/>
    <col min="8291" max="8291" width="13.6640625" style="82" customWidth="1"/>
    <col min="8292" max="8292" width="11.9140625" style="82" customWidth="1"/>
    <col min="8293" max="8293" width="13.6640625" style="82" customWidth="1"/>
    <col min="8294" max="8294" width="11.9140625" style="82" customWidth="1"/>
    <col min="8295" max="8295" width="13.6640625" style="82" customWidth="1"/>
    <col min="8296" max="8296" width="11.9140625" style="82" customWidth="1"/>
    <col min="8297" max="8298" width="17.5" style="82" customWidth="1"/>
    <col min="8299" max="8299" width="15.58203125" style="82" customWidth="1"/>
    <col min="8300" max="8300" width="13.6640625" style="82" customWidth="1"/>
    <col min="8301" max="8301" width="15.58203125" style="82" customWidth="1"/>
    <col min="8302" max="8302" width="6" style="82" customWidth="1"/>
    <col min="8303" max="8303" width="12.08203125" style="82" customWidth="1"/>
    <col min="8304" max="8304" width="11.58203125" style="82" customWidth="1"/>
    <col min="8305" max="8305" width="6.4140625" style="82" customWidth="1"/>
    <col min="8306" max="8306" width="13.6640625" style="82" customWidth="1"/>
    <col min="8307" max="8307" width="11.9140625" style="82" customWidth="1"/>
    <col min="8308" max="8308" width="13.6640625" style="82" customWidth="1"/>
    <col min="8309" max="8309" width="11.9140625" style="82" customWidth="1"/>
    <col min="8310" max="8310" width="13.6640625" style="82" customWidth="1"/>
    <col min="8311" max="8311" width="11.9140625" style="82" customWidth="1"/>
    <col min="8312" max="8313" width="17.5" style="82" customWidth="1"/>
    <col min="8314" max="8314" width="15.58203125" style="82" customWidth="1"/>
    <col min="8315" max="8315" width="13.6640625" style="82" customWidth="1"/>
    <col min="8316" max="8316" width="15.58203125" style="82" customWidth="1"/>
    <col min="8317" max="8317" width="13.6640625" style="82" customWidth="1"/>
    <col min="8318" max="8318" width="12.08203125" style="82" customWidth="1"/>
    <col min="8319" max="8319" width="11.58203125" style="82" customWidth="1"/>
    <col min="8320" max="8320" width="6.4140625" style="82" customWidth="1"/>
    <col min="8321" max="8321" width="13.6640625" style="82" customWidth="1"/>
    <col min="8322" max="8322" width="11.9140625" style="82" customWidth="1"/>
    <col min="8323" max="8323" width="13.6640625" style="82" customWidth="1"/>
    <col min="8324" max="8324" width="11.9140625" style="82" customWidth="1"/>
    <col min="8325" max="8325" width="13.6640625" style="82" customWidth="1"/>
    <col min="8326" max="8326" width="11.9140625" style="82" customWidth="1"/>
    <col min="8327" max="8328" width="17.5" style="82" customWidth="1"/>
    <col min="8329" max="8329" width="15.58203125" style="82" customWidth="1"/>
    <col min="8330" max="8330" width="13.6640625" style="82" customWidth="1"/>
    <col min="8331" max="8331" width="15.58203125" style="82" customWidth="1"/>
    <col min="8332" max="8332" width="13.6640625" style="82" customWidth="1"/>
    <col min="8333" max="8333" width="12.08203125" style="82" customWidth="1"/>
    <col min="8334" max="8334" width="11.58203125" style="82" customWidth="1"/>
    <col min="8335" max="8335" width="6.4140625" style="82" customWidth="1"/>
    <col min="8336" max="8336" width="13.6640625" style="82" customWidth="1"/>
    <col min="8337" max="8337" width="11.9140625" style="82" customWidth="1"/>
    <col min="8338" max="8338" width="13.6640625" style="82" customWidth="1"/>
    <col min="8339" max="8339" width="11.9140625" style="82" customWidth="1"/>
    <col min="8340" max="8340" width="13.6640625" style="82" customWidth="1"/>
    <col min="8341" max="8341" width="11.9140625" style="82" customWidth="1"/>
    <col min="8342" max="8343" width="17.5" style="82" customWidth="1"/>
    <col min="8344" max="8344" width="15.58203125" style="82" customWidth="1"/>
    <col min="8345" max="8345" width="13.6640625" style="82" customWidth="1"/>
    <col min="8346" max="8346" width="15.58203125" style="82" customWidth="1"/>
    <col min="8347" max="8347" width="5.33203125" style="82" customWidth="1"/>
    <col min="8348" max="8348" width="12.08203125" style="82" customWidth="1"/>
    <col min="8349" max="8349" width="11.58203125" style="82" customWidth="1"/>
    <col min="8350" max="8350" width="6.4140625" style="82" customWidth="1"/>
    <col min="8351" max="8351" width="13.6640625" style="82" customWidth="1"/>
    <col min="8352" max="8352" width="11.9140625" style="82" customWidth="1"/>
    <col min="8353" max="8353" width="13.6640625" style="82" customWidth="1"/>
    <col min="8354" max="8354" width="11.9140625" style="82" customWidth="1"/>
    <col min="8355" max="8355" width="13.6640625" style="82" customWidth="1"/>
    <col min="8356" max="8356" width="11.9140625" style="82" customWidth="1"/>
    <col min="8357" max="8358" width="17.5" style="82" customWidth="1"/>
    <col min="8359" max="8359" width="15.58203125" style="82" customWidth="1"/>
    <col min="8360" max="8360" width="13.6640625" style="82" customWidth="1"/>
    <col min="8361" max="8361" width="15.58203125" style="82" customWidth="1"/>
    <col min="8362" max="8362" width="13.6640625" style="82" customWidth="1"/>
    <col min="8363" max="8363" width="12.08203125" style="82" customWidth="1"/>
    <col min="8364" max="8364" width="11.58203125" style="82" customWidth="1"/>
    <col min="8365" max="8365" width="6.4140625" style="82" customWidth="1"/>
    <col min="8366" max="8366" width="13.6640625" style="82" customWidth="1"/>
    <col min="8367" max="8367" width="11.9140625" style="82" customWidth="1"/>
    <col min="8368" max="8368" width="13.6640625" style="82" customWidth="1"/>
    <col min="8369" max="8369" width="11.9140625" style="82" customWidth="1"/>
    <col min="8370" max="8370" width="13.6640625" style="82" customWidth="1"/>
    <col min="8371" max="8371" width="11.9140625" style="82" customWidth="1"/>
    <col min="8372" max="8373" width="17.5" style="82" customWidth="1"/>
    <col min="8374" max="8374" width="15.58203125" style="82" customWidth="1"/>
    <col min="8375" max="8375" width="13.6640625" style="82" customWidth="1"/>
    <col min="8376" max="8376" width="15.58203125" style="82" customWidth="1"/>
    <col min="8377" max="8377" width="13.6640625" style="82" customWidth="1"/>
    <col min="8378" max="8378" width="12.08203125" style="82" customWidth="1"/>
    <col min="8379" max="8379" width="11.58203125" style="82" customWidth="1"/>
    <col min="8380" max="8380" width="6.4140625" style="82" customWidth="1"/>
    <col min="8381" max="8381" width="13.6640625" style="82" customWidth="1"/>
    <col min="8382" max="8382" width="11.9140625" style="82" customWidth="1"/>
    <col min="8383" max="8383" width="13.6640625" style="82" customWidth="1"/>
    <col min="8384" max="8384" width="11.9140625" style="82" customWidth="1"/>
    <col min="8385" max="8385" width="13.6640625" style="82" customWidth="1"/>
    <col min="8386" max="8386" width="11.9140625" style="82" customWidth="1"/>
    <col min="8387" max="8388" width="17.5" style="82" customWidth="1"/>
    <col min="8389" max="8389" width="15.58203125" style="82" customWidth="1"/>
    <col min="8390" max="8390" width="13.6640625" style="82" customWidth="1"/>
    <col min="8391" max="8391" width="15.58203125" style="82" customWidth="1"/>
    <col min="8392" max="8392" width="13.6640625" style="82" customWidth="1"/>
    <col min="8393" max="8393" width="12.08203125" style="82" customWidth="1"/>
    <col min="8394" max="8394" width="11.58203125" style="82" customWidth="1"/>
    <col min="8395" max="8395" width="6.4140625" style="82" customWidth="1"/>
    <col min="8396" max="8396" width="13.6640625" style="82" customWidth="1"/>
    <col min="8397" max="8397" width="11.9140625" style="82" customWidth="1"/>
    <col min="8398" max="8398" width="13.6640625" style="82" customWidth="1"/>
    <col min="8399" max="8399" width="11.9140625" style="82" customWidth="1"/>
    <col min="8400" max="8400" width="13.6640625" style="82" customWidth="1"/>
    <col min="8401" max="8401" width="11.9140625" style="82" customWidth="1"/>
    <col min="8402" max="8403" width="17.5" style="82" customWidth="1"/>
    <col min="8404" max="8404" width="15.58203125" style="82" customWidth="1"/>
    <col min="8405" max="8405" width="13.6640625" style="82" customWidth="1"/>
    <col min="8406" max="8406" width="15.58203125" style="82" customWidth="1"/>
    <col min="8407" max="8407" width="13.6640625" style="82" customWidth="1"/>
    <col min="8408" max="8408" width="12.08203125" style="82" customWidth="1"/>
    <col min="8409" max="8409" width="11.58203125" style="82" customWidth="1"/>
    <col min="8410" max="8410" width="6.4140625" style="82" customWidth="1"/>
    <col min="8411" max="8411" width="13.6640625" style="82" customWidth="1"/>
    <col min="8412" max="8412" width="11.9140625" style="82" customWidth="1"/>
    <col min="8413" max="8413" width="13.6640625" style="82" customWidth="1"/>
    <col min="8414" max="8414" width="11.9140625" style="82" customWidth="1"/>
    <col min="8415" max="8415" width="13.6640625" style="82" customWidth="1"/>
    <col min="8416" max="8416" width="11.9140625" style="82" customWidth="1"/>
    <col min="8417" max="8418" width="17.5" style="82" customWidth="1"/>
    <col min="8419" max="8419" width="15.58203125" style="82" customWidth="1"/>
    <col min="8420" max="8420" width="13.6640625" style="82" customWidth="1"/>
    <col min="8421" max="8421" width="15.58203125" style="82" customWidth="1"/>
    <col min="8422" max="8422" width="13.6640625" style="82" customWidth="1"/>
    <col min="8423" max="8423" width="12.08203125" style="82" customWidth="1"/>
    <col min="8424" max="8424" width="11.58203125" style="82" customWidth="1"/>
    <col min="8425" max="8425" width="6.4140625" style="82" customWidth="1"/>
    <col min="8426" max="8426" width="13.6640625" style="82" customWidth="1"/>
    <col min="8427" max="8427" width="11.9140625" style="82" customWidth="1"/>
    <col min="8428" max="8428" width="13.6640625" style="82" customWidth="1"/>
    <col min="8429" max="8429" width="11.9140625" style="82" customWidth="1"/>
    <col min="8430" max="8430" width="13.6640625" style="82" customWidth="1"/>
    <col min="8431" max="8431" width="11.9140625" style="82" customWidth="1"/>
    <col min="8432" max="8433" width="17.5" style="82" customWidth="1"/>
    <col min="8434" max="8434" width="15.58203125" style="82" customWidth="1"/>
    <col min="8435" max="8435" width="13.6640625" style="82" customWidth="1"/>
    <col min="8436" max="8436" width="15.58203125" style="82" customWidth="1"/>
    <col min="8437" max="8437" width="13.6640625" style="82" customWidth="1"/>
    <col min="8438" max="8438" width="12.08203125" style="82" customWidth="1"/>
    <col min="8439" max="8439" width="3.1640625" style="82" customWidth="1"/>
    <col min="8440" max="8448" width="7.5" style="82"/>
    <col min="8449" max="8449" width="11.1640625" style="82" bestFit="1" customWidth="1"/>
    <col min="8450" max="8450" width="15.58203125" style="82" bestFit="1" customWidth="1"/>
    <col min="8451" max="8451" width="10.6640625" style="82" bestFit="1" customWidth="1"/>
    <col min="8452" max="8452" width="14.4140625" style="82" bestFit="1" customWidth="1"/>
    <col min="8453" max="8453" width="17.1640625" style="82" bestFit="1" customWidth="1"/>
    <col min="8454" max="8454" width="12.5" style="82" bestFit="1" customWidth="1"/>
    <col min="8455" max="8455" width="20.33203125" style="82" bestFit="1" customWidth="1"/>
    <col min="8456" max="8456" width="8.08203125" style="82" bestFit="1" customWidth="1"/>
    <col min="8457" max="8457" width="8" style="82" bestFit="1" customWidth="1"/>
    <col min="8458" max="8458" width="19.08203125" style="82" bestFit="1" customWidth="1"/>
    <col min="8459" max="8461" width="8" style="82" bestFit="1" customWidth="1"/>
    <col min="8462" max="8462" width="13.6640625" style="82" bestFit="1" customWidth="1"/>
    <col min="8463" max="8463" width="11.9140625" style="82" bestFit="1" customWidth="1"/>
    <col min="8464" max="8464" width="18" style="82" bestFit="1" customWidth="1"/>
    <col min="8465" max="8465" width="16.08203125" style="82" bestFit="1" customWidth="1"/>
    <col min="8466" max="8466" width="18" style="82" bestFit="1" customWidth="1"/>
    <col min="8467" max="8467" width="16.08203125" style="82" bestFit="1" customWidth="1"/>
    <col min="8468" max="8468" width="12.5" style="82" bestFit="1" customWidth="1"/>
    <col min="8469" max="8469" width="10.6640625" style="82" bestFit="1" customWidth="1"/>
    <col min="8470" max="8470" width="11.58203125" style="82" bestFit="1" customWidth="1"/>
    <col min="8471" max="8471" width="17.08203125" style="82" bestFit="1" customWidth="1"/>
    <col min="8472" max="8472" width="13.6640625" style="82" bestFit="1" customWidth="1"/>
    <col min="8473" max="8473" width="11.9140625" style="82" bestFit="1" customWidth="1"/>
    <col min="8474" max="8474" width="13.6640625" style="82" bestFit="1" customWidth="1"/>
    <col min="8475" max="8475" width="11.9140625" style="82" bestFit="1" customWidth="1"/>
    <col min="8476" max="8476" width="13.6640625" style="82" bestFit="1" customWidth="1"/>
    <col min="8477" max="8477" width="11.9140625" style="82" bestFit="1" customWidth="1"/>
    <col min="8478" max="8479" width="17.5" style="82" bestFit="1" customWidth="1"/>
    <col min="8480" max="8480" width="15.58203125" style="82" bestFit="1" customWidth="1"/>
    <col min="8481" max="8481" width="13.6640625" style="82" bestFit="1" customWidth="1"/>
    <col min="8482" max="8482" width="15.58203125" style="82" bestFit="1" customWidth="1"/>
    <col min="8483" max="8483" width="13.6640625" style="82" bestFit="1" customWidth="1"/>
    <col min="8484" max="8484" width="17.08203125" style="82" customWidth="1"/>
    <col min="8485" max="8485" width="25.1640625" style="82" bestFit="1" customWidth="1"/>
    <col min="8486" max="8486" width="6.4140625" style="82" bestFit="1" customWidth="1"/>
    <col min="8487" max="8487" width="13.6640625" style="82" bestFit="1" customWidth="1"/>
    <col min="8488" max="8488" width="11.9140625" style="82" bestFit="1" customWidth="1"/>
    <col min="8489" max="8489" width="13.6640625" style="82" bestFit="1" customWidth="1"/>
    <col min="8490" max="8490" width="11.9140625" style="82" bestFit="1" customWidth="1"/>
    <col min="8491" max="8491" width="13.6640625" style="82" bestFit="1" customWidth="1"/>
    <col min="8492" max="8492" width="11.9140625" style="82" bestFit="1" customWidth="1"/>
    <col min="8493" max="8494" width="17.5" style="82" bestFit="1" customWidth="1"/>
    <col min="8495" max="8495" width="15.58203125" style="82" bestFit="1" customWidth="1"/>
    <col min="8496" max="8496" width="13.6640625" style="82" bestFit="1" customWidth="1"/>
    <col min="8497" max="8497" width="15.58203125" style="82" bestFit="1" customWidth="1"/>
    <col min="8498" max="8498" width="13.6640625" style="82" bestFit="1" customWidth="1"/>
    <col min="8499" max="8499" width="12.08203125" style="82" bestFit="1" customWidth="1"/>
    <col min="8500" max="8500" width="11.58203125" style="82" bestFit="1" customWidth="1"/>
    <col min="8501" max="8501" width="6.4140625" style="82" bestFit="1" customWidth="1"/>
    <col min="8502" max="8502" width="13.6640625" style="82" bestFit="1" customWidth="1"/>
    <col min="8503" max="8503" width="11.9140625" style="82" bestFit="1" customWidth="1"/>
    <col min="8504" max="8504" width="13.6640625" style="82" bestFit="1" customWidth="1"/>
    <col min="8505" max="8505" width="11.9140625" style="82" bestFit="1" customWidth="1"/>
    <col min="8506" max="8506" width="13.6640625" style="82" bestFit="1" customWidth="1"/>
    <col min="8507" max="8507" width="11.9140625" style="82" bestFit="1" customWidth="1"/>
    <col min="8508" max="8509" width="17.5" style="82" bestFit="1" customWidth="1"/>
    <col min="8510" max="8510" width="15.58203125" style="82" bestFit="1" customWidth="1"/>
    <col min="8511" max="8511" width="13.6640625" style="82" bestFit="1" customWidth="1"/>
    <col min="8512" max="8512" width="15.58203125" style="82" bestFit="1" customWidth="1"/>
    <col min="8513" max="8513" width="13.6640625" style="82" bestFit="1" customWidth="1"/>
    <col min="8514" max="8514" width="12.08203125" style="82" bestFit="1" customWidth="1"/>
    <col min="8515" max="8515" width="11.58203125" style="82" bestFit="1" customWidth="1"/>
    <col min="8516" max="8516" width="6.4140625" style="82" customWidth="1"/>
    <col min="8517" max="8517" width="13.6640625" style="82" customWidth="1"/>
    <col min="8518" max="8518" width="11.9140625" style="82" customWidth="1"/>
    <col min="8519" max="8519" width="13.6640625" style="82" customWidth="1"/>
    <col min="8520" max="8520" width="11.9140625" style="82" customWidth="1"/>
    <col min="8521" max="8521" width="13.6640625" style="82" customWidth="1"/>
    <col min="8522" max="8522" width="11.9140625" style="82" customWidth="1"/>
    <col min="8523" max="8524" width="17.5" style="82" customWidth="1"/>
    <col min="8525" max="8525" width="15.58203125" style="82" customWidth="1"/>
    <col min="8526" max="8526" width="13.6640625" style="82" customWidth="1"/>
    <col min="8527" max="8527" width="15.58203125" style="82" customWidth="1"/>
    <col min="8528" max="8528" width="13.6640625" style="82" customWidth="1"/>
    <col min="8529" max="8529" width="12.08203125" style="82" customWidth="1"/>
    <col min="8530" max="8530" width="11.58203125" style="82" customWidth="1"/>
    <col min="8531" max="8531" width="6.4140625" style="82" customWidth="1"/>
    <col min="8532" max="8532" width="13.6640625" style="82" customWidth="1"/>
    <col min="8533" max="8533" width="11.9140625" style="82" customWidth="1"/>
    <col min="8534" max="8534" width="13.6640625" style="82" customWidth="1"/>
    <col min="8535" max="8535" width="11.9140625" style="82" customWidth="1"/>
    <col min="8536" max="8536" width="13.6640625" style="82" customWidth="1"/>
    <col min="8537" max="8537" width="11.9140625" style="82" customWidth="1"/>
    <col min="8538" max="8539" width="17.5" style="82" customWidth="1"/>
    <col min="8540" max="8540" width="15.58203125" style="82" customWidth="1"/>
    <col min="8541" max="8541" width="13.6640625" style="82" customWidth="1"/>
    <col min="8542" max="8542" width="15.58203125" style="82" customWidth="1"/>
    <col min="8543" max="8543" width="6" style="82" customWidth="1"/>
    <col min="8544" max="8544" width="12.08203125" style="82" customWidth="1"/>
    <col min="8545" max="8545" width="11.58203125" style="82" customWidth="1"/>
    <col min="8546" max="8546" width="6.4140625" style="82" customWidth="1"/>
    <col min="8547" max="8547" width="13.6640625" style="82" customWidth="1"/>
    <col min="8548" max="8548" width="11.9140625" style="82" customWidth="1"/>
    <col min="8549" max="8549" width="13.6640625" style="82" customWidth="1"/>
    <col min="8550" max="8550" width="11.9140625" style="82" customWidth="1"/>
    <col min="8551" max="8551" width="13.6640625" style="82" customWidth="1"/>
    <col min="8552" max="8552" width="11.9140625" style="82" customWidth="1"/>
    <col min="8553" max="8554" width="17.5" style="82" customWidth="1"/>
    <col min="8555" max="8555" width="15.58203125" style="82" customWidth="1"/>
    <col min="8556" max="8556" width="13.6640625" style="82" customWidth="1"/>
    <col min="8557" max="8557" width="15.58203125" style="82" customWidth="1"/>
    <col min="8558" max="8558" width="6" style="82" customWidth="1"/>
    <col min="8559" max="8559" width="12.08203125" style="82" customWidth="1"/>
    <col min="8560" max="8560" width="11.58203125" style="82" customWidth="1"/>
    <col min="8561" max="8561" width="6.4140625" style="82" customWidth="1"/>
    <col min="8562" max="8562" width="13.6640625" style="82" customWidth="1"/>
    <col min="8563" max="8563" width="11.9140625" style="82" customWidth="1"/>
    <col min="8564" max="8564" width="13.6640625" style="82" customWidth="1"/>
    <col min="8565" max="8565" width="11.9140625" style="82" customWidth="1"/>
    <col min="8566" max="8566" width="13.6640625" style="82" customWidth="1"/>
    <col min="8567" max="8567" width="11.9140625" style="82" customWidth="1"/>
    <col min="8568" max="8569" width="17.5" style="82" customWidth="1"/>
    <col min="8570" max="8570" width="15.58203125" style="82" customWidth="1"/>
    <col min="8571" max="8571" width="13.6640625" style="82" customWidth="1"/>
    <col min="8572" max="8572" width="15.58203125" style="82" customWidth="1"/>
    <col min="8573" max="8573" width="13.6640625" style="82" customWidth="1"/>
    <col min="8574" max="8574" width="12.08203125" style="82" customWidth="1"/>
    <col min="8575" max="8575" width="11.58203125" style="82" customWidth="1"/>
    <col min="8576" max="8576" width="6.4140625" style="82" customWidth="1"/>
    <col min="8577" max="8577" width="13.6640625" style="82" customWidth="1"/>
    <col min="8578" max="8578" width="11.9140625" style="82" customWidth="1"/>
    <col min="8579" max="8579" width="13.6640625" style="82" customWidth="1"/>
    <col min="8580" max="8580" width="11.9140625" style="82" customWidth="1"/>
    <col min="8581" max="8581" width="13.6640625" style="82" customWidth="1"/>
    <col min="8582" max="8582" width="11.9140625" style="82" customWidth="1"/>
    <col min="8583" max="8584" width="17.5" style="82" customWidth="1"/>
    <col min="8585" max="8585" width="15.58203125" style="82" customWidth="1"/>
    <col min="8586" max="8586" width="13.6640625" style="82" customWidth="1"/>
    <col min="8587" max="8587" width="15.58203125" style="82" customWidth="1"/>
    <col min="8588" max="8588" width="13.6640625" style="82" customWidth="1"/>
    <col min="8589" max="8589" width="12.08203125" style="82" customWidth="1"/>
    <col min="8590" max="8590" width="11.58203125" style="82" customWidth="1"/>
    <col min="8591" max="8591" width="6.4140625" style="82" customWidth="1"/>
    <col min="8592" max="8592" width="13.6640625" style="82" customWidth="1"/>
    <col min="8593" max="8593" width="11.9140625" style="82" customWidth="1"/>
    <col min="8594" max="8594" width="13.6640625" style="82" customWidth="1"/>
    <col min="8595" max="8595" width="11.9140625" style="82" customWidth="1"/>
    <col min="8596" max="8596" width="13.6640625" style="82" customWidth="1"/>
    <col min="8597" max="8597" width="11.9140625" style="82" customWidth="1"/>
    <col min="8598" max="8599" width="17.5" style="82" customWidth="1"/>
    <col min="8600" max="8600" width="15.58203125" style="82" customWidth="1"/>
    <col min="8601" max="8601" width="13.6640625" style="82" customWidth="1"/>
    <col min="8602" max="8602" width="15.58203125" style="82" customWidth="1"/>
    <col min="8603" max="8603" width="5.33203125" style="82" customWidth="1"/>
    <col min="8604" max="8604" width="12.08203125" style="82" customWidth="1"/>
    <col min="8605" max="8605" width="11.58203125" style="82" customWidth="1"/>
    <col min="8606" max="8606" width="6.4140625" style="82" customWidth="1"/>
    <col min="8607" max="8607" width="13.6640625" style="82" customWidth="1"/>
    <col min="8608" max="8608" width="11.9140625" style="82" customWidth="1"/>
    <col min="8609" max="8609" width="13.6640625" style="82" customWidth="1"/>
    <col min="8610" max="8610" width="11.9140625" style="82" customWidth="1"/>
    <col min="8611" max="8611" width="13.6640625" style="82" customWidth="1"/>
    <col min="8612" max="8612" width="11.9140625" style="82" customWidth="1"/>
    <col min="8613" max="8614" width="17.5" style="82" customWidth="1"/>
    <col min="8615" max="8615" width="15.58203125" style="82" customWidth="1"/>
    <col min="8616" max="8616" width="13.6640625" style="82" customWidth="1"/>
    <col min="8617" max="8617" width="15.58203125" style="82" customWidth="1"/>
    <col min="8618" max="8618" width="13.6640625" style="82" customWidth="1"/>
    <col min="8619" max="8619" width="12.08203125" style="82" customWidth="1"/>
    <col min="8620" max="8620" width="11.58203125" style="82" customWidth="1"/>
    <col min="8621" max="8621" width="6.4140625" style="82" customWidth="1"/>
    <col min="8622" max="8622" width="13.6640625" style="82" customWidth="1"/>
    <col min="8623" max="8623" width="11.9140625" style="82" customWidth="1"/>
    <col min="8624" max="8624" width="13.6640625" style="82" customWidth="1"/>
    <col min="8625" max="8625" width="11.9140625" style="82" customWidth="1"/>
    <col min="8626" max="8626" width="13.6640625" style="82" customWidth="1"/>
    <col min="8627" max="8627" width="11.9140625" style="82" customWidth="1"/>
    <col min="8628" max="8629" width="17.5" style="82" customWidth="1"/>
    <col min="8630" max="8630" width="15.58203125" style="82" customWidth="1"/>
    <col min="8631" max="8631" width="13.6640625" style="82" customWidth="1"/>
    <col min="8632" max="8632" width="15.58203125" style="82" customWidth="1"/>
    <col min="8633" max="8633" width="13.6640625" style="82" customWidth="1"/>
    <col min="8634" max="8634" width="12.08203125" style="82" customWidth="1"/>
    <col min="8635" max="8635" width="11.58203125" style="82" customWidth="1"/>
    <col min="8636" max="8636" width="6.4140625" style="82" customWidth="1"/>
    <col min="8637" max="8637" width="13.6640625" style="82" customWidth="1"/>
    <col min="8638" max="8638" width="11.9140625" style="82" customWidth="1"/>
    <col min="8639" max="8639" width="13.6640625" style="82" customWidth="1"/>
    <col min="8640" max="8640" width="11.9140625" style="82" customWidth="1"/>
    <col min="8641" max="8641" width="13.6640625" style="82" customWidth="1"/>
    <col min="8642" max="8642" width="11.9140625" style="82" customWidth="1"/>
    <col min="8643" max="8644" width="17.5" style="82" customWidth="1"/>
    <col min="8645" max="8645" width="15.58203125" style="82" customWidth="1"/>
    <col min="8646" max="8646" width="13.6640625" style="82" customWidth="1"/>
    <col min="8647" max="8647" width="15.58203125" style="82" customWidth="1"/>
    <col min="8648" max="8648" width="13.6640625" style="82" customWidth="1"/>
    <col min="8649" max="8649" width="12.08203125" style="82" customWidth="1"/>
    <col min="8650" max="8650" width="11.58203125" style="82" customWidth="1"/>
    <col min="8651" max="8651" width="6.4140625" style="82" customWidth="1"/>
    <col min="8652" max="8652" width="13.6640625" style="82" customWidth="1"/>
    <col min="8653" max="8653" width="11.9140625" style="82" customWidth="1"/>
    <col min="8654" max="8654" width="13.6640625" style="82" customWidth="1"/>
    <col min="8655" max="8655" width="11.9140625" style="82" customWidth="1"/>
    <col min="8656" max="8656" width="13.6640625" style="82" customWidth="1"/>
    <col min="8657" max="8657" width="11.9140625" style="82" customWidth="1"/>
    <col min="8658" max="8659" width="17.5" style="82" customWidth="1"/>
    <col min="8660" max="8660" width="15.58203125" style="82" customWidth="1"/>
    <col min="8661" max="8661" width="13.6640625" style="82" customWidth="1"/>
    <col min="8662" max="8662" width="15.58203125" style="82" customWidth="1"/>
    <col min="8663" max="8663" width="13.6640625" style="82" customWidth="1"/>
    <col min="8664" max="8664" width="12.08203125" style="82" customWidth="1"/>
    <col min="8665" max="8665" width="11.58203125" style="82" customWidth="1"/>
    <col min="8666" max="8666" width="6.4140625" style="82" customWidth="1"/>
    <col min="8667" max="8667" width="13.6640625" style="82" customWidth="1"/>
    <col min="8668" max="8668" width="11.9140625" style="82" customWidth="1"/>
    <col min="8669" max="8669" width="13.6640625" style="82" customWidth="1"/>
    <col min="8670" max="8670" width="11.9140625" style="82" customWidth="1"/>
    <col min="8671" max="8671" width="13.6640625" style="82" customWidth="1"/>
    <col min="8672" max="8672" width="11.9140625" style="82" customWidth="1"/>
    <col min="8673" max="8674" width="17.5" style="82" customWidth="1"/>
    <col min="8675" max="8675" width="15.58203125" style="82" customWidth="1"/>
    <col min="8676" max="8676" width="13.6640625" style="82" customWidth="1"/>
    <col min="8677" max="8677" width="15.58203125" style="82" customWidth="1"/>
    <col min="8678" max="8678" width="13.6640625" style="82" customWidth="1"/>
    <col min="8679" max="8679" width="12.08203125" style="82" customWidth="1"/>
    <col min="8680" max="8680" width="11.58203125" style="82" customWidth="1"/>
    <col min="8681" max="8681" width="6.4140625" style="82" customWidth="1"/>
    <col min="8682" max="8682" width="13.6640625" style="82" customWidth="1"/>
    <col min="8683" max="8683" width="11.9140625" style="82" customWidth="1"/>
    <col min="8684" max="8684" width="13.6640625" style="82" customWidth="1"/>
    <col min="8685" max="8685" width="11.9140625" style="82" customWidth="1"/>
    <col min="8686" max="8686" width="13.6640625" style="82" customWidth="1"/>
    <col min="8687" max="8687" width="11.9140625" style="82" customWidth="1"/>
    <col min="8688" max="8689" width="17.5" style="82" customWidth="1"/>
    <col min="8690" max="8690" width="15.58203125" style="82" customWidth="1"/>
    <col min="8691" max="8691" width="13.6640625" style="82" customWidth="1"/>
    <col min="8692" max="8692" width="15.58203125" style="82" customWidth="1"/>
    <col min="8693" max="8693" width="13.6640625" style="82" customWidth="1"/>
    <col min="8694" max="8694" width="12.08203125" style="82" customWidth="1"/>
    <col min="8695" max="8695" width="3.1640625" style="82" customWidth="1"/>
    <col min="8696" max="8704" width="7.5" style="82"/>
    <col min="8705" max="8705" width="11.1640625" style="82" bestFit="1" customWidth="1"/>
    <col min="8706" max="8706" width="15.58203125" style="82" bestFit="1" customWidth="1"/>
    <col min="8707" max="8707" width="10.6640625" style="82" bestFit="1" customWidth="1"/>
    <col min="8708" max="8708" width="14.4140625" style="82" bestFit="1" customWidth="1"/>
    <col min="8709" max="8709" width="17.1640625" style="82" bestFit="1" customWidth="1"/>
    <col min="8710" max="8710" width="12.5" style="82" bestFit="1" customWidth="1"/>
    <col min="8711" max="8711" width="20.33203125" style="82" bestFit="1" customWidth="1"/>
    <col min="8712" max="8712" width="8.08203125" style="82" bestFit="1" customWidth="1"/>
    <col min="8713" max="8713" width="8" style="82" bestFit="1" customWidth="1"/>
    <col min="8714" max="8714" width="19.08203125" style="82" bestFit="1" customWidth="1"/>
    <col min="8715" max="8717" width="8" style="82" bestFit="1" customWidth="1"/>
    <col min="8718" max="8718" width="13.6640625" style="82" bestFit="1" customWidth="1"/>
    <col min="8719" max="8719" width="11.9140625" style="82" bestFit="1" customWidth="1"/>
    <col min="8720" max="8720" width="18" style="82" bestFit="1" customWidth="1"/>
    <col min="8721" max="8721" width="16.08203125" style="82" bestFit="1" customWidth="1"/>
    <col min="8722" max="8722" width="18" style="82" bestFit="1" customWidth="1"/>
    <col min="8723" max="8723" width="16.08203125" style="82" bestFit="1" customWidth="1"/>
    <col min="8724" max="8724" width="12.5" style="82" bestFit="1" customWidth="1"/>
    <col min="8725" max="8725" width="10.6640625" style="82" bestFit="1" customWidth="1"/>
    <col min="8726" max="8726" width="11.58203125" style="82" bestFit="1" customWidth="1"/>
    <col min="8727" max="8727" width="17.08203125" style="82" bestFit="1" customWidth="1"/>
    <col min="8728" max="8728" width="13.6640625" style="82" bestFit="1" customWidth="1"/>
    <col min="8729" max="8729" width="11.9140625" style="82" bestFit="1" customWidth="1"/>
    <col min="8730" max="8730" width="13.6640625" style="82" bestFit="1" customWidth="1"/>
    <col min="8731" max="8731" width="11.9140625" style="82" bestFit="1" customWidth="1"/>
    <col min="8732" max="8732" width="13.6640625" style="82" bestFit="1" customWidth="1"/>
    <col min="8733" max="8733" width="11.9140625" style="82" bestFit="1" customWidth="1"/>
    <col min="8734" max="8735" width="17.5" style="82" bestFit="1" customWidth="1"/>
    <col min="8736" max="8736" width="15.58203125" style="82" bestFit="1" customWidth="1"/>
    <col min="8737" max="8737" width="13.6640625" style="82" bestFit="1" customWidth="1"/>
    <col min="8738" max="8738" width="15.58203125" style="82" bestFit="1" customWidth="1"/>
    <col min="8739" max="8739" width="13.6640625" style="82" bestFit="1" customWidth="1"/>
    <col min="8740" max="8740" width="17.08203125" style="82" customWidth="1"/>
    <col min="8741" max="8741" width="25.1640625" style="82" bestFit="1" customWidth="1"/>
    <col min="8742" max="8742" width="6.4140625" style="82" bestFit="1" customWidth="1"/>
    <col min="8743" max="8743" width="13.6640625" style="82" bestFit="1" customWidth="1"/>
    <col min="8744" max="8744" width="11.9140625" style="82" bestFit="1" customWidth="1"/>
    <col min="8745" max="8745" width="13.6640625" style="82" bestFit="1" customWidth="1"/>
    <col min="8746" max="8746" width="11.9140625" style="82" bestFit="1" customWidth="1"/>
    <col min="8747" max="8747" width="13.6640625" style="82" bestFit="1" customWidth="1"/>
    <col min="8748" max="8748" width="11.9140625" style="82" bestFit="1" customWidth="1"/>
    <col min="8749" max="8750" width="17.5" style="82" bestFit="1" customWidth="1"/>
    <col min="8751" max="8751" width="15.58203125" style="82" bestFit="1" customWidth="1"/>
    <col min="8752" max="8752" width="13.6640625" style="82" bestFit="1" customWidth="1"/>
    <col min="8753" max="8753" width="15.58203125" style="82" bestFit="1" customWidth="1"/>
    <col min="8754" max="8754" width="13.6640625" style="82" bestFit="1" customWidth="1"/>
    <col min="8755" max="8755" width="12.08203125" style="82" bestFit="1" customWidth="1"/>
    <col min="8756" max="8756" width="11.58203125" style="82" bestFit="1" customWidth="1"/>
    <col min="8757" max="8757" width="6.4140625" style="82" bestFit="1" customWidth="1"/>
    <col min="8758" max="8758" width="13.6640625" style="82" bestFit="1" customWidth="1"/>
    <col min="8759" max="8759" width="11.9140625" style="82" bestFit="1" customWidth="1"/>
    <col min="8760" max="8760" width="13.6640625" style="82" bestFit="1" customWidth="1"/>
    <col min="8761" max="8761" width="11.9140625" style="82" bestFit="1" customWidth="1"/>
    <col min="8762" max="8762" width="13.6640625" style="82" bestFit="1" customWidth="1"/>
    <col min="8763" max="8763" width="11.9140625" style="82" bestFit="1" customWidth="1"/>
    <col min="8764" max="8765" width="17.5" style="82" bestFit="1" customWidth="1"/>
    <col min="8766" max="8766" width="15.58203125" style="82" bestFit="1" customWidth="1"/>
    <col min="8767" max="8767" width="13.6640625" style="82" bestFit="1" customWidth="1"/>
    <col min="8768" max="8768" width="15.58203125" style="82" bestFit="1" customWidth="1"/>
    <col min="8769" max="8769" width="13.6640625" style="82" bestFit="1" customWidth="1"/>
    <col min="8770" max="8770" width="12.08203125" style="82" bestFit="1" customWidth="1"/>
    <col min="8771" max="8771" width="11.58203125" style="82" bestFit="1" customWidth="1"/>
    <col min="8772" max="8772" width="6.4140625" style="82" customWidth="1"/>
    <col min="8773" max="8773" width="13.6640625" style="82" customWidth="1"/>
    <col min="8774" max="8774" width="11.9140625" style="82" customWidth="1"/>
    <col min="8775" max="8775" width="13.6640625" style="82" customWidth="1"/>
    <col min="8776" max="8776" width="11.9140625" style="82" customWidth="1"/>
    <col min="8777" max="8777" width="13.6640625" style="82" customWidth="1"/>
    <col min="8778" max="8778" width="11.9140625" style="82" customWidth="1"/>
    <col min="8779" max="8780" width="17.5" style="82" customWidth="1"/>
    <col min="8781" max="8781" width="15.58203125" style="82" customWidth="1"/>
    <col min="8782" max="8782" width="13.6640625" style="82" customWidth="1"/>
    <col min="8783" max="8783" width="15.58203125" style="82" customWidth="1"/>
    <col min="8784" max="8784" width="13.6640625" style="82" customWidth="1"/>
    <col min="8785" max="8785" width="12.08203125" style="82" customWidth="1"/>
    <col min="8786" max="8786" width="11.58203125" style="82" customWidth="1"/>
    <col min="8787" max="8787" width="6.4140625" style="82" customWidth="1"/>
    <col min="8788" max="8788" width="13.6640625" style="82" customWidth="1"/>
    <col min="8789" max="8789" width="11.9140625" style="82" customWidth="1"/>
    <col min="8790" max="8790" width="13.6640625" style="82" customWidth="1"/>
    <col min="8791" max="8791" width="11.9140625" style="82" customWidth="1"/>
    <col min="8792" max="8792" width="13.6640625" style="82" customWidth="1"/>
    <col min="8793" max="8793" width="11.9140625" style="82" customWidth="1"/>
    <col min="8794" max="8795" width="17.5" style="82" customWidth="1"/>
    <col min="8796" max="8796" width="15.58203125" style="82" customWidth="1"/>
    <col min="8797" max="8797" width="13.6640625" style="82" customWidth="1"/>
    <col min="8798" max="8798" width="15.58203125" style="82" customWidth="1"/>
    <col min="8799" max="8799" width="6" style="82" customWidth="1"/>
    <col min="8800" max="8800" width="12.08203125" style="82" customWidth="1"/>
    <col min="8801" max="8801" width="11.58203125" style="82" customWidth="1"/>
    <col min="8802" max="8802" width="6.4140625" style="82" customWidth="1"/>
    <col min="8803" max="8803" width="13.6640625" style="82" customWidth="1"/>
    <col min="8804" max="8804" width="11.9140625" style="82" customWidth="1"/>
    <col min="8805" max="8805" width="13.6640625" style="82" customWidth="1"/>
    <col min="8806" max="8806" width="11.9140625" style="82" customWidth="1"/>
    <col min="8807" max="8807" width="13.6640625" style="82" customWidth="1"/>
    <col min="8808" max="8808" width="11.9140625" style="82" customWidth="1"/>
    <col min="8809" max="8810" width="17.5" style="82" customWidth="1"/>
    <col min="8811" max="8811" width="15.58203125" style="82" customWidth="1"/>
    <col min="8812" max="8812" width="13.6640625" style="82" customWidth="1"/>
    <col min="8813" max="8813" width="15.58203125" style="82" customWidth="1"/>
    <col min="8814" max="8814" width="6" style="82" customWidth="1"/>
    <col min="8815" max="8815" width="12.08203125" style="82" customWidth="1"/>
    <col min="8816" max="8816" width="11.58203125" style="82" customWidth="1"/>
    <col min="8817" max="8817" width="6.4140625" style="82" customWidth="1"/>
    <col min="8818" max="8818" width="13.6640625" style="82" customWidth="1"/>
    <col min="8819" max="8819" width="11.9140625" style="82" customWidth="1"/>
    <col min="8820" max="8820" width="13.6640625" style="82" customWidth="1"/>
    <col min="8821" max="8821" width="11.9140625" style="82" customWidth="1"/>
    <col min="8822" max="8822" width="13.6640625" style="82" customWidth="1"/>
    <col min="8823" max="8823" width="11.9140625" style="82" customWidth="1"/>
    <col min="8824" max="8825" width="17.5" style="82" customWidth="1"/>
    <col min="8826" max="8826" width="15.58203125" style="82" customWidth="1"/>
    <col min="8827" max="8827" width="13.6640625" style="82" customWidth="1"/>
    <col min="8828" max="8828" width="15.58203125" style="82" customWidth="1"/>
    <col min="8829" max="8829" width="13.6640625" style="82" customWidth="1"/>
    <col min="8830" max="8830" width="12.08203125" style="82" customWidth="1"/>
    <col min="8831" max="8831" width="11.58203125" style="82" customWidth="1"/>
    <col min="8832" max="8832" width="6.4140625" style="82" customWidth="1"/>
    <col min="8833" max="8833" width="13.6640625" style="82" customWidth="1"/>
    <col min="8834" max="8834" width="11.9140625" style="82" customWidth="1"/>
    <col min="8835" max="8835" width="13.6640625" style="82" customWidth="1"/>
    <col min="8836" max="8836" width="11.9140625" style="82" customWidth="1"/>
    <col min="8837" max="8837" width="13.6640625" style="82" customWidth="1"/>
    <col min="8838" max="8838" width="11.9140625" style="82" customWidth="1"/>
    <col min="8839" max="8840" width="17.5" style="82" customWidth="1"/>
    <col min="8841" max="8841" width="15.58203125" style="82" customWidth="1"/>
    <col min="8842" max="8842" width="13.6640625" style="82" customWidth="1"/>
    <col min="8843" max="8843" width="15.58203125" style="82" customWidth="1"/>
    <col min="8844" max="8844" width="13.6640625" style="82" customWidth="1"/>
    <col min="8845" max="8845" width="12.08203125" style="82" customWidth="1"/>
    <col min="8846" max="8846" width="11.58203125" style="82" customWidth="1"/>
    <col min="8847" max="8847" width="6.4140625" style="82" customWidth="1"/>
    <col min="8848" max="8848" width="13.6640625" style="82" customWidth="1"/>
    <col min="8849" max="8849" width="11.9140625" style="82" customWidth="1"/>
    <col min="8850" max="8850" width="13.6640625" style="82" customWidth="1"/>
    <col min="8851" max="8851" width="11.9140625" style="82" customWidth="1"/>
    <col min="8852" max="8852" width="13.6640625" style="82" customWidth="1"/>
    <col min="8853" max="8853" width="11.9140625" style="82" customWidth="1"/>
    <col min="8854" max="8855" width="17.5" style="82" customWidth="1"/>
    <col min="8856" max="8856" width="15.58203125" style="82" customWidth="1"/>
    <col min="8857" max="8857" width="13.6640625" style="82" customWidth="1"/>
    <col min="8858" max="8858" width="15.58203125" style="82" customWidth="1"/>
    <col min="8859" max="8859" width="5.33203125" style="82" customWidth="1"/>
    <col min="8860" max="8860" width="12.08203125" style="82" customWidth="1"/>
    <col min="8861" max="8861" width="11.58203125" style="82" customWidth="1"/>
    <col min="8862" max="8862" width="6.4140625" style="82" customWidth="1"/>
    <col min="8863" max="8863" width="13.6640625" style="82" customWidth="1"/>
    <col min="8864" max="8864" width="11.9140625" style="82" customWidth="1"/>
    <col min="8865" max="8865" width="13.6640625" style="82" customWidth="1"/>
    <col min="8866" max="8866" width="11.9140625" style="82" customWidth="1"/>
    <col min="8867" max="8867" width="13.6640625" style="82" customWidth="1"/>
    <col min="8868" max="8868" width="11.9140625" style="82" customWidth="1"/>
    <col min="8869" max="8870" width="17.5" style="82" customWidth="1"/>
    <col min="8871" max="8871" width="15.58203125" style="82" customWidth="1"/>
    <col min="8872" max="8872" width="13.6640625" style="82" customWidth="1"/>
    <col min="8873" max="8873" width="15.58203125" style="82" customWidth="1"/>
    <col min="8874" max="8874" width="13.6640625" style="82" customWidth="1"/>
    <col min="8875" max="8875" width="12.08203125" style="82" customWidth="1"/>
    <col min="8876" max="8876" width="11.58203125" style="82" customWidth="1"/>
    <col min="8877" max="8877" width="6.4140625" style="82" customWidth="1"/>
    <col min="8878" max="8878" width="13.6640625" style="82" customWidth="1"/>
    <col min="8879" max="8879" width="11.9140625" style="82" customWidth="1"/>
    <col min="8880" max="8880" width="13.6640625" style="82" customWidth="1"/>
    <col min="8881" max="8881" width="11.9140625" style="82" customWidth="1"/>
    <col min="8882" max="8882" width="13.6640625" style="82" customWidth="1"/>
    <col min="8883" max="8883" width="11.9140625" style="82" customWidth="1"/>
    <col min="8884" max="8885" width="17.5" style="82" customWidth="1"/>
    <col min="8886" max="8886" width="15.58203125" style="82" customWidth="1"/>
    <col min="8887" max="8887" width="13.6640625" style="82" customWidth="1"/>
    <col min="8888" max="8888" width="15.58203125" style="82" customWidth="1"/>
    <col min="8889" max="8889" width="13.6640625" style="82" customWidth="1"/>
    <col min="8890" max="8890" width="12.08203125" style="82" customWidth="1"/>
    <col min="8891" max="8891" width="11.58203125" style="82" customWidth="1"/>
    <col min="8892" max="8892" width="6.4140625" style="82" customWidth="1"/>
    <col min="8893" max="8893" width="13.6640625" style="82" customWidth="1"/>
    <col min="8894" max="8894" width="11.9140625" style="82" customWidth="1"/>
    <col min="8895" max="8895" width="13.6640625" style="82" customWidth="1"/>
    <col min="8896" max="8896" width="11.9140625" style="82" customWidth="1"/>
    <col min="8897" max="8897" width="13.6640625" style="82" customWidth="1"/>
    <col min="8898" max="8898" width="11.9140625" style="82" customWidth="1"/>
    <col min="8899" max="8900" width="17.5" style="82" customWidth="1"/>
    <col min="8901" max="8901" width="15.58203125" style="82" customWidth="1"/>
    <col min="8902" max="8902" width="13.6640625" style="82" customWidth="1"/>
    <col min="8903" max="8903" width="15.58203125" style="82" customWidth="1"/>
    <col min="8904" max="8904" width="13.6640625" style="82" customWidth="1"/>
    <col min="8905" max="8905" width="12.08203125" style="82" customWidth="1"/>
    <col min="8906" max="8906" width="11.58203125" style="82" customWidth="1"/>
    <col min="8907" max="8907" width="6.4140625" style="82" customWidth="1"/>
    <col min="8908" max="8908" width="13.6640625" style="82" customWidth="1"/>
    <col min="8909" max="8909" width="11.9140625" style="82" customWidth="1"/>
    <col min="8910" max="8910" width="13.6640625" style="82" customWidth="1"/>
    <col min="8911" max="8911" width="11.9140625" style="82" customWidth="1"/>
    <col min="8912" max="8912" width="13.6640625" style="82" customWidth="1"/>
    <col min="8913" max="8913" width="11.9140625" style="82" customWidth="1"/>
    <col min="8914" max="8915" width="17.5" style="82" customWidth="1"/>
    <col min="8916" max="8916" width="15.58203125" style="82" customWidth="1"/>
    <col min="8917" max="8917" width="13.6640625" style="82" customWidth="1"/>
    <col min="8918" max="8918" width="15.58203125" style="82" customWidth="1"/>
    <col min="8919" max="8919" width="13.6640625" style="82" customWidth="1"/>
    <col min="8920" max="8920" width="12.08203125" style="82" customWidth="1"/>
    <col min="8921" max="8921" width="11.58203125" style="82" customWidth="1"/>
    <col min="8922" max="8922" width="6.4140625" style="82" customWidth="1"/>
    <col min="8923" max="8923" width="13.6640625" style="82" customWidth="1"/>
    <col min="8924" max="8924" width="11.9140625" style="82" customWidth="1"/>
    <col min="8925" max="8925" width="13.6640625" style="82" customWidth="1"/>
    <col min="8926" max="8926" width="11.9140625" style="82" customWidth="1"/>
    <col min="8927" max="8927" width="13.6640625" style="82" customWidth="1"/>
    <col min="8928" max="8928" width="11.9140625" style="82" customWidth="1"/>
    <col min="8929" max="8930" width="17.5" style="82" customWidth="1"/>
    <col min="8931" max="8931" width="15.58203125" style="82" customWidth="1"/>
    <col min="8932" max="8932" width="13.6640625" style="82" customWidth="1"/>
    <col min="8933" max="8933" width="15.58203125" style="82" customWidth="1"/>
    <col min="8934" max="8934" width="13.6640625" style="82" customWidth="1"/>
    <col min="8935" max="8935" width="12.08203125" style="82" customWidth="1"/>
    <col min="8936" max="8936" width="11.58203125" style="82" customWidth="1"/>
    <col min="8937" max="8937" width="6.4140625" style="82" customWidth="1"/>
    <col min="8938" max="8938" width="13.6640625" style="82" customWidth="1"/>
    <col min="8939" max="8939" width="11.9140625" style="82" customWidth="1"/>
    <col min="8940" max="8940" width="13.6640625" style="82" customWidth="1"/>
    <col min="8941" max="8941" width="11.9140625" style="82" customWidth="1"/>
    <col min="8942" max="8942" width="13.6640625" style="82" customWidth="1"/>
    <col min="8943" max="8943" width="11.9140625" style="82" customWidth="1"/>
    <col min="8944" max="8945" width="17.5" style="82" customWidth="1"/>
    <col min="8946" max="8946" width="15.58203125" style="82" customWidth="1"/>
    <col min="8947" max="8947" width="13.6640625" style="82" customWidth="1"/>
    <col min="8948" max="8948" width="15.58203125" style="82" customWidth="1"/>
    <col min="8949" max="8949" width="13.6640625" style="82" customWidth="1"/>
    <col min="8950" max="8950" width="12.08203125" style="82" customWidth="1"/>
    <col min="8951" max="8951" width="3.1640625" style="82" customWidth="1"/>
    <col min="8952" max="8960" width="7.5" style="82"/>
    <col min="8961" max="8961" width="11.1640625" style="82" bestFit="1" customWidth="1"/>
    <col min="8962" max="8962" width="15.58203125" style="82" bestFit="1" customWidth="1"/>
    <col min="8963" max="8963" width="10.6640625" style="82" bestFit="1" customWidth="1"/>
    <col min="8964" max="8964" width="14.4140625" style="82" bestFit="1" customWidth="1"/>
    <col min="8965" max="8965" width="17.1640625" style="82" bestFit="1" customWidth="1"/>
    <col min="8966" max="8966" width="12.5" style="82" bestFit="1" customWidth="1"/>
    <col min="8967" max="8967" width="20.33203125" style="82" bestFit="1" customWidth="1"/>
    <col min="8968" max="8968" width="8.08203125" style="82" bestFit="1" customWidth="1"/>
    <col min="8969" max="8969" width="8" style="82" bestFit="1" customWidth="1"/>
    <col min="8970" max="8970" width="19.08203125" style="82" bestFit="1" customWidth="1"/>
    <col min="8971" max="8973" width="8" style="82" bestFit="1" customWidth="1"/>
    <col min="8974" max="8974" width="13.6640625" style="82" bestFit="1" customWidth="1"/>
    <col min="8975" max="8975" width="11.9140625" style="82" bestFit="1" customWidth="1"/>
    <col min="8976" max="8976" width="18" style="82" bestFit="1" customWidth="1"/>
    <col min="8977" max="8977" width="16.08203125" style="82" bestFit="1" customWidth="1"/>
    <col min="8978" max="8978" width="18" style="82" bestFit="1" customWidth="1"/>
    <col min="8979" max="8979" width="16.08203125" style="82" bestFit="1" customWidth="1"/>
    <col min="8980" max="8980" width="12.5" style="82" bestFit="1" customWidth="1"/>
    <col min="8981" max="8981" width="10.6640625" style="82" bestFit="1" customWidth="1"/>
    <col min="8982" max="8982" width="11.58203125" style="82" bestFit="1" customWidth="1"/>
    <col min="8983" max="8983" width="17.08203125" style="82" bestFit="1" customWidth="1"/>
    <col min="8984" max="8984" width="13.6640625" style="82" bestFit="1" customWidth="1"/>
    <col min="8985" max="8985" width="11.9140625" style="82" bestFit="1" customWidth="1"/>
    <col min="8986" max="8986" width="13.6640625" style="82" bestFit="1" customWidth="1"/>
    <col min="8987" max="8987" width="11.9140625" style="82" bestFit="1" customWidth="1"/>
    <col min="8988" max="8988" width="13.6640625" style="82" bestFit="1" customWidth="1"/>
    <col min="8989" max="8989" width="11.9140625" style="82" bestFit="1" customWidth="1"/>
    <col min="8990" max="8991" width="17.5" style="82" bestFit="1" customWidth="1"/>
    <col min="8992" max="8992" width="15.58203125" style="82" bestFit="1" customWidth="1"/>
    <col min="8993" max="8993" width="13.6640625" style="82" bestFit="1" customWidth="1"/>
    <col min="8994" max="8994" width="15.58203125" style="82" bestFit="1" customWidth="1"/>
    <col min="8995" max="8995" width="13.6640625" style="82" bestFit="1" customWidth="1"/>
    <col min="8996" max="8996" width="17.08203125" style="82" customWidth="1"/>
    <col min="8997" max="8997" width="25.1640625" style="82" bestFit="1" customWidth="1"/>
    <col min="8998" max="8998" width="6.4140625" style="82" bestFit="1" customWidth="1"/>
    <col min="8999" max="8999" width="13.6640625" style="82" bestFit="1" customWidth="1"/>
    <col min="9000" max="9000" width="11.9140625" style="82" bestFit="1" customWidth="1"/>
    <col min="9001" max="9001" width="13.6640625" style="82" bestFit="1" customWidth="1"/>
    <col min="9002" max="9002" width="11.9140625" style="82" bestFit="1" customWidth="1"/>
    <col min="9003" max="9003" width="13.6640625" style="82" bestFit="1" customWidth="1"/>
    <col min="9004" max="9004" width="11.9140625" style="82" bestFit="1" customWidth="1"/>
    <col min="9005" max="9006" width="17.5" style="82" bestFit="1" customWidth="1"/>
    <col min="9007" max="9007" width="15.58203125" style="82" bestFit="1" customWidth="1"/>
    <col min="9008" max="9008" width="13.6640625" style="82" bestFit="1" customWidth="1"/>
    <col min="9009" max="9009" width="15.58203125" style="82" bestFit="1" customWidth="1"/>
    <col min="9010" max="9010" width="13.6640625" style="82" bestFit="1" customWidth="1"/>
    <col min="9011" max="9011" width="12.08203125" style="82" bestFit="1" customWidth="1"/>
    <col min="9012" max="9012" width="11.58203125" style="82" bestFit="1" customWidth="1"/>
    <col min="9013" max="9013" width="6.4140625" style="82" bestFit="1" customWidth="1"/>
    <col min="9014" max="9014" width="13.6640625" style="82" bestFit="1" customWidth="1"/>
    <col min="9015" max="9015" width="11.9140625" style="82" bestFit="1" customWidth="1"/>
    <col min="9016" max="9016" width="13.6640625" style="82" bestFit="1" customWidth="1"/>
    <col min="9017" max="9017" width="11.9140625" style="82" bestFit="1" customWidth="1"/>
    <col min="9018" max="9018" width="13.6640625" style="82" bestFit="1" customWidth="1"/>
    <col min="9019" max="9019" width="11.9140625" style="82" bestFit="1" customWidth="1"/>
    <col min="9020" max="9021" width="17.5" style="82" bestFit="1" customWidth="1"/>
    <col min="9022" max="9022" width="15.58203125" style="82" bestFit="1" customWidth="1"/>
    <col min="9023" max="9023" width="13.6640625" style="82" bestFit="1" customWidth="1"/>
    <col min="9024" max="9024" width="15.58203125" style="82" bestFit="1" customWidth="1"/>
    <col min="9025" max="9025" width="13.6640625" style="82" bestFit="1" customWidth="1"/>
    <col min="9026" max="9026" width="12.08203125" style="82" bestFit="1" customWidth="1"/>
    <col min="9027" max="9027" width="11.58203125" style="82" bestFit="1" customWidth="1"/>
    <col min="9028" max="9028" width="6.4140625" style="82" customWidth="1"/>
    <col min="9029" max="9029" width="13.6640625" style="82" customWidth="1"/>
    <col min="9030" max="9030" width="11.9140625" style="82" customWidth="1"/>
    <col min="9031" max="9031" width="13.6640625" style="82" customWidth="1"/>
    <col min="9032" max="9032" width="11.9140625" style="82" customWidth="1"/>
    <col min="9033" max="9033" width="13.6640625" style="82" customWidth="1"/>
    <col min="9034" max="9034" width="11.9140625" style="82" customWidth="1"/>
    <col min="9035" max="9036" width="17.5" style="82" customWidth="1"/>
    <col min="9037" max="9037" width="15.58203125" style="82" customWidth="1"/>
    <col min="9038" max="9038" width="13.6640625" style="82" customWidth="1"/>
    <col min="9039" max="9039" width="15.58203125" style="82" customWidth="1"/>
    <col min="9040" max="9040" width="13.6640625" style="82" customWidth="1"/>
    <col min="9041" max="9041" width="12.08203125" style="82" customWidth="1"/>
    <col min="9042" max="9042" width="11.58203125" style="82" customWidth="1"/>
    <col min="9043" max="9043" width="6.4140625" style="82" customWidth="1"/>
    <col min="9044" max="9044" width="13.6640625" style="82" customWidth="1"/>
    <col min="9045" max="9045" width="11.9140625" style="82" customWidth="1"/>
    <col min="9046" max="9046" width="13.6640625" style="82" customWidth="1"/>
    <col min="9047" max="9047" width="11.9140625" style="82" customWidth="1"/>
    <col min="9048" max="9048" width="13.6640625" style="82" customWidth="1"/>
    <col min="9049" max="9049" width="11.9140625" style="82" customWidth="1"/>
    <col min="9050" max="9051" width="17.5" style="82" customWidth="1"/>
    <col min="9052" max="9052" width="15.58203125" style="82" customWidth="1"/>
    <col min="9053" max="9053" width="13.6640625" style="82" customWidth="1"/>
    <col min="9054" max="9054" width="15.58203125" style="82" customWidth="1"/>
    <col min="9055" max="9055" width="6" style="82" customWidth="1"/>
    <col min="9056" max="9056" width="12.08203125" style="82" customWidth="1"/>
    <col min="9057" max="9057" width="11.58203125" style="82" customWidth="1"/>
    <col min="9058" max="9058" width="6.4140625" style="82" customWidth="1"/>
    <col min="9059" max="9059" width="13.6640625" style="82" customWidth="1"/>
    <col min="9060" max="9060" width="11.9140625" style="82" customWidth="1"/>
    <col min="9061" max="9061" width="13.6640625" style="82" customWidth="1"/>
    <col min="9062" max="9062" width="11.9140625" style="82" customWidth="1"/>
    <col min="9063" max="9063" width="13.6640625" style="82" customWidth="1"/>
    <col min="9064" max="9064" width="11.9140625" style="82" customWidth="1"/>
    <col min="9065" max="9066" width="17.5" style="82" customWidth="1"/>
    <col min="9067" max="9067" width="15.58203125" style="82" customWidth="1"/>
    <col min="9068" max="9068" width="13.6640625" style="82" customWidth="1"/>
    <col min="9069" max="9069" width="15.58203125" style="82" customWidth="1"/>
    <col min="9070" max="9070" width="6" style="82" customWidth="1"/>
    <col min="9071" max="9071" width="12.08203125" style="82" customWidth="1"/>
    <col min="9072" max="9072" width="11.58203125" style="82" customWidth="1"/>
    <col min="9073" max="9073" width="6.4140625" style="82" customWidth="1"/>
    <col min="9074" max="9074" width="13.6640625" style="82" customWidth="1"/>
    <col min="9075" max="9075" width="11.9140625" style="82" customWidth="1"/>
    <col min="9076" max="9076" width="13.6640625" style="82" customWidth="1"/>
    <col min="9077" max="9077" width="11.9140625" style="82" customWidth="1"/>
    <col min="9078" max="9078" width="13.6640625" style="82" customWidth="1"/>
    <col min="9079" max="9079" width="11.9140625" style="82" customWidth="1"/>
    <col min="9080" max="9081" width="17.5" style="82" customWidth="1"/>
    <col min="9082" max="9082" width="15.58203125" style="82" customWidth="1"/>
    <col min="9083" max="9083" width="13.6640625" style="82" customWidth="1"/>
    <col min="9084" max="9084" width="15.58203125" style="82" customWidth="1"/>
    <col min="9085" max="9085" width="13.6640625" style="82" customWidth="1"/>
    <col min="9086" max="9086" width="12.08203125" style="82" customWidth="1"/>
    <col min="9087" max="9087" width="11.58203125" style="82" customWidth="1"/>
    <col min="9088" max="9088" width="6.4140625" style="82" customWidth="1"/>
    <col min="9089" max="9089" width="13.6640625" style="82" customWidth="1"/>
    <col min="9090" max="9090" width="11.9140625" style="82" customWidth="1"/>
    <col min="9091" max="9091" width="13.6640625" style="82" customWidth="1"/>
    <col min="9092" max="9092" width="11.9140625" style="82" customWidth="1"/>
    <col min="9093" max="9093" width="13.6640625" style="82" customWidth="1"/>
    <col min="9094" max="9094" width="11.9140625" style="82" customWidth="1"/>
    <col min="9095" max="9096" width="17.5" style="82" customWidth="1"/>
    <col min="9097" max="9097" width="15.58203125" style="82" customWidth="1"/>
    <col min="9098" max="9098" width="13.6640625" style="82" customWidth="1"/>
    <col min="9099" max="9099" width="15.58203125" style="82" customWidth="1"/>
    <col min="9100" max="9100" width="13.6640625" style="82" customWidth="1"/>
    <col min="9101" max="9101" width="12.08203125" style="82" customWidth="1"/>
    <col min="9102" max="9102" width="11.58203125" style="82" customWidth="1"/>
    <col min="9103" max="9103" width="6.4140625" style="82" customWidth="1"/>
    <col min="9104" max="9104" width="13.6640625" style="82" customWidth="1"/>
    <col min="9105" max="9105" width="11.9140625" style="82" customWidth="1"/>
    <col min="9106" max="9106" width="13.6640625" style="82" customWidth="1"/>
    <col min="9107" max="9107" width="11.9140625" style="82" customWidth="1"/>
    <col min="9108" max="9108" width="13.6640625" style="82" customWidth="1"/>
    <col min="9109" max="9109" width="11.9140625" style="82" customWidth="1"/>
    <col min="9110" max="9111" width="17.5" style="82" customWidth="1"/>
    <col min="9112" max="9112" width="15.58203125" style="82" customWidth="1"/>
    <col min="9113" max="9113" width="13.6640625" style="82" customWidth="1"/>
    <col min="9114" max="9114" width="15.58203125" style="82" customWidth="1"/>
    <col min="9115" max="9115" width="5.33203125" style="82" customWidth="1"/>
    <col min="9116" max="9116" width="12.08203125" style="82" customWidth="1"/>
    <col min="9117" max="9117" width="11.58203125" style="82" customWidth="1"/>
    <col min="9118" max="9118" width="6.4140625" style="82" customWidth="1"/>
    <col min="9119" max="9119" width="13.6640625" style="82" customWidth="1"/>
    <col min="9120" max="9120" width="11.9140625" style="82" customWidth="1"/>
    <col min="9121" max="9121" width="13.6640625" style="82" customWidth="1"/>
    <col min="9122" max="9122" width="11.9140625" style="82" customWidth="1"/>
    <col min="9123" max="9123" width="13.6640625" style="82" customWidth="1"/>
    <col min="9124" max="9124" width="11.9140625" style="82" customWidth="1"/>
    <col min="9125" max="9126" width="17.5" style="82" customWidth="1"/>
    <col min="9127" max="9127" width="15.58203125" style="82" customWidth="1"/>
    <col min="9128" max="9128" width="13.6640625" style="82" customWidth="1"/>
    <col min="9129" max="9129" width="15.58203125" style="82" customWidth="1"/>
    <col min="9130" max="9130" width="13.6640625" style="82" customWidth="1"/>
    <col min="9131" max="9131" width="12.08203125" style="82" customWidth="1"/>
    <col min="9132" max="9132" width="11.58203125" style="82" customWidth="1"/>
    <col min="9133" max="9133" width="6.4140625" style="82" customWidth="1"/>
    <col min="9134" max="9134" width="13.6640625" style="82" customWidth="1"/>
    <col min="9135" max="9135" width="11.9140625" style="82" customWidth="1"/>
    <col min="9136" max="9136" width="13.6640625" style="82" customWidth="1"/>
    <col min="9137" max="9137" width="11.9140625" style="82" customWidth="1"/>
    <col min="9138" max="9138" width="13.6640625" style="82" customWidth="1"/>
    <col min="9139" max="9139" width="11.9140625" style="82" customWidth="1"/>
    <col min="9140" max="9141" width="17.5" style="82" customWidth="1"/>
    <col min="9142" max="9142" width="15.58203125" style="82" customWidth="1"/>
    <col min="9143" max="9143" width="13.6640625" style="82" customWidth="1"/>
    <col min="9144" max="9144" width="15.58203125" style="82" customWidth="1"/>
    <col min="9145" max="9145" width="13.6640625" style="82" customWidth="1"/>
    <col min="9146" max="9146" width="12.08203125" style="82" customWidth="1"/>
    <col min="9147" max="9147" width="11.58203125" style="82" customWidth="1"/>
    <col min="9148" max="9148" width="6.4140625" style="82" customWidth="1"/>
    <col min="9149" max="9149" width="13.6640625" style="82" customWidth="1"/>
    <col min="9150" max="9150" width="11.9140625" style="82" customWidth="1"/>
    <col min="9151" max="9151" width="13.6640625" style="82" customWidth="1"/>
    <col min="9152" max="9152" width="11.9140625" style="82" customWidth="1"/>
    <col min="9153" max="9153" width="13.6640625" style="82" customWidth="1"/>
    <col min="9154" max="9154" width="11.9140625" style="82" customWidth="1"/>
    <col min="9155" max="9156" width="17.5" style="82" customWidth="1"/>
    <col min="9157" max="9157" width="15.58203125" style="82" customWidth="1"/>
    <col min="9158" max="9158" width="13.6640625" style="82" customWidth="1"/>
    <col min="9159" max="9159" width="15.58203125" style="82" customWidth="1"/>
    <col min="9160" max="9160" width="13.6640625" style="82" customWidth="1"/>
    <col min="9161" max="9161" width="12.08203125" style="82" customWidth="1"/>
    <col min="9162" max="9162" width="11.58203125" style="82" customWidth="1"/>
    <col min="9163" max="9163" width="6.4140625" style="82" customWidth="1"/>
    <col min="9164" max="9164" width="13.6640625" style="82" customWidth="1"/>
    <col min="9165" max="9165" width="11.9140625" style="82" customWidth="1"/>
    <col min="9166" max="9166" width="13.6640625" style="82" customWidth="1"/>
    <col min="9167" max="9167" width="11.9140625" style="82" customWidth="1"/>
    <col min="9168" max="9168" width="13.6640625" style="82" customWidth="1"/>
    <col min="9169" max="9169" width="11.9140625" style="82" customWidth="1"/>
    <col min="9170" max="9171" width="17.5" style="82" customWidth="1"/>
    <col min="9172" max="9172" width="15.58203125" style="82" customWidth="1"/>
    <col min="9173" max="9173" width="13.6640625" style="82" customWidth="1"/>
    <col min="9174" max="9174" width="15.58203125" style="82" customWidth="1"/>
    <col min="9175" max="9175" width="13.6640625" style="82" customWidth="1"/>
    <col min="9176" max="9176" width="12.08203125" style="82" customWidth="1"/>
    <col min="9177" max="9177" width="11.58203125" style="82" customWidth="1"/>
    <col min="9178" max="9178" width="6.4140625" style="82" customWidth="1"/>
    <col min="9179" max="9179" width="13.6640625" style="82" customWidth="1"/>
    <col min="9180" max="9180" width="11.9140625" style="82" customWidth="1"/>
    <col min="9181" max="9181" width="13.6640625" style="82" customWidth="1"/>
    <col min="9182" max="9182" width="11.9140625" style="82" customWidth="1"/>
    <col min="9183" max="9183" width="13.6640625" style="82" customWidth="1"/>
    <col min="9184" max="9184" width="11.9140625" style="82" customWidth="1"/>
    <col min="9185" max="9186" width="17.5" style="82" customWidth="1"/>
    <col min="9187" max="9187" width="15.58203125" style="82" customWidth="1"/>
    <col min="9188" max="9188" width="13.6640625" style="82" customWidth="1"/>
    <col min="9189" max="9189" width="15.58203125" style="82" customWidth="1"/>
    <col min="9190" max="9190" width="13.6640625" style="82" customWidth="1"/>
    <col min="9191" max="9191" width="12.08203125" style="82" customWidth="1"/>
    <col min="9192" max="9192" width="11.58203125" style="82" customWidth="1"/>
    <col min="9193" max="9193" width="6.4140625" style="82" customWidth="1"/>
    <col min="9194" max="9194" width="13.6640625" style="82" customWidth="1"/>
    <col min="9195" max="9195" width="11.9140625" style="82" customWidth="1"/>
    <col min="9196" max="9196" width="13.6640625" style="82" customWidth="1"/>
    <col min="9197" max="9197" width="11.9140625" style="82" customWidth="1"/>
    <col min="9198" max="9198" width="13.6640625" style="82" customWidth="1"/>
    <col min="9199" max="9199" width="11.9140625" style="82" customWidth="1"/>
    <col min="9200" max="9201" width="17.5" style="82" customWidth="1"/>
    <col min="9202" max="9202" width="15.58203125" style="82" customWidth="1"/>
    <col min="9203" max="9203" width="13.6640625" style="82" customWidth="1"/>
    <col min="9204" max="9204" width="15.58203125" style="82" customWidth="1"/>
    <col min="9205" max="9205" width="13.6640625" style="82" customWidth="1"/>
    <col min="9206" max="9206" width="12.08203125" style="82" customWidth="1"/>
    <col min="9207" max="9207" width="3.1640625" style="82" customWidth="1"/>
    <col min="9208" max="9216" width="7.5" style="82"/>
    <col min="9217" max="9217" width="11.1640625" style="82" bestFit="1" customWidth="1"/>
    <col min="9218" max="9218" width="15.58203125" style="82" bestFit="1" customWidth="1"/>
    <col min="9219" max="9219" width="10.6640625" style="82" bestFit="1" customWidth="1"/>
    <col min="9220" max="9220" width="14.4140625" style="82" bestFit="1" customWidth="1"/>
    <col min="9221" max="9221" width="17.1640625" style="82" bestFit="1" customWidth="1"/>
    <col min="9222" max="9222" width="12.5" style="82" bestFit="1" customWidth="1"/>
    <col min="9223" max="9223" width="20.33203125" style="82" bestFit="1" customWidth="1"/>
    <col min="9224" max="9224" width="8.08203125" style="82" bestFit="1" customWidth="1"/>
    <col min="9225" max="9225" width="8" style="82" bestFit="1" customWidth="1"/>
    <col min="9226" max="9226" width="19.08203125" style="82" bestFit="1" customWidth="1"/>
    <col min="9227" max="9229" width="8" style="82" bestFit="1" customWidth="1"/>
    <col min="9230" max="9230" width="13.6640625" style="82" bestFit="1" customWidth="1"/>
    <col min="9231" max="9231" width="11.9140625" style="82" bestFit="1" customWidth="1"/>
    <col min="9232" max="9232" width="18" style="82" bestFit="1" customWidth="1"/>
    <col min="9233" max="9233" width="16.08203125" style="82" bestFit="1" customWidth="1"/>
    <col min="9234" max="9234" width="18" style="82" bestFit="1" customWidth="1"/>
    <col min="9235" max="9235" width="16.08203125" style="82" bestFit="1" customWidth="1"/>
    <col min="9236" max="9236" width="12.5" style="82" bestFit="1" customWidth="1"/>
    <col min="9237" max="9237" width="10.6640625" style="82" bestFit="1" customWidth="1"/>
    <col min="9238" max="9238" width="11.58203125" style="82" bestFit="1" customWidth="1"/>
    <col min="9239" max="9239" width="17.08203125" style="82" bestFit="1" customWidth="1"/>
    <col min="9240" max="9240" width="13.6640625" style="82" bestFit="1" customWidth="1"/>
    <col min="9241" max="9241" width="11.9140625" style="82" bestFit="1" customWidth="1"/>
    <col min="9242" max="9242" width="13.6640625" style="82" bestFit="1" customWidth="1"/>
    <col min="9243" max="9243" width="11.9140625" style="82" bestFit="1" customWidth="1"/>
    <col min="9244" max="9244" width="13.6640625" style="82" bestFit="1" customWidth="1"/>
    <col min="9245" max="9245" width="11.9140625" style="82" bestFit="1" customWidth="1"/>
    <col min="9246" max="9247" width="17.5" style="82" bestFit="1" customWidth="1"/>
    <col min="9248" max="9248" width="15.58203125" style="82" bestFit="1" customWidth="1"/>
    <col min="9249" max="9249" width="13.6640625" style="82" bestFit="1" customWidth="1"/>
    <col min="9250" max="9250" width="15.58203125" style="82" bestFit="1" customWidth="1"/>
    <col min="9251" max="9251" width="13.6640625" style="82" bestFit="1" customWidth="1"/>
    <col min="9252" max="9252" width="17.08203125" style="82" customWidth="1"/>
    <col min="9253" max="9253" width="25.1640625" style="82" bestFit="1" customWidth="1"/>
    <col min="9254" max="9254" width="6.4140625" style="82" bestFit="1" customWidth="1"/>
    <col min="9255" max="9255" width="13.6640625" style="82" bestFit="1" customWidth="1"/>
    <col min="9256" max="9256" width="11.9140625" style="82" bestFit="1" customWidth="1"/>
    <col min="9257" max="9257" width="13.6640625" style="82" bestFit="1" customWidth="1"/>
    <col min="9258" max="9258" width="11.9140625" style="82" bestFit="1" customWidth="1"/>
    <col min="9259" max="9259" width="13.6640625" style="82" bestFit="1" customWidth="1"/>
    <col min="9260" max="9260" width="11.9140625" style="82" bestFit="1" customWidth="1"/>
    <col min="9261" max="9262" width="17.5" style="82" bestFit="1" customWidth="1"/>
    <col min="9263" max="9263" width="15.58203125" style="82" bestFit="1" customWidth="1"/>
    <col min="9264" max="9264" width="13.6640625" style="82" bestFit="1" customWidth="1"/>
    <col min="9265" max="9265" width="15.58203125" style="82" bestFit="1" customWidth="1"/>
    <col min="9266" max="9266" width="13.6640625" style="82" bestFit="1" customWidth="1"/>
    <col min="9267" max="9267" width="12.08203125" style="82" bestFit="1" customWidth="1"/>
    <col min="9268" max="9268" width="11.58203125" style="82" bestFit="1" customWidth="1"/>
    <col min="9269" max="9269" width="6.4140625" style="82" bestFit="1" customWidth="1"/>
    <col min="9270" max="9270" width="13.6640625" style="82" bestFit="1" customWidth="1"/>
    <col min="9271" max="9271" width="11.9140625" style="82" bestFit="1" customWidth="1"/>
    <col min="9272" max="9272" width="13.6640625" style="82" bestFit="1" customWidth="1"/>
    <col min="9273" max="9273" width="11.9140625" style="82" bestFit="1" customWidth="1"/>
    <col min="9274" max="9274" width="13.6640625" style="82" bestFit="1" customWidth="1"/>
    <col min="9275" max="9275" width="11.9140625" style="82" bestFit="1" customWidth="1"/>
    <col min="9276" max="9277" width="17.5" style="82" bestFit="1" customWidth="1"/>
    <col min="9278" max="9278" width="15.58203125" style="82" bestFit="1" customWidth="1"/>
    <col min="9279" max="9279" width="13.6640625" style="82" bestFit="1" customWidth="1"/>
    <col min="9280" max="9280" width="15.58203125" style="82" bestFit="1" customWidth="1"/>
    <col min="9281" max="9281" width="13.6640625" style="82" bestFit="1" customWidth="1"/>
    <col min="9282" max="9282" width="12.08203125" style="82" bestFit="1" customWidth="1"/>
    <col min="9283" max="9283" width="11.58203125" style="82" bestFit="1" customWidth="1"/>
    <col min="9284" max="9284" width="6.4140625" style="82" customWidth="1"/>
    <col min="9285" max="9285" width="13.6640625" style="82" customWidth="1"/>
    <col min="9286" max="9286" width="11.9140625" style="82" customWidth="1"/>
    <col min="9287" max="9287" width="13.6640625" style="82" customWidth="1"/>
    <col min="9288" max="9288" width="11.9140625" style="82" customWidth="1"/>
    <col min="9289" max="9289" width="13.6640625" style="82" customWidth="1"/>
    <col min="9290" max="9290" width="11.9140625" style="82" customWidth="1"/>
    <col min="9291" max="9292" width="17.5" style="82" customWidth="1"/>
    <col min="9293" max="9293" width="15.58203125" style="82" customWidth="1"/>
    <col min="9294" max="9294" width="13.6640625" style="82" customWidth="1"/>
    <col min="9295" max="9295" width="15.58203125" style="82" customWidth="1"/>
    <col min="9296" max="9296" width="13.6640625" style="82" customWidth="1"/>
    <col min="9297" max="9297" width="12.08203125" style="82" customWidth="1"/>
    <col min="9298" max="9298" width="11.58203125" style="82" customWidth="1"/>
    <col min="9299" max="9299" width="6.4140625" style="82" customWidth="1"/>
    <col min="9300" max="9300" width="13.6640625" style="82" customWidth="1"/>
    <col min="9301" max="9301" width="11.9140625" style="82" customWidth="1"/>
    <col min="9302" max="9302" width="13.6640625" style="82" customWidth="1"/>
    <col min="9303" max="9303" width="11.9140625" style="82" customWidth="1"/>
    <col min="9304" max="9304" width="13.6640625" style="82" customWidth="1"/>
    <col min="9305" max="9305" width="11.9140625" style="82" customWidth="1"/>
    <col min="9306" max="9307" width="17.5" style="82" customWidth="1"/>
    <col min="9308" max="9308" width="15.58203125" style="82" customWidth="1"/>
    <col min="9309" max="9309" width="13.6640625" style="82" customWidth="1"/>
    <col min="9310" max="9310" width="15.58203125" style="82" customWidth="1"/>
    <col min="9311" max="9311" width="6" style="82" customWidth="1"/>
    <col min="9312" max="9312" width="12.08203125" style="82" customWidth="1"/>
    <col min="9313" max="9313" width="11.58203125" style="82" customWidth="1"/>
    <col min="9314" max="9314" width="6.4140625" style="82" customWidth="1"/>
    <col min="9315" max="9315" width="13.6640625" style="82" customWidth="1"/>
    <col min="9316" max="9316" width="11.9140625" style="82" customWidth="1"/>
    <col min="9317" max="9317" width="13.6640625" style="82" customWidth="1"/>
    <col min="9318" max="9318" width="11.9140625" style="82" customWidth="1"/>
    <col min="9319" max="9319" width="13.6640625" style="82" customWidth="1"/>
    <col min="9320" max="9320" width="11.9140625" style="82" customWidth="1"/>
    <col min="9321" max="9322" width="17.5" style="82" customWidth="1"/>
    <col min="9323" max="9323" width="15.58203125" style="82" customWidth="1"/>
    <col min="9324" max="9324" width="13.6640625" style="82" customWidth="1"/>
    <col min="9325" max="9325" width="15.58203125" style="82" customWidth="1"/>
    <col min="9326" max="9326" width="6" style="82" customWidth="1"/>
    <col min="9327" max="9327" width="12.08203125" style="82" customWidth="1"/>
    <col min="9328" max="9328" width="11.58203125" style="82" customWidth="1"/>
    <col min="9329" max="9329" width="6.4140625" style="82" customWidth="1"/>
    <col min="9330" max="9330" width="13.6640625" style="82" customWidth="1"/>
    <col min="9331" max="9331" width="11.9140625" style="82" customWidth="1"/>
    <col min="9332" max="9332" width="13.6640625" style="82" customWidth="1"/>
    <col min="9333" max="9333" width="11.9140625" style="82" customWidth="1"/>
    <col min="9334" max="9334" width="13.6640625" style="82" customWidth="1"/>
    <col min="9335" max="9335" width="11.9140625" style="82" customWidth="1"/>
    <col min="9336" max="9337" width="17.5" style="82" customWidth="1"/>
    <col min="9338" max="9338" width="15.58203125" style="82" customWidth="1"/>
    <col min="9339" max="9339" width="13.6640625" style="82" customWidth="1"/>
    <col min="9340" max="9340" width="15.58203125" style="82" customWidth="1"/>
    <col min="9341" max="9341" width="13.6640625" style="82" customWidth="1"/>
    <col min="9342" max="9342" width="12.08203125" style="82" customWidth="1"/>
    <col min="9343" max="9343" width="11.58203125" style="82" customWidth="1"/>
    <col min="9344" max="9344" width="6.4140625" style="82" customWidth="1"/>
    <col min="9345" max="9345" width="13.6640625" style="82" customWidth="1"/>
    <col min="9346" max="9346" width="11.9140625" style="82" customWidth="1"/>
    <col min="9347" max="9347" width="13.6640625" style="82" customWidth="1"/>
    <col min="9348" max="9348" width="11.9140625" style="82" customWidth="1"/>
    <col min="9349" max="9349" width="13.6640625" style="82" customWidth="1"/>
    <col min="9350" max="9350" width="11.9140625" style="82" customWidth="1"/>
    <col min="9351" max="9352" width="17.5" style="82" customWidth="1"/>
    <col min="9353" max="9353" width="15.58203125" style="82" customWidth="1"/>
    <col min="9354" max="9354" width="13.6640625" style="82" customWidth="1"/>
    <col min="9355" max="9355" width="15.58203125" style="82" customWidth="1"/>
    <col min="9356" max="9356" width="13.6640625" style="82" customWidth="1"/>
    <col min="9357" max="9357" width="12.08203125" style="82" customWidth="1"/>
    <col min="9358" max="9358" width="11.58203125" style="82" customWidth="1"/>
    <col min="9359" max="9359" width="6.4140625" style="82" customWidth="1"/>
    <col min="9360" max="9360" width="13.6640625" style="82" customWidth="1"/>
    <col min="9361" max="9361" width="11.9140625" style="82" customWidth="1"/>
    <col min="9362" max="9362" width="13.6640625" style="82" customWidth="1"/>
    <col min="9363" max="9363" width="11.9140625" style="82" customWidth="1"/>
    <col min="9364" max="9364" width="13.6640625" style="82" customWidth="1"/>
    <col min="9365" max="9365" width="11.9140625" style="82" customWidth="1"/>
    <col min="9366" max="9367" width="17.5" style="82" customWidth="1"/>
    <col min="9368" max="9368" width="15.58203125" style="82" customWidth="1"/>
    <col min="9369" max="9369" width="13.6640625" style="82" customWidth="1"/>
    <col min="9370" max="9370" width="15.58203125" style="82" customWidth="1"/>
    <col min="9371" max="9371" width="5.33203125" style="82" customWidth="1"/>
    <col min="9372" max="9372" width="12.08203125" style="82" customWidth="1"/>
    <col min="9373" max="9373" width="11.58203125" style="82" customWidth="1"/>
    <col min="9374" max="9374" width="6.4140625" style="82" customWidth="1"/>
    <col min="9375" max="9375" width="13.6640625" style="82" customWidth="1"/>
    <col min="9376" max="9376" width="11.9140625" style="82" customWidth="1"/>
    <col min="9377" max="9377" width="13.6640625" style="82" customWidth="1"/>
    <col min="9378" max="9378" width="11.9140625" style="82" customWidth="1"/>
    <col min="9379" max="9379" width="13.6640625" style="82" customWidth="1"/>
    <col min="9380" max="9380" width="11.9140625" style="82" customWidth="1"/>
    <col min="9381" max="9382" width="17.5" style="82" customWidth="1"/>
    <col min="9383" max="9383" width="15.58203125" style="82" customWidth="1"/>
    <col min="9384" max="9384" width="13.6640625" style="82" customWidth="1"/>
    <col min="9385" max="9385" width="15.58203125" style="82" customWidth="1"/>
    <col min="9386" max="9386" width="13.6640625" style="82" customWidth="1"/>
    <col min="9387" max="9387" width="12.08203125" style="82" customWidth="1"/>
    <col min="9388" max="9388" width="11.58203125" style="82" customWidth="1"/>
    <col min="9389" max="9389" width="6.4140625" style="82" customWidth="1"/>
    <col min="9390" max="9390" width="13.6640625" style="82" customWidth="1"/>
    <col min="9391" max="9391" width="11.9140625" style="82" customWidth="1"/>
    <col min="9392" max="9392" width="13.6640625" style="82" customWidth="1"/>
    <col min="9393" max="9393" width="11.9140625" style="82" customWidth="1"/>
    <col min="9394" max="9394" width="13.6640625" style="82" customWidth="1"/>
    <col min="9395" max="9395" width="11.9140625" style="82" customWidth="1"/>
    <col min="9396" max="9397" width="17.5" style="82" customWidth="1"/>
    <col min="9398" max="9398" width="15.58203125" style="82" customWidth="1"/>
    <col min="9399" max="9399" width="13.6640625" style="82" customWidth="1"/>
    <col min="9400" max="9400" width="15.58203125" style="82" customWidth="1"/>
    <col min="9401" max="9401" width="13.6640625" style="82" customWidth="1"/>
    <col min="9402" max="9402" width="12.08203125" style="82" customWidth="1"/>
    <col min="9403" max="9403" width="11.58203125" style="82" customWidth="1"/>
    <col min="9404" max="9404" width="6.4140625" style="82" customWidth="1"/>
    <col min="9405" max="9405" width="13.6640625" style="82" customWidth="1"/>
    <col min="9406" max="9406" width="11.9140625" style="82" customWidth="1"/>
    <col min="9407" max="9407" width="13.6640625" style="82" customWidth="1"/>
    <col min="9408" max="9408" width="11.9140625" style="82" customWidth="1"/>
    <col min="9409" max="9409" width="13.6640625" style="82" customWidth="1"/>
    <col min="9410" max="9410" width="11.9140625" style="82" customWidth="1"/>
    <col min="9411" max="9412" width="17.5" style="82" customWidth="1"/>
    <col min="9413" max="9413" width="15.58203125" style="82" customWidth="1"/>
    <col min="9414" max="9414" width="13.6640625" style="82" customWidth="1"/>
    <col min="9415" max="9415" width="15.58203125" style="82" customWidth="1"/>
    <col min="9416" max="9416" width="13.6640625" style="82" customWidth="1"/>
    <col min="9417" max="9417" width="12.08203125" style="82" customWidth="1"/>
    <col min="9418" max="9418" width="11.58203125" style="82" customWidth="1"/>
    <col min="9419" max="9419" width="6.4140625" style="82" customWidth="1"/>
    <col min="9420" max="9420" width="13.6640625" style="82" customWidth="1"/>
    <col min="9421" max="9421" width="11.9140625" style="82" customWidth="1"/>
    <col min="9422" max="9422" width="13.6640625" style="82" customWidth="1"/>
    <col min="9423" max="9423" width="11.9140625" style="82" customWidth="1"/>
    <col min="9424" max="9424" width="13.6640625" style="82" customWidth="1"/>
    <col min="9425" max="9425" width="11.9140625" style="82" customWidth="1"/>
    <col min="9426" max="9427" width="17.5" style="82" customWidth="1"/>
    <col min="9428" max="9428" width="15.58203125" style="82" customWidth="1"/>
    <col min="9429" max="9429" width="13.6640625" style="82" customWidth="1"/>
    <col min="9430" max="9430" width="15.58203125" style="82" customWidth="1"/>
    <col min="9431" max="9431" width="13.6640625" style="82" customWidth="1"/>
    <col min="9432" max="9432" width="12.08203125" style="82" customWidth="1"/>
    <col min="9433" max="9433" width="11.58203125" style="82" customWidth="1"/>
    <col min="9434" max="9434" width="6.4140625" style="82" customWidth="1"/>
    <col min="9435" max="9435" width="13.6640625" style="82" customWidth="1"/>
    <col min="9436" max="9436" width="11.9140625" style="82" customWidth="1"/>
    <col min="9437" max="9437" width="13.6640625" style="82" customWidth="1"/>
    <col min="9438" max="9438" width="11.9140625" style="82" customWidth="1"/>
    <col min="9439" max="9439" width="13.6640625" style="82" customWidth="1"/>
    <col min="9440" max="9440" width="11.9140625" style="82" customWidth="1"/>
    <col min="9441" max="9442" width="17.5" style="82" customWidth="1"/>
    <col min="9443" max="9443" width="15.58203125" style="82" customWidth="1"/>
    <col min="9444" max="9444" width="13.6640625" style="82" customWidth="1"/>
    <col min="9445" max="9445" width="15.58203125" style="82" customWidth="1"/>
    <col min="9446" max="9446" width="13.6640625" style="82" customWidth="1"/>
    <col min="9447" max="9447" width="12.08203125" style="82" customWidth="1"/>
    <col min="9448" max="9448" width="11.58203125" style="82" customWidth="1"/>
    <col min="9449" max="9449" width="6.4140625" style="82" customWidth="1"/>
    <col min="9450" max="9450" width="13.6640625" style="82" customWidth="1"/>
    <col min="9451" max="9451" width="11.9140625" style="82" customWidth="1"/>
    <col min="9452" max="9452" width="13.6640625" style="82" customWidth="1"/>
    <col min="9453" max="9453" width="11.9140625" style="82" customWidth="1"/>
    <col min="9454" max="9454" width="13.6640625" style="82" customWidth="1"/>
    <col min="9455" max="9455" width="11.9140625" style="82" customWidth="1"/>
    <col min="9456" max="9457" width="17.5" style="82" customWidth="1"/>
    <col min="9458" max="9458" width="15.58203125" style="82" customWidth="1"/>
    <col min="9459" max="9459" width="13.6640625" style="82" customWidth="1"/>
    <col min="9460" max="9460" width="15.58203125" style="82" customWidth="1"/>
    <col min="9461" max="9461" width="13.6640625" style="82" customWidth="1"/>
    <col min="9462" max="9462" width="12.08203125" style="82" customWidth="1"/>
    <col min="9463" max="9463" width="3.1640625" style="82" customWidth="1"/>
    <col min="9464" max="9472" width="7.5" style="82"/>
    <col min="9473" max="9473" width="11.1640625" style="82" bestFit="1" customWidth="1"/>
    <col min="9474" max="9474" width="15.58203125" style="82" bestFit="1" customWidth="1"/>
    <col min="9475" max="9475" width="10.6640625" style="82" bestFit="1" customWidth="1"/>
    <col min="9476" max="9476" width="14.4140625" style="82" bestFit="1" customWidth="1"/>
    <col min="9477" max="9477" width="17.1640625" style="82" bestFit="1" customWidth="1"/>
    <col min="9478" max="9478" width="12.5" style="82" bestFit="1" customWidth="1"/>
    <col min="9479" max="9479" width="20.33203125" style="82" bestFit="1" customWidth="1"/>
    <col min="9480" max="9480" width="8.08203125" style="82" bestFit="1" customWidth="1"/>
    <col min="9481" max="9481" width="8" style="82" bestFit="1" customWidth="1"/>
    <col min="9482" max="9482" width="19.08203125" style="82" bestFit="1" customWidth="1"/>
    <col min="9483" max="9485" width="8" style="82" bestFit="1" customWidth="1"/>
    <col min="9486" max="9486" width="13.6640625" style="82" bestFit="1" customWidth="1"/>
    <col min="9487" max="9487" width="11.9140625" style="82" bestFit="1" customWidth="1"/>
    <col min="9488" max="9488" width="18" style="82" bestFit="1" customWidth="1"/>
    <col min="9489" max="9489" width="16.08203125" style="82" bestFit="1" customWidth="1"/>
    <col min="9490" max="9490" width="18" style="82" bestFit="1" customWidth="1"/>
    <col min="9491" max="9491" width="16.08203125" style="82" bestFit="1" customWidth="1"/>
    <col min="9492" max="9492" width="12.5" style="82" bestFit="1" customWidth="1"/>
    <col min="9493" max="9493" width="10.6640625" style="82" bestFit="1" customWidth="1"/>
    <col min="9494" max="9494" width="11.58203125" style="82" bestFit="1" customWidth="1"/>
    <col min="9495" max="9495" width="17.08203125" style="82" bestFit="1" customWidth="1"/>
    <col min="9496" max="9496" width="13.6640625" style="82" bestFit="1" customWidth="1"/>
    <col min="9497" max="9497" width="11.9140625" style="82" bestFit="1" customWidth="1"/>
    <col min="9498" max="9498" width="13.6640625" style="82" bestFit="1" customWidth="1"/>
    <col min="9499" max="9499" width="11.9140625" style="82" bestFit="1" customWidth="1"/>
    <col min="9500" max="9500" width="13.6640625" style="82" bestFit="1" customWidth="1"/>
    <col min="9501" max="9501" width="11.9140625" style="82" bestFit="1" customWidth="1"/>
    <col min="9502" max="9503" width="17.5" style="82" bestFit="1" customWidth="1"/>
    <col min="9504" max="9504" width="15.58203125" style="82" bestFit="1" customWidth="1"/>
    <col min="9505" max="9505" width="13.6640625" style="82" bestFit="1" customWidth="1"/>
    <col min="9506" max="9506" width="15.58203125" style="82" bestFit="1" customWidth="1"/>
    <col min="9507" max="9507" width="13.6640625" style="82" bestFit="1" customWidth="1"/>
    <col min="9508" max="9508" width="17.08203125" style="82" customWidth="1"/>
    <col min="9509" max="9509" width="25.1640625" style="82" bestFit="1" customWidth="1"/>
    <col min="9510" max="9510" width="6.4140625" style="82" bestFit="1" customWidth="1"/>
    <col min="9511" max="9511" width="13.6640625" style="82" bestFit="1" customWidth="1"/>
    <col min="9512" max="9512" width="11.9140625" style="82" bestFit="1" customWidth="1"/>
    <col min="9513" max="9513" width="13.6640625" style="82" bestFit="1" customWidth="1"/>
    <col min="9514" max="9514" width="11.9140625" style="82" bestFit="1" customWidth="1"/>
    <col min="9515" max="9515" width="13.6640625" style="82" bestFit="1" customWidth="1"/>
    <col min="9516" max="9516" width="11.9140625" style="82" bestFit="1" customWidth="1"/>
    <col min="9517" max="9518" width="17.5" style="82" bestFit="1" customWidth="1"/>
    <col min="9519" max="9519" width="15.58203125" style="82" bestFit="1" customWidth="1"/>
    <col min="9520" max="9520" width="13.6640625" style="82" bestFit="1" customWidth="1"/>
    <col min="9521" max="9521" width="15.58203125" style="82" bestFit="1" customWidth="1"/>
    <col min="9522" max="9522" width="13.6640625" style="82" bestFit="1" customWidth="1"/>
    <col min="9523" max="9523" width="12.08203125" style="82" bestFit="1" customWidth="1"/>
    <col min="9524" max="9524" width="11.58203125" style="82" bestFit="1" customWidth="1"/>
    <col min="9525" max="9525" width="6.4140625" style="82" bestFit="1" customWidth="1"/>
    <col min="9526" max="9526" width="13.6640625" style="82" bestFit="1" customWidth="1"/>
    <col min="9527" max="9527" width="11.9140625" style="82" bestFit="1" customWidth="1"/>
    <col min="9528" max="9528" width="13.6640625" style="82" bestFit="1" customWidth="1"/>
    <col min="9529" max="9529" width="11.9140625" style="82" bestFit="1" customWidth="1"/>
    <col min="9530" max="9530" width="13.6640625" style="82" bestFit="1" customWidth="1"/>
    <col min="9531" max="9531" width="11.9140625" style="82" bestFit="1" customWidth="1"/>
    <col min="9532" max="9533" width="17.5" style="82" bestFit="1" customWidth="1"/>
    <col min="9534" max="9534" width="15.58203125" style="82" bestFit="1" customWidth="1"/>
    <col min="9535" max="9535" width="13.6640625" style="82" bestFit="1" customWidth="1"/>
    <col min="9536" max="9536" width="15.58203125" style="82" bestFit="1" customWidth="1"/>
    <col min="9537" max="9537" width="13.6640625" style="82" bestFit="1" customWidth="1"/>
    <col min="9538" max="9538" width="12.08203125" style="82" bestFit="1" customWidth="1"/>
    <col min="9539" max="9539" width="11.58203125" style="82" bestFit="1" customWidth="1"/>
    <col min="9540" max="9540" width="6.4140625" style="82" customWidth="1"/>
    <col min="9541" max="9541" width="13.6640625" style="82" customWidth="1"/>
    <col min="9542" max="9542" width="11.9140625" style="82" customWidth="1"/>
    <col min="9543" max="9543" width="13.6640625" style="82" customWidth="1"/>
    <col min="9544" max="9544" width="11.9140625" style="82" customWidth="1"/>
    <col min="9545" max="9545" width="13.6640625" style="82" customWidth="1"/>
    <col min="9546" max="9546" width="11.9140625" style="82" customWidth="1"/>
    <col min="9547" max="9548" width="17.5" style="82" customWidth="1"/>
    <col min="9549" max="9549" width="15.58203125" style="82" customWidth="1"/>
    <col min="9550" max="9550" width="13.6640625" style="82" customWidth="1"/>
    <col min="9551" max="9551" width="15.58203125" style="82" customWidth="1"/>
    <col min="9552" max="9552" width="13.6640625" style="82" customWidth="1"/>
    <col min="9553" max="9553" width="12.08203125" style="82" customWidth="1"/>
    <col min="9554" max="9554" width="11.58203125" style="82" customWidth="1"/>
    <col min="9555" max="9555" width="6.4140625" style="82" customWidth="1"/>
    <col min="9556" max="9556" width="13.6640625" style="82" customWidth="1"/>
    <col min="9557" max="9557" width="11.9140625" style="82" customWidth="1"/>
    <col min="9558" max="9558" width="13.6640625" style="82" customWidth="1"/>
    <col min="9559" max="9559" width="11.9140625" style="82" customWidth="1"/>
    <col min="9560" max="9560" width="13.6640625" style="82" customWidth="1"/>
    <col min="9561" max="9561" width="11.9140625" style="82" customWidth="1"/>
    <col min="9562" max="9563" width="17.5" style="82" customWidth="1"/>
    <col min="9564" max="9564" width="15.58203125" style="82" customWidth="1"/>
    <col min="9565" max="9565" width="13.6640625" style="82" customWidth="1"/>
    <col min="9566" max="9566" width="15.58203125" style="82" customWidth="1"/>
    <col min="9567" max="9567" width="6" style="82" customWidth="1"/>
    <col min="9568" max="9568" width="12.08203125" style="82" customWidth="1"/>
    <col min="9569" max="9569" width="11.58203125" style="82" customWidth="1"/>
    <col min="9570" max="9570" width="6.4140625" style="82" customWidth="1"/>
    <col min="9571" max="9571" width="13.6640625" style="82" customWidth="1"/>
    <col min="9572" max="9572" width="11.9140625" style="82" customWidth="1"/>
    <col min="9573" max="9573" width="13.6640625" style="82" customWidth="1"/>
    <col min="9574" max="9574" width="11.9140625" style="82" customWidth="1"/>
    <col min="9575" max="9575" width="13.6640625" style="82" customWidth="1"/>
    <col min="9576" max="9576" width="11.9140625" style="82" customWidth="1"/>
    <col min="9577" max="9578" width="17.5" style="82" customWidth="1"/>
    <col min="9579" max="9579" width="15.58203125" style="82" customWidth="1"/>
    <col min="9580" max="9580" width="13.6640625" style="82" customWidth="1"/>
    <col min="9581" max="9581" width="15.58203125" style="82" customWidth="1"/>
    <col min="9582" max="9582" width="6" style="82" customWidth="1"/>
    <col min="9583" max="9583" width="12.08203125" style="82" customWidth="1"/>
    <col min="9584" max="9584" width="11.58203125" style="82" customWidth="1"/>
    <col min="9585" max="9585" width="6.4140625" style="82" customWidth="1"/>
    <col min="9586" max="9586" width="13.6640625" style="82" customWidth="1"/>
    <col min="9587" max="9587" width="11.9140625" style="82" customWidth="1"/>
    <col min="9588" max="9588" width="13.6640625" style="82" customWidth="1"/>
    <col min="9589" max="9589" width="11.9140625" style="82" customWidth="1"/>
    <col min="9590" max="9590" width="13.6640625" style="82" customWidth="1"/>
    <col min="9591" max="9591" width="11.9140625" style="82" customWidth="1"/>
    <col min="9592" max="9593" width="17.5" style="82" customWidth="1"/>
    <col min="9594" max="9594" width="15.58203125" style="82" customWidth="1"/>
    <col min="9595" max="9595" width="13.6640625" style="82" customWidth="1"/>
    <col min="9596" max="9596" width="15.58203125" style="82" customWidth="1"/>
    <col min="9597" max="9597" width="13.6640625" style="82" customWidth="1"/>
    <col min="9598" max="9598" width="12.08203125" style="82" customWidth="1"/>
    <col min="9599" max="9599" width="11.58203125" style="82" customWidth="1"/>
    <col min="9600" max="9600" width="6.4140625" style="82" customWidth="1"/>
    <col min="9601" max="9601" width="13.6640625" style="82" customWidth="1"/>
    <col min="9602" max="9602" width="11.9140625" style="82" customWidth="1"/>
    <col min="9603" max="9603" width="13.6640625" style="82" customWidth="1"/>
    <col min="9604" max="9604" width="11.9140625" style="82" customWidth="1"/>
    <col min="9605" max="9605" width="13.6640625" style="82" customWidth="1"/>
    <col min="9606" max="9606" width="11.9140625" style="82" customWidth="1"/>
    <col min="9607" max="9608" width="17.5" style="82" customWidth="1"/>
    <col min="9609" max="9609" width="15.58203125" style="82" customWidth="1"/>
    <col min="9610" max="9610" width="13.6640625" style="82" customWidth="1"/>
    <col min="9611" max="9611" width="15.58203125" style="82" customWidth="1"/>
    <col min="9612" max="9612" width="13.6640625" style="82" customWidth="1"/>
    <col min="9613" max="9613" width="12.08203125" style="82" customWidth="1"/>
    <col min="9614" max="9614" width="11.58203125" style="82" customWidth="1"/>
    <col min="9615" max="9615" width="6.4140625" style="82" customWidth="1"/>
    <col min="9616" max="9616" width="13.6640625" style="82" customWidth="1"/>
    <col min="9617" max="9617" width="11.9140625" style="82" customWidth="1"/>
    <col min="9618" max="9618" width="13.6640625" style="82" customWidth="1"/>
    <col min="9619" max="9619" width="11.9140625" style="82" customWidth="1"/>
    <col min="9620" max="9620" width="13.6640625" style="82" customWidth="1"/>
    <col min="9621" max="9621" width="11.9140625" style="82" customWidth="1"/>
    <col min="9622" max="9623" width="17.5" style="82" customWidth="1"/>
    <col min="9624" max="9624" width="15.58203125" style="82" customWidth="1"/>
    <col min="9625" max="9625" width="13.6640625" style="82" customWidth="1"/>
    <col min="9626" max="9626" width="15.58203125" style="82" customWidth="1"/>
    <col min="9627" max="9627" width="5.33203125" style="82" customWidth="1"/>
    <col min="9628" max="9628" width="12.08203125" style="82" customWidth="1"/>
    <col min="9629" max="9629" width="11.58203125" style="82" customWidth="1"/>
    <col min="9630" max="9630" width="6.4140625" style="82" customWidth="1"/>
    <col min="9631" max="9631" width="13.6640625" style="82" customWidth="1"/>
    <col min="9632" max="9632" width="11.9140625" style="82" customWidth="1"/>
    <col min="9633" max="9633" width="13.6640625" style="82" customWidth="1"/>
    <col min="9634" max="9634" width="11.9140625" style="82" customWidth="1"/>
    <col min="9635" max="9635" width="13.6640625" style="82" customWidth="1"/>
    <col min="9636" max="9636" width="11.9140625" style="82" customWidth="1"/>
    <col min="9637" max="9638" width="17.5" style="82" customWidth="1"/>
    <col min="9639" max="9639" width="15.58203125" style="82" customWidth="1"/>
    <col min="9640" max="9640" width="13.6640625" style="82" customWidth="1"/>
    <col min="9641" max="9641" width="15.58203125" style="82" customWidth="1"/>
    <col min="9642" max="9642" width="13.6640625" style="82" customWidth="1"/>
    <col min="9643" max="9643" width="12.08203125" style="82" customWidth="1"/>
    <col min="9644" max="9644" width="11.58203125" style="82" customWidth="1"/>
    <col min="9645" max="9645" width="6.4140625" style="82" customWidth="1"/>
    <col min="9646" max="9646" width="13.6640625" style="82" customWidth="1"/>
    <col min="9647" max="9647" width="11.9140625" style="82" customWidth="1"/>
    <col min="9648" max="9648" width="13.6640625" style="82" customWidth="1"/>
    <col min="9649" max="9649" width="11.9140625" style="82" customWidth="1"/>
    <col min="9650" max="9650" width="13.6640625" style="82" customWidth="1"/>
    <col min="9651" max="9651" width="11.9140625" style="82" customWidth="1"/>
    <col min="9652" max="9653" width="17.5" style="82" customWidth="1"/>
    <col min="9654" max="9654" width="15.58203125" style="82" customWidth="1"/>
    <col min="9655" max="9655" width="13.6640625" style="82" customWidth="1"/>
    <col min="9656" max="9656" width="15.58203125" style="82" customWidth="1"/>
    <col min="9657" max="9657" width="13.6640625" style="82" customWidth="1"/>
    <col min="9658" max="9658" width="12.08203125" style="82" customWidth="1"/>
    <col min="9659" max="9659" width="11.58203125" style="82" customWidth="1"/>
    <col min="9660" max="9660" width="6.4140625" style="82" customWidth="1"/>
    <col min="9661" max="9661" width="13.6640625" style="82" customWidth="1"/>
    <col min="9662" max="9662" width="11.9140625" style="82" customWidth="1"/>
    <col min="9663" max="9663" width="13.6640625" style="82" customWidth="1"/>
    <col min="9664" max="9664" width="11.9140625" style="82" customWidth="1"/>
    <col min="9665" max="9665" width="13.6640625" style="82" customWidth="1"/>
    <col min="9666" max="9666" width="11.9140625" style="82" customWidth="1"/>
    <col min="9667" max="9668" width="17.5" style="82" customWidth="1"/>
    <col min="9669" max="9669" width="15.58203125" style="82" customWidth="1"/>
    <col min="9670" max="9670" width="13.6640625" style="82" customWidth="1"/>
    <col min="9671" max="9671" width="15.58203125" style="82" customWidth="1"/>
    <col min="9672" max="9672" width="13.6640625" style="82" customWidth="1"/>
    <col min="9673" max="9673" width="12.08203125" style="82" customWidth="1"/>
    <col min="9674" max="9674" width="11.58203125" style="82" customWidth="1"/>
    <col min="9675" max="9675" width="6.4140625" style="82" customWidth="1"/>
    <col min="9676" max="9676" width="13.6640625" style="82" customWidth="1"/>
    <col min="9677" max="9677" width="11.9140625" style="82" customWidth="1"/>
    <col min="9678" max="9678" width="13.6640625" style="82" customWidth="1"/>
    <col min="9679" max="9679" width="11.9140625" style="82" customWidth="1"/>
    <col min="9680" max="9680" width="13.6640625" style="82" customWidth="1"/>
    <col min="9681" max="9681" width="11.9140625" style="82" customWidth="1"/>
    <col min="9682" max="9683" width="17.5" style="82" customWidth="1"/>
    <col min="9684" max="9684" width="15.58203125" style="82" customWidth="1"/>
    <col min="9685" max="9685" width="13.6640625" style="82" customWidth="1"/>
    <col min="9686" max="9686" width="15.58203125" style="82" customWidth="1"/>
    <col min="9687" max="9687" width="13.6640625" style="82" customWidth="1"/>
    <col min="9688" max="9688" width="12.08203125" style="82" customWidth="1"/>
    <col min="9689" max="9689" width="11.58203125" style="82" customWidth="1"/>
    <col min="9690" max="9690" width="6.4140625" style="82" customWidth="1"/>
    <col min="9691" max="9691" width="13.6640625" style="82" customWidth="1"/>
    <col min="9692" max="9692" width="11.9140625" style="82" customWidth="1"/>
    <col min="9693" max="9693" width="13.6640625" style="82" customWidth="1"/>
    <col min="9694" max="9694" width="11.9140625" style="82" customWidth="1"/>
    <col min="9695" max="9695" width="13.6640625" style="82" customWidth="1"/>
    <col min="9696" max="9696" width="11.9140625" style="82" customWidth="1"/>
    <col min="9697" max="9698" width="17.5" style="82" customWidth="1"/>
    <col min="9699" max="9699" width="15.58203125" style="82" customWidth="1"/>
    <col min="9700" max="9700" width="13.6640625" style="82" customWidth="1"/>
    <col min="9701" max="9701" width="15.58203125" style="82" customWidth="1"/>
    <col min="9702" max="9702" width="13.6640625" style="82" customWidth="1"/>
    <col min="9703" max="9703" width="12.08203125" style="82" customWidth="1"/>
    <col min="9704" max="9704" width="11.58203125" style="82" customWidth="1"/>
    <col min="9705" max="9705" width="6.4140625" style="82" customWidth="1"/>
    <col min="9706" max="9706" width="13.6640625" style="82" customWidth="1"/>
    <col min="9707" max="9707" width="11.9140625" style="82" customWidth="1"/>
    <col min="9708" max="9708" width="13.6640625" style="82" customWidth="1"/>
    <col min="9709" max="9709" width="11.9140625" style="82" customWidth="1"/>
    <col min="9710" max="9710" width="13.6640625" style="82" customWidth="1"/>
    <col min="9711" max="9711" width="11.9140625" style="82" customWidth="1"/>
    <col min="9712" max="9713" width="17.5" style="82" customWidth="1"/>
    <col min="9714" max="9714" width="15.58203125" style="82" customWidth="1"/>
    <col min="9715" max="9715" width="13.6640625" style="82" customWidth="1"/>
    <col min="9716" max="9716" width="15.58203125" style="82" customWidth="1"/>
    <col min="9717" max="9717" width="13.6640625" style="82" customWidth="1"/>
    <col min="9718" max="9718" width="12.08203125" style="82" customWidth="1"/>
    <col min="9719" max="9719" width="3.1640625" style="82" customWidth="1"/>
    <col min="9720" max="9728" width="7.5" style="82"/>
    <col min="9729" max="9729" width="11.1640625" style="82" bestFit="1" customWidth="1"/>
    <col min="9730" max="9730" width="15.58203125" style="82" bestFit="1" customWidth="1"/>
    <col min="9731" max="9731" width="10.6640625" style="82" bestFit="1" customWidth="1"/>
    <col min="9732" max="9732" width="14.4140625" style="82" bestFit="1" customWidth="1"/>
    <col min="9733" max="9733" width="17.1640625" style="82" bestFit="1" customWidth="1"/>
    <col min="9734" max="9734" width="12.5" style="82" bestFit="1" customWidth="1"/>
    <col min="9735" max="9735" width="20.33203125" style="82" bestFit="1" customWidth="1"/>
    <col min="9736" max="9736" width="8.08203125" style="82" bestFit="1" customWidth="1"/>
    <col min="9737" max="9737" width="8" style="82" bestFit="1" customWidth="1"/>
    <col min="9738" max="9738" width="19.08203125" style="82" bestFit="1" customWidth="1"/>
    <col min="9739" max="9741" width="8" style="82" bestFit="1" customWidth="1"/>
    <col min="9742" max="9742" width="13.6640625" style="82" bestFit="1" customWidth="1"/>
    <col min="9743" max="9743" width="11.9140625" style="82" bestFit="1" customWidth="1"/>
    <col min="9744" max="9744" width="18" style="82" bestFit="1" customWidth="1"/>
    <col min="9745" max="9745" width="16.08203125" style="82" bestFit="1" customWidth="1"/>
    <col min="9746" max="9746" width="18" style="82" bestFit="1" customWidth="1"/>
    <col min="9747" max="9747" width="16.08203125" style="82" bestFit="1" customWidth="1"/>
    <col min="9748" max="9748" width="12.5" style="82" bestFit="1" customWidth="1"/>
    <col min="9749" max="9749" width="10.6640625" style="82" bestFit="1" customWidth="1"/>
    <col min="9750" max="9750" width="11.58203125" style="82" bestFit="1" customWidth="1"/>
    <col min="9751" max="9751" width="17.08203125" style="82" bestFit="1" customWidth="1"/>
    <col min="9752" max="9752" width="13.6640625" style="82" bestFit="1" customWidth="1"/>
    <col min="9753" max="9753" width="11.9140625" style="82" bestFit="1" customWidth="1"/>
    <col min="9754" max="9754" width="13.6640625" style="82" bestFit="1" customWidth="1"/>
    <col min="9755" max="9755" width="11.9140625" style="82" bestFit="1" customWidth="1"/>
    <col min="9756" max="9756" width="13.6640625" style="82" bestFit="1" customWidth="1"/>
    <col min="9757" max="9757" width="11.9140625" style="82" bestFit="1" customWidth="1"/>
    <col min="9758" max="9759" width="17.5" style="82" bestFit="1" customWidth="1"/>
    <col min="9760" max="9760" width="15.58203125" style="82" bestFit="1" customWidth="1"/>
    <col min="9761" max="9761" width="13.6640625" style="82" bestFit="1" customWidth="1"/>
    <col min="9762" max="9762" width="15.58203125" style="82" bestFit="1" customWidth="1"/>
    <col min="9763" max="9763" width="13.6640625" style="82" bestFit="1" customWidth="1"/>
    <col min="9764" max="9764" width="17.08203125" style="82" customWidth="1"/>
    <col min="9765" max="9765" width="25.1640625" style="82" bestFit="1" customWidth="1"/>
    <col min="9766" max="9766" width="6.4140625" style="82" bestFit="1" customWidth="1"/>
    <col min="9767" max="9767" width="13.6640625" style="82" bestFit="1" customWidth="1"/>
    <col min="9768" max="9768" width="11.9140625" style="82" bestFit="1" customWidth="1"/>
    <col min="9769" max="9769" width="13.6640625" style="82" bestFit="1" customWidth="1"/>
    <col min="9770" max="9770" width="11.9140625" style="82" bestFit="1" customWidth="1"/>
    <col min="9771" max="9771" width="13.6640625" style="82" bestFit="1" customWidth="1"/>
    <col min="9772" max="9772" width="11.9140625" style="82" bestFit="1" customWidth="1"/>
    <col min="9773" max="9774" width="17.5" style="82" bestFit="1" customWidth="1"/>
    <col min="9775" max="9775" width="15.58203125" style="82" bestFit="1" customWidth="1"/>
    <col min="9776" max="9776" width="13.6640625" style="82" bestFit="1" customWidth="1"/>
    <col min="9777" max="9777" width="15.58203125" style="82" bestFit="1" customWidth="1"/>
    <col min="9778" max="9778" width="13.6640625" style="82" bestFit="1" customWidth="1"/>
    <col min="9779" max="9779" width="12.08203125" style="82" bestFit="1" customWidth="1"/>
    <col min="9780" max="9780" width="11.58203125" style="82" bestFit="1" customWidth="1"/>
    <col min="9781" max="9781" width="6.4140625" style="82" bestFit="1" customWidth="1"/>
    <col min="9782" max="9782" width="13.6640625" style="82" bestFit="1" customWidth="1"/>
    <col min="9783" max="9783" width="11.9140625" style="82" bestFit="1" customWidth="1"/>
    <col min="9784" max="9784" width="13.6640625" style="82" bestFit="1" customWidth="1"/>
    <col min="9785" max="9785" width="11.9140625" style="82" bestFit="1" customWidth="1"/>
    <col min="9786" max="9786" width="13.6640625" style="82" bestFit="1" customWidth="1"/>
    <col min="9787" max="9787" width="11.9140625" style="82" bestFit="1" customWidth="1"/>
    <col min="9788" max="9789" width="17.5" style="82" bestFit="1" customWidth="1"/>
    <col min="9790" max="9790" width="15.58203125" style="82" bestFit="1" customWidth="1"/>
    <col min="9791" max="9791" width="13.6640625" style="82" bestFit="1" customWidth="1"/>
    <col min="9792" max="9792" width="15.58203125" style="82" bestFit="1" customWidth="1"/>
    <col min="9793" max="9793" width="13.6640625" style="82" bestFit="1" customWidth="1"/>
    <col min="9794" max="9794" width="12.08203125" style="82" bestFit="1" customWidth="1"/>
    <col min="9795" max="9795" width="11.58203125" style="82" bestFit="1" customWidth="1"/>
    <col min="9796" max="9796" width="6.4140625" style="82" customWidth="1"/>
    <col min="9797" max="9797" width="13.6640625" style="82" customWidth="1"/>
    <col min="9798" max="9798" width="11.9140625" style="82" customWidth="1"/>
    <col min="9799" max="9799" width="13.6640625" style="82" customWidth="1"/>
    <col min="9800" max="9800" width="11.9140625" style="82" customWidth="1"/>
    <col min="9801" max="9801" width="13.6640625" style="82" customWidth="1"/>
    <col min="9802" max="9802" width="11.9140625" style="82" customWidth="1"/>
    <col min="9803" max="9804" width="17.5" style="82" customWidth="1"/>
    <col min="9805" max="9805" width="15.58203125" style="82" customWidth="1"/>
    <col min="9806" max="9806" width="13.6640625" style="82" customWidth="1"/>
    <col min="9807" max="9807" width="15.58203125" style="82" customWidth="1"/>
    <col min="9808" max="9808" width="13.6640625" style="82" customWidth="1"/>
    <col min="9809" max="9809" width="12.08203125" style="82" customWidth="1"/>
    <col min="9810" max="9810" width="11.58203125" style="82" customWidth="1"/>
    <col min="9811" max="9811" width="6.4140625" style="82" customWidth="1"/>
    <col min="9812" max="9812" width="13.6640625" style="82" customWidth="1"/>
    <col min="9813" max="9813" width="11.9140625" style="82" customWidth="1"/>
    <col min="9814" max="9814" width="13.6640625" style="82" customWidth="1"/>
    <col min="9815" max="9815" width="11.9140625" style="82" customWidth="1"/>
    <col min="9816" max="9816" width="13.6640625" style="82" customWidth="1"/>
    <col min="9817" max="9817" width="11.9140625" style="82" customWidth="1"/>
    <col min="9818" max="9819" width="17.5" style="82" customWidth="1"/>
    <col min="9820" max="9820" width="15.58203125" style="82" customWidth="1"/>
    <col min="9821" max="9821" width="13.6640625" style="82" customWidth="1"/>
    <col min="9822" max="9822" width="15.58203125" style="82" customWidth="1"/>
    <col min="9823" max="9823" width="6" style="82" customWidth="1"/>
    <col min="9824" max="9824" width="12.08203125" style="82" customWidth="1"/>
    <col min="9825" max="9825" width="11.58203125" style="82" customWidth="1"/>
    <col min="9826" max="9826" width="6.4140625" style="82" customWidth="1"/>
    <col min="9827" max="9827" width="13.6640625" style="82" customWidth="1"/>
    <col min="9828" max="9828" width="11.9140625" style="82" customWidth="1"/>
    <col min="9829" max="9829" width="13.6640625" style="82" customWidth="1"/>
    <col min="9830" max="9830" width="11.9140625" style="82" customWidth="1"/>
    <col min="9831" max="9831" width="13.6640625" style="82" customWidth="1"/>
    <col min="9832" max="9832" width="11.9140625" style="82" customWidth="1"/>
    <col min="9833" max="9834" width="17.5" style="82" customWidth="1"/>
    <col min="9835" max="9835" width="15.58203125" style="82" customWidth="1"/>
    <col min="9836" max="9836" width="13.6640625" style="82" customWidth="1"/>
    <col min="9837" max="9837" width="15.58203125" style="82" customWidth="1"/>
    <col min="9838" max="9838" width="6" style="82" customWidth="1"/>
    <col min="9839" max="9839" width="12.08203125" style="82" customWidth="1"/>
    <col min="9840" max="9840" width="11.58203125" style="82" customWidth="1"/>
    <col min="9841" max="9841" width="6.4140625" style="82" customWidth="1"/>
    <col min="9842" max="9842" width="13.6640625" style="82" customWidth="1"/>
    <col min="9843" max="9843" width="11.9140625" style="82" customWidth="1"/>
    <col min="9844" max="9844" width="13.6640625" style="82" customWidth="1"/>
    <col min="9845" max="9845" width="11.9140625" style="82" customWidth="1"/>
    <col min="9846" max="9846" width="13.6640625" style="82" customWidth="1"/>
    <col min="9847" max="9847" width="11.9140625" style="82" customWidth="1"/>
    <col min="9848" max="9849" width="17.5" style="82" customWidth="1"/>
    <col min="9850" max="9850" width="15.58203125" style="82" customWidth="1"/>
    <col min="9851" max="9851" width="13.6640625" style="82" customWidth="1"/>
    <col min="9852" max="9852" width="15.58203125" style="82" customWidth="1"/>
    <col min="9853" max="9853" width="13.6640625" style="82" customWidth="1"/>
    <col min="9854" max="9854" width="12.08203125" style="82" customWidth="1"/>
    <col min="9855" max="9855" width="11.58203125" style="82" customWidth="1"/>
    <col min="9856" max="9856" width="6.4140625" style="82" customWidth="1"/>
    <col min="9857" max="9857" width="13.6640625" style="82" customWidth="1"/>
    <col min="9858" max="9858" width="11.9140625" style="82" customWidth="1"/>
    <col min="9859" max="9859" width="13.6640625" style="82" customWidth="1"/>
    <col min="9860" max="9860" width="11.9140625" style="82" customWidth="1"/>
    <col min="9861" max="9861" width="13.6640625" style="82" customWidth="1"/>
    <col min="9862" max="9862" width="11.9140625" style="82" customWidth="1"/>
    <col min="9863" max="9864" width="17.5" style="82" customWidth="1"/>
    <col min="9865" max="9865" width="15.58203125" style="82" customWidth="1"/>
    <col min="9866" max="9866" width="13.6640625" style="82" customWidth="1"/>
    <col min="9867" max="9867" width="15.58203125" style="82" customWidth="1"/>
    <col min="9868" max="9868" width="13.6640625" style="82" customWidth="1"/>
    <col min="9869" max="9869" width="12.08203125" style="82" customWidth="1"/>
    <col min="9870" max="9870" width="11.58203125" style="82" customWidth="1"/>
    <col min="9871" max="9871" width="6.4140625" style="82" customWidth="1"/>
    <col min="9872" max="9872" width="13.6640625" style="82" customWidth="1"/>
    <col min="9873" max="9873" width="11.9140625" style="82" customWidth="1"/>
    <col min="9874" max="9874" width="13.6640625" style="82" customWidth="1"/>
    <col min="9875" max="9875" width="11.9140625" style="82" customWidth="1"/>
    <col min="9876" max="9876" width="13.6640625" style="82" customWidth="1"/>
    <col min="9877" max="9877" width="11.9140625" style="82" customWidth="1"/>
    <col min="9878" max="9879" width="17.5" style="82" customWidth="1"/>
    <col min="9880" max="9880" width="15.58203125" style="82" customWidth="1"/>
    <col min="9881" max="9881" width="13.6640625" style="82" customWidth="1"/>
    <col min="9882" max="9882" width="15.58203125" style="82" customWidth="1"/>
    <col min="9883" max="9883" width="5.33203125" style="82" customWidth="1"/>
    <col min="9884" max="9884" width="12.08203125" style="82" customWidth="1"/>
    <col min="9885" max="9885" width="11.58203125" style="82" customWidth="1"/>
    <col min="9886" max="9886" width="6.4140625" style="82" customWidth="1"/>
    <col min="9887" max="9887" width="13.6640625" style="82" customWidth="1"/>
    <col min="9888" max="9888" width="11.9140625" style="82" customWidth="1"/>
    <col min="9889" max="9889" width="13.6640625" style="82" customWidth="1"/>
    <col min="9890" max="9890" width="11.9140625" style="82" customWidth="1"/>
    <col min="9891" max="9891" width="13.6640625" style="82" customWidth="1"/>
    <col min="9892" max="9892" width="11.9140625" style="82" customWidth="1"/>
    <col min="9893" max="9894" width="17.5" style="82" customWidth="1"/>
    <col min="9895" max="9895" width="15.58203125" style="82" customWidth="1"/>
    <col min="9896" max="9896" width="13.6640625" style="82" customWidth="1"/>
    <col min="9897" max="9897" width="15.58203125" style="82" customWidth="1"/>
    <col min="9898" max="9898" width="13.6640625" style="82" customWidth="1"/>
    <col min="9899" max="9899" width="12.08203125" style="82" customWidth="1"/>
    <col min="9900" max="9900" width="11.58203125" style="82" customWidth="1"/>
    <col min="9901" max="9901" width="6.4140625" style="82" customWidth="1"/>
    <col min="9902" max="9902" width="13.6640625" style="82" customWidth="1"/>
    <col min="9903" max="9903" width="11.9140625" style="82" customWidth="1"/>
    <col min="9904" max="9904" width="13.6640625" style="82" customWidth="1"/>
    <col min="9905" max="9905" width="11.9140625" style="82" customWidth="1"/>
    <col min="9906" max="9906" width="13.6640625" style="82" customWidth="1"/>
    <col min="9907" max="9907" width="11.9140625" style="82" customWidth="1"/>
    <col min="9908" max="9909" width="17.5" style="82" customWidth="1"/>
    <col min="9910" max="9910" width="15.58203125" style="82" customWidth="1"/>
    <col min="9911" max="9911" width="13.6640625" style="82" customWidth="1"/>
    <col min="9912" max="9912" width="15.58203125" style="82" customWidth="1"/>
    <col min="9913" max="9913" width="13.6640625" style="82" customWidth="1"/>
    <col min="9914" max="9914" width="12.08203125" style="82" customWidth="1"/>
    <col min="9915" max="9915" width="11.58203125" style="82" customWidth="1"/>
    <col min="9916" max="9916" width="6.4140625" style="82" customWidth="1"/>
    <col min="9917" max="9917" width="13.6640625" style="82" customWidth="1"/>
    <col min="9918" max="9918" width="11.9140625" style="82" customWidth="1"/>
    <col min="9919" max="9919" width="13.6640625" style="82" customWidth="1"/>
    <col min="9920" max="9920" width="11.9140625" style="82" customWidth="1"/>
    <col min="9921" max="9921" width="13.6640625" style="82" customWidth="1"/>
    <col min="9922" max="9922" width="11.9140625" style="82" customWidth="1"/>
    <col min="9923" max="9924" width="17.5" style="82" customWidth="1"/>
    <col min="9925" max="9925" width="15.58203125" style="82" customWidth="1"/>
    <col min="9926" max="9926" width="13.6640625" style="82" customWidth="1"/>
    <col min="9927" max="9927" width="15.58203125" style="82" customWidth="1"/>
    <col min="9928" max="9928" width="13.6640625" style="82" customWidth="1"/>
    <col min="9929" max="9929" width="12.08203125" style="82" customWidth="1"/>
    <col min="9930" max="9930" width="11.58203125" style="82" customWidth="1"/>
    <col min="9931" max="9931" width="6.4140625" style="82" customWidth="1"/>
    <col min="9932" max="9932" width="13.6640625" style="82" customWidth="1"/>
    <col min="9933" max="9933" width="11.9140625" style="82" customWidth="1"/>
    <col min="9934" max="9934" width="13.6640625" style="82" customWidth="1"/>
    <col min="9935" max="9935" width="11.9140625" style="82" customWidth="1"/>
    <col min="9936" max="9936" width="13.6640625" style="82" customWidth="1"/>
    <col min="9937" max="9937" width="11.9140625" style="82" customWidth="1"/>
    <col min="9938" max="9939" width="17.5" style="82" customWidth="1"/>
    <col min="9940" max="9940" width="15.58203125" style="82" customWidth="1"/>
    <col min="9941" max="9941" width="13.6640625" style="82" customWidth="1"/>
    <col min="9942" max="9942" width="15.58203125" style="82" customWidth="1"/>
    <col min="9943" max="9943" width="13.6640625" style="82" customWidth="1"/>
    <col min="9944" max="9944" width="12.08203125" style="82" customWidth="1"/>
    <col min="9945" max="9945" width="11.58203125" style="82" customWidth="1"/>
    <col min="9946" max="9946" width="6.4140625" style="82" customWidth="1"/>
    <col min="9947" max="9947" width="13.6640625" style="82" customWidth="1"/>
    <col min="9948" max="9948" width="11.9140625" style="82" customWidth="1"/>
    <col min="9949" max="9949" width="13.6640625" style="82" customWidth="1"/>
    <col min="9950" max="9950" width="11.9140625" style="82" customWidth="1"/>
    <col min="9951" max="9951" width="13.6640625" style="82" customWidth="1"/>
    <col min="9952" max="9952" width="11.9140625" style="82" customWidth="1"/>
    <col min="9953" max="9954" width="17.5" style="82" customWidth="1"/>
    <col min="9955" max="9955" width="15.58203125" style="82" customWidth="1"/>
    <col min="9956" max="9956" width="13.6640625" style="82" customWidth="1"/>
    <col min="9957" max="9957" width="15.58203125" style="82" customWidth="1"/>
    <col min="9958" max="9958" width="13.6640625" style="82" customWidth="1"/>
    <col min="9959" max="9959" width="12.08203125" style="82" customWidth="1"/>
    <col min="9960" max="9960" width="11.58203125" style="82" customWidth="1"/>
    <col min="9961" max="9961" width="6.4140625" style="82" customWidth="1"/>
    <col min="9962" max="9962" width="13.6640625" style="82" customWidth="1"/>
    <col min="9963" max="9963" width="11.9140625" style="82" customWidth="1"/>
    <col min="9964" max="9964" width="13.6640625" style="82" customWidth="1"/>
    <col min="9965" max="9965" width="11.9140625" style="82" customWidth="1"/>
    <col min="9966" max="9966" width="13.6640625" style="82" customWidth="1"/>
    <col min="9967" max="9967" width="11.9140625" style="82" customWidth="1"/>
    <col min="9968" max="9969" width="17.5" style="82" customWidth="1"/>
    <col min="9970" max="9970" width="15.58203125" style="82" customWidth="1"/>
    <col min="9971" max="9971" width="13.6640625" style="82" customWidth="1"/>
    <col min="9972" max="9972" width="15.58203125" style="82" customWidth="1"/>
    <col min="9973" max="9973" width="13.6640625" style="82" customWidth="1"/>
    <col min="9974" max="9974" width="12.08203125" style="82" customWidth="1"/>
    <col min="9975" max="9975" width="3.1640625" style="82" customWidth="1"/>
    <col min="9976" max="9984" width="7.5" style="82"/>
    <col min="9985" max="9985" width="11.1640625" style="82" bestFit="1" customWidth="1"/>
    <col min="9986" max="9986" width="15.58203125" style="82" bestFit="1" customWidth="1"/>
    <col min="9987" max="9987" width="10.6640625" style="82" bestFit="1" customWidth="1"/>
    <col min="9988" max="9988" width="14.4140625" style="82" bestFit="1" customWidth="1"/>
    <col min="9989" max="9989" width="17.1640625" style="82" bestFit="1" customWidth="1"/>
    <col min="9990" max="9990" width="12.5" style="82" bestFit="1" customWidth="1"/>
    <col min="9991" max="9991" width="20.33203125" style="82" bestFit="1" customWidth="1"/>
    <col min="9992" max="9992" width="8.08203125" style="82" bestFit="1" customWidth="1"/>
    <col min="9993" max="9993" width="8" style="82" bestFit="1" customWidth="1"/>
    <col min="9994" max="9994" width="19.08203125" style="82" bestFit="1" customWidth="1"/>
    <col min="9995" max="9997" width="8" style="82" bestFit="1" customWidth="1"/>
    <col min="9998" max="9998" width="13.6640625" style="82" bestFit="1" customWidth="1"/>
    <col min="9999" max="9999" width="11.9140625" style="82" bestFit="1" customWidth="1"/>
    <col min="10000" max="10000" width="18" style="82" bestFit="1" customWidth="1"/>
    <col min="10001" max="10001" width="16.08203125" style="82" bestFit="1" customWidth="1"/>
    <col min="10002" max="10002" width="18" style="82" bestFit="1" customWidth="1"/>
    <col min="10003" max="10003" width="16.08203125" style="82" bestFit="1" customWidth="1"/>
    <col min="10004" max="10004" width="12.5" style="82" bestFit="1" customWidth="1"/>
    <col min="10005" max="10005" width="10.6640625" style="82" bestFit="1" customWidth="1"/>
    <col min="10006" max="10006" width="11.58203125" style="82" bestFit="1" customWidth="1"/>
    <col min="10007" max="10007" width="17.08203125" style="82" bestFit="1" customWidth="1"/>
    <col min="10008" max="10008" width="13.6640625" style="82" bestFit="1" customWidth="1"/>
    <col min="10009" max="10009" width="11.9140625" style="82" bestFit="1" customWidth="1"/>
    <col min="10010" max="10010" width="13.6640625" style="82" bestFit="1" customWidth="1"/>
    <col min="10011" max="10011" width="11.9140625" style="82" bestFit="1" customWidth="1"/>
    <col min="10012" max="10012" width="13.6640625" style="82" bestFit="1" customWidth="1"/>
    <col min="10013" max="10013" width="11.9140625" style="82" bestFit="1" customWidth="1"/>
    <col min="10014" max="10015" width="17.5" style="82" bestFit="1" customWidth="1"/>
    <col min="10016" max="10016" width="15.58203125" style="82" bestFit="1" customWidth="1"/>
    <col min="10017" max="10017" width="13.6640625" style="82" bestFit="1" customWidth="1"/>
    <col min="10018" max="10018" width="15.58203125" style="82" bestFit="1" customWidth="1"/>
    <col min="10019" max="10019" width="13.6640625" style="82" bestFit="1" customWidth="1"/>
    <col min="10020" max="10020" width="17.08203125" style="82" customWidth="1"/>
    <col min="10021" max="10021" width="25.1640625" style="82" bestFit="1" customWidth="1"/>
    <col min="10022" max="10022" width="6.4140625" style="82" bestFit="1" customWidth="1"/>
    <col min="10023" max="10023" width="13.6640625" style="82" bestFit="1" customWidth="1"/>
    <col min="10024" max="10024" width="11.9140625" style="82" bestFit="1" customWidth="1"/>
    <col min="10025" max="10025" width="13.6640625" style="82" bestFit="1" customWidth="1"/>
    <col min="10026" max="10026" width="11.9140625" style="82" bestFit="1" customWidth="1"/>
    <col min="10027" max="10027" width="13.6640625" style="82" bestFit="1" customWidth="1"/>
    <col min="10028" max="10028" width="11.9140625" style="82" bestFit="1" customWidth="1"/>
    <col min="10029" max="10030" width="17.5" style="82" bestFit="1" customWidth="1"/>
    <col min="10031" max="10031" width="15.58203125" style="82" bestFit="1" customWidth="1"/>
    <col min="10032" max="10032" width="13.6640625" style="82" bestFit="1" customWidth="1"/>
    <col min="10033" max="10033" width="15.58203125" style="82" bestFit="1" customWidth="1"/>
    <col min="10034" max="10034" width="13.6640625" style="82" bestFit="1" customWidth="1"/>
    <col min="10035" max="10035" width="12.08203125" style="82" bestFit="1" customWidth="1"/>
    <col min="10036" max="10036" width="11.58203125" style="82" bestFit="1" customWidth="1"/>
    <col min="10037" max="10037" width="6.4140625" style="82" bestFit="1" customWidth="1"/>
    <col min="10038" max="10038" width="13.6640625" style="82" bestFit="1" customWidth="1"/>
    <col min="10039" max="10039" width="11.9140625" style="82" bestFit="1" customWidth="1"/>
    <col min="10040" max="10040" width="13.6640625" style="82" bestFit="1" customWidth="1"/>
    <col min="10041" max="10041" width="11.9140625" style="82" bestFit="1" customWidth="1"/>
    <col min="10042" max="10042" width="13.6640625" style="82" bestFit="1" customWidth="1"/>
    <col min="10043" max="10043" width="11.9140625" style="82" bestFit="1" customWidth="1"/>
    <col min="10044" max="10045" width="17.5" style="82" bestFit="1" customWidth="1"/>
    <col min="10046" max="10046" width="15.58203125" style="82" bestFit="1" customWidth="1"/>
    <col min="10047" max="10047" width="13.6640625" style="82" bestFit="1" customWidth="1"/>
    <col min="10048" max="10048" width="15.58203125" style="82" bestFit="1" customWidth="1"/>
    <col min="10049" max="10049" width="13.6640625" style="82" bestFit="1" customWidth="1"/>
    <col min="10050" max="10050" width="12.08203125" style="82" bestFit="1" customWidth="1"/>
    <col min="10051" max="10051" width="11.58203125" style="82" bestFit="1" customWidth="1"/>
    <col min="10052" max="10052" width="6.4140625" style="82" customWidth="1"/>
    <col min="10053" max="10053" width="13.6640625" style="82" customWidth="1"/>
    <col min="10054" max="10054" width="11.9140625" style="82" customWidth="1"/>
    <col min="10055" max="10055" width="13.6640625" style="82" customWidth="1"/>
    <col min="10056" max="10056" width="11.9140625" style="82" customWidth="1"/>
    <col min="10057" max="10057" width="13.6640625" style="82" customWidth="1"/>
    <col min="10058" max="10058" width="11.9140625" style="82" customWidth="1"/>
    <col min="10059" max="10060" width="17.5" style="82" customWidth="1"/>
    <col min="10061" max="10061" width="15.58203125" style="82" customWidth="1"/>
    <col min="10062" max="10062" width="13.6640625" style="82" customWidth="1"/>
    <col min="10063" max="10063" width="15.58203125" style="82" customWidth="1"/>
    <col min="10064" max="10064" width="13.6640625" style="82" customWidth="1"/>
    <col min="10065" max="10065" width="12.08203125" style="82" customWidth="1"/>
    <col min="10066" max="10066" width="11.58203125" style="82" customWidth="1"/>
    <col min="10067" max="10067" width="6.4140625" style="82" customWidth="1"/>
    <col min="10068" max="10068" width="13.6640625" style="82" customWidth="1"/>
    <col min="10069" max="10069" width="11.9140625" style="82" customWidth="1"/>
    <col min="10070" max="10070" width="13.6640625" style="82" customWidth="1"/>
    <col min="10071" max="10071" width="11.9140625" style="82" customWidth="1"/>
    <col min="10072" max="10072" width="13.6640625" style="82" customWidth="1"/>
    <col min="10073" max="10073" width="11.9140625" style="82" customWidth="1"/>
    <col min="10074" max="10075" width="17.5" style="82" customWidth="1"/>
    <col min="10076" max="10076" width="15.58203125" style="82" customWidth="1"/>
    <col min="10077" max="10077" width="13.6640625" style="82" customWidth="1"/>
    <col min="10078" max="10078" width="15.58203125" style="82" customWidth="1"/>
    <col min="10079" max="10079" width="6" style="82" customWidth="1"/>
    <col min="10080" max="10080" width="12.08203125" style="82" customWidth="1"/>
    <col min="10081" max="10081" width="11.58203125" style="82" customWidth="1"/>
    <col min="10082" max="10082" width="6.4140625" style="82" customWidth="1"/>
    <col min="10083" max="10083" width="13.6640625" style="82" customWidth="1"/>
    <col min="10084" max="10084" width="11.9140625" style="82" customWidth="1"/>
    <col min="10085" max="10085" width="13.6640625" style="82" customWidth="1"/>
    <col min="10086" max="10086" width="11.9140625" style="82" customWidth="1"/>
    <col min="10087" max="10087" width="13.6640625" style="82" customWidth="1"/>
    <col min="10088" max="10088" width="11.9140625" style="82" customWidth="1"/>
    <col min="10089" max="10090" width="17.5" style="82" customWidth="1"/>
    <col min="10091" max="10091" width="15.58203125" style="82" customWidth="1"/>
    <col min="10092" max="10092" width="13.6640625" style="82" customWidth="1"/>
    <col min="10093" max="10093" width="15.58203125" style="82" customWidth="1"/>
    <col min="10094" max="10094" width="6" style="82" customWidth="1"/>
    <col min="10095" max="10095" width="12.08203125" style="82" customWidth="1"/>
    <col min="10096" max="10096" width="11.58203125" style="82" customWidth="1"/>
    <col min="10097" max="10097" width="6.4140625" style="82" customWidth="1"/>
    <col min="10098" max="10098" width="13.6640625" style="82" customWidth="1"/>
    <col min="10099" max="10099" width="11.9140625" style="82" customWidth="1"/>
    <col min="10100" max="10100" width="13.6640625" style="82" customWidth="1"/>
    <col min="10101" max="10101" width="11.9140625" style="82" customWidth="1"/>
    <col min="10102" max="10102" width="13.6640625" style="82" customWidth="1"/>
    <col min="10103" max="10103" width="11.9140625" style="82" customWidth="1"/>
    <col min="10104" max="10105" width="17.5" style="82" customWidth="1"/>
    <col min="10106" max="10106" width="15.58203125" style="82" customWidth="1"/>
    <col min="10107" max="10107" width="13.6640625" style="82" customWidth="1"/>
    <col min="10108" max="10108" width="15.58203125" style="82" customWidth="1"/>
    <col min="10109" max="10109" width="13.6640625" style="82" customWidth="1"/>
    <col min="10110" max="10110" width="12.08203125" style="82" customWidth="1"/>
    <col min="10111" max="10111" width="11.58203125" style="82" customWidth="1"/>
    <col min="10112" max="10112" width="6.4140625" style="82" customWidth="1"/>
    <col min="10113" max="10113" width="13.6640625" style="82" customWidth="1"/>
    <col min="10114" max="10114" width="11.9140625" style="82" customWidth="1"/>
    <col min="10115" max="10115" width="13.6640625" style="82" customWidth="1"/>
    <col min="10116" max="10116" width="11.9140625" style="82" customWidth="1"/>
    <col min="10117" max="10117" width="13.6640625" style="82" customWidth="1"/>
    <col min="10118" max="10118" width="11.9140625" style="82" customWidth="1"/>
    <col min="10119" max="10120" width="17.5" style="82" customWidth="1"/>
    <col min="10121" max="10121" width="15.58203125" style="82" customWidth="1"/>
    <col min="10122" max="10122" width="13.6640625" style="82" customWidth="1"/>
    <col min="10123" max="10123" width="15.58203125" style="82" customWidth="1"/>
    <col min="10124" max="10124" width="13.6640625" style="82" customWidth="1"/>
    <col min="10125" max="10125" width="12.08203125" style="82" customWidth="1"/>
    <col min="10126" max="10126" width="11.58203125" style="82" customWidth="1"/>
    <col min="10127" max="10127" width="6.4140625" style="82" customWidth="1"/>
    <col min="10128" max="10128" width="13.6640625" style="82" customWidth="1"/>
    <col min="10129" max="10129" width="11.9140625" style="82" customWidth="1"/>
    <col min="10130" max="10130" width="13.6640625" style="82" customWidth="1"/>
    <col min="10131" max="10131" width="11.9140625" style="82" customWidth="1"/>
    <col min="10132" max="10132" width="13.6640625" style="82" customWidth="1"/>
    <col min="10133" max="10133" width="11.9140625" style="82" customWidth="1"/>
    <col min="10134" max="10135" width="17.5" style="82" customWidth="1"/>
    <col min="10136" max="10136" width="15.58203125" style="82" customWidth="1"/>
    <col min="10137" max="10137" width="13.6640625" style="82" customWidth="1"/>
    <col min="10138" max="10138" width="15.58203125" style="82" customWidth="1"/>
    <col min="10139" max="10139" width="5.33203125" style="82" customWidth="1"/>
    <col min="10140" max="10140" width="12.08203125" style="82" customWidth="1"/>
    <col min="10141" max="10141" width="11.58203125" style="82" customWidth="1"/>
    <col min="10142" max="10142" width="6.4140625" style="82" customWidth="1"/>
    <col min="10143" max="10143" width="13.6640625" style="82" customWidth="1"/>
    <col min="10144" max="10144" width="11.9140625" style="82" customWidth="1"/>
    <col min="10145" max="10145" width="13.6640625" style="82" customWidth="1"/>
    <col min="10146" max="10146" width="11.9140625" style="82" customWidth="1"/>
    <col min="10147" max="10147" width="13.6640625" style="82" customWidth="1"/>
    <col min="10148" max="10148" width="11.9140625" style="82" customWidth="1"/>
    <col min="10149" max="10150" width="17.5" style="82" customWidth="1"/>
    <col min="10151" max="10151" width="15.58203125" style="82" customWidth="1"/>
    <col min="10152" max="10152" width="13.6640625" style="82" customWidth="1"/>
    <col min="10153" max="10153" width="15.58203125" style="82" customWidth="1"/>
    <col min="10154" max="10154" width="13.6640625" style="82" customWidth="1"/>
    <col min="10155" max="10155" width="12.08203125" style="82" customWidth="1"/>
    <col min="10156" max="10156" width="11.58203125" style="82" customWidth="1"/>
    <col min="10157" max="10157" width="6.4140625" style="82" customWidth="1"/>
    <col min="10158" max="10158" width="13.6640625" style="82" customWidth="1"/>
    <col min="10159" max="10159" width="11.9140625" style="82" customWidth="1"/>
    <col min="10160" max="10160" width="13.6640625" style="82" customWidth="1"/>
    <col min="10161" max="10161" width="11.9140625" style="82" customWidth="1"/>
    <col min="10162" max="10162" width="13.6640625" style="82" customWidth="1"/>
    <col min="10163" max="10163" width="11.9140625" style="82" customWidth="1"/>
    <col min="10164" max="10165" width="17.5" style="82" customWidth="1"/>
    <col min="10166" max="10166" width="15.58203125" style="82" customWidth="1"/>
    <col min="10167" max="10167" width="13.6640625" style="82" customWidth="1"/>
    <col min="10168" max="10168" width="15.58203125" style="82" customWidth="1"/>
    <col min="10169" max="10169" width="13.6640625" style="82" customWidth="1"/>
    <col min="10170" max="10170" width="12.08203125" style="82" customWidth="1"/>
    <col min="10171" max="10171" width="11.58203125" style="82" customWidth="1"/>
    <col min="10172" max="10172" width="6.4140625" style="82" customWidth="1"/>
    <col min="10173" max="10173" width="13.6640625" style="82" customWidth="1"/>
    <col min="10174" max="10174" width="11.9140625" style="82" customWidth="1"/>
    <col min="10175" max="10175" width="13.6640625" style="82" customWidth="1"/>
    <col min="10176" max="10176" width="11.9140625" style="82" customWidth="1"/>
    <col min="10177" max="10177" width="13.6640625" style="82" customWidth="1"/>
    <col min="10178" max="10178" width="11.9140625" style="82" customWidth="1"/>
    <col min="10179" max="10180" width="17.5" style="82" customWidth="1"/>
    <col min="10181" max="10181" width="15.58203125" style="82" customWidth="1"/>
    <col min="10182" max="10182" width="13.6640625" style="82" customWidth="1"/>
    <col min="10183" max="10183" width="15.58203125" style="82" customWidth="1"/>
    <col min="10184" max="10184" width="13.6640625" style="82" customWidth="1"/>
    <col min="10185" max="10185" width="12.08203125" style="82" customWidth="1"/>
    <col min="10186" max="10186" width="11.58203125" style="82" customWidth="1"/>
    <col min="10187" max="10187" width="6.4140625" style="82" customWidth="1"/>
    <col min="10188" max="10188" width="13.6640625" style="82" customWidth="1"/>
    <col min="10189" max="10189" width="11.9140625" style="82" customWidth="1"/>
    <col min="10190" max="10190" width="13.6640625" style="82" customWidth="1"/>
    <col min="10191" max="10191" width="11.9140625" style="82" customWidth="1"/>
    <col min="10192" max="10192" width="13.6640625" style="82" customWidth="1"/>
    <col min="10193" max="10193" width="11.9140625" style="82" customWidth="1"/>
    <col min="10194" max="10195" width="17.5" style="82" customWidth="1"/>
    <col min="10196" max="10196" width="15.58203125" style="82" customWidth="1"/>
    <col min="10197" max="10197" width="13.6640625" style="82" customWidth="1"/>
    <col min="10198" max="10198" width="15.58203125" style="82" customWidth="1"/>
    <col min="10199" max="10199" width="13.6640625" style="82" customWidth="1"/>
    <col min="10200" max="10200" width="12.08203125" style="82" customWidth="1"/>
    <col min="10201" max="10201" width="11.58203125" style="82" customWidth="1"/>
    <col min="10202" max="10202" width="6.4140625" style="82" customWidth="1"/>
    <col min="10203" max="10203" width="13.6640625" style="82" customWidth="1"/>
    <col min="10204" max="10204" width="11.9140625" style="82" customWidth="1"/>
    <col min="10205" max="10205" width="13.6640625" style="82" customWidth="1"/>
    <col min="10206" max="10206" width="11.9140625" style="82" customWidth="1"/>
    <col min="10207" max="10207" width="13.6640625" style="82" customWidth="1"/>
    <col min="10208" max="10208" width="11.9140625" style="82" customWidth="1"/>
    <col min="10209" max="10210" width="17.5" style="82" customWidth="1"/>
    <col min="10211" max="10211" width="15.58203125" style="82" customWidth="1"/>
    <col min="10212" max="10212" width="13.6640625" style="82" customWidth="1"/>
    <col min="10213" max="10213" width="15.58203125" style="82" customWidth="1"/>
    <col min="10214" max="10214" width="13.6640625" style="82" customWidth="1"/>
    <col min="10215" max="10215" width="12.08203125" style="82" customWidth="1"/>
    <col min="10216" max="10216" width="11.58203125" style="82" customWidth="1"/>
    <col min="10217" max="10217" width="6.4140625" style="82" customWidth="1"/>
    <col min="10218" max="10218" width="13.6640625" style="82" customWidth="1"/>
    <col min="10219" max="10219" width="11.9140625" style="82" customWidth="1"/>
    <col min="10220" max="10220" width="13.6640625" style="82" customWidth="1"/>
    <col min="10221" max="10221" width="11.9140625" style="82" customWidth="1"/>
    <col min="10222" max="10222" width="13.6640625" style="82" customWidth="1"/>
    <col min="10223" max="10223" width="11.9140625" style="82" customWidth="1"/>
    <col min="10224" max="10225" width="17.5" style="82" customWidth="1"/>
    <col min="10226" max="10226" width="15.58203125" style="82" customWidth="1"/>
    <col min="10227" max="10227" width="13.6640625" style="82" customWidth="1"/>
    <col min="10228" max="10228" width="15.58203125" style="82" customWidth="1"/>
    <col min="10229" max="10229" width="13.6640625" style="82" customWidth="1"/>
    <col min="10230" max="10230" width="12.08203125" style="82" customWidth="1"/>
    <col min="10231" max="10231" width="3.1640625" style="82" customWidth="1"/>
    <col min="10232" max="10240" width="7.5" style="82"/>
    <col min="10241" max="10241" width="11.1640625" style="82" bestFit="1" customWidth="1"/>
    <col min="10242" max="10242" width="15.58203125" style="82" bestFit="1" customWidth="1"/>
    <col min="10243" max="10243" width="10.6640625" style="82" bestFit="1" customWidth="1"/>
    <col min="10244" max="10244" width="14.4140625" style="82" bestFit="1" customWidth="1"/>
    <col min="10245" max="10245" width="17.1640625" style="82" bestFit="1" customWidth="1"/>
    <col min="10246" max="10246" width="12.5" style="82" bestFit="1" customWidth="1"/>
    <col min="10247" max="10247" width="20.33203125" style="82" bestFit="1" customWidth="1"/>
    <col min="10248" max="10248" width="8.08203125" style="82" bestFit="1" customWidth="1"/>
    <col min="10249" max="10249" width="8" style="82" bestFit="1" customWidth="1"/>
    <col min="10250" max="10250" width="19.08203125" style="82" bestFit="1" customWidth="1"/>
    <col min="10251" max="10253" width="8" style="82" bestFit="1" customWidth="1"/>
    <col min="10254" max="10254" width="13.6640625" style="82" bestFit="1" customWidth="1"/>
    <col min="10255" max="10255" width="11.9140625" style="82" bestFit="1" customWidth="1"/>
    <col min="10256" max="10256" width="18" style="82" bestFit="1" customWidth="1"/>
    <col min="10257" max="10257" width="16.08203125" style="82" bestFit="1" customWidth="1"/>
    <col min="10258" max="10258" width="18" style="82" bestFit="1" customWidth="1"/>
    <col min="10259" max="10259" width="16.08203125" style="82" bestFit="1" customWidth="1"/>
    <col min="10260" max="10260" width="12.5" style="82" bestFit="1" customWidth="1"/>
    <col min="10261" max="10261" width="10.6640625" style="82" bestFit="1" customWidth="1"/>
    <col min="10262" max="10262" width="11.58203125" style="82" bestFit="1" customWidth="1"/>
    <col min="10263" max="10263" width="17.08203125" style="82" bestFit="1" customWidth="1"/>
    <col min="10264" max="10264" width="13.6640625" style="82" bestFit="1" customWidth="1"/>
    <col min="10265" max="10265" width="11.9140625" style="82" bestFit="1" customWidth="1"/>
    <col min="10266" max="10266" width="13.6640625" style="82" bestFit="1" customWidth="1"/>
    <col min="10267" max="10267" width="11.9140625" style="82" bestFit="1" customWidth="1"/>
    <col min="10268" max="10268" width="13.6640625" style="82" bestFit="1" customWidth="1"/>
    <col min="10269" max="10269" width="11.9140625" style="82" bestFit="1" customWidth="1"/>
    <col min="10270" max="10271" width="17.5" style="82" bestFit="1" customWidth="1"/>
    <col min="10272" max="10272" width="15.58203125" style="82" bestFit="1" customWidth="1"/>
    <col min="10273" max="10273" width="13.6640625" style="82" bestFit="1" customWidth="1"/>
    <col min="10274" max="10274" width="15.58203125" style="82" bestFit="1" customWidth="1"/>
    <col min="10275" max="10275" width="13.6640625" style="82" bestFit="1" customWidth="1"/>
    <col min="10276" max="10276" width="17.08203125" style="82" customWidth="1"/>
    <col min="10277" max="10277" width="25.1640625" style="82" bestFit="1" customWidth="1"/>
    <col min="10278" max="10278" width="6.4140625" style="82" bestFit="1" customWidth="1"/>
    <col min="10279" max="10279" width="13.6640625" style="82" bestFit="1" customWidth="1"/>
    <col min="10280" max="10280" width="11.9140625" style="82" bestFit="1" customWidth="1"/>
    <col min="10281" max="10281" width="13.6640625" style="82" bestFit="1" customWidth="1"/>
    <col min="10282" max="10282" width="11.9140625" style="82" bestFit="1" customWidth="1"/>
    <col min="10283" max="10283" width="13.6640625" style="82" bestFit="1" customWidth="1"/>
    <col min="10284" max="10284" width="11.9140625" style="82" bestFit="1" customWidth="1"/>
    <col min="10285" max="10286" width="17.5" style="82" bestFit="1" customWidth="1"/>
    <col min="10287" max="10287" width="15.58203125" style="82" bestFit="1" customWidth="1"/>
    <col min="10288" max="10288" width="13.6640625" style="82" bestFit="1" customWidth="1"/>
    <col min="10289" max="10289" width="15.58203125" style="82" bestFit="1" customWidth="1"/>
    <col min="10290" max="10290" width="13.6640625" style="82" bestFit="1" customWidth="1"/>
    <col min="10291" max="10291" width="12.08203125" style="82" bestFit="1" customWidth="1"/>
    <col min="10292" max="10292" width="11.58203125" style="82" bestFit="1" customWidth="1"/>
    <col min="10293" max="10293" width="6.4140625" style="82" bestFit="1" customWidth="1"/>
    <col min="10294" max="10294" width="13.6640625" style="82" bestFit="1" customWidth="1"/>
    <col min="10295" max="10295" width="11.9140625" style="82" bestFit="1" customWidth="1"/>
    <col min="10296" max="10296" width="13.6640625" style="82" bestFit="1" customWidth="1"/>
    <col min="10297" max="10297" width="11.9140625" style="82" bestFit="1" customWidth="1"/>
    <col min="10298" max="10298" width="13.6640625" style="82" bestFit="1" customWidth="1"/>
    <col min="10299" max="10299" width="11.9140625" style="82" bestFit="1" customWidth="1"/>
    <col min="10300" max="10301" width="17.5" style="82" bestFit="1" customWidth="1"/>
    <col min="10302" max="10302" width="15.58203125" style="82" bestFit="1" customWidth="1"/>
    <col min="10303" max="10303" width="13.6640625" style="82" bestFit="1" customWidth="1"/>
    <col min="10304" max="10304" width="15.58203125" style="82" bestFit="1" customWidth="1"/>
    <col min="10305" max="10305" width="13.6640625" style="82" bestFit="1" customWidth="1"/>
    <col min="10306" max="10306" width="12.08203125" style="82" bestFit="1" customWidth="1"/>
    <col min="10307" max="10307" width="11.58203125" style="82" bestFit="1" customWidth="1"/>
    <col min="10308" max="10308" width="6.4140625" style="82" customWidth="1"/>
    <col min="10309" max="10309" width="13.6640625" style="82" customWidth="1"/>
    <col min="10310" max="10310" width="11.9140625" style="82" customWidth="1"/>
    <col min="10311" max="10311" width="13.6640625" style="82" customWidth="1"/>
    <col min="10312" max="10312" width="11.9140625" style="82" customWidth="1"/>
    <col min="10313" max="10313" width="13.6640625" style="82" customWidth="1"/>
    <col min="10314" max="10314" width="11.9140625" style="82" customWidth="1"/>
    <col min="10315" max="10316" width="17.5" style="82" customWidth="1"/>
    <col min="10317" max="10317" width="15.58203125" style="82" customWidth="1"/>
    <col min="10318" max="10318" width="13.6640625" style="82" customWidth="1"/>
    <col min="10319" max="10319" width="15.58203125" style="82" customWidth="1"/>
    <col min="10320" max="10320" width="13.6640625" style="82" customWidth="1"/>
    <col min="10321" max="10321" width="12.08203125" style="82" customWidth="1"/>
    <col min="10322" max="10322" width="11.58203125" style="82" customWidth="1"/>
    <col min="10323" max="10323" width="6.4140625" style="82" customWidth="1"/>
    <col min="10324" max="10324" width="13.6640625" style="82" customWidth="1"/>
    <col min="10325" max="10325" width="11.9140625" style="82" customWidth="1"/>
    <col min="10326" max="10326" width="13.6640625" style="82" customWidth="1"/>
    <col min="10327" max="10327" width="11.9140625" style="82" customWidth="1"/>
    <col min="10328" max="10328" width="13.6640625" style="82" customWidth="1"/>
    <col min="10329" max="10329" width="11.9140625" style="82" customWidth="1"/>
    <col min="10330" max="10331" width="17.5" style="82" customWidth="1"/>
    <col min="10332" max="10332" width="15.58203125" style="82" customWidth="1"/>
    <col min="10333" max="10333" width="13.6640625" style="82" customWidth="1"/>
    <col min="10334" max="10334" width="15.58203125" style="82" customWidth="1"/>
    <col min="10335" max="10335" width="6" style="82" customWidth="1"/>
    <col min="10336" max="10336" width="12.08203125" style="82" customWidth="1"/>
    <col min="10337" max="10337" width="11.58203125" style="82" customWidth="1"/>
    <col min="10338" max="10338" width="6.4140625" style="82" customWidth="1"/>
    <col min="10339" max="10339" width="13.6640625" style="82" customWidth="1"/>
    <col min="10340" max="10340" width="11.9140625" style="82" customWidth="1"/>
    <col min="10341" max="10341" width="13.6640625" style="82" customWidth="1"/>
    <col min="10342" max="10342" width="11.9140625" style="82" customWidth="1"/>
    <col min="10343" max="10343" width="13.6640625" style="82" customWidth="1"/>
    <col min="10344" max="10344" width="11.9140625" style="82" customWidth="1"/>
    <col min="10345" max="10346" width="17.5" style="82" customWidth="1"/>
    <col min="10347" max="10347" width="15.58203125" style="82" customWidth="1"/>
    <col min="10348" max="10348" width="13.6640625" style="82" customWidth="1"/>
    <col min="10349" max="10349" width="15.58203125" style="82" customWidth="1"/>
    <col min="10350" max="10350" width="6" style="82" customWidth="1"/>
    <col min="10351" max="10351" width="12.08203125" style="82" customWidth="1"/>
    <col min="10352" max="10352" width="11.58203125" style="82" customWidth="1"/>
    <col min="10353" max="10353" width="6.4140625" style="82" customWidth="1"/>
    <col min="10354" max="10354" width="13.6640625" style="82" customWidth="1"/>
    <col min="10355" max="10355" width="11.9140625" style="82" customWidth="1"/>
    <col min="10356" max="10356" width="13.6640625" style="82" customWidth="1"/>
    <col min="10357" max="10357" width="11.9140625" style="82" customWidth="1"/>
    <col min="10358" max="10358" width="13.6640625" style="82" customWidth="1"/>
    <col min="10359" max="10359" width="11.9140625" style="82" customWidth="1"/>
    <col min="10360" max="10361" width="17.5" style="82" customWidth="1"/>
    <col min="10362" max="10362" width="15.58203125" style="82" customWidth="1"/>
    <col min="10363" max="10363" width="13.6640625" style="82" customWidth="1"/>
    <col min="10364" max="10364" width="15.58203125" style="82" customWidth="1"/>
    <col min="10365" max="10365" width="13.6640625" style="82" customWidth="1"/>
    <col min="10366" max="10366" width="12.08203125" style="82" customWidth="1"/>
    <col min="10367" max="10367" width="11.58203125" style="82" customWidth="1"/>
    <col min="10368" max="10368" width="6.4140625" style="82" customWidth="1"/>
    <col min="10369" max="10369" width="13.6640625" style="82" customWidth="1"/>
    <col min="10370" max="10370" width="11.9140625" style="82" customWidth="1"/>
    <col min="10371" max="10371" width="13.6640625" style="82" customWidth="1"/>
    <col min="10372" max="10372" width="11.9140625" style="82" customWidth="1"/>
    <col min="10373" max="10373" width="13.6640625" style="82" customWidth="1"/>
    <col min="10374" max="10374" width="11.9140625" style="82" customWidth="1"/>
    <col min="10375" max="10376" width="17.5" style="82" customWidth="1"/>
    <col min="10377" max="10377" width="15.58203125" style="82" customWidth="1"/>
    <col min="10378" max="10378" width="13.6640625" style="82" customWidth="1"/>
    <col min="10379" max="10379" width="15.58203125" style="82" customWidth="1"/>
    <col min="10380" max="10380" width="13.6640625" style="82" customWidth="1"/>
    <col min="10381" max="10381" width="12.08203125" style="82" customWidth="1"/>
    <col min="10382" max="10382" width="11.58203125" style="82" customWidth="1"/>
    <col min="10383" max="10383" width="6.4140625" style="82" customWidth="1"/>
    <col min="10384" max="10384" width="13.6640625" style="82" customWidth="1"/>
    <col min="10385" max="10385" width="11.9140625" style="82" customWidth="1"/>
    <col min="10386" max="10386" width="13.6640625" style="82" customWidth="1"/>
    <col min="10387" max="10387" width="11.9140625" style="82" customWidth="1"/>
    <col min="10388" max="10388" width="13.6640625" style="82" customWidth="1"/>
    <col min="10389" max="10389" width="11.9140625" style="82" customWidth="1"/>
    <col min="10390" max="10391" width="17.5" style="82" customWidth="1"/>
    <col min="10392" max="10392" width="15.58203125" style="82" customWidth="1"/>
    <col min="10393" max="10393" width="13.6640625" style="82" customWidth="1"/>
    <col min="10394" max="10394" width="15.58203125" style="82" customWidth="1"/>
    <col min="10395" max="10395" width="5.33203125" style="82" customWidth="1"/>
    <col min="10396" max="10396" width="12.08203125" style="82" customWidth="1"/>
    <col min="10397" max="10397" width="11.58203125" style="82" customWidth="1"/>
    <col min="10398" max="10398" width="6.4140625" style="82" customWidth="1"/>
    <col min="10399" max="10399" width="13.6640625" style="82" customWidth="1"/>
    <col min="10400" max="10400" width="11.9140625" style="82" customWidth="1"/>
    <col min="10401" max="10401" width="13.6640625" style="82" customWidth="1"/>
    <col min="10402" max="10402" width="11.9140625" style="82" customWidth="1"/>
    <col min="10403" max="10403" width="13.6640625" style="82" customWidth="1"/>
    <col min="10404" max="10404" width="11.9140625" style="82" customWidth="1"/>
    <col min="10405" max="10406" width="17.5" style="82" customWidth="1"/>
    <col min="10407" max="10407" width="15.58203125" style="82" customWidth="1"/>
    <col min="10408" max="10408" width="13.6640625" style="82" customWidth="1"/>
    <col min="10409" max="10409" width="15.58203125" style="82" customWidth="1"/>
    <col min="10410" max="10410" width="13.6640625" style="82" customWidth="1"/>
    <col min="10411" max="10411" width="12.08203125" style="82" customWidth="1"/>
    <col min="10412" max="10412" width="11.58203125" style="82" customWidth="1"/>
    <col min="10413" max="10413" width="6.4140625" style="82" customWidth="1"/>
    <col min="10414" max="10414" width="13.6640625" style="82" customWidth="1"/>
    <col min="10415" max="10415" width="11.9140625" style="82" customWidth="1"/>
    <col min="10416" max="10416" width="13.6640625" style="82" customWidth="1"/>
    <col min="10417" max="10417" width="11.9140625" style="82" customWidth="1"/>
    <col min="10418" max="10418" width="13.6640625" style="82" customWidth="1"/>
    <col min="10419" max="10419" width="11.9140625" style="82" customWidth="1"/>
    <col min="10420" max="10421" width="17.5" style="82" customWidth="1"/>
    <col min="10422" max="10422" width="15.58203125" style="82" customWidth="1"/>
    <col min="10423" max="10423" width="13.6640625" style="82" customWidth="1"/>
    <col min="10424" max="10424" width="15.58203125" style="82" customWidth="1"/>
    <col min="10425" max="10425" width="13.6640625" style="82" customWidth="1"/>
    <col min="10426" max="10426" width="12.08203125" style="82" customWidth="1"/>
    <col min="10427" max="10427" width="11.58203125" style="82" customWidth="1"/>
    <col min="10428" max="10428" width="6.4140625" style="82" customWidth="1"/>
    <col min="10429" max="10429" width="13.6640625" style="82" customWidth="1"/>
    <col min="10430" max="10430" width="11.9140625" style="82" customWidth="1"/>
    <col min="10431" max="10431" width="13.6640625" style="82" customWidth="1"/>
    <col min="10432" max="10432" width="11.9140625" style="82" customWidth="1"/>
    <col min="10433" max="10433" width="13.6640625" style="82" customWidth="1"/>
    <col min="10434" max="10434" width="11.9140625" style="82" customWidth="1"/>
    <col min="10435" max="10436" width="17.5" style="82" customWidth="1"/>
    <col min="10437" max="10437" width="15.58203125" style="82" customWidth="1"/>
    <col min="10438" max="10438" width="13.6640625" style="82" customWidth="1"/>
    <col min="10439" max="10439" width="15.58203125" style="82" customWidth="1"/>
    <col min="10440" max="10440" width="13.6640625" style="82" customWidth="1"/>
    <col min="10441" max="10441" width="12.08203125" style="82" customWidth="1"/>
    <col min="10442" max="10442" width="11.58203125" style="82" customWidth="1"/>
    <col min="10443" max="10443" width="6.4140625" style="82" customWidth="1"/>
    <col min="10444" max="10444" width="13.6640625" style="82" customWidth="1"/>
    <col min="10445" max="10445" width="11.9140625" style="82" customWidth="1"/>
    <col min="10446" max="10446" width="13.6640625" style="82" customWidth="1"/>
    <col min="10447" max="10447" width="11.9140625" style="82" customWidth="1"/>
    <col min="10448" max="10448" width="13.6640625" style="82" customWidth="1"/>
    <col min="10449" max="10449" width="11.9140625" style="82" customWidth="1"/>
    <col min="10450" max="10451" width="17.5" style="82" customWidth="1"/>
    <col min="10452" max="10452" width="15.58203125" style="82" customWidth="1"/>
    <col min="10453" max="10453" width="13.6640625" style="82" customWidth="1"/>
    <col min="10454" max="10454" width="15.58203125" style="82" customWidth="1"/>
    <col min="10455" max="10455" width="13.6640625" style="82" customWidth="1"/>
    <col min="10456" max="10456" width="12.08203125" style="82" customWidth="1"/>
    <col min="10457" max="10457" width="11.58203125" style="82" customWidth="1"/>
    <col min="10458" max="10458" width="6.4140625" style="82" customWidth="1"/>
    <col min="10459" max="10459" width="13.6640625" style="82" customWidth="1"/>
    <col min="10460" max="10460" width="11.9140625" style="82" customWidth="1"/>
    <col min="10461" max="10461" width="13.6640625" style="82" customWidth="1"/>
    <col min="10462" max="10462" width="11.9140625" style="82" customWidth="1"/>
    <col min="10463" max="10463" width="13.6640625" style="82" customWidth="1"/>
    <col min="10464" max="10464" width="11.9140625" style="82" customWidth="1"/>
    <col min="10465" max="10466" width="17.5" style="82" customWidth="1"/>
    <col min="10467" max="10467" width="15.58203125" style="82" customWidth="1"/>
    <col min="10468" max="10468" width="13.6640625" style="82" customWidth="1"/>
    <col min="10469" max="10469" width="15.58203125" style="82" customWidth="1"/>
    <col min="10470" max="10470" width="13.6640625" style="82" customWidth="1"/>
    <col min="10471" max="10471" width="12.08203125" style="82" customWidth="1"/>
    <col min="10472" max="10472" width="11.58203125" style="82" customWidth="1"/>
    <col min="10473" max="10473" width="6.4140625" style="82" customWidth="1"/>
    <col min="10474" max="10474" width="13.6640625" style="82" customWidth="1"/>
    <col min="10475" max="10475" width="11.9140625" style="82" customWidth="1"/>
    <col min="10476" max="10476" width="13.6640625" style="82" customWidth="1"/>
    <col min="10477" max="10477" width="11.9140625" style="82" customWidth="1"/>
    <col min="10478" max="10478" width="13.6640625" style="82" customWidth="1"/>
    <col min="10479" max="10479" width="11.9140625" style="82" customWidth="1"/>
    <col min="10480" max="10481" width="17.5" style="82" customWidth="1"/>
    <col min="10482" max="10482" width="15.58203125" style="82" customWidth="1"/>
    <col min="10483" max="10483" width="13.6640625" style="82" customWidth="1"/>
    <col min="10484" max="10484" width="15.58203125" style="82" customWidth="1"/>
    <col min="10485" max="10485" width="13.6640625" style="82" customWidth="1"/>
    <col min="10486" max="10486" width="12.08203125" style="82" customWidth="1"/>
    <col min="10487" max="10487" width="3.1640625" style="82" customWidth="1"/>
    <col min="10488" max="10496" width="7.5" style="82"/>
    <col min="10497" max="10497" width="11.1640625" style="82" bestFit="1" customWidth="1"/>
    <col min="10498" max="10498" width="15.58203125" style="82" bestFit="1" customWidth="1"/>
    <col min="10499" max="10499" width="10.6640625" style="82" bestFit="1" customWidth="1"/>
    <col min="10500" max="10500" width="14.4140625" style="82" bestFit="1" customWidth="1"/>
    <col min="10501" max="10501" width="17.1640625" style="82" bestFit="1" customWidth="1"/>
    <col min="10502" max="10502" width="12.5" style="82" bestFit="1" customWidth="1"/>
    <col min="10503" max="10503" width="20.33203125" style="82" bestFit="1" customWidth="1"/>
    <col min="10504" max="10504" width="8.08203125" style="82" bestFit="1" customWidth="1"/>
    <col min="10505" max="10505" width="8" style="82" bestFit="1" customWidth="1"/>
    <col min="10506" max="10506" width="19.08203125" style="82" bestFit="1" customWidth="1"/>
    <col min="10507" max="10509" width="8" style="82" bestFit="1" customWidth="1"/>
    <col min="10510" max="10510" width="13.6640625" style="82" bestFit="1" customWidth="1"/>
    <col min="10511" max="10511" width="11.9140625" style="82" bestFit="1" customWidth="1"/>
    <col min="10512" max="10512" width="18" style="82" bestFit="1" customWidth="1"/>
    <col min="10513" max="10513" width="16.08203125" style="82" bestFit="1" customWidth="1"/>
    <col min="10514" max="10514" width="18" style="82" bestFit="1" customWidth="1"/>
    <col min="10515" max="10515" width="16.08203125" style="82" bestFit="1" customWidth="1"/>
    <col min="10516" max="10516" width="12.5" style="82" bestFit="1" customWidth="1"/>
    <col min="10517" max="10517" width="10.6640625" style="82" bestFit="1" customWidth="1"/>
    <col min="10518" max="10518" width="11.58203125" style="82" bestFit="1" customWidth="1"/>
    <col min="10519" max="10519" width="17.08203125" style="82" bestFit="1" customWidth="1"/>
    <col min="10520" max="10520" width="13.6640625" style="82" bestFit="1" customWidth="1"/>
    <col min="10521" max="10521" width="11.9140625" style="82" bestFit="1" customWidth="1"/>
    <col min="10522" max="10522" width="13.6640625" style="82" bestFit="1" customWidth="1"/>
    <col min="10523" max="10523" width="11.9140625" style="82" bestFit="1" customWidth="1"/>
    <col min="10524" max="10524" width="13.6640625" style="82" bestFit="1" customWidth="1"/>
    <col min="10525" max="10525" width="11.9140625" style="82" bestFit="1" customWidth="1"/>
    <col min="10526" max="10527" width="17.5" style="82" bestFit="1" customWidth="1"/>
    <col min="10528" max="10528" width="15.58203125" style="82" bestFit="1" customWidth="1"/>
    <col min="10529" max="10529" width="13.6640625" style="82" bestFit="1" customWidth="1"/>
    <col min="10530" max="10530" width="15.58203125" style="82" bestFit="1" customWidth="1"/>
    <col min="10531" max="10531" width="13.6640625" style="82" bestFit="1" customWidth="1"/>
    <col min="10532" max="10532" width="17.08203125" style="82" customWidth="1"/>
    <col min="10533" max="10533" width="25.1640625" style="82" bestFit="1" customWidth="1"/>
    <col min="10534" max="10534" width="6.4140625" style="82" bestFit="1" customWidth="1"/>
    <col min="10535" max="10535" width="13.6640625" style="82" bestFit="1" customWidth="1"/>
    <col min="10536" max="10536" width="11.9140625" style="82" bestFit="1" customWidth="1"/>
    <col min="10537" max="10537" width="13.6640625" style="82" bestFit="1" customWidth="1"/>
    <col min="10538" max="10538" width="11.9140625" style="82" bestFit="1" customWidth="1"/>
    <col min="10539" max="10539" width="13.6640625" style="82" bestFit="1" customWidth="1"/>
    <col min="10540" max="10540" width="11.9140625" style="82" bestFit="1" customWidth="1"/>
    <col min="10541" max="10542" width="17.5" style="82" bestFit="1" customWidth="1"/>
    <col min="10543" max="10543" width="15.58203125" style="82" bestFit="1" customWidth="1"/>
    <col min="10544" max="10544" width="13.6640625" style="82" bestFit="1" customWidth="1"/>
    <col min="10545" max="10545" width="15.58203125" style="82" bestFit="1" customWidth="1"/>
    <col min="10546" max="10546" width="13.6640625" style="82" bestFit="1" customWidth="1"/>
    <col min="10547" max="10547" width="12.08203125" style="82" bestFit="1" customWidth="1"/>
    <col min="10548" max="10548" width="11.58203125" style="82" bestFit="1" customWidth="1"/>
    <col min="10549" max="10549" width="6.4140625" style="82" bestFit="1" customWidth="1"/>
    <col min="10550" max="10550" width="13.6640625" style="82" bestFit="1" customWidth="1"/>
    <col min="10551" max="10551" width="11.9140625" style="82" bestFit="1" customWidth="1"/>
    <col min="10552" max="10552" width="13.6640625" style="82" bestFit="1" customWidth="1"/>
    <col min="10553" max="10553" width="11.9140625" style="82" bestFit="1" customWidth="1"/>
    <col min="10554" max="10554" width="13.6640625" style="82" bestFit="1" customWidth="1"/>
    <col min="10555" max="10555" width="11.9140625" style="82" bestFit="1" customWidth="1"/>
    <col min="10556" max="10557" width="17.5" style="82" bestFit="1" customWidth="1"/>
    <col min="10558" max="10558" width="15.58203125" style="82" bestFit="1" customWidth="1"/>
    <col min="10559" max="10559" width="13.6640625" style="82" bestFit="1" customWidth="1"/>
    <col min="10560" max="10560" width="15.58203125" style="82" bestFit="1" customWidth="1"/>
    <col min="10561" max="10561" width="13.6640625" style="82" bestFit="1" customWidth="1"/>
    <col min="10562" max="10562" width="12.08203125" style="82" bestFit="1" customWidth="1"/>
    <col min="10563" max="10563" width="11.58203125" style="82" bestFit="1" customWidth="1"/>
    <col min="10564" max="10564" width="6.4140625" style="82" customWidth="1"/>
    <col min="10565" max="10565" width="13.6640625" style="82" customWidth="1"/>
    <col min="10566" max="10566" width="11.9140625" style="82" customWidth="1"/>
    <col min="10567" max="10567" width="13.6640625" style="82" customWidth="1"/>
    <col min="10568" max="10568" width="11.9140625" style="82" customWidth="1"/>
    <col min="10569" max="10569" width="13.6640625" style="82" customWidth="1"/>
    <col min="10570" max="10570" width="11.9140625" style="82" customWidth="1"/>
    <col min="10571" max="10572" width="17.5" style="82" customWidth="1"/>
    <col min="10573" max="10573" width="15.58203125" style="82" customWidth="1"/>
    <col min="10574" max="10574" width="13.6640625" style="82" customWidth="1"/>
    <col min="10575" max="10575" width="15.58203125" style="82" customWidth="1"/>
    <col min="10576" max="10576" width="13.6640625" style="82" customWidth="1"/>
    <col min="10577" max="10577" width="12.08203125" style="82" customWidth="1"/>
    <col min="10578" max="10578" width="11.58203125" style="82" customWidth="1"/>
    <col min="10579" max="10579" width="6.4140625" style="82" customWidth="1"/>
    <col min="10580" max="10580" width="13.6640625" style="82" customWidth="1"/>
    <col min="10581" max="10581" width="11.9140625" style="82" customWidth="1"/>
    <col min="10582" max="10582" width="13.6640625" style="82" customWidth="1"/>
    <col min="10583" max="10583" width="11.9140625" style="82" customWidth="1"/>
    <col min="10584" max="10584" width="13.6640625" style="82" customWidth="1"/>
    <col min="10585" max="10585" width="11.9140625" style="82" customWidth="1"/>
    <col min="10586" max="10587" width="17.5" style="82" customWidth="1"/>
    <col min="10588" max="10588" width="15.58203125" style="82" customWidth="1"/>
    <col min="10589" max="10589" width="13.6640625" style="82" customWidth="1"/>
    <col min="10590" max="10590" width="15.58203125" style="82" customWidth="1"/>
    <col min="10591" max="10591" width="6" style="82" customWidth="1"/>
    <col min="10592" max="10592" width="12.08203125" style="82" customWidth="1"/>
    <col min="10593" max="10593" width="11.58203125" style="82" customWidth="1"/>
    <col min="10594" max="10594" width="6.4140625" style="82" customWidth="1"/>
    <col min="10595" max="10595" width="13.6640625" style="82" customWidth="1"/>
    <col min="10596" max="10596" width="11.9140625" style="82" customWidth="1"/>
    <col min="10597" max="10597" width="13.6640625" style="82" customWidth="1"/>
    <col min="10598" max="10598" width="11.9140625" style="82" customWidth="1"/>
    <col min="10599" max="10599" width="13.6640625" style="82" customWidth="1"/>
    <col min="10600" max="10600" width="11.9140625" style="82" customWidth="1"/>
    <col min="10601" max="10602" width="17.5" style="82" customWidth="1"/>
    <col min="10603" max="10603" width="15.58203125" style="82" customWidth="1"/>
    <col min="10604" max="10604" width="13.6640625" style="82" customWidth="1"/>
    <col min="10605" max="10605" width="15.58203125" style="82" customWidth="1"/>
    <col min="10606" max="10606" width="6" style="82" customWidth="1"/>
    <col min="10607" max="10607" width="12.08203125" style="82" customWidth="1"/>
    <col min="10608" max="10608" width="11.58203125" style="82" customWidth="1"/>
    <col min="10609" max="10609" width="6.4140625" style="82" customWidth="1"/>
    <col min="10610" max="10610" width="13.6640625" style="82" customWidth="1"/>
    <col min="10611" max="10611" width="11.9140625" style="82" customWidth="1"/>
    <col min="10612" max="10612" width="13.6640625" style="82" customWidth="1"/>
    <col min="10613" max="10613" width="11.9140625" style="82" customWidth="1"/>
    <col min="10614" max="10614" width="13.6640625" style="82" customWidth="1"/>
    <col min="10615" max="10615" width="11.9140625" style="82" customWidth="1"/>
    <col min="10616" max="10617" width="17.5" style="82" customWidth="1"/>
    <col min="10618" max="10618" width="15.58203125" style="82" customWidth="1"/>
    <col min="10619" max="10619" width="13.6640625" style="82" customWidth="1"/>
    <col min="10620" max="10620" width="15.58203125" style="82" customWidth="1"/>
    <col min="10621" max="10621" width="13.6640625" style="82" customWidth="1"/>
    <col min="10622" max="10622" width="12.08203125" style="82" customWidth="1"/>
    <col min="10623" max="10623" width="11.58203125" style="82" customWidth="1"/>
    <col min="10624" max="10624" width="6.4140625" style="82" customWidth="1"/>
    <col min="10625" max="10625" width="13.6640625" style="82" customWidth="1"/>
    <col min="10626" max="10626" width="11.9140625" style="82" customWidth="1"/>
    <col min="10627" max="10627" width="13.6640625" style="82" customWidth="1"/>
    <col min="10628" max="10628" width="11.9140625" style="82" customWidth="1"/>
    <col min="10629" max="10629" width="13.6640625" style="82" customWidth="1"/>
    <col min="10630" max="10630" width="11.9140625" style="82" customWidth="1"/>
    <col min="10631" max="10632" width="17.5" style="82" customWidth="1"/>
    <col min="10633" max="10633" width="15.58203125" style="82" customWidth="1"/>
    <col min="10634" max="10634" width="13.6640625" style="82" customWidth="1"/>
    <col min="10635" max="10635" width="15.58203125" style="82" customWidth="1"/>
    <col min="10636" max="10636" width="13.6640625" style="82" customWidth="1"/>
    <col min="10637" max="10637" width="12.08203125" style="82" customWidth="1"/>
    <col min="10638" max="10638" width="11.58203125" style="82" customWidth="1"/>
    <col min="10639" max="10639" width="6.4140625" style="82" customWidth="1"/>
    <col min="10640" max="10640" width="13.6640625" style="82" customWidth="1"/>
    <col min="10641" max="10641" width="11.9140625" style="82" customWidth="1"/>
    <col min="10642" max="10642" width="13.6640625" style="82" customWidth="1"/>
    <col min="10643" max="10643" width="11.9140625" style="82" customWidth="1"/>
    <col min="10644" max="10644" width="13.6640625" style="82" customWidth="1"/>
    <col min="10645" max="10645" width="11.9140625" style="82" customWidth="1"/>
    <col min="10646" max="10647" width="17.5" style="82" customWidth="1"/>
    <col min="10648" max="10648" width="15.58203125" style="82" customWidth="1"/>
    <col min="10649" max="10649" width="13.6640625" style="82" customWidth="1"/>
    <col min="10650" max="10650" width="15.58203125" style="82" customWidth="1"/>
    <col min="10651" max="10651" width="5.33203125" style="82" customWidth="1"/>
    <col min="10652" max="10652" width="12.08203125" style="82" customWidth="1"/>
    <col min="10653" max="10653" width="11.58203125" style="82" customWidth="1"/>
    <col min="10654" max="10654" width="6.4140625" style="82" customWidth="1"/>
    <col min="10655" max="10655" width="13.6640625" style="82" customWidth="1"/>
    <col min="10656" max="10656" width="11.9140625" style="82" customWidth="1"/>
    <col min="10657" max="10657" width="13.6640625" style="82" customWidth="1"/>
    <col min="10658" max="10658" width="11.9140625" style="82" customWidth="1"/>
    <col min="10659" max="10659" width="13.6640625" style="82" customWidth="1"/>
    <col min="10660" max="10660" width="11.9140625" style="82" customWidth="1"/>
    <col min="10661" max="10662" width="17.5" style="82" customWidth="1"/>
    <col min="10663" max="10663" width="15.58203125" style="82" customWidth="1"/>
    <col min="10664" max="10664" width="13.6640625" style="82" customWidth="1"/>
    <col min="10665" max="10665" width="15.58203125" style="82" customWidth="1"/>
    <col min="10666" max="10666" width="13.6640625" style="82" customWidth="1"/>
    <col min="10667" max="10667" width="12.08203125" style="82" customWidth="1"/>
    <col min="10668" max="10668" width="11.58203125" style="82" customWidth="1"/>
    <col min="10669" max="10669" width="6.4140625" style="82" customWidth="1"/>
    <col min="10670" max="10670" width="13.6640625" style="82" customWidth="1"/>
    <col min="10671" max="10671" width="11.9140625" style="82" customWidth="1"/>
    <col min="10672" max="10672" width="13.6640625" style="82" customWidth="1"/>
    <col min="10673" max="10673" width="11.9140625" style="82" customWidth="1"/>
    <col min="10674" max="10674" width="13.6640625" style="82" customWidth="1"/>
    <col min="10675" max="10675" width="11.9140625" style="82" customWidth="1"/>
    <col min="10676" max="10677" width="17.5" style="82" customWidth="1"/>
    <col min="10678" max="10678" width="15.58203125" style="82" customWidth="1"/>
    <col min="10679" max="10679" width="13.6640625" style="82" customWidth="1"/>
    <col min="10680" max="10680" width="15.58203125" style="82" customWidth="1"/>
    <col min="10681" max="10681" width="13.6640625" style="82" customWidth="1"/>
    <col min="10682" max="10682" width="12.08203125" style="82" customWidth="1"/>
    <col min="10683" max="10683" width="11.58203125" style="82" customWidth="1"/>
    <col min="10684" max="10684" width="6.4140625" style="82" customWidth="1"/>
    <col min="10685" max="10685" width="13.6640625" style="82" customWidth="1"/>
    <col min="10686" max="10686" width="11.9140625" style="82" customWidth="1"/>
    <col min="10687" max="10687" width="13.6640625" style="82" customWidth="1"/>
    <col min="10688" max="10688" width="11.9140625" style="82" customWidth="1"/>
    <col min="10689" max="10689" width="13.6640625" style="82" customWidth="1"/>
    <col min="10690" max="10690" width="11.9140625" style="82" customWidth="1"/>
    <col min="10691" max="10692" width="17.5" style="82" customWidth="1"/>
    <col min="10693" max="10693" width="15.58203125" style="82" customWidth="1"/>
    <col min="10694" max="10694" width="13.6640625" style="82" customWidth="1"/>
    <col min="10695" max="10695" width="15.58203125" style="82" customWidth="1"/>
    <col min="10696" max="10696" width="13.6640625" style="82" customWidth="1"/>
    <col min="10697" max="10697" width="12.08203125" style="82" customWidth="1"/>
    <col min="10698" max="10698" width="11.58203125" style="82" customWidth="1"/>
    <col min="10699" max="10699" width="6.4140625" style="82" customWidth="1"/>
    <col min="10700" max="10700" width="13.6640625" style="82" customWidth="1"/>
    <col min="10701" max="10701" width="11.9140625" style="82" customWidth="1"/>
    <col min="10702" max="10702" width="13.6640625" style="82" customWidth="1"/>
    <col min="10703" max="10703" width="11.9140625" style="82" customWidth="1"/>
    <col min="10704" max="10704" width="13.6640625" style="82" customWidth="1"/>
    <col min="10705" max="10705" width="11.9140625" style="82" customWidth="1"/>
    <col min="10706" max="10707" width="17.5" style="82" customWidth="1"/>
    <col min="10708" max="10708" width="15.58203125" style="82" customWidth="1"/>
    <col min="10709" max="10709" width="13.6640625" style="82" customWidth="1"/>
    <col min="10710" max="10710" width="15.58203125" style="82" customWidth="1"/>
    <col min="10711" max="10711" width="13.6640625" style="82" customWidth="1"/>
    <col min="10712" max="10712" width="12.08203125" style="82" customWidth="1"/>
    <col min="10713" max="10713" width="11.58203125" style="82" customWidth="1"/>
    <col min="10714" max="10714" width="6.4140625" style="82" customWidth="1"/>
    <col min="10715" max="10715" width="13.6640625" style="82" customWidth="1"/>
    <col min="10716" max="10716" width="11.9140625" style="82" customWidth="1"/>
    <col min="10717" max="10717" width="13.6640625" style="82" customWidth="1"/>
    <col min="10718" max="10718" width="11.9140625" style="82" customWidth="1"/>
    <col min="10719" max="10719" width="13.6640625" style="82" customWidth="1"/>
    <col min="10720" max="10720" width="11.9140625" style="82" customWidth="1"/>
    <col min="10721" max="10722" width="17.5" style="82" customWidth="1"/>
    <col min="10723" max="10723" width="15.58203125" style="82" customWidth="1"/>
    <col min="10724" max="10724" width="13.6640625" style="82" customWidth="1"/>
    <col min="10725" max="10725" width="15.58203125" style="82" customWidth="1"/>
    <col min="10726" max="10726" width="13.6640625" style="82" customWidth="1"/>
    <col min="10727" max="10727" width="12.08203125" style="82" customWidth="1"/>
    <col min="10728" max="10728" width="11.58203125" style="82" customWidth="1"/>
    <col min="10729" max="10729" width="6.4140625" style="82" customWidth="1"/>
    <col min="10730" max="10730" width="13.6640625" style="82" customWidth="1"/>
    <col min="10731" max="10731" width="11.9140625" style="82" customWidth="1"/>
    <col min="10732" max="10732" width="13.6640625" style="82" customWidth="1"/>
    <col min="10733" max="10733" width="11.9140625" style="82" customWidth="1"/>
    <col min="10734" max="10734" width="13.6640625" style="82" customWidth="1"/>
    <col min="10735" max="10735" width="11.9140625" style="82" customWidth="1"/>
    <col min="10736" max="10737" width="17.5" style="82" customWidth="1"/>
    <col min="10738" max="10738" width="15.58203125" style="82" customWidth="1"/>
    <col min="10739" max="10739" width="13.6640625" style="82" customWidth="1"/>
    <col min="10740" max="10740" width="15.58203125" style="82" customWidth="1"/>
    <col min="10741" max="10741" width="13.6640625" style="82" customWidth="1"/>
    <col min="10742" max="10742" width="12.08203125" style="82" customWidth="1"/>
    <col min="10743" max="10743" width="3.1640625" style="82" customWidth="1"/>
    <col min="10744" max="10752" width="7.5" style="82"/>
    <col min="10753" max="10753" width="11.1640625" style="82" bestFit="1" customWidth="1"/>
    <col min="10754" max="10754" width="15.58203125" style="82" bestFit="1" customWidth="1"/>
    <col min="10755" max="10755" width="10.6640625" style="82" bestFit="1" customWidth="1"/>
    <col min="10756" max="10756" width="14.4140625" style="82" bestFit="1" customWidth="1"/>
    <col min="10757" max="10757" width="17.1640625" style="82" bestFit="1" customWidth="1"/>
    <col min="10758" max="10758" width="12.5" style="82" bestFit="1" customWidth="1"/>
    <col min="10759" max="10759" width="20.33203125" style="82" bestFit="1" customWidth="1"/>
    <col min="10760" max="10760" width="8.08203125" style="82" bestFit="1" customWidth="1"/>
    <col min="10761" max="10761" width="8" style="82" bestFit="1" customWidth="1"/>
    <col min="10762" max="10762" width="19.08203125" style="82" bestFit="1" customWidth="1"/>
    <col min="10763" max="10765" width="8" style="82" bestFit="1" customWidth="1"/>
    <col min="10766" max="10766" width="13.6640625" style="82" bestFit="1" customWidth="1"/>
    <col min="10767" max="10767" width="11.9140625" style="82" bestFit="1" customWidth="1"/>
    <col min="10768" max="10768" width="18" style="82" bestFit="1" customWidth="1"/>
    <col min="10769" max="10769" width="16.08203125" style="82" bestFit="1" customWidth="1"/>
    <col min="10770" max="10770" width="18" style="82" bestFit="1" customWidth="1"/>
    <col min="10771" max="10771" width="16.08203125" style="82" bestFit="1" customWidth="1"/>
    <col min="10772" max="10772" width="12.5" style="82" bestFit="1" customWidth="1"/>
    <col min="10773" max="10773" width="10.6640625" style="82" bestFit="1" customWidth="1"/>
    <col min="10774" max="10774" width="11.58203125" style="82" bestFit="1" customWidth="1"/>
    <col min="10775" max="10775" width="17.08203125" style="82" bestFit="1" customWidth="1"/>
    <col min="10776" max="10776" width="13.6640625" style="82" bestFit="1" customWidth="1"/>
    <col min="10777" max="10777" width="11.9140625" style="82" bestFit="1" customWidth="1"/>
    <col min="10778" max="10778" width="13.6640625" style="82" bestFit="1" customWidth="1"/>
    <col min="10779" max="10779" width="11.9140625" style="82" bestFit="1" customWidth="1"/>
    <col min="10780" max="10780" width="13.6640625" style="82" bestFit="1" customWidth="1"/>
    <col min="10781" max="10781" width="11.9140625" style="82" bestFit="1" customWidth="1"/>
    <col min="10782" max="10783" width="17.5" style="82" bestFit="1" customWidth="1"/>
    <col min="10784" max="10784" width="15.58203125" style="82" bestFit="1" customWidth="1"/>
    <col min="10785" max="10785" width="13.6640625" style="82" bestFit="1" customWidth="1"/>
    <col min="10786" max="10786" width="15.58203125" style="82" bestFit="1" customWidth="1"/>
    <col min="10787" max="10787" width="13.6640625" style="82" bestFit="1" customWidth="1"/>
    <col min="10788" max="10788" width="17.08203125" style="82" customWidth="1"/>
    <col min="10789" max="10789" width="25.1640625" style="82" bestFit="1" customWidth="1"/>
    <col min="10790" max="10790" width="6.4140625" style="82" bestFit="1" customWidth="1"/>
    <col min="10791" max="10791" width="13.6640625" style="82" bestFit="1" customWidth="1"/>
    <col min="10792" max="10792" width="11.9140625" style="82" bestFit="1" customWidth="1"/>
    <col min="10793" max="10793" width="13.6640625" style="82" bestFit="1" customWidth="1"/>
    <col min="10794" max="10794" width="11.9140625" style="82" bestFit="1" customWidth="1"/>
    <col min="10795" max="10795" width="13.6640625" style="82" bestFit="1" customWidth="1"/>
    <col min="10796" max="10796" width="11.9140625" style="82" bestFit="1" customWidth="1"/>
    <col min="10797" max="10798" width="17.5" style="82" bestFit="1" customWidth="1"/>
    <col min="10799" max="10799" width="15.58203125" style="82" bestFit="1" customWidth="1"/>
    <col min="10800" max="10800" width="13.6640625" style="82" bestFit="1" customWidth="1"/>
    <col min="10801" max="10801" width="15.58203125" style="82" bestFit="1" customWidth="1"/>
    <col min="10802" max="10802" width="13.6640625" style="82" bestFit="1" customWidth="1"/>
    <col min="10803" max="10803" width="12.08203125" style="82" bestFit="1" customWidth="1"/>
    <col min="10804" max="10804" width="11.58203125" style="82" bestFit="1" customWidth="1"/>
    <col min="10805" max="10805" width="6.4140625" style="82" bestFit="1" customWidth="1"/>
    <col min="10806" max="10806" width="13.6640625" style="82" bestFit="1" customWidth="1"/>
    <col min="10807" max="10807" width="11.9140625" style="82" bestFit="1" customWidth="1"/>
    <col min="10808" max="10808" width="13.6640625" style="82" bestFit="1" customWidth="1"/>
    <col min="10809" max="10809" width="11.9140625" style="82" bestFit="1" customWidth="1"/>
    <col min="10810" max="10810" width="13.6640625" style="82" bestFit="1" customWidth="1"/>
    <col min="10811" max="10811" width="11.9140625" style="82" bestFit="1" customWidth="1"/>
    <col min="10812" max="10813" width="17.5" style="82" bestFit="1" customWidth="1"/>
    <col min="10814" max="10814" width="15.58203125" style="82" bestFit="1" customWidth="1"/>
    <col min="10815" max="10815" width="13.6640625" style="82" bestFit="1" customWidth="1"/>
    <col min="10816" max="10816" width="15.58203125" style="82" bestFit="1" customWidth="1"/>
    <col min="10817" max="10817" width="13.6640625" style="82" bestFit="1" customWidth="1"/>
    <col min="10818" max="10818" width="12.08203125" style="82" bestFit="1" customWidth="1"/>
    <col min="10819" max="10819" width="11.58203125" style="82" bestFit="1" customWidth="1"/>
    <col min="10820" max="10820" width="6.4140625" style="82" customWidth="1"/>
    <col min="10821" max="10821" width="13.6640625" style="82" customWidth="1"/>
    <col min="10822" max="10822" width="11.9140625" style="82" customWidth="1"/>
    <col min="10823" max="10823" width="13.6640625" style="82" customWidth="1"/>
    <col min="10824" max="10824" width="11.9140625" style="82" customWidth="1"/>
    <col min="10825" max="10825" width="13.6640625" style="82" customWidth="1"/>
    <col min="10826" max="10826" width="11.9140625" style="82" customWidth="1"/>
    <col min="10827" max="10828" width="17.5" style="82" customWidth="1"/>
    <col min="10829" max="10829" width="15.58203125" style="82" customWidth="1"/>
    <col min="10830" max="10830" width="13.6640625" style="82" customWidth="1"/>
    <col min="10831" max="10831" width="15.58203125" style="82" customWidth="1"/>
    <col min="10832" max="10832" width="13.6640625" style="82" customWidth="1"/>
    <col min="10833" max="10833" width="12.08203125" style="82" customWidth="1"/>
    <col min="10834" max="10834" width="11.58203125" style="82" customWidth="1"/>
    <col min="10835" max="10835" width="6.4140625" style="82" customWidth="1"/>
    <col min="10836" max="10836" width="13.6640625" style="82" customWidth="1"/>
    <col min="10837" max="10837" width="11.9140625" style="82" customWidth="1"/>
    <col min="10838" max="10838" width="13.6640625" style="82" customWidth="1"/>
    <col min="10839" max="10839" width="11.9140625" style="82" customWidth="1"/>
    <col min="10840" max="10840" width="13.6640625" style="82" customWidth="1"/>
    <col min="10841" max="10841" width="11.9140625" style="82" customWidth="1"/>
    <col min="10842" max="10843" width="17.5" style="82" customWidth="1"/>
    <col min="10844" max="10844" width="15.58203125" style="82" customWidth="1"/>
    <col min="10845" max="10845" width="13.6640625" style="82" customWidth="1"/>
    <col min="10846" max="10846" width="15.58203125" style="82" customWidth="1"/>
    <col min="10847" max="10847" width="6" style="82" customWidth="1"/>
    <col min="10848" max="10848" width="12.08203125" style="82" customWidth="1"/>
    <col min="10849" max="10849" width="11.58203125" style="82" customWidth="1"/>
    <col min="10850" max="10850" width="6.4140625" style="82" customWidth="1"/>
    <col min="10851" max="10851" width="13.6640625" style="82" customWidth="1"/>
    <col min="10852" max="10852" width="11.9140625" style="82" customWidth="1"/>
    <col min="10853" max="10853" width="13.6640625" style="82" customWidth="1"/>
    <col min="10854" max="10854" width="11.9140625" style="82" customWidth="1"/>
    <col min="10855" max="10855" width="13.6640625" style="82" customWidth="1"/>
    <col min="10856" max="10856" width="11.9140625" style="82" customWidth="1"/>
    <col min="10857" max="10858" width="17.5" style="82" customWidth="1"/>
    <col min="10859" max="10859" width="15.58203125" style="82" customWidth="1"/>
    <col min="10860" max="10860" width="13.6640625" style="82" customWidth="1"/>
    <col min="10861" max="10861" width="15.58203125" style="82" customWidth="1"/>
    <col min="10862" max="10862" width="6" style="82" customWidth="1"/>
    <col min="10863" max="10863" width="12.08203125" style="82" customWidth="1"/>
    <col min="10864" max="10864" width="11.58203125" style="82" customWidth="1"/>
    <col min="10865" max="10865" width="6.4140625" style="82" customWidth="1"/>
    <col min="10866" max="10866" width="13.6640625" style="82" customWidth="1"/>
    <col min="10867" max="10867" width="11.9140625" style="82" customWidth="1"/>
    <col min="10868" max="10868" width="13.6640625" style="82" customWidth="1"/>
    <col min="10869" max="10869" width="11.9140625" style="82" customWidth="1"/>
    <col min="10870" max="10870" width="13.6640625" style="82" customWidth="1"/>
    <col min="10871" max="10871" width="11.9140625" style="82" customWidth="1"/>
    <col min="10872" max="10873" width="17.5" style="82" customWidth="1"/>
    <col min="10874" max="10874" width="15.58203125" style="82" customWidth="1"/>
    <col min="10875" max="10875" width="13.6640625" style="82" customWidth="1"/>
    <col min="10876" max="10876" width="15.58203125" style="82" customWidth="1"/>
    <col min="10877" max="10877" width="13.6640625" style="82" customWidth="1"/>
    <col min="10878" max="10878" width="12.08203125" style="82" customWidth="1"/>
    <col min="10879" max="10879" width="11.58203125" style="82" customWidth="1"/>
    <col min="10880" max="10880" width="6.4140625" style="82" customWidth="1"/>
    <col min="10881" max="10881" width="13.6640625" style="82" customWidth="1"/>
    <col min="10882" max="10882" width="11.9140625" style="82" customWidth="1"/>
    <col min="10883" max="10883" width="13.6640625" style="82" customWidth="1"/>
    <col min="10884" max="10884" width="11.9140625" style="82" customWidth="1"/>
    <col min="10885" max="10885" width="13.6640625" style="82" customWidth="1"/>
    <col min="10886" max="10886" width="11.9140625" style="82" customWidth="1"/>
    <col min="10887" max="10888" width="17.5" style="82" customWidth="1"/>
    <col min="10889" max="10889" width="15.58203125" style="82" customWidth="1"/>
    <col min="10890" max="10890" width="13.6640625" style="82" customWidth="1"/>
    <col min="10891" max="10891" width="15.58203125" style="82" customWidth="1"/>
    <col min="10892" max="10892" width="13.6640625" style="82" customWidth="1"/>
    <col min="10893" max="10893" width="12.08203125" style="82" customWidth="1"/>
    <col min="10894" max="10894" width="11.58203125" style="82" customWidth="1"/>
    <col min="10895" max="10895" width="6.4140625" style="82" customWidth="1"/>
    <col min="10896" max="10896" width="13.6640625" style="82" customWidth="1"/>
    <col min="10897" max="10897" width="11.9140625" style="82" customWidth="1"/>
    <col min="10898" max="10898" width="13.6640625" style="82" customWidth="1"/>
    <col min="10899" max="10899" width="11.9140625" style="82" customWidth="1"/>
    <col min="10900" max="10900" width="13.6640625" style="82" customWidth="1"/>
    <col min="10901" max="10901" width="11.9140625" style="82" customWidth="1"/>
    <col min="10902" max="10903" width="17.5" style="82" customWidth="1"/>
    <col min="10904" max="10904" width="15.58203125" style="82" customWidth="1"/>
    <col min="10905" max="10905" width="13.6640625" style="82" customWidth="1"/>
    <col min="10906" max="10906" width="15.58203125" style="82" customWidth="1"/>
    <col min="10907" max="10907" width="5.33203125" style="82" customWidth="1"/>
    <col min="10908" max="10908" width="12.08203125" style="82" customWidth="1"/>
    <col min="10909" max="10909" width="11.58203125" style="82" customWidth="1"/>
    <col min="10910" max="10910" width="6.4140625" style="82" customWidth="1"/>
    <col min="10911" max="10911" width="13.6640625" style="82" customWidth="1"/>
    <col min="10912" max="10912" width="11.9140625" style="82" customWidth="1"/>
    <col min="10913" max="10913" width="13.6640625" style="82" customWidth="1"/>
    <col min="10914" max="10914" width="11.9140625" style="82" customWidth="1"/>
    <col min="10915" max="10915" width="13.6640625" style="82" customWidth="1"/>
    <col min="10916" max="10916" width="11.9140625" style="82" customWidth="1"/>
    <col min="10917" max="10918" width="17.5" style="82" customWidth="1"/>
    <col min="10919" max="10919" width="15.58203125" style="82" customWidth="1"/>
    <col min="10920" max="10920" width="13.6640625" style="82" customWidth="1"/>
    <col min="10921" max="10921" width="15.58203125" style="82" customWidth="1"/>
    <col min="10922" max="10922" width="13.6640625" style="82" customWidth="1"/>
    <col min="10923" max="10923" width="12.08203125" style="82" customWidth="1"/>
    <col min="10924" max="10924" width="11.58203125" style="82" customWidth="1"/>
    <col min="10925" max="10925" width="6.4140625" style="82" customWidth="1"/>
    <col min="10926" max="10926" width="13.6640625" style="82" customWidth="1"/>
    <col min="10927" max="10927" width="11.9140625" style="82" customWidth="1"/>
    <col min="10928" max="10928" width="13.6640625" style="82" customWidth="1"/>
    <col min="10929" max="10929" width="11.9140625" style="82" customWidth="1"/>
    <col min="10930" max="10930" width="13.6640625" style="82" customWidth="1"/>
    <col min="10931" max="10931" width="11.9140625" style="82" customWidth="1"/>
    <col min="10932" max="10933" width="17.5" style="82" customWidth="1"/>
    <col min="10934" max="10934" width="15.58203125" style="82" customWidth="1"/>
    <col min="10935" max="10935" width="13.6640625" style="82" customWidth="1"/>
    <col min="10936" max="10936" width="15.58203125" style="82" customWidth="1"/>
    <col min="10937" max="10937" width="13.6640625" style="82" customWidth="1"/>
    <col min="10938" max="10938" width="12.08203125" style="82" customWidth="1"/>
    <col min="10939" max="10939" width="11.58203125" style="82" customWidth="1"/>
    <col min="10940" max="10940" width="6.4140625" style="82" customWidth="1"/>
    <col min="10941" max="10941" width="13.6640625" style="82" customWidth="1"/>
    <col min="10942" max="10942" width="11.9140625" style="82" customWidth="1"/>
    <col min="10943" max="10943" width="13.6640625" style="82" customWidth="1"/>
    <col min="10944" max="10944" width="11.9140625" style="82" customWidth="1"/>
    <col min="10945" max="10945" width="13.6640625" style="82" customWidth="1"/>
    <col min="10946" max="10946" width="11.9140625" style="82" customWidth="1"/>
    <col min="10947" max="10948" width="17.5" style="82" customWidth="1"/>
    <col min="10949" max="10949" width="15.58203125" style="82" customWidth="1"/>
    <col min="10950" max="10950" width="13.6640625" style="82" customWidth="1"/>
    <col min="10951" max="10951" width="15.58203125" style="82" customWidth="1"/>
    <col min="10952" max="10952" width="13.6640625" style="82" customWidth="1"/>
    <col min="10953" max="10953" width="12.08203125" style="82" customWidth="1"/>
    <col min="10954" max="10954" width="11.58203125" style="82" customWidth="1"/>
    <col min="10955" max="10955" width="6.4140625" style="82" customWidth="1"/>
    <col min="10956" max="10956" width="13.6640625" style="82" customWidth="1"/>
    <col min="10957" max="10957" width="11.9140625" style="82" customWidth="1"/>
    <col min="10958" max="10958" width="13.6640625" style="82" customWidth="1"/>
    <col min="10959" max="10959" width="11.9140625" style="82" customWidth="1"/>
    <col min="10960" max="10960" width="13.6640625" style="82" customWidth="1"/>
    <col min="10961" max="10961" width="11.9140625" style="82" customWidth="1"/>
    <col min="10962" max="10963" width="17.5" style="82" customWidth="1"/>
    <col min="10964" max="10964" width="15.58203125" style="82" customWidth="1"/>
    <col min="10965" max="10965" width="13.6640625" style="82" customWidth="1"/>
    <col min="10966" max="10966" width="15.58203125" style="82" customWidth="1"/>
    <col min="10967" max="10967" width="13.6640625" style="82" customWidth="1"/>
    <col min="10968" max="10968" width="12.08203125" style="82" customWidth="1"/>
    <col min="10969" max="10969" width="11.58203125" style="82" customWidth="1"/>
    <col min="10970" max="10970" width="6.4140625" style="82" customWidth="1"/>
    <col min="10971" max="10971" width="13.6640625" style="82" customWidth="1"/>
    <col min="10972" max="10972" width="11.9140625" style="82" customWidth="1"/>
    <col min="10973" max="10973" width="13.6640625" style="82" customWidth="1"/>
    <col min="10974" max="10974" width="11.9140625" style="82" customWidth="1"/>
    <col min="10975" max="10975" width="13.6640625" style="82" customWidth="1"/>
    <col min="10976" max="10976" width="11.9140625" style="82" customWidth="1"/>
    <col min="10977" max="10978" width="17.5" style="82" customWidth="1"/>
    <col min="10979" max="10979" width="15.58203125" style="82" customWidth="1"/>
    <col min="10980" max="10980" width="13.6640625" style="82" customWidth="1"/>
    <col min="10981" max="10981" width="15.58203125" style="82" customWidth="1"/>
    <col min="10982" max="10982" width="13.6640625" style="82" customWidth="1"/>
    <col min="10983" max="10983" width="12.08203125" style="82" customWidth="1"/>
    <col min="10984" max="10984" width="11.58203125" style="82" customWidth="1"/>
    <col min="10985" max="10985" width="6.4140625" style="82" customWidth="1"/>
    <col min="10986" max="10986" width="13.6640625" style="82" customWidth="1"/>
    <col min="10987" max="10987" width="11.9140625" style="82" customWidth="1"/>
    <col min="10988" max="10988" width="13.6640625" style="82" customWidth="1"/>
    <col min="10989" max="10989" width="11.9140625" style="82" customWidth="1"/>
    <col min="10990" max="10990" width="13.6640625" style="82" customWidth="1"/>
    <col min="10991" max="10991" width="11.9140625" style="82" customWidth="1"/>
    <col min="10992" max="10993" width="17.5" style="82" customWidth="1"/>
    <col min="10994" max="10994" width="15.58203125" style="82" customWidth="1"/>
    <col min="10995" max="10995" width="13.6640625" style="82" customWidth="1"/>
    <col min="10996" max="10996" width="15.58203125" style="82" customWidth="1"/>
    <col min="10997" max="10997" width="13.6640625" style="82" customWidth="1"/>
    <col min="10998" max="10998" width="12.08203125" style="82" customWidth="1"/>
    <col min="10999" max="10999" width="3.1640625" style="82" customWidth="1"/>
    <col min="11000" max="11008" width="7.5" style="82"/>
    <col min="11009" max="11009" width="11.1640625" style="82" bestFit="1" customWidth="1"/>
    <col min="11010" max="11010" width="15.58203125" style="82" bestFit="1" customWidth="1"/>
    <col min="11011" max="11011" width="10.6640625" style="82" bestFit="1" customWidth="1"/>
    <col min="11012" max="11012" width="14.4140625" style="82" bestFit="1" customWidth="1"/>
    <col min="11013" max="11013" width="17.1640625" style="82" bestFit="1" customWidth="1"/>
    <col min="11014" max="11014" width="12.5" style="82" bestFit="1" customWidth="1"/>
    <col min="11015" max="11015" width="20.33203125" style="82" bestFit="1" customWidth="1"/>
    <col min="11016" max="11016" width="8.08203125" style="82" bestFit="1" customWidth="1"/>
    <col min="11017" max="11017" width="8" style="82" bestFit="1" customWidth="1"/>
    <col min="11018" max="11018" width="19.08203125" style="82" bestFit="1" customWidth="1"/>
    <col min="11019" max="11021" width="8" style="82" bestFit="1" customWidth="1"/>
    <col min="11022" max="11022" width="13.6640625" style="82" bestFit="1" customWidth="1"/>
    <col min="11023" max="11023" width="11.9140625" style="82" bestFit="1" customWidth="1"/>
    <col min="11024" max="11024" width="18" style="82" bestFit="1" customWidth="1"/>
    <col min="11025" max="11025" width="16.08203125" style="82" bestFit="1" customWidth="1"/>
    <col min="11026" max="11026" width="18" style="82" bestFit="1" customWidth="1"/>
    <col min="11027" max="11027" width="16.08203125" style="82" bestFit="1" customWidth="1"/>
    <col min="11028" max="11028" width="12.5" style="82" bestFit="1" customWidth="1"/>
    <col min="11029" max="11029" width="10.6640625" style="82" bestFit="1" customWidth="1"/>
    <col min="11030" max="11030" width="11.58203125" style="82" bestFit="1" customWidth="1"/>
    <col min="11031" max="11031" width="17.08203125" style="82" bestFit="1" customWidth="1"/>
    <col min="11032" max="11032" width="13.6640625" style="82" bestFit="1" customWidth="1"/>
    <col min="11033" max="11033" width="11.9140625" style="82" bestFit="1" customWidth="1"/>
    <col min="11034" max="11034" width="13.6640625" style="82" bestFit="1" customWidth="1"/>
    <col min="11035" max="11035" width="11.9140625" style="82" bestFit="1" customWidth="1"/>
    <col min="11036" max="11036" width="13.6640625" style="82" bestFit="1" customWidth="1"/>
    <col min="11037" max="11037" width="11.9140625" style="82" bestFit="1" customWidth="1"/>
    <col min="11038" max="11039" width="17.5" style="82" bestFit="1" customWidth="1"/>
    <col min="11040" max="11040" width="15.58203125" style="82" bestFit="1" customWidth="1"/>
    <col min="11041" max="11041" width="13.6640625" style="82" bestFit="1" customWidth="1"/>
    <col min="11042" max="11042" width="15.58203125" style="82" bestFit="1" customWidth="1"/>
    <col min="11043" max="11043" width="13.6640625" style="82" bestFit="1" customWidth="1"/>
    <col min="11044" max="11044" width="17.08203125" style="82" customWidth="1"/>
    <col min="11045" max="11045" width="25.1640625" style="82" bestFit="1" customWidth="1"/>
    <col min="11046" max="11046" width="6.4140625" style="82" bestFit="1" customWidth="1"/>
    <col min="11047" max="11047" width="13.6640625" style="82" bestFit="1" customWidth="1"/>
    <col min="11048" max="11048" width="11.9140625" style="82" bestFit="1" customWidth="1"/>
    <col min="11049" max="11049" width="13.6640625" style="82" bestFit="1" customWidth="1"/>
    <col min="11050" max="11050" width="11.9140625" style="82" bestFit="1" customWidth="1"/>
    <col min="11051" max="11051" width="13.6640625" style="82" bestFit="1" customWidth="1"/>
    <col min="11052" max="11052" width="11.9140625" style="82" bestFit="1" customWidth="1"/>
    <col min="11053" max="11054" width="17.5" style="82" bestFit="1" customWidth="1"/>
    <col min="11055" max="11055" width="15.58203125" style="82" bestFit="1" customWidth="1"/>
    <col min="11056" max="11056" width="13.6640625" style="82" bestFit="1" customWidth="1"/>
    <col min="11057" max="11057" width="15.58203125" style="82" bestFit="1" customWidth="1"/>
    <col min="11058" max="11058" width="13.6640625" style="82" bestFit="1" customWidth="1"/>
    <col min="11059" max="11059" width="12.08203125" style="82" bestFit="1" customWidth="1"/>
    <col min="11060" max="11060" width="11.58203125" style="82" bestFit="1" customWidth="1"/>
    <col min="11061" max="11061" width="6.4140625" style="82" bestFit="1" customWidth="1"/>
    <col min="11062" max="11062" width="13.6640625" style="82" bestFit="1" customWidth="1"/>
    <col min="11063" max="11063" width="11.9140625" style="82" bestFit="1" customWidth="1"/>
    <col min="11064" max="11064" width="13.6640625" style="82" bestFit="1" customWidth="1"/>
    <col min="11065" max="11065" width="11.9140625" style="82" bestFit="1" customWidth="1"/>
    <col min="11066" max="11066" width="13.6640625" style="82" bestFit="1" customWidth="1"/>
    <col min="11067" max="11067" width="11.9140625" style="82" bestFit="1" customWidth="1"/>
    <col min="11068" max="11069" width="17.5" style="82" bestFit="1" customWidth="1"/>
    <col min="11070" max="11070" width="15.58203125" style="82" bestFit="1" customWidth="1"/>
    <col min="11071" max="11071" width="13.6640625" style="82" bestFit="1" customWidth="1"/>
    <col min="11072" max="11072" width="15.58203125" style="82" bestFit="1" customWidth="1"/>
    <col min="11073" max="11073" width="13.6640625" style="82" bestFit="1" customWidth="1"/>
    <col min="11074" max="11074" width="12.08203125" style="82" bestFit="1" customWidth="1"/>
    <col min="11075" max="11075" width="11.58203125" style="82" bestFit="1" customWidth="1"/>
    <col min="11076" max="11076" width="6.4140625" style="82" customWidth="1"/>
    <col min="11077" max="11077" width="13.6640625" style="82" customWidth="1"/>
    <col min="11078" max="11078" width="11.9140625" style="82" customWidth="1"/>
    <col min="11079" max="11079" width="13.6640625" style="82" customWidth="1"/>
    <col min="11080" max="11080" width="11.9140625" style="82" customWidth="1"/>
    <col min="11081" max="11081" width="13.6640625" style="82" customWidth="1"/>
    <col min="11082" max="11082" width="11.9140625" style="82" customWidth="1"/>
    <col min="11083" max="11084" width="17.5" style="82" customWidth="1"/>
    <col min="11085" max="11085" width="15.58203125" style="82" customWidth="1"/>
    <col min="11086" max="11086" width="13.6640625" style="82" customWidth="1"/>
    <col min="11087" max="11087" width="15.58203125" style="82" customWidth="1"/>
    <col min="11088" max="11088" width="13.6640625" style="82" customWidth="1"/>
    <col min="11089" max="11089" width="12.08203125" style="82" customWidth="1"/>
    <col min="11090" max="11090" width="11.58203125" style="82" customWidth="1"/>
    <col min="11091" max="11091" width="6.4140625" style="82" customWidth="1"/>
    <col min="11092" max="11092" width="13.6640625" style="82" customWidth="1"/>
    <col min="11093" max="11093" width="11.9140625" style="82" customWidth="1"/>
    <col min="11094" max="11094" width="13.6640625" style="82" customWidth="1"/>
    <col min="11095" max="11095" width="11.9140625" style="82" customWidth="1"/>
    <col min="11096" max="11096" width="13.6640625" style="82" customWidth="1"/>
    <col min="11097" max="11097" width="11.9140625" style="82" customWidth="1"/>
    <col min="11098" max="11099" width="17.5" style="82" customWidth="1"/>
    <col min="11100" max="11100" width="15.58203125" style="82" customWidth="1"/>
    <col min="11101" max="11101" width="13.6640625" style="82" customWidth="1"/>
    <col min="11102" max="11102" width="15.58203125" style="82" customWidth="1"/>
    <col min="11103" max="11103" width="6" style="82" customWidth="1"/>
    <col min="11104" max="11104" width="12.08203125" style="82" customWidth="1"/>
    <col min="11105" max="11105" width="11.58203125" style="82" customWidth="1"/>
    <col min="11106" max="11106" width="6.4140625" style="82" customWidth="1"/>
    <col min="11107" max="11107" width="13.6640625" style="82" customWidth="1"/>
    <col min="11108" max="11108" width="11.9140625" style="82" customWidth="1"/>
    <col min="11109" max="11109" width="13.6640625" style="82" customWidth="1"/>
    <col min="11110" max="11110" width="11.9140625" style="82" customWidth="1"/>
    <col min="11111" max="11111" width="13.6640625" style="82" customWidth="1"/>
    <col min="11112" max="11112" width="11.9140625" style="82" customWidth="1"/>
    <col min="11113" max="11114" width="17.5" style="82" customWidth="1"/>
    <col min="11115" max="11115" width="15.58203125" style="82" customWidth="1"/>
    <col min="11116" max="11116" width="13.6640625" style="82" customWidth="1"/>
    <col min="11117" max="11117" width="15.58203125" style="82" customWidth="1"/>
    <col min="11118" max="11118" width="6" style="82" customWidth="1"/>
    <col min="11119" max="11119" width="12.08203125" style="82" customWidth="1"/>
    <col min="11120" max="11120" width="11.58203125" style="82" customWidth="1"/>
    <col min="11121" max="11121" width="6.4140625" style="82" customWidth="1"/>
    <col min="11122" max="11122" width="13.6640625" style="82" customWidth="1"/>
    <col min="11123" max="11123" width="11.9140625" style="82" customWidth="1"/>
    <col min="11124" max="11124" width="13.6640625" style="82" customWidth="1"/>
    <col min="11125" max="11125" width="11.9140625" style="82" customWidth="1"/>
    <col min="11126" max="11126" width="13.6640625" style="82" customWidth="1"/>
    <col min="11127" max="11127" width="11.9140625" style="82" customWidth="1"/>
    <col min="11128" max="11129" width="17.5" style="82" customWidth="1"/>
    <col min="11130" max="11130" width="15.58203125" style="82" customWidth="1"/>
    <col min="11131" max="11131" width="13.6640625" style="82" customWidth="1"/>
    <col min="11132" max="11132" width="15.58203125" style="82" customWidth="1"/>
    <col min="11133" max="11133" width="13.6640625" style="82" customWidth="1"/>
    <col min="11134" max="11134" width="12.08203125" style="82" customWidth="1"/>
    <col min="11135" max="11135" width="11.58203125" style="82" customWidth="1"/>
    <col min="11136" max="11136" width="6.4140625" style="82" customWidth="1"/>
    <col min="11137" max="11137" width="13.6640625" style="82" customWidth="1"/>
    <col min="11138" max="11138" width="11.9140625" style="82" customWidth="1"/>
    <col min="11139" max="11139" width="13.6640625" style="82" customWidth="1"/>
    <col min="11140" max="11140" width="11.9140625" style="82" customWidth="1"/>
    <col min="11141" max="11141" width="13.6640625" style="82" customWidth="1"/>
    <col min="11142" max="11142" width="11.9140625" style="82" customWidth="1"/>
    <col min="11143" max="11144" width="17.5" style="82" customWidth="1"/>
    <col min="11145" max="11145" width="15.58203125" style="82" customWidth="1"/>
    <col min="11146" max="11146" width="13.6640625" style="82" customWidth="1"/>
    <col min="11147" max="11147" width="15.58203125" style="82" customWidth="1"/>
    <col min="11148" max="11148" width="13.6640625" style="82" customWidth="1"/>
    <col min="11149" max="11149" width="12.08203125" style="82" customWidth="1"/>
    <col min="11150" max="11150" width="11.58203125" style="82" customWidth="1"/>
    <col min="11151" max="11151" width="6.4140625" style="82" customWidth="1"/>
    <col min="11152" max="11152" width="13.6640625" style="82" customWidth="1"/>
    <col min="11153" max="11153" width="11.9140625" style="82" customWidth="1"/>
    <col min="11154" max="11154" width="13.6640625" style="82" customWidth="1"/>
    <col min="11155" max="11155" width="11.9140625" style="82" customWidth="1"/>
    <col min="11156" max="11156" width="13.6640625" style="82" customWidth="1"/>
    <col min="11157" max="11157" width="11.9140625" style="82" customWidth="1"/>
    <col min="11158" max="11159" width="17.5" style="82" customWidth="1"/>
    <col min="11160" max="11160" width="15.58203125" style="82" customWidth="1"/>
    <col min="11161" max="11161" width="13.6640625" style="82" customWidth="1"/>
    <col min="11162" max="11162" width="15.58203125" style="82" customWidth="1"/>
    <col min="11163" max="11163" width="5.33203125" style="82" customWidth="1"/>
    <col min="11164" max="11164" width="12.08203125" style="82" customWidth="1"/>
    <col min="11165" max="11165" width="11.58203125" style="82" customWidth="1"/>
    <col min="11166" max="11166" width="6.4140625" style="82" customWidth="1"/>
    <col min="11167" max="11167" width="13.6640625" style="82" customWidth="1"/>
    <col min="11168" max="11168" width="11.9140625" style="82" customWidth="1"/>
    <col min="11169" max="11169" width="13.6640625" style="82" customWidth="1"/>
    <col min="11170" max="11170" width="11.9140625" style="82" customWidth="1"/>
    <col min="11171" max="11171" width="13.6640625" style="82" customWidth="1"/>
    <col min="11172" max="11172" width="11.9140625" style="82" customWidth="1"/>
    <col min="11173" max="11174" width="17.5" style="82" customWidth="1"/>
    <col min="11175" max="11175" width="15.58203125" style="82" customWidth="1"/>
    <col min="11176" max="11176" width="13.6640625" style="82" customWidth="1"/>
    <col min="11177" max="11177" width="15.58203125" style="82" customWidth="1"/>
    <col min="11178" max="11178" width="13.6640625" style="82" customWidth="1"/>
    <col min="11179" max="11179" width="12.08203125" style="82" customWidth="1"/>
    <col min="11180" max="11180" width="11.58203125" style="82" customWidth="1"/>
    <col min="11181" max="11181" width="6.4140625" style="82" customWidth="1"/>
    <col min="11182" max="11182" width="13.6640625" style="82" customWidth="1"/>
    <col min="11183" max="11183" width="11.9140625" style="82" customWidth="1"/>
    <col min="11184" max="11184" width="13.6640625" style="82" customWidth="1"/>
    <col min="11185" max="11185" width="11.9140625" style="82" customWidth="1"/>
    <col min="11186" max="11186" width="13.6640625" style="82" customWidth="1"/>
    <col min="11187" max="11187" width="11.9140625" style="82" customWidth="1"/>
    <col min="11188" max="11189" width="17.5" style="82" customWidth="1"/>
    <col min="11190" max="11190" width="15.58203125" style="82" customWidth="1"/>
    <col min="11191" max="11191" width="13.6640625" style="82" customWidth="1"/>
    <col min="11192" max="11192" width="15.58203125" style="82" customWidth="1"/>
    <col min="11193" max="11193" width="13.6640625" style="82" customWidth="1"/>
    <col min="11194" max="11194" width="12.08203125" style="82" customWidth="1"/>
    <col min="11195" max="11195" width="11.58203125" style="82" customWidth="1"/>
    <col min="11196" max="11196" width="6.4140625" style="82" customWidth="1"/>
    <col min="11197" max="11197" width="13.6640625" style="82" customWidth="1"/>
    <col min="11198" max="11198" width="11.9140625" style="82" customWidth="1"/>
    <col min="11199" max="11199" width="13.6640625" style="82" customWidth="1"/>
    <col min="11200" max="11200" width="11.9140625" style="82" customWidth="1"/>
    <col min="11201" max="11201" width="13.6640625" style="82" customWidth="1"/>
    <col min="11202" max="11202" width="11.9140625" style="82" customWidth="1"/>
    <col min="11203" max="11204" width="17.5" style="82" customWidth="1"/>
    <col min="11205" max="11205" width="15.58203125" style="82" customWidth="1"/>
    <col min="11206" max="11206" width="13.6640625" style="82" customWidth="1"/>
    <col min="11207" max="11207" width="15.58203125" style="82" customWidth="1"/>
    <col min="11208" max="11208" width="13.6640625" style="82" customWidth="1"/>
    <col min="11209" max="11209" width="12.08203125" style="82" customWidth="1"/>
    <col min="11210" max="11210" width="11.58203125" style="82" customWidth="1"/>
    <col min="11211" max="11211" width="6.4140625" style="82" customWidth="1"/>
    <col min="11212" max="11212" width="13.6640625" style="82" customWidth="1"/>
    <col min="11213" max="11213" width="11.9140625" style="82" customWidth="1"/>
    <col min="11214" max="11214" width="13.6640625" style="82" customWidth="1"/>
    <col min="11215" max="11215" width="11.9140625" style="82" customWidth="1"/>
    <col min="11216" max="11216" width="13.6640625" style="82" customWidth="1"/>
    <col min="11217" max="11217" width="11.9140625" style="82" customWidth="1"/>
    <col min="11218" max="11219" width="17.5" style="82" customWidth="1"/>
    <col min="11220" max="11220" width="15.58203125" style="82" customWidth="1"/>
    <col min="11221" max="11221" width="13.6640625" style="82" customWidth="1"/>
    <col min="11222" max="11222" width="15.58203125" style="82" customWidth="1"/>
    <col min="11223" max="11223" width="13.6640625" style="82" customWidth="1"/>
    <col min="11224" max="11224" width="12.08203125" style="82" customWidth="1"/>
    <col min="11225" max="11225" width="11.58203125" style="82" customWidth="1"/>
    <col min="11226" max="11226" width="6.4140625" style="82" customWidth="1"/>
    <col min="11227" max="11227" width="13.6640625" style="82" customWidth="1"/>
    <col min="11228" max="11228" width="11.9140625" style="82" customWidth="1"/>
    <col min="11229" max="11229" width="13.6640625" style="82" customWidth="1"/>
    <col min="11230" max="11230" width="11.9140625" style="82" customWidth="1"/>
    <col min="11231" max="11231" width="13.6640625" style="82" customWidth="1"/>
    <col min="11232" max="11232" width="11.9140625" style="82" customWidth="1"/>
    <col min="11233" max="11234" width="17.5" style="82" customWidth="1"/>
    <col min="11235" max="11235" width="15.58203125" style="82" customWidth="1"/>
    <col min="11236" max="11236" width="13.6640625" style="82" customWidth="1"/>
    <col min="11237" max="11237" width="15.58203125" style="82" customWidth="1"/>
    <col min="11238" max="11238" width="13.6640625" style="82" customWidth="1"/>
    <col min="11239" max="11239" width="12.08203125" style="82" customWidth="1"/>
    <col min="11240" max="11240" width="11.58203125" style="82" customWidth="1"/>
    <col min="11241" max="11241" width="6.4140625" style="82" customWidth="1"/>
    <col min="11242" max="11242" width="13.6640625" style="82" customWidth="1"/>
    <col min="11243" max="11243" width="11.9140625" style="82" customWidth="1"/>
    <col min="11244" max="11244" width="13.6640625" style="82" customWidth="1"/>
    <col min="11245" max="11245" width="11.9140625" style="82" customWidth="1"/>
    <col min="11246" max="11246" width="13.6640625" style="82" customWidth="1"/>
    <col min="11247" max="11247" width="11.9140625" style="82" customWidth="1"/>
    <col min="11248" max="11249" width="17.5" style="82" customWidth="1"/>
    <col min="11250" max="11250" width="15.58203125" style="82" customWidth="1"/>
    <col min="11251" max="11251" width="13.6640625" style="82" customWidth="1"/>
    <col min="11252" max="11252" width="15.58203125" style="82" customWidth="1"/>
    <col min="11253" max="11253" width="13.6640625" style="82" customWidth="1"/>
    <col min="11254" max="11254" width="12.08203125" style="82" customWidth="1"/>
    <col min="11255" max="11255" width="3.1640625" style="82" customWidth="1"/>
    <col min="11256" max="11264" width="7.5" style="82"/>
    <col min="11265" max="11265" width="11.1640625" style="82" bestFit="1" customWidth="1"/>
    <col min="11266" max="11266" width="15.58203125" style="82" bestFit="1" customWidth="1"/>
    <col min="11267" max="11267" width="10.6640625" style="82" bestFit="1" customWidth="1"/>
    <col min="11268" max="11268" width="14.4140625" style="82" bestFit="1" customWidth="1"/>
    <col min="11269" max="11269" width="17.1640625" style="82" bestFit="1" customWidth="1"/>
    <col min="11270" max="11270" width="12.5" style="82" bestFit="1" customWidth="1"/>
    <col min="11271" max="11271" width="20.33203125" style="82" bestFit="1" customWidth="1"/>
    <col min="11272" max="11272" width="8.08203125" style="82" bestFit="1" customWidth="1"/>
    <col min="11273" max="11273" width="8" style="82" bestFit="1" customWidth="1"/>
    <col min="11274" max="11274" width="19.08203125" style="82" bestFit="1" customWidth="1"/>
    <col min="11275" max="11277" width="8" style="82" bestFit="1" customWidth="1"/>
    <col min="11278" max="11278" width="13.6640625" style="82" bestFit="1" customWidth="1"/>
    <col min="11279" max="11279" width="11.9140625" style="82" bestFit="1" customWidth="1"/>
    <col min="11280" max="11280" width="18" style="82" bestFit="1" customWidth="1"/>
    <col min="11281" max="11281" width="16.08203125" style="82" bestFit="1" customWidth="1"/>
    <col min="11282" max="11282" width="18" style="82" bestFit="1" customWidth="1"/>
    <col min="11283" max="11283" width="16.08203125" style="82" bestFit="1" customWidth="1"/>
    <col min="11284" max="11284" width="12.5" style="82" bestFit="1" customWidth="1"/>
    <col min="11285" max="11285" width="10.6640625" style="82" bestFit="1" customWidth="1"/>
    <col min="11286" max="11286" width="11.58203125" style="82" bestFit="1" customWidth="1"/>
    <col min="11287" max="11287" width="17.08203125" style="82" bestFit="1" customWidth="1"/>
    <col min="11288" max="11288" width="13.6640625" style="82" bestFit="1" customWidth="1"/>
    <col min="11289" max="11289" width="11.9140625" style="82" bestFit="1" customWidth="1"/>
    <col min="11290" max="11290" width="13.6640625" style="82" bestFit="1" customWidth="1"/>
    <col min="11291" max="11291" width="11.9140625" style="82" bestFit="1" customWidth="1"/>
    <col min="11292" max="11292" width="13.6640625" style="82" bestFit="1" customWidth="1"/>
    <col min="11293" max="11293" width="11.9140625" style="82" bestFit="1" customWidth="1"/>
    <col min="11294" max="11295" width="17.5" style="82" bestFit="1" customWidth="1"/>
    <col min="11296" max="11296" width="15.58203125" style="82" bestFit="1" customWidth="1"/>
    <col min="11297" max="11297" width="13.6640625" style="82" bestFit="1" customWidth="1"/>
    <col min="11298" max="11298" width="15.58203125" style="82" bestFit="1" customWidth="1"/>
    <col min="11299" max="11299" width="13.6640625" style="82" bestFit="1" customWidth="1"/>
    <col min="11300" max="11300" width="17.08203125" style="82" customWidth="1"/>
    <col min="11301" max="11301" width="25.1640625" style="82" bestFit="1" customWidth="1"/>
    <col min="11302" max="11302" width="6.4140625" style="82" bestFit="1" customWidth="1"/>
    <col min="11303" max="11303" width="13.6640625" style="82" bestFit="1" customWidth="1"/>
    <col min="11304" max="11304" width="11.9140625" style="82" bestFit="1" customWidth="1"/>
    <col min="11305" max="11305" width="13.6640625" style="82" bestFit="1" customWidth="1"/>
    <col min="11306" max="11306" width="11.9140625" style="82" bestFit="1" customWidth="1"/>
    <col min="11307" max="11307" width="13.6640625" style="82" bestFit="1" customWidth="1"/>
    <col min="11308" max="11308" width="11.9140625" style="82" bestFit="1" customWidth="1"/>
    <col min="11309" max="11310" width="17.5" style="82" bestFit="1" customWidth="1"/>
    <col min="11311" max="11311" width="15.58203125" style="82" bestFit="1" customWidth="1"/>
    <col min="11312" max="11312" width="13.6640625" style="82" bestFit="1" customWidth="1"/>
    <col min="11313" max="11313" width="15.58203125" style="82" bestFit="1" customWidth="1"/>
    <col min="11314" max="11314" width="13.6640625" style="82" bestFit="1" customWidth="1"/>
    <col min="11315" max="11315" width="12.08203125" style="82" bestFit="1" customWidth="1"/>
    <col min="11316" max="11316" width="11.58203125" style="82" bestFit="1" customWidth="1"/>
    <col min="11317" max="11317" width="6.4140625" style="82" bestFit="1" customWidth="1"/>
    <col min="11318" max="11318" width="13.6640625" style="82" bestFit="1" customWidth="1"/>
    <col min="11319" max="11319" width="11.9140625" style="82" bestFit="1" customWidth="1"/>
    <col min="11320" max="11320" width="13.6640625" style="82" bestFit="1" customWidth="1"/>
    <col min="11321" max="11321" width="11.9140625" style="82" bestFit="1" customWidth="1"/>
    <col min="11322" max="11322" width="13.6640625" style="82" bestFit="1" customWidth="1"/>
    <col min="11323" max="11323" width="11.9140625" style="82" bestFit="1" customWidth="1"/>
    <col min="11324" max="11325" width="17.5" style="82" bestFit="1" customWidth="1"/>
    <col min="11326" max="11326" width="15.58203125" style="82" bestFit="1" customWidth="1"/>
    <col min="11327" max="11327" width="13.6640625" style="82" bestFit="1" customWidth="1"/>
    <col min="11328" max="11328" width="15.58203125" style="82" bestFit="1" customWidth="1"/>
    <col min="11329" max="11329" width="13.6640625" style="82" bestFit="1" customWidth="1"/>
    <col min="11330" max="11330" width="12.08203125" style="82" bestFit="1" customWidth="1"/>
    <col min="11331" max="11331" width="11.58203125" style="82" bestFit="1" customWidth="1"/>
    <col min="11332" max="11332" width="6.4140625" style="82" customWidth="1"/>
    <col min="11333" max="11333" width="13.6640625" style="82" customWidth="1"/>
    <col min="11334" max="11334" width="11.9140625" style="82" customWidth="1"/>
    <col min="11335" max="11335" width="13.6640625" style="82" customWidth="1"/>
    <col min="11336" max="11336" width="11.9140625" style="82" customWidth="1"/>
    <col min="11337" max="11337" width="13.6640625" style="82" customWidth="1"/>
    <col min="11338" max="11338" width="11.9140625" style="82" customWidth="1"/>
    <col min="11339" max="11340" width="17.5" style="82" customWidth="1"/>
    <col min="11341" max="11341" width="15.58203125" style="82" customWidth="1"/>
    <col min="11342" max="11342" width="13.6640625" style="82" customWidth="1"/>
    <col min="11343" max="11343" width="15.58203125" style="82" customWidth="1"/>
    <col min="11344" max="11344" width="13.6640625" style="82" customWidth="1"/>
    <col min="11345" max="11345" width="12.08203125" style="82" customWidth="1"/>
    <col min="11346" max="11346" width="11.58203125" style="82" customWidth="1"/>
    <col min="11347" max="11347" width="6.4140625" style="82" customWidth="1"/>
    <col min="11348" max="11348" width="13.6640625" style="82" customWidth="1"/>
    <col min="11349" max="11349" width="11.9140625" style="82" customWidth="1"/>
    <col min="11350" max="11350" width="13.6640625" style="82" customWidth="1"/>
    <col min="11351" max="11351" width="11.9140625" style="82" customWidth="1"/>
    <col min="11352" max="11352" width="13.6640625" style="82" customWidth="1"/>
    <col min="11353" max="11353" width="11.9140625" style="82" customWidth="1"/>
    <col min="11354" max="11355" width="17.5" style="82" customWidth="1"/>
    <col min="11356" max="11356" width="15.58203125" style="82" customWidth="1"/>
    <col min="11357" max="11357" width="13.6640625" style="82" customWidth="1"/>
    <col min="11358" max="11358" width="15.58203125" style="82" customWidth="1"/>
    <col min="11359" max="11359" width="6" style="82" customWidth="1"/>
    <col min="11360" max="11360" width="12.08203125" style="82" customWidth="1"/>
    <col min="11361" max="11361" width="11.58203125" style="82" customWidth="1"/>
    <col min="11362" max="11362" width="6.4140625" style="82" customWidth="1"/>
    <col min="11363" max="11363" width="13.6640625" style="82" customWidth="1"/>
    <col min="11364" max="11364" width="11.9140625" style="82" customWidth="1"/>
    <col min="11365" max="11365" width="13.6640625" style="82" customWidth="1"/>
    <col min="11366" max="11366" width="11.9140625" style="82" customWidth="1"/>
    <col min="11367" max="11367" width="13.6640625" style="82" customWidth="1"/>
    <col min="11368" max="11368" width="11.9140625" style="82" customWidth="1"/>
    <col min="11369" max="11370" width="17.5" style="82" customWidth="1"/>
    <col min="11371" max="11371" width="15.58203125" style="82" customWidth="1"/>
    <col min="11372" max="11372" width="13.6640625" style="82" customWidth="1"/>
    <col min="11373" max="11373" width="15.58203125" style="82" customWidth="1"/>
    <col min="11374" max="11374" width="6" style="82" customWidth="1"/>
    <col min="11375" max="11375" width="12.08203125" style="82" customWidth="1"/>
    <col min="11376" max="11376" width="11.58203125" style="82" customWidth="1"/>
    <col min="11377" max="11377" width="6.4140625" style="82" customWidth="1"/>
    <col min="11378" max="11378" width="13.6640625" style="82" customWidth="1"/>
    <col min="11379" max="11379" width="11.9140625" style="82" customWidth="1"/>
    <col min="11380" max="11380" width="13.6640625" style="82" customWidth="1"/>
    <col min="11381" max="11381" width="11.9140625" style="82" customWidth="1"/>
    <col min="11382" max="11382" width="13.6640625" style="82" customWidth="1"/>
    <col min="11383" max="11383" width="11.9140625" style="82" customWidth="1"/>
    <col min="11384" max="11385" width="17.5" style="82" customWidth="1"/>
    <col min="11386" max="11386" width="15.58203125" style="82" customWidth="1"/>
    <col min="11387" max="11387" width="13.6640625" style="82" customWidth="1"/>
    <col min="11388" max="11388" width="15.58203125" style="82" customWidth="1"/>
    <col min="11389" max="11389" width="13.6640625" style="82" customWidth="1"/>
    <col min="11390" max="11390" width="12.08203125" style="82" customWidth="1"/>
    <col min="11391" max="11391" width="11.58203125" style="82" customWidth="1"/>
    <col min="11392" max="11392" width="6.4140625" style="82" customWidth="1"/>
    <col min="11393" max="11393" width="13.6640625" style="82" customWidth="1"/>
    <col min="11394" max="11394" width="11.9140625" style="82" customWidth="1"/>
    <col min="11395" max="11395" width="13.6640625" style="82" customWidth="1"/>
    <col min="11396" max="11396" width="11.9140625" style="82" customWidth="1"/>
    <col min="11397" max="11397" width="13.6640625" style="82" customWidth="1"/>
    <col min="11398" max="11398" width="11.9140625" style="82" customWidth="1"/>
    <col min="11399" max="11400" width="17.5" style="82" customWidth="1"/>
    <col min="11401" max="11401" width="15.58203125" style="82" customWidth="1"/>
    <col min="11402" max="11402" width="13.6640625" style="82" customWidth="1"/>
    <col min="11403" max="11403" width="15.58203125" style="82" customWidth="1"/>
    <col min="11404" max="11404" width="13.6640625" style="82" customWidth="1"/>
    <col min="11405" max="11405" width="12.08203125" style="82" customWidth="1"/>
    <col min="11406" max="11406" width="11.58203125" style="82" customWidth="1"/>
    <col min="11407" max="11407" width="6.4140625" style="82" customWidth="1"/>
    <col min="11408" max="11408" width="13.6640625" style="82" customWidth="1"/>
    <col min="11409" max="11409" width="11.9140625" style="82" customWidth="1"/>
    <col min="11410" max="11410" width="13.6640625" style="82" customWidth="1"/>
    <col min="11411" max="11411" width="11.9140625" style="82" customWidth="1"/>
    <col min="11412" max="11412" width="13.6640625" style="82" customWidth="1"/>
    <col min="11413" max="11413" width="11.9140625" style="82" customWidth="1"/>
    <col min="11414" max="11415" width="17.5" style="82" customWidth="1"/>
    <col min="11416" max="11416" width="15.58203125" style="82" customWidth="1"/>
    <col min="11417" max="11417" width="13.6640625" style="82" customWidth="1"/>
    <col min="11418" max="11418" width="15.58203125" style="82" customWidth="1"/>
    <col min="11419" max="11419" width="5.33203125" style="82" customWidth="1"/>
    <col min="11420" max="11420" width="12.08203125" style="82" customWidth="1"/>
    <col min="11421" max="11421" width="11.58203125" style="82" customWidth="1"/>
    <col min="11422" max="11422" width="6.4140625" style="82" customWidth="1"/>
    <col min="11423" max="11423" width="13.6640625" style="82" customWidth="1"/>
    <col min="11424" max="11424" width="11.9140625" style="82" customWidth="1"/>
    <col min="11425" max="11425" width="13.6640625" style="82" customWidth="1"/>
    <col min="11426" max="11426" width="11.9140625" style="82" customWidth="1"/>
    <col min="11427" max="11427" width="13.6640625" style="82" customWidth="1"/>
    <col min="11428" max="11428" width="11.9140625" style="82" customWidth="1"/>
    <col min="11429" max="11430" width="17.5" style="82" customWidth="1"/>
    <col min="11431" max="11431" width="15.58203125" style="82" customWidth="1"/>
    <col min="11432" max="11432" width="13.6640625" style="82" customWidth="1"/>
    <col min="11433" max="11433" width="15.58203125" style="82" customWidth="1"/>
    <col min="11434" max="11434" width="13.6640625" style="82" customWidth="1"/>
    <col min="11435" max="11435" width="12.08203125" style="82" customWidth="1"/>
    <col min="11436" max="11436" width="11.58203125" style="82" customWidth="1"/>
    <col min="11437" max="11437" width="6.4140625" style="82" customWidth="1"/>
    <col min="11438" max="11438" width="13.6640625" style="82" customWidth="1"/>
    <col min="11439" max="11439" width="11.9140625" style="82" customWidth="1"/>
    <col min="11440" max="11440" width="13.6640625" style="82" customWidth="1"/>
    <col min="11441" max="11441" width="11.9140625" style="82" customWidth="1"/>
    <col min="11442" max="11442" width="13.6640625" style="82" customWidth="1"/>
    <col min="11443" max="11443" width="11.9140625" style="82" customWidth="1"/>
    <col min="11444" max="11445" width="17.5" style="82" customWidth="1"/>
    <col min="11446" max="11446" width="15.58203125" style="82" customWidth="1"/>
    <col min="11447" max="11447" width="13.6640625" style="82" customWidth="1"/>
    <col min="11448" max="11448" width="15.58203125" style="82" customWidth="1"/>
    <col min="11449" max="11449" width="13.6640625" style="82" customWidth="1"/>
    <col min="11450" max="11450" width="12.08203125" style="82" customWidth="1"/>
    <col min="11451" max="11451" width="11.58203125" style="82" customWidth="1"/>
    <col min="11452" max="11452" width="6.4140625" style="82" customWidth="1"/>
    <col min="11453" max="11453" width="13.6640625" style="82" customWidth="1"/>
    <col min="11454" max="11454" width="11.9140625" style="82" customWidth="1"/>
    <col min="11455" max="11455" width="13.6640625" style="82" customWidth="1"/>
    <col min="11456" max="11456" width="11.9140625" style="82" customWidth="1"/>
    <col min="11457" max="11457" width="13.6640625" style="82" customWidth="1"/>
    <col min="11458" max="11458" width="11.9140625" style="82" customWidth="1"/>
    <col min="11459" max="11460" width="17.5" style="82" customWidth="1"/>
    <col min="11461" max="11461" width="15.58203125" style="82" customWidth="1"/>
    <col min="11462" max="11462" width="13.6640625" style="82" customWidth="1"/>
    <col min="11463" max="11463" width="15.58203125" style="82" customWidth="1"/>
    <col min="11464" max="11464" width="13.6640625" style="82" customWidth="1"/>
    <col min="11465" max="11465" width="12.08203125" style="82" customWidth="1"/>
    <col min="11466" max="11466" width="11.58203125" style="82" customWidth="1"/>
    <col min="11467" max="11467" width="6.4140625" style="82" customWidth="1"/>
    <col min="11468" max="11468" width="13.6640625" style="82" customWidth="1"/>
    <col min="11469" max="11469" width="11.9140625" style="82" customWidth="1"/>
    <col min="11470" max="11470" width="13.6640625" style="82" customWidth="1"/>
    <col min="11471" max="11471" width="11.9140625" style="82" customWidth="1"/>
    <col min="11472" max="11472" width="13.6640625" style="82" customWidth="1"/>
    <col min="11473" max="11473" width="11.9140625" style="82" customWidth="1"/>
    <col min="11474" max="11475" width="17.5" style="82" customWidth="1"/>
    <col min="11476" max="11476" width="15.58203125" style="82" customWidth="1"/>
    <col min="11477" max="11477" width="13.6640625" style="82" customWidth="1"/>
    <col min="11478" max="11478" width="15.58203125" style="82" customWidth="1"/>
    <col min="11479" max="11479" width="13.6640625" style="82" customWidth="1"/>
    <col min="11480" max="11480" width="12.08203125" style="82" customWidth="1"/>
    <col min="11481" max="11481" width="11.58203125" style="82" customWidth="1"/>
    <col min="11482" max="11482" width="6.4140625" style="82" customWidth="1"/>
    <col min="11483" max="11483" width="13.6640625" style="82" customWidth="1"/>
    <col min="11484" max="11484" width="11.9140625" style="82" customWidth="1"/>
    <col min="11485" max="11485" width="13.6640625" style="82" customWidth="1"/>
    <col min="11486" max="11486" width="11.9140625" style="82" customWidth="1"/>
    <col min="11487" max="11487" width="13.6640625" style="82" customWidth="1"/>
    <col min="11488" max="11488" width="11.9140625" style="82" customWidth="1"/>
    <col min="11489" max="11490" width="17.5" style="82" customWidth="1"/>
    <col min="11491" max="11491" width="15.58203125" style="82" customWidth="1"/>
    <col min="11492" max="11492" width="13.6640625" style="82" customWidth="1"/>
    <col min="11493" max="11493" width="15.58203125" style="82" customWidth="1"/>
    <col min="11494" max="11494" width="13.6640625" style="82" customWidth="1"/>
    <col min="11495" max="11495" width="12.08203125" style="82" customWidth="1"/>
    <col min="11496" max="11496" width="11.58203125" style="82" customWidth="1"/>
    <col min="11497" max="11497" width="6.4140625" style="82" customWidth="1"/>
    <col min="11498" max="11498" width="13.6640625" style="82" customWidth="1"/>
    <col min="11499" max="11499" width="11.9140625" style="82" customWidth="1"/>
    <col min="11500" max="11500" width="13.6640625" style="82" customWidth="1"/>
    <col min="11501" max="11501" width="11.9140625" style="82" customWidth="1"/>
    <col min="11502" max="11502" width="13.6640625" style="82" customWidth="1"/>
    <col min="11503" max="11503" width="11.9140625" style="82" customWidth="1"/>
    <col min="11504" max="11505" width="17.5" style="82" customWidth="1"/>
    <col min="11506" max="11506" width="15.58203125" style="82" customWidth="1"/>
    <col min="11507" max="11507" width="13.6640625" style="82" customWidth="1"/>
    <col min="11508" max="11508" width="15.58203125" style="82" customWidth="1"/>
    <col min="11509" max="11509" width="13.6640625" style="82" customWidth="1"/>
    <col min="11510" max="11510" width="12.08203125" style="82" customWidth="1"/>
    <col min="11511" max="11511" width="3.1640625" style="82" customWidth="1"/>
    <col min="11512" max="11520" width="7.5" style="82"/>
    <col min="11521" max="11521" width="11.1640625" style="82" bestFit="1" customWidth="1"/>
    <col min="11522" max="11522" width="15.58203125" style="82" bestFit="1" customWidth="1"/>
    <col min="11523" max="11523" width="10.6640625" style="82" bestFit="1" customWidth="1"/>
    <col min="11524" max="11524" width="14.4140625" style="82" bestFit="1" customWidth="1"/>
    <col min="11525" max="11525" width="17.1640625" style="82" bestFit="1" customWidth="1"/>
    <col min="11526" max="11526" width="12.5" style="82" bestFit="1" customWidth="1"/>
    <col min="11527" max="11527" width="20.33203125" style="82" bestFit="1" customWidth="1"/>
    <col min="11528" max="11528" width="8.08203125" style="82" bestFit="1" customWidth="1"/>
    <col min="11529" max="11529" width="8" style="82" bestFit="1" customWidth="1"/>
    <col min="11530" max="11530" width="19.08203125" style="82" bestFit="1" customWidth="1"/>
    <col min="11531" max="11533" width="8" style="82" bestFit="1" customWidth="1"/>
    <col min="11534" max="11534" width="13.6640625" style="82" bestFit="1" customWidth="1"/>
    <col min="11535" max="11535" width="11.9140625" style="82" bestFit="1" customWidth="1"/>
    <col min="11536" max="11536" width="18" style="82" bestFit="1" customWidth="1"/>
    <col min="11537" max="11537" width="16.08203125" style="82" bestFit="1" customWidth="1"/>
    <col min="11538" max="11538" width="18" style="82" bestFit="1" customWidth="1"/>
    <col min="11539" max="11539" width="16.08203125" style="82" bestFit="1" customWidth="1"/>
    <col min="11540" max="11540" width="12.5" style="82" bestFit="1" customWidth="1"/>
    <col min="11541" max="11541" width="10.6640625" style="82" bestFit="1" customWidth="1"/>
    <col min="11542" max="11542" width="11.58203125" style="82" bestFit="1" customWidth="1"/>
    <col min="11543" max="11543" width="17.08203125" style="82" bestFit="1" customWidth="1"/>
    <col min="11544" max="11544" width="13.6640625" style="82" bestFit="1" customWidth="1"/>
    <col min="11545" max="11545" width="11.9140625" style="82" bestFit="1" customWidth="1"/>
    <col min="11546" max="11546" width="13.6640625" style="82" bestFit="1" customWidth="1"/>
    <col min="11547" max="11547" width="11.9140625" style="82" bestFit="1" customWidth="1"/>
    <col min="11548" max="11548" width="13.6640625" style="82" bestFit="1" customWidth="1"/>
    <col min="11549" max="11549" width="11.9140625" style="82" bestFit="1" customWidth="1"/>
    <col min="11550" max="11551" width="17.5" style="82" bestFit="1" customWidth="1"/>
    <col min="11552" max="11552" width="15.58203125" style="82" bestFit="1" customWidth="1"/>
    <col min="11553" max="11553" width="13.6640625" style="82" bestFit="1" customWidth="1"/>
    <col min="11554" max="11554" width="15.58203125" style="82" bestFit="1" customWidth="1"/>
    <col min="11555" max="11555" width="13.6640625" style="82" bestFit="1" customWidth="1"/>
    <col min="11556" max="11556" width="17.08203125" style="82" customWidth="1"/>
    <col min="11557" max="11557" width="25.1640625" style="82" bestFit="1" customWidth="1"/>
    <col min="11558" max="11558" width="6.4140625" style="82" bestFit="1" customWidth="1"/>
    <col min="11559" max="11559" width="13.6640625" style="82" bestFit="1" customWidth="1"/>
    <col min="11560" max="11560" width="11.9140625" style="82" bestFit="1" customWidth="1"/>
    <col min="11561" max="11561" width="13.6640625" style="82" bestFit="1" customWidth="1"/>
    <col min="11562" max="11562" width="11.9140625" style="82" bestFit="1" customWidth="1"/>
    <col min="11563" max="11563" width="13.6640625" style="82" bestFit="1" customWidth="1"/>
    <col min="11564" max="11564" width="11.9140625" style="82" bestFit="1" customWidth="1"/>
    <col min="11565" max="11566" width="17.5" style="82" bestFit="1" customWidth="1"/>
    <col min="11567" max="11567" width="15.58203125" style="82" bestFit="1" customWidth="1"/>
    <col min="11568" max="11568" width="13.6640625" style="82" bestFit="1" customWidth="1"/>
    <col min="11569" max="11569" width="15.58203125" style="82" bestFit="1" customWidth="1"/>
    <col min="11570" max="11570" width="13.6640625" style="82" bestFit="1" customWidth="1"/>
    <col min="11571" max="11571" width="12.08203125" style="82" bestFit="1" customWidth="1"/>
    <col min="11572" max="11572" width="11.58203125" style="82" bestFit="1" customWidth="1"/>
    <col min="11573" max="11573" width="6.4140625" style="82" bestFit="1" customWidth="1"/>
    <col min="11574" max="11574" width="13.6640625" style="82" bestFit="1" customWidth="1"/>
    <col min="11575" max="11575" width="11.9140625" style="82" bestFit="1" customWidth="1"/>
    <col min="11576" max="11576" width="13.6640625" style="82" bestFit="1" customWidth="1"/>
    <col min="11577" max="11577" width="11.9140625" style="82" bestFit="1" customWidth="1"/>
    <col min="11578" max="11578" width="13.6640625" style="82" bestFit="1" customWidth="1"/>
    <col min="11579" max="11579" width="11.9140625" style="82" bestFit="1" customWidth="1"/>
    <col min="11580" max="11581" width="17.5" style="82" bestFit="1" customWidth="1"/>
    <col min="11582" max="11582" width="15.58203125" style="82" bestFit="1" customWidth="1"/>
    <col min="11583" max="11583" width="13.6640625" style="82" bestFit="1" customWidth="1"/>
    <col min="11584" max="11584" width="15.58203125" style="82" bestFit="1" customWidth="1"/>
    <col min="11585" max="11585" width="13.6640625" style="82" bestFit="1" customWidth="1"/>
    <col min="11586" max="11586" width="12.08203125" style="82" bestFit="1" customWidth="1"/>
    <col min="11587" max="11587" width="11.58203125" style="82" bestFit="1" customWidth="1"/>
    <col min="11588" max="11588" width="6.4140625" style="82" customWidth="1"/>
    <col min="11589" max="11589" width="13.6640625" style="82" customWidth="1"/>
    <col min="11590" max="11590" width="11.9140625" style="82" customWidth="1"/>
    <col min="11591" max="11591" width="13.6640625" style="82" customWidth="1"/>
    <col min="11592" max="11592" width="11.9140625" style="82" customWidth="1"/>
    <col min="11593" max="11593" width="13.6640625" style="82" customWidth="1"/>
    <col min="11594" max="11594" width="11.9140625" style="82" customWidth="1"/>
    <col min="11595" max="11596" width="17.5" style="82" customWidth="1"/>
    <col min="11597" max="11597" width="15.58203125" style="82" customWidth="1"/>
    <col min="11598" max="11598" width="13.6640625" style="82" customWidth="1"/>
    <col min="11599" max="11599" width="15.58203125" style="82" customWidth="1"/>
    <col min="11600" max="11600" width="13.6640625" style="82" customWidth="1"/>
    <col min="11601" max="11601" width="12.08203125" style="82" customWidth="1"/>
    <col min="11602" max="11602" width="11.58203125" style="82" customWidth="1"/>
    <col min="11603" max="11603" width="6.4140625" style="82" customWidth="1"/>
    <col min="11604" max="11604" width="13.6640625" style="82" customWidth="1"/>
    <col min="11605" max="11605" width="11.9140625" style="82" customWidth="1"/>
    <col min="11606" max="11606" width="13.6640625" style="82" customWidth="1"/>
    <col min="11607" max="11607" width="11.9140625" style="82" customWidth="1"/>
    <col min="11608" max="11608" width="13.6640625" style="82" customWidth="1"/>
    <col min="11609" max="11609" width="11.9140625" style="82" customWidth="1"/>
    <col min="11610" max="11611" width="17.5" style="82" customWidth="1"/>
    <col min="11612" max="11612" width="15.58203125" style="82" customWidth="1"/>
    <col min="11613" max="11613" width="13.6640625" style="82" customWidth="1"/>
    <col min="11614" max="11614" width="15.58203125" style="82" customWidth="1"/>
    <col min="11615" max="11615" width="6" style="82" customWidth="1"/>
    <col min="11616" max="11616" width="12.08203125" style="82" customWidth="1"/>
    <col min="11617" max="11617" width="11.58203125" style="82" customWidth="1"/>
    <col min="11618" max="11618" width="6.4140625" style="82" customWidth="1"/>
    <col min="11619" max="11619" width="13.6640625" style="82" customWidth="1"/>
    <col min="11620" max="11620" width="11.9140625" style="82" customWidth="1"/>
    <col min="11621" max="11621" width="13.6640625" style="82" customWidth="1"/>
    <col min="11622" max="11622" width="11.9140625" style="82" customWidth="1"/>
    <col min="11623" max="11623" width="13.6640625" style="82" customWidth="1"/>
    <col min="11624" max="11624" width="11.9140625" style="82" customWidth="1"/>
    <col min="11625" max="11626" width="17.5" style="82" customWidth="1"/>
    <col min="11627" max="11627" width="15.58203125" style="82" customWidth="1"/>
    <col min="11628" max="11628" width="13.6640625" style="82" customWidth="1"/>
    <col min="11629" max="11629" width="15.58203125" style="82" customWidth="1"/>
    <col min="11630" max="11630" width="6" style="82" customWidth="1"/>
    <col min="11631" max="11631" width="12.08203125" style="82" customWidth="1"/>
    <col min="11632" max="11632" width="11.58203125" style="82" customWidth="1"/>
    <col min="11633" max="11633" width="6.4140625" style="82" customWidth="1"/>
    <col min="11634" max="11634" width="13.6640625" style="82" customWidth="1"/>
    <col min="11635" max="11635" width="11.9140625" style="82" customWidth="1"/>
    <col min="11636" max="11636" width="13.6640625" style="82" customWidth="1"/>
    <col min="11637" max="11637" width="11.9140625" style="82" customWidth="1"/>
    <col min="11638" max="11638" width="13.6640625" style="82" customWidth="1"/>
    <col min="11639" max="11639" width="11.9140625" style="82" customWidth="1"/>
    <col min="11640" max="11641" width="17.5" style="82" customWidth="1"/>
    <col min="11642" max="11642" width="15.58203125" style="82" customWidth="1"/>
    <col min="11643" max="11643" width="13.6640625" style="82" customWidth="1"/>
    <col min="11644" max="11644" width="15.58203125" style="82" customWidth="1"/>
    <col min="11645" max="11645" width="13.6640625" style="82" customWidth="1"/>
    <col min="11646" max="11646" width="12.08203125" style="82" customWidth="1"/>
    <col min="11647" max="11647" width="11.58203125" style="82" customWidth="1"/>
    <col min="11648" max="11648" width="6.4140625" style="82" customWidth="1"/>
    <col min="11649" max="11649" width="13.6640625" style="82" customWidth="1"/>
    <col min="11650" max="11650" width="11.9140625" style="82" customWidth="1"/>
    <col min="11651" max="11651" width="13.6640625" style="82" customWidth="1"/>
    <col min="11652" max="11652" width="11.9140625" style="82" customWidth="1"/>
    <col min="11653" max="11653" width="13.6640625" style="82" customWidth="1"/>
    <col min="11654" max="11654" width="11.9140625" style="82" customWidth="1"/>
    <col min="11655" max="11656" width="17.5" style="82" customWidth="1"/>
    <col min="11657" max="11657" width="15.58203125" style="82" customWidth="1"/>
    <col min="11658" max="11658" width="13.6640625" style="82" customWidth="1"/>
    <col min="11659" max="11659" width="15.58203125" style="82" customWidth="1"/>
    <col min="11660" max="11660" width="13.6640625" style="82" customWidth="1"/>
    <col min="11661" max="11661" width="12.08203125" style="82" customWidth="1"/>
    <col min="11662" max="11662" width="11.58203125" style="82" customWidth="1"/>
    <col min="11663" max="11663" width="6.4140625" style="82" customWidth="1"/>
    <col min="11664" max="11664" width="13.6640625" style="82" customWidth="1"/>
    <col min="11665" max="11665" width="11.9140625" style="82" customWidth="1"/>
    <col min="11666" max="11666" width="13.6640625" style="82" customWidth="1"/>
    <col min="11667" max="11667" width="11.9140625" style="82" customWidth="1"/>
    <col min="11668" max="11668" width="13.6640625" style="82" customWidth="1"/>
    <col min="11669" max="11669" width="11.9140625" style="82" customWidth="1"/>
    <col min="11670" max="11671" width="17.5" style="82" customWidth="1"/>
    <col min="11672" max="11672" width="15.58203125" style="82" customWidth="1"/>
    <col min="11673" max="11673" width="13.6640625" style="82" customWidth="1"/>
    <col min="11674" max="11674" width="15.58203125" style="82" customWidth="1"/>
    <col min="11675" max="11675" width="5.33203125" style="82" customWidth="1"/>
    <col min="11676" max="11676" width="12.08203125" style="82" customWidth="1"/>
    <col min="11677" max="11677" width="11.58203125" style="82" customWidth="1"/>
    <col min="11678" max="11678" width="6.4140625" style="82" customWidth="1"/>
    <col min="11679" max="11679" width="13.6640625" style="82" customWidth="1"/>
    <col min="11680" max="11680" width="11.9140625" style="82" customWidth="1"/>
    <col min="11681" max="11681" width="13.6640625" style="82" customWidth="1"/>
    <col min="11682" max="11682" width="11.9140625" style="82" customWidth="1"/>
    <col min="11683" max="11683" width="13.6640625" style="82" customWidth="1"/>
    <col min="11684" max="11684" width="11.9140625" style="82" customWidth="1"/>
    <col min="11685" max="11686" width="17.5" style="82" customWidth="1"/>
    <col min="11687" max="11687" width="15.58203125" style="82" customWidth="1"/>
    <col min="11688" max="11688" width="13.6640625" style="82" customWidth="1"/>
    <col min="11689" max="11689" width="15.58203125" style="82" customWidth="1"/>
    <col min="11690" max="11690" width="13.6640625" style="82" customWidth="1"/>
    <col min="11691" max="11691" width="12.08203125" style="82" customWidth="1"/>
    <col min="11692" max="11692" width="11.58203125" style="82" customWidth="1"/>
    <col min="11693" max="11693" width="6.4140625" style="82" customWidth="1"/>
    <col min="11694" max="11694" width="13.6640625" style="82" customWidth="1"/>
    <col min="11695" max="11695" width="11.9140625" style="82" customWidth="1"/>
    <col min="11696" max="11696" width="13.6640625" style="82" customWidth="1"/>
    <col min="11697" max="11697" width="11.9140625" style="82" customWidth="1"/>
    <col min="11698" max="11698" width="13.6640625" style="82" customWidth="1"/>
    <col min="11699" max="11699" width="11.9140625" style="82" customWidth="1"/>
    <col min="11700" max="11701" width="17.5" style="82" customWidth="1"/>
    <col min="11702" max="11702" width="15.58203125" style="82" customWidth="1"/>
    <col min="11703" max="11703" width="13.6640625" style="82" customWidth="1"/>
    <col min="11704" max="11704" width="15.58203125" style="82" customWidth="1"/>
    <col min="11705" max="11705" width="13.6640625" style="82" customWidth="1"/>
    <col min="11706" max="11706" width="12.08203125" style="82" customWidth="1"/>
    <col min="11707" max="11707" width="11.58203125" style="82" customWidth="1"/>
    <col min="11708" max="11708" width="6.4140625" style="82" customWidth="1"/>
    <col min="11709" max="11709" width="13.6640625" style="82" customWidth="1"/>
    <col min="11710" max="11710" width="11.9140625" style="82" customWidth="1"/>
    <col min="11711" max="11711" width="13.6640625" style="82" customWidth="1"/>
    <col min="11712" max="11712" width="11.9140625" style="82" customWidth="1"/>
    <col min="11713" max="11713" width="13.6640625" style="82" customWidth="1"/>
    <col min="11714" max="11714" width="11.9140625" style="82" customWidth="1"/>
    <col min="11715" max="11716" width="17.5" style="82" customWidth="1"/>
    <col min="11717" max="11717" width="15.58203125" style="82" customWidth="1"/>
    <col min="11718" max="11718" width="13.6640625" style="82" customWidth="1"/>
    <col min="11719" max="11719" width="15.58203125" style="82" customWidth="1"/>
    <col min="11720" max="11720" width="13.6640625" style="82" customWidth="1"/>
    <col min="11721" max="11721" width="12.08203125" style="82" customWidth="1"/>
    <col min="11722" max="11722" width="11.58203125" style="82" customWidth="1"/>
    <col min="11723" max="11723" width="6.4140625" style="82" customWidth="1"/>
    <col min="11724" max="11724" width="13.6640625" style="82" customWidth="1"/>
    <col min="11725" max="11725" width="11.9140625" style="82" customWidth="1"/>
    <col min="11726" max="11726" width="13.6640625" style="82" customWidth="1"/>
    <col min="11727" max="11727" width="11.9140625" style="82" customWidth="1"/>
    <col min="11728" max="11728" width="13.6640625" style="82" customWidth="1"/>
    <col min="11729" max="11729" width="11.9140625" style="82" customWidth="1"/>
    <col min="11730" max="11731" width="17.5" style="82" customWidth="1"/>
    <col min="11732" max="11732" width="15.58203125" style="82" customWidth="1"/>
    <col min="11733" max="11733" width="13.6640625" style="82" customWidth="1"/>
    <col min="11734" max="11734" width="15.58203125" style="82" customWidth="1"/>
    <col min="11735" max="11735" width="13.6640625" style="82" customWidth="1"/>
    <col min="11736" max="11736" width="12.08203125" style="82" customWidth="1"/>
    <col min="11737" max="11737" width="11.58203125" style="82" customWidth="1"/>
    <col min="11738" max="11738" width="6.4140625" style="82" customWidth="1"/>
    <col min="11739" max="11739" width="13.6640625" style="82" customWidth="1"/>
    <col min="11740" max="11740" width="11.9140625" style="82" customWidth="1"/>
    <col min="11741" max="11741" width="13.6640625" style="82" customWidth="1"/>
    <col min="11742" max="11742" width="11.9140625" style="82" customWidth="1"/>
    <col min="11743" max="11743" width="13.6640625" style="82" customWidth="1"/>
    <col min="11744" max="11744" width="11.9140625" style="82" customWidth="1"/>
    <col min="11745" max="11746" width="17.5" style="82" customWidth="1"/>
    <col min="11747" max="11747" width="15.58203125" style="82" customWidth="1"/>
    <col min="11748" max="11748" width="13.6640625" style="82" customWidth="1"/>
    <col min="11749" max="11749" width="15.58203125" style="82" customWidth="1"/>
    <col min="11750" max="11750" width="13.6640625" style="82" customWidth="1"/>
    <col min="11751" max="11751" width="12.08203125" style="82" customWidth="1"/>
    <col min="11752" max="11752" width="11.58203125" style="82" customWidth="1"/>
    <col min="11753" max="11753" width="6.4140625" style="82" customWidth="1"/>
    <col min="11754" max="11754" width="13.6640625" style="82" customWidth="1"/>
    <col min="11755" max="11755" width="11.9140625" style="82" customWidth="1"/>
    <col min="11756" max="11756" width="13.6640625" style="82" customWidth="1"/>
    <col min="11757" max="11757" width="11.9140625" style="82" customWidth="1"/>
    <col min="11758" max="11758" width="13.6640625" style="82" customWidth="1"/>
    <col min="11759" max="11759" width="11.9140625" style="82" customWidth="1"/>
    <col min="11760" max="11761" width="17.5" style="82" customWidth="1"/>
    <col min="11762" max="11762" width="15.58203125" style="82" customWidth="1"/>
    <col min="11763" max="11763" width="13.6640625" style="82" customWidth="1"/>
    <col min="11764" max="11764" width="15.58203125" style="82" customWidth="1"/>
    <col min="11765" max="11765" width="13.6640625" style="82" customWidth="1"/>
    <col min="11766" max="11766" width="12.08203125" style="82" customWidth="1"/>
    <col min="11767" max="11767" width="3.1640625" style="82" customWidth="1"/>
    <col min="11768" max="11776" width="7.5" style="82"/>
    <col min="11777" max="11777" width="11.1640625" style="82" bestFit="1" customWidth="1"/>
    <col min="11778" max="11778" width="15.58203125" style="82" bestFit="1" customWidth="1"/>
    <col min="11779" max="11779" width="10.6640625" style="82" bestFit="1" customWidth="1"/>
    <col min="11780" max="11780" width="14.4140625" style="82" bestFit="1" customWidth="1"/>
    <col min="11781" max="11781" width="17.1640625" style="82" bestFit="1" customWidth="1"/>
    <col min="11782" max="11782" width="12.5" style="82" bestFit="1" customWidth="1"/>
    <col min="11783" max="11783" width="20.33203125" style="82" bestFit="1" customWidth="1"/>
    <col min="11784" max="11784" width="8.08203125" style="82" bestFit="1" customWidth="1"/>
    <col min="11785" max="11785" width="8" style="82" bestFit="1" customWidth="1"/>
    <col min="11786" max="11786" width="19.08203125" style="82" bestFit="1" customWidth="1"/>
    <col min="11787" max="11789" width="8" style="82" bestFit="1" customWidth="1"/>
    <col min="11790" max="11790" width="13.6640625" style="82" bestFit="1" customWidth="1"/>
    <col min="11791" max="11791" width="11.9140625" style="82" bestFit="1" customWidth="1"/>
    <col min="11792" max="11792" width="18" style="82" bestFit="1" customWidth="1"/>
    <col min="11793" max="11793" width="16.08203125" style="82" bestFit="1" customWidth="1"/>
    <col min="11794" max="11794" width="18" style="82" bestFit="1" customWidth="1"/>
    <col min="11795" max="11795" width="16.08203125" style="82" bestFit="1" customWidth="1"/>
    <col min="11796" max="11796" width="12.5" style="82" bestFit="1" customWidth="1"/>
    <col min="11797" max="11797" width="10.6640625" style="82" bestFit="1" customWidth="1"/>
    <col min="11798" max="11798" width="11.58203125" style="82" bestFit="1" customWidth="1"/>
    <col min="11799" max="11799" width="17.08203125" style="82" bestFit="1" customWidth="1"/>
    <col min="11800" max="11800" width="13.6640625" style="82" bestFit="1" customWidth="1"/>
    <col min="11801" max="11801" width="11.9140625" style="82" bestFit="1" customWidth="1"/>
    <col min="11802" max="11802" width="13.6640625" style="82" bestFit="1" customWidth="1"/>
    <col min="11803" max="11803" width="11.9140625" style="82" bestFit="1" customWidth="1"/>
    <col min="11804" max="11804" width="13.6640625" style="82" bestFit="1" customWidth="1"/>
    <col min="11805" max="11805" width="11.9140625" style="82" bestFit="1" customWidth="1"/>
    <col min="11806" max="11807" width="17.5" style="82" bestFit="1" customWidth="1"/>
    <col min="11808" max="11808" width="15.58203125" style="82" bestFit="1" customWidth="1"/>
    <col min="11809" max="11809" width="13.6640625" style="82" bestFit="1" customWidth="1"/>
    <col min="11810" max="11810" width="15.58203125" style="82" bestFit="1" customWidth="1"/>
    <col min="11811" max="11811" width="13.6640625" style="82" bestFit="1" customWidth="1"/>
    <col min="11812" max="11812" width="17.08203125" style="82" customWidth="1"/>
    <col min="11813" max="11813" width="25.1640625" style="82" bestFit="1" customWidth="1"/>
    <col min="11814" max="11814" width="6.4140625" style="82" bestFit="1" customWidth="1"/>
    <col min="11815" max="11815" width="13.6640625" style="82" bestFit="1" customWidth="1"/>
    <col min="11816" max="11816" width="11.9140625" style="82" bestFit="1" customWidth="1"/>
    <col min="11817" max="11817" width="13.6640625" style="82" bestFit="1" customWidth="1"/>
    <col min="11818" max="11818" width="11.9140625" style="82" bestFit="1" customWidth="1"/>
    <col min="11819" max="11819" width="13.6640625" style="82" bestFit="1" customWidth="1"/>
    <col min="11820" max="11820" width="11.9140625" style="82" bestFit="1" customWidth="1"/>
    <col min="11821" max="11822" width="17.5" style="82" bestFit="1" customWidth="1"/>
    <col min="11823" max="11823" width="15.58203125" style="82" bestFit="1" customWidth="1"/>
    <col min="11824" max="11824" width="13.6640625" style="82" bestFit="1" customWidth="1"/>
    <col min="11825" max="11825" width="15.58203125" style="82" bestFit="1" customWidth="1"/>
    <col min="11826" max="11826" width="13.6640625" style="82" bestFit="1" customWidth="1"/>
    <col min="11827" max="11827" width="12.08203125" style="82" bestFit="1" customWidth="1"/>
    <col min="11828" max="11828" width="11.58203125" style="82" bestFit="1" customWidth="1"/>
    <col min="11829" max="11829" width="6.4140625" style="82" bestFit="1" customWidth="1"/>
    <col min="11830" max="11830" width="13.6640625" style="82" bestFit="1" customWidth="1"/>
    <col min="11831" max="11831" width="11.9140625" style="82" bestFit="1" customWidth="1"/>
    <col min="11832" max="11832" width="13.6640625" style="82" bestFit="1" customWidth="1"/>
    <col min="11833" max="11833" width="11.9140625" style="82" bestFit="1" customWidth="1"/>
    <col min="11834" max="11834" width="13.6640625" style="82" bestFit="1" customWidth="1"/>
    <col min="11835" max="11835" width="11.9140625" style="82" bestFit="1" customWidth="1"/>
    <col min="11836" max="11837" width="17.5" style="82" bestFit="1" customWidth="1"/>
    <col min="11838" max="11838" width="15.58203125" style="82" bestFit="1" customWidth="1"/>
    <col min="11839" max="11839" width="13.6640625" style="82" bestFit="1" customWidth="1"/>
    <col min="11840" max="11840" width="15.58203125" style="82" bestFit="1" customWidth="1"/>
    <col min="11841" max="11841" width="13.6640625" style="82" bestFit="1" customWidth="1"/>
    <col min="11842" max="11842" width="12.08203125" style="82" bestFit="1" customWidth="1"/>
    <col min="11843" max="11843" width="11.58203125" style="82" bestFit="1" customWidth="1"/>
    <col min="11844" max="11844" width="6.4140625" style="82" customWidth="1"/>
    <col min="11845" max="11845" width="13.6640625" style="82" customWidth="1"/>
    <col min="11846" max="11846" width="11.9140625" style="82" customWidth="1"/>
    <col min="11847" max="11847" width="13.6640625" style="82" customWidth="1"/>
    <col min="11848" max="11848" width="11.9140625" style="82" customWidth="1"/>
    <col min="11849" max="11849" width="13.6640625" style="82" customWidth="1"/>
    <col min="11850" max="11850" width="11.9140625" style="82" customWidth="1"/>
    <col min="11851" max="11852" width="17.5" style="82" customWidth="1"/>
    <col min="11853" max="11853" width="15.58203125" style="82" customWidth="1"/>
    <col min="11854" max="11854" width="13.6640625" style="82" customWidth="1"/>
    <col min="11855" max="11855" width="15.58203125" style="82" customWidth="1"/>
    <col min="11856" max="11856" width="13.6640625" style="82" customWidth="1"/>
    <col min="11857" max="11857" width="12.08203125" style="82" customWidth="1"/>
    <col min="11858" max="11858" width="11.58203125" style="82" customWidth="1"/>
    <col min="11859" max="11859" width="6.4140625" style="82" customWidth="1"/>
    <col min="11860" max="11860" width="13.6640625" style="82" customWidth="1"/>
    <col min="11861" max="11861" width="11.9140625" style="82" customWidth="1"/>
    <col min="11862" max="11862" width="13.6640625" style="82" customWidth="1"/>
    <col min="11863" max="11863" width="11.9140625" style="82" customWidth="1"/>
    <col min="11864" max="11864" width="13.6640625" style="82" customWidth="1"/>
    <col min="11865" max="11865" width="11.9140625" style="82" customWidth="1"/>
    <col min="11866" max="11867" width="17.5" style="82" customWidth="1"/>
    <col min="11868" max="11868" width="15.58203125" style="82" customWidth="1"/>
    <col min="11869" max="11869" width="13.6640625" style="82" customWidth="1"/>
    <col min="11870" max="11870" width="15.58203125" style="82" customWidth="1"/>
    <col min="11871" max="11871" width="6" style="82" customWidth="1"/>
    <col min="11872" max="11872" width="12.08203125" style="82" customWidth="1"/>
    <col min="11873" max="11873" width="11.58203125" style="82" customWidth="1"/>
    <col min="11874" max="11874" width="6.4140625" style="82" customWidth="1"/>
    <col min="11875" max="11875" width="13.6640625" style="82" customWidth="1"/>
    <col min="11876" max="11876" width="11.9140625" style="82" customWidth="1"/>
    <col min="11877" max="11877" width="13.6640625" style="82" customWidth="1"/>
    <col min="11878" max="11878" width="11.9140625" style="82" customWidth="1"/>
    <col min="11879" max="11879" width="13.6640625" style="82" customWidth="1"/>
    <col min="11880" max="11880" width="11.9140625" style="82" customWidth="1"/>
    <col min="11881" max="11882" width="17.5" style="82" customWidth="1"/>
    <col min="11883" max="11883" width="15.58203125" style="82" customWidth="1"/>
    <col min="11884" max="11884" width="13.6640625" style="82" customWidth="1"/>
    <col min="11885" max="11885" width="15.58203125" style="82" customWidth="1"/>
    <col min="11886" max="11886" width="6" style="82" customWidth="1"/>
    <col min="11887" max="11887" width="12.08203125" style="82" customWidth="1"/>
    <col min="11888" max="11888" width="11.58203125" style="82" customWidth="1"/>
    <col min="11889" max="11889" width="6.4140625" style="82" customWidth="1"/>
    <col min="11890" max="11890" width="13.6640625" style="82" customWidth="1"/>
    <col min="11891" max="11891" width="11.9140625" style="82" customWidth="1"/>
    <col min="11892" max="11892" width="13.6640625" style="82" customWidth="1"/>
    <col min="11893" max="11893" width="11.9140625" style="82" customWidth="1"/>
    <col min="11894" max="11894" width="13.6640625" style="82" customWidth="1"/>
    <col min="11895" max="11895" width="11.9140625" style="82" customWidth="1"/>
    <col min="11896" max="11897" width="17.5" style="82" customWidth="1"/>
    <col min="11898" max="11898" width="15.58203125" style="82" customWidth="1"/>
    <col min="11899" max="11899" width="13.6640625" style="82" customWidth="1"/>
    <col min="11900" max="11900" width="15.58203125" style="82" customWidth="1"/>
    <col min="11901" max="11901" width="13.6640625" style="82" customWidth="1"/>
    <col min="11902" max="11902" width="12.08203125" style="82" customWidth="1"/>
    <col min="11903" max="11903" width="11.58203125" style="82" customWidth="1"/>
    <col min="11904" max="11904" width="6.4140625" style="82" customWidth="1"/>
    <col min="11905" max="11905" width="13.6640625" style="82" customWidth="1"/>
    <col min="11906" max="11906" width="11.9140625" style="82" customWidth="1"/>
    <col min="11907" max="11907" width="13.6640625" style="82" customWidth="1"/>
    <col min="11908" max="11908" width="11.9140625" style="82" customWidth="1"/>
    <col min="11909" max="11909" width="13.6640625" style="82" customWidth="1"/>
    <col min="11910" max="11910" width="11.9140625" style="82" customWidth="1"/>
    <col min="11911" max="11912" width="17.5" style="82" customWidth="1"/>
    <col min="11913" max="11913" width="15.58203125" style="82" customWidth="1"/>
    <col min="11914" max="11914" width="13.6640625" style="82" customWidth="1"/>
    <col min="11915" max="11915" width="15.58203125" style="82" customWidth="1"/>
    <col min="11916" max="11916" width="13.6640625" style="82" customWidth="1"/>
    <col min="11917" max="11917" width="12.08203125" style="82" customWidth="1"/>
    <col min="11918" max="11918" width="11.58203125" style="82" customWidth="1"/>
    <col min="11919" max="11919" width="6.4140625" style="82" customWidth="1"/>
    <col min="11920" max="11920" width="13.6640625" style="82" customWidth="1"/>
    <col min="11921" max="11921" width="11.9140625" style="82" customWidth="1"/>
    <col min="11922" max="11922" width="13.6640625" style="82" customWidth="1"/>
    <col min="11923" max="11923" width="11.9140625" style="82" customWidth="1"/>
    <col min="11924" max="11924" width="13.6640625" style="82" customWidth="1"/>
    <col min="11925" max="11925" width="11.9140625" style="82" customWidth="1"/>
    <col min="11926" max="11927" width="17.5" style="82" customWidth="1"/>
    <col min="11928" max="11928" width="15.58203125" style="82" customWidth="1"/>
    <col min="11929" max="11929" width="13.6640625" style="82" customWidth="1"/>
    <col min="11930" max="11930" width="15.58203125" style="82" customWidth="1"/>
    <col min="11931" max="11931" width="5.33203125" style="82" customWidth="1"/>
    <col min="11932" max="11932" width="12.08203125" style="82" customWidth="1"/>
    <col min="11933" max="11933" width="11.58203125" style="82" customWidth="1"/>
    <col min="11934" max="11934" width="6.4140625" style="82" customWidth="1"/>
    <col min="11935" max="11935" width="13.6640625" style="82" customWidth="1"/>
    <col min="11936" max="11936" width="11.9140625" style="82" customWidth="1"/>
    <col min="11937" max="11937" width="13.6640625" style="82" customWidth="1"/>
    <col min="11938" max="11938" width="11.9140625" style="82" customWidth="1"/>
    <col min="11939" max="11939" width="13.6640625" style="82" customWidth="1"/>
    <col min="11940" max="11940" width="11.9140625" style="82" customWidth="1"/>
    <col min="11941" max="11942" width="17.5" style="82" customWidth="1"/>
    <col min="11943" max="11943" width="15.58203125" style="82" customWidth="1"/>
    <col min="11944" max="11944" width="13.6640625" style="82" customWidth="1"/>
    <col min="11945" max="11945" width="15.58203125" style="82" customWidth="1"/>
    <col min="11946" max="11946" width="13.6640625" style="82" customWidth="1"/>
    <col min="11947" max="11947" width="12.08203125" style="82" customWidth="1"/>
    <col min="11948" max="11948" width="11.58203125" style="82" customWidth="1"/>
    <col min="11949" max="11949" width="6.4140625" style="82" customWidth="1"/>
    <col min="11950" max="11950" width="13.6640625" style="82" customWidth="1"/>
    <col min="11951" max="11951" width="11.9140625" style="82" customWidth="1"/>
    <col min="11952" max="11952" width="13.6640625" style="82" customWidth="1"/>
    <col min="11953" max="11953" width="11.9140625" style="82" customWidth="1"/>
    <col min="11954" max="11954" width="13.6640625" style="82" customWidth="1"/>
    <col min="11955" max="11955" width="11.9140625" style="82" customWidth="1"/>
    <col min="11956" max="11957" width="17.5" style="82" customWidth="1"/>
    <col min="11958" max="11958" width="15.58203125" style="82" customWidth="1"/>
    <col min="11959" max="11959" width="13.6640625" style="82" customWidth="1"/>
    <col min="11960" max="11960" width="15.58203125" style="82" customWidth="1"/>
    <col min="11961" max="11961" width="13.6640625" style="82" customWidth="1"/>
    <col min="11962" max="11962" width="12.08203125" style="82" customWidth="1"/>
    <col min="11963" max="11963" width="11.58203125" style="82" customWidth="1"/>
    <col min="11964" max="11964" width="6.4140625" style="82" customWidth="1"/>
    <col min="11965" max="11965" width="13.6640625" style="82" customWidth="1"/>
    <col min="11966" max="11966" width="11.9140625" style="82" customWidth="1"/>
    <col min="11967" max="11967" width="13.6640625" style="82" customWidth="1"/>
    <col min="11968" max="11968" width="11.9140625" style="82" customWidth="1"/>
    <col min="11969" max="11969" width="13.6640625" style="82" customWidth="1"/>
    <col min="11970" max="11970" width="11.9140625" style="82" customWidth="1"/>
    <col min="11971" max="11972" width="17.5" style="82" customWidth="1"/>
    <col min="11973" max="11973" width="15.58203125" style="82" customWidth="1"/>
    <col min="11974" max="11974" width="13.6640625" style="82" customWidth="1"/>
    <col min="11975" max="11975" width="15.58203125" style="82" customWidth="1"/>
    <col min="11976" max="11976" width="13.6640625" style="82" customWidth="1"/>
    <col min="11977" max="11977" width="12.08203125" style="82" customWidth="1"/>
    <col min="11978" max="11978" width="11.58203125" style="82" customWidth="1"/>
    <col min="11979" max="11979" width="6.4140625" style="82" customWidth="1"/>
    <col min="11980" max="11980" width="13.6640625" style="82" customWidth="1"/>
    <col min="11981" max="11981" width="11.9140625" style="82" customWidth="1"/>
    <col min="11982" max="11982" width="13.6640625" style="82" customWidth="1"/>
    <col min="11983" max="11983" width="11.9140625" style="82" customWidth="1"/>
    <col min="11984" max="11984" width="13.6640625" style="82" customWidth="1"/>
    <col min="11985" max="11985" width="11.9140625" style="82" customWidth="1"/>
    <col min="11986" max="11987" width="17.5" style="82" customWidth="1"/>
    <col min="11988" max="11988" width="15.58203125" style="82" customWidth="1"/>
    <col min="11989" max="11989" width="13.6640625" style="82" customWidth="1"/>
    <col min="11990" max="11990" width="15.58203125" style="82" customWidth="1"/>
    <col min="11991" max="11991" width="13.6640625" style="82" customWidth="1"/>
    <col min="11992" max="11992" width="12.08203125" style="82" customWidth="1"/>
    <col min="11993" max="11993" width="11.58203125" style="82" customWidth="1"/>
    <col min="11994" max="11994" width="6.4140625" style="82" customWidth="1"/>
    <col min="11995" max="11995" width="13.6640625" style="82" customWidth="1"/>
    <col min="11996" max="11996" width="11.9140625" style="82" customWidth="1"/>
    <col min="11997" max="11997" width="13.6640625" style="82" customWidth="1"/>
    <col min="11998" max="11998" width="11.9140625" style="82" customWidth="1"/>
    <col min="11999" max="11999" width="13.6640625" style="82" customWidth="1"/>
    <col min="12000" max="12000" width="11.9140625" style="82" customWidth="1"/>
    <col min="12001" max="12002" width="17.5" style="82" customWidth="1"/>
    <col min="12003" max="12003" width="15.58203125" style="82" customWidth="1"/>
    <col min="12004" max="12004" width="13.6640625" style="82" customWidth="1"/>
    <col min="12005" max="12005" width="15.58203125" style="82" customWidth="1"/>
    <col min="12006" max="12006" width="13.6640625" style="82" customWidth="1"/>
    <col min="12007" max="12007" width="12.08203125" style="82" customWidth="1"/>
    <col min="12008" max="12008" width="11.58203125" style="82" customWidth="1"/>
    <col min="12009" max="12009" width="6.4140625" style="82" customWidth="1"/>
    <col min="12010" max="12010" width="13.6640625" style="82" customWidth="1"/>
    <col min="12011" max="12011" width="11.9140625" style="82" customWidth="1"/>
    <col min="12012" max="12012" width="13.6640625" style="82" customWidth="1"/>
    <col min="12013" max="12013" width="11.9140625" style="82" customWidth="1"/>
    <col min="12014" max="12014" width="13.6640625" style="82" customWidth="1"/>
    <col min="12015" max="12015" width="11.9140625" style="82" customWidth="1"/>
    <col min="12016" max="12017" width="17.5" style="82" customWidth="1"/>
    <col min="12018" max="12018" width="15.58203125" style="82" customWidth="1"/>
    <col min="12019" max="12019" width="13.6640625" style="82" customWidth="1"/>
    <col min="12020" max="12020" width="15.58203125" style="82" customWidth="1"/>
    <col min="12021" max="12021" width="13.6640625" style="82" customWidth="1"/>
    <col min="12022" max="12022" width="12.08203125" style="82" customWidth="1"/>
    <col min="12023" max="12023" width="3.1640625" style="82" customWidth="1"/>
    <col min="12024" max="12032" width="7.5" style="82"/>
    <col min="12033" max="12033" width="11.1640625" style="82" bestFit="1" customWidth="1"/>
    <col min="12034" max="12034" width="15.58203125" style="82" bestFit="1" customWidth="1"/>
    <col min="12035" max="12035" width="10.6640625" style="82" bestFit="1" customWidth="1"/>
    <col min="12036" max="12036" width="14.4140625" style="82" bestFit="1" customWidth="1"/>
    <col min="12037" max="12037" width="17.1640625" style="82" bestFit="1" customWidth="1"/>
    <col min="12038" max="12038" width="12.5" style="82" bestFit="1" customWidth="1"/>
    <col min="12039" max="12039" width="20.33203125" style="82" bestFit="1" customWidth="1"/>
    <col min="12040" max="12040" width="8.08203125" style="82" bestFit="1" customWidth="1"/>
    <col min="12041" max="12041" width="8" style="82" bestFit="1" customWidth="1"/>
    <col min="12042" max="12042" width="19.08203125" style="82" bestFit="1" customWidth="1"/>
    <col min="12043" max="12045" width="8" style="82" bestFit="1" customWidth="1"/>
    <col min="12046" max="12046" width="13.6640625" style="82" bestFit="1" customWidth="1"/>
    <col min="12047" max="12047" width="11.9140625" style="82" bestFit="1" customWidth="1"/>
    <col min="12048" max="12048" width="18" style="82" bestFit="1" customWidth="1"/>
    <col min="12049" max="12049" width="16.08203125" style="82" bestFit="1" customWidth="1"/>
    <col min="12050" max="12050" width="18" style="82" bestFit="1" customWidth="1"/>
    <col min="12051" max="12051" width="16.08203125" style="82" bestFit="1" customWidth="1"/>
    <col min="12052" max="12052" width="12.5" style="82" bestFit="1" customWidth="1"/>
    <col min="12053" max="12053" width="10.6640625" style="82" bestFit="1" customWidth="1"/>
    <col min="12054" max="12054" width="11.58203125" style="82" bestFit="1" customWidth="1"/>
    <col min="12055" max="12055" width="17.08203125" style="82" bestFit="1" customWidth="1"/>
    <col min="12056" max="12056" width="13.6640625" style="82" bestFit="1" customWidth="1"/>
    <col min="12057" max="12057" width="11.9140625" style="82" bestFit="1" customWidth="1"/>
    <col min="12058" max="12058" width="13.6640625" style="82" bestFit="1" customWidth="1"/>
    <col min="12059" max="12059" width="11.9140625" style="82" bestFit="1" customWidth="1"/>
    <col min="12060" max="12060" width="13.6640625" style="82" bestFit="1" customWidth="1"/>
    <col min="12061" max="12061" width="11.9140625" style="82" bestFit="1" customWidth="1"/>
    <col min="12062" max="12063" width="17.5" style="82" bestFit="1" customWidth="1"/>
    <col min="12064" max="12064" width="15.58203125" style="82" bestFit="1" customWidth="1"/>
    <col min="12065" max="12065" width="13.6640625" style="82" bestFit="1" customWidth="1"/>
    <col min="12066" max="12066" width="15.58203125" style="82" bestFit="1" customWidth="1"/>
    <col min="12067" max="12067" width="13.6640625" style="82" bestFit="1" customWidth="1"/>
    <col min="12068" max="12068" width="17.08203125" style="82" customWidth="1"/>
    <col min="12069" max="12069" width="25.1640625" style="82" bestFit="1" customWidth="1"/>
    <col min="12070" max="12070" width="6.4140625" style="82" bestFit="1" customWidth="1"/>
    <col min="12071" max="12071" width="13.6640625" style="82" bestFit="1" customWidth="1"/>
    <col min="12072" max="12072" width="11.9140625" style="82" bestFit="1" customWidth="1"/>
    <col min="12073" max="12073" width="13.6640625" style="82" bestFit="1" customWidth="1"/>
    <col min="12074" max="12074" width="11.9140625" style="82" bestFit="1" customWidth="1"/>
    <col min="12075" max="12075" width="13.6640625" style="82" bestFit="1" customWidth="1"/>
    <col min="12076" max="12076" width="11.9140625" style="82" bestFit="1" customWidth="1"/>
    <col min="12077" max="12078" width="17.5" style="82" bestFit="1" customWidth="1"/>
    <col min="12079" max="12079" width="15.58203125" style="82" bestFit="1" customWidth="1"/>
    <col min="12080" max="12080" width="13.6640625" style="82" bestFit="1" customWidth="1"/>
    <col min="12081" max="12081" width="15.58203125" style="82" bestFit="1" customWidth="1"/>
    <col min="12082" max="12082" width="13.6640625" style="82" bestFit="1" customWidth="1"/>
    <col min="12083" max="12083" width="12.08203125" style="82" bestFit="1" customWidth="1"/>
    <col min="12084" max="12084" width="11.58203125" style="82" bestFit="1" customWidth="1"/>
    <col min="12085" max="12085" width="6.4140625" style="82" bestFit="1" customWidth="1"/>
    <col min="12086" max="12086" width="13.6640625" style="82" bestFit="1" customWidth="1"/>
    <col min="12087" max="12087" width="11.9140625" style="82" bestFit="1" customWidth="1"/>
    <col min="12088" max="12088" width="13.6640625" style="82" bestFit="1" customWidth="1"/>
    <col min="12089" max="12089" width="11.9140625" style="82" bestFit="1" customWidth="1"/>
    <col min="12090" max="12090" width="13.6640625" style="82" bestFit="1" customWidth="1"/>
    <col min="12091" max="12091" width="11.9140625" style="82" bestFit="1" customWidth="1"/>
    <col min="12092" max="12093" width="17.5" style="82" bestFit="1" customWidth="1"/>
    <col min="12094" max="12094" width="15.58203125" style="82" bestFit="1" customWidth="1"/>
    <col min="12095" max="12095" width="13.6640625" style="82" bestFit="1" customWidth="1"/>
    <col min="12096" max="12096" width="15.58203125" style="82" bestFit="1" customWidth="1"/>
    <col min="12097" max="12097" width="13.6640625" style="82" bestFit="1" customWidth="1"/>
    <col min="12098" max="12098" width="12.08203125" style="82" bestFit="1" customWidth="1"/>
    <col min="12099" max="12099" width="11.58203125" style="82" bestFit="1" customWidth="1"/>
    <col min="12100" max="12100" width="6.4140625" style="82" customWidth="1"/>
    <col min="12101" max="12101" width="13.6640625" style="82" customWidth="1"/>
    <col min="12102" max="12102" width="11.9140625" style="82" customWidth="1"/>
    <col min="12103" max="12103" width="13.6640625" style="82" customWidth="1"/>
    <col min="12104" max="12104" width="11.9140625" style="82" customWidth="1"/>
    <col min="12105" max="12105" width="13.6640625" style="82" customWidth="1"/>
    <col min="12106" max="12106" width="11.9140625" style="82" customWidth="1"/>
    <col min="12107" max="12108" width="17.5" style="82" customWidth="1"/>
    <col min="12109" max="12109" width="15.58203125" style="82" customWidth="1"/>
    <col min="12110" max="12110" width="13.6640625" style="82" customWidth="1"/>
    <col min="12111" max="12111" width="15.58203125" style="82" customWidth="1"/>
    <col min="12112" max="12112" width="13.6640625" style="82" customWidth="1"/>
    <col min="12113" max="12113" width="12.08203125" style="82" customWidth="1"/>
    <col min="12114" max="12114" width="11.58203125" style="82" customWidth="1"/>
    <col min="12115" max="12115" width="6.4140625" style="82" customWidth="1"/>
    <col min="12116" max="12116" width="13.6640625" style="82" customWidth="1"/>
    <col min="12117" max="12117" width="11.9140625" style="82" customWidth="1"/>
    <col min="12118" max="12118" width="13.6640625" style="82" customWidth="1"/>
    <col min="12119" max="12119" width="11.9140625" style="82" customWidth="1"/>
    <col min="12120" max="12120" width="13.6640625" style="82" customWidth="1"/>
    <col min="12121" max="12121" width="11.9140625" style="82" customWidth="1"/>
    <col min="12122" max="12123" width="17.5" style="82" customWidth="1"/>
    <col min="12124" max="12124" width="15.58203125" style="82" customWidth="1"/>
    <col min="12125" max="12125" width="13.6640625" style="82" customWidth="1"/>
    <col min="12126" max="12126" width="15.58203125" style="82" customWidth="1"/>
    <col min="12127" max="12127" width="6" style="82" customWidth="1"/>
    <col min="12128" max="12128" width="12.08203125" style="82" customWidth="1"/>
    <col min="12129" max="12129" width="11.58203125" style="82" customWidth="1"/>
    <col min="12130" max="12130" width="6.4140625" style="82" customWidth="1"/>
    <col min="12131" max="12131" width="13.6640625" style="82" customWidth="1"/>
    <col min="12132" max="12132" width="11.9140625" style="82" customWidth="1"/>
    <col min="12133" max="12133" width="13.6640625" style="82" customWidth="1"/>
    <col min="12134" max="12134" width="11.9140625" style="82" customWidth="1"/>
    <col min="12135" max="12135" width="13.6640625" style="82" customWidth="1"/>
    <col min="12136" max="12136" width="11.9140625" style="82" customWidth="1"/>
    <col min="12137" max="12138" width="17.5" style="82" customWidth="1"/>
    <col min="12139" max="12139" width="15.58203125" style="82" customWidth="1"/>
    <col min="12140" max="12140" width="13.6640625" style="82" customWidth="1"/>
    <col min="12141" max="12141" width="15.58203125" style="82" customWidth="1"/>
    <col min="12142" max="12142" width="6" style="82" customWidth="1"/>
    <col min="12143" max="12143" width="12.08203125" style="82" customWidth="1"/>
    <col min="12144" max="12144" width="11.58203125" style="82" customWidth="1"/>
    <col min="12145" max="12145" width="6.4140625" style="82" customWidth="1"/>
    <col min="12146" max="12146" width="13.6640625" style="82" customWidth="1"/>
    <col min="12147" max="12147" width="11.9140625" style="82" customWidth="1"/>
    <col min="12148" max="12148" width="13.6640625" style="82" customWidth="1"/>
    <col min="12149" max="12149" width="11.9140625" style="82" customWidth="1"/>
    <col min="12150" max="12150" width="13.6640625" style="82" customWidth="1"/>
    <col min="12151" max="12151" width="11.9140625" style="82" customWidth="1"/>
    <col min="12152" max="12153" width="17.5" style="82" customWidth="1"/>
    <col min="12154" max="12154" width="15.58203125" style="82" customWidth="1"/>
    <col min="12155" max="12155" width="13.6640625" style="82" customWidth="1"/>
    <col min="12156" max="12156" width="15.58203125" style="82" customWidth="1"/>
    <col min="12157" max="12157" width="13.6640625" style="82" customWidth="1"/>
    <col min="12158" max="12158" width="12.08203125" style="82" customWidth="1"/>
    <col min="12159" max="12159" width="11.58203125" style="82" customWidth="1"/>
    <col min="12160" max="12160" width="6.4140625" style="82" customWidth="1"/>
    <col min="12161" max="12161" width="13.6640625" style="82" customWidth="1"/>
    <col min="12162" max="12162" width="11.9140625" style="82" customWidth="1"/>
    <col min="12163" max="12163" width="13.6640625" style="82" customWidth="1"/>
    <col min="12164" max="12164" width="11.9140625" style="82" customWidth="1"/>
    <col min="12165" max="12165" width="13.6640625" style="82" customWidth="1"/>
    <col min="12166" max="12166" width="11.9140625" style="82" customWidth="1"/>
    <col min="12167" max="12168" width="17.5" style="82" customWidth="1"/>
    <col min="12169" max="12169" width="15.58203125" style="82" customWidth="1"/>
    <col min="12170" max="12170" width="13.6640625" style="82" customWidth="1"/>
    <col min="12171" max="12171" width="15.58203125" style="82" customWidth="1"/>
    <col min="12172" max="12172" width="13.6640625" style="82" customWidth="1"/>
    <col min="12173" max="12173" width="12.08203125" style="82" customWidth="1"/>
    <col min="12174" max="12174" width="11.58203125" style="82" customWidth="1"/>
    <col min="12175" max="12175" width="6.4140625" style="82" customWidth="1"/>
    <col min="12176" max="12176" width="13.6640625" style="82" customWidth="1"/>
    <col min="12177" max="12177" width="11.9140625" style="82" customWidth="1"/>
    <col min="12178" max="12178" width="13.6640625" style="82" customWidth="1"/>
    <col min="12179" max="12179" width="11.9140625" style="82" customWidth="1"/>
    <col min="12180" max="12180" width="13.6640625" style="82" customWidth="1"/>
    <col min="12181" max="12181" width="11.9140625" style="82" customWidth="1"/>
    <col min="12182" max="12183" width="17.5" style="82" customWidth="1"/>
    <col min="12184" max="12184" width="15.58203125" style="82" customWidth="1"/>
    <col min="12185" max="12185" width="13.6640625" style="82" customWidth="1"/>
    <col min="12186" max="12186" width="15.58203125" style="82" customWidth="1"/>
    <col min="12187" max="12187" width="5.33203125" style="82" customWidth="1"/>
    <col min="12188" max="12188" width="12.08203125" style="82" customWidth="1"/>
    <col min="12189" max="12189" width="11.58203125" style="82" customWidth="1"/>
    <col min="12190" max="12190" width="6.4140625" style="82" customWidth="1"/>
    <col min="12191" max="12191" width="13.6640625" style="82" customWidth="1"/>
    <col min="12192" max="12192" width="11.9140625" style="82" customWidth="1"/>
    <col min="12193" max="12193" width="13.6640625" style="82" customWidth="1"/>
    <col min="12194" max="12194" width="11.9140625" style="82" customWidth="1"/>
    <col min="12195" max="12195" width="13.6640625" style="82" customWidth="1"/>
    <col min="12196" max="12196" width="11.9140625" style="82" customWidth="1"/>
    <col min="12197" max="12198" width="17.5" style="82" customWidth="1"/>
    <col min="12199" max="12199" width="15.58203125" style="82" customWidth="1"/>
    <col min="12200" max="12200" width="13.6640625" style="82" customWidth="1"/>
    <col min="12201" max="12201" width="15.58203125" style="82" customWidth="1"/>
    <col min="12202" max="12202" width="13.6640625" style="82" customWidth="1"/>
    <col min="12203" max="12203" width="12.08203125" style="82" customWidth="1"/>
    <col min="12204" max="12204" width="11.58203125" style="82" customWidth="1"/>
    <col min="12205" max="12205" width="6.4140625" style="82" customWidth="1"/>
    <col min="12206" max="12206" width="13.6640625" style="82" customWidth="1"/>
    <col min="12207" max="12207" width="11.9140625" style="82" customWidth="1"/>
    <col min="12208" max="12208" width="13.6640625" style="82" customWidth="1"/>
    <col min="12209" max="12209" width="11.9140625" style="82" customWidth="1"/>
    <col min="12210" max="12210" width="13.6640625" style="82" customWidth="1"/>
    <col min="12211" max="12211" width="11.9140625" style="82" customWidth="1"/>
    <col min="12212" max="12213" width="17.5" style="82" customWidth="1"/>
    <col min="12214" max="12214" width="15.58203125" style="82" customWidth="1"/>
    <col min="12215" max="12215" width="13.6640625" style="82" customWidth="1"/>
    <col min="12216" max="12216" width="15.58203125" style="82" customWidth="1"/>
    <col min="12217" max="12217" width="13.6640625" style="82" customWidth="1"/>
    <col min="12218" max="12218" width="12.08203125" style="82" customWidth="1"/>
    <col min="12219" max="12219" width="11.58203125" style="82" customWidth="1"/>
    <col min="12220" max="12220" width="6.4140625" style="82" customWidth="1"/>
    <col min="12221" max="12221" width="13.6640625" style="82" customWidth="1"/>
    <col min="12222" max="12222" width="11.9140625" style="82" customWidth="1"/>
    <col min="12223" max="12223" width="13.6640625" style="82" customWidth="1"/>
    <col min="12224" max="12224" width="11.9140625" style="82" customWidth="1"/>
    <col min="12225" max="12225" width="13.6640625" style="82" customWidth="1"/>
    <col min="12226" max="12226" width="11.9140625" style="82" customWidth="1"/>
    <col min="12227" max="12228" width="17.5" style="82" customWidth="1"/>
    <col min="12229" max="12229" width="15.58203125" style="82" customWidth="1"/>
    <col min="12230" max="12230" width="13.6640625" style="82" customWidth="1"/>
    <col min="12231" max="12231" width="15.58203125" style="82" customWidth="1"/>
    <col min="12232" max="12232" width="13.6640625" style="82" customWidth="1"/>
    <col min="12233" max="12233" width="12.08203125" style="82" customWidth="1"/>
    <col min="12234" max="12234" width="11.58203125" style="82" customWidth="1"/>
    <col min="12235" max="12235" width="6.4140625" style="82" customWidth="1"/>
    <col min="12236" max="12236" width="13.6640625" style="82" customWidth="1"/>
    <col min="12237" max="12237" width="11.9140625" style="82" customWidth="1"/>
    <col min="12238" max="12238" width="13.6640625" style="82" customWidth="1"/>
    <col min="12239" max="12239" width="11.9140625" style="82" customWidth="1"/>
    <col min="12240" max="12240" width="13.6640625" style="82" customWidth="1"/>
    <col min="12241" max="12241" width="11.9140625" style="82" customWidth="1"/>
    <col min="12242" max="12243" width="17.5" style="82" customWidth="1"/>
    <col min="12244" max="12244" width="15.58203125" style="82" customWidth="1"/>
    <col min="12245" max="12245" width="13.6640625" style="82" customWidth="1"/>
    <col min="12246" max="12246" width="15.58203125" style="82" customWidth="1"/>
    <col min="12247" max="12247" width="13.6640625" style="82" customWidth="1"/>
    <col min="12248" max="12248" width="12.08203125" style="82" customWidth="1"/>
    <col min="12249" max="12249" width="11.58203125" style="82" customWidth="1"/>
    <col min="12250" max="12250" width="6.4140625" style="82" customWidth="1"/>
    <col min="12251" max="12251" width="13.6640625" style="82" customWidth="1"/>
    <col min="12252" max="12252" width="11.9140625" style="82" customWidth="1"/>
    <col min="12253" max="12253" width="13.6640625" style="82" customWidth="1"/>
    <col min="12254" max="12254" width="11.9140625" style="82" customWidth="1"/>
    <col min="12255" max="12255" width="13.6640625" style="82" customWidth="1"/>
    <col min="12256" max="12256" width="11.9140625" style="82" customWidth="1"/>
    <col min="12257" max="12258" width="17.5" style="82" customWidth="1"/>
    <col min="12259" max="12259" width="15.58203125" style="82" customWidth="1"/>
    <col min="12260" max="12260" width="13.6640625" style="82" customWidth="1"/>
    <col min="12261" max="12261" width="15.58203125" style="82" customWidth="1"/>
    <col min="12262" max="12262" width="13.6640625" style="82" customWidth="1"/>
    <col min="12263" max="12263" width="12.08203125" style="82" customWidth="1"/>
    <col min="12264" max="12264" width="11.58203125" style="82" customWidth="1"/>
    <col min="12265" max="12265" width="6.4140625" style="82" customWidth="1"/>
    <col min="12266" max="12266" width="13.6640625" style="82" customWidth="1"/>
    <col min="12267" max="12267" width="11.9140625" style="82" customWidth="1"/>
    <col min="12268" max="12268" width="13.6640625" style="82" customWidth="1"/>
    <col min="12269" max="12269" width="11.9140625" style="82" customWidth="1"/>
    <col min="12270" max="12270" width="13.6640625" style="82" customWidth="1"/>
    <col min="12271" max="12271" width="11.9140625" style="82" customWidth="1"/>
    <col min="12272" max="12273" width="17.5" style="82" customWidth="1"/>
    <col min="12274" max="12274" width="15.58203125" style="82" customWidth="1"/>
    <col min="12275" max="12275" width="13.6640625" style="82" customWidth="1"/>
    <col min="12276" max="12276" width="15.58203125" style="82" customWidth="1"/>
    <col min="12277" max="12277" width="13.6640625" style="82" customWidth="1"/>
    <col min="12278" max="12278" width="12.08203125" style="82" customWidth="1"/>
    <col min="12279" max="12279" width="3.1640625" style="82" customWidth="1"/>
    <col min="12280" max="12288" width="7.5" style="82"/>
    <col min="12289" max="12289" width="11.1640625" style="82" bestFit="1" customWidth="1"/>
    <col min="12290" max="12290" width="15.58203125" style="82" bestFit="1" customWidth="1"/>
    <col min="12291" max="12291" width="10.6640625" style="82" bestFit="1" customWidth="1"/>
    <col min="12292" max="12292" width="14.4140625" style="82" bestFit="1" customWidth="1"/>
    <col min="12293" max="12293" width="17.1640625" style="82" bestFit="1" customWidth="1"/>
    <col min="12294" max="12294" width="12.5" style="82" bestFit="1" customWidth="1"/>
    <col min="12295" max="12295" width="20.33203125" style="82" bestFit="1" customWidth="1"/>
    <col min="12296" max="12296" width="8.08203125" style="82" bestFit="1" customWidth="1"/>
    <col min="12297" max="12297" width="8" style="82" bestFit="1" customWidth="1"/>
    <col min="12298" max="12298" width="19.08203125" style="82" bestFit="1" customWidth="1"/>
    <col min="12299" max="12301" width="8" style="82" bestFit="1" customWidth="1"/>
    <col min="12302" max="12302" width="13.6640625" style="82" bestFit="1" customWidth="1"/>
    <col min="12303" max="12303" width="11.9140625" style="82" bestFit="1" customWidth="1"/>
    <col min="12304" max="12304" width="18" style="82" bestFit="1" customWidth="1"/>
    <col min="12305" max="12305" width="16.08203125" style="82" bestFit="1" customWidth="1"/>
    <col min="12306" max="12306" width="18" style="82" bestFit="1" customWidth="1"/>
    <col min="12307" max="12307" width="16.08203125" style="82" bestFit="1" customWidth="1"/>
    <col min="12308" max="12308" width="12.5" style="82" bestFit="1" customWidth="1"/>
    <col min="12309" max="12309" width="10.6640625" style="82" bestFit="1" customWidth="1"/>
    <col min="12310" max="12310" width="11.58203125" style="82" bestFit="1" customWidth="1"/>
    <col min="12311" max="12311" width="17.08203125" style="82" bestFit="1" customWidth="1"/>
    <col min="12312" max="12312" width="13.6640625" style="82" bestFit="1" customWidth="1"/>
    <col min="12313" max="12313" width="11.9140625" style="82" bestFit="1" customWidth="1"/>
    <col min="12314" max="12314" width="13.6640625" style="82" bestFit="1" customWidth="1"/>
    <col min="12315" max="12315" width="11.9140625" style="82" bestFit="1" customWidth="1"/>
    <col min="12316" max="12316" width="13.6640625" style="82" bestFit="1" customWidth="1"/>
    <col min="12317" max="12317" width="11.9140625" style="82" bestFit="1" customWidth="1"/>
    <col min="12318" max="12319" width="17.5" style="82" bestFit="1" customWidth="1"/>
    <col min="12320" max="12320" width="15.58203125" style="82" bestFit="1" customWidth="1"/>
    <col min="12321" max="12321" width="13.6640625" style="82" bestFit="1" customWidth="1"/>
    <col min="12322" max="12322" width="15.58203125" style="82" bestFit="1" customWidth="1"/>
    <col min="12323" max="12323" width="13.6640625" style="82" bestFit="1" customWidth="1"/>
    <col min="12324" max="12324" width="17.08203125" style="82" customWidth="1"/>
    <col min="12325" max="12325" width="25.1640625" style="82" bestFit="1" customWidth="1"/>
    <col min="12326" max="12326" width="6.4140625" style="82" bestFit="1" customWidth="1"/>
    <col min="12327" max="12327" width="13.6640625" style="82" bestFit="1" customWidth="1"/>
    <col min="12328" max="12328" width="11.9140625" style="82" bestFit="1" customWidth="1"/>
    <col min="12329" max="12329" width="13.6640625" style="82" bestFit="1" customWidth="1"/>
    <col min="12330" max="12330" width="11.9140625" style="82" bestFit="1" customWidth="1"/>
    <col min="12331" max="12331" width="13.6640625" style="82" bestFit="1" customWidth="1"/>
    <col min="12332" max="12332" width="11.9140625" style="82" bestFit="1" customWidth="1"/>
    <col min="12333" max="12334" width="17.5" style="82" bestFit="1" customWidth="1"/>
    <col min="12335" max="12335" width="15.58203125" style="82" bestFit="1" customWidth="1"/>
    <col min="12336" max="12336" width="13.6640625" style="82" bestFit="1" customWidth="1"/>
    <col min="12337" max="12337" width="15.58203125" style="82" bestFit="1" customWidth="1"/>
    <col min="12338" max="12338" width="13.6640625" style="82" bestFit="1" customWidth="1"/>
    <col min="12339" max="12339" width="12.08203125" style="82" bestFit="1" customWidth="1"/>
    <col min="12340" max="12340" width="11.58203125" style="82" bestFit="1" customWidth="1"/>
    <col min="12341" max="12341" width="6.4140625" style="82" bestFit="1" customWidth="1"/>
    <col min="12342" max="12342" width="13.6640625" style="82" bestFit="1" customWidth="1"/>
    <col min="12343" max="12343" width="11.9140625" style="82" bestFit="1" customWidth="1"/>
    <col min="12344" max="12344" width="13.6640625" style="82" bestFit="1" customWidth="1"/>
    <col min="12345" max="12345" width="11.9140625" style="82" bestFit="1" customWidth="1"/>
    <col min="12346" max="12346" width="13.6640625" style="82" bestFit="1" customWidth="1"/>
    <col min="12347" max="12347" width="11.9140625" style="82" bestFit="1" customWidth="1"/>
    <col min="12348" max="12349" width="17.5" style="82" bestFit="1" customWidth="1"/>
    <col min="12350" max="12350" width="15.58203125" style="82" bestFit="1" customWidth="1"/>
    <col min="12351" max="12351" width="13.6640625" style="82" bestFit="1" customWidth="1"/>
    <col min="12352" max="12352" width="15.58203125" style="82" bestFit="1" customWidth="1"/>
    <col min="12353" max="12353" width="13.6640625" style="82" bestFit="1" customWidth="1"/>
    <col min="12354" max="12354" width="12.08203125" style="82" bestFit="1" customWidth="1"/>
    <col min="12355" max="12355" width="11.58203125" style="82" bestFit="1" customWidth="1"/>
    <col min="12356" max="12356" width="6.4140625" style="82" customWidth="1"/>
    <col min="12357" max="12357" width="13.6640625" style="82" customWidth="1"/>
    <col min="12358" max="12358" width="11.9140625" style="82" customWidth="1"/>
    <col min="12359" max="12359" width="13.6640625" style="82" customWidth="1"/>
    <col min="12360" max="12360" width="11.9140625" style="82" customWidth="1"/>
    <col min="12361" max="12361" width="13.6640625" style="82" customWidth="1"/>
    <col min="12362" max="12362" width="11.9140625" style="82" customWidth="1"/>
    <col min="12363" max="12364" width="17.5" style="82" customWidth="1"/>
    <col min="12365" max="12365" width="15.58203125" style="82" customWidth="1"/>
    <col min="12366" max="12366" width="13.6640625" style="82" customWidth="1"/>
    <col min="12367" max="12367" width="15.58203125" style="82" customWidth="1"/>
    <col min="12368" max="12368" width="13.6640625" style="82" customWidth="1"/>
    <col min="12369" max="12369" width="12.08203125" style="82" customWidth="1"/>
    <col min="12370" max="12370" width="11.58203125" style="82" customWidth="1"/>
    <col min="12371" max="12371" width="6.4140625" style="82" customWidth="1"/>
    <col min="12372" max="12372" width="13.6640625" style="82" customWidth="1"/>
    <col min="12373" max="12373" width="11.9140625" style="82" customWidth="1"/>
    <col min="12374" max="12374" width="13.6640625" style="82" customWidth="1"/>
    <col min="12375" max="12375" width="11.9140625" style="82" customWidth="1"/>
    <col min="12376" max="12376" width="13.6640625" style="82" customWidth="1"/>
    <col min="12377" max="12377" width="11.9140625" style="82" customWidth="1"/>
    <col min="12378" max="12379" width="17.5" style="82" customWidth="1"/>
    <col min="12380" max="12380" width="15.58203125" style="82" customWidth="1"/>
    <col min="12381" max="12381" width="13.6640625" style="82" customWidth="1"/>
    <col min="12382" max="12382" width="15.58203125" style="82" customWidth="1"/>
    <col min="12383" max="12383" width="6" style="82" customWidth="1"/>
    <col min="12384" max="12384" width="12.08203125" style="82" customWidth="1"/>
    <col min="12385" max="12385" width="11.58203125" style="82" customWidth="1"/>
    <col min="12386" max="12386" width="6.4140625" style="82" customWidth="1"/>
    <col min="12387" max="12387" width="13.6640625" style="82" customWidth="1"/>
    <col min="12388" max="12388" width="11.9140625" style="82" customWidth="1"/>
    <col min="12389" max="12389" width="13.6640625" style="82" customWidth="1"/>
    <col min="12390" max="12390" width="11.9140625" style="82" customWidth="1"/>
    <col min="12391" max="12391" width="13.6640625" style="82" customWidth="1"/>
    <col min="12392" max="12392" width="11.9140625" style="82" customWidth="1"/>
    <col min="12393" max="12394" width="17.5" style="82" customWidth="1"/>
    <col min="12395" max="12395" width="15.58203125" style="82" customWidth="1"/>
    <col min="12396" max="12396" width="13.6640625" style="82" customWidth="1"/>
    <col min="12397" max="12397" width="15.58203125" style="82" customWidth="1"/>
    <col min="12398" max="12398" width="6" style="82" customWidth="1"/>
    <col min="12399" max="12399" width="12.08203125" style="82" customWidth="1"/>
    <col min="12400" max="12400" width="11.58203125" style="82" customWidth="1"/>
    <col min="12401" max="12401" width="6.4140625" style="82" customWidth="1"/>
    <col min="12402" max="12402" width="13.6640625" style="82" customWidth="1"/>
    <col min="12403" max="12403" width="11.9140625" style="82" customWidth="1"/>
    <col min="12404" max="12404" width="13.6640625" style="82" customWidth="1"/>
    <col min="12405" max="12405" width="11.9140625" style="82" customWidth="1"/>
    <col min="12406" max="12406" width="13.6640625" style="82" customWidth="1"/>
    <col min="12407" max="12407" width="11.9140625" style="82" customWidth="1"/>
    <col min="12408" max="12409" width="17.5" style="82" customWidth="1"/>
    <col min="12410" max="12410" width="15.58203125" style="82" customWidth="1"/>
    <col min="12411" max="12411" width="13.6640625" style="82" customWidth="1"/>
    <col min="12412" max="12412" width="15.58203125" style="82" customWidth="1"/>
    <col min="12413" max="12413" width="13.6640625" style="82" customWidth="1"/>
    <col min="12414" max="12414" width="12.08203125" style="82" customWidth="1"/>
    <col min="12415" max="12415" width="11.58203125" style="82" customWidth="1"/>
    <col min="12416" max="12416" width="6.4140625" style="82" customWidth="1"/>
    <col min="12417" max="12417" width="13.6640625" style="82" customWidth="1"/>
    <col min="12418" max="12418" width="11.9140625" style="82" customWidth="1"/>
    <col min="12419" max="12419" width="13.6640625" style="82" customWidth="1"/>
    <col min="12420" max="12420" width="11.9140625" style="82" customWidth="1"/>
    <col min="12421" max="12421" width="13.6640625" style="82" customWidth="1"/>
    <col min="12422" max="12422" width="11.9140625" style="82" customWidth="1"/>
    <col min="12423" max="12424" width="17.5" style="82" customWidth="1"/>
    <col min="12425" max="12425" width="15.58203125" style="82" customWidth="1"/>
    <col min="12426" max="12426" width="13.6640625" style="82" customWidth="1"/>
    <col min="12427" max="12427" width="15.58203125" style="82" customWidth="1"/>
    <col min="12428" max="12428" width="13.6640625" style="82" customWidth="1"/>
    <col min="12429" max="12429" width="12.08203125" style="82" customWidth="1"/>
    <col min="12430" max="12430" width="11.58203125" style="82" customWidth="1"/>
    <col min="12431" max="12431" width="6.4140625" style="82" customWidth="1"/>
    <col min="12432" max="12432" width="13.6640625" style="82" customWidth="1"/>
    <col min="12433" max="12433" width="11.9140625" style="82" customWidth="1"/>
    <col min="12434" max="12434" width="13.6640625" style="82" customWidth="1"/>
    <col min="12435" max="12435" width="11.9140625" style="82" customWidth="1"/>
    <col min="12436" max="12436" width="13.6640625" style="82" customWidth="1"/>
    <col min="12437" max="12437" width="11.9140625" style="82" customWidth="1"/>
    <col min="12438" max="12439" width="17.5" style="82" customWidth="1"/>
    <col min="12440" max="12440" width="15.58203125" style="82" customWidth="1"/>
    <col min="12441" max="12441" width="13.6640625" style="82" customWidth="1"/>
    <col min="12442" max="12442" width="15.58203125" style="82" customWidth="1"/>
    <col min="12443" max="12443" width="5.33203125" style="82" customWidth="1"/>
    <col min="12444" max="12444" width="12.08203125" style="82" customWidth="1"/>
    <col min="12445" max="12445" width="11.58203125" style="82" customWidth="1"/>
    <col min="12446" max="12446" width="6.4140625" style="82" customWidth="1"/>
    <col min="12447" max="12447" width="13.6640625" style="82" customWidth="1"/>
    <col min="12448" max="12448" width="11.9140625" style="82" customWidth="1"/>
    <col min="12449" max="12449" width="13.6640625" style="82" customWidth="1"/>
    <col min="12450" max="12450" width="11.9140625" style="82" customWidth="1"/>
    <col min="12451" max="12451" width="13.6640625" style="82" customWidth="1"/>
    <col min="12452" max="12452" width="11.9140625" style="82" customWidth="1"/>
    <col min="12453" max="12454" width="17.5" style="82" customWidth="1"/>
    <col min="12455" max="12455" width="15.58203125" style="82" customWidth="1"/>
    <col min="12456" max="12456" width="13.6640625" style="82" customWidth="1"/>
    <col min="12457" max="12457" width="15.58203125" style="82" customWidth="1"/>
    <col min="12458" max="12458" width="13.6640625" style="82" customWidth="1"/>
    <col min="12459" max="12459" width="12.08203125" style="82" customWidth="1"/>
    <col min="12460" max="12460" width="11.58203125" style="82" customWidth="1"/>
    <col min="12461" max="12461" width="6.4140625" style="82" customWidth="1"/>
    <col min="12462" max="12462" width="13.6640625" style="82" customWidth="1"/>
    <col min="12463" max="12463" width="11.9140625" style="82" customWidth="1"/>
    <col min="12464" max="12464" width="13.6640625" style="82" customWidth="1"/>
    <col min="12465" max="12465" width="11.9140625" style="82" customWidth="1"/>
    <col min="12466" max="12466" width="13.6640625" style="82" customWidth="1"/>
    <col min="12467" max="12467" width="11.9140625" style="82" customWidth="1"/>
    <col min="12468" max="12469" width="17.5" style="82" customWidth="1"/>
    <col min="12470" max="12470" width="15.58203125" style="82" customWidth="1"/>
    <col min="12471" max="12471" width="13.6640625" style="82" customWidth="1"/>
    <col min="12472" max="12472" width="15.58203125" style="82" customWidth="1"/>
    <col min="12473" max="12473" width="13.6640625" style="82" customWidth="1"/>
    <col min="12474" max="12474" width="12.08203125" style="82" customWidth="1"/>
    <col min="12475" max="12475" width="11.58203125" style="82" customWidth="1"/>
    <col min="12476" max="12476" width="6.4140625" style="82" customWidth="1"/>
    <col min="12477" max="12477" width="13.6640625" style="82" customWidth="1"/>
    <col min="12478" max="12478" width="11.9140625" style="82" customWidth="1"/>
    <col min="12479" max="12479" width="13.6640625" style="82" customWidth="1"/>
    <col min="12480" max="12480" width="11.9140625" style="82" customWidth="1"/>
    <col min="12481" max="12481" width="13.6640625" style="82" customWidth="1"/>
    <col min="12482" max="12482" width="11.9140625" style="82" customWidth="1"/>
    <col min="12483" max="12484" width="17.5" style="82" customWidth="1"/>
    <col min="12485" max="12485" width="15.58203125" style="82" customWidth="1"/>
    <col min="12486" max="12486" width="13.6640625" style="82" customWidth="1"/>
    <col min="12487" max="12487" width="15.58203125" style="82" customWidth="1"/>
    <col min="12488" max="12488" width="13.6640625" style="82" customWidth="1"/>
    <col min="12489" max="12489" width="12.08203125" style="82" customWidth="1"/>
    <col min="12490" max="12490" width="11.58203125" style="82" customWidth="1"/>
    <col min="12491" max="12491" width="6.4140625" style="82" customWidth="1"/>
    <col min="12492" max="12492" width="13.6640625" style="82" customWidth="1"/>
    <col min="12493" max="12493" width="11.9140625" style="82" customWidth="1"/>
    <col min="12494" max="12494" width="13.6640625" style="82" customWidth="1"/>
    <col min="12495" max="12495" width="11.9140625" style="82" customWidth="1"/>
    <col min="12496" max="12496" width="13.6640625" style="82" customWidth="1"/>
    <col min="12497" max="12497" width="11.9140625" style="82" customWidth="1"/>
    <col min="12498" max="12499" width="17.5" style="82" customWidth="1"/>
    <col min="12500" max="12500" width="15.58203125" style="82" customWidth="1"/>
    <col min="12501" max="12501" width="13.6640625" style="82" customWidth="1"/>
    <col min="12502" max="12502" width="15.58203125" style="82" customWidth="1"/>
    <col min="12503" max="12503" width="13.6640625" style="82" customWidth="1"/>
    <col min="12504" max="12504" width="12.08203125" style="82" customWidth="1"/>
    <col min="12505" max="12505" width="11.58203125" style="82" customWidth="1"/>
    <col min="12506" max="12506" width="6.4140625" style="82" customWidth="1"/>
    <col min="12507" max="12507" width="13.6640625" style="82" customWidth="1"/>
    <col min="12508" max="12508" width="11.9140625" style="82" customWidth="1"/>
    <col min="12509" max="12509" width="13.6640625" style="82" customWidth="1"/>
    <col min="12510" max="12510" width="11.9140625" style="82" customWidth="1"/>
    <col min="12511" max="12511" width="13.6640625" style="82" customWidth="1"/>
    <col min="12512" max="12512" width="11.9140625" style="82" customWidth="1"/>
    <col min="12513" max="12514" width="17.5" style="82" customWidth="1"/>
    <col min="12515" max="12515" width="15.58203125" style="82" customWidth="1"/>
    <col min="12516" max="12516" width="13.6640625" style="82" customWidth="1"/>
    <col min="12517" max="12517" width="15.58203125" style="82" customWidth="1"/>
    <col min="12518" max="12518" width="13.6640625" style="82" customWidth="1"/>
    <col min="12519" max="12519" width="12.08203125" style="82" customWidth="1"/>
    <col min="12520" max="12520" width="11.58203125" style="82" customWidth="1"/>
    <col min="12521" max="12521" width="6.4140625" style="82" customWidth="1"/>
    <col min="12522" max="12522" width="13.6640625" style="82" customWidth="1"/>
    <col min="12523" max="12523" width="11.9140625" style="82" customWidth="1"/>
    <col min="12524" max="12524" width="13.6640625" style="82" customWidth="1"/>
    <col min="12525" max="12525" width="11.9140625" style="82" customWidth="1"/>
    <col min="12526" max="12526" width="13.6640625" style="82" customWidth="1"/>
    <col min="12527" max="12527" width="11.9140625" style="82" customWidth="1"/>
    <col min="12528" max="12529" width="17.5" style="82" customWidth="1"/>
    <col min="12530" max="12530" width="15.58203125" style="82" customWidth="1"/>
    <col min="12531" max="12531" width="13.6640625" style="82" customWidth="1"/>
    <col min="12532" max="12532" width="15.58203125" style="82" customWidth="1"/>
    <col min="12533" max="12533" width="13.6640625" style="82" customWidth="1"/>
    <col min="12534" max="12534" width="12.08203125" style="82" customWidth="1"/>
    <col min="12535" max="12535" width="3.1640625" style="82" customWidth="1"/>
    <col min="12536" max="12544" width="7.5" style="82"/>
    <col min="12545" max="12545" width="11.1640625" style="82" bestFit="1" customWidth="1"/>
    <col min="12546" max="12546" width="15.58203125" style="82" bestFit="1" customWidth="1"/>
    <col min="12547" max="12547" width="10.6640625" style="82" bestFit="1" customWidth="1"/>
    <col min="12548" max="12548" width="14.4140625" style="82" bestFit="1" customWidth="1"/>
    <col min="12549" max="12549" width="17.1640625" style="82" bestFit="1" customWidth="1"/>
    <col min="12550" max="12550" width="12.5" style="82" bestFit="1" customWidth="1"/>
    <col min="12551" max="12551" width="20.33203125" style="82" bestFit="1" customWidth="1"/>
    <col min="12552" max="12552" width="8.08203125" style="82" bestFit="1" customWidth="1"/>
    <col min="12553" max="12553" width="8" style="82" bestFit="1" customWidth="1"/>
    <col min="12554" max="12554" width="19.08203125" style="82" bestFit="1" customWidth="1"/>
    <col min="12555" max="12557" width="8" style="82" bestFit="1" customWidth="1"/>
    <col min="12558" max="12558" width="13.6640625" style="82" bestFit="1" customWidth="1"/>
    <col min="12559" max="12559" width="11.9140625" style="82" bestFit="1" customWidth="1"/>
    <col min="12560" max="12560" width="18" style="82" bestFit="1" customWidth="1"/>
    <col min="12561" max="12561" width="16.08203125" style="82" bestFit="1" customWidth="1"/>
    <col min="12562" max="12562" width="18" style="82" bestFit="1" customWidth="1"/>
    <col min="12563" max="12563" width="16.08203125" style="82" bestFit="1" customWidth="1"/>
    <col min="12564" max="12564" width="12.5" style="82" bestFit="1" customWidth="1"/>
    <col min="12565" max="12565" width="10.6640625" style="82" bestFit="1" customWidth="1"/>
    <col min="12566" max="12566" width="11.58203125" style="82" bestFit="1" customWidth="1"/>
    <col min="12567" max="12567" width="17.08203125" style="82" bestFit="1" customWidth="1"/>
    <col min="12568" max="12568" width="13.6640625" style="82" bestFit="1" customWidth="1"/>
    <col min="12569" max="12569" width="11.9140625" style="82" bestFit="1" customWidth="1"/>
    <col min="12570" max="12570" width="13.6640625" style="82" bestFit="1" customWidth="1"/>
    <col min="12571" max="12571" width="11.9140625" style="82" bestFit="1" customWidth="1"/>
    <col min="12572" max="12572" width="13.6640625" style="82" bestFit="1" customWidth="1"/>
    <col min="12573" max="12573" width="11.9140625" style="82" bestFit="1" customWidth="1"/>
    <col min="12574" max="12575" width="17.5" style="82" bestFit="1" customWidth="1"/>
    <col min="12576" max="12576" width="15.58203125" style="82" bestFit="1" customWidth="1"/>
    <col min="12577" max="12577" width="13.6640625" style="82" bestFit="1" customWidth="1"/>
    <col min="12578" max="12578" width="15.58203125" style="82" bestFit="1" customWidth="1"/>
    <col min="12579" max="12579" width="13.6640625" style="82" bestFit="1" customWidth="1"/>
    <col min="12580" max="12580" width="17.08203125" style="82" customWidth="1"/>
    <col min="12581" max="12581" width="25.1640625" style="82" bestFit="1" customWidth="1"/>
    <col min="12582" max="12582" width="6.4140625" style="82" bestFit="1" customWidth="1"/>
    <col min="12583" max="12583" width="13.6640625" style="82" bestFit="1" customWidth="1"/>
    <col min="12584" max="12584" width="11.9140625" style="82" bestFit="1" customWidth="1"/>
    <col min="12585" max="12585" width="13.6640625" style="82" bestFit="1" customWidth="1"/>
    <col min="12586" max="12586" width="11.9140625" style="82" bestFit="1" customWidth="1"/>
    <col min="12587" max="12587" width="13.6640625" style="82" bestFit="1" customWidth="1"/>
    <col min="12588" max="12588" width="11.9140625" style="82" bestFit="1" customWidth="1"/>
    <col min="12589" max="12590" width="17.5" style="82" bestFit="1" customWidth="1"/>
    <col min="12591" max="12591" width="15.58203125" style="82" bestFit="1" customWidth="1"/>
    <col min="12592" max="12592" width="13.6640625" style="82" bestFit="1" customWidth="1"/>
    <col min="12593" max="12593" width="15.58203125" style="82" bestFit="1" customWidth="1"/>
    <col min="12594" max="12594" width="13.6640625" style="82" bestFit="1" customWidth="1"/>
    <col min="12595" max="12595" width="12.08203125" style="82" bestFit="1" customWidth="1"/>
    <col min="12596" max="12596" width="11.58203125" style="82" bestFit="1" customWidth="1"/>
    <col min="12597" max="12597" width="6.4140625" style="82" bestFit="1" customWidth="1"/>
    <col min="12598" max="12598" width="13.6640625" style="82" bestFit="1" customWidth="1"/>
    <col min="12599" max="12599" width="11.9140625" style="82" bestFit="1" customWidth="1"/>
    <col min="12600" max="12600" width="13.6640625" style="82" bestFit="1" customWidth="1"/>
    <col min="12601" max="12601" width="11.9140625" style="82" bestFit="1" customWidth="1"/>
    <col min="12602" max="12602" width="13.6640625" style="82" bestFit="1" customWidth="1"/>
    <col min="12603" max="12603" width="11.9140625" style="82" bestFit="1" customWidth="1"/>
    <col min="12604" max="12605" width="17.5" style="82" bestFit="1" customWidth="1"/>
    <col min="12606" max="12606" width="15.58203125" style="82" bestFit="1" customWidth="1"/>
    <col min="12607" max="12607" width="13.6640625" style="82" bestFit="1" customWidth="1"/>
    <col min="12608" max="12608" width="15.58203125" style="82" bestFit="1" customWidth="1"/>
    <col min="12609" max="12609" width="13.6640625" style="82" bestFit="1" customWidth="1"/>
    <col min="12610" max="12610" width="12.08203125" style="82" bestFit="1" customWidth="1"/>
    <col min="12611" max="12611" width="11.58203125" style="82" bestFit="1" customWidth="1"/>
    <col min="12612" max="12612" width="6.4140625" style="82" customWidth="1"/>
    <col min="12613" max="12613" width="13.6640625" style="82" customWidth="1"/>
    <col min="12614" max="12614" width="11.9140625" style="82" customWidth="1"/>
    <col min="12615" max="12615" width="13.6640625" style="82" customWidth="1"/>
    <col min="12616" max="12616" width="11.9140625" style="82" customWidth="1"/>
    <col min="12617" max="12617" width="13.6640625" style="82" customWidth="1"/>
    <col min="12618" max="12618" width="11.9140625" style="82" customWidth="1"/>
    <col min="12619" max="12620" width="17.5" style="82" customWidth="1"/>
    <col min="12621" max="12621" width="15.58203125" style="82" customWidth="1"/>
    <col min="12622" max="12622" width="13.6640625" style="82" customWidth="1"/>
    <col min="12623" max="12623" width="15.58203125" style="82" customWidth="1"/>
    <col min="12624" max="12624" width="13.6640625" style="82" customWidth="1"/>
    <col min="12625" max="12625" width="12.08203125" style="82" customWidth="1"/>
    <col min="12626" max="12626" width="11.58203125" style="82" customWidth="1"/>
    <col min="12627" max="12627" width="6.4140625" style="82" customWidth="1"/>
    <col min="12628" max="12628" width="13.6640625" style="82" customWidth="1"/>
    <col min="12629" max="12629" width="11.9140625" style="82" customWidth="1"/>
    <col min="12630" max="12630" width="13.6640625" style="82" customWidth="1"/>
    <col min="12631" max="12631" width="11.9140625" style="82" customWidth="1"/>
    <col min="12632" max="12632" width="13.6640625" style="82" customWidth="1"/>
    <col min="12633" max="12633" width="11.9140625" style="82" customWidth="1"/>
    <col min="12634" max="12635" width="17.5" style="82" customWidth="1"/>
    <col min="12636" max="12636" width="15.58203125" style="82" customWidth="1"/>
    <col min="12637" max="12637" width="13.6640625" style="82" customWidth="1"/>
    <col min="12638" max="12638" width="15.58203125" style="82" customWidth="1"/>
    <col min="12639" max="12639" width="6" style="82" customWidth="1"/>
    <col min="12640" max="12640" width="12.08203125" style="82" customWidth="1"/>
    <col min="12641" max="12641" width="11.58203125" style="82" customWidth="1"/>
    <col min="12642" max="12642" width="6.4140625" style="82" customWidth="1"/>
    <col min="12643" max="12643" width="13.6640625" style="82" customWidth="1"/>
    <col min="12644" max="12644" width="11.9140625" style="82" customWidth="1"/>
    <col min="12645" max="12645" width="13.6640625" style="82" customWidth="1"/>
    <col min="12646" max="12646" width="11.9140625" style="82" customWidth="1"/>
    <col min="12647" max="12647" width="13.6640625" style="82" customWidth="1"/>
    <col min="12648" max="12648" width="11.9140625" style="82" customWidth="1"/>
    <col min="12649" max="12650" width="17.5" style="82" customWidth="1"/>
    <col min="12651" max="12651" width="15.58203125" style="82" customWidth="1"/>
    <col min="12652" max="12652" width="13.6640625" style="82" customWidth="1"/>
    <col min="12653" max="12653" width="15.58203125" style="82" customWidth="1"/>
    <col min="12654" max="12654" width="6" style="82" customWidth="1"/>
    <col min="12655" max="12655" width="12.08203125" style="82" customWidth="1"/>
    <col min="12656" max="12656" width="11.58203125" style="82" customWidth="1"/>
    <col min="12657" max="12657" width="6.4140625" style="82" customWidth="1"/>
    <col min="12658" max="12658" width="13.6640625" style="82" customWidth="1"/>
    <col min="12659" max="12659" width="11.9140625" style="82" customWidth="1"/>
    <col min="12660" max="12660" width="13.6640625" style="82" customWidth="1"/>
    <col min="12661" max="12661" width="11.9140625" style="82" customWidth="1"/>
    <col min="12662" max="12662" width="13.6640625" style="82" customWidth="1"/>
    <col min="12663" max="12663" width="11.9140625" style="82" customWidth="1"/>
    <col min="12664" max="12665" width="17.5" style="82" customWidth="1"/>
    <col min="12666" max="12666" width="15.58203125" style="82" customWidth="1"/>
    <col min="12667" max="12667" width="13.6640625" style="82" customWidth="1"/>
    <col min="12668" max="12668" width="15.58203125" style="82" customWidth="1"/>
    <col min="12669" max="12669" width="13.6640625" style="82" customWidth="1"/>
    <col min="12670" max="12670" width="12.08203125" style="82" customWidth="1"/>
    <col min="12671" max="12671" width="11.58203125" style="82" customWidth="1"/>
    <col min="12672" max="12672" width="6.4140625" style="82" customWidth="1"/>
    <col min="12673" max="12673" width="13.6640625" style="82" customWidth="1"/>
    <col min="12674" max="12674" width="11.9140625" style="82" customWidth="1"/>
    <col min="12675" max="12675" width="13.6640625" style="82" customWidth="1"/>
    <col min="12676" max="12676" width="11.9140625" style="82" customWidth="1"/>
    <col min="12677" max="12677" width="13.6640625" style="82" customWidth="1"/>
    <col min="12678" max="12678" width="11.9140625" style="82" customWidth="1"/>
    <col min="12679" max="12680" width="17.5" style="82" customWidth="1"/>
    <col min="12681" max="12681" width="15.58203125" style="82" customWidth="1"/>
    <col min="12682" max="12682" width="13.6640625" style="82" customWidth="1"/>
    <col min="12683" max="12683" width="15.58203125" style="82" customWidth="1"/>
    <col min="12684" max="12684" width="13.6640625" style="82" customWidth="1"/>
    <col min="12685" max="12685" width="12.08203125" style="82" customWidth="1"/>
    <col min="12686" max="12686" width="11.58203125" style="82" customWidth="1"/>
    <col min="12687" max="12687" width="6.4140625" style="82" customWidth="1"/>
    <col min="12688" max="12688" width="13.6640625" style="82" customWidth="1"/>
    <col min="12689" max="12689" width="11.9140625" style="82" customWidth="1"/>
    <col min="12690" max="12690" width="13.6640625" style="82" customWidth="1"/>
    <col min="12691" max="12691" width="11.9140625" style="82" customWidth="1"/>
    <col min="12692" max="12692" width="13.6640625" style="82" customWidth="1"/>
    <col min="12693" max="12693" width="11.9140625" style="82" customWidth="1"/>
    <col min="12694" max="12695" width="17.5" style="82" customWidth="1"/>
    <col min="12696" max="12696" width="15.58203125" style="82" customWidth="1"/>
    <col min="12697" max="12697" width="13.6640625" style="82" customWidth="1"/>
    <col min="12698" max="12698" width="15.58203125" style="82" customWidth="1"/>
    <col min="12699" max="12699" width="5.33203125" style="82" customWidth="1"/>
    <col min="12700" max="12700" width="12.08203125" style="82" customWidth="1"/>
    <col min="12701" max="12701" width="11.58203125" style="82" customWidth="1"/>
    <col min="12702" max="12702" width="6.4140625" style="82" customWidth="1"/>
    <col min="12703" max="12703" width="13.6640625" style="82" customWidth="1"/>
    <col min="12704" max="12704" width="11.9140625" style="82" customWidth="1"/>
    <col min="12705" max="12705" width="13.6640625" style="82" customWidth="1"/>
    <col min="12706" max="12706" width="11.9140625" style="82" customWidth="1"/>
    <col min="12707" max="12707" width="13.6640625" style="82" customWidth="1"/>
    <col min="12708" max="12708" width="11.9140625" style="82" customWidth="1"/>
    <col min="12709" max="12710" width="17.5" style="82" customWidth="1"/>
    <col min="12711" max="12711" width="15.58203125" style="82" customWidth="1"/>
    <col min="12712" max="12712" width="13.6640625" style="82" customWidth="1"/>
    <col min="12713" max="12713" width="15.58203125" style="82" customWidth="1"/>
    <col min="12714" max="12714" width="13.6640625" style="82" customWidth="1"/>
    <col min="12715" max="12715" width="12.08203125" style="82" customWidth="1"/>
    <col min="12716" max="12716" width="11.58203125" style="82" customWidth="1"/>
    <col min="12717" max="12717" width="6.4140625" style="82" customWidth="1"/>
    <col min="12718" max="12718" width="13.6640625" style="82" customWidth="1"/>
    <col min="12719" max="12719" width="11.9140625" style="82" customWidth="1"/>
    <col min="12720" max="12720" width="13.6640625" style="82" customWidth="1"/>
    <col min="12721" max="12721" width="11.9140625" style="82" customWidth="1"/>
    <col min="12722" max="12722" width="13.6640625" style="82" customWidth="1"/>
    <col min="12723" max="12723" width="11.9140625" style="82" customWidth="1"/>
    <col min="12724" max="12725" width="17.5" style="82" customWidth="1"/>
    <col min="12726" max="12726" width="15.58203125" style="82" customWidth="1"/>
    <col min="12727" max="12727" width="13.6640625" style="82" customWidth="1"/>
    <col min="12728" max="12728" width="15.58203125" style="82" customWidth="1"/>
    <col min="12729" max="12729" width="13.6640625" style="82" customWidth="1"/>
    <col min="12730" max="12730" width="12.08203125" style="82" customWidth="1"/>
    <col min="12731" max="12731" width="11.58203125" style="82" customWidth="1"/>
    <col min="12732" max="12732" width="6.4140625" style="82" customWidth="1"/>
    <col min="12733" max="12733" width="13.6640625" style="82" customWidth="1"/>
    <col min="12734" max="12734" width="11.9140625" style="82" customWidth="1"/>
    <col min="12735" max="12735" width="13.6640625" style="82" customWidth="1"/>
    <col min="12736" max="12736" width="11.9140625" style="82" customWidth="1"/>
    <col min="12737" max="12737" width="13.6640625" style="82" customWidth="1"/>
    <col min="12738" max="12738" width="11.9140625" style="82" customWidth="1"/>
    <col min="12739" max="12740" width="17.5" style="82" customWidth="1"/>
    <col min="12741" max="12741" width="15.58203125" style="82" customWidth="1"/>
    <col min="12742" max="12742" width="13.6640625" style="82" customWidth="1"/>
    <col min="12743" max="12743" width="15.58203125" style="82" customWidth="1"/>
    <col min="12744" max="12744" width="13.6640625" style="82" customWidth="1"/>
    <col min="12745" max="12745" width="12.08203125" style="82" customWidth="1"/>
    <col min="12746" max="12746" width="11.58203125" style="82" customWidth="1"/>
    <col min="12747" max="12747" width="6.4140625" style="82" customWidth="1"/>
    <col min="12748" max="12748" width="13.6640625" style="82" customWidth="1"/>
    <col min="12749" max="12749" width="11.9140625" style="82" customWidth="1"/>
    <col min="12750" max="12750" width="13.6640625" style="82" customWidth="1"/>
    <col min="12751" max="12751" width="11.9140625" style="82" customWidth="1"/>
    <col min="12752" max="12752" width="13.6640625" style="82" customWidth="1"/>
    <col min="12753" max="12753" width="11.9140625" style="82" customWidth="1"/>
    <col min="12754" max="12755" width="17.5" style="82" customWidth="1"/>
    <col min="12756" max="12756" width="15.58203125" style="82" customWidth="1"/>
    <col min="12757" max="12757" width="13.6640625" style="82" customWidth="1"/>
    <col min="12758" max="12758" width="15.58203125" style="82" customWidth="1"/>
    <col min="12759" max="12759" width="13.6640625" style="82" customWidth="1"/>
    <col min="12760" max="12760" width="12.08203125" style="82" customWidth="1"/>
    <col min="12761" max="12761" width="11.58203125" style="82" customWidth="1"/>
    <col min="12762" max="12762" width="6.4140625" style="82" customWidth="1"/>
    <col min="12763" max="12763" width="13.6640625" style="82" customWidth="1"/>
    <col min="12764" max="12764" width="11.9140625" style="82" customWidth="1"/>
    <col min="12765" max="12765" width="13.6640625" style="82" customWidth="1"/>
    <col min="12766" max="12766" width="11.9140625" style="82" customWidth="1"/>
    <col min="12767" max="12767" width="13.6640625" style="82" customWidth="1"/>
    <col min="12768" max="12768" width="11.9140625" style="82" customWidth="1"/>
    <col min="12769" max="12770" width="17.5" style="82" customWidth="1"/>
    <col min="12771" max="12771" width="15.58203125" style="82" customWidth="1"/>
    <col min="12772" max="12772" width="13.6640625" style="82" customWidth="1"/>
    <col min="12773" max="12773" width="15.58203125" style="82" customWidth="1"/>
    <col min="12774" max="12774" width="13.6640625" style="82" customWidth="1"/>
    <col min="12775" max="12775" width="12.08203125" style="82" customWidth="1"/>
    <col min="12776" max="12776" width="11.58203125" style="82" customWidth="1"/>
    <col min="12777" max="12777" width="6.4140625" style="82" customWidth="1"/>
    <col min="12778" max="12778" width="13.6640625" style="82" customWidth="1"/>
    <col min="12779" max="12779" width="11.9140625" style="82" customWidth="1"/>
    <col min="12780" max="12780" width="13.6640625" style="82" customWidth="1"/>
    <col min="12781" max="12781" width="11.9140625" style="82" customWidth="1"/>
    <col min="12782" max="12782" width="13.6640625" style="82" customWidth="1"/>
    <col min="12783" max="12783" width="11.9140625" style="82" customWidth="1"/>
    <col min="12784" max="12785" width="17.5" style="82" customWidth="1"/>
    <col min="12786" max="12786" width="15.58203125" style="82" customWidth="1"/>
    <col min="12787" max="12787" width="13.6640625" style="82" customWidth="1"/>
    <col min="12788" max="12788" width="15.58203125" style="82" customWidth="1"/>
    <col min="12789" max="12789" width="13.6640625" style="82" customWidth="1"/>
    <col min="12790" max="12790" width="12.08203125" style="82" customWidth="1"/>
    <col min="12791" max="12791" width="3.1640625" style="82" customWidth="1"/>
    <col min="12792" max="12800" width="7.5" style="82"/>
    <col min="12801" max="12801" width="11.1640625" style="82" bestFit="1" customWidth="1"/>
    <col min="12802" max="12802" width="15.58203125" style="82" bestFit="1" customWidth="1"/>
    <col min="12803" max="12803" width="10.6640625" style="82" bestFit="1" customWidth="1"/>
    <col min="12804" max="12804" width="14.4140625" style="82" bestFit="1" customWidth="1"/>
    <col min="12805" max="12805" width="17.1640625" style="82" bestFit="1" customWidth="1"/>
    <col min="12806" max="12806" width="12.5" style="82" bestFit="1" customWidth="1"/>
    <col min="12807" max="12807" width="20.33203125" style="82" bestFit="1" customWidth="1"/>
    <col min="12808" max="12808" width="8.08203125" style="82" bestFit="1" customWidth="1"/>
    <col min="12809" max="12809" width="8" style="82" bestFit="1" customWidth="1"/>
    <col min="12810" max="12810" width="19.08203125" style="82" bestFit="1" customWidth="1"/>
    <col min="12811" max="12813" width="8" style="82" bestFit="1" customWidth="1"/>
    <col min="12814" max="12814" width="13.6640625" style="82" bestFit="1" customWidth="1"/>
    <col min="12815" max="12815" width="11.9140625" style="82" bestFit="1" customWidth="1"/>
    <col min="12816" max="12816" width="18" style="82" bestFit="1" customWidth="1"/>
    <col min="12817" max="12817" width="16.08203125" style="82" bestFit="1" customWidth="1"/>
    <col min="12818" max="12818" width="18" style="82" bestFit="1" customWidth="1"/>
    <col min="12819" max="12819" width="16.08203125" style="82" bestFit="1" customWidth="1"/>
    <col min="12820" max="12820" width="12.5" style="82" bestFit="1" customWidth="1"/>
    <col min="12821" max="12821" width="10.6640625" style="82" bestFit="1" customWidth="1"/>
    <col min="12822" max="12822" width="11.58203125" style="82" bestFit="1" customWidth="1"/>
    <col min="12823" max="12823" width="17.08203125" style="82" bestFit="1" customWidth="1"/>
    <col min="12824" max="12824" width="13.6640625" style="82" bestFit="1" customWidth="1"/>
    <col min="12825" max="12825" width="11.9140625" style="82" bestFit="1" customWidth="1"/>
    <col min="12826" max="12826" width="13.6640625" style="82" bestFit="1" customWidth="1"/>
    <col min="12827" max="12827" width="11.9140625" style="82" bestFit="1" customWidth="1"/>
    <col min="12828" max="12828" width="13.6640625" style="82" bestFit="1" customWidth="1"/>
    <col min="12829" max="12829" width="11.9140625" style="82" bestFit="1" customWidth="1"/>
    <col min="12830" max="12831" width="17.5" style="82" bestFit="1" customWidth="1"/>
    <col min="12832" max="12832" width="15.58203125" style="82" bestFit="1" customWidth="1"/>
    <col min="12833" max="12833" width="13.6640625" style="82" bestFit="1" customWidth="1"/>
    <col min="12834" max="12834" width="15.58203125" style="82" bestFit="1" customWidth="1"/>
    <col min="12835" max="12835" width="13.6640625" style="82" bestFit="1" customWidth="1"/>
    <col min="12836" max="12836" width="17.08203125" style="82" customWidth="1"/>
    <col min="12837" max="12837" width="25.1640625" style="82" bestFit="1" customWidth="1"/>
    <col min="12838" max="12838" width="6.4140625" style="82" bestFit="1" customWidth="1"/>
    <col min="12839" max="12839" width="13.6640625" style="82" bestFit="1" customWidth="1"/>
    <col min="12840" max="12840" width="11.9140625" style="82" bestFit="1" customWidth="1"/>
    <col min="12841" max="12841" width="13.6640625" style="82" bestFit="1" customWidth="1"/>
    <col min="12842" max="12842" width="11.9140625" style="82" bestFit="1" customWidth="1"/>
    <col min="12843" max="12843" width="13.6640625" style="82" bestFit="1" customWidth="1"/>
    <col min="12844" max="12844" width="11.9140625" style="82" bestFit="1" customWidth="1"/>
    <col min="12845" max="12846" width="17.5" style="82" bestFit="1" customWidth="1"/>
    <col min="12847" max="12847" width="15.58203125" style="82" bestFit="1" customWidth="1"/>
    <col min="12848" max="12848" width="13.6640625" style="82" bestFit="1" customWidth="1"/>
    <col min="12849" max="12849" width="15.58203125" style="82" bestFit="1" customWidth="1"/>
    <col min="12850" max="12850" width="13.6640625" style="82" bestFit="1" customWidth="1"/>
    <col min="12851" max="12851" width="12.08203125" style="82" bestFit="1" customWidth="1"/>
    <col min="12852" max="12852" width="11.58203125" style="82" bestFit="1" customWidth="1"/>
    <col min="12853" max="12853" width="6.4140625" style="82" bestFit="1" customWidth="1"/>
    <col min="12854" max="12854" width="13.6640625" style="82" bestFit="1" customWidth="1"/>
    <col min="12855" max="12855" width="11.9140625" style="82" bestFit="1" customWidth="1"/>
    <col min="12856" max="12856" width="13.6640625" style="82" bestFit="1" customWidth="1"/>
    <col min="12857" max="12857" width="11.9140625" style="82" bestFit="1" customWidth="1"/>
    <col min="12858" max="12858" width="13.6640625" style="82" bestFit="1" customWidth="1"/>
    <col min="12859" max="12859" width="11.9140625" style="82" bestFit="1" customWidth="1"/>
    <col min="12860" max="12861" width="17.5" style="82" bestFit="1" customWidth="1"/>
    <col min="12862" max="12862" width="15.58203125" style="82" bestFit="1" customWidth="1"/>
    <col min="12863" max="12863" width="13.6640625" style="82" bestFit="1" customWidth="1"/>
    <col min="12864" max="12864" width="15.58203125" style="82" bestFit="1" customWidth="1"/>
    <col min="12865" max="12865" width="13.6640625" style="82" bestFit="1" customWidth="1"/>
    <col min="12866" max="12866" width="12.08203125" style="82" bestFit="1" customWidth="1"/>
    <col min="12867" max="12867" width="11.58203125" style="82" bestFit="1" customWidth="1"/>
    <col min="12868" max="12868" width="6.4140625" style="82" customWidth="1"/>
    <col min="12869" max="12869" width="13.6640625" style="82" customWidth="1"/>
    <col min="12870" max="12870" width="11.9140625" style="82" customWidth="1"/>
    <col min="12871" max="12871" width="13.6640625" style="82" customWidth="1"/>
    <col min="12872" max="12872" width="11.9140625" style="82" customWidth="1"/>
    <col min="12873" max="12873" width="13.6640625" style="82" customWidth="1"/>
    <col min="12874" max="12874" width="11.9140625" style="82" customWidth="1"/>
    <col min="12875" max="12876" width="17.5" style="82" customWidth="1"/>
    <col min="12877" max="12877" width="15.58203125" style="82" customWidth="1"/>
    <col min="12878" max="12878" width="13.6640625" style="82" customWidth="1"/>
    <col min="12879" max="12879" width="15.58203125" style="82" customWidth="1"/>
    <col min="12880" max="12880" width="13.6640625" style="82" customWidth="1"/>
    <col min="12881" max="12881" width="12.08203125" style="82" customWidth="1"/>
    <col min="12882" max="12882" width="11.58203125" style="82" customWidth="1"/>
    <col min="12883" max="12883" width="6.4140625" style="82" customWidth="1"/>
    <col min="12884" max="12884" width="13.6640625" style="82" customWidth="1"/>
    <col min="12885" max="12885" width="11.9140625" style="82" customWidth="1"/>
    <col min="12886" max="12886" width="13.6640625" style="82" customWidth="1"/>
    <col min="12887" max="12887" width="11.9140625" style="82" customWidth="1"/>
    <col min="12888" max="12888" width="13.6640625" style="82" customWidth="1"/>
    <col min="12889" max="12889" width="11.9140625" style="82" customWidth="1"/>
    <col min="12890" max="12891" width="17.5" style="82" customWidth="1"/>
    <col min="12892" max="12892" width="15.58203125" style="82" customWidth="1"/>
    <col min="12893" max="12893" width="13.6640625" style="82" customWidth="1"/>
    <col min="12894" max="12894" width="15.58203125" style="82" customWidth="1"/>
    <col min="12895" max="12895" width="6" style="82" customWidth="1"/>
    <col min="12896" max="12896" width="12.08203125" style="82" customWidth="1"/>
    <col min="12897" max="12897" width="11.58203125" style="82" customWidth="1"/>
    <col min="12898" max="12898" width="6.4140625" style="82" customWidth="1"/>
    <col min="12899" max="12899" width="13.6640625" style="82" customWidth="1"/>
    <col min="12900" max="12900" width="11.9140625" style="82" customWidth="1"/>
    <col min="12901" max="12901" width="13.6640625" style="82" customWidth="1"/>
    <col min="12902" max="12902" width="11.9140625" style="82" customWidth="1"/>
    <col min="12903" max="12903" width="13.6640625" style="82" customWidth="1"/>
    <col min="12904" max="12904" width="11.9140625" style="82" customWidth="1"/>
    <col min="12905" max="12906" width="17.5" style="82" customWidth="1"/>
    <col min="12907" max="12907" width="15.58203125" style="82" customWidth="1"/>
    <col min="12908" max="12908" width="13.6640625" style="82" customWidth="1"/>
    <col min="12909" max="12909" width="15.58203125" style="82" customWidth="1"/>
    <col min="12910" max="12910" width="6" style="82" customWidth="1"/>
    <col min="12911" max="12911" width="12.08203125" style="82" customWidth="1"/>
    <col min="12912" max="12912" width="11.58203125" style="82" customWidth="1"/>
    <col min="12913" max="12913" width="6.4140625" style="82" customWidth="1"/>
    <col min="12914" max="12914" width="13.6640625" style="82" customWidth="1"/>
    <col min="12915" max="12915" width="11.9140625" style="82" customWidth="1"/>
    <col min="12916" max="12916" width="13.6640625" style="82" customWidth="1"/>
    <col min="12917" max="12917" width="11.9140625" style="82" customWidth="1"/>
    <col min="12918" max="12918" width="13.6640625" style="82" customWidth="1"/>
    <col min="12919" max="12919" width="11.9140625" style="82" customWidth="1"/>
    <col min="12920" max="12921" width="17.5" style="82" customWidth="1"/>
    <col min="12922" max="12922" width="15.58203125" style="82" customWidth="1"/>
    <col min="12923" max="12923" width="13.6640625" style="82" customWidth="1"/>
    <col min="12924" max="12924" width="15.58203125" style="82" customWidth="1"/>
    <col min="12925" max="12925" width="13.6640625" style="82" customWidth="1"/>
    <col min="12926" max="12926" width="12.08203125" style="82" customWidth="1"/>
    <col min="12927" max="12927" width="11.58203125" style="82" customWidth="1"/>
    <col min="12928" max="12928" width="6.4140625" style="82" customWidth="1"/>
    <col min="12929" max="12929" width="13.6640625" style="82" customWidth="1"/>
    <col min="12930" max="12930" width="11.9140625" style="82" customWidth="1"/>
    <col min="12931" max="12931" width="13.6640625" style="82" customWidth="1"/>
    <col min="12932" max="12932" width="11.9140625" style="82" customWidth="1"/>
    <col min="12933" max="12933" width="13.6640625" style="82" customWidth="1"/>
    <col min="12934" max="12934" width="11.9140625" style="82" customWidth="1"/>
    <col min="12935" max="12936" width="17.5" style="82" customWidth="1"/>
    <col min="12937" max="12937" width="15.58203125" style="82" customWidth="1"/>
    <col min="12938" max="12938" width="13.6640625" style="82" customWidth="1"/>
    <col min="12939" max="12939" width="15.58203125" style="82" customWidth="1"/>
    <col min="12940" max="12940" width="13.6640625" style="82" customWidth="1"/>
    <col min="12941" max="12941" width="12.08203125" style="82" customWidth="1"/>
    <col min="12942" max="12942" width="11.58203125" style="82" customWidth="1"/>
    <col min="12943" max="12943" width="6.4140625" style="82" customWidth="1"/>
    <col min="12944" max="12944" width="13.6640625" style="82" customWidth="1"/>
    <col min="12945" max="12945" width="11.9140625" style="82" customWidth="1"/>
    <col min="12946" max="12946" width="13.6640625" style="82" customWidth="1"/>
    <col min="12947" max="12947" width="11.9140625" style="82" customWidth="1"/>
    <col min="12948" max="12948" width="13.6640625" style="82" customWidth="1"/>
    <col min="12949" max="12949" width="11.9140625" style="82" customWidth="1"/>
    <col min="12950" max="12951" width="17.5" style="82" customWidth="1"/>
    <col min="12952" max="12952" width="15.58203125" style="82" customWidth="1"/>
    <col min="12953" max="12953" width="13.6640625" style="82" customWidth="1"/>
    <col min="12954" max="12954" width="15.58203125" style="82" customWidth="1"/>
    <col min="12955" max="12955" width="5.33203125" style="82" customWidth="1"/>
    <col min="12956" max="12956" width="12.08203125" style="82" customWidth="1"/>
    <col min="12957" max="12957" width="11.58203125" style="82" customWidth="1"/>
    <col min="12958" max="12958" width="6.4140625" style="82" customWidth="1"/>
    <col min="12959" max="12959" width="13.6640625" style="82" customWidth="1"/>
    <col min="12960" max="12960" width="11.9140625" style="82" customWidth="1"/>
    <col min="12961" max="12961" width="13.6640625" style="82" customWidth="1"/>
    <col min="12962" max="12962" width="11.9140625" style="82" customWidth="1"/>
    <col min="12963" max="12963" width="13.6640625" style="82" customWidth="1"/>
    <col min="12964" max="12964" width="11.9140625" style="82" customWidth="1"/>
    <col min="12965" max="12966" width="17.5" style="82" customWidth="1"/>
    <col min="12967" max="12967" width="15.58203125" style="82" customWidth="1"/>
    <col min="12968" max="12968" width="13.6640625" style="82" customWidth="1"/>
    <col min="12969" max="12969" width="15.58203125" style="82" customWidth="1"/>
    <col min="12970" max="12970" width="13.6640625" style="82" customWidth="1"/>
    <col min="12971" max="12971" width="12.08203125" style="82" customWidth="1"/>
    <col min="12972" max="12972" width="11.58203125" style="82" customWidth="1"/>
    <col min="12973" max="12973" width="6.4140625" style="82" customWidth="1"/>
    <col min="12974" max="12974" width="13.6640625" style="82" customWidth="1"/>
    <col min="12975" max="12975" width="11.9140625" style="82" customWidth="1"/>
    <col min="12976" max="12976" width="13.6640625" style="82" customWidth="1"/>
    <col min="12977" max="12977" width="11.9140625" style="82" customWidth="1"/>
    <col min="12978" max="12978" width="13.6640625" style="82" customWidth="1"/>
    <col min="12979" max="12979" width="11.9140625" style="82" customWidth="1"/>
    <col min="12980" max="12981" width="17.5" style="82" customWidth="1"/>
    <col min="12982" max="12982" width="15.58203125" style="82" customWidth="1"/>
    <col min="12983" max="12983" width="13.6640625" style="82" customWidth="1"/>
    <col min="12984" max="12984" width="15.58203125" style="82" customWidth="1"/>
    <col min="12985" max="12985" width="13.6640625" style="82" customWidth="1"/>
    <col min="12986" max="12986" width="12.08203125" style="82" customWidth="1"/>
    <col min="12987" max="12987" width="11.58203125" style="82" customWidth="1"/>
    <col min="12988" max="12988" width="6.4140625" style="82" customWidth="1"/>
    <col min="12989" max="12989" width="13.6640625" style="82" customWidth="1"/>
    <col min="12990" max="12990" width="11.9140625" style="82" customWidth="1"/>
    <col min="12991" max="12991" width="13.6640625" style="82" customWidth="1"/>
    <col min="12992" max="12992" width="11.9140625" style="82" customWidth="1"/>
    <col min="12993" max="12993" width="13.6640625" style="82" customWidth="1"/>
    <col min="12994" max="12994" width="11.9140625" style="82" customWidth="1"/>
    <col min="12995" max="12996" width="17.5" style="82" customWidth="1"/>
    <col min="12997" max="12997" width="15.58203125" style="82" customWidth="1"/>
    <col min="12998" max="12998" width="13.6640625" style="82" customWidth="1"/>
    <col min="12999" max="12999" width="15.58203125" style="82" customWidth="1"/>
    <col min="13000" max="13000" width="13.6640625" style="82" customWidth="1"/>
    <col min="13001" max="13001" width="12.08203125" style="82" customWidth="1"/>
    <col min="13002" max="13002" width="11.58203125" style="82" customWidth="1"/>
    <col min="13003" max="13003" width="6.4140625" style="82" customWidth="1"/>
    <col min="13004" max="13004" width="13.6640625" style="82" customWidth="1"/>
    <col min="13005" max="13005" width="11.9140625" style="82" customWidth="1"/>
    <col min="13006" max="13006" width="13.6640625" style="82" customWidth="1"/>
    <col min="13007" max="13007" width="11.9140625" style="82" customWidth="1"/>
    <col min="13008" max="13008" width="13.6640625" style="82" customWidth="1"/>
    <col min="13009" max="13009" width="11.9140625" style="82" customWidth="1"/>
    <col min="13010" max="13011" width="17.5" style="82" customWidth="1"/>
    <col min="13012" max="13012" width="15.58203125" style="82" customWidth="1"/>
    <col min="13013" max="13013" width="13.6640625" style="82" customWidth="1"/>
    <col min="13014" max="13014" width="15.58203125" style="82" customWidth="1"/>
    <col min="13015" max="13015" width="13.6640625" style="82" customWidth="1"/>
    <col min="13016" max="13016" width="12.08203125" style="82" customWidth="1"/>
    <col min="13017" max="13017" width="11.58203125" style="82" customWidth="1"/>
    <col min="13018" max="13018" width="6.4140625" style="82" customWidth="1"/>
    <col min="13019" max="13019" width="13.6640625" style="82" customWidth="1"/>
    <col min="13020" max="13020" width="11.9140625" style="82" customWidth="1"/>
    <col min="13021" max="13021" width="13.6640625" style="82" customWidth="1"/>
    <col min="13022" max="13022" width="11.9140625" style="82" customWidth="1"/>
    <col min="13023" max="13023" width="13.6640625" style="82" customWidth="1"/>
    <col min="13024" max="13024" width="11.9140625" style="82" customWidth="1"/>
    <col min="13025" max="13026" width="17.5" style="82" customWidth="1"/>
    <col min="13027" max="13027" width="15.58203125" style="82" customWidth="1"/>
    <col min="13028" max="13028" width="13.6640625" style="82" customWidth="1"/>
    <col min="13029" max="13029" width="15.58203125" style="82" customWidth="1"/>
    <col min="13030" max="13030" width="13.6640625" style="82" customWidth="1"/>
    <col min="13031" max="13031" width="12.08203125" style="82" customWidth="1"/>
    <col min="13032" max="13032" width="11.58203125" style="82" customWidth="1"/>
    <col min="13033" max="13033" width="6.4140625" style="82" customWidth="1"/>
    <col min="13034" max="13034" width="13.6640625" style="82" customWidth="1"/>
    <col min="13035" max="13035" width="11.9140625" style="82" customWidth="1"/>
    <col min="13036" max="13036" width="13.6640625" style="82" customWidth="1"/>
    <col min="13037" max="13037" width="11.9140625" style="82" customWidth="1"/>
    <col min="13038" max="13038" width="13.6640625" style="82" customWidth="1"/>
    <col min="13039" max="13039" width="11.9140625" style="82" customWidth="1"/>
    <col min="13040" max="13041" width="17.5" style="82" customWidth="1"/>
    <col min="13042" max="13042" width="15.58203125" style="82" customWidth="1"/>
    <col min="13043" max="13043" width="13.6640625" style="82" customWidth="1"/>
    <col min="13044" max="13044" width="15.58203125" style="82" customWidth="1"/>
    <col min="13045" max="13045" width="13.6640625" style="82" customWidth="1"/>
    <col min="13046" max="13046" width="12.08203125" style="82" customWidth="1"/>
    <col min="13047" max="13047" width="3.1640625" style="82" customWidth="1"/>
    <col min="13048" max="13056" width="7.5" style="82"/>
    <col min="13057" max="13057" width="11.1640625" style="82" bestFit="1" customWidth="1"/>
    <col min="13058" max="13058" width="15.58203125" style="82" bestFit="1" customWidth="1"/>
    <col min="13059" max="13059" width="10.6640625" style="82" bestFit="1" customWidth="1"/>
    <col min="13060" max="13060" width="14.4140625" style="82" bestFit="1" customWidth="1"/>
    <col min="13061" max="13061" width="17.1640625" style="82" bestFit="1" customWidth="1"/>
    <col min="13062" max="13062" width="12.5" style="82" bestFit="1" customWidth="1"/>
    <col min="13063" max="13063" width="20.33203125" style="82" bestFit="1" customWidth="1"/>
    <col min="13064" max="13064" width="8.08203125" style="82" bestFit="1" customWidth="1"/>
    <col min="13065" max="13065" width="8" style="82" bestFit="1" customWidth="1"/>
    <col min="13066" max="13066" width="19.08203125" style="82" bestFit="1" customWidth="1"/>
    <col min="13067" max="13069" width="8" style="82" bestFit="1" customWidth="1"/>
    <col min="13070" max="13070" width="13.6640625" style="82" bestFit="1" customWidth="1"/>
    <col min="13071" max="13071" width="11.9140625" style="82" bestFit="1" customWidth="1"/>
    <col min="13072" max="13072" width="18" style="82" bestFit="1" customWidth="1"/>
    <col min="13073" max="13073" width="16.08203125" style="82" bestFit="1" customWidth="1"/>
    <col min="13074" max="13074" width="18" style="82" bestFit="1" customWidth="1"/>
    <col min="13075" max="13075" width="16.08203125" style="82" bestFit="1" customWidth="1"/>
    <col min="13076" max="13076" width="12.5" style="82" bestFit="1" customWidth="1"/>
    <col min="13077" max="13077" width="10.6640625" style="82" bestFit="1" customWidth="1"/>
    <col min="13078" max="13078" width="11.58203125" style="82" bestFit="1" customWidth="1"/>
    <col min="13079" max="13079" width="17.08203125" style="82" bestFit="1" customWidth="1"/>
    <col min="13080" max="13080" width="13.6640625" style="82" bestFit="1" customWidth="1"/>
    <col min="13081" max="13081" width="11.9140625" style="82" bestFit="1" customWidth="1"/>
    <col min="13082" max="13082" width="13.6640625" style="82" bestFit="1" customWidth="1"/>
    <col min="13083" max="13083" width="11.9140625" style="82" bestFit="1" customWidth="1"/>
    <col min="13084" max="13084" width="13.6640625" style="82" bestFit="1" customWidth="1"/>
    <col min="13085" max="13085" width="11.9140625" style="82" bestFit="1" customWidth="1"/>
    <col min="13086" max="13087" width="17.5" style="82" bestFit="1" customWidth="1"/>
    <col min="13088" max="13088" width="15.58203125" style="82" bestFit="1" customWidth="1"/>
    <col min="13089" max="13089" width="13.6640625" style="82" bestFit="1" customWidth="1"/>
    <col min="13090" max="13090" width="15.58203125" style="82" bestFit="1" customWidth="1"/>
    <col min="13091" max="13091" width="13.6640625" style="82" bestFit="1" customWidth="1"/>
    <col min="13092" max="13092" width="17.08203125" style="82" customWidth="1"/>
    <col min="13093" max="13093" width="25.1640625" style="82" bestFit="1" customWidth="1"/>
    <col min="13094" max="13094" width="6.4140625" style="82" bestFit="1" customWidth="1"/>
    <col min="13095" max="13095" width="13.6640625" style="82" bestFit="1" customWidth="1"/>
    <col min="13096" max="13096" width="11.9140625" style="82" bestFit="1" customWidth="1"/>
    <col min="13097" max="13097" width="13.6640625" style="82" bestFit="1" customWidth="1"/>
    <col min="13098" max="13098" width="11.9140625" style="82" bestFit="1" customWidth="1"/>
    <col min="13099" max="13099" width="13.6640625" style="82" bestFit="1" customWidth="1"/>
    <col min="13100" max="13100" width="11.9140625" style="82" bestFit="1" customWidth="1"/>
    <col min="13101" max="13102" width="17.5" style="82" bestFit="1" customWidth="1"/>
    <col min="13103" max="13103" width="15.58203125" style="82" bestFit="1" customWidth="1"/>
    <col min="13104" max="13104" width="13.6640625" style="82" bestFit="1" customWidth="1"/>
    <col min="13105" max="13105" width="15.58203125" style="82" bestFit="1" customWidth="1"/>
    <col min="13106" max="13106" width="13.6640625" style="82" bestFit="1" customWidth="1"/>
    <col min="13107" max="13107" width="12.08203125" style="82" bestFit="1" customWidth="1"/>
    <col min="13108" max="13108" width="11.58203125" style="82" bestFit="1" customWidth="1"/>
    <col min="13109" max="13109" width="6.4140625" style="82" bestFit="1" customWidth="1"/>
    <col min="13110" max="13110" width="13.6640625" style="82" bestFit="1" customWidth="1"/>
    <col min="13111" max="13111" width="11.9140625" style="82" bestFit="1" customWidth="1"/>
    <col min="13112" max="13112" width="13.6640625" style="82" bestFit="1" customWidth="1"/>
    <col min="13113" max="13113" width="11.9140625" style="82" bestFit="1" customWidth="1"/>
    <col min="13114" max="13114" width="13.6640625" style="82" bestFit="1" customWidth="1"/>
    <col min="13115" max="13115" width="11.9140625" style="82" bestFit="1" customWidth="1"/>
    <col min="13116" max="13117" width="17.5" style="82" bestFit="1" customWidth="1"/>
    <col min="13118" max="13118" width="15.58203125" style="82" bestFit="1" customWidth="1"/>
    <col min="13119" max="13119" width="13.6640625" style="82" bestFit="1" customWidth="1"/>
    <col min="13120" max="13120" width="15.58203125" style="82" bestFit="1" customWidth="1"/>
    <col min="13121" max="13121" width="13.6640625" style="82" bestFit="1" customWidth="1"/>
    <col min="13122" max="13122" width="12.08203125" style="82" bestFit="1" customWidth="1"/>
    <col min="13123" max="13123" width="11.58203125" style="82" bestFit="1" customWidth="1"/>
    <col min="13124" max="13124" width="6.4140625" style="82" customWidth="1"/>
    <col min="13125" max="13125" width="13.6640625" style="82" customWidth="1"/>
    <col min="13126" max="13126" width="11.9140625" style="82" customWidth="1"/>
    <col min="13127" max="13127" width="13.6640625" style="82" customWidth="1"/>
    <col min="13128" max="13128" width="11.9140625" style="82" customWidth="1"/>
    <col min="13129" max="13129" width="13.6640625" style="82" customWidth="1"/>
    <col min="13130" max="13130" width="11.9140625" style="82" customWidth="1"/>
    <col min="13131" max="13132" width="17.5" style="82" customWidth="1"/>
    <col min="13133" max="13133" width="15.58203125" style="82" customWidth="1"/>
    <col min="13134" max="13134" width="13.6640625" style="82" customWidth="1"/>
    <col min="13135" max="13135" width="15.58203125" style="82" customWidth="1"/>
    <col min="13136" max="13136" width="13.6640625" style="82" customWidth="1"/>
    <col min="13137" max="13137" width="12.08203125" style="82" customWidth="1"/>
    <col min="13138" max="13138" width="11.58203125" style="82" customWidth="1"/>
    <col min="13139" max="13139" width="6.4140625" style="82" customWidth="1"/>
    <col min="13140" max="13140" width="13.6640625" style="82" customWidth="1"/>
    <col min="13141" max="13141" width="11.9140625" style="82" customWidth="1"/>
    <col min="13142" max="13142" width="13.6640625" style="82" customWidth="1"/>
    <col min="13143" max="13143" width="11.9140625" style="82" customWidth="1"/>
    <col min="13144" max="13144" width="13.6640625" style="82" customWidth="1"/>
    <col min="13145" max="13145" width="11.9140625" style="82" customWidth="1"/>
    <col min="13146" max="13147" width="17.5" style="82" customWidth="1"/>
    <col min="13148" max="13148" width="15.58203125" style="82" customWidth="1"/>
    <col min="13149" max="13149" width="13.6640625" style="82" customWidth="1"/>
    <col min="13150" max="13150" width="15.58203125" style="82" customWidth="1"/>
    <col min="13151" max="13151" width="6" style="82" customWidth="1"/>
    <col min="13152" max="13152" width="12.08203125" style="82" customWidth="1"/>
    <col min="13153" max="13153" width="11.58203125" style="82" customWidth="1"/>
    <col min="13154" max="13154" width="6.4140625" style="82" customWidth="1"/>
    <col min="13155" max="13155" width="13.6640625" style="82" customWidth="1"/>
    <col min="13156" max="13156" width="11.9140625" style="82" customWidth="1"/>
    <col min="13157" max="13157" width="13.6640625" style="82" customWidth="1"/>
    <col min="13158" max="13158" width="11.9140625" style="82" customWidth="1"/>
    <col min="13159" max="13159" width="13.6640625" style="82" customWidth="1"/>
    <col min="13160" max="13160" width="11.9140625" style="82" customWidth="1"/>
    <col min="13161" max="13162" width="17.5" style="82" customWidth="1"/>
    <col min="13163" max="13163" width="15.58203125" style="82" customWidth="1"/>
    <col min="13164" max="13164" width="13.6640625" style="82" customWidth="1"/>
    <col min="13165" max="13165" width="15.58203125" style="82" customWidth="1"/>
    <col min="13166" max="13166" width="6" style="82" customWidth="1"/>
    <col min="13167" max="13167" width="12.08203125" style="82" customWidth="1"/>
    <col min="13168" max="13168" width="11.58203125" style="82" customWidth="1"/>
    <col min="13169" max="13169" width="6.4140625" style="82" customWidth="1"/>
    <col min="13170" max="13170" width="13.6640625" style="82" customWidth="1"/>
    <col min="13171" max="13171" width="11.9140625" style="82" customWidth="1"/>
    <col min="13172" max="13172" width="13.6640625" style="82" customWidth="1"/>
    <col min="13173" max="13173" width="11.9140625" style="82" customWidth="1"/>
    <col min="13174" max="13174" width="13.6640625" style="82" customWidth="1"/>
    <col min="13175" max="13175" width="11.9140625" style="82" customWidth="1"/>
    <col min="13176" max="13177" width="17.5" style="82" customWidth="1"/>
    <col min="13178" max="13178" width="15.58203125" style="82" customWidth="1"/>
    <col min="13179" max="13179" width="13.6640625" style="82" customWidth="1"/>
    <col min="13180" max="13180" width="15.58203125" style="82" customWidth="1"/>
    <col min="13181" max="13181" width="13.6640625" style="82" customWidth="1"/>
    <col min="13182" max="13182" width="12.08203125" style="82" customWidth="1"/>
    <col min="13183" max="13183" width="11.58203125" style="82" customWidth="1"/>
    <col min="13184" max="13184" width="6.4140625" style="82" customWidth="1"/>
    <col min="13185" max="13185" width="13.6640625" style="82" customWidth="1"/>
    <col min="13186" max="13186" width="11.9140625" style="82" customWidth="1"/>
    <col min="13187" max="13187" width="13.6640625" style="82" customWidth="1"/>
    <col min="13188" max="13188" width="11.9140625" style="82" customWidth="1"/>
    <col min="13189" max="13189" width="13.6640625" style="82" customWidth="1"/>
    <col min="13190" max="13190" width="11.9140625" style="82" customWidth="1"/>
    <col min="13191" max="13192" width="17.5" style="82" customWidth="1"/>
    <col min="13193" max="13193" width="15.58203125" style="82" customWidth="1"/>
    <col min="13194" max="13194" width="13.6640625" style="82" customWidth="1"/>
    <col min="13195" max="13195" width="15.58203125" style="82" customWidth="1"/>
    <col min="13196" max="13196" width="13.6640625" style="82" customWidth="1"/>
    <col min="13197" max="13197" width="12.08203125" style="82" customWidth="1"/>
    <col min="13198" max="13198" width="11.58203125" style="82" customWidth="1"/>
    <col min="13199" max="13199" width="6.4140625" style="82" customWidth="1"/>
    <col min="13200" max="13200" width="13.6640625" style="82" customWidth="1"/>
    <col min="13201" max="13201" width="11.9140625" style="82" customWidth="1"/>
    <col min="13202" max="13202" width="13.6640625" style="82" customWidth="1"/>
    <col min="13203" max="13203" width="11.9140625" style="82" customWidth="1"/>
    <col min="13204" max="13204" width="13.6640625" style="82" customWidth="1"/>
    <col min="13205" max="13205" width="11.9140625" style="82" customWidth="1"/>
    <col min="13206" max="13207" width="17.5" style="82" customWidth="1"/>
    <col min="13208" max="13208" width="15.58203125" style="82" customWidth="1"/>
    <col min="13209" max="13209" width="13.6640625" style="82" customWidth="1"/>
    <col min="13210" max="13210" width="15.58203125" style="82" customWidth="1"/>
    <col min="13211" max="13211" width="5.33203125" style="82" customWidth="1"/>
    <col min="13212" max="13212" width="12.08203125" style="82" customWidth="1"/>
    <col min="13213" max="13213" width="11.58203125" style="82" customWidth="1"/>
    <col min="13214" max="13214" width="6.4140625" style="82" customWidth="1"/>
    <col min="13215" max="13215" width="13.6640625" style="82" customWidth="1"/>
    <col min="13216" max="13216" width="11.9140625" style="82" customWidth="1"/>
    <col min="13217" max="13217" width="13.6640625" style="82" customWidth="1"/>
    <col min="13218" max="13218" width="11.9140625" style="82" customWidth="1"/>
    <col min="13219" max="13219" width="13.6640625" style="82" customWidth="1"/>
    <col min="13220" max="13220" width="11.9140625" style="82" customWidth="1"/>
    <col min="13221" max="13222" width="17.5" style="82" customWidth="1"/>
    <col min="13223" max="13223" width="15.58203125" style="82" customWidth="1"/>
    <col min="13224" max="13224" width="13.6640625" style="82" customWidth="1"/>
    <col min="13225" max="13225" width="15.58203125" style="82" customWidth="1"/>
    <col min="13226" max="13226" width="13.6640625" style="82" customWidth="1"/>
    <col min="13227" max="13227" width="12.08203125" style="82" customWidth="1"/>
    <col min="13228" max="13228" width="11.58203125" style="82" customWidth="1"/>
    <col min="13229" max="13229" width="6.4140625" style="82" customWidth="1"/>
    <col min="13230" max="13230" width="13.6640625" style="82" customWidth="1"/>
    <col min="13231" max="13231" width="11.9140625" style="82" customWidth="1"/>
    <col min="13232" max="13232" width="13.6640625" style="82" customWidth="1"/>
    <col min="13233" max="13233" width="11.9140625" style="82" customWidth="1"/>
    <col min="13234" max="13234" width="13.6640625" style="82" customWidth="1"/>
    <col min="13235" max="13235" width="11.9140625" style="82" customWidth="1"/>
    <col min="13236" max="13237" width="17.5" style="82" customWidth="1"/>
    <col min="13238" max="13238" width="15.58203125" style="82" customWidth="1"/>
    <col min="13239" max="13239" width="13.6640625" style="82" customWidth="1"/>
    <col min="13240" max="13240" width="15.58203125" style="82" customWidth="1"/>
    <col min="13241" max="13241" width="13.6640625" style="82" customWidth="1"/>
    <col min="13242" max="13242" width="12.08203125" style="82" customWidth="1"/>
    <col min="13243" max="13243" width="11.58203125" style="82" customWidth="1"/>
    <col min="13244" max="13244" width="6.4140625" style="82" customWidth="1"/>
    <col min="13245" max="13245" width="13.6640625" style="82" customWidth="1"/>
    <col min="13246" max="13246" width="11.9140625" style="82" customWidth="1"/>
    <col min="13247" max="13247" width="13.6640625" style="82" customWidth="1"/>
    <col min="13248" max="13248" width="11.9140625" style="82" customWidth="1"/>
    <col min="13249" max="13249" width="13.6640625" style="82" customWidth="1"/>
    <col min="13250" max="13250" width="11.9140625" style="82" customWidth="1"/>
    <col min="13251" max="13252" width="17.5" style="82" customWidth="1"/>
    <col min="13253" max="13253" width="15.58203125" style="82" customWidth="1"/>
    <col min="13254" max="13254" width="13.6640625" style="82" customWidth="1"/>
    <col min="13255" max="13255" width="15.58203125" style="82" customWidth="1"/>
    <col min="13256" max="13256" width="13.6640625" style="82" customWidth="1"/>
    <col min="13257" max="13257" width="12.08203125" style="82" customWidth="1"/>
    <col min="13258" max="13258" width="11.58203125" style="82" customWidth="1"/>
    <col min="13259" max="13259" width="6.4140625" style="82" customWidth="1"/>
    <col min="13260" max="13260" width="13.6640625" style="82" customWidth="1"/>
    <col min="13261" max="13261" width="11.9140625" style="82" customWidth="1"/>
    <col min="13262" max="13262" width="13.6640625" style="82" customWidth="1"/>
    <col min="13263" max="13263" width="11.9140625" style="82" customWidth="1"/>
    <col min="13264" max="13264" width="13.6640625" style="82" customWidth="1"/>
    <col min="13265" max="13265" width="11.9140625" style="82" customWidth="1"/>
    <col min="13266" max="13267" width="17.5" style="82" customWidth="1"/>
    <col min="13268" max="13268" width="15.58203125" style="82" customWidth="1"/>
    <col min="13269" max="13269" width="13.6640625" style="82" customWidth="1"/>
    <col min="13270" max="13270" width="15.58203125" style="82" customWidth="1"/>
    <col min="13271" max="13271" width="13.6640625" style="82" customWidth="1"/>
    <col min="13272" max="13272" width="12.08203125" style="82" customWidth="1"/>
    <col min="13273" max="13273" width="11.58203125" style="82" customWidth="1"/>
    <col min="13274" max="13274" width="6.4140625" style="82" customWidth="1"/>
    <col min="13275" max="13275" width="13.6640625" style="82" customWidth="1"/>
    <col min="13276" max="13276" width="11.9140625" style="82" customWidth="1"/>
    <col min="13277" max="13277" width="13.6640625" style="82" customWidth="1"/>
    <col min="13278" max="13278" width="11.9140625" style="82" customWidth="1"/>
    <col min="13279" max="13279" width="13.6640625" style="82" customWidth="1"/>
    <col min="13280" max="13280" width="11.9140625" style="82" customWidth="1"/>
    <col min="13281" max="13282" width="17.5" style="82" customWidth="1"/>
    <col min="13283" max="13283" width="15.58203125" style="82" customWidth="1"/>
    <col min="13284" max="13284" width="13.6640625" style="82" customWidth="1"/>
    <col min="13285" max="13285" width="15.58203125" style="82" customWidth="1"/>
    <col min="13286" max="13286" width="13.6640625" style="82" customWidth="1"/>
    <col min="13287" max="13287" width="12.08203125" style="82" customWidth="1"/>
    <col min="13288" max="13288" width="11.58203125" style="82" customWidth="1"/>
    <col min="13289" max="13289" width="6.4140625" style="82" customWidth="1"/>
    <col min="13290" max="13290" width="13.6640625" style="82" customWidth="1"/>
    <col min="13291" max="13291" width="11.9140625" style="82" customWidth="1"/>
    <col min="13292" max="13292" width="13.6640625" style="82" customWidth="1"/>
    <col min="13293" max="13293" width="11.9140625" style="82" customWidth="1"/>
    <col min="13294" max="13294" width="13.6640625" style="82" customWidth="1"/>
    <col min="13295" max="13295" width="11.9140625" style="82" customWidth="1"/>
    <col min="13296" max="13297" width="17.5" style="82" customWidth="1"/>
    <col min="13298" max="13298" width="15.58203125" style="82" customWidth="1"/>
    <col min="13299" max="13299" width="13.6640625" style="82" customWidth="1"/>
    <col min="13300" max="13300" width="15.58203125" style="82" customWidth="1"/>
    <col min="13301" max="13301" width="13.6640625" style="82" customWidth="1"/>
    <col min="13302" max="13302" width="12.08203125" style="82" customWidth="1"/>
    <col min="13303" max="13303" width="3.1640625" style="82" customWidth="1"/>
    <col min="13304" max="13312" width="7.5" style="82"/>
    <col min="13313" max="13313" width="11.1640625" style="82" bestFit="1" customWidth="1"/>
    <col min="13314" max="13314" width="15.58203125" style="82" bestFit="1" customWidth="1"/>
    <col min="13315" max="13315" width="10.6640625" style="82" bestFit="1" customWidth="1"/>
    <col min="13316" max="13316" width="14.4140625" style="82" bestFit="1" customWidth="1"/>
    <col min="13317" max="13317" width="17.1640625" style="82" bestFit="1" customWidth="1"/>
    <col min="13318" max="13318" width="12.5" style="82" bestFit="1" customWidth="1"/>
    <col min="13319" max="13319" width="20.33203125" style="82" bestFit="1" customWidth="1"/>
    <col min="13320" max="13320" width="8.08203125" style="82" bestFit="1" customWidth="1"/>
    <col min="13321" max="13321" width="8" style="82" bestFit="1" customWidth="1"/>
    <col min="13322" max="13322" width="19.08203125" style="82" bestFit="1" customWidth="1"/>
    <col min="13323" max="13325" width="8" style="82" bestFit="1" customWidth="1"/>
    <col min="13326" max="13326" width="13.6640625" style="82" bestFit="1" customWidth="1"/>
    <col min="13327" max="13327" width="11.9140625" style="82" bestFit="1" customWidth="1"/>
    <col min="13328" max="13328" width="18" style="82" bestFit="1" customWidth="1"/>
    <col min="13329" max="13329" width="16.08203125" style="82" bestFit="1" customWidth="1"/>
    <col min="13330" max="13330" width="18" style="82" bestFit="1" customWidth="1"/>
    <col min="13331" max="13331" width="16.08203125" style="82" bestFit="1" customWidth="1"/>
    <col min="13332" max="13332" width="12.5" style="82" bestFit="1" customWidth="1"/>
    <col min="13333" max="13333" width="10.6640625" style="82" bestFit="1" customWidth="1"/>
    <col min="13334" max="13334" width="11.58203125" style="82" bestFit="1" customWidth="1"/>
    <col min="13335" max="13335" width="17.08203125" style="82" bestFit="1" customWidth="1"/>
    <col min="13336" max="13336" width="13.6640625" style="82" bestFit="1" customWidth="1"/>
    <col min="13337" max="13337" width="11.9140625" style="82" bestFit="1" customWidth="1"/>
    <col min="13338" max="13338" width="13.6640625" style="82" bestFit="1" customWidth="1"/>
    <col min="13339" max="13339" width="11.9140625" style="82" bestFit="1" customWidth="1"/>
    <col min="13340" max="13340" width="13.6640625" style="82" bestFit="1" customWidth="1"/>
    <col min="13341" max="13341" width="11.9140625" style="82" bestFit="1" customWidth="1"/>
    <col min="13342" max="13343" width="17.5" style="82" bestFit="1" customWidth="1"/>
    <col min="13344" max="13344" width="15.58203125" style="82" bestFit="1" customWidth="1"/>
    <col min="13345" max="13345" width="13.6640625" style="82" bestFit="1" customWidth="1"/>
    <col min="13346" max="13346" width="15.58203125" style="82" bestFit="1" customWidth="1"/>
    <col min="13347" max="13347" width="13.6640625" style="82" bestFit="1" customWidth="1"/>
    <col min="13348" max="13348" width="17.08203125" style="82" customWidth="1"/>
    <col min="13349" max="13349" width="25.1640625" style="82" bestFit="1" customWidth="1"/>
    <col min="13350" max="13350" width="6.4140625" style="82" bestFit="1" customWidth="1"/>
    <col min="13351" max="13351" width="13.6640625" style="82" bestFit="1" customWidth="1"/>
    <col min="13352" max="13352" width="11.9140625" style="82" bestFit="1" customWidth="1"/>
    <col min="13353" max="13353" width="13.6640625" style="82" bestFit="1" customWidth="1"/>
    <col min="13354" max="13354" width="11.9140625" style="82" bestFit="1" customWidth="1"/>
    <col min="13355" max="13355" width="13.6640625" style="82" bestFit="1" customWidth="1"/>
    <col min="13356" max="13356" width="11.9140625" style="82" bestFit="1" customWidth="1"/>
    <col min="13357" max="13358" width="17.5" style="82" bestFit="1" customWidth="1"/>
    <col min="13359" max="13359" width="15.58203125" style="82" bestFit="1" customWidth="1"/>
    <col min="13360" max="13360" width="13.6640625" style="82" bestFit="1" customWidth="1"/>
    <col min="13361" max="13361" width="15.58203125" style="82" bestFit="1" customWidth="1"/>
    <col min="13362" max="13362" width="13.6640625" style="82" bestFit="1" customWidth="1"/>
    <col min="13363" max="13363" width="12.08203125" style="82" bestFit="1" customWidth="1"/>
    <col min="13364" max="13364" width="11.58203125" style="82" bestFit="1" customWidth="1"/>
    <col min="13365" max="13365" width="6.4140625" style="82" bestFit="1" customWidth="1"/>
    <col min="13366" max="13366" width="13.6640625" style="82" bestFit="1" customWidth="1"/>
    <col min="13367" max="13367" width="11.9140625" style="82" bestFit="1" customWidth="1"/>
    <col min="13368" max="13368" width="13.6640625" style="82" bestFit="1" customWidth="1"/>
    <col min="13369" max="13369" width="11.9140625" style="82" bestFit="1" customWidth="1"/>
    <col min="13370" max="13370" width="13.6640625" style="82" bestFit="1" customWidth="1"/>
    <col min="13371" max="13371" width="11.9140625" style="82" bestFit="1" customWidth="1"/>
    <col min="13372" max="13373" width="17.5" style="82" bestFit="1" customWidth="1"/>
    <col min="13374" max="13374" width="15.58203125" style="82" bestFit="1" customWidth="1"/>
    <col min="13375" max="13375" width="13.6640625" style="82" bestFit="1" customWidth="1"/>
    <col min="13376" max="13376" width="15.58203125" style="82" bestFit="1" customWidth="1"/>
    <col min="13377" max="13377" width="13.6640625" style="82" bestFit="1" customWidth="1"/>
    <col min="13378" max="13378" width="12.08203125" style="82" bestFit="1" customWidth="1"/>
    <col min="13379" max="13379" width="11.58203125" style="82" bestFit="1" customWidth="1"/>
    <col min="13380" max="13380" width="6.4140625" style="82" customWidth="1"/>
    <col min="13381" max="13381" width="13.6640625" style="82" customWidth="1"/>
    <col min="13382" max="13382" width="11.9140625" style="82" customWidth="1"/>
    <col min="13383" max="13383" width="13.6640625" style="82" customWidth="1"/>
    <col min="13384" max="13384" width="11.9140625" style="82" customWidth="1"/>
    <col min="13385" max="13385" width="13.6640625" style="82" customWidth="1"/>
    <col min="13386" max="13386" width="11.9140625" style="82" customWidth="1"/>
    <col min="13387" max="13388" width="17.5" style="82" customWidth="1"/>
    <col min="13389" max="13389" width="15.58203125" style="82" customWidth="1"/>
    <col min="13390" max="13390" width="13.6640625" style="82" customWidth="1"/>
    <col min="13391" max="13391" width="15.58203125" style="82" customWidth="1"/>
    <col min="13392" max="13392" width="13.6640625" style="82" customWidth="1"/>
    <col min="13393" max="13393" width="12.08203125" style="82" customWidth="1"/>
    <col min="13394" max="13394" width="11.58203125" style="82" customWidth="1"/>
    <col min="13395" max="13395" width="6.4140625" style="82" customWidth="1"/>
    <col min="13396" max="13396" width="13.6640625" style="82" customWidth="1"/>
    <col min="13397" max="13397" width="11.9140625" style="82" customWidth="1"/>
    <col min="13398" max="13398" width="13.6640625" style="82" customWidth="1"/>
    <col min="13399" max="13399" width="11.9140625" style="82" customWidth="1"/>
    <col min="13400" max="13400" width="13.6640625" style="82" customWidth="1"/>
    <col min="13401" max="13401" width="11.9140625" style="82" customWidth="1"/>
    <col min="13402" max="13403" width="17.5" style="82" customWidth="1"/>
    <col min="13404" max="13404" width="15.58203125" style="82" customWidth="1"/>
    <col min="13405" max="13405" width="13.6640625" style="82" customWidth="1"/>
    <col min="13406" max="13406" width="15.58203125" style="82" customWidth="1"/>
    <col min="13407" max="13407" width="6" style="82" customWidth="1"/>
    <col min="13408" max="13408" width="12.08203125" style="82" customWidth="1"/>
    <col min="13409" max="13409" width="11.58203125" style="82" customWidth="1"/>
    <col min="13410" max="13410" width="6.4140625" style="82" customWidth="1"/>
    <col min="13411" max="13411" width="13.6640625" style="82" customWidth="1"/>
    <col min="13412" max="13412" width="11.9140625" style="82" customWidth="1"/>
    <col min="13413" max="13413" width="13.6640625" style="82" customWidth="1"/>
    <col min="13414" max="13414" width="11.9140625" style="82" customWidth="1"/>
    <col min="13415" max="13415" width="13.6640625" style="82" customWidth="1"/>
    <col min="13416" max="13416" width="11.9140625" style="82" customWidth="1"/>
    <col min="13417" max="13418" width="17.5" style="82" customWidth="1"/>
    <col min="13419" max="13419" width="15.58203125" style="82" customWidth="1"/>
    <col min="13420" max="13420" width="13.6640625" style="82" customWidth="1"/>
    <col min="13421" max="13421" width="15.58203125" style="82" customWidth="1"/>
    <col min="13422" max="13422" width="6" style="82" customWidth="1"/>
    <col min="13423" max="13423" width="12.08203125" style="82" customWidth="1"/>
    <col min="13424" max="13424" width="11.58203125" style="82" customWidth="1"/>
    <col min="13425" max="13425" width="6.4140625" style="82" customWidth="1"/>
    <col min="13426" max="13426" width="13.6640625" style="82" customWidth="1"/>
    <col min="13427" max="13427" width="11.9140625" style="82" customWidth="1"/>
    <col min="13428" max="13428" width="13.6640625" style="82" customWidth="1"/>
    <col min="13429" max="13429" width="11.9140625" style="82" customWidth="1"/>
    <col min="13430" max="13430" width="13.6640625" style="82" customWidth="1"/>
    <col min="13431" max="13431" width="11.9140625" style="82" customWidth="1"/>
    <col min="13432" max="13433" width="17.5" style="82" customWidth="1"/>
    <col min="13434" max="13434" width="15.58203125" style="82" customWidth="1"/>
    <col min="13435" max="13435" width="13.6640625" style="82" customWidth="1"/>
    <col min="13436" max="13436" width="15.58203125" style="82" customWidth="1"/>
    <col min="13437" max="13437" width="13.6640625" style="82" customWidth="1"/>
    <col min="13438" max="13438" width="12.08203125" style="82" customWidth="1"/>
    <col min="13439" max="13439" width="11.58203125" style="82" customWidth="1"/>
    <col min="13440" max="13440" width="6.4140625" style="82" customWidth="1"/>
    <col min="13441" max="13441" width="13.6640625" style="82" customWidth="1"/>
    <col min="13442" max="13442" width="11.9140625" style="82" customWidth="1"/>
    <col min="13443" max="13443" width="13.6640625" style="82" customWidth="1"/>
    <col min="13444" max="13444" width="11.9140625" style="82" customWidth="1"/>
    <col min="13445" max="13445" width="13.6640625" style="82" customWidth="1"/>
    <col min="13446" max="13446" width="11.9140625" style="82" customWidth="1"/>
    <col min="13447" max="13448" width="17.5" style="82" customWidth="1"/>
    <col min="13449" max="13449" width="15.58203125" style="82" customWidth="1"/>
    <col min="13450" max="13450" width="13.6640625" style="82" customWidth="1"/>
    <col min="13451" max="13451" width="15.58203125" style="82" customWidth="1"/>
    <col min="13452" max="13452" width="13.6640625" style="82" customWidth="1"/>
    <col min="13453" max="13453" width="12.08203125" style="82" customWidth="1"/>
    <col min="13454" max="13454" width="11.58203125" style="82" customWidth="1"/>
    <col min="13455" max="13455" width="6.4140625" style="82" customWidth="1"/>
    <col min="13456" max="13456" width="13.6640625" style="82" customWidth="1"/>
    <col min="13457" max="13457" width="11.9140625" style="82" customWidth="1"/>
    <col min="13458" max="13458" width="13.6640625" style="82" customWidth="1"/>
    <col min="13459" max="13459" width="11.9140625" style="82" customWidth="1"/>
    <col min="13460" max="13460" width="13.6640625" style="82" customWidth="1"/>
    <col min="13461" max="13461" width="11.9140625" style="82" customWidth="1"/>
    <col min="13462" max="13463" width="17.5" style="82" customWidth="1"/>
    <col min="13464" max="13464" width="15.58203125" style="82" customWidth="1"/>
    <col min="13465" max="13465" width="13.6640625" style="82" customWidth="1"/>
    <col min="13466" max="13466" width="15.58203125" style="82" customWidth="1"/>
    <col min="13467" max="13467" width="5.33203125" style="82" customWidth="1"/>
    <col min="13468" max="13468" width="12.08203125" style="82" customWidth="1"/>
    <col min="13469" max="13469" width="11.58203125" style="82" customWidth="1"/>
    <col min="13470" max="13470" width="6.4140625" style="82" customWidth="1"/>
    <col min="13471" max="13471" width="13.6640625" style="82" customWidth="1"/>
    <col min="13472" max="13472" width="11.9140625" style="82" customWidth="1"/>
    <col min="13473" max="13473" width="13.6640625" style="82" customWidth="1"/>
    <col min="13474" max="13474" width="11.9140625" style="82" customWidth="1"/>
    <col min="13475" max="13475" width="13.6640625" style="82" customWidth="1"/>
    <col min="13476" max="13476" width="11.9140625" style="82" customWidth="1"/>
    <col min="13477" max="13478" width="17.5" style="82" customWidth="1"/>
    <col min="13479" max="13479" width="15.58203125" style="82" customWidth="1"/>
    <col min="13480" max="13480" width="13.6640625" style="82" customWidth="1"/>
    <col min="13481" max="13481" width="15.58203125" style="82" customWidth="1"/>
    <col min="13482" max="13482" width="13.6640625" style="82" customWidth="1"/>
    <col min="13483" max="13483" width="12.08203125" style="82" customWidth="1"/>
    <col min="13484" max="13484" width="11.58203125" style="82" customWidth="1"/>
    <col min="13485" max="13485" width="6.4140625" style="82" customWidth="1"/>
    <col min="13486" max="13486" width="13.6640625" style="82" customWidth="1"/>
    <col min="13487" max="13487" width="11.9140625" style="82" customWidth="1"/>
    <col min="13488" max="13488" width="13.6640625" style="82" customWidth="1"/>
    <col min="13489" max="13489" width="11.9140625" style="82" customWidth="1"/>
    <col min="13490" max="13490" width="13.6640625" style="82" customWidth="1"/>
    <col min="13491" max="13491" width="11.9140625" style="82" customWidth="1"/>
    <col min="13492" max="13493" width="17.5" style="82" customWidth="1"/>
    <col min="13494" max="13494" width="15.58203125" style="82" customWidth="1"/>
    <col min="13495" max="13495" width="13.6640625" style="82" customWidth="1"/>
    <col min="13496" max="13496" width="15.58203125" style="82" customWidth="1"/>
    <col min="13497" max="13497" width="13.6640625" style="82" customWidth="1"/>
    <col min="13498" max="13498" width="12.08203125" style="82" customWidth="1"/>
    <col min="13499" max="13499" width="11.58203125" style="82" customWidth="1"/>
    <col min="13500" max="13500" width="6.4140625" style="82" customWidth="1"/>
    <col min="13501" max="13501" width="13.6640625" style="82" customWidth="1"/>
    <col min="13502" max="13502" width="11.9140625" style="82" customWidth="1"/>
    <col min="13503" max="13503" width="13.6640625" style="82" customWidth="1"/>
    <col min="13504" max="13504" width="11.9140625" style="82" customWidth="1"/>
    <col min="13505" max="13505" width="13.6640625" style="82" customWidth="1"/>
    <col min="13506" max="13506" width="11.9140625" style="82" customWidth="1"/>
    <col min="13507" max="13508" width="17.5" style="82" customWidth="1"/>
    <col min="13509" max="13509" width="15.58203125" style="82" customWidth="1"/>
    <col min="13510" max="13510" width="13.6640625" style="82" customWidth="1"/>
    <col min="13511" max="13511" width="15.58203125" style="82" customWidth="1"/>
    <col min="13512" max="13512" width="13.6640625" style="82" customWidth="1"/>
    <col min="13513" max="13513" width="12.08203125" style="82" customWidth="1"/>
    <col min="13514" max="13514" width="11.58203125" style="82" customWidth="1"/>
    <col min="13515" max="13515" width="6.4140625" style="82" customWidth="1"/>
    <col min="13516" max="13516" width="13.6640625" style="82" customWidth="1"/>
    <col min="13517" max="13517" width="11.9140625" style="82" customWidth="1"/>
    <col min="13518" max="13518" width="13.6640625" style="82" customWidth="1"/>
    <col min="13519" max="13519" width="11.9140625" style="82" customWidth="1"/>
    <col min="13520" max="13520" width="13.6640625" style="82" customWidth="1"/>
    <col min="13521" max="13521" width="11.9140625" style="82" customWidth="1"/>
    <col min="13522" max="13523" width="17.5" style="82" customWidth="1"/>
    <col min="13524" max="13524" width="15.58203125" style="82" customWidth="1"/>
    <col min="13525" max="13525" width="13.6640625" style="82" customWidth="1"/>
    <col min="13526" max="13526" width="15.58203125" style="82" customWidth="1"/>
    <col min="13527" max="13527" width="13.6640625" style="82" customWidth="1"/>
    <col min="13528" max="13528" width="12.08203125" style="82" customWidth="1"/>
    <col min="13529" max="13529" width="11.58203125" style="82" customWidth="1"/>
    <col min="13530" max="13530" width="6.4140625" style="82" customWidth="1"/>
    <col min="13531" max="13531" width="13.6640625" style="82" customWidth="1"/>
    <col min="13532" max="13532" width="11.9140625" style="82" customWidth="1"/>
    <col min="13533" max="13533" width="13.6640625" style="82" customWidth="1"/>
    <col min="13534" max="13534" width="11.9140625" style="82" customWidth="1"/>
    <col min="13535" max="13535" width="13.6640625" style="82" customWidth="1"/>
    <col min="13536" max="13536" width="11.9140625" style="82" customWidth="1"/>
    <col min="13537" max="13538" width="17.5" style="82" customWidth="1"/>
    <col min="13539" max="13539" width="15.58203125" style="82" customWidth="1"/>
    <col min="13540" max="13540" width="13.6640625" style="82" customWidth="1"/>
    <col min="13541" max="13541" width="15.58203125" style="82" customWidth="1"/>
    <col min="13542" max="13542" width="13.6640625" style="82" customWidth="1"/>
    <col min="13543" max="13543" width="12.08203125" style="82" customWidth="1"/>
    <col min="13544" max="13544" width="11.58203125" style="82" customWidth="1"/>
    <col min="13545" max="13545" width="6.4140625" style="82" customWidth="1"/>
    <col min="13546" max="13546" width="13.6640625" style="82" customWidth="1"/>
    <col min="13547" max="13547" width="11.9140625" style="82" customWidth="1"/>
    <col min="13548" max="13548" width="13.6640625" style="82" customWidth="1"/>
    <col min="13549" max="13549" width="11.9140625" style="82" customWidth="1"/>
    <col min="13550" max="13550" width="13.6640625" style="82" customWidth="1"/>
    <col min="13551" max="13551" width="11.9140625" style="82" customWidth="1"/>
    <col min="13552" max="13553" width="17.5" style="82" customWidth="1"/>
    <col min="13554" max="13554" width="15.58203125" style="82" customWidth="1"/>
    <col min="13555" max="13555" width="13.6640625" style="82" customWidth="1"/>
    <col min="13556" max="13556" width="15.58203125" style="82" customWidth="1"/>
    <col min="13557" max="13557" width="13.6640625" style="82" customWidth="1"/>
    <col min="13558" max="13558" width="12.08203125" style="82" customWidth="1"/>
    <col min="13559" max="13559" width="3.1640625" style="82" customWidth="1"/>
    <col min="13560" max="13568" width="7.5" style="82"/>
    <col min="13569" max="13569" width="11.1640625" style="82" bestFit="1" customWidth="1"/>
    <col min="13570" max="13570" width="15.58203125" style="82" bestFit="1" customWidth="1"/>
    <col min="13571" max="13571" width="10.6640625" style="82" bestFit="1" customWidth="1"/>
    <col min="13572" max="13572" width="14.4140625" style="82" bestFit="1" customWidth="1"/>
    <col min="13573" max="13573" width="17.1640625" style="82" bestFit="1" customWidth="1"/>
    <col min="13574" max="13574" width="12.5" style="82" bestFit="1" customWidth="1"/>
    <col min="13575" max="13575" width="20.33203125" style="82" bestFit="1" customWidth="1"/>
    <col min="13576" max="13576" width="8.08203125" style="82" bestFit="1" customWidth="1"/>
    <col min="13577" max="13577" width="8" style="82" bestFit="1" customWidth="1"/>
    <col min="13578" max="13578" width="19.08203125" style="82" bestFit="1" customWidth="1"/>
    <col min="13579" max="13581" width="8" style="82" bestFit="1" customWidth="1"/>
    <col min="13582" max="13582" width="13.6640625" style="82" bestFit="1" customWidth="1"/>
    <col min="13583" max="13583" width="11.9140625" style="82" bestFit="1" customWidth="1"/>
    <col min="13584" max="13584" width="18" style="82" bestFit="1" customWidth="1"/>
    <col min="13585" max="13585" width="16.08203125" style="82" bestFit="1" customWidth="1"/>
    <col min="13586" max="13586" width="18" style="82" bestFit="1" customWidth="1"/>
    <col min="13587" max="13587" width="16.08203125" style="82" bestFit="1" customWidth="1"/>
    <col min="13588" max="13588" width="12.5" style="82" bestFit="1" customWidth="1"/>
    <col min="13589" max="13589" width="10.6640625" style="82" bestFit="1" customWidth="1"/>
    <col min="13590" max="13590" width="11.58203125" style="82" bestFit="1" customWidth="1"/>
    <col min="13591" max="13591" width="17.08203125" style="82" bestFit="1" customWidth="1"/>
    <col min="13592" max="13592" width="13.6640625" style="82" bestFit="1" customWidth="1"/>
    <col min="13593" max="13593" width="11.9140625" style="82" bestFit="1" customWidth="1"/>
    <col min="13594" max="13594" width="13.6640625" style="82" bestFit="1" customWidth="1"/>
    <col min="13595" max="13595" width="11.9140625" style="82" bestFit="1" customWidth="1"/>
    <col min="13596" max="13596" width="13.6640625" style="82" bestFit="1" customWidth="1"/>
    <col min="13597" max="13597" width="11.9140625" style="82" bestFit="1" customWidth="1"/>
    <col min="13598" max="13599" width="17.5" style="82" bestFit="1" customWidth="1"/>
    <col min="13600" max="13600" width="15.58203125" style="82" bestFit="1" customWidth="1"/>
    <col min="13601" max="13601" width="13.6640625" style="82" bestFit="1" customWidth="1"/>
    <col min="13602" max="13602" width="15.58203125" style="82" bestFit="1" customWidth="1"/>
    <col min="13603" max="13603" width="13.6640625" style="82" bestFit="1" customWidth="1"/>
    <col min="13604" max="13604" width="17.08203125" style="82" customWidth="1"/>
    <col min="13605" max="13605" width="25.1640625" style="82" bestFit="1" customWidth="1"/>
    <col min="13606" max="13606" width="6.4140625" style="82" bestFit="1" customWidth="1"/>
    <col min="13607" max="13607" width="13.6640625" style="82" bestFit="1" customWidth="1"/>
    <col min="13608" max="13608" width="11.9140625" style="82" bestFit="1" customWidth="1"/>
    <col min="13609" max="13609" width="13.6640625" style="82" bestFit="1" customWidth="1"/>
    <col min="13610" max="13610" width="11.9140625" style="82" bestFit="1" customWidth="1"/>
    <col min="13611" max="13611" width="13.6640625" style="82" bestFit="1" customWidth="1"/>
    <col min="13612" max="13612" width="11.9140625" style="82" bestFit="1" customWidth="1"/>
    <col min="13613" max="13614" width="17.5" style="82" bestFit="1" customWidth="1"/>
    <col min="13615" max="13615" width="15.58203125" style="82" bestFit="1" customWidth="1"/>
    <col min="13616" max="13616" width="13.6640625" style="82" bestFit="1" customWidth="1"/>
    <col min="13617" max="13617" width="15.58203125" style="82" bestFit="1" customWidth="1"/>
    <col min="13618" max="13618" width="13.6640625" style="82" bestFit="1" customWidth="1"/>
    <col min="13619" max="13619" width="12.08203125" style="82" bestFit="1" customWidth="1"/>
    <col min="13620" max="13620" width="11.58203125" style="82" bestFit="1" customWidth="1"/>
    <col min="13621" max="13621" width="6.4140625" style="82" bestFit="1" customWidth="1"/>
    <col min="13622" max="13622" width="13.6640625" style="82" bestFit="1" customWidth="1"/>
    <col min="13623" max="13623" width="11.9140625" style="82" bestFit="1" customWidth="1"/>
    <col min="13624" max="13624" width="13.6640625" style="82" bestFit="1" customWidth="1"/>
    <col min="13625" max="13625" width="11.9140625" style="82" bestFit="1" customWidth="1"/>
    <col min="13626" max="13626" width="13.6640625" style="82" bestFit="1" customWidth="1"/>
    <col min="13627" max="13627" width="11.9140625" style="82" bestFit="1" customWidth="1"/>
    <col min="13628" max="13629" width="17.5" style="82" bestFit="1" customWidth="1"/>
    <col min="13630" max="13630" width="15.58203125" style="82" bestFit="1" customWidth="1"/>
    <col min="13631" max="13631" width="13.6640625" style="82" bestFit="1" customWidth="1"/>
    <col min="13632" max="13632" width="15.58203125" style="82" bestFit="1" customWidth="1"/>
    <col min="13633" max="13633" width="13.6640625" style="82" bestFit="1" customWidth="1"/>
    <col min="13634" max="13634" width="12.08203125" style="82" bestFit="1" customWidth="1"/>
    <col min="13635" max="13635" width="11.58203125" style="82" bestFit="1" customWidth="1"/>
    <col min="13636" max="13636" width="6.4140625" style="82" customWidth="1"/>
    <col min="13637" max="13637" width="13.6640625" style="82" customWidth="1"/>
    <col min="13638" max="13638" width="11.9140625" style="82" customWidth="1"/>
    <col min="13639" max="13639" width="13.6640625" style="82" customWidth="1"/>
    <col min="13640" max="13640" width="11.9140625" style="82" customWidth="1"/>
    <col min="13641" max="13641" width="13.6640625" style="82" customWidth="1"/>
    <col min="13642" max="13642" width="11.9140625" style="82" customWidth="1"/>
    <col min="13643" max="13644" width="17.5" style="82" customWidth="1"/>
    <col min="13645" max="13645" width="15.58203125" style="82" customWidth="1"/>
    <col min="13646" max="13646" width="13.6640625" style="82" customWidth="1"/>
    <col min="13647" max="13647" width="15.58203125" style="82" customWidth="1"/>
    <col min="13648" max="13648" width="13.6640625" style="82" customWidth="1"/>
    <col min="13649" max="13649" width="12.08203125" style="82" customWidth="1"/>
    <col min="13650" max="13650" width="11.58203125" style="82" customWidth="1"/>
    <col min="13651" max="13651" width="6.4140625" style="82" customWidth="1"/>
    <col min="13652" max="13652" width="13.6640625" style="82" customWidth="1"/>
    <col min="13653" max="13653" width="11.9140625" style="82" customWidth="1"/>
    <col min="13654" max="13654" width="13.6640625" style="82" customWidth="1"/>
    <col min="13655" max="13655" width="11.9140625" style="82" customWidth="1"/>
    <col min="13656" max="13656" width="13.6640625" style="82" customWidth="1"/>
    <col min="13657" max="13657" width="11.9140625" style="82" customWidth="1"/>
    <col min="13658" max="13659" width="17.5" style="82" customWidth="1"/>
    <col min="13660" max="13660" width="15.58203125" style="82" customWidth="1"/>
    <col min="13661" max="13661" width="13.6640625" style="82" customWidth="1"/>
    <col min="13662" max="13662" width="15.58203125" style="82" customWidth="1"/>
    <col min="13663" max="13663" width="6" style="82" customWidth="1"/>
    <col min="13664" max="13664" width="12.08203125" style="82" customWidth="1"/>
    <col min="13665" max="13665" width="11.58203125" style="82" customWidth="1"/>
    <col min="13666" max="13666" width="6.4140625" style="82" customWidth="1"/>
    <col min="13667" max="13667" width="13.6640625" style="82" customWidth="1"/>
    <col min="13668" max="13668" width="11.9140625" style="82" customWidth="1"/>
    <col min="13669" max="13669" width="13.6640625" style="82" customWidth="1"/>
    <col min="13670" max="13670" width="11.9140625" style="82" customWidth="1"/>
    <col min="13671" max="13671" width="13.6640625" style="82" customWidth="1"/>
    <col min="13672" max="13672" width="11.9140625" style="82" customWidth="1"/>
    <col min="13673" max="13674" width="17.5" style="82" customWidth="1"/>
    <col min="13675" max="13675" width="15.58203125" style="82" customWidth="1"/>
    <col min="13676" max="13676" width="13.6640625" style="82" customWidth="1"/>
    <col min="13677" max="13677" width="15.58203125" style="82" customWidth="1"/>
    <col min="13678" max="13678" width="6" style="82" customWidth="1"/>
    <col min="13679" max="13679" width="12.08203125" style="82" customWidth="1"/>
    <col min="13680" max="13680" width="11.58203125" style="82" customWidth="1"/>
    <col min="13681" max="13681" width="6.4140625" style="82" customWidth="1"/>
    <col min="13682" max="13682" width="13.6640625" style="82" customWidth="1"/>
    <col min="13683" max="13683" width="11.9140625" style="82" customWidth="1"/>
    <col min="13684" max="13684" width="13.6640625" style="82" customWidth="1"/>
    <col min="13685" max="13685" width="11.9140625" style="82" customWidth="1"/>
    <col min="13686" max="13686" width="13.6640625" style="82" customWidth="1"/>
    <col min="13687" max="13687" width="11.9140625" style="82" customWidth="1"/>
    <col min="13688" max="13689" width="17.5" style="82" customWidth="1"/>
    <col min="13690" max="13690" width="15.58203125" style="82" customWidth="1"/>
    <col min="13691" max="13691" width="13.6640625" style="82" customWidth="1"/>
    <col min="13692" max="13692" width="15.58203125" style="82" customWidth="1"/>
    <col min="13693" max="13693" width="13.6640625" style="82" customWidth="1"/>
    <col min="13694" max="13694" width="12.08203125" style="82" customWidth="1"/>
    <col min="13695" max="13695" width="11.58203125" style="82" customWidth="1"/>
    <col min="13696" max="13696" width="6.4140625" style="82" customWidth="1"/>
    <col min="13697" max="13697" width="13.6640625" style="82" customWidth="1"/>
    <col min="13698" max="13698" width="11.9140625" style="82" customWidth="1"/>
    <col min="13699" max="13699" width="13.6640625" style="82" customWidth="1"/>
    <col min="13700" max="13700" width="11.9140625" style="82" customWidth="1"/>
    <col min="13701" max="13701" width="13.6640625" style="82" customWidth="1"/>
    <col min="13702" max="13702" width="11.9140625" style="82" customWidth="1"/>
    <col min="13703" max="13704" width="17.5" style="82" customWidth="1"/>
    <col min="13705" max="13705" width="15.58203125" style="82" customWidth="1"/>
    <col min="13706" max="13706" width="13.6640625" style="82" customWidth="1"/>
    <col min="13707" max="13707" width="15.58203125" style="82" customWidth="1"/>
    <col min="13708" max="13708" width="13.6640625" style="82" customWidth="1"/>
    <col min="13709" max="13709" width="12.08203125" style="82" customWidth="1"/>
    <col min="13710" max="13710" width="11.58203125" style="82" customWidth="1"/>
    <col min="13711" max="13711" width="6.4140625" style="82" customWidth="1"/>
    <col min="13712" max="13712" width="13.6640625" style="82" customWidth="1"/>
    <col min="13713" max="13713" width="11.9140625" style="82" customWidth="1"/>
    <col min="13714" max="13714" width="13.6640625" style="82" customWidth="1"/>
    <col min="13715" max="13715" width="11.9140625" style="82" customWidth="1"/>
    <col min="13716" max="13716" width="13.6640625" style="82" customWidth="1"/>
    <col min="13717" max="13717" width="11.9140625" style="82" customWidth="1"/>
    <col min="13718" max="13719" width="17.5" style="82" customWidth="1"/>
    <col min="13720" max="13720" width="15.58203125" style="82" customWidth="1"/>
    <col min="13721" max="13721" width="13.6640625" style="82" customWidth="1"/>
    <col min="13722" max="13722" width="15.58203125" style="82" customWidth="1"/>
    <col min="13723" max="13723" width="5.33203125" style="82" customWidth="1"/>
    <col min="13724" max="13724" width="12.08203125" style="82" customWidth="1"/>
    <col min="13725" max="13725" width="11.58203125" style="82" customWidth="1"/>
    <col min="13726" max="13726" width="6.4140625" style="82" customWidth="1"/>
    <col min="13727" max="13727" width="13.6640625" style="82" customWidth="1"/>
    <col min="13728" max="13728" width="11.9140625" style="82" customWidth="1"/>
    <col min="13729" max="13729" width="13.6640625" style="82" customWidth="1"/>
    <col min="13730" max="13730" width="11.9140625" style="82" customWidth="1"/>
    <col min="13731" max="13731" width="13.6640625" style="82" customWidth="1"/>
    <col min="13732" max="13732" width="11.9140625" style="82" customWidth="1"/>
    <col min="13733" max="13734" width="17.5" style="82" customWidth="1"/>
    <col min="13735" max="13735" width="15.58203125" style="82" customWidth="1"/>
    <col min="13736" max="13736" width="13.6640625" style="82" customWidth="1"/>
    <col min="13737" max="13737" width="15.58203125" style="82" customWidth="1"/>
    <col min="13738" max="13738" width="13.6640625" style="82" customWidth="1"/>
    <col min="13739" max="13739" width="12.08203125" style="82" customWidth="1"/>
    <col min="13740" max="13740" width="11.58203125" style="82" customWidth="1"/>
    <col min="13741" max="13741" width="6.4140625" style="82" customWidth="1"/>
    <col min="13742" max="13742" width="13.6640625" style="82" customWidth="1"/>
    <col min="13743" max="13743" width="11.9140625" style="82" customWidth="1"/>
    <col min="13744" max="13744" width="13.6640625" style="82" customWidth="1"/>
    <col min="13745" max="13745" width="11.9140625" style="82" customWidth="1"/>
    <col min="13746" max="13746" width="13.6640625" style="82" customWidth="1"/>
    <col min="13747" max="13747" width="11.9140625" style="82" customWidth="1"/>
    <col min="13748" max="13749" width="17.5" style="82" customWidth="1"/>
    <col min="13750" max="13750" width="15.58203125" style="82" customWidth="1"/>
    <col min="13751" max="13751" width="13.6640625" style="82" customWidth="1"/>
    <col min="13752" max="13752" width="15.58203125" style="82" customWidth="1"/>
    <col min="13753" max="13753" width="13.6640625" style="82" customWidth="1"/>
    <col min="13754" max="13754" width="12.08203125" style="82" customWidth="1"/>
    <col min="13755" max="13755" width="11.58203125" style="82" customWidth="1"/>
    <col min="13756" max="13756" width="6.4140625" style="82" customWidth="1"/>
    <col min="13757" max="13757" width="13.6640625" style="82" customWidth="1"/>
    <col min="13758" max="13758" width="11.9140625" style="82" customWidth="1"/>
    <col min="13759" max="13759" width="13.6640625" style="82" customWidth="1"/>
    <col min="13760" max="13760" width="11.9140625" style="82" customWidth="1"/>
    <col min="13761" max="13761" width="13.6640625" style="82" customWidth="1"/>
    <col min="13762" max="13762" width="11.9140625" style="82" customWidth="1"/>
    <col min="13763" max="13764" width="17.5" style="82" customWidth="1"/>
    <col min="13765" max="13765" width="15.58203125" style="82" customWidth="1"/>
    <col min="13766" max="13766" width="13.6640625" style="82" customWidth="1"/>
    <col min="13767" max="13767" width="15.58203125" style="82" customWidth="1"/>
    <col min="13768" max="13768" width="13.6640625" style="82" customWidth="1"/>
    <col min="13769" max="13769" width="12.08203125" style="82" customWidth="1"/>
    <col min="13770" max="13770" width="11.58203125" style="82" customWidth="1"/>
    <col min="13771" max="13771" width="6.4140625" style="82" customWidth="1"/>
    <col min="13772" max="13772" width="13.6640625" style="82" customWidth="1"/>
    <col min="13773" max="13773" width="11.9140625" style="82" customWidth="1"/>
    <col min="13774" max="13774" width="13.6640625" style="82" customWidth="1"/>
    <col min="13775" max="13775" width="11.9140625" style="82" customWidth="1"/>
    <col min="13776" max="13776" width="13.6640625" style="82" customWidth="1"/>
    <col min="13777" max="13777" width="11.9140625" style="82" customWidth="1"/>
    <col min="13778" max="13779" width="17.5" style="82" customWidth="1"/>
    <col min="13780" max="13780" width="15.58203125" style="82" customWidth="1"/>
    <col min="13781" max="13781" width="13.6640625" style="82" customWidth="1"/>
    <col min="13782" max="13782" width="15.58203125" style="82" customWidth="1"/>
    <col min="13783" max="13783" width="13.6640625" style="82" customWidth="1"/>
    <col min="13784" max="13784" width="12.08203125" style="82" customWidth="1"/>
    <col min="13785" max="13785" width="11.58203125" style="82" customWidth="1"/>
    <col min="13786" max="13786" width="6.4140625" style="82" customWidth="1"/>
    <col min="13787" max="13787" width="13.6640625" style="82" customWidth="1"/>
    <col min="13788" max="13788" width="11.9140625" style="82" customWidth="1"/>
    <col min="13789" max="13789" width="13.6640625" style="82" customWidth="1"/>
    <col min="13790" max="13790" width="11.9140625" style="82" customWidth="1"/>
    <col min="13791" max="13791" width="13.6640625" style="82" customWidth="1"/>
    <col min="13792" max="13792" width="11.9140625" style="82" customWidth="1"/>
    <col min="13793" max="13794" width="17.5" style="82" customWidth="1"/>
    <col min="13795" max="13795" width="15.58203125" style="82" customWidth="1"/>
    <col min="13796" max="13796" width="13.6640625" style="82" customWidth="1"/>
    <col min="13797" max="13797" width="15.58203125" style="82" customWidth="1"/>
    <col min="13798" max="13798" width="13.6640625" style="82" customWidth="1"/>
    <col min="13799" max="13799" width="12.08203125" style="82" customWidth="1"/>
    <col min="13800" max="13800" width="11.58203125" style="82" customWidth="1"/>
    <col min="13801" max="13801" width="6.4140625" style="82" customWidth="1"/>
    <col min="13802" max="13802" width="13.6640625" style="82" customWidth="1"/>
    <col min="13803" max="13803" width="11.9140625" style="82" customWidth="1"/>
    <col min="13804" max="13804" width="13.6640625" style="82" customWidth="1"/>
    <col min="13805" max="13805" width="11.9140625" style="82" customWidth="1"/>
    <col min="13806" max="13806" width="13.6640625" style="82" customWidth="1"/>
    <col min="13807" max="13807" width="11.9140625" style="82" customWidth="1"/>
    <col min="13808" max="13809" width="17.5" style="82" customWidth="1"/>
    <col min="13810" max="13810" width="15.58203125" style="82" customWidth="1"/>
    <col min="13811" max="13811" width="13.6640625" style="82" customWidth="1"/>
    <col min="13812" max="13812" width="15.58203125" style="82" customWidth="1"/>
    <col min="13813" max="13813" width="13.6640625" style="82" customWidth="1"/>
    <col min="13814" max="13814" width="12.08203125" style="82" customWidth="1"/>
    <col min="13815" max="13815" width="3.1640625" style="82" customWidth="1"/>
    <col min="13816" max="13824" width="7.5" style="82"/>
    <col min="13825" max="13825" width="11.1640625" style="82" bestFit="1" customWidth="1"/>
    <col min="13826" max="13826" width="15.58203125" style="82" bestFit="1" customWidth="1"/>
    <col min="13827" max="13827" width="10.6640625" style="82" bestFit="1" customWidth="1"/>
    <col min="13828" max="13828" width="14.4140625" style="82" bestFit="1" customWidth="1"/>
    <col min="13829" max="13829" width="17.1640625" style="82" bestFit="1" customWidth="1"/>
    <col min="13830" max="13830" width="12.5" style="82" bestFit="1" customWidth="1"/>
    <col min="13831" max="13831" width="20.33203125" style="82" bestFit="1" customWidth="1"/>
    <col min="13832" max="13832" width="8.08203125" style="82" bestFit="1" customWidth="1"/>
    <col min="13833" max="13833" width="8" style="82" bestFit="1" customWidth="1"/>
    <col min="13834" max="13834" width="19.08203125" style="82" bestFit="1" customWidth="1"/>
    <col min="13835" max="13837" width="8" style="82" bestFit="1" customWidth="1"/>
    <col min="13838" max="13838" width="13.6640625" style="82" bestFit="1" customWidth="1"/>
    <col min="13839" max="13839" width="11.9140625" style="82" bestFit="1" customWidth="1"/>
    <col min="13840" max="13840" width="18" style="82" bestFit="1" customWidth="1"/>
    <col min="13841" max="13841" width="16.08203125" style="82" bestFit="1" customWidth="1"/>
    <col min="13842" max="13842" width="18" style="82" bestFit="1" customWidth="1"/>
    <col min="13843" max="13843" width="16.08203125" style="82" bestFit="1" customWidth="1"/>
    <col min="13844" max="13844" width="12.5" style="82" bestFit="1" customWidth="1"/>
    <col min="13845" max="13845" width="10.6640625" style="82" bestFit="1" customWidth="1"/>
    <col min="13846" max="13846" width="11.58203125" style="82" bestFit="1" customWidth="1"/>
    <col min="13847" max="13847" width="17.08203125" style="82" bestFit="1" customWidth="1"/>
    <col min="13848" max="13848" width="13.6640625" style="82" bestFit="1" customWidth="1"/>
    <col min="13849" max="13849" width="11.9140625" style="82" bestFit="1" customWidth="1"/>
    <col min="13850" max="13850" width="13.6640625" style="82" bestFit="1" customWidth="1"/>
    <col min="13851" max="13851" width="11.9140625" style="82" bestFit="1" customWidth="1"/>
    <col min="13852" max="13852" width="13.6640625" style="82" bestFit="1" customWidth="1"/>
    <col min="13853" max="13853" width="11.9140625" style="82" bestFit="1" customWidth="1"/>
    <col min="13854" max="13855" width="17.5" style="82" bestFit="1" customWidth="1"/>
    <col min="13856" max="13856" width="15.58203125" style="82" bestFit="1" customWidth="1"/>
    <col min="13857" max="13857" width="13.6640625" style="82" bestFit="1" customWidth="1"/>
    <col min="13858" max="13858" width="15.58203125" style="82" bestFit="1" customWidth="1"/>
    <col min="13859" max="13859" width="13.6640625" style="82" bestFit="1" customWidth="1"/>
    <col min="13860" max="13860" width="17.08203125" style="82" customWidth="1"/>
    <col min="13861" max="13861" width="25.1640625" style="82" bestFit="1" customWidth="1"/>
    <col min="13862" max="13862" width="6.4140625" style="82" bestFit="1" customWidth="1"/>
    <col min="13863" max="13863" width="13.6640625" style="82" bestFit="1" customWidth="1"/>
    <col min="13864" max="13864" width="11.9140625" style="82" bestFit="1" customWidth="1"/>
    <col min="13865" max="13865" width="13.6640625" style="82" bestFit="1" customWidth="1"/>
    <col min="13866" max="13866" width="11.9140625" style="82" bestFit="1" customWidth="1"/>
    <col min="13867" max="13867" width="13.6640625" style="82" bestFit="1" customWidth="1"/>
    <col min="13868" max="13868" width="11.9140625" style="82" bestFit="1" customWidth="1"/>
    <col min="13869" max="13870" width="17.5" style="82" bestFit="1" customWidth="1"/>
    <col min="13871" max="13871" width="15.58203125" style="82" bestFit="1" customWidth="1"/>
    <col min="13872" max="13872" width="13.6640625" style="82" bestFit="1" customWidth="1"/>
    <col min="13873" max="13873" width="15.58203125" style="82" bestFit="1" customWidth="1"/>
    <col min="13874" max="13874" width="13.6640625" style="82" bestFit="1" customWidth="1"/>
    <col min="13875" max="13875" width="12.08203125" style="82" bestFit="1" customWidth="1"/>
    <col min="13876" max="13876" width="11.58203125" style="82" bestFit="1" customWidth="1"/>
    <col min="13877" max="13877" width="6.4140625" style="82" bestFit="1" customWidth="1"/>
    <col min="13878" max="13878" width="13.6640625" style="82" bestFit="1" customWidth="1"/>
    <col min="13879" max="13879" width="11.9140625" style="82" bestFit="1" customWidth="1"/>
    <col min="13880" max="13880" width="13.6640625" style="82" bestFit="1" customWidth="1"/>
    <col min="13881" max="13881" width="11.9140625" style="82" bestFit="1" customWidth="1"/>
    <col min="13882" max="13882" width="13.6640625" style="82" bestFit="1" customWidth="1"/>
    <col min="13883" max="13883" width="11.9140625" style="82" bestFit="1" customWidth="1"/>
    <col min="13884" max="13885" width="17.5" style="82" bestFit="1" customWidth="1"/>
    <col min="13886" max="13886" width="15.58203125" style="82" bestFit="1" customWidth="1"/>
    <col min="13887" max="13887" width="13.6640625" style="82" bestFit="1" customWidth="1"/>
    <col min="13888" max="13888" width="15.58203125" style="82" bestFit="1" customWidth="1"/>
    <col min="13889" max="13889" width="13.6640625" style="82" bestFit="1" customWidth="1"/>
    <col min="13890" max="13890" width="12.08203125" style="82" bestFit="1" customWidth="1"/>
    <col min="13891" max="13891" width="11.58203125" style="82" bestFit="1" customWidth="1"/>
    <col min="13892" max="13892" width="6.4140625" style="82" customWidth="1"/>
    <col min="13893" max="13893" width="13.6640625" style="82" customWidth="1"/>
    <col min="13894" max="13894" width="11.9140625" style="82" customWidth="1"/>
    <col min="13895" max="13895" width="13.6640625" style="82" customWidth="1"/>
    <col min="13896" max="13896" width="11.9140625" style="82" customWidth="1"/>
    <col min="13897" max="13897" width="13.6640625" style="82" customWidth="1"/>
    <col min="13898" max="13898" width="11.9140625" style="82" customWidth="1"/>
    <col min="13899" max="13900" width="17.5" style="82" customWidth="1"/>
    <col min="13901" max="13901" width="15.58203125" style="82" customWidth="1"/>
    <col min="13902" max="13902" width="13.6640625" style="82" customWidth="1"/>
    <col min="13903" max="13903" width="15.58203125" style="82" customWidth="1"/>
    <col min="13904" max="13904" width="13.6640625" style="82" customWidth="1"/>
    <col min="13905" max="13905" width="12.08203125" style="82" customWidth="1"/>
    <col min="13906" max="13906" width="11.58203125" style="82" customWidth="1"/>
    <col min="13907" max="13907" width="6.4140625" style="82" customWidth="1"/>
    <col min="13908" max="13908" width="13.6640625" style="82" customWidth="1"/>
    <col min="13909" max="13909" width="11.9140625" style="82" customWidth="1"/>
    <col min="13910" max="13910" width="13.6640625" style="82" customWidth="1"/>
    <col min="13911" max="13911" width="11.9140625" style="82" customWidth="1"/>
    <col min="13912" max="13912" width="13.6640625" style="82" customWidth="1"/>
    <col min="13913" max="13913" width="11.9140625" style="82" customWidth="1"/>
    <col min="13914" max="13915" width="17.5" style="82" customWidth="1"/>
    <col min="13916" max="13916" width="15.58203125" style="82" customWidth="1"/>
    <col min="13917" max="13917" width="13.6640625" style="82" customWidth="1"/>
    <col min="13918" max="13918" width="15.58203125" style="82" customWidth="1"/>
    <col min="13919" max="13919" width="6" style="82" customWidth="1"/>
    <col min="13920" max="13920" width="12.08203125" style="82" customWidth="1"/>
    <col min="13921" max="13921" width="11.58203125" style="82" customWidth="1"/>
    <col min="13922" max="13922" width="6.4140625" style="82" customWidth="1"/>
    <col min="13923" max="13923" width="13.6640625" style="82" customWidth="1"/>
    <col min="13924" max="13924" width="11.9140625" style="82" customWidth="1"/>
    <col min="13925" max="13925" width="13.6640625" style="82" customWidth="1"/>
    <col min="13926" max="13926" width="11.9140625" style="82" customWidth="1"/>
    <col min="13927" max="13927" width="13.6640625" style="82" customWidth="1"/>
    <col min="13928" max="13928" width="11.9140625" style="82" customWidth="1"/>
    <col min="13929" max="13930" width="17.5" style="82" customWidth="1"/>
    <col min="13931" max="13931" width="15.58203125" style="82" customWidth="1"/>
    <col min="13932" max="13932" width="13.6640625" style="82" customWidth="1"/>
    <col min="13933" max="13933" width="15.58203125" style="82" customWidth="1"/>
    <col min="13934" max="13934" width="6" style="82" customWidth="1"/>
    <col min="13935" max="13935" width="12.08203125" style="82" customWidth="1"/>
    <col min="13936" max="13936" width="11.58203125" style="82" customWidth="1"/>
    <col min="13937" max="13937" width="6.4140625" style="82" customWidth="1"/>
    <col min="13938" max="13938" width="13.6640625" style="82" customWidth="1"/>
    <col min="13939" max="13939" width="11.9140625" style="82" customWidth="1"/>
    <col min="13940" max="13940" width="13.6640625" style="82" customWidth="1"/>
    <col min="13941" max="13941" width="11.9140625" style="82" customWidth="1"/>
    <col min="13942" max="13942" width="13.6640625" style="82" customWidth="1"/>
    <col min="13943" max="13943" width="11.9140625" style="82" customWidth="1"/>
    <col min="13944" max="13945" width="17.5" style="82" customWidth="1"/>
    <col min="13946" max="13946" width="15.58203125" style="82" customWidth="1"/>
    <col min="13947" max="13947" width="13.6640625" style="82" customWidth="1"/>
    <col min="13948" max="13948" width="15.58203125" style="82" customWidth="1"/>
    <col min="13949" max="13949" width="13.6640625" style="82" customWidth="1"/>
    <col min="13950" max="13950" width="12.08203125" style="82" customWidth="1"/>
    <col min="13951" max="13951" width="11.58203125" style="82" customWidth="1"/>
    <col min="13952" max="13952" width="6.4140625" style="82" customWidth="1"/>
    <col min="13953" max="13953" width="13.6640625" style="82" customWidth="1"/>
    <col min="13954" max="13954" width="11.9140625" style="82" customWidth="1"/>
    <col min="13955" max="13955" width="13.6640625" style="82" customWidth="1"/>
    <col min="13956" max="13956" width="11.9140625" style="82" customWidth="1"/>
    <col min="13957" max="13957" width="13.6640625" style="82" customWidth="1"/>
    <col min="13958" max="13958" width="11.9140625" style="82" customWidth="1"/>
    <col min="13959" max="13960" width="17.5" style="82" customWidth="1"/>
    <col min="13961" max="13961" width="15.58203125" style="82" customWidth="1"/>
    <col min="13962" max="13962" width="13.6640625" style="82" customWidth="1"/>
    <col min="13963" max="13963" width="15.58203125" style="82" customWidth="1"/>
    <col min="13964" max="13964" width="13.6640625" style="82" customWidth="1"/>
    <col min="13965" max="13965" width="12.08203125" style="82" customWidth="1"/>
    <col min="13966" max="13966" width="11.58203125" style="82" customWidth="1"/>
    <col min="13967" max="13967" width="6.4140625" style="82" customWidth="1"/>
    <col min="13968" max="13968" width="13.6640625" style="82" customWidth="1"/>
    <col min="13969" max="13969" width="11.9140625" style="82" customWidth="1"/>
    <col min="13970" max="13970" width="13.6640625" style="82" customWidth="1"/>
    <col min="13971" max="13971" width="11.9140625" style="82" customWidth="1"/>
    <col min="13972" max="13972" width="13.6640625" style="82" customWidth="1"/>
    <col min="13973" max="13973" width="11.9140625" style="82" customWidth="1"/>
    <col min="13974" max="13975" width="17.5" style="82" customWidth="1"/>
    <col min="13976" max="13976" width="15.58203125" style="82" customWidth="1"/>
    <col min="13977" max="13977" width="13.6640625" style="82" customWidth="1"/>
    <col min="13978" max="13978" width="15.58203125" style="82" customWidth="1"/>
    <col min="13979" max="13979" width="5.33203125" style="82" customWidth="1"/>
    <col min="13980" max="13980" width="12.08203125" style="82" customWidth="1"/>
    <col min="13981" max="13981" width="11.58203125" style="82" customWidth="1"/>
    <col min="13982" max="13982" width="6.4140625" style="82" customWidth="1"/>
    <col min="13983" max="13983" width="13.6640625" style="82" customWidth="1"/>
    <col min="13984" max="13984" width="11.9140625" style="82" customWidth="1"/>
    <col min="13985" max="13985" width="13.6640625" style="82" customWidth="1"/>
    <col min="13986" max="13986" width="11.9140625" style="82" customWidth="1"/>
    <col min="13987" max="13987" width="13.6640625" style="82" customWidth="1"/>
    <col min="13988" max="13988" width="11.9140625" style="82" customWidth="1"/>
    <col min="13989" max="13990" width="17.5" style="82" customWidth="1"/>
    <col min="13991" max="13991" width="15.58203125" style="82" customWidth="1"/>
    <col min="13992" max="13992" width="13.6640625" style="82" customWidth="1"/>
    <col min="13993" max="13993" width="15.58203125" style="82" customWidth="1"/>
    <col min="13994" max="13994" width="13.6640625" style="82" customWidth="1"/>
    <col min="13995" max="13995" width="12.08203125" style="82" customWidth="1"/>
    <col min="13996" max="13996" width="11.58203125" style="82" customWidth="1"/>
    <col min="13997" max="13997" width="6.4140625" style="82" customWidth="1"/>
    <col min="13998" max="13998" width="13.6640625" style="82" customWidth="1"/>
    <col min="13999" max="13999" width="11.9140625" style="82" customWidth="1"/>
    <col min="14000" max="14000" width="13.6640625" style="82" customWidth="1"/>
    <col min="14001" max="14001" width="11.9140625" style="82" customWidth="1"/>
    <col min="14002" max="14002" width="13.6640625" style="82" customWidth="1"/>
    <col min="14003" max="14003" width="11.9140625" style="82" customWidth="1"/>
    <col min="14004" max="14005" width="17.5" style="82" customWidth="1"/>
    <col min="14006" max="14006" width="15.58203125" style="82" customWidth="1"/>
    <col min="14007" max="14007" width="13.6640625" style="82" customWidth="1"/>
    <col min="14008" max="14008" width="15.58203125" style="82" customWidth="1"/>
    <col min="14009" max="14009" width="13.6640625" style="82" customWidth="1"/>
    <col min="14010" max="14010" width="12.08203125" style="82" customWidth="1"/>
    <col min="14011" max="14011" width="11.58203125" style="82" customWidth="1"/>
    <col min="14012" max="14012" width="6.4140625" style="82" customWidth="1"/>
    <col min="14013" max="14013" width="13.6640625" style="82" customWidth="1"/>
    <col min="14014" max="14014" width="11.9140625" style="82" customWidth="1"/>
    <col min="14015" max="14015" width="13.6640625" style="82" customWidth="1"/>
    <col min="14016" max="14016" width="11.9140625" style="82" customWidth="1"/>
    <col min="14017" max="14017" width="13.6640625" style="82" customWidth="1"/>
    <col min="14018" max="14018" width="11.9140625" style="82" customWidth="1"/>
    <col min="14019" max="14020" width="17.5" style="82" customWidth="1"/>
    <col min="14021" max="14021" width="15.58203125" style="82" customWidth="1"/>
    <col min="14022" max="14022" width="13.6640625" style="82" customWidth="1"/>
    <col min="14023" max="14023" width="15.58203125" style="82" customWidth="1"/>
    <col min="14024" max="14024" width="13.6640625" style="82" customWidth="1"/>
    <col min="14025" max="14025" width="12.08203125" style="82" customWidth="1"/>
    <col min="14026" max="14026" width="11.58203125" style="82" customWidth="1"/>
    <col min="14027" max="14027" width="6.4140625" style="82" customWidth="1"/>
    <col min="14028" max="14028" width="13.6640625" style="82" customWidth="1"/>
    <col min="14029" max="14029" width="11.9140625" style="82" customWidth="1"/>
    <col min="14030" max="14030" width="13.6640625" style="82" customWidth="1"/>
    <col min="14031" max="14031" width="11.9140625" style="82" customWidth="1"/>
    <col min="14032" max="14032" width="13.6640625" style="82" customWidth="1"/>
    <col min="14033" max="14033" width="11.9140625" style="82" customWidth="1"/>
    <col min="14034" max="14035" width="17.5" style="82" customWidth="1"/>
    <col min="14036" max="14036" width="15.58203125" style="82" customWidth="1"/>
    <col min="14037" max="14037" width="13.6640625" style="82" customWidth="1"/>
    <col min="14038" max="14038" width="15.58203125" style="82" customWidth="1"/>
    <col min="14039" max="14039" width="13.6640625" style="82" customWidth="1"/>
    <col min="14040" max="14040" width="12.08203125" style="82" customWidth="1"/>
    <col min="14041" max="14041" width="11.58203125" style="82" customWidth="1"/>
    <col min="14042" max="14042" width="6.4140625" style="82" customWidth="1"/>
    <col min="14043" max="14043" width="13.6640625" style="82" customWidth="1"/>
    <col min="14044" max="14044" width="11.9140625" style="82" customWidth="1"/>
    <col min="14045" max="14045" width="13.6640625" style="82" customWidth="1"/>
    <col min="14046" max="14046" width="11.9140625" style="82" customWidth="1"/>
    <col min="14047" max="14047" width="13.6640625" style="82" customWidth="1"/>
    <col min="14048" max="14048" width="11.9140625" style="82" customWidth="1"/>
    <col min="14049" max="14050" width="17.5" style="82" customWidth="1"/>
    <col min="14051" max="14051" width="15.58203125" style="82" customWidth="1"/>
    <col min="14052" max="14052" width="13.6640625" style="82" customWidth="1"/>
    <col min="14053" max="14053" width="15.58203125" style="82" customWidth="1"/>
    <col min="14054" max="14054" width="13.6640625" style="82" customWidth="1"/>
    <col min="14055" max="14055" width="12.08203125" style="82" customWidth="1"/>
    <col min="14056" max="14056" width="11.58203125" style="82" customWidth="1"/>
    <col min="14057" max="14057" width="6.4140625" style="82" customWidth="1"/>
    <col min="14058" max="14058" width="13.6640625" style="82" customWidth="1"/>
    <col min="14059" max="14059" width="11.9140625" style="82" customWidth="1"/>
    <col min="14060" max="14060" width="13.6640625" style="82" customWidth="1"/>
    <col min="14061" max="14061" width="11.9140625" style="82" customWidth="1"/>
    <col min="14062" max="14062" width="13.6640625" style="82" customWidth="1"/>
    <col min="14063" max="14063" width="11.9140625" style="82" customWidth="1"/>
    <col min="14064" max="14065" width="17.5" style="82" customWidth="1"/>
    <col min="14066" max="14066" width="15.58203125" style="82" customWidth="1"/>
    <col min="14067" max="14067" width="13.6640625" style="82" customWidth="1"/>
    <col min="14068" max="14068" width="15.58203125" style="82" customWidth="1"/>
    <col min="14069" max="14069" width="13.6640625" style="82" customWidth="1"/>
    <col min="14070" max="14070" width="12.08203125" style="82" customWidth="1"/>
    <col min="14071" max="14071" width="3.1640625" style="82" customWidth="1"/>
    <col min="14072" max="14080" width="7.5" style="82"/>
    <col min="14081" max="14081" width="11.1640625" style="82" bestFit="1" customWidth="1"/>
    <col min="14082" max="14082" width="15.58203125" style="82" bestFit="1" customWidth="1"/>
    <col min="14083" max="14083" width="10.6640625" style="82" bestFit="1" customWidth="1"/>
    <col min="14084" max="14084" width="14.4140625" style="82" bestFit="1" customWidth="1"/>
    <col min="14085" max="14085" width="17.1640625" style="82" bestFit="1" customWidth="1"/>
    <col min="14086" max="14086" width="12.5" style="82" bestFit="1" customWidth="1"/>
    <col min="14087" max="14087" width="20.33203125" style="82" bestFit="1" customWidth="1"/>
    <col min="14088" max="14088" width="8.08203125" style="82" bestFit="1" customWidth="1"/>
    <col min="14089" max="14089" width="8" style="82" bestFit="1" customWidth="1"/>
    <col min="14090" max="14090" width="19.08203125" style="82" bestFit="1" customWidth="1"/>
    <col min="14091" max="14093" width="8" style="82" bestFit="1" customWidth="1"/>
    <col min="14094" max="14094" width="13.6640625" style="82" bestFit="1" customWidth="1"/>
    <col min="14095" max="14095" width="11.9140625" style="82" bestFit="1" customWidth="1"/>
    <col min="14096" max="14096" width="18" style="82" bestFit="1" customWidth="1"/>
    <col min="14097" max="14097" width="16.08203125" style="82" bestFit="1" customWidth="1"/>
    <col min="14098" max="14098" width="18" style="82" bestFit="1" customWidth="1"/>
    <col min="14099" max="14099" width="16.08203125" style="82" bestFit="1" customWidth="1"/>
    <col min="14100" max="14100" width="12.5" style="82" bestFit="1" customWidth="1"/>
    <col min="14101" max="14101" width="10.6640625" style="82" bestFit="1" customWidth="1"/>
    <col min="14102" max="14102" width="11.58203125" style="82" bestFit="1" customWidth="1"/>
    <col min="14103" max="14103" width="17.08203125" style="82" bestFit="1" customWidth="1"/>
    <col min="14104" max="14104" width="13.6640625" style="82" bestFit="1" customWidth="1"/>
    <col min="14105" max="14105" width="11.9140625" style="82" bestFit="1" customWidth="1"/>
    <col min="14106" max="14106" width="13.6640625" style="82" bestFit="1" customWidth="1"/>
    <col min="14107" max="14107" width="11.9140625" style="82" bestFit="1" customWidth="1"/>
    <col min="14108" max="14108" width="13.6640625" style="82" bestFit="1" customWidth="1"/>
    <col min="14109" max="14109" width="11.9140625" style="82" bestFit="1" customWidth="1"/>
    <col min="14110" max="14111" width="17.5" style="82" bestFit="1" customWidth="1"/>
    <col min="14112" max="14112" width="15.58203125" style="82" bestFit="1" customWidth="1"/>
    <col min="14113" max="14113" width="13.6640625" style="82" bestFit="1" customWidth="1"/>
    <col min="14114" max="14114" width="15.58203125" style="82" bestFit="1" customWidth="1"/>
    <col min="14115" max="14115" width="13.6640625" style="82" bestFit="1" customWidth="1"/>
    <col min="14116" max="14116" width="17.08203125" style="82" customWidth="1"/>
    <col min="14117" max="14117" width="25.1640625" style="82" bestFit="1" customWidth="1"/>
    <col min="14118" max="14118" width="6.4140625" style="82" bestFit="1" customWidth="1"/>
    <col min="14119" max="14119" width="13.6640625" style="82" bestFit="1" customWidth="1"/>
    <col min="14120" max="14120" width="11.9140625" style="82" bestFit="1" customWidth="1"/>
    <col min="14121" max="14121" width="13.6640625" style="82" bestFit="1" customWidth="1"/>
    <col min="14122" max="14122" width="11.9140625" style="82" bestFit="1" customWidth="1"/>
    <col min="14123" max="14123" width="13.6640625" style="82" bestFit="1" customWidth="1"/>
    <col min="14124" max="14124" width="11.9140625" style="82" bestFit="1" customWidth="1"/>
    <col min="14125" max="14126" width="17.5" style="82" bestFit="1" customWidth="1"/>
    <col min="14127" max="14127" width="15.58203125" style="82" bestFit="1" customWidth="1"/>
    <col min="14128" max="14128" width="13.6640625" style="82" bestFit="1" customWidth="1"/>
    <col min="14129" max="14129" width="15.58203125" style="82" bestFit="1" customWidth="1"/>
    <col min="14130" max="14130" width="13.6640625" style="82" bestFit="1" customWidth="1"/>
    <col min="14131" max="14131" width="12.08203125" style="82" bestFit="1" customWidth="1"/>
    <col min="14132" max="14132" width="11.58203125" style="82" bestFit="1" customWidth="1"/>
    <col min="14133" max="14133" width="6.4140625" style="82" bestFit="1" customWidth="1"/>
    <col min="14134" max="14134" width="13.6640625" style="82" bestFit="1" customWidth="1"/>
    <col min="14135" max="14135" width="11.9140625" style="82" bestFit="1" customWidth="1"/>
    <col min="14136" max="14136" width="13.6640625" style="82" bestFit="1" customWidth="1"/>
    <col min="14137" max="14137" width="11.9140625" style="82" bestFit="1" customWidth="1"/>
    <col min="14138" max="14138" width="13.6640625" style="82" bestFit="1" customWidth="1"/>
    <col min="14139" max="14139" width="11.9140625" style="82" bestFit="1" customWidth="1"/>
    <col min="14140" max="14141" width="17.5" style="82" bestFit="1" customWidth="1"/>
    <col min="14142" max="14142" width="15.58203125" style="82" bestFit="1" customWidth="1"/>
    <col min="14143" max="14143" width="13.6640625" style="82" bestFit="1" customWidth="1"/>
    <col min="14144" max="14144" width="15.58203125" style="82" bestFit="1" customWidth="1"/>
    <col min="14145" max="14145" width="13.6640625" style="82" bestFit="1" customWidth="1"/>
    <col min="14146" max="14146" width="12.08203125" style="82" bestFit="1" customWidth="1"/>
    <col min="14147" max="14147" width="11.58203125" style="82" bestFit="1" customWidth="1"/>
    <col min="14148" max="14148" width="6.4140625" style="82" customWidth="1"/>
    <col min="14149" max="14149" width="13.6640625" style="82" customWidth="1"/>
    <col min="14150" max="14150" width="11.9140625" style="82" customWidth="1"/>
    <col min="14151" max="14151" width="13.6640625" style="82" customWidth="1"/>
    <col min="14152" max="14152" width="11.9140625" style="82" customWidth="1"/>
    <col min="14153" max="14153" width="13.6640625" style="82" customWidth="1"/>
    <col min="14154" max="14154" width="11.9140625" style="82" customWidth="1"/>
    <col min="14155" max="14156" width="17.5" style="82" customWidth="1"/>
    <col min="14157" max="14157" width="15.58203125" style="82" customWidth="1"/>
    <col min="14158" max="14158" width="13.6640625" style="82" customWidth="1"/>
    <col min="14159" max="14159" width="15.58203125" style="82" customWidth="1"/>
    <col min="14160" max="14160" width="13.6640625" style="82" customWidth="1"/>
    <col min="14161" max="14161" width="12.08203125" style="82" customWidth="1"/>
    <col min="14162" max="14162" width="11.58203125" style="82" customWidth="1"/>
    <col min="14163" max="14163" width="6.4140625" style="82" customWidth="1"/>
    <col min="14164" max="14164" width="13.6640625" style="82" customWidth="1"/>
    <col min="14165" max="14165" width="11.9140625" style="82" customWidth="1"/>
    <col min="14166" max="14166" width="13.6640625" style="82" customWidth="1"/>
    <col min="14167" max="14167" width="11.9140625" style="82" customWidth="1"/>
    <col min="14168" max="14168" width="13.6640625" style="82" customWidth="1"/>
    <col min="14169" max="14169" width="11.9140625" style="82" customWidth="1"/>
    <col min="14170" max="14171" width="17.5" style="82" customWidth="1"/>
    <col min="14172" max="14172" width="15.58203125" style="82" customWidth="1"/>
    <col min="14173" max="14173" width="13.6640625" style="82" customWidth="1"/>
    <col min="14174" max="14174" width="15.58203125" style="82" customWidth="1"/>
    <col min="14175" max="14175" width="6" style="82" customWidth="1"/>
    <col min="14176" max="14176" width="12.08203125" style="82" customWidth="1"/>
    <col min="14177" max="14177" width="11.58203125" style="82" customWidth="1"/>
    <col min="14178" max="14178" width="6.4140625" style="82" customWidth="1"/>
    <col min="14179" max="14179" width="13.6640625" style="82" customWidth="1"/>
    <col min="14180" max="14180" width="11.9140625" style="82" customWidth="1"/>
    <col min="14181" max="14181" width="13.6640625" style="82" customWidth="1"/>
    <col min="14182" max="14182" width="11.9140625" style="82" customWidth="1"/>
    <col min="14183" max="14183" width="13.6640625" style="82" customWidth="1"/>
    <col min="14184" max="14184" width="11.9140625" style="82" customWidth="1"/>
    <col min="14185" max="14186" width="17.5" style="82" customWidth="1"/>
    <col min="14187" max="14187" width="15.58203125" style="82" customWidth="1"/>
    <col min="14188" max="14188" width="13.6640625" style="82" customWidth="1"/>
    <col min="14189" max="14189" width="15.58203125" style="82" customWidth="1"/>
    <col min="14190" max="14190" width="6" style="82" customWidth="1"/>
    <col min="14191" max="14191" width="12.08203125" style="82" customWidth="1"/>
    <col min="14192" max="14192" width="11.58203125" style="82" customWidth="1"/>
    <col min="14193" max="14193" width="6.4140625" style="82" customWidth="1"/>
    <col min="14194" max="14194" width="13.6640625" style="82" customWidth="1"/>
    <col min="14195" max="14195" width="11.9140625" style="82" customWidth="1"/>
    <col min="14196" max="14196" width="13.6640625" style="82" customWidth="1"/>
    <col min="14197" max="14197" width="11.9140625" style="82" customWidth="1"/>
    <col min="14198" max="14198" width="13.6640625" style="82" customWidth="1"/>
    <col min="14199" max="14199" width="11.9140625" style="82" customWidth="1"/>
    <col min="14200" max="14201" width="17.5" style="82" customWidth="1"/>
    <col min="14202" max="14202" width="15.58203125" style="82" customWidth="1"/>
    <col min="14203" max="14203" width="13.6640625" style="82" customWidth="1"/>
    <col min="14204" max="14204" width="15.58203125" style="82" customWidth="1"/>
    <col min="14205" max="14205" width="13.6640625" style="82" customWidth="1"/>
    <col min="14206" max="14206" width="12.08203125" style="82" customWidth="1"/>
    <col min="14207" max="14207" width="11.58203125" style="82" customWidth="1"/>
    <col min="14208" max="14208" width="6.4140625" style="82" customWidth="1"/>
    <col min="14209" max="14209" width="13.6640625" style="82" customWidth="1"/>
    <col min="14210" max="14210" width="11.9140625" style="82" customWidth="1"/>
    <col min="14211" max="14211" width="13.6640625" style="82" customWidth="1"/>
    <col min="14212" max="14212" width="11.9140625" style="82" customWidth="1"/>
    <col min="14213" max="14213" width="13.6640625" style="82" customWidth="1"/>
    <col min="14214" max="14214" width="11.9140625" style="82" customWidth="1"/>
    <col min="14215" max="14216" width="17.5" style="82" customWidth="1"/>
    <col min="14217" max="14217" width="15.58203125" style="82" customWidth="1"/>
    <col min="14218" max="14218" width="13.6640625" style="82" customWidth="1"/>
    <col min="14219" max="14219" width="15.58203125" style="82" customWidth="1"/>
    <col min="14220" max="14220" width="13.6640625" style="82" customWidth="1"/>
    <col min="14221" max="14221" width="12.08203125" style="82" customWidth="1"/>
    <col min="14222" max="14222" width="11.58203125" style="82" customWidth="1"/>
    <col min="14223" max="14223" width="6.4140625" style="82" customWidth="1"/>
    <col min="14224" max="14224" width="13.6640625" style="82" customWidth="1"/>
    <col min="14225" max="14225" width="11.9140625" style="82" customWidth="1"/>
    <col min="14226" max="14226" width="13.6640625" style="82" customWidth="1"/>
    <col min="14227" max="14227" width="11.9140625" style="82" customWidth="1"/>
    <col min="14228" max="14228" width="13.6640625" style="82" customWidth="1"/>
    <col min="14229" max="14229" width="11.9140625" style="82" customWidth="1"/>
    <col min="14230" max="14231" width="17.5" style="82" customWidth="1"/>
    <col min="14232" max="14232" width="15.58203125" style="82" customWidth="1"/>
    <col min="14233" max="14233" width="13.6640625" style="82" customWidth="1"/>
    <col min="14234" max="14234" width="15.58203125" style="82" customWidth="1"/>
    <col min="14235" max="14235" width="5.33203125" style="82" customWidth="1"/>
    <col min="14236" max="14236" width="12.08203125" style="82" customWidth="1"/>
    <col min="14237" max="14237" width="11.58203125" style="82" customWidth="1"/>
    <col min="14238" max="14238" width="6.4140625" style="82" customWidth="1"/>
    <col min="14239" max="14239" width="13.6640625" style="82" customWidth="1"/>
    <col min="14240" max="14240" width="11.9140625" style="82" customWidth="1"/>
    <col min="14241" max="14241" width="13.6640625" style="82" customWidth="1"/>
    <col min="14242" max="14242" width="11.9140625" style="82" customWidth="1"/>
    <col min="14243" max="14243" width="13.6640625" style="82" customWidth="1"/>
    <col min="14244" max="14244" width="11.9140625" style="82" customWidth="1"/>
    <col min="14245" max="14246" width="17.5" style="82" customWidth="1"/>
    <col min="14247" max="14247" width="15.58203125" style="82" customWidth="1"/>
    <col min="14248" max="14248" width="13.6640625" style="82" customWidth="1"/>
    <col min="14249" max="14249" width="15.58203125" style="82" customWidth="1"/>
    <col min="14250" max="14250" width="13.6640625" style="82" customWidth="1"/>
    <col min="14251" max="14251" width="12.08203125" style="82" customWidth="1"/>
    <col min="14252" max="14252" width="11.58203125" style="82" customWidth="1"/>
    <col min="14253" max="14253" width="6.4140625" style="82" customWidth="1"/>
    <col min="14254" max="14254" width="13.6640625" style="82" customWidth="1"/>
    <col min="14255" max="14255" width="11.9140625" style="82" customWidth="1"/>
    <col min="14256" max="14256" width="13.6640625" style="82" customWidth="1"/>
    <col min="14257" max="14257" width="11.9140625" style="82" customWidth="1"/>
    <col min="14258" max="14258" width="13.6640625" style="82" customWidth="1"/>
    <col min="14259" max="14259" width="11.9140625" style="82" customWidth="1"/>
    <col min="14260" max="14261" width="17.5" style="82" customWidth="1"/>
    <col min="14262" max="14262" width="15.58203125" style="82" customWidth="1"/>
    <col min="14263" max="14263" width="13.6640625" style="82" customWidth="1"/>
    <col min="14264" max="14264" width="15.58203125" style="82" customWidth="1"/>
    <col min="14265" max="14265" width="13.6640625" style="82" customWidth="1"/>
    <col min="14266" max="14266" width="12.08203125" style="82" customWidth="1"/>
    <col min="14267" max="14267" width="11.58203125" style="82" customWidth="1"/>
    <col min="14268" max="14268" width="6.4140625" style="82" customWidth="1"/>
    <col min="14269" max="14269" width="13.6640625" style="82" customWidth="1"/>
    <col min="14270" max="14270" width="11.9140625" style="82" customWidth="1"/>
    <col min="14271" max="14271" width="13.6640625" style="82" customWidth="1"/>
    <col min="14272" max="14272" width="11.9140625" style="82" customWidth="1"/>
    <col min="14273" max="14273" width="13.6640625" style="82" customWidth="1"/>
    <col min="14274" max="14274" width="11.9140625" style="82" customWidth="1"/>
    <col min="14275" max="14276" width="17.5" style="82" customWidth="1"/>
    <col min="14277" max="14277" width="15.58203125" style="82" customWidth="1"/>
    <col min="14278" max="14278" width="13.6640625" style="82" customWidth="1"/>
    <col min="14279" max="14279" width="15.58203125" style="82" customWidth="1"/>
    <col min="14280" max="14280" width="13.6640625" style="82" customWidth="1"/>
    <col min="14281" max="14281" width="12.08203125" style="82" customWidth="1"/>
    <col min="14282" max="14282" width="11.58203125" style="82" customWidth="1"/>
    <col min="14283" max="14283" width="6.4140625" style="82" customWidth="1"/>
    <col min="14284" max="14284" width="13.6640625" style="82" customWidth="1"/>
    <col min="14285" max="14285" width="11.9140625" style="82" customWidth="1"/>
    <col min="14286" max="14286" width="13.6640625" style="82" customWidth="1"/>
    <col min="14287" max="14287" width="11.9140625" style="82" customWidth="1"/>
    <col min="14288" max="14288" width="13.6640625" style="82" customWidth="1"/>
    <col min="14289" max="14289" width="11.9140625" style="82" customWidth="1"/>
    <col min="14290" max="14291" width="17.5" style="82" customWidth="1"/>
    <col min="14292" max="14292" width="15.58203125" style="82" customWidth="1"/>
    <col min="14293" max="14293" width="13.6640625" style="82" customWidth="1"/>
    <col min="14294" max="14294" width="15.58203125" style="82" customWidth="1"/>
    <col min="14295" max="14295" width="13.6640625" style="82" customWidth="1"/>
    <col min="14296" max="14296" width="12.08203125" style="82" customWidth="1"/>
    <col min="14297" max="14297" width="11.58203125" style="82" customWidth="1"/>
    <col min="14298" max="14298" width="6.4140625" style="82" customWidth="1"/>
    <col min="14299" max="14299" width="13.6640625" style="82" customWidth="1"/>
    <col min="14300" max="14300" width="11.9140625" style="82" customWidth="1"/>
    <col min="14301" max="14301" width="13.6640625" style="82" customWidth="1"/>
    <col min="14302" max="14302" width="11.9140625" style="82" customWidth="1"/>
    <col min="14303" max="14303" width="13.6640625" style="82" customWidth="1"/>
    <col min="14304" max="14304" width="11.9140625" style="82" customWidth="1"/>
    <col min="14305" max="14306" width="17.5" style="82" customWidth="1"/>
    <col min="14307" max="14307" width="15.58203125" style="82" customWidth="1"/>
    <col min="14308" max="14308" width="13.6640625" style="82" customWidth="1"/>
    <col min="14309" max="14309" width="15.58203125" style="82" customWidth="1"/>
    <col min="14310" max="14310" width="13.6640625" style="82" customWidth="1"/>
    <col min="14311" max="14311" width="12.08203125" style="82" customWidth="1"/>
    <col min="14312" max="14312" width="11.58203125" style="82" customWidth="1"/>
    <col min="14313" max="14313" width="6.4140625" style="82" customWidth="1"/>
    <col min="14314" max="14314" width="13.6640625" style="82" customWidth="1"/>
    <col min="14315" max="14315" width="11.9140625" style="82" customWidth="1"/>
    <col min="14316" max="14316" width="13.6640625" style="82" customWidth="1"/>
    <col min="14317" max="14317" width="11.9140625" style="82" customWidth="1"/>
    <col min="14318" max="14318" width="13.6640625" style="82" customWidth="1"/>
    <col min="14319" max="14319" width="11.9140625" style="82" customWidth="1"/>
    <col min="14320" max="14321" width="17.5" style="82" customWidth="1"/>
    <col min="14322" max="14322" width="15.58203125" style="82" customWidth="1"/>
    <col min="14323" max="14323" width="13.6640625" style="82" customWidth="1"/>
    <col min="14324" max="14324" width="15.58203125" style="82" customWidth="1"/>
    <col min="14325" max="14325" width="13.6640625" style="82" customWidth="1"/>
    <col min="14326" max="14326" width="12.08203125" style="82" customWidth="1"/>
    <col min="14327" max="14327" width="3.1640625" style="82" customWidth="1"/>
    <col min="14328" max="14336" width="7.5" style="82"/>
    <col min="14337" max="14337" width="11.1640625" style="82" bestFit="1" customWidth="1"/>
    <col min="14338" max="14338" width="15.58203125" style="82" bestFit="1" customWidth="1"/>
    <col min="14339" max="14339" width="10.6640625" style="82" bestFit="1" customWidth="1"/>
    <col min="14340" max="14340" width="14.4140625" style="82" bestFit="1" customWidth="1"/>
    <col min="14341" max="14341" width="17.1640625" style="82" bestFit="1" customWidth="1"/>
    <col min="14342" max="14342" width="12.5" style="82" bestFit="1" customWidth="1"/>
    <col min="14343" max="14343" width="20.33203125" style="82" bestFit="1" customWidth="1"/>
    <col min="14344" max="14344" width="8.08203125" style="82" bestFit="1" customWidth="1"/>
    <col min="14345" max="14345" width="8" style="82" bestFit="1" customWidth="1"/>
    <col min="14346" max="14346" width="19.08203125" style="82" bestFit="1" customWidth="1"/>
    <col min="14347" max="14349" width="8" style="82" bestFit="1" customWidth="1"/>
    <col min="14350" max="14350" width="13.6640625" style="82" bestFit="1" customWidth="1"/>
    <col min="14351" max="14351" width="11.9140625" style="82" bestFit="1" customWidth="1"/>
    <col min="14352" max="14352" width="18" style="82" bestFit="1" customWidth="1"/>
    <col min="14353" max="14353" width="16.08203125" style="82" bestFit="1" customWidth="1"/>
    <col min="14354" max="14354" width="18" style="82" bestFit="1" customWidth="1"/>
    <col min="14355" max="14355" width="16.08203125" style="82" bestFit="1" customWidth="1"/>
    <col min="14356" max="14356" width="12.5" style="82" bestFit="1" customWidth="1"/>
    <col min="14357" max="14357" width="10.6640625" style="82" bestFit="1" customWidth="1"/>
    <col min="14358" max="14358" width="11.58203125" style="82" bestFit="1" customWidth="1"/>
    <col min="14359" max="14359" width="17.08203125" style="82" bestFit="1" customWidth="1"/>
    <col min="14360" max="14360" width="13.6640625" style="82" bestFit="1" customWidth="1"/>
    <col min="14361" max="14361" width="11.9140625" style="82" bestFit="1" customWidth="1"/>
    <col min="14362" max="14362" width="13.6640625" style="82" bestFit="1" customWidth="1"/>
    <col min="14363" max="14363" width="11.9140625" style="82" bestFit="1" customWidth="1"/>
    <col min="14364" max="14364" width="13.6640625" style="82" bestFit="1" customWidth="1"/>
    <col min="14365" max="14365" width="11.9140625" style="82" bestFit="1" customWidth="1"/>
    <col min="14366" max="14367" width="17.5" style="82" bestFit="1" customWidth="1"/>
    <col min="14368" max="14368" width="15.58203125" style="82" bestFit="1" customWidth="1"/>
    <col min="14369" max="14369" width="13.6640625" style="82" bestFit="1" customWidth="1"/>
    <col min="14370" max="14370" width="15.58203125" style="82" bestFit="1" customWidth="1"/>
    <col min="14371" max="14371" width="13.6640625" style="82" bestFit="1" customWidth="1"/>
    <col min="14372" max="14372" width="17.08203125" style="82" customWidth="1"/>
    <col min="14373" max="14373" width="25.1640625" style="82" bestFit="1" customWidth="1"/>
    <col min="14374" max="14374" width="6.4140625" style="82" bestFit="1" customWidth="1"/>
    <col min="14375" max="14375" width="13.6640625" style="82" bestFit="1" customWidth="1"/>
    <col min="14376" max="14376" width="11.9140625" style="82" bestFit="1" customWidth="1"/>
    <col min="14377" max="14377" width="13.6640625" style="82" bestFit="1" customWidth="1"/>
    <col min="14378" max="14378" width="11.9140625" style="82" bestFit="1" customWidth="1"/>
    <col min="14379" max="14379" width="13.6640625" style="82" bestFit="1" customWidth="1"/>
    <col min="14380" max="14380" width="11.9140625" style="82" bestFit="1" customWidth="1"/>
    <col min="14381" max="14382" width="17.5" style="82" bestFit="1" customWidth="1"/>
    <col min="14383" max="14383" width="15.58203125" style="82" bestFit="1" customWidth="1"/>
    <col min="14384" max="14384" width="13.6640625" style="82" bestFit="1" customWidth="1"/>
    <col min="14385" max="14385" width="15.58203125" style="82" bestFit="1" customWidth="1"/>
    <col min="14386" max="14386" width="13.6640625" style="82" bestFit="1" customWidth="1"/>
    <col min="14387" max="14387" width="12.08203125" style="82" bestFit="1" customWidth="1"/>
    <col min="14388" max="14388" width="11.58203125" style="82" bestFit="1" customWidth="1"/>
    <col min="14389" max="14389" width="6.4140625" style="82" bestFit="1" customWidth="1"/>
    <col min="14390" max="14390" width="13.6640625" style="82" bestFit="1" customWidth="1"/>
    <col min="14391" max="14391" width="11.9140625" style="82" bestFit="1" customWidth="1"/>
    <col min="14392" max="14392" width="13.6640625" style="82" bestFit="1" customWidth="1"/>
    <col min="14393" max="14393" width="11.9140625" style="82" bestFit="1" customWidth="1"/>
    <col min="14394" max="14394" width="13.6640625" style="82" bestFit="1" customWidth="1"/>
    <col min="14395" max="14395" width="11.9140625" style="82" bestFit="1" customWidth="1"/>
    <col min="14396" max="14397" width="17.5" style="82" bestFit="1" customWidth="1"/>
    <col min="14398" max="14398" width="15.58203125" style="82" bestFit="1" customWidth="1"/>
    <col min="14399" max="14399" width="13.6640625" style="82" bestFit="1" customWidth="1"/>
    <col min="14400" max="14400" width="15.58203125" style="82" bestFit="1" customWidth="1"/>
    <col min="14401" max="14401" width="13.6640625" style="82" bestFit="1" customWidth="1"/>
    <col min="14402" max="14402" width="12.08203125" style="82" bestFit="1" customWidth="1"/>
    <col min="14403" max="14403" width="11.58203125" style="82" bestFit="1" customWidth="1"/>
    <col min="14404" max="14404" width="6.4140625" style="82" customWidth="1"/>
    <col min="14405" max="14405" width="13.6640625" style="82" customWidth="1"/>
    <col min="14406" max="14406" width="11.9140625" style="82" customWidth="1"/>
    <col min="14407" max="14407" width="13.6640625" style="82" customWidth="1"/>
    <col min="14408" max="14408" width="11.9140625" style="82" customWidth="1"/>
    <col min="14409" max="14409" width="13.6640625" style="82" customWidth="1"/>
    <col min="14410" max="14410" width="11.9140625" style="82" customWidth="1"/>
    <col min="14411" max="14412" width="17.5" style="82" customWidth="1"/>
    <col min="14413" max="14413" width="15.58203125" style="82" customWidth="1"/>
    <col min="14414" max="14414" width="13.6640625" style="82" customWidth="1"/>
    <col min="14415" max="14415" width="15.58203125" style="82" customWidth="1"/>
    <col min="14416" max="14416" width="13.6640625" style="82" customWidth="1"/>
    <col min="14417" max="14417" width="12.08203125" style="82" customWidth="1"/>
    <col min="14418" max="14418" width="11.58203125" style="82" customWidth="1"/>
    <col min="14419" max="14419" width="6.4140625" style="82" customWidth="1"/>
    <col min="14420" max="14420" width="13.6640625" style="82" customWidth="1"/>
    <col min="14421" max="14421" width="11.9140625" style="82" customWidth="1"/>
    <col min="14422" max="14422" width="13.6640625" style="82" customWidth="1"/>
    <col min="14423" max="14423" width="11.9140625" style="82" customWidth="1"/>
    <col min="14424" max="14424" width="13.6640625" style="82" customWidth="1"/>
    <col min="14425" max="14425" width="11.9140625" style="82" customWidth="1"/>
    <col min="14426" max="14427" width="17.5" style="82" customWidth="1"/>
    <col min="14428" max="14428" width="15.58203125" style="82" customWidth="1"/>
    <col min="14429" max="14429" width="13.6640625" style="82" customWidth="1"/>
    <col min="14430" max="14430" width="15.58203125" style="82" customWidth="1"/>
    <col min="14431" max="14431" width="6" style="82" customWidth="1"/>
    <col min="14432" max="14432" width="12.08203125" style="82" customWidth="1"/>
    <col min="14433" max="14433" width="11.58203125" style="82" customWidth="1"/>
    <col min="14434" max="14434" width="6.4140625" style="82" customWidth="1"/>
    <col min="14435" max="14435" width="13.6640625" style="82" customWidth="1"/>
    <col min="14436" max="14436" width="11.9140625" style="82" customWidth="1"/>
    <col min="14437" max="14437" width="13.6640625" style="82" customWidth="1"/>
    <col min="14438" max="14438" width="11.9140625" style="82" customWidth="1"/>
    <col min="14439" max="14439" width="13.6640625" style="82" customWidth="1"/>
    <col min="14440" max="14440" width="11.9140625" style="82" customWidth="1"/>
    <col min="14441" max="14442" width="17.5" style="82" customWidth="1"/>
    <col min="14443" max="14443" width="15.58203125" style="82" customWidth="1"/>
    <col min="14444" max="14444" width="13.6640625" style="82" customWidth="1"/>
    <col min="14445" max="14445" width="15.58203125" style="82" customWidth="1"/>
    <col min="14446" max="14446" width="6" style="82" customWidth="1"/>
    <col min="14447" max="14447" width="12.08203125" style="82" customWidth="1"/>
    <col min="14448" max="14448" width="11.58203125" style="82" customWidth="1"/>
    <col min="14449" max="14449" width="6.4140625" style="82" customWidth="1"/>
    <col min="14450" max="14450" width="13.6640625" style="82" customWidth="1"/>
    <col min="14451" max="14451" width="11.9140625" style="82" customWidth="1"/>
    <col min="14452" max="14452" width="13.6640625" style="82" customWidth="1"/>
    <col min="14453" max="14453" width="11.9140625" style="82" customWidth="1"/>
    <col min="14454" max="14454" width="13.6640625" style="82" customWidth="1"/>
    <col min="14455" max="14455" width="11.9140625" style="82" customWidth="1"/>
    <col min="14456" max="14457" width="17.5" style="82" customWidth="1"/>
    <col min="14458" max="14458" width="15.58203125" style="82" customWidth="1"/>
    <col min="14459" max="14459" width="13.6640625" style="82" customWidth="1"/>
    <col min="14460" max="14460" width="15.58203125" style="82" customWidth="1"/>
    <col min="14461" max="14461" width="13.6640625" style="82" customWidth="1"/>
    <col min="14462" max="14462" width="12.08203125" style="82" customWidth="1"/>
    <col min="14463" max="14463" width="11.58203125" style="82" customWidth="1"/>
    <col min="14464" max="14464" width="6.4140625" style="82" customWidth="1"/>
    <col min="14465" max="14465" width="13.6640625" style="82" customWidth="1"/>
    <col min="14466" max="14466" width="11.9140625" style="82" customWidth="1"/>
    <col min="14467" max="14467" width="13.6640625" style="82" customWidth="1"/>
    <col min="14468" max="14468" width="11.9140625" style="82" customWidth="1"/>
    <col min="14469" max="14469" width="13.6640625" style="82" customWidth="1"/>
    <col min="14470" max="14470" width="11.9140625" style="82" customWidth="1"/>
    <col min="14471" max="14472" width="17.5" style="82" customWidth="1"/>
    <col min="14473" max="14473" width="15.58203125" style="82" customWidth="1"/>
    <col min="14474" max="14474" width="13.6640625" style="82" customWidth="1"/>
    <col min="14475" max="14475" width="15.58203125" style="82" customWidth="1"/>
    <col min="14476" max="14476" width="13.6640625" style="82" customWidth="1"/>
    <col min="14477" max="14477" width="12.08203125" style="82" customWidth="1"/>
    <col min="14478" max="14478" width="11.58203125" style="82" customWidth="1"/>
    <col min="14479" max="14479" width="6.4140625" style="82" customWidth="1"/>
    <col min="14480" max="14480" width="13.6640625" style="82" customWidth="1"/>
    <col min="14481" max="14481" width="11.9140625" style="82" customWidth="1"/>
    <col min="14482" max="14482" width="13.6640625" style="82" customWidth="1"/>
    <col min="14483" max="14483" width="11.9140625" style="82" customWidth="1"/>
    <col min="14484" max="14484" width="13.6640625" style="82" customWidth="1"/>
    <col min="14485" max="14485" width="11.9140625" style="82" customWidth="1"/>
    <col min="14486" max="14487" width="17.5" style="82" customWidth="1"/>
    <col min="14488" max="14488" width="15.58203125" style="82" customWidth="1"/>
    <col min="14489" max="14489" width="13.6640625" style="82" customWidth="1"/>
    <col min="14490" max="14490" width="15.58203125" style="82" customWidth="1"/>
    <col min="14491" max="14491" width="5.33203125" style="82" customWidth="1"/>
    <col min="14492" max="14492" width="12.08203125" style="82" customWidth="1"/>
    <col min="14493" max="14493" width="11.58203125" style="82" customWidth="1"/>
    <col min="14494" max="14494" width="6.4140625" style="82" customWidth="1"/>
    <col min="14495" max="14495" width="13.6640625" style="82" customWidth="1"/>
    <col min="14496" max="14496" width="11.9140625" style="82" customWidth="1"/>
    <col min="14497" max="14497" width="13.6640625" style="82" customWidth="1"/>
    <col min="14498" max="14498" width="11.9140625" style="82" customWidth="1"/>
    <col min="14499" max="14499" width="13.6640625" style="82" customWidth="1"/>
    <col min="14500" max="14500" width="11.9140625" style="82" customWidth="1"/>
    <col min="14501" max="14502" width="17.5" style="82" customWidth="1"/>
    <col min="14503" max="14503" width="15.58203125" style="82" customWidth="1"/>
    <col min="14504" max="14504" width="13.6640625" style="82" customWidth="1"/>
    <col min="14505" max="14505" width="15.58203125" style="82" customWidth="1"/>
    <col min="14506" max="14506" width="13.6640625" style="82" customWidth="1"/>
    <col min="14507" max="14507" width="12.08203125" style="82" customWidth="1"/>
    <col min="14508" max="14508" width="11.58203125" style="82" customWidth="1"/>
    <col min="14509" max="14509" width="6.4140625" style="82" customWidth="1"/>
    <col min="14510" max="14510" width="13.6640625" style="82" customWidth="1"/>
    <col min="14511" max="14511" width="11.9140625" style="82" customWidth="1"/>
    <col min="14512" max="14512" width="13.6640625" style="82" customWidth="1"/>
    <col min="14513" max="14513" width="11.9140625" style="82" customWidth="1"/>
    <col min="14514" max="14514" width="13.6640625" style="82" customWidth="1"/>
    <col min="14515" max="14515" width="11.9140625" style="82" customWidth="1"/>
    <col min="14516" max="14517" width="17.5" style="82" customWidth="1"/>
    <col min="14518" max="14518" width="15.58203125" style="82" customWidth="1"/>
    <col min="14519" max="14519" width="13.6640625" style="82" customWidth="1"/>
    <col min="14520" max="14520" width="15.58203125" style="82" customWidth="1"/>
    <col min="14521" max="14521" width="13.6640625" style="82" customWidth="1"/>
    <col min="14522" max="14522" width="12.08203125" style="82" customWidth="1"/>
    <col min="14523" max="14523" width="11.58203125" style="82" customWidth="1"/>
    <col min="14524" max="14524" width="6.4140625" style="82" customWidth="1"/>
    <col min="14525" max="14525" width="13.6640625" style="82" customWidth="1"/>
    <col min="14526" max="14526" width="11.9140625" style="82" customWidth="1"/>
    <col min="14527" max="14527" width="13.6640625" style="82" customWidth="1"/>
    <col min="14528" max="14528" width="11.9140625" style="82" customWidth="1"/>
    <col min="14529" max="14529" width="13.6640625" style="82" customWidth="1"/>
    <col min="14530" max="14530" width="11.9140625" style="82" customWidth="1"/>
    <col min="14531" max="14532" width="17.5" style="82" customWidth="1"/>
    <col min="14533" max="14533" width="15.58203125" style="82" customWidth="1"/>
    <col min="14534" max="14534" width="13.6640625" style="82" customWidth="1"/>
    <col min="14535" max="14535" width="15.58203125" style="82" customWidth="1"/>
    <col min="14536" max="14536" width="13.6640625" style="82" customWidth="1"/>
    <col min="14537" max="14537" width="12.08203125" style="82" customWidth="1"/>
    <col min="14538" max="14538" width="11.58203125" style="82" customWidth="1"/>
    <col min="14539" max="14539" width="6.4140625" style="82" customWidth="1"/>
    <col min="14540" max="14540" width="13.6640625" style="82" customWidth="1"/>
    <col min="14541" max="14541" width="11.9140625" style="82" customWidth="1"/>
    <col min="14542" max="14542" width="13.6640625" style="82" customWidth="1"/>
    <col min="14543" max="14543" width="11.9140625" style="82" customWidth="1"/>
    <col min="14544" max="14544" width="13.6640625" style="82" customWidth="1"/>
    <col min="14545" max="14545" width="11.9140625" style="82" customWidth="1"/>
    <col min="14546" max="14547" width="17.5" style="82" customWidth="1"/>
    <col min="14548" max="14548" width="15.58203125" style="82" customWidth="1"/>
    <col min="14549" max="14549" width="13.6640625" style="82" customWidth="1"/>
    <col min="14550" max="14550" width="15.58203125" style="82" customWidth="1"/>
    <col min="14551" max="14551" width="13.6640625" style="82" customWidth="1"/>
    <col min="14552" max="14552" width="12.08203125" style="82" customWidth="1"/>
    <col min="14553" max="14553" width="11.58203125" style="82" customWidth="1"/>
    <col min="14554" max="14554" width="6.4140625" style="82" customWidth="1"/>
    <col min="14555" max="14555" width="13.6640625" style="82" customWidth="1"/>
    <col min="14556" max="14556" width="11.9140625" style="82" customWidth="1"/>
    <col min="14557" max="14557" width="13.6640625" style="82" customWidth="1"/>
    <col min="14558" max="14558" width="11.9140625" style="82" customWidth="1"/>
    <col min="14559" max="14559" width="13.6640625" style="82" customWidth="1"/>
    <col min="14560" max="14560" width="11.9140625" style="82" customWidth="1"/>
    <col min="14561" max="14562" width="17.5" style="82" customWidth="1"/>
    <col min="14563" max="14563" width="15.58203125" style="82" customWidth="1"/>
    <col min="14564" max="14564" width="13.6640625" style="82" customWidth="1"/>
    <col min="14565" max="14565" width="15.58203125" style="82" customWidth="1"/>
    <col min="14566" max="14566" width="13.6640625" style="82" customWidth="1"/>
    <col min="14567" max="14567" width="12.08203125" style="82" customWidth="1"/>
    <col min="14568" max="14568" width="11.58203125" style="82" customWidth="1"/>
    <col min="14569" max="14569" width="6.4140625" style="82" customWidth="1"/>
    <col min="14570" max="14570" width="13.6640625" style="82" customWidth="1"/>
    <col min="14571" max="14571" width="11.9140625" style="82" customWidth="1"/>
    <col min="14572" max="14572" width="13.6640625" style="82" customWidth="1"/>
    <col min="14573" max="14573" width="11.9140625" style="82" customWidth="1"/>
    <col min="14574" max="14574" width="13.6640625" style="82" customWidth="1"/>
    <col min="14575" max="14575" width="11.9140625" style="82" customWidth="1"/>
    <col min="14576" max="14577" width="17.5" style="82" customWidth="1"/>
    <col min="14578" max="14578" width="15.58203125" style="82" customWidth="1"/>
    <col min="14579" max="14579" width="13.6640625" style="82" customWidth="1"/>
    <col min="14580" max="14580" width="15.58203125" style="82" customWidth="1"/>
    <col min="14581" max="14581" width="13.6640625" style="82" customWidth="1"/>
    <col min="14582" max="14582" width="12.08203125" style="82" customWidth="1"/>
    <col min="14583" max="14583" width="3.1640625" style="82" customWidth="1"/>
    <col min="14584" max="14592" width="7.5" style="82"/>
    <col min="14593" max="14593" width="11.1640625" style="82" bestFit="1" customWidth="1"/>
    <col min="14594" max="14594" width="15.58203125" style="82" bestFit="1" customWidth="1"/>
    <col min="14595" max="14595" width="10.6640625" style="82" bestFit="1" customWidth="1"/>
    <col min="14596" max="14596" width="14.4140625" style="82" bestFit="1" customWidth="1"/>
    <col min="14597" max="14597" width="17.1640625" style="82" bestFit="1" customWidth="1"/>
    <col min="14598" max="14598" width="12.5" style="82" bestFit="1" customWidth="1"/>
    <col min="14599" max="14599" width="20.33203125" style="82" bestFit="1" customWidth="1"/>
    <col min="14600" max="14600" width="8.08203125" style="82" bestFit="1" customWidth="1"/>
    <col min="14601" max="14601" width="8" style="82" bestFit="1" customWidth="1"/>
    <col min="14602" max="14602" width="19.08203125" style="82" bestFit="1" customWidth="1"/>
    <col min="14603" max="14605" width="8" style="82" bestFit="1" customWidth="1"/>
    <col min="14606" max="14606" width="13.6640625" style="82" bestFit="1" customWidth="1"/>
    <col min="14607" max="14607" width="11.9140625" style="82" bestFit="1" customWidth="1"/>
    <col min="14608" max="14608" width="18" style="82" bestFit="1" customWidth="1"/>
    <col min="14609" max="14609" width="16.08203125" style="82" bestFit="1" customWidth="1"/>
    <col min="14610" max="14610" width="18" style="82" bestFit="1" customWidth="1"/>
    <col min="14611" max="14611" width="16.08203125" style="82" bestFit="1" customWidth="1"/>
    <col min="14612" max="14612" width="12.5" style="82" bestFit="1" customWidth="1"/>
    <col min="14613" max="14613" width="10.6640625" style="82" bestFit="1" customWidth="1"/>
    <col min="14614" max="14614" width="11.58203125" style="82" bestFit="1" customWidth="1"/>
    <col min="14615" max="14615" width="17.08203125" style="82" bestFit="1" customWidth="1"/>
    <col min="14616" max="14616" width="13.6640625" style="82" bestFit="1" customWidth="1"/>
    <col min="14617" max="14617" width="11.9140625" style="82" bestFit="1" customWidth="1"/>
    <col min="14618" max="14618" width="13.6640625" style="82" bestFit="1" customWidth="1"/>
    <col min="14619" max="14619" width="11.9140625" style="82" bestFit="1" customWidth="1"/>
    <col min="14620" max="14620" width="13.6640625" style="82" bestFit="1" customWidth="1"/>
    <col min="14621" max="14621" width="11.9140625" style="82" bestFit="1" customWidth="1"/>
    <col min="14622" max="14623" width="17.5" style="82" bestFit="1" customWidth="1"/>
    <col min="14624" max="14624" width="15.58203125" style="82" bestFit="1" customWidth="1"/>
    <col min="14625" max="14625" width="13.6640625" style="82" bestFit="1" customWidth="1"/>
    <col min="14626" max="14626" width="15.58203125" style="82" bestFit="1" customWidth="1"/>
    <col min="14627" max="14627" width="13.6640625" style="82" bestFit="1" customWidth="1"/>
    <col min="14628" max="14628" width="17.08203125" style="82" customWidth="1"/>
    <col min="14629" max="14629" width="25.1640625" style="82" bestFit="1" customWidth="1"/>
    <col min="14630" max="14630" width="6.4140625" style="82" bestFit="1" customWidth="1"/>
    <col min="14631" max="14631" width="13.6640625" style="82" bestFit="1" customWidth="1"/>
    <col min="14632" max="14632" width="11.9140625" style="82" bestFit="1" customWidth="1"/>
    <col min="14633" max="14633" width="13.6640625" style="82" bestFit="1" customWidth="1"/>
    <col min="14634" max="14634" width="11.9140625" style="82" bestFit="1" customWidth="1"/>
    <col min="14635" max="14635" width="13.6640625" style="82" bestFit="1" customWidth="1"/>
    <col min="14636" max="14636" width="11.9140625" style="82" bestFit="1" customWidth="1"/>
    <col min="14637" max="14638" width="17.5" style="82" bestFit="1" customWidth="1"/>
    <col min="14639" max="14639" width="15.58203125" style="82" bestFit="1" customWidth="1"/>
    <col min="14640" max="14640" width="13.6640625" style="82" bestFit="1" customWidth="1"/>
    <col min="14641" max="14641" width="15.58203125" style="82" bestFit="1" customWidth="1"/>
    <col min="14642" max="14642" width="13.6640625" style="82" bestFit="1" customWidth="1"/>
    <col min="14643" max="14643" width="12.08203125" style="82" bestFit="1" customWidth="1"/>
    <col min="14644" max="14644" width="11.58203125" style="82" bestFit="1" customWidth="1"/>
    <col min="14645" max="14645" width="6.4140625" style="82" bestFit="1" customWidth="1"/>
    <col min="14646" max="14646" width="13.6640625" style="82" bestFit="1" customWidth="1"/>
    <col min="14647" max="14647" width="11.9140625" style="82" bestFit="1" customWidth="1"/>
    <col min="14648" max="14648" width="13.6640625" style="82" bestFit="1" customWidth="1"/>
    <col min="14649" max="14649" width="11.9140625" style="82" bestFit="1" customWidth="1"/>
    <col min="14650" max="14650" width="13.6640625" style="82" bestFit="1" customWidth="1"/>
    <col min="14651" max="14651" width="11.9140625" style="82" bestFit="1" customWidth="1"/>
    <col min="14652" max="14653" width="17.5" style="82" bestFit="1" customWidth="1"/>
    <col min="14654" max="14654" width="15.58203125" style="82" bestFit="1" customWidth="1"/>
    <col min="14655" max="14655" width="13.6640625" style="82" bestFit="1" customWidth="1"/>
    <col min="14656" max="14656" width="15.58203125" style="82" bestFit="1" customWidth="1"/>
    <col min="14657" max="14657" width="13.6640625" style="82" bestFit="1" customWidth="1"/>
    <col min="14658" max="14658" width="12.08203125" style="82" bestFit="1" customWidth="1"/>
    <col min="14659" max="14659" width="11.58203125" style="82" bestFit="1" customWidth="1"/>
    <col min="14660" max="14660" width="6.4140625" style="82" customWidth="1"/>
    <col min="14661" max="14661" width="13.6640625" style="82" customWidth="1"/>
    <col min="14662" max="14662" width="11.9140625" style="82" customWidth="1"/>
    <col min="14663" max="14663" width="13.6640625" style="82" customWidth="1"/>
    <col min="14664" max="14664" width="11.9140625" style="82" customWidth="1"/>
    <col min="14665" max="14665" width="13.6640625" style="82" customWidth="1"/>
    <col min="14666" max="14666" width="11.9140625" style="82" customWidth="1"/>
    <col min="14667" max="14668" width="17.5" style="82" customWidth="1"/>
    <col min="14669" max="14669" width="15.58203125" style="82" customWidth="1"/>
    <col min="14670" max="14670" width="13.6640625" style="82" customWidth="1"/>
    <col min="14671" max="14671" width="15.58203125" style="82" customWidth="1"/>
    <col min="14672" max="14672" width="13.6640625" style="82" customWidth="1"/>
    <col min="14673" max="14673" width="12.08203125" style="82" customWidth="1"/>
    <col min="14674" max="14674" width="11.58203125" style="82" customWidth="1"/>
    <col min="14675" max="14675" width="6.4140625" style="82" customWidth="1"/>
    <col min="14676" max="14676" width="13.6640625" style="82" customWidth="1"/>
    <col min="14677" max="14677" width="11.9140625" style="82" customWidth="1"/>
    <col min="14678" max="14678" width="13.6640625" style="82" customWidth="1"/>
    <col min="14679" max="14679" width="11.9140625" style="82" customWidth="1"/>
    <col min="14680" max="14680" width="13.6640625" style="82" customWidth="1"/>
    <col min="14681" max="14681" width="11.9140625" style="82" customWidth="1"/>
    <col min="14682" max="14683" width="17.5" style="82" customWidth="1"/>
    <col min="14684" max="14684" width="15.58203125" style="82" customWidth="1"/>
    <col min="14685" max="14685" width="13.6640625" style="82" customWidth="1"/>
    <col min="14686" max="14686" width="15.58203125" style="82" customWidth="1"/>
    <col min="14687" max="14687" width="6" style="82" customWidth="1"/>
    <col min="14688" max="14688" width="12.08203125" style="82" customWidth="1"/>
    <col min="14689" max="14689" width="11.58203125" style="82" customWidth="1"/>
    <col min="14690" max="14690" width="6.4140625" style="82" customWidth="1"/>
    <col min="14691" max="14691" width="13.6640625" style="82" customWidth="1"/>
    <col min="14692" max="14692" width="11.9140625" style="82" customWidth="1"/>
    <col min="14693" max="14693" width="13.6640625" style="82" customWidth="1"/>
    <col min="14694" max="14694" width="11.9140625" style="82" customWidth="1"/>
    <col min="14695" max="14695" width="13.6640625" style="82" customWidth="1"/>
    <col min="14696" max="14696" width="11.9140625" style="82" customWidth="1"/>
    <col min="14697" max="14698" width="17.5" style="82" customWidth="1"/>
    <col min="14699" max="14699" width="15.58203125" style="82" customWidth="1"/>
    <col min="14700" max="14700" width="13.6640625" style="82" customWidth="1"/>
    <col min="14701" max="14701" width="15.58203125" style="82" customWidth="1"/>
    <col min="14702" max="14702" width="6" style="82" customWidth="1"/>
    <col min="14703" max="14703" width="12.08203125" style="82" customWidth="1"/>
    <col min="14704" max="14704" width="11.58203125" style="82" customWidth="1"/>
    <col min="14705" max="14705" width="6.4140625" style="82" customWidth="1"/>
    <col min="14706" max="14706" width="13.6640625" style="82" customWidth="1"/>
    <col min="14707" max="14707" width="11.9140625" style="82" customWidth="1"/>
    <col min="14708" max="14708" width="13.6640625" style="82" customWidth="1"/>
    <col min="14709" max="14709" width="11.9140625" style="82" customWidth="1"/>
    <col min="14710" max="14710" width="13.6640625" style="82" customWidth="1"/>
    <col min="14711" max="14711" width="11.9140625" style="82" customWidth="1"/>
    <col min="14712" max="14713" width="17.5" style="82" customWidth="1"/>
    <col min="14714" max="14714" width="15.58203125" style="82" customWidth="1"/>
    <col min="14715" max="14715" width="13.6640625" style="82" customWidth="1"/>
    <col min="14716" max="14716" width="15.58203125" style="82" customWidth="1"/>
    <col min="14717" max="14717" width="13.6640625" style="82" customWidth="1"/>
    <col min="14718" max="14718" width="12.08203125" style="82" customWidth="1"/>
    <col min="14719" max="14719" width="11.58203125" style="82" customWidth="1"/>
    <col min="14720" max="14720" width="6.4140625" style="82" customWidth="1"/>
    <col min="14721" max="14721" width="13.6640625" style="82" customWidth="1"/>
    <col min="14722" max="14722" width="11.9140625" style="82" customWidth="1"/>
    <col min="14723" max="14723" width="13.6640625" style="82" customWidth="1"/>
    <col min="14724" max="14724" width="11.9140625" style="82" customWidth="1"/>
    <col min="14725" max="14725" width="13.6640625" style="82" customWidth="1"/>
    <col min="14726" max="14726" width="11.9140625" style="82" customWidth="1"/>
    <col min="14727" max="14728" width="17.5" style="82" customWidth="1"/>
    <col min="14729" max="14729" width="15.58203125" style="82" customWidth="1"/>
    <col min="14730" max="14730" width="13.6640625" style="82" customWidth="1"/>
    <col min="14731" max="14731" width="15.58203125" style="82" customWidth="1"/>
    <col min="14732" max="14732" width="13.6640625" style="82" customWidth="1"/>
    <col min="14733" max="14733" width="12.08203125" style="82" customWidth="1"/>
    <col min="14734" max="14734" width="11.58203125" style="82" customWidth="1"/>
    <col min="14735" max="14735" width="6.4140625" style="82" customWidth="1"/>
    <col min="14736" max="14736" width="13.6640625" style="82" customWidth="1"/>
    <col min="14737" max="14737" width="11.9140625" style="82" customWidth="1"/>
    <col min="14738" max="14738" width="13.6640625" style="82" customWidth="1"/>
    <col min="14739" max="14739" width="11.9140625" style="82" customWidth="1"/>
    <col min="14740" max="14740" width="13.6640625" style="82" customWidth="1"/>
    <col min="14741" max="14741" width="11.9140625" style="82" customWidth="1"/>
    <col min="14742" max="14743" width="17.5" style="82" customWidth="1"/>
    <col min="14744" max="14744" width="15.58203125" style="82" customWidth="1"/>
    <col min="14745" max="14745" width="13.6640625" style="82" customWidth="1"/>
    <col min="14746" max="14746" width="15.58203125" style="82" customWidth="1"/>
    <col min="14747" max="14747" width="5.33203125" style="82" customWidth="1"/>
    <col min="14748" max="14748" width="12.08203125" style="82" customWidth="1"/>
    <col min="14749" max="14749" width="11.58203125" style="82" customWidth="1"/>
    <col min="14750" max="14750" width="6.4140625" style="82" customWidth="1"/>
    <col min="14751" max="14751" width="13.6640625" style="82" customWidth="1"/>
    <col min="14752" max="14752" width="11.9140625" style="82" customWidth="1"/>
    <col min="14753" max="14753" width="13.6640625" style="82" customWidth="1"/>
    <col min="14754" max="14754" width="11.9140625" style="82" customWidth="1"/>
    <col min="14755" max="14755" width="13.6640625" style="82" customWidth="1"/>
    <col min="14756" max="14756" width="11.9140625" style="82" customWidth="1"/>
    <col min="14757" max="14758" width="17.5" style="82" customWidth="1"/>
    <col min="14759" max="14759" width="15.58203125" style="82" customWidth="1"/>
    <col min="14760" max="14760" width="13.6640625" style="82" customWidth="1"/>
    <col min="14761" max="14761" width="15.58203125" style="82" customWidth="1"/>
    <col min="14762" max="14762" width="13.6640625" style="82" customWidth="1"/>
    <col min="14763" max="14763" width="12.08203125" style="82" customWidth="1"/>
    <col min="14764" max="14764" width="11.58203125" style="82" customWidth="1"/>
    <col min="14765" max="14765" width="6.4140625" style="82" customWidth="1"/>
    <col min="14766" max="14766" width="13.6640625" style="82" customWidth="1"/>
    <col min="14767" max="14767" width="11.9140625" style="82" customWidth="1"/>
    <col min="14768" max="14768" width="13.6640625" style="82" customWidth="1"/>
    <col min="14769" max="14769" width="11.9140625" style="82" customWidth="1"/>
    <col min="14770" max="14770" width="13.6640625" style="82" customWidth="1"/>
    <col min="14771" max="14771" width="11.9140625" style="82" customWidth="1"/>
    <col min="14772" max="14773" width="17.5" style="82" customWidth="1"/>
    <col min="14774" max="14774" width="15.58203125" style="82" customWidth="1"/>
    <col min="14775" max="14775" width="13.6640625" style="82" customWidth="1"/>
    <col min="14776" max="14776" width="15.58203125" style="82" customWidth="1"/>
    <col min="14777" max="14777" width="13.6640625" style="82" customWidth="1"/>
    <col min="14778" max="14778" width="12.08203125" style="82" customWidth="1"/>
    <col min="14779" max="14779" width="11.58203125" style="82" customWidth="1"/>
    <col min="14780" max="14780" width="6.4140625" style="82" customWidth="1"/>
    <col min="14781" max="14781" width="13.6640625" style="82" customWidth="1"/>
    <col min="14782" max="14782" width="11.9140625" style="82" customWidth="1"/>
    <col min="14783" max="14783" width="13.6640625" style="82" customWidth="1"/>
    <col min="14784" max="14784" width="11.9140625" style="82" customWidth="1"/>
    <col min="14785" max="14785" width="13.6640625" style="82" customWidth="1"/>
    <col min="14786" max="14786" width="11.9140625" style="82" customWidth="1"/>
    <col min="14787" max="14788" width="17.5" style="82" customWidth="1"/>
    <col min="14789" max="14789" width="15.58203125" style="82" customWidth="1"/>
    <col min="14790" max="14790" width="13.6640625" style="82" customWidth="1"/>
    <col min="14791" max="14791" width="15.58203125" style="82" customWidth="1"/>
    <col min="14792" max="14792" width="13.6640625" style="82" customWidth="1"/>
    <col min="14793" max="14793" width="12.08203125" style="82" customWidth="1"/>
    <col min="14794" max="14794" width="11.58203125" style="82" customWidth="1"/>
    <col min="14795" max="14795" width="6.4140625" style="82" customWidth="1"/>
    <col min="14796" max="14796" width="13.6640625" style="82" customWidth="1"/>
    <col min="14797" max="14797" width="11.9140625" style="82" customWidth="1"/>
    <col min="14798" max="14798" width="13.6640625" style="82" customWidth="1"/>
    <col min="14799" max="14799" width="11.9140625" style="82" customWidth="1"/>
    <col min="14800" max="14800" width="13.6640625" style="82" customWidth="1"/>
    <col min="14801" max="14801" width="11.9140625" style="82" customWidth="1"/>
    <col min="14802" max="14803" width="17.5" style="82" customWidth="1"/>
    <col min="14804" max="14804" width="15.58203125" style="82" customWidth="1"/>
    <col min="14805" max="14805" width="13.6640625" style="82" customWidth="1"/>
    <col min="14806" max="14806" width="15.58203125" style="82" customWidth="1"/>
    <col min="14807" max="14807" width="13.6640625" style="82" customWidth="1"/>
    <col min="14808" max="14808" width="12.08203125" style="82" customWidth="1"/>
    <col min="14809" max="14809" width="11.58203125" style="82" customWidth="1"/>
    <col min="14810" max="14810" width="6.4140625" style="82" customWidth="1"/>
    <col min="14811" max="14811" width="13.6640625" style="82" customWidth="1"/>
    <col min="14812" max="14812" width="11.9140625" style="82" customWidth="1"/>
    <col min="14813" max="14813" width="13.6640625" style="82" customWidth="1"/>
    <col min="14814" max="14814" width="11.9140625" style="82" customWidth="1"/>
    <col min="14815" max="14815" width="13.6640625" style="82" customWidth="1"/>
    <col min="14816" max="14816" width="11.9140625" style="82" customWidth="1"/>
    <col min="14817" max="14818" width="17.5" style="82" customWidth="1"/>
    <col min="14819" max="14819" width="15.58203125" style="82" customWidth="1"/>
    <col min="14820" max="14820" width="13.6640625" style="82" customWidth="1"/>
    <col min="14821" max="14821" width="15.58203125" style="82" customWidth="1"/>
    <col min="14822" max="14822" width="13.6640625" style="82" customWidth="1"/>
    <col min="14823" max="14823" width="12.08203125" style="82" customWidth="1"/>
    <col min="14824" max="14824" width="11.58203125" style="82" customWidth="1"/>
    <col min="14825" max="14825" width="6.4140625" style="82" customWidth="1"/>
    <col min="14826" max="14826" width="13.6640625" style="82" customWidth="1"/>
    <col min="14827" max="14827" width="11.9140625" style="82" customWidth="1"/>
    <col min="14828" max="14828" width="13.6640625" style="82" customWidth="1"/>
    <col min="14829" max="14829" width="11.9140625" style="82" customWidth="1"/>
    <col min="14830" max="14830" width="13.6640625" style="82" customWidth="1"/>
    <col min="14831" max="14831" width="11.9140625" style="82" customWidth="1"/>
    <col min="14832" max="14833" width="17.5" style="82" customWidth="1"/>
    <col min="14834" max="14834" width="15.58203125" style="82" customWidth="1"/>
    <col min="14835" max="14835" width="13.6640625" style="82" customWidth="1"/>
    <col min="14836" max="14836" width="15.58203125" style="82" customWidth="1"/>
    <col min="14837" max="14837" width="13.6640625" style="82" customWidth="1"/>
    <col min="14838" max="14838" width="12.08203125" style="82" customWidth="1"/>
    <col min="14839" max="14839" width="3.1640625" style="82" customWidth="1"/>
    <col min="14840" max="14848" width="7.5" style="82"/>
    <col min="14849" max="14849" width="11.1640625" style="82" bestFit="1" customWidth="1"/>
    <col min="14850" max="14850" width="15.58203125" style="82" bestFit="1" customWidth="1"/>
    <col min="14851" max="14851" width="10.6640625" style="82" bestFit="1" customWidth="1"/>
    <col min="14852" max="14852" width="14.4140625" style="82" bestFit="1" customWidth="1"/>
    <col min="14853" max="14853" width="17.1640625" style="82" bestFit="1" customWidth="1"/>
    <col min="14854" max="14854" width="12.5" style="82" bestFit="1" customWidth="1"/>
    <col min="14855" max="14855" width="20.33203125" style="82" bestFit="1" customWidth="1"/>
    <col min="14856" max="14856" width="8.08203125" style="82" bestFit="1" customWidth="1"/>
    <col min="14857" max="14857" width="8" style="82" bestFit="1" customWidth="1"/>
    <col min="14858" max="14858" width="19.08203125" style="82" bestFit="1" customWidth="1"/>
    <col min="14859" max="14861" width="8" style="82" bestFit="1" customWidth="1"/>
    <col min="14862" max="14862" width="13.6640625" style="82" bestFit="1" customWidth="1"/>
    <col min="14863" max="14863" width="11.9140625" style="82" bestFit="1" customWidth="1"/>
    <col min="14864" max="14864" width="18" style="82" bestFit="1" customWidth="1"/>
    <col min="14865" max="14865" width="16.08203125" style="82" bestFit="1" customWidth="1"/>
    <col min="14866" max="14866" width="18" style="82" bestFit="1" customWidth="1"/>
    <col min="14867" max="14867" width="16.08203125" style="82" bestFit="1" customWidth="1"/>
    <col min="14868" max="14868" width="12.5" style="82" bestFit="1" customWidth="1"/>
    <col min="14869" max="14869" width="10.6640625" style="82" bestFit="1" customWidth="1"/>
    <col min="14870" max="14870" width="11.58203125" style="82" bestFit="1" customWidth="1"/>
    <col min="14871" max="14871" width="17.08203125" style="82" bestFit="1" customWidth="1"/>
    <col min="14872" max="14872" width="13.6640625" style="82" bestFit="1" customWidth="1"/>
    <col min="14873" max="14873" width="11.9140625" style="82" bestFit="1" customWidth="1"/>
    <col min="14874" max="14874" width="13.6640625" style="82" bestFit="1" customWidth="1"/>
    <col min="14875" max="14875" width="11.9140625" style="82" bestFit="1" customWidth="1"/>
    <col min="14876" max="14876" width="13.6640625" style="82" bestFit="1" customWidth="1"/>
    <col min="14877" max="14877" width="11.9140625" style="82" bestFit="1" customWidth="1"/>
    <col min="14878" max="14879" width="17.5" style="82" bestFit="1" customWidth="1"/>
    <col min="14880" max="14880" width="15.58203125" style="82" bestFit="1" customWidth="1"/>
    <col min="14881" max="14881" width="13.6640625" style="82" bestFit="1" customWidth="1"/>
    <col min="14882" max="14882" width="15.58203125" style="82" bestFit="1" customWidth="1"/>
    <col min="14883" max="14883" width="13.6640625" style="82" bestFit="1" customWidth="1"/>
    <col min="14884" max="14884" width="17.08203125" style="82" customWidth="1"/>
    <col min="14885" max="14885" width="25.1640625" style="82" bestFit="1" customWidth="1"/>
    <col min="14886" max="14886" width="6.4140625" style="82" bestFit="1" customWidth="1"/>
    <col min="14887" max="14887" width="13.6640625" style="82" bestFit="1" customWidth="1"/>
    <col min="14888" max="14888" width="11.9140625" style="82" bestFit="1" customWidth="1"/>
    <col min="14889" max="14889" width="13.6640625" style="82" bestFit="1" customWidth="1"/>
    <col min="14890" max="14890" width="11.9140625" style="82" bestFit="1" customWidth="1"/>
    <col min="14891" max="14891" width="13.6640625" style="82" bestFit="1" customWidth="1"/>
    <col min="14892" max="14892" width="11.9140625" style="82" bestFit="1" customWidth="1"/>
    <col min="14893" max="14894" width="17.5" style="82" bestFit="1" customWidth="1"/>
    <col min="14895" max="14895" width="15.58203125" style="82" bestFit="1" customWidth="1"/>
    <col min="14896" max="14896" width="13.6640625" style="82" bestFit="1" customWidth="1"/>
    <col min="14897" max="14897" width="15.58203125" style="82" bestFit="1" customWidth="1"/>
    <col min="14898" max="14898" width="13.6640625" style="82" bestFit="1" customWidth="1"/>
    <col min="14899" max="14899" width="12.08203125" style="82" bestFit="1" customWidth="1"/>
    <col min="14900" max="14900" width="11.58203125" style="82" bestFit="1" customWidth="1"/>
    <col min="14901" max="14901" width="6.4140625" style="82" bestFit="1" customWidth="1"/>
    <col min="14902" max="14902" width="13.6640625" style="82" bestFit="1" customWidth="1"/>
    <col min="14903" max="14903" width="11.9140625" style="82" bestFit="1" customWidth="1"/>
    <col min="14904" max="14904" width="13.6640625" style="82" bestFit="1" customWidth="1"/>
    <col min="14905" max="14905" width="11.9140625" style="82" bestFit="1" customWidth="1"/>
    <col min="14906" max="14906" width="13.6640625" style="82" bestFit="1" customWidth="1"/>
    <col min="14907" max="14907" width="11.9140625" style="82" bestFit="1" customWidth="1"/>
    <col min="14908" max="14909" width="17.5" style="82" bestFit="1" customWidth="1"/>
    <col min="14910" max="14910" width="15.58203125" style="82" bestFit="1" customWidth="1"/>
    <col min="14911" max="14911" width="13.6640625" style="82" bestFit="1" customWidth="1"/>
    <col min="14912" max="14912" width="15.58203125" style="82" bestFit="1" customWidth="1"/>
    <col min="14913" max="14913" width="13.6640625" style="82" bestFit="1" customWidth="1"/>
    <col min="14914" max="14914" width="12.08203125" style="82" bestFit="1" customWidth="1"/>
    <col min="14915" max="14915" width="11.58203125" style="82" bestFit="1" customWidth="1"/>
    <col min="14916" max="14916" width="6.4140625" style="82" customWidth="1"/>
    <col min="14917" max="14917" width="13.6640625" style="82" customWidth="1"/>
    <col min="14918" max="14918" width="11.9140625" style="82" customWidth="1"/>
    <col min="14919" max="14919" width="13.6640625" style="82" customWidth="1"/>
    <col min="14920" max="14920" width="11.9140625" style="82" customWidth="1"/>
    <col min="14921" max="14921" width="13.6640625" style="82" customWidth="1"/>
    <col min="14922" max="14922" width="11.9140625" style="82" customWidth="1"/>
    <col min="14923" max="14924" width="17.5" style="82" customWidth="1"/>
    <col min="14925" max="14925" width="15.58203125" style="82" customWidth="1"/>
    <col min="14926" max="14926" width="13.6640625" style="82" customWidth="1"/>
    <col min="14927" max="14927" width="15.58203125" style="82" customWidth="1"/>
    <col min="14928" max="14928" width="13.6640625" style="82" customWidth="1"/>
    <col min="14929" max="14929" width="12.08203125" style="82" customWidth="1"/>
    <col min="14930" max="14930" width="11.58203125" style="82" customWidth="1"/>
    <col min="14931" max="14931" width="6.4140625" style="82" customWidth="1"/>
    <col min="14932" max="14932" width="13.6640625" style="82" customWidth="1"/>
    <col min="14933" max="14933" width="11.9140625" style="82" customWidth="1"/>
    <col min="14934" max="14934" width="13.6640625" style="82" customWidth="1"/>
    <col min="14935" max="14935" width="11.9140625" style="82" customWidth="1"/>
    <col min="14936" max="14936" width="13.6640625" style="82" customWidth="1"/>
    <col min="14937" max="14937" width="11.9140625" style="82" customWidth="1"/>
    <col min="14938" max="14939" width="17.5" style="82" customWidth="1"/>
    <col min="14940" max="14940" width="15.58203125" style="82" customWidth="1"/>
    <col min="14941" max="14941" width="13.6640625" style="82" customWidth="1"/>
    <col min="14942" max="14942" width="15.58203125" style="82" customWidth="1"/>
    <col min="14943" max="14943" width="6" style="82" customWidth="1"/>
    <col min="14944" max="14944" width="12.08203125" style="82" customWidth="1"/>
    <col min="14945" max="14945" width="11.58203125" style="82" customWidth="1"/>
    <col min="14946" max="14946" width="6.4140625" style="82" customWidth="1"/>
    <col min="14947" max="14947" width="13.6640625" style="82" customWidth="1"/>
    <col min="14948" max="14948" width="11.9140625" style="82" customWidth="1"/>
    <col min="14949" max="14949" width="13.6640625" style="82" customWidth="1"/>
    <col min="14950" max="14950" width="11.9140625" style="82" customWidth="1"/>
    <col min="14951" max="14951" width="13.6640625" style="82" customWidth="1"/>
    <col min="14952" max="14952" width="11.9140625" style="82" customWidth="1"/>
    <col min="14953" max="14954" width="17.5" style="82" customWidth="1"/>
    <col min="14955" max="14955" width="15.58203125" style="82" customWidth="1"/>
    <col min="14956" max="14956" width="13.6640625" style="82" customWidth="1"/>
    <col min="14957" max="14957" width="15.58203125" style="82" customWidth="1"/>
    <col min="14958" max="14958" width="6" style="82" customWidth="1"/>
    <col min="14959" max="14959" width="12.08203125" style="82" customWidth="1"/>
    <col min="14960" max="14960" width="11.58203125" style="82" customWidth="1"/>
    <col min="14961" max="14961" width="6.4140625" style="82" customWidth="1"/>
    <col min="14962" max="14962" width="13.6640625" style="82" customWidth="1"/>
    <col min="14963" max="14963" width="11.9140625" style="82" customWidth="1"/>
    <col min="14964" max="14964" width="13.6640625" style="82" customWidth="1"/>
    <col min="14965" max="14965" width="11.9140625" style="82" customWidth="1"/>
    <col min="14966" max="14966" width="13.6640625" style="82" customWidth="1"/>
    <col min="14967" max="14967" width="11.9140625" style="82" customWidth="1"/>
    <col min="14968" max="14969" width="17.5" style="82" customWidth="1"/>
    <col min="14970" max="14970" width="15.58203125" style="82" customWidth="1"/>
    <col min="14971" max="14971" width="13.6640625" style="82" customWidth="1"/>
    <col min="14972" max="14972" width="15.58203125" style="82" customWidth="1"/>
    <col min="14973" max="14973" width="13.6640625" style="82" customWidth="1"/>
    <col min="14974" max="14974" width="12.08203125" style="82" customWidth="1"/>
    <col min="14975" max="14975" width="11.58203125" style="82" customWidth="1"/>
    <col min="14976" max="14976" width="6.4140625" style="82" customWidth="1"/>
    <col min="14977" max="14977" width="13.6640625" style="82" customWidth="1"/>
    <col min="14978" max="14978" width="11.9140625" style="82" customWidth="1"/>
    <col min="14979" max="14979" width="13.6640625" style="82" customWidth="1"/>
    <col min="14980" max="14980" width="11.9140625" style="82" customWidth="1"/>
    <col min="14981" max="14981" width="13.6640625" style="82" customWidth="1"/>
    <col min="14982" max="14982" width="11.9140625" style="82" customWidth="1"/>
    <col min="14983" max="14984" width="17.5" style="82" customWidth="1"/>
    <col min="14985" max="14985" width="15.58203125" style="82" customWidth="1"/>
    <col min="14986" max="14986" width="13.6640625" style="82" customWidth="1"/>
    <col min="14987" max="14987" width="15.58203125" style="82" customWidth="1"/>
    <col min="14988" max="14988" width="13.6640625" style="82" customWidth="1"/>
    <col min="14989" max="14989" width="12.08203125" style="82" customWidth="1"/>
    <col min="14990" max="14990" width="11.58203125" style="82" customWidth="1"/>
    <col min="14991" max="14991" width="6.4140625" style="82" customWidth="1"/>
    <col min="14992" max="14992" width="13.6640625" style="82" customWidth="1"/>
    <col min="14993" max="14993" width="11.9140625" style="82" customWidth="1"/>
    <col min="14994" max="14994" width="13.6640625" style="82" customWidth="1"/>
    <col min="14995" max="14995" width="11.9140625" style="82" customWidth="1"/>
    <col min="14996" max="14996" width="13.6640625" style="82" customWidth="1"/>
    <col min="14997" max="14997" width="11.9140625" style="82" customWidth="1"/>
    <col min="14998" max="14999" width="17.5" style="82" customWidth="1"/>
    <col min="15000" max="15000" width="15.58203125" style="82" customWidth="1"/>
    <col min="15001" max="15001" width="13.6640625" style="82" customWidth="1"/>
    <col min="15002" max="15002" width="15.58203125" style="82" customWidth="1"/>
    <col min="15003" max="15003" width="5.33203125" style="82" customWidth="1"/>
    <col min="15004" max="15004" width="12.08203125" style="82" customWidth="1"/>
    <col min="15005" max="15005" width="11.58203125" style="82" customWidth="1"/>
    <col min="15006" max="15006" width="6.4140625" style="82" customWidth="1"/>
    <col min="15007" max="15007" width="13.6640625" style="82" customWidth="1"/>
    <col min="15008" max="15008" width="11.9140625" style="82" customWidth="1"/>
    <col min="15009" max="15009" width="13.6640625" style="82" customWidth="1"/>
    <col min="15010" max="15010" width="11.9140625" style="82" customWidth="1"/>
    <col min="15011" max="15011" width="13.6640625" style="82" customWidth="1"/>
    <col min="15012" max="15012" width="11.9140625" style="82" customWidth="1"/>
    <col min="15013" max="15014" width="17.5" style="82" customWidth="1"/>
    <col min="15015" max="15015" width="15.58203125" style="82" customWidth="1"/>
    <col min="15016" max="15016" width="13.6640625" style="82" customWidth="1"/>
    <col min="15017" max="15017" width="15.58203125" style="82" customWidth="1"/>
    <col min="15018" max="15018" width="13.6640625" style="82" customWidth="1"/>
    <col min="15019" max="15019" width="12.08203125" style="82" customWidth="1"/>
    <col min="15020" max="15020" width="11.58203125" style="82" customWidth="1"/>
    <col min="15021" max="15021" width="6.4140625" style="82" customWidth="1"/>
    <col min="15022" max="15022" width="13.6640625" style="82" customWidth="1"/>
    <col min="15023" max="15023" width="11.9140625" style="82" customWidth="1"/>
    <col min="15024" max="15024" width="13.6640625" style="82" customWidth="1"/>
    <col min="15025" max="15025" width="11.9140625" style="82" customWidth="1"/>
    <col min="15026" max="15026" width="13.6640625" style="82" customWidth="1"/>
    <col min="15027" max="15027" width="11.9140625" style="82" customWidth="1"/>
    <col min="15028" max="15029" width="17.5" style="82" customWidth="1"/>
    <col min="15030" max="15030" width="15.58203125" style="82" customWidth="1"/>
    <col min="15031" max="15031" width="13.6640625" style="82" customWidth="1"/>
    <col min="15032" max="15032" width="15.58203125" style="82" customWidth="1"/>
    <col min="15033" max="15033" width="13.6640625" style="82" customWidth="1"/>
    <col min="15034" max="15034" width="12.08203125" style="82" customWidth="1"/>
    <col min="15035" max="15035" width="11.58203125" style="82" customWidth="1"/>
    <col min="15036" max="15036" width="6.4140625" style="82" customWidth="1"/>
    <col min="15037" max="15037" width="13.6640625" style="82" customWidth="1"/>
    <col min="15038" max="15038" width="11.9140625" style="82" customWidth="1"/>
    <col min="15039" max="15039" width="13.6640625" style="82" customWidth="1"/>
    <col min="15040" max="15040" width="11.9140625" style="82" customWidth="1"/>
    <col min="15041" max="15041" width="13.6640625" style="82" customWidth="1"/>
    <col min="15042" max="15042" width="11.9140625" style="82" customWidth="1"/>
    <col min="15043" max="15044" width="17.5" style="82" customWidth="1"/>
    <col min="15045" max="15045" width="15.58203125" style="82" customWidth="1"/>
    <col min="15046" max="15046" width="13.6640625" style="82" customWidth="1"/>
    <col min="15047" max="15047" width="15.58203125" style="82" customWidth="1"/>
    <col min="15048" max="15048" width="13.6640625" style="82" customWidth="1"/>
    <col min="15049" max="15049" width="12.08203125" style="82" customWidth="1"/>
    <col min="15050" max="15050" width="11.58203125" style="82" customWidth="1"/>
    <col min="15051" max="15051" width="6.4140625" style="82" customWidth="1"/>
    <col min="15052" max="15052" width="13.6640625" style="82" customWidth="1"/>
    <col min="15053" max="15053" width="11.9140625" style="82" customWidth="1"/>
    <col min="15054" max="15054" width="13.6640625" style="82" customWidth="1"/>
    <col min="15055" max="15055" width="11.9140625" style="82" customWidth="1"/>
    <col min="15056" max="15056" width="13.6640625" style="82" customWidth="1"/>
    <col min="15057" max="15057" width="11.9140625" style="82" customWidth="1"/>
    <col min="15058" max="15059" width="17.5" style="82" customWidth="1"/>
    <col min="15060" max="15060" width="15.58203125" style="82" customWidth="1"/>
    <col min="15061" max="15061" width="13.6640625" style="82" customWidth="1"/>
    <col min="15062" max="15062" width="15.58203125" style="82" customWidth="1"/>
    <col min="15063" max="15063" width="13.6640625" style="82" customWidth="1"/>
    <col min="15064" max="15064" width="12.08203125" style="82" customWidth="1"/>
    <col min="15065" max="15065" width="11.58203125" style="82" customWidth="1"/>
    <col min="15066" max="15066" width="6.4140625" style="82" customWidth="1"/>
    <col min="15067" max="15067" width="13.6640625" style="82" customWidth="1"/>
    <col min="15068" max="15068" width="11.9140625" style="82" customWidth="1"/>
    <col min="15069" max="15069" width="13.6640625" style="82" customWidth="1"/>
    <col min="15070" max="15070" width="11.9140625" style="82" customWidth="1"/>
    <col min="15071" max="15071" width="13.6640625" style="82" customWidth="1"/>
    <col min="15072" max="15072" width="11.9140625" style="82" customWidth="1"/>
    <col min="15073" max="15074" width="17.5" style="82" customWidth="1"/>
    <col min="15075" max="15075" width="15.58203125" style="82" customWidth="1"/>
    <col min="15076" max="15076" width="13.6640625" style="82" customWidth="1"/>
    <col min="15077" max="15077" width="15.58203125" style="82" customWidth="1"/>
    <col min="15078" max="15078" width="13.6640625" style="82" customWidth="1"/>
    <col min="15079" max="15079" width="12.08203125" style="82" customWidth="1"/>
    <col min="15080" max="15080" width="11.58203125" style="82" customWidth="1"/>
    <col min="15081" max="15081" width="6.4140625" style="82" customWidth="1"/>
    <col min="15082" max="15082" width="13.6640625" style="82" customWidth="1"/>
    <col min="15083" max="15083" width="11.9140625" style="82" customWidth="1"/>
    <col min="15084" max="15084" width="13.6640625" style="82" customWidth="1"/>
    <col min="15085" max="15085" width="11.9140625" style="82" customWidth="1"/>
    <col min="15086" max="15086" width="13.6640625" style="82" customWidth="1"/>
    <col min="15087" max="15087" width="11.9140625" style="82" customWidth="1"/>
    <col min="15088" max="15089" width="17.5" style="82" customWidth="1"/>
    <col min="15090" max="15090" width="15.58203125" style="82" customWidth="1"/>
    <col min="15091" max="15091" width="13.6640625" style="82" customWidth="1"/>
    <col min="15092" max="15092" width="15.58203125" style="82" customWidth="1"/>
    <col min="15093" max="15093" width="13.6640625" style="82" customWidth="1"/>
    <col min="15094" max="15094" width="12.08203125" style="82" customWidth="1"/>
    <col min="15095" max="15095" width="3.1640625" style="82" customWidth="1"/>
    <col min="15096" max="15104" width="7.5" style="82"/>
    <col min="15105" max="15105" width="11.1640625" style="82" bestFit="1" customWidth="1"/>
    <col min="15106" max="15106" width="15.58203125" style="82" bestFit="1" customWidth="1"/>
    <col min="15107" max="15107" width="10.6640625" style="82" bestFit="1" customWidth="1"/>
    <col min="15108" max="15108" width="14.4140625" style="82" bestFit="1" customWidth="1"/>
    <col min="15109" max="15109" width="17.1640625" style="82" bestFit="1" customWidth="1"/>
    <col min="15110" max="15110" width="12.5" style="82" bestFit="1" customWidth="1"/>
    <col min="15111" max="15111" width="20.33203125" style="82" bestFit="1" customWidth="1"/>
    <col min="15112" max="15112" width="8.08203125" style="82" bestFit="1" customWidth="1"/>
    <col min="15113" max="15113" width="8" style="82" bestFit="1" customWidth="1"/>
    <col min="15114" max="15114" width="19.08203125" style="82" bestFit="1" customWidth="1"/>
    <col min="15115" max="15117" width="8" style="82" bestFit="1" customWidth="1"/>
    <col min="15118" max="15118" width="13.6640625" style="82" bestFit="1" customWidth="1"/>
    <col min="15119" max="15119" width="11.9140625" style="82" bestFit="1" customWidth="1"/>
    <col min="15120" max="15120" width="18" style="82" bestFit="1" customWidth="1"/>
    <col min="15121" max="15121" width="16.08203125" style="82" bestFit="1" customWidth="1"/>
    <col min="15122" max="15122" width="18" style="82" bestFit="1" customWidth="1"/>
    <col min="15123" max="15123" width="16.08203125" style="82" bestFit="1" customWidth="1"/>
    <col min="15124" max="15124" width="12.5" style="82" bestFit="1" customWidth="1"/>
    <col min="15125" max="15125" width="10.6640625" style="82" bestFit="1" customWidth="1"/>
    <col min="15126" max="15126" width="11.58203125" style="82" bestFit="1" customWidth="1"/>
    <col min="15127" max="15127" width="17.08203125" style="82" bestFit="1" customWidth="1"/>
    <col min="15128" max="15128" width="13.6640625" style="82" bestFit="1" customWidth="1"/>
    <col min="15129" max="15129" width="11.9140625" style="82" bestFit="1" customWidth="1"/>
    <col min="15130" max="15130" width="13.6640625" style="82" bestFit="1" customWidth="1"/>
    <col min="15131" max="15131" width="11.9140625" style="82" bestFit="1" customWidth="1"/>
    <col min="15132" max="15132" width="13.6640625" style="82" bestFit="1" customWidth="1"/>
    <col min="15133" max="15133" width="11.9140625" style="82" bestFit="1" customWidth="1"/>
    <col min="15134" max="15135" width="17.5" style="82" bestFit="1" customWidth="1"/>
    <col min="15136" max="15136" width="15.58203125" style="82" bestFit="1" customWidth="1"/>
    <col min="15137" max="15137" width="13.6640625" style="82" bestFit="1" customWidth="1"/>
    <col min="15138" max="15138" width="15.58203125" style="82" bestFit="1" customWidth="1"/>
    <col min="15139" max="15139" width="13.6640625" style="82" bestFit="1" customWidth="1"/>
    <col min="15140" max="15140" width="17.08203125" style="82" customWidth="1"/>
    <col min="15141" max="15141" width="25.1640625" style="82" bestFit="1" customWidth="1"/>
    <col min="15142" max="15142" width="6.4140625" style="82" bestFit="1" customWidth="1"/>
    <col min="15143" max="15143" width="13.6640625" style="82" bestFit="1" customWidth="1"/>
    <col min="15144" max="15144" width="11.9140625" style="82" bestFit="1" customWidth="1"/>
    <col min="15145" max="15145" width="13.6640625" style="82" bestFit="1" customWidth="1"/>
    <col min="15146" max="15146" width="11.9140625" style="82" bestFit="1" customWidth="1"/>
    <col min="15147" max="15147" width="13.6640625" style="82" bestFit="1" customWidth="1"/>
    <col min="15148" max="15148" width="11.9140625" style="82" bestFit="1" customWidth="1"/>
    <col min="15149" max="15150" width="17.5" style="82" bestFit="1" customWidth="1"/>
    <col min="15151" max="15151" width="15.58203125" style="82" bestFit="1" customWidth="1"/>
    <col min="15152" max="15152" width="13.6640625" style="82" bestFit="1" customWidth="1"/>
    <col min="15153" max="15153" width="15.58203125" style="82" bestFit="1" customWidth="1"/>
    <col min="15154" max="15154" width="13.6640625" style="82" bestFit="1" customWidth="1"/>
    <col min="15155" max="15155" width="12.08203125" style="82" bestFit="1" customWidth="1"/>
    <col min="15156" max="15156" width="11.58203125" style="82" bestFit="1" customWidth="1"/>
    <col min="15157" max="15157" width="6.4140625" style="82" bestFit="1" customWidth="1"/>
    <col min="15158" max="15158" width="13.6640625" style="82" bestFit="1" customWidth="1"/>
    <col min="15159" max="15159" width="11.9140625" style="82" bestFit="1" customWidth="1"/>
    <col min="15160" max="15160" width="13.6640625" style="82" bestFit="1" customWidth="1"/>
    <col min="15161" max="15161" width="11.9140625" style="82" bestFit="1" customWidth="1"/>
    <col min="15162" max="15162" width="13.6640625" style="82" bestFit="1" customWidth="1"/>
    <col min="15163" max="15163" width="11.9140625" style="82" bestFit="1" customWidth="1"/>
    <col min="15164" max="15165" width="17.5" style="82" bestFit="1" customWidth="1"/>
    <col min="15166" max="15166" width="15.58203125" style="82" bestFit="1" customWidth="1"/>
    <col min="15167" max="15167" width="13.6640625" style="82" bestFit="1" customWidth="1"/>
    <col min="15168" max="15168" width="15.58203125" style="82" bestFit="1" customWidth="1"/>
    <col min="15169" max="15169" width="13.6640625" style="82" bestFit="1" customWidth="1"/>
    <col min="15170" max="15170" width="12.08203125" style="82" bestFit="1" customWidth="1"/>
    <col min="15171" max="15171" width="11.58203125" style="82" bestFit="1" customWidth="1"/>
    <col min="15172" max="15172" width="6.4140625" style="82" customWidth="1"/>
    <col min="15173" max="15173" width="13.6640625" style="82" customWidth="1"/>
    <col min="15174" max="15174" width="11.9140625" style="82" customWidth="1"/>
    <col min="15175" max="15175" width="13.6640625" style="82" customWidth="1"/>
    <col min="15176" max="15176" width="11.9140625" style="82" customWidth="1"/>
    <col min="15177" max="15177" width="13.6640625" style="82" customWidth="1"/>
    <col min="15178" max="15178" width="11.9140625" style="82" customWidth="1"/>
    <col min="15179" max="15180" width="17.5" style="82" customWidth="1"/>
    <col min="15181" max="15181" width="15.58203125" style="82" customWidth="1"/>
    <col min="15182" max="15182" width="13.6640625" style="82" customWidth="1"/>
    <col min="15183" max="15183" width="15.58203125" style="82" customWidth="1"/>
    <col min="15184" max="15184" width="13.6640625" style="82" customWidth="1"/>
    <col min="15185" max="15185" width="12.08203125" style="82" customWidth="1"/>
    <col min="15186" max="15186" width="11.58203125" style="82" customWidth="1"/>
    <col min="15187" max="15187" width="6.4140625" style="82" customWidth="1"/>
    <col min="15188" max="15188" width="13.6640625" style="82" customWidth="1"/>
    <col min="15189" max="15189" width="11.9140625" style="82" customWidth="1"/>
    <col min="15190" max="15190" width="13.6640625" style="82" customWidth="1"/>
    <col min="15191" max="15191" width="11.9140625" style="82" customWidth="1"/>
    <col min="15192" max="15192" width="13.6640625" style="82" customWidth="1"/>
    <col min="15193" max="15193" width="11.9140625" style="82" customWidth="1"/>
    <col min="15194" max="15195" width="17.5" style="82" customWidth="1"/>
    <col min="15196" max="15196" width="15.58203125" style="82" customWidth="1"/>
    <col min="15197" max="15197" width="13.6640625" style="82" customWidth="1"/>
    <col min="15198" max="15198" width="15.58203125" style="82" customWidth="1"/>
    <col min="15199" max="15199" width="6" style="82" customWidth="1"/>
    <col min="15200" max="15200" width="12.08203125" style="82" customWidth="1"/>
    <col min="15201" max="15201" width="11.58203125" style="82" customWidth="1"/>
    <col min="15202" max="15202" width="6.4140625" style="82" customWidth="1"/>
    <col min="15203" max="15203" width="13.6640625" style="82" customWidth="1"/>
    <col min="15204" max="15204" width="11.9140625" style="82" customWidth="1"/>
    <col min="15205" max="15205" width="13.6640625" style="82" customWidth="1"/>
    <col min="15206" max="15206" width="11.9140625" style="82" customWidth="1"/>
    <col min="15207" max="15207" width="13.6640625" style="82" customWidth="1"/>
    <col min="15208" max="15208" width="11.9140625" style="82" customWidth="1"/>
    <col min="15209" max="15210" width="17.5" style="82" customWidth="1"/>
    <col min="15211" max="15211" width="15.58203125" style="82" customWidth="1"/>
    <col min="15212" max="15212" width="13.6640625" style="82" customWidth="1"/>
    <col min="15213" max="15213" width="15.58203125" style="82" customWidth="1"/>
    <col min="15214" max="15214" width="6" style="82" customWidth="1"/>
    <col min="15215" max="15215" width="12.08203125" style="82" customWidth="1"/>
    <col min="15216" max="15216" width="11.58203125" style="82" customWidth="1"/>
    <col min="15217" max="15217" width="6.4140625" style="82" customWidth="1"/>
    <col min="15218" max="15218" width="13.6640625" style="82" customWidth="1"/>
    <col min="15219" max="15219" width="11.9140625" style="82" customWidth="1"/>
    <col min="15220" max="15220" width="13.6640625" style="82" customWidth="1"/>
    <col min="15221" max="15221" width="11.9140625" style="82" customWidth="1"/>
    <col min="15222" max="15222" width="13.6640625" style="82" customWidth="1"/>
    <col min="15223" max="15223" width="11.9140625" style="82" customWidth="1"/>
    <col min="15224" max="15225" width="17.5" style="82" customWidth="1"/>
    <col min="15226" max="15226" width="15.58203125" style="82" customWidth="1"/>
    <col min="15227" max="15227" width="13.6640625" style="82" customWidth="1"/>
    <col min="15228" max="15228" width="15.58203125" style="82" customWidth="1"/>
    <col min="15229" max="15229" width="13.6640625" style="82" customWidth="1"/>
    <col min="15230" max="15230" width="12.08203125" style="82" customWidth="1"/>
    <col min="15231" max="15231" width="11.58203125" style="82" customWidth="1"/>
    <col min="15232" max="15232" width="6.4140625" style="82" customWidth="1"/>
    <col min="15233" max="15233" width="13.6640625" style="82" customWidth="1"/>
    <col min="15234" max="15234" width="11.9140625" style="82" customWidth="1"/>
    <col min="15235" max="15235" width="13.6640625" style="82" customWidth="1"/>
    <col min="15236" max="15236" width="11.9140625" style="82" customWidth="1"/>
    <col min="15237" max="15237" width="13.6640625" style="82" customWidth="1"/>
    <col min="15238" max="15238" width="11.9140625" style="82" customWidth="1"/>
    <col min="15239" max="15240" width="17.5" style="82" customWidth="1"/>
    <col min="15241" max="15241" width="15.58203125" style="82" customWidth="1"/>
    <col min="15242" max="15242" width="13.6640625" style="82" customWidth="1"/>
    <col min="15243" max="15243" width="15.58203125" style="82" customWidth="1"/>
    <col min="15244" max="15244" width="13.6640625" style="82" customWidth="1"/>
    <col min="15245" max="15245" width="12.08203125" style="82" customWidth="1"/>
    <col min="15246" max="15246" width="11.58203125" style="82" customWidth="1"/>
    <col min="15247" max="15247" width="6.4140625" style="82" customWidth="1"/>
    <col min="15248" max="15248" width="13.6640625" style="82" customWidth="1"/>
    <col min="15249" max="15249" width="11.9140625" style="82" customWidth="1"/>
    <col min="15250" max="15250" width="13.6640625" style="82" customWidth="1"/>
    <col min="15251" max="15251" width="11.9140625" style="82" customWidth="1"/>
    <col min="15252" max="15252" width="13.6640625" style="82" customWidth="1"/>
    <col min="15253" max="15253" width="11.9140625" style="82" customWidth="1"/>
    <col min="15254" max="15255" width="17.5" style="82" customWidth="1"/>
    <col min="15256" max="15256" width="15.58203125" style="82" customWidth="1"/>
    <col min="15257" max="15257" width="13.6640625" style="82" customWidth="1"/>
    <col min="15258" max="15258" width="15.58203125" style="82" customWidth="1"/>
    <col min="15259" max="15259" width="5.33203125" style="82" customWidth="1"/>
    <col min="15260" max="15260" width="12.08203125" style="82" customWidth="1"/>
    <col min="15261" max="15261" width="11.58203125" style="82" customWidth="1"/>
    <col min="15262" max="15262" width="6.4140625" style="82" customWidth="1"/>
    <col min="15263" max="15263" width="13.6640625" style="82" customWidth="1"/>
    <col min="15264" max="15264" width="11.9140625" style="82" customWidth="1"/>
    <col min="15265" max="15265" width="13.6640625" style="82" customWidth="1"/>
    <col min="15266" max="15266" width="11.9140625" style="82" customWidth="1"/>
    <col min="15267" max="15267" width="13.6640625" style="82" customWidth="1"/>
    <col min="15268" max="15268" width="11.9140625" style="82" customWidth="1"/>
    <col min="15269" max="15270" width="17.5" style="82" customWidth="1"/>
    <col min="15271" max="15271" width="15.58203125" style="82" customWidth="1"/>
    <col min="15272" max="15272" width="13.6640625" style="82" customWidth="1"/>
    <col min="15273" max="15273" width="15.58203125" style="82" customWidth="1"/>
    <col min="15274" max="15274" width="13.6640625" style="82" customWidth="1"/>
    <col min="15275" max="15275" width="12.08203125" style="82" customWidth="1"/>
    <col min="15276" max="15276" width="11.58203125" style="82" customWidth="1"/>
    <col min="15277" max="15277" width="6.4140625" style="82" customWidth="1"/>
    <col min="15278" max="15278" width="13.6640625" style="82" customWidth="1"/>
    <col min="15279" max="15279" width="11.9140625" style="82" customWidth="1"/>
    <col min="15280" max="15280" width="13.6640625" style="82" customWidth="1"/>
    <col min="15281" max="15281" width="11.9140625" style="82" customWidth="1"/>
    <col min="15282" max="15282" width="13.6640625" style="82" customWidth="1"/>
    <col min="15283" max="15283" width="11.9140625" style="82" customWidth="1"/>
    <col min="15284" max="15285" width="17.5" style="82" customWidth="1"/>
    <col min="15286" max="15286" width="15.58203125" style="82" customWidth="1"/>
    <col min="15287" max="15287" width="13.6640625" style="82" customWidth="1"/>
    <col min="15288" max="15288" width="15.58203125" style="82" customWidth="1"/>
    <col min="15289" max="15289" width="13.6640625" style="82" customWidth="1"/>
    <col min="15290" max="15290" width="12.08203125" style="82" customWidth="1"/>
    <col min="15291" max="15291" width="11.58203125" style="82" customWidth="1"/>
    <col min="15292" max="15292" width="6.4140625" style="82" customWidth="1"/>
    <col min="15293" max="15293" width="13.6640625" style="82" customWidth="1"/>
    <col min="15294" max="15294" width="11.9140625" style="82" customWidth="1"/>
    <col min="15295" max="15295" width="13.6640625" style="82" customWidth="1"/>
    <col min="15296" max="15296" width="11.9140625" style="82" customWidth="1"/>
    <col min="15297" max="15297" width="13.6640625" style="82" customWidth="1"/>
    <col min="15298" max="15298" width="11.9140625" style="82" customWidth="1"/>
    <col min="15299" max="15300" width="17.5" style="82" customWidth="1"/>
    <col min="15301" max="15301" width="15.58203125" style="82" customWidth="1"/>
    <col min="15302" max="15302" width="13.6640625" style="82" customWidth="1"/>
    <col min="15303" max="15303" width="15.58203125" style="82" customWidth="1"/>
    <col min="15304" max="15304" width="13.6640625" style="82" customWidth="1"/>
    <col min="15305" max="15305" width="12.08203125" style="82" customWidth="1"/>
    <col min="15306" max="15306" width="11.58203125" style="82" customWidth="1"/>
    <col min="15307" max="15307" width="6.4140625" style="82" customWidth="1"/>
    <col min="15308" max="15308" width="13.6640625" style="82" customWidth="1"/>
    <col min="15309" max="15309" width="11.9140625" style="82" customWidth="1"/>
    <col min="15310" max="15310" width="13.6640625" style="82" customWidth="1"/>
    <col min="15311" max="15311" width="11.9140625" style="82" customWidth="1"/>
    <col min="15312" max="15312" width="13.6640625" style="82" customWidth="1"/>
    <col min="15313" max="15313" width="11.9140625" style="82" customWidth="1"/>
    <col min="15314" max="15315" width="17.5" style="82" customWidth="1"/>
    <col min="15316" max="15316" width="15.58203125" style="82" customWidth="1"/>
    <col min="15317" max="15317" width="13.6640625" style="82" customWidth="1"/>
    <col min="15318" max="15318" width="15.58203125" style="82" customWidth="1"/>
    <col min="15319" max="15319" width="13.6640625" style="82" customWidth="1"/>
    <col min="15320" max="15320" width="12.08203125" style="82" customWidth="1"/>
    <col min="15321" max="15321" width="11.58203125" style="82" customWidth="1"/>
    <col min="15322" max="15322" width="6.4140625" style="82" customWidth="1"/>
    <col min="15323" max="15323" width="13.6640625" style="82" customWidth="1"/>
    <col min="15324" max="15324" width="11.9140625" style="82" customWidth="1"/>
    <col min="15325" max="15325" width="13.6640625" style="82" customWidth="1"/>
    <col min="15326" max="15326" width="11.9140625" style="82" customWidth="1"/>
    <col min="15327" max="15327" width="13.6640625" style="82" customWidth="1"/>
    <col min="15328" max="15328" width="11.9140625" style="82" customWidth="1"/>
    <col min="15329" max="15330" width="17.5" style="82" customWidth="1"/>
    <col min="15331" max="15331" width="15.58203125" style="82" customWidth="1"/>
    <col min="15332" max="15332" width="13.6640625" style="82" customWidth="1"/>
    <col min="15333" max="15333" width="15.58203125" style="82" customWidth="1"/>
    <col min="15334" max="15334" width="13.6640625" style="82" customWidth="1"/>
    <col min="15335" max="15335" width="12.08203125" style="82" customWidth="1"/>
    <col min="15336" max="15336" width="11.58203125" style="82" customWidth="1"/>
    <col min="15337" max="15337" width="6.4140625" style="82" customWidth="1"/>
    <col min="15338" max="15338" width="13.6640625" style="82" customWidth="1"/>
    <col min="15339" max="15339" width="11.9140625" style="82" customWidth="1"/>
    <col min="15340" max="15340" width="13.6640625" style="82" customWidth="1"/>
    <col min="15341" max="15341" width="11.9140625" style="82" customWidth="1"/>
    <col min="15342" max="15342" width="13.6640625" style="82" customWidth="1"/>
    <col min="15343" max="15343" width="11.9140625" style="82" customWidth="1"/>
    <col min="15344" max="15345" width="17.5" style="82" customWidth="1"/>
    <col min="15346" max="15346" width="15.58203125" style="82" customWidth="1"/>
    <col min="15347" max="15347" width="13.6640625" style="82" customWidth="1"/>
    <col min="15348" max="15348" width="15.58203125" style="82" customWidth="1"/>
    <col min="15349" max="15349" width="13.6640625" style="82" customWidth="1"/>
    <col min="15350" max="15350" width="12.08203125" style="82" customWidth="1"/>
    <col min="15351" max="15351" width="3.1640625" style="82" customWidth="1"/>
    <col min="15352" max="15360" width="7.5" style="82"/>
    <col min="15361" max="15361" width="11.1640625" style="82" bestFit="1" customWidth="1"/>
    <col min="15362" max="15362" width="15.58203125" style="82" bestFit="1" customWidth="1"/>
    <col min="15363" max="15363" width="10.6640625" style="82" bestFit="1" customWidth="1"/>
    <col min="15364" max="15364" width="14.4140625" style="82" bestFit="1" customWidth="1"/>
    <col min="15365" max="15365" width="17.1640625" style="82" bestFit="1" customWidth="1"/>
    <col min="15366" max="15366" width="12.5" style="82" bestFit="1" customWidth="1"/>
    <col min="15367" max="15367" width="20.33203125" style="82" bestFit="1" customWidth="1"/>
    <col min="15368" max="15368" width="8.08203125" style="82" bestFit="1" customWidth="1"/>
    <col min="15369" max="15369" width="8" style="82" bestFit="1" customWidth="1"/>
    <col min="15370" max="15370" width="19.08203125" style="82" bestFit="1" customWidth="1"/>
    <col min="15371" max="15373" width="8" style="82" bestFit="1" customWidth="1"/>
    <col min="15374" max="15374" width="13.6640625" style="82" bestFit="1" customWidth="1"/>
    <col min="15375" max="15375" width="11.9140625" style="82" bestFit="1" customWidth="1"/>
    <col min="15376" max="15376" width="18" style="82" bestFit="1" customWidth="1"/>
    <col min="15377" max="15377" width="16.08203125" style="82" bestFit="1" customWidth="1"/>
    <col min="15378" max="15378" width="18" style="82" bestFit="1" customWidth="1"/>
    <col min="15379" max="15379" width="16.08203125" style="82" bestFit="1" customWidth="1"/>
    <col min="15380" max="15380" width="12.5" style="82" bestFit="1" customWidth="1"/>
    <col min="15381" max="15381" width="10.6640625" style="82" bestFit="1" customWidth="1"/>
    <col min="15382" max="15382" width="11.58203125" style="82" bestFit="1" customWidth="1"/>
    <col min="15383" max="15383" width="17.08203125" style="82" bestFit="1" customWidth="1"/>
    <col min="15384" max="15384" width="13.6640625" style="82" bestFit="1" customWidth="1"/>
    <col min="15385" max="15385" width="11.9140625" style="82" bestFit="1" customWidth="1"/>
    <col min="15386" max="15386" width="13.6640625" style="82" bestFit="1" customWidth="1"/>
    <col min="15387" max="15387" width="11.9140625" style="82" bestFit="1" customWidth="1"/>
    <col min="15388" max="15388" width="13.6640625" style="82" bestFit="1" customWidth="1"/>
    <col min="15389" max="15389" width="11.9140625" style="82" bestFit="1" customWidth="1"/>
    <col min="15390" max="15391" width="17.5" style="82" bestFit="1" customWidth="1"/>
    <col min="15392" max="15392" width="15.58203125" style="82" bestFit="1" customWidth="1"/>
    <col min="15393" max="15393" width="13.6640625" style="82" bestFit="1" customWidth="1"/>
    <col min="15394" max="15394" width="15.58203125" style="82" bestFit="1" customWidth="1"/>
    <col min="15395" max="15395" width="13.6640625" style="82" bestFit="1" customWidth="1"/>
    <col min="15396" max="15396" width="17.08203125" style="82" customWidth="1"/>
    <col min="15397" max="15397" width="25.1640625" style="82" bestFit="1" customWidth="1"/>
    <col min="15398" max="15398" width="6.4140625" style="82" bestFit="1" customWidth="1"/>
    <col min="15399" max="15399" width="13.6640625" style="82" bestFit="1" customWidth="1"/>
    <col min="15400" max="15400" width="11.9140625" style="82" bestFit="1" customWidth="1"/>
    <col min="15401" max="15401" width="13.6640625" style="82" bestFit="1" customWidth="1"/>
    <col min="15402" max="15402" width="11.9140625" style="82" bestFit="1" customWidth="1"/>
    <col min="15403" max="15403" width="13.6640625" style="82" bestFit="1" customWidth="1"/>
    <col min="15404" max="15404" width="11.9140625" style="82" bestFit="1" customWidth="1"/>
    <col min="15405" max="15406" width="17.5" style="82" bestFit="1" customWidth="1"/>
    <col min="15407" max="15407" width="15.58203125" style="82" bestFit="1" customWidth="1"/>
    <col min="15408" max="15408" width="13.6640625" style="82" bestFit="1" customWidth="1"/>
    <col min="15409" max="15409" width="15.58203125" style="82" bestFit="1" customWidth="1"/>
    <col min="15410" max="15410" width="13.6640625" style="82" bestFit="1" customWidth="1"/>
    <col min="15411" max="15411" width="12.08203125" style="82" bestFit="1" customWidth="1"/>
    <col min="15412" max="15412" width="11.58203125" style="82" bestFit="1" customWidth="1"/>
    <col min="15413" max="15413" width="6.4140625" style="82" bestFit="1" customWidth="1"/>
    <col min="15414" max="15414" width="13.6640625" style="82" bestFit="1" customWidth="1"/>
    <col min="15415" max="15415" width="11.9140625" style="82" bestFit="1" customWidth="1"/>
    <col min="15416" max="15416" width="13.6640625" style="82" bestFit="1" customWidth="1"/>
    <col min="15417" max="15417" width="11.9140625" style="82" bestFit="1" customWidth="1"/>
    <col min="15418" max="15418" width="13.6640625" style="82" bestFit="1" customWidth="1"/>
    <col min="15419" max="15419" width="11.9140625" style="82" bestFit="1" customWidth="1"/>
    <col min="15420" max="15421" width="17.5" style="82" bestFit="1" customWidth="1"/>
    <col min="15422" max="15422" width="15.58203125" style="82" bestFit="1" customWidth="1"/>
    <col min="15423" max="15423" width="13.6640625" style="82" bestFit="1" customWidth="1"/>
    <col min="15424" max="15424" width="15.58203125" style="82" bestFit="1" customWidth="1"/>
    <col min="15425" max="15425" width="13.6640625" style="82" bestFit="1" customWidth="1"/>
    <col min="15426" max="15426" width="12.08203125" style="82" bestFit="1" customWidth="1"/>
    <col min="15427" max="15427" width="11.58203125" style="82" bestFit="1" customWidth="1"/>
    <col min="15428" max="15428" width="6.4140625" style="82" customWidth="1"/>
    <col min="15429" max="15429" width="13.6640625" style="82" customWidth="1"/>
    <col min="15430" max="15430" width="11.9140625" style="82" customWidth="1"/>
    <col min="15431" max="15431" width="13.6640625" style="82" customWidth="1"/>
    <col min="15432" max="15432" width="11.9140625" style="82" customWidth="1"/>
    <col min="15433" max="15433" width="13.6640625" style="82" customWidth="1"/>
    <col min="15434" max="15434" width="11.9140625" style="82" customWidth="1"/>
    <col min="15435" max="15436" width="17.5" style="82" customWidth="1"/>
    <col min="15437" max="15437" width="15.58203125" style="82" customWidth="1"/>
    <col min="15438" max="15438" width="13.6640625" style="82" customWidth="1"/>
    <col min="15439" max="15439" width="15.58203125" style="82" customWidth="1"/>
    <col min="15440" max="15440" width="13.6640625" style="82" customWidth="1"/>
    <col min="15441" max="15441" width="12.08203125" style="82" customWidth="1"/>
    <col min="15442" max="15442" width="11.58203125" style="82" customWidth="1"/>
    <col min="15443" max="15443" width="6.4140625" style="82" customWidth="1"/>
    <col min="15444" max="15444" width="13.6640625" style="82" customWidth="1"/>
    <col min="15445" max="15445" width="11.9140625" style="82" customWidth="1"/>
    <col min="15446" max="15446" width="13.6640625" style="82" customWidth="1"/>
    <col min="15447" max="15447" width="11.9140625" style="82" customWidth="1"/>
    <col min="15448" max="15448" width="13.6640625" style="82" customWidth="1"/>
    <col min="15449" max="15449" width="11.9140625" style="82" customWidth="1"/>
    <col min="15450" max="15451" width="17.5" style="82" customWidth="1"/>
    <col min="15452" max="15452" width="15.58203125" style="82" customWidth="1"/>
    <col min="15453" max="15453" width="13.6640625" style="82" customWidth="1"/>
    <col min="15454" max="15454" width="15.58203125" style="82" customWidth="1"/>
    <col min="15455" max="15455" width="6" style="82" customWidth="1"/>
    <col min="15456" max="15456" width="12.08203125" style="82" customWidth="1"/>
    <col min="15457" max="15457" width="11.58203125" style="82" customWidth="1"/>
    <col min="15458" max="15458" width="6.4140625" style="82" customWidth="1"/>
    <col min="15459" max="15459" width="13.6640625" style="82" customWidth="1"/>
    <col min="15460" max="15460" width="11.9140625" style="82" customWidth="1"/>
    <col min="15461" max="15461" width="13.6640625" style="82" customWidth="1"/>
    <col min="15462" max="15462" width="11.9140625" style="82" customWidth="1"/>
    <col min="15463" max="15463" width="13.6640625" style="82" customWidth="1"/>
    <col min="15464" max="15464" width="11.9140625" style="82" customWidth="1"/>
    <col min="15465" max="15466" width="17.5" style="82" customWidth="1"/>
    <col min="15467" max="15467" width="15.58203125" style="82" customWidth="1"/>
    <col min="15468" max="15468" width="13.6640625" style="82" customWidth="1"/>
    <col min="15469" max="15469" width="15.58203125" style="82" customWidth="1"/>
    <col min="15470" max="15470" width="6" style="82" customWidth="1"/>
    <col min="15471" max="15471" width="12.08203125" style="82" customWidth="1"/>
    <col min="15472" max="15472" width="11.58203125" style="82" customWidth="1"/>
    <col min="15473" max="15473" width="6.4140625" style="82" customWidth="1"/>
    <col min="15474" max="15474" width="13.6640625" style="82" customWidth="1"/>
    <col min="15475" max="15475" width="11.9140625" style="82" customWidth="1"/>
    <col min="15476" max="15476" width="13.6640625" style="82" customWidth="1"/>
    <col min="15477" max="15477" width="11.9140625" style="82" customWidth="1"/>
    <col min="15478" max="15478" width="13.6640625" style="82" customWidth="1"/>
    <col min="15479" max="15479" width="11.9140625" style="82" customWidth="1"/>
    <col min="15480" max="15481" width="17.5" style="82" customWidth="1"/>
    <col min="15482" max="15482" width="15.58203125" style="82" customWidth="1"/>
    <col min="15483" max="15483" width="13.6640625" style="82" customWidth="1"/>
    <col min="15484" max="15484" width="15.58203125" style="82" customWidth="1"/>
    <col min="15485" max="15485" width="13.6640625" style="82" customWidth="1"/>
    <col min="15486" max="15486" width="12.08203125" style="82" customWidth="1"/>
    <col min="15487" max="15487" width="11.58203125" style="82" customWidth="1"/>
    <col min="15488" max="15488" width="6.4140625" style="82" customWidth="1"/>
    <col min="15489" max="15489" width="13.6640625" style="82" customWidth="1"/>
    <col min="15490" max="15490" width="11.9140625" style="82" customWidth="1"/>
    <col min="15491" max="15491" width="13.6640625" style="82" customWidth="1"/>
    <col min="15492" max="15492" width="11.9140625" style="82" customWidth="1"/>
    <col min="15493" max="15493" width="13.6640625" style="82" customWidth="1"/>
    <col min="15494" max="15494" width="11.9140625" style="82" customWidth="1"/>
    <col min="15495" max="15496" width="17.5" style="82" customWidth="1"/>
    <col min="15497" max="15497" width="15.58203125" style="82" customWidth="1"/>
    <col min="15498" max="15498" width="13.6640625" style="82" customWidth="1"/>
    <col min="15499" max="15499" width="15.58203125" style="82" customWidth="1"/>
    <col min="15500" max="15500" width="13.6640625" style="82" customWidth="1"/>
    <col min="15501" max="15501" width="12.08203125" style="82" customWidth="1"/>
    <col min="15502" max="15502" width="11.58203125" style="82" customWidth="1"/>
    <col min="15503" max="15503" width="6.4140625" style="82" customWidth="1"/>
    <col min="15504" max="15504" width="13.6640625" style="82" customWidth="1"/>
    <col min="15505" max="15505" width="11.9140625" style="82" customWidth="1"/>
    <col min="15506" max="15506" width="13.6640625" style="82" customWidth="1"/>
    <col min="15507" max="15507" width="11.9140625" style="82" customWidth="1"/>
    <col min="15508" max="15508" width="13.6640625" style="82" customWidth="1"/>
    <col min="15509" max="15509" width="11.9140625" style="82" customWidth="1"/>
    <col min="15510" max="15511" width="17.5" style="82" customWidth="1"/>
    <col min="15512" max="15512" width="15.58203125" style="82" customWidth="1"/>
    <col min="15513" max="15513" width="13.6640625" style="82" customWidth="1"/>
    <col min="15514" max="15514" width="15.58203125" style="82" customWidth="1"/>
    <col min="15515" max="15515" width="5.33203125" style="82" customWidth="1"/>
    <col min="15516" max="15516" width="12.08203125" style="82" customWidth="1"/>
    <col min="15517" max="15517" width="11.58203125" style="82" customWidth="1"/>
    <col min="15518" max="15518" width="6.4140625" style="82" customWidth="1"/>
    <col min="15519" max="15519" width="13.6640625" style="82" customWidth="1"/>
    <col min="15520" max="15520" width="11.9140625" style="82" customWidth="1"/>
    <col min="15521" max="15521" width="13.6640625" style="82" customWidth="1"/>
    <col min="15522" max="15522" width="11.9140625" style="82" customWidth="1"/>
    <col min="15523" max="15523" width="13.6640625" style="82" customWidth="1"/>
    <col min="15524" max="15524" width="11.9140625" style="82" customWidth="1"/>
    <col min="15525" max="15526" width="17.5" style="82" customWidth="1"/>
    <col min="15527" max="15527" width="15.58203125" style="82" customWidth="1"/>
    <col min="15528" max="15528" width="13.6640625" style="82" customWidth="1"/>
    <col min="15529" max="15529" width="15.58203125" style="82" customWidth="1"/>
    <col min="15530" max="15530" width="13.6640625" style="82" customWidth="1"/>
    <col min="15531" max="15531" width="12.08203125" style="82" customWidth="1"/>
    <col min="15532" max="15532" width="11.58203125" style="82" customWidth="1"/>
    <col min="15533" max="15533" width="6.4140625" style="82" customWidth="1"/>
    <col min="15534" max="15534" width="13.6640625" style="82" customWidth="1"/>
    <col min="15535" max="15535" width="11.9140625" style="82" customWidth="1"/>
    <col min="15536" max="15536" width="13.6640625" style="82" customWidth="1"/>
    <col min="15537" max="15537" width="11.9140625" style="82" customWidth="1"/>
    <col min="15538" max="15538" width="13.6640625" style="82" customWidth="1"/>
    <col min="15539" max="15539" width="11.9140625" style="82" customWidth="1"/>
    <col min="15540" max="15541" width="17.5" style="82" customWidth="1"/>
    <col min="15542" max="15542" width="15.58203125" style="82" customWidth="1"/>
    <col min="15543" max="15543" width="13.6640625" style="82" customWidth="1"/>
    <col min="15544" max="15544" width="15.58203125" style="82" customWidth="1"/>
    <col min="15545" max="15545" width="13.6640625" style="82" customWidth="1"/>
    <col min="15546" max="15546" width="12.08203125" style="82" customWidth="1"/>
    <col min="15547" max="15547" width="11.58203125" style="82" customWidth="1"/>
    <col min="15548" max="15548" width="6.4140625" style="82" customWidth="1"/>
    <col min="15549" max="15549" width="13.6640625" style="82" customWidth="1"/>
    <col min="15550" max="15550" width="11.9140625" style="82" customWidth="1"/>
    <col min="15551" max="15551" width="13.6640625" style="82" customWidth="1"/>
    <col min="15552" max="15552" width="11.9140625" style="82" customWidth="1"/>
    <col min="15553" max="15553" width="13.6640625" style="82" customWidth="1"/>
    <col min="15554" max="15554" width="11.9140625" style="82" customWidth="1"/>
    <col min="15555" max="15556" width="17.5" style="82" customWidth="1"/>
    <col min="15557" max="15557" width="15.58203125" style="82" customWidth="1"/>
    <col min="15558" max="15558" width="13.6640625" style="82" customWidth="1"/>
    <col min="15559" max="15559" width="15.58203125" style="82" customWidth="1"/>
    <col min="15560" max="15560" width="13.6640625" style="82" customWidth="1"/>
    <col min="15561" max="15561" width="12.08203125" style="82" customWidth="1"/>
    <col min="15562" max="15562" width="11.58203125" style="82" customWidth="1"/>
    <col min="15563" max="15563" width="6.4140625" style="82" customWidth="1"/>
    <col min="15564" max="15564" width="13.6640625" style="82" customWidth="1"/>
    <col min="15565" max="15565" width="11.9140625" style="82" customWidth="1"/>
    <col min="15566" max="15566" width="13.6640625" style="82" customWidth="1"/>
    <col min="15567" max="15567" width="11.9140625" style="82" customWidth="1"/>
    <col min="15568" max="15568" width="13.6640625" style="82" customWidth="1"/>
    <col min="15569" max="15569" width="11.9140625" style="82" customWidth="1"/>
    <col min="15570" max="15571" width="17.5" style="82" customWidth="1"/>
    <col min="15572" max="15572" width="15.58203125" style="82" customWidth="1"/>
    <col min="15573" max="15573" width="13.6640625" style="82" customWidth="1"/>
    <col min="15574" max="15574" width="15.58203125" style="82" customWidth="1"/>
    <col min="15575" max="15575" width="13.6640625" style="82" customWidth="1"/>
    <col min="15576" max="15576" width="12.08203125" style="82" customWidth="1"/>
    <col min="15577" max="15577" width="11.58203125" style="82" customWidth="1"/>
    <col min="15578" max="15578" width="6.4140625" style="82" customWidth="1"/>
    <col min="15579" max="15579" width="13.6640625" style="82" customWidth="1"/>
    <col min="15580" max="15580" width="11.9140625" style="82" customWidth="1"/>
    <col min="15581" max="15581" width="13.6640625" style="82" customWidth="1"/>
    <col min="15582" max="15582" width="11.9140625" style="82" customWidth="1"/>
    <col min="15583" max="15583" width="13.6640625" style="82" customWidth="1"/>
    <col min="15584" max="15584" width="11.9140625" style="82" customWidth="1"/>
    <col min="15585" max="15586" width="17.5" style="82" customWidth="1"/>
    <col min="15587" max="15587" width="15.58203125" style="82" customWidth="1"/>
    <col min="15588" max="15588" width="13.6640625" style="82" customWidth="1"/>
    <col min="15589" max="15589" width="15.58203125" style="82" customWidth="1"/>
    <col min="15590" max="15590" width="13.6640625" style="82" customWidth="1"/>
    <col min="15591" max="15591" width="12.08203125" style="82" customWidth="1"/>
    <col min="15592" max="15592" width="11.58203125" style="82" customWidth="1"/>
    <col min="15593" max="15593" width="6.4140625" style="82" customWidth="1"/>
    <col min="15594" max="15594" width="13.6640625" style="82" customWidth="1"/>
    <col min="15595" max="15595" width="11.9140625" style="82" customWidth="1"/>
    <col min="15596" max="15596" width="13.6640625" style="82" customWidth="1"/>
    <col min="15597" max="15597" width="11.9140625" style="82" customWidth="1"/>
    <col min="15598" max="15598" width="13.6640625" style="82" customWidth="1"/>
    <col min="15599" max="15599" width="11.9140625" style="82" customWidth="1"/>
    <col min="15600" max="15601" width="17.5" style="82" customWidth="1"/>
    <col min="15602" max="15602" width="15.58203125" style="82" customWidth="1"/>
    <col min="15603" max="15603" width="13.6640625" style="82" customWidth="1"/>
    <col min="15604" max="15604" width="15.58203125" style="82" customWidth="1"/>
    <col min="15605" max="15605" width="13.6640625" style="82" customWidth="1"/>
    <col min="15606" max="15606" width="12.08203125" style="82" customWidth="1"/>
    <col min="15607" max="15607" width="3.1640625" style="82" customWidth="1"/>
    <col min="15608" max="15616" width="7.5" style="82"/>
    <col min="15617" max="15617" width="11.1640625" style="82" bestFit="1" customWidth="1"/>
    <col min="15618" max="15618" width="15.58203125" style="82" bestFit="1" customWidth="1"/>
    <col min="15619" max="15619" width="10.6640625" style="82" bestFit="1" customWidth="1"/>
    <col min="15620" max="15620" width="14.4140625" style="82" bestFit="1" customWidth="1"/>
    <col min="15621" max="15621" width="17.1640625" style="82" bestFit="1" customWidth="1"/>
    <col min="15622" max="15622" width="12.5" style="82" bestFit="1" customWidth="1"/>
    <col min="15623" max="15623" width="20.33203125" style="82" bestFit="1" customWidth="1"/>
    <col min="15624" max="15624" width="8.08203125" style="82" bestFit="1" customWidth="1"/>
    <col min="15625" max="15625" width="8" style="82" bestFit="1" customWidth="1"/>
    <col min="15626" max="15626" width="19.08203125" style="82" bestFit="1" customWidth="1"/>
    <col min="15627" max="15629" width="8" style="82" bestFit="1" customWidth="1"/>
    <col min="15630" max="15630" width="13.6640625" style="82" bestFit="1" customWidth="1"/>
    <col min="15631" max="15631" width="11.9140625" style="82" bestFit="1" customWidth="1"/>
    <col min="15632" max="15632" width="18" style="82" bestFit="1" customWidth="1"/>
    <col min="15633" max="15633" width="16.08203125" style="82" bestFit="1" customWidth="1"/>
    <col min="15634" max="15634" width="18" style="82" bestFit="1" customWidth="1"/>
    <col min="15635" max="15635" width="16.08203125" style="82" bestFit="1" customWidth="1"/>
    <col min="15636" max="15636" width="12.5" style="82" bestFit="1" customWidth="1"/>
    <col min="15637" max="15637" width="10.6640625" style="82" bestFit="1" customWidth="1"/>
    <col min="15638" max="15638" width="11.58203125" style="82" bestFit="1" customWidth="1"/>
    <col min="15639" max="15639" width="17.08203125" style="82" bestFit="1" customWidth="1"/>
    <col min="15640" max="15640" width="13.6640625" style="82" bestFit="1" customWidth="1"/>
    <col min="15641" max="15641" width="11.9140625" style="82" bestFit="1" customWidth="1"/>
    <col min="15642" max="15642" width="13.6640625" style="82" bestFit="1" customWidth="1"/>
    <col min="15643" max="15643" width="11.9140625" style="82" bestFit="1" customWidth="1"/>
    <col min="15644" max="15644" width="13.6640625" style="82" bestFit="1" customWidth="1"/>
    <col min="15645" max="15645" width="11.9140625" style="82" bestFit="1" customWidth="1"/>
    <col min="15646" max="15647" width="17.5" style="82" bestFit="1" customWidth="1"/>
    <col min="15648" max="15648" width="15.58203125" style="82" bestFit="1" customWidth="1"/>
    <col min="15649" max="15649" width="13.6640625" style="82" bestFit="1" customWidth="1"/>
    <col min="15650" max="15650" width="15.58203125" style="82" bestFit="1" customWidth="1"/>
    <col min="15651" max="15651" width="13.6640625" style="82" bestFit="1" customWidth="1"/>
    <col min="15652" max="15652" width="17.08203125" style="82" customWidth="1"/>
    <col min="15653" max="15653" width="25.1640625" style="82" bestFit="1" customWidth="1"/>
    <col min="15654" max="15654" width="6.4140625" style="82" bestFit="1" customWidth="1"/>
    <col min="15655" max="15655" width="13.6640625" style="82" bestFit="1" customWidth="1"/>
    <col min="15656" max="15656" width="11.9140625" style="82" bestFit="1" customWidth="1"/>
    <col min="15657" max="15657" width="13.6640625" style="82" bestFit="1" customWidth="1"/>
    <col min="15658" max="15658" width="11.9140625" style="82" bestFit="1" customWidth="1"/>
    <col min="15659" max="15659" width="13.6640625" style="82" bestFit="1" customWidth="1"/>
    <col min="15660" max="15660" width="11.9140625" style="82" bestFit="1" customWidth="1"/>
    <col min="15661" max="15662" width="17.5" style="82" bestFit="1" customWidth="1"/>
    <col min="15663" max="15663" width="15.58203125" style="82" bestFit="1" customWidth="1"/>
    <col min="15664" max="15664" width="13.6640625" style="82" bestFit="1" customWidth="1"/>
    <col min="15665" max="15665" width="15.58203125" style="82" bestFit="1" customWidth="1"/>
    <col min="15666" max="15666" width="13.6640625" style="82" bestFit="1" customWidth="1"/>
    <col min="15667" max="15667" width="12.08203125" style="82" bestFit="1" customWidth="1"/>
    <col min="15668" max="15668" width="11.58203125" style="82" bestFit="1" customWidth="1"/>
    <col min="15669" max="15669" width="6.4140625" style="82" bestFit="1" customWidth="1"/>
    <col min="15670" max="15670" width="13.6640625" style="82" bestFit="1" customWidth="1"/>
    <col min="15671" max="15671" width="11.9140625" style="82" bestFit="1" customWidth="1"/>
    <col min="15672" max="15672" width="13.6640625" style="82" bestFit="1" customWidth="1"/>
    <col min="15673" max="15673" width="11.9140625" style="82" bestFit="1" customWidth="1"/>
    <col min="15674" max="15674" width="13.6640625" style="82" bestFit="1" customWidth="1"/>
    <col min="15675" max="15675" width="11.9140625" style="82" bestFit="1" customWidth="1"/>
    <col min="15676" max="15677" width="17.5" style="82" bestFit="1" customWidth="1"/>
    <col min="15678" max="15678" width="15.58203125" style="82" bestFit="1" customWidth="1"/>
    <col min="15679" max="15679" width="13.6640625" style="82" bestFit="1" customWidth="1"/>
    <col min="15680" max="15680" width="15.58203125" style="82" bestFit="1" customWidth="1"/>
    <col min="15681" max="15681" width="13.6640625" style="82" bestFit="1" customWidth="1"/>
    <col min="15682" max="15682" width="12.08203125" style="82" bestFit="1" customWidth="1"/>
    <col min="15683" max="15683" width="11.58203125" style="82" bestFit="1" customWidth="1"/>
    <col min="15684" max="15684" width="6.4140625" style="82" customWidth="1"/>
    <col min="15685" max="15685" width="13.6640625" style="82" customWidth="1"/>
    <col min="15686" max="15686" width="11.9140625" style="82" customWidth="1"/>
    <col min="15687" max="15687" width="13.6640625" style="82" customWidth="1"/>
    <col min="15688" max="15688" width="11.9140625" style="82" customWidth="1"/>
    <col min="15689" max="15689" width="13.6640625" style="82" customWidth="1"/>
    <col min="15690" max="15690" width="11.9140625" style="82" customWidth="1"/>
    <col min="15691" max="15692" width="17.5" style="82" customWidth="1"/>
    <col min="15693" max="15693" width="15.58203125" style="82" customWidth="1"/>
    <col min="15694" max="15694" width="13.6640625" style="82" customWidth="1"/>
    <col min="15695" max="15695" width="15.58203125" style="82" customWidth="1"/>
    <col min="15696" max="15696" width="13.6640625" style="82" customWidth="1"/>
    <col min="15697" max="15697" width="12.08203125" style="82" customWidth="1"/>
    <col min="15698" max="15698" width="11.58203125" style="82" customWidth="1"/>
    <col min="15699" max="15699" width="6.4140625" style="82" customWidth="1"/>
    <col min="15700" max="15700" width="13.6640625" style="82" customWidth="1"/>
    <col min="15701" max="15701" width="11.9140625" style="82" customWidth="1"/>
    <col min="15702" max="15702" width="13.6640625" style="82" customWidth="1"/>
    <col min="15703" max="15703" width="11.9140625" style="82" customWidth="1"/>
    <col min="15704" max="15704" width="13.6640625" style="82" customWidth="1"/>
    <col min="15705" max="15705" width="11.9140625" style="82" customWidth="1"/>
    <col min="15706" max="15707" width="17.5" style="82" customWidth="1"/>
    <col min="15708" max="15708" width="15.58203125" style="82" customWidth="1"/>
    <col min="15709" max="15709" width="13.6640625" style="82" customWidth="1"/>
    <col min="15710" max="15710" width="15.58203125" style="82" customWidth="1"/>
    <col min="15711" max="15711" width="6" style="82" customWidth="1"/>
    <col min="15712" max="15712" width="12.08203125" style="82" customWidth="1"/>
    <col min="15713" max="15713" width="11.58203125" style="82" customWidth="1"/>
    <col min="15714" max="15714" width="6.4140625" style="82" customWidth="1"/>
    <col min="15715" max="15715" width="13.6640625" style="82" customWidth="1"/>
    <col min="15716" max="15716" width="11.9140625" style="82" customWidth="1"/>
    <col min="15717" max="15717" width="13.6640625" style="82" customWidth="1"/>
    <col min="15718" max="15718" width="11.9140625" style="82" customWidth="1"/>
    <col min="15719" max="15719" width="13.6640625" style="82" customWidth="1"/>
    <col min="15720" max="15720" width="11.9140625" style="82" customWidth="1"/>
    <col min="15721" max="15722" width="17.5" style="82" customWidth="1"/>
    <col min="15723" max="15723" width="15.58203125" style="82" customWidth="1"/>
    <col min="15724" max="15724" width="13.6640625" style="82" customWidth="1"/>
    <col min="15725" max="15725" width="15.58203125" style="82" customWidth="1"/>
    <col min="15726" max="15726" width="6" style="82" customWidth="1"/>
    <col min="15727" max="15727" width="12.08203125" style="82" customWidth="1"/>
    <col min="15728" max="15728" width="11.58203125" style="82" customWidth="1"/>
    <col min="15729" max="15729" width="6.4140625" style="82" customWidth="1"/>
    <col min="15730" max="15730" width="13.6640625" style="82" customWidth="1"/>
    <col min="15731" max="15731" width="11.9140625" style="82" customWidth="1"/>
    <col min="15732" max="15732" width="13.6640625" style="82" customWidth="1"/>
    <col min="15733" max="15733" width="11.9140625" style="82" customWidth="1"/>
    <col min="15734" max="15734" width="13.6640625" style="82" customWidth="1"/>
    <col min="15735" max="15735" width="11.9140625" style="82" customWidth="1"/>
    <col min="15736" max="15737" width="17.5" style="82" customWidth="1"/>
    <col min="15738" max="15738" width="15.58203125" style="82" customWidth="1"/>
    <col min="15739" max="15739" width="13.6640625" style="82" customWidth="1"/>
    <col min="15740" max="15740" width="15.58203125" style="82" customWidth="1"/>
    <col min="15741" max="15741" width="13.6640625" style="82" customWidth="1"/>
    <col min="15742" max="15742" width="12.08203125" style="82" customWidth="1"/>
    <col min="15743" max="15743" width="11.58203125" style="82" customWidth="1"/>
    <col min="15744" max="15744" width="6.4140625" style="82" customWidth="1"/>
    <col min="15745" max="15745" width="13.6640625" style="82" customWidth="1"/>
    <col min="15746" max="15746" width="11.9140625" style="82" customWidth="1"/>
    <col min="15747" max="15747" width="13.6640625" style="82" customWidth="1"/>
    <col min="15748" max="15748" width="11.9140625" style="82" customWidth="1"/>
    <col min="15749" max="15749" width="13.6640625" style="82" customWidth="1"/>
    <col min="15750" max="15750" width="11.9140625" style="82" customWidth="1"/>
    <col min="15751" max="15752" width="17.5" style="82" customWidth="1"/>
    <col min="15753" max="15753" width="15.58203125" style="82" customWidth="1"/>
    <col min="15754" max="15754" width="13.6640625" style="82" customWidth="1"/>
    <col min="15755" max="15755" width="15.58203125" style="82" customWidth="1"/>
    <col min="15756" max="15756" width="13.6640625" style="82" customWidth="1"/>
    <col min="15757" max="15757" width="12.08203125" style="82" customWidth="1"/>
    <col min="15758" max="15758" width="11.58203125" style="82" customWidth="1"/>
    <col min="15759" max="15759" width="6.4140625" style="82" customWidth="1"/>
    <col min="15760" max="15760" width="13.6640625" style="82" customWidth="1"/>
    <col min="15761" max="15761" width="11.9140625" style="82" customWidth="1"/>
    <col min="15762" max="15762" width="13.6640625" style="82" customWidth="1"/>
    <col min="15763" max="15763" width="11.9140625" style="82" customWidth="1"/>
    <col min="15764" max="15764" width="13.6640625" style="82" customWidth="1"/>
    <col min="15765" max="15765" width="11.9140625" style="82" customWidth="1"/>
    <col min="15766" max="15767" width="17.5" style="82" customWidth="1"/>
    <col min="15768" max="15768" width="15.58203125" style="82" customWidth="1"/>
    <col min="15769" max="15769" width="13.6640625" style="82" customWidth="1"/>
    <col min="15770" max="15770" width="15.58203125" style="82" customWidth="1"/>
    <col min="15771" max="15771" width="5.33203125" style="82" customWidth="1"/>
    <col min="15772" max="15772" width="12.08203125" style="82" customWidth="1"/>
    <col min="15773" max="15773" width="11.58203125" style="82" customWidth="1"/>
    <col min="15774" max="15774" width="6.4140625" style="82" customWidth="1"/>
    <col min="15775" max="15775" width="13.6640625" style="82" customWidth="1"/>
    <col min="15776" max="15776" width="11.9140625" style="82" customWidth="1"/>
    <col min="15777" max="15777" width="13.6640625" style="82" customWidth="1"/>
    <col min="15778" max="15778" width="11.9140625" style="82" customWidth="1"/>
    <col min="15779" max="15779" width="13.6640625" style="82" customWidth="1"/>
    <col min="15780" max="15780" width="11.9140625" style="82" customWidth="1"/>
    <col min="15781" max="15782" width="17.5" style="82" customWidth="1"/>
    <col min="15783" max="15783" width="15.58203125" style="82" customWidth="1"/>
    <col min="15784" max="15784" width="13.6640625" style="82" customWidth="1"/>
    <col min="15785" max="15785" width="15.58203125" style="82" customWidth="1"/>
    <col min="15786" max="15786" width="13.6640625" style="82" customWidth="1"/>
    <col min="15787" max="15787" width="12.08203125" style="82" customWidth="1"/>
    <col min="15788" max="15788" width="11.58203125" style="82" customWidth="1"/>
    <col min="15789" max="15789" width="6.4140625" style="82" customWidth="1"/>
    <col min="15790" max="15790" width="13.6640625" style="82" customWidth="1"/>
    <col min="15791" max="15791" width="11.9140625" style="82" customWidth="1"/>
    <col min="15792" max="15792" width="13.6640625" style="82" customWidth="1"/>
    <col min="15793" max="15793" width="11.9140625" style="82" customWidth="1"/>
    <col min="15794" max="15794" width="13.6640625" style="82" customWidth="1"/>
    <col min="15795" max="15795" width="11.9140625" style="82" customWidth="1"/>
    <col min="15796" max="15797" width="17.5" style="82" customWidth="1"/>
    <col min="15798" max="15798" width="15.58203125" style="82" customWidth="1"/>
    <col min="15799" max="15799" width="13.6640625" style="82" customWidth="1"/>
    <col min="15800" max="15800" width="15.58203125" style="82" customWidth="1"/>
    <col min="15801" max="15801" width="13.6640625" style="82" customWidth="1"/>
    <col min="15802" max="15802" width="12.08203125" style="82" customWidth="1"/>
    <col min="15803" max="15803" width="11.58203125" style="82" customWidth="1"/>
    <col min="15804" max="15804" width="6.4140625" style="82" customWidth="1"/>
    <col min="15805" max="15805" width="13.6640625" style="82" customWidth="1"/>
    <col min="15806" max="15806" width="11.9140625" style="82" customWidth="1"/>
    <col min="15807" max="15807" width="13.6640625" style="82" customWidth="1"/>
    <col min="15808" max="15808" width="11.9140625" style="82" customWidth="1"/>
    <col min="15809" max="15809" width="13.6640625" style="82" customWidth="1"/>
    <col min="15810" max="15810" width="11.9140625" style="82" customWidth="1"/>
    <col min="15811" max="15812" width="17.5" style="82" customWidth="1"/>
    <col min="15813" max="15813" width="15.58203125" style="82" customWidth="1"/>
    <col min="15814" max="15814" width="13.6640625" style="82" customWidth="1"/>
    <col min="15815" max="15815" width="15.58203125" style="82" customWidth="1"/>
    <col min="15816" max="15816" width="13.6640625" style="82" customWidth="1"/>
    <col min="15817" max="15817" width="12.08203125" style="82" customWidth="1"/>
    <col min="15818" max="15818" width="11.58203125" style="82" customWidth="1"/>
    <col min="15819" max="15819" width="6.4140625" style="82" customWidth="1"/>
    <col min="15820" max="15820" width="13.6640625" style="82" customWidth="1"/>
    <col min="15821" max="15821" width="11.9140625" style="82" customWidth="1"/>
    <col min="15822" max="15822" width="13.6640625" style="82" customWidth="1"/>
    <col min="15823" max="15823" width="11.9140625" style="82" customWidth="1"/>
    <col min="15824" max="15824" width="13.6640625" style="82" customWidth="1"/>
    <col min="15825" max="15825" width="11.9140625" style="82" customWidth="1"/>
    <col min="15826" max="15827" width="17.5" style="82" customWidth="1"/>
    <col min="15828" max="15828" width="15.58203125" style="82" customWidth="1"/>
    <col min="15829" max="15829" width="13.6640625" style="82" customWidth="1"/>
    <col min="15830" max="15830" width="15.58203125" style="82" customWidth="1"/>
    <col min="15831" max="15831" width="13.6640625" style="82" customWidth="1"/>
    <col min="15832" max="15832" width="12.08203125" style="82" customWidth="1"/>
    <col min="15833" max="15833" width="11.58203125" style="82" customWidth="1"/>
    <col min="15834" max="15834" width="6.4140625" style="82" customWidth="1"/>
    <col min="15835" max="15835" width="13.6640625" style="82" customWidth="1"/>
    <col min="15836" max="15836" width="11.9140625" style="82" customWidth="1"/>
    <col min="15837" max="15837" width="13.6640625" style="82" customWidth="1"/>
    <col min="15838" max="15838" width="11.9140625" style="82" customWidth="1"/>
    <col min="15839" max="15839" width="13.6640625" style="82" customWidth="1"/>
    <col min="15840" max="15840" width="11.9140625" style="82" customWidth="1"/>
    <col min="15841" max="15842" width="17.5" style="82" customWidth="1"/>
    <col min="15843" max="15843" width="15.58203125" style="82" customWidth="1"/>
    <col min="15844" max="15844" width="13.6640625" style="82" customWidth="1"/>
    <col min="15845" max="15845" width="15.58203125" style="82" customWidth="1"/>
    <col min="15846" max="15846" width="13.6640625" style="82" customWidth="1"/>
    <col min="15847" max="15847" width="12.08203125" style="82" customWidth="1"/>
    <col min="15848" max="15848" width="11.58203125" style="82" customWidth="1"/>
    <col min="15849" max="15849" width="6.4140625" style="82" customWidth="1"/>
    <col min="15850" max="15850" width="13.6640625" style="82" customWidth="1"/>
    <col min="15851" max="15851" width="11.9140625" style="82" customWidth="1"/>
    <col min="15852" max="15852" width="13.6640625" style="82" customWidth="1"/>
    <col min="15853" max="15853" width="11.9140625" style="82" customWidth="1"/>
    <col min="15854" max="15854" width="13.6640625" style="82" customWidth="1"/>
    <col min="15855" max="15855" width="11.9140625" style="82" customWidth="1"/>
    <col min="15856" max="15857" width="17.5" style="82" customWidth="1"/>
    <col min="15858" max="15858" width="15.58203125" style="82" customWidth="1"/>
    <col min="15859" max="15859" width="13.6640625" style="82" customWidth="1"/>
    <col min="15860" max="15860" width="15.58203125" style="82" customWidth="1"/>
    <col min="15861" max="15861" width="13.6640625" style="82" customWidth="1"/>
    <col min="15862" max="15862" width="12.08203125" style="82" customWidth="1"/>
    <col min="15863" max="15863" width="3.1640625" style="82" customWidth="1"/>
    <col min="15864" max="15872" width="7.5" style="82"/>
    <col min="15873" max="15873" width="11.1640625" style="82" bestFit="1" customWidth="1"/>
    <col min="15874" max="15874" width="15.58203125" style="82" bestFit="1" customWidth="1"/>
    <col min="15875" max="15875" width="10.6640625" style="82" bestFit="1" customWidth="1"/>
    <col min="15876" max="15876" width="14.4140625" style="82" bestFit="1" customWidth="1"/>
    <col min="15877" max="15877" width="17.1640625" style="82" bestFit="1" customWidth="1"/>
    <col min="15878" max="15878" width="12.5" style="82" bestFit="1" customWidth="1"/>
    <col min="15879" max="15879" width="20.33203125" style="82" bestFit="1" customWidth="1"/>
    <col min="15880" max="15880" width="8.08203125" style="82" bestFit="1" customWidth="1"/>
    <col min="15881" max="15881" width="8" style="82" bestFit="1" customWidth="1"/>
    <col min="15882" max="15882" width="19.08203125" style="82" bestFit="1" customWidth="1"/>
    <col min="15883" max="15885" width="8" style="82" bestFit="1" customWidth="1"/>
    <col min="15886" max="15886" width="13.6640625" style="82" bestFit="1" customWidth="1"/>
    <col min="15887" max="15887" width="11.9140625" style="82" bestFit="1" customWidth="1"/>
    <col min="15888" max="15888" width="18" style="82" bestFit="1" customWidth="1"/>
    <col min="15889" max="15889" width="16.08203125" style="82" bestFit="1" customWidth="1"/>
    <col min="15890" max="15890" width="18" style="82" bestFit="1" customWidth="1"/>
    <col min="15891" max="15891" width="16.08203125" style="82" bestFit="1" customWidth="1"/>
    <col min="15892" max="15892" width="12.5" style="82" bestFit="1" customWidth="1"/>
    <col min="15893" max="15893" width="10.6640625" style="82" bestFit="1" customWidth="1"/>
    <col min="15894" max="15894" width="11.58203125" style="82" bestFit="1" customWidth="1"/>
    <col min="15895" max="15895" width="17.08203125" style="82" bestFit="1" customWidth="1"/>
    <col min="15896" max="15896" width="13.6640625" style="82" bestFit="1" customWidth="1"/>
    <col min="15897" max="15897" width="11.9140625" style="82" bestFit="1" customWidth="1"/>
    <col min="15898" max="15898" width="13.6640625" style="82" bestFit="1" customWidth="1"/>
    <col min="15899" max="15899" width="11.9140625" style="82" bestFit="1" customWidth="1"/>
    <col min="15900" max="15900" width="13.6640625" style="82" bestFit="1" customWidth="1"/>
    <col min="15901" max="15901" width="11.9140625" style="82" bestFit="1" customWidth="1"/>
    <col min="15902" max="15903" width="17.5" style="82" bestFit="1" customWidth="1"/>
    <col min="15904" max="15904" width="15.58203125" style="82" bestFit="1" customWidth="1"/>
    <col min="15905" max="15905" width="13.6640625" style="82" bestFit="1" customWidth="1"/>
    <col min="15906" max="15906" width="15.58203125" style="82" bestFit="1" customWidth="1"/>
    <col min="15907" max="15907" width="13.6640625" style="82" bestFit="1" customWidth="1"/>
    <col min="15908" max="15908" width="17.08203125" style="82" customWidth="1"/>
    <col min="15909" max="15909" width="25.1640625" style="82" bestFit="1" customWidth="1"/>
    <col min="15910" max="15910" width="6.4140625" style="82" bestFit="1" customWidth="1"/>
    <col min="15911" max="15911" width="13.6640625" style="82" bestFit="1" customWidth="1"/>
    <col min="15912" max="15912" width="11.9140625" style="82" bestFit="1" customWidth="1"/>
    <col min="15913" max="15913" width="13.6640625" style="82" bestFit="1" customWidth="1"/>
    <col min="15914" max="15914" width="11.9140625" style="82" bestFit="1" customWidth="1"/>
    <col min="15915" max="15915" width="13.6640625" style="82" bestFit="1" customWidth="1"/>
    <col min="15916" max="15916" width="11.9140625" style="82" bestFit="1" customWidth="1"/>
    <col min="15917" max="15918" width="17.5" style="82" bestFit="1" customWidth="1"/>
    <col min="15919" max="15919" width="15.58203125" style="82" bestFit="1" customWidth="1"/>
    <col min="15920" max="15920" width="13.6640625" style="82" bestFit="1" customWidth="1"/>
    <col min="15921" max="15921" width="15.58203125" style="82" bestFit="1" customWidth="1"/>
    <col min="15922" max="15922" width="13.6640625" style="82" bestFit="1" customWidth="1"/>
    <col min="15923" max="15923" width="12.08203125" style="82" bestFit="1" customWidth="1"/>
    <col min="15924" max="15924" width="11.58203125" style="82" bestFit="1" customWidth="1"/>
    <col min="15925" max="15925" width="6.4140625" style="82" bestFit="1" customWidth="1"/>
    <col min="15926" max="15926" width="13.6640625" style="82" bestFit="1" customWidth="1"/>
    <col min="15927" max="15927" width="11.9140625" style="82" bestFit="1" customWidth="1"/>
    <col min="15928" max="15928" width="13.6640625" style="82" bestFit="1" customWidth="1"/>
    <col min="15929" max="15929" width="11.9140625" style="82" bestFit="1" customWidth="1"/>
    <col min="15930" max="15930" width="13.6640625" style="82" bestFit="1" customWidth="1"/>
    <col min="15931" max="15931" width="11.9140625" style="82" bestFit="1" customWidth="1"/>
    <col min="15932" max="15933" width="17.5" style="82" bestFit="1" customWidth="1"/>
    <col min="15934" max="15934" width="15.58203125" style="82" bestFit="1" customWidth="1"/>
    <col min="15935" max="15935" width="13.6640625" style="82" bestFit="1" customWidth="1"/>
    <col min="15936" max="15936" width="15.58203125" style="82" bestFit="1" customWidth="1"/>
    <col min="15937" max="15937" width="13.6640625" style="82" bestFit="1" customWidth="1"/>
    <col min="15938" max="15938" width="12.08203125" style="82" bestFit="1" customWidth="1"/>
    <col min="15939" max="15939" width="11.58203125" style="82" bestFit="1" customWidth="1"/>
    <col min="15940" max="15940" width="6.4140625" style="82" customWidth="1"/>
    <col min="15941" max="15941" width="13.6640625" style="82" customWidth="1"/>
    <col min="15942" max="15942" width="11.9140625" style="82" customWidth="1"/>
    <col min="15943" max="15943" width="13.6640625" style="82" customWidth="1"/>
    <col min="15944" max="15944" width="11.9140625" style="82" customWidth="1"/>
    <col min="15945" max="15945" width="13.6640625" style="82" customWidth="1"/>
    <col min="15946" max="15946" width="11.9140625" style="82" customWidth="1"/>
    <col min="15947" max="15948" width="17.5" style="82" customWidth="1"/>
    <col min="15949" max="15949" width="15.58203125" style="82" customWidth="1"/>
    <col min="15950" max="15950" width="13.6640625" style="82" customWidth="1"/>
    <col min="15951" max="15951" width="15.58203125" style="82" customWidth="1"/>
    <col min="15952" max="15952" width="13.6640625" style="82" customWidth="1"/>
    <col min="15953" max="15953" width="12.08203125" style="82" customWidth="1"/>
    <col min="15954" max="15954" width="11.58203125" style="82" customWidth="1"/>
    <col min="15955" max="15955" width="6.4140625" style="82" customWidth="1"/>
    <col min="15956" max="15956" width="13.6640625" style="82" customWidth="1"/>
    <col min="15957" max="15957" width="11.9140625" style="82" customWidth="1"/>
    <col min="15958" max="15958" width="13.6640625" style="82" customWidth="1"/>
    <col min="15959" max="15959" width="11.9140625" style="82" customWidth="1"/>
    <col min="15960" max="15960" width="13.6640625" style="82" customWidth="1"/>
    <col min="15961" max="15961" width="11.9140625" style="82" customWidth="1"/>
    <col min="15962" max="15963" width="17.5" style="82" customWidth="1"/>
    <col min="15964" max="15964" width="15.58203125" style="82" customWidth="1"/>
    <col min="15965" max="15965" width="13.6640625" style="82" customWidth="1"/>
    <col min="15966" max="15966" width="15.58203125" style="82" customWidth="1"/>
    <col min="15967" max="15967" width="6" style="82" customWidth="1"/>
    <col min="15968" max="15968" width="12.08203125" style="82" customWidth="1"/>
    <col min="15969" max="15969" width="11.58203125" style="82" customWidth="1"/>
    <col min="15970" max="15970" width="6.4140625" style="82" customWidth="1"/>
    <col min="15971" max="15971" width="13.6640625" style="82" customWidth="1"/>
    <col min="15972" max="15972" width="11.9140625" style="82" customWidth="1"/>
    <col min="15973" max="15973" width="13.6640625" style="82" customWidth="1"/>
    <col min="15974" max="15974" width="11.9140625" style="82" customWidth="1"/>
    <col min="15975" max="15975" width="13.6640625" style="82" customWidth="1"/>
    <col min="15976" max="15976" width="11.9140625" style="82" customWidth="1"/>
    <col min="15977" max="15978" width="17.5" style="82" customWidth="1"/>
    <col min="15979" max="15979" width="15.58203125" style="82" customWidth="1"/>
    <col min="15980" max="15980" width="13.6640625" style="82" customWidth="1"/>
    <col min="15981" max="15981" width="15.58203125" style="82" customWidth="1"/>
    <col min="15982" max="15982" width="6" style="82" customWidth="1"/>
    <col min="15983" max="15983" width="12.08203125" style="82" customWidth="1"/>
    <col min="15984" max="15984" width="11.58203125" style="82" customWidth="1"/>
    <col min="15985" max="15985" width="6.4140625" style="82" customWidth="1"/>
    <col min="15986" max="15986" width="13.6640625" style="82" customWidth="1"/>
    <col min="15987" max="15987" width="11.9140625" style="82" customWidth="1"/>
    <col min="15988" max="15988" width="13.6640625" style="82" customWidth="1"/>
    <col min="15989" max="15989" width="11.9140625" style="82" customWidth="1"/>
    <col min="15990" max="15990" width="13.6640625" style="82" customWidth="1"/>
    <col min="15991" max="15991" width="11.9140625" style="82" customWidth="1"/>
    <col min="15992" max="15993" width="17.5" style="82" customWidth="1"/>
    <col min="15994" max="15994" width="15.58203125" style="82" customWidth="1"/>
    <col min="15995" max="15995" width="13.6640625" style="82" customWidth="1"/>
    <col min="15996" max="15996" width="15.58203125" style="82" customWidth="1"/>
    <col min="15997" max="15997" width="13.6640625" style="82" customWidth="1"/>
    <col min="15998" max="15998" width="12.08203125" style="82" customWidth="1"/>
    <col min="15999" max="15999" width="11.58203125" style="82" customWidth="1"/>
    <col min="16000" max="16000" width="6.4140625" style="82" customWidth="1"/>
    <col min="16001" max="16001" width="13.6640625" style="82" customWidth="1"/>
    <col min="16002" max="16002" width="11.9140625" style="82" customWidth="1"/>
    <col min="16003" max="16003" width="13.6640625" style="82" customWidth="1"/>
    <col min="16004" max="16004" width="11.9140625" style="82" customWidth="1"/>
    <col min="16005" max="16005" width="13.6640625" style="82" customWidth="1"/>
    <col min="16006" max="16006" width="11.9140625" style="82" customWidth="1"/>
    <col min="16007" max="16008" width="17.5" style="82" customWidth="1"/>
    <col min="16009" max="16009" width="15.58203125" style="82" customWidth="1"/>
    <col min="16010" max="16010" width="13.6640625" style="82" customWidth="1"/>
    <col min="16011" max="16011" width="15.58203125" style="82" customWidth="1"/>
    <col min="16012" max="16012" width="13.6640625" style="82" customWidth="1"/>
    <col min="16013" max="16013" width="12.08203125" style="82" customWidth="1"/>
    <col min="16014" max="16014" width="11.58203125" style="82" customWidth="1"/>
    <col min="16015" max="16015" width="6.4140625" style="82" customWidth="1"/>
    <col min="16016" max="16016" width="13.6640625" style="82" customWidth="1"/>
    <col min="16017" max="16017" width="11.9140625" style="82" customWidth="1"/>
    <col min="16018" max="16018" width="13.6640625" style="82" customWidth="1"/>
    <col min="16019" max="16019" width="11.9140625" style="82" customWidth="1"/>
    <col min="16020" max="16020" width="13.6640625" style="82" customWidth="1"/>
    <col min="16021" max="16021" width="11.9140625" style="82" customWidth="1"/>
    <col min="16022" max="16023" width="17.5" style="82" customWidth="1"/>
    <col min="16024" max="16024" width="15.58203125" style="82" customWidth="1"/>
    <col min="16025" max="16025" width="13.6640625" style="82" customWidth="1"/>
    <col min="16026" max="16026" width="15.58203125" style="82" customWidth="1"/>
    <col min="16027" max="16027" width="5.33203125" style="82" customWidth="1"/>
    <col min="16028" max="16028" width="12.08203125" style="82" customWidth="1"/>
    <col min="16029" max="16029" width="11.58203125" style="82" customWidth="1"/>
    <col min="16030" max="16030" width="6.4140625" style="82" customWidth="1"/>
    <col min="16031" max="16031" width="13.6640625" style="82" customWidth="1"/>
    <col min="16032" max="16032" width="11.9140625" style="82" customWidth="1"/>
    <col min="16033" max="16033" width="13.6640625" style="82" customWidth="1"/>
    <col min="16034" max="16034" width="11.9140625" style="82" customWidth="1"/>
    <col min="16035" max="16035" width="13.6640625" style="82" customWidth="1"/>
    <col min="16036" max="16036" width="11.9140625" style="82" customWidth="1"/>
    <col min="16037" max="16038" width="17.5" style="82" customWidth="1"/>
    <col min="16039" max="16039" width="15.58203125" style="82" customWidth="1"/>
    <col min="16040" max="16040" width="13.6640625" style="82" customWidth="1"/>
    <col min="16041" max="16041" width="15.58203125" style="82" customWidth="1"/>
    <col min="16042" max="16042" width="13.6640625" style="82" customWidth="1"/>
    <col min="16043" max="16043" width="12.08203125" style="82" customWidth="1"/>
    <col min="16044" max="16044" width="11.58203125" style="82" customWidth="1"/>
    <col min="16045" max="16045" width="6.4140625" style="82" customWidth="1"/>
    <col min="16046" max="16046" width="13.6640625" style="82" customWidth="1"/>
    <col min="16047" max="16047" width="11.9140625" style="82" customWidth="1"/>
    <col min="16048" max="16048" width="13.6640625" style="82" customWidth="1"/>
    <col min="16049" max="16049" width="11.9140625" style="82" customWidth="1"/>
    <col min="16050" max="16050" width="13.6640625" style="82" customWidth="1"/>
    <col min="16051" max="16051" width="11.9140625" style="82" customWidth="1"/>
    <col min="16052" max="16053" width="17.5" style="82" customWidth="1"/>
    <col min="16054" max="16054" width="15.58203125" style="82" customWidth="1"/>
    <col min="16055" max="16055" width="13.6640625" style="82" customWidth="1"/>
    <col min="16056" max="16056" width="15.58203125" style="82" customWidth="1"/>
    <col min="16057" max="16057" width="13.6640625" style="82" customWidth="1"/>
    <col min="16058" max="16058" width="12.08203125" style="82" customWidth="1"/>
    <col min="16059" max="16059" width="11.58203125" style="82" customWidth="1"/>
    <col min="16060" max="16060" width="6.4140625" style="82" customWidth="1"/>
    <col min="16061" max="16061" width="13.6640625" style="82" customWidth="1"/>
    <col min="16062" max="16062" width="11.9140625" style="82" customWidth="1"/>
    <col min="16063" max="16063" width="13.6640625" style="82" customWidth="1"/>
    <col min="16064" max="16064" width="11.9140625" style="82" customWidth="1"/>
    <col min="16065" max="16065" width="13.6640625" style="82" customWidth="1"/>
    <col min="16066" max="16066" width="11.9140625" style="82" customWidth="1"/>
    <col min="16067" max="16068" width="17.5" style="82" customWidth="1"/>
    <col min="16069" max="16069" width="15.58203125" style="82" customWidth="1"/>
    <col min="16070" max="16070" width="13.6640625" style="82" customWidth="1"/>
    <col min="16071" max="16071" width="15.58203125" style="82" customWidth="1"/>
    <col min="16072" max="16072" width="13.6640625" style="82" customWidth="1"/>
    <col min="16073" max="16073" width="12.08203125" style="82" customWidth="1"/>
    <col min="16074" max="16074" width="11.58203125" style="82" customWidth="1"/>
    <col min="16075" max="16075" width="6.4140625" style="82" customWidth="1"/>
    <col min="16076" max="16076" width="13.6640625" style="82" customWidth="1"/>
    <col min="16077" max="16077" width="11.9140625" style="82" customWidth="1"/>
    <col min="16078" max="16078" width="13.6640625" style="82" customWidth="1"/>
    <col min="16079" max="16079" width="11.9140625" style="82" customWidth="1"/>
    <col min="16080" max="16080" width="13.6640625" style="82" customWidth="1"/>
    <col min="16081" max="16081" width="11.9140625" style="82" customWidth="1"/>
    <col min="16082" max="16083" width="17.5" style="82" customWidth="1"/>
    <col min="16084" max="16084" width="15.58203125" style="82" customWidth="1"/>
    <col min="16085" max="16085" width="13.6640625" style="82" customWidth="1"/>
    <col min="16086" max="16086" width="15.58203125" style="82" customWidth="1"/>
    <col min="16087" max="16087" width="13.6640625" style="82" customWidth="1"/>
    <col min="16088" max="16088" width="12.08203125" style="82" customWidth="1"/>
    <col min="16089" max="16089" width="11.58203125" style="82" customWidth="1"/>
    <col min="16090" max="16090" width="6.4140625" style="82" customWidth="1"/>
    <col min="16091" max="16091" width="13.6640625" style="82" customWidth="1"/>
    <col min="16092" max="16092" width="11.9140625" style="82" customWidth="1"/>
    <col min="16093" max="16093" width="13.6640625" style="82" customWidth="1"/>
    <col min="16094" max="16094" width="11.9140625" style="82" customWidth="1"/>
    <col min="16095" max="16095" width="13.6640625" style="82" customWidth="1"/>
    <col min="16096" max="16096" width="11.9140625" style="82" customWidth="1"/>
    <col min="16097" max="16098" width="17.5" style="82" customWidth="1"/>
    <col min="16099" max="16099" width="15.58203125" style="82" customWidth="1"/>
    <col min="16100" max="16100" width="13.6640625" style="82" customWidth="1"/>
    <col min="16101" max="16101" width="15.58203125" style="82" customWidth="1"/>
    <col min="16102" max="16102" width="13.6640625" style="82" customWidth="1"/>
    <col min="16103" max="16103" width="12.08203125" style="82" customWidth="1"/>
    <col min="16104" max="16104" width="11.58203125" style="82" customWidth="1"/>
    <col min="16105" max="16105" width="6.4140625" style="82" customWidth="1"/>
    <col min="16106" max="16106" width="13.6640625" style="82" customWidth="1"/>
    <col min="16107" max="16107" width="11.9140625" style="82" customWidth="1"/>
    <col min="16108" max="16108" width="13.6640625" style="82" customWidth="1"/>
    <col min="16109" max="16109" width="11.9140625" style="82" customWidth="1"/>
    <col min="16110" max="16110" width="13.6640625" style="82" customWidth="1"/>
    <col min="16111" max="16111" width="11.9140625" style="82" customWidth="1"/>
    <col min="16112" max="16113" width="17.5" style="82" customWidth="1"/>
    <col min="16114" max="16114" width="15.58203125" style="82" customWidth="1"/>
    <col min="16115" max="16115" width="13.6640625" style="82" customWidth="1"/>
    <col min="16116" max="16116" width="15.58203125" style="82" customWidth="1"/>
    <col min="16117" max="16117" width="13.6640625" style="82" customWidth="1"/>
    <col min="16118" max="16118" width="12.08203125" style="82" customWidth="1"/>
    <col min="16119" max="16119" width="3.1640625" style="82" customWidth="1"/>
    <col min="16120" max="16128" width="7.5" style="82"/>
    <col min="16129" max="16129" width="11.1640625" style="82" bestFit="1" customWidth="1"/>
    <col min="16130" max="16130" width="15.58203125" style="82" bestFit="1" customWidth="1"/>
    <col min="16131" max="16131" width="10.6640625" style="82" bestFit="1" customWidth="1"/>
    <col min="16132" max="16132" width="14.4140625" style="82" bestFit="1" customWidth="1"/>
    <col min="16133" max="16133" width="17.1640625" style="82" bestFit="1" customWidth="1"/>
    <col min="16134" max="16134" width="12.5" style="82" bestFit="1" customWidth="1"/>
    <col min="16135" max="16135" width="20.33203125" style="82" bestFit="1" customWidth="1"/>
    <col min="16136" max="16136" width="8.08203125" style="82" bestFit="1" customWidth="1"/>
    <col min="16137" max="16137" width="8" style="82" bestFit="1" customWidth="1"/>
    <col min="16138" max="16138" width="19.08203125" style="82" bestFit="1" customWidth="1"/>
    <col min="16139" max="16141" width="8" style="82" bestFit="1" customWidth="1"/>
    <col min="16142" max="16142" width="13.6640625" style="82" bestFit="1" customWidth="1"/>
    <col min="16143" max="16143" width="11.9140625" style="82" bestFit="1" customWidth="1"/>
    <col min="16144" max="16144" width="18" style="82" bestFit="1" customWidth="1"/>
    <col min="16145" max="16145" width="16.08203125" style="82" bestFit="1" customWidth="1"/>
    <col min="16146" max="16146" width="18" style="82" bestFit="1" customWidth="1"/>
    <col min="16147" max="16147" width="16.08203125" style="82" bestFit="1" customWidth="1"/>
    <col min="16148" max="16148" width="12.5" style="82" bestFit="1" customWidth="1"/>
    <col min="16149" max="16149" width="10.6640625" style="82" bestFit="1" customWidth="1"/>
    <col min="16150" max="16150" width="11.58203125" style="82" bestFit="1" customWidth="1"/>
    <col min="16151" max="16151" width="17.08203125" style="82" bestFit="1" customWidth="1"/>
    <col min="16152" max="16152" width="13.6640625" style="82" bestFit="1" customWidth="1"/>
    <col min="16153" max="16153" width="11.9140625" style="82" bestFit="1" customWidth="1"/>
    <col min="16154" max="16154" width="13.6640625" style="82" bestFit="1" customWidth="1"/>
    <col min="16155" max="16155" width="11.9140625" style="82" bestFit="1" customWidth="1"/>
    <col min="16156" max="16156" width="13.6640625" style="82" bestFit="1" customWidth="1"/>
    <col min="16157" max="16157" width="11.9140625" style="82" bestFit="1" customWidth="1"/>
    <col min="16158" max="16159" width="17.5" style="82" bestFit="1" customWidth="1"/>
    <col min="16160" max="16160" width="15.58203125" style="82" bestFit="1" customWidth="1"/>
    <col min="16161" max="16161" width="13.6640625" style="82" bestFit="1" customWidth="1"/>
    <col min="16162" max="16162" width="15.58203125" style="82" bestFit="1" customWidth="1"/>
    <col min="16163" max="16163" width="13.6640625" style="82" bestFit="1" customWidth="1"/>
    <col min="16164" max="16164" width="17.08203125" style="82" customWidth="1"/>
    <col min="16165" max="16165" width="25.1640625" style="82" bestFit="1" customWidth="1"/>
    <col min="16166" max="16166" width="6.4140625" style="82" bestFit="1" customWidth="1"/>
    <col min="16167" max="16167" width="13.6640625" style="82" bestFit="1" customWidth="1"/>
    <col min="16168" max="16168" width="11.9140625" style="82" bestFit="1" customWidth="1"/>
    <col min="16169" max="16169" width="13.6640625" style="82" bestFit="1" customWidth="1"/>
    <col min="16170" max="16170" width="11.9140625" style="82" bestFit="1" customWidth="1"/>
    <col min="16171" max="16171" width="13.6640625" style="82" bestFit="1" customWidth="1"/>
    <col min="16172" max="16172" width="11.9140625" style="82" bestFit="1" customWidth="1"/>
    <col min="16173" max="16174" width="17.5" style="82" bestFit="1" customWidth="1"/>
    <col min="16175" max="16175" width="15.58203125" style="82" bestFit="1" customWidth="1"/>
    <col min="16176" max="16176" width="13.6640625" style="82" bestFit="1" customWidth="1"/>
    <col min="16177" max="16177" width="15.58203125" style="82" bestFit="1" customWidth="1"/>
    <col min="16178" max="16178" width="13.6640625" style="82" bestFit="1" customWidth="1"/>
    <col min="16179" max="16179" width="12.08203125" style="82" bestFit="1" customWidth="1"/>
    <col min="16180" max="16180" width="11.58203125" style="82" bestFit="1" customWidth="1"/>
    <col min="16181" max="16181" width="6.4140625" style="82" bestFit="1" customWidth="1"/>
    <col min="16182" max="16182" width="13.6640625" style="82" bestFit="1" customWidth="1"/>
    <col min="16183" max="16183" width="11.9140625" style="82" bestFit="1" customWidth="1"/>
    <col min="16184" max="16184" width="13.6640625" style="82" bestFit="1" customWidth="1"/>
    <col min="16185" max="16185" width="11.9140625" style="82" bestFit="1" customWidth="1"/>
    <col min="16186" max="16186" width="13.6640625" style="82" bestFit="1" customWidth="1"/>
    <col min="16187" max="16187" width="11.9140625" style="82" bestFit="1" customWidth="1"/>
    <col min="16188" max="16189" width="17.5" style="82" bestFit="1" customWidth="1"/>
    <col min="16190" max="16190" width="15.58203125" style="82" bestFit="1" customWidth="1"/>
    <col min="16191" max="16191" width="13.6640625" style="82" bestFit="1" customWidth="1"/>
    <col min="16192" max="16192" width="15.58203125" style="82" bestFit="1" customWidth="1"/>
    <col min="16193" max="16193" width="13.6640625" style="82" bestFit="1" customWidth="1"/>
    <col min="16194" max="16194" width="12.08203125" style="82" bestFit="1" customWidth="1"/>
    <col min="16195" max="16195" width="11.58203125" style="82" bestFit="1" customWidth="1"/>
    <col min="16196" max="16196" width="6.4140625" style="82" customWidth="1"/>
    <col min="16197" max="16197" width="13.6640625" style="82" customWidth="1"/>
    <col min="16198" max="16198" width="11.9140625" style="82" customWidth="1"/>
    <col min="16199" max="16199" width="13.6640625" style="82" customWidth="1"/>
    <col min="16200" max="16200" width="11.9140625" style="82" customWidth="1"/>
    <col min="16201" max="16201" width="13.6640625" style="82" customWidth="1"/>
    <col min="16202" max="16202" width="11.9140625" style="82" customWidth="1"/>
    <col min="16203" max="16204" width="17.5" style="82" customWidth="1"/>
    <col min="16205" max="16205" width="15.58203125" style="82" customWidth="1"/>
    <col min="16206" max="16206" width="13.6640625" style="82" customWidth="1"/>
    <col min="16207" max="16207" width="15.58203125" style="82" customWidth="1"/>
    <col min="16208" max="16208" width="13.6640625" style="82" customWidth="1"/>
    <col min="16209" max="16209" width="12.08203125" style="82" customWidth="1"/>
    <col min="16210" max="16210" width="11.58203125" style="82" customWidth="1"/>
    <col min="16211" max="16211" width="6.4140625" style="82" customWidth="1"/>
    <col min="16212" max="16212" width="13.6640625" style="82" customWidth="1"/>
    <col min="16213" max="16213" width="11.9140625" style="82" customWidth="1"/>
    <col min="16214" max="16214" width="13.6640625" style="82" customWidth="1"/>
    <col min="16215" max="16215" width="11.9140625" style="82" customWidth="1"/>
    <col min="16216" max="16216" width="13.6640625" style="82" customWidth="1"/>
    <col min="16217" max="16217" width="11.9140625" style="82" customWidth="1"/>
    <col min="16218" max="16219" width="17.5" style="82" customWidth="1"/>
    <col min="16220" max="16220" width="15.58203125" style="82" customWidth="1"/>
    <col min="16221" max="16221" width="13.6640625" style="82" customWidth="1"/>
    <col min="16222" max="16222" width="15.58203125" style="82" customWidth="1"/>
    <col min="16223" max="16223" width="6" style="82" customWidth="1"/>
    <col min="16224" max="16224" width="12.08203125" style="82" customWidth="1"/>
    <col min="16225" max="16225" width="11.58203125" style="82" customWidth="1"/>
    <col min="16226" max="16226" width="6.4140625" style="82" customWidth="1"/>
    <col min="16227" max="16227" width="13.6640625" style="82" customWidth="1"/>
    <col min="16228" max="16228" width="11.9140625" style="82" customWidth="1"/>
    <col min="16229" max="16229" width="13.6640625" style="82" customWidth="1"/>
    <col min="16230" max="16230" width="11.9140625" style="82" customWidth="1"/>
    <col min="16231" max="16231" width="13.6640625" style="82" customWidth="1"/>
    <col min="16232" max="16232" width="11.9140625" style="82" customWidth="1"/>
    <col min="16233" max="16234" width="17.5" style="82" customWidth="1"/>
    <col min="16235" max="16235" width="15.58203125" style="82" customWidth="1"/>
    <col min="16236" max="16236" width="13.6640625" style="82" customWidth="1"/>
    <col min="16237" max="16237" width="15.58203125" style="82" customWidth="1"/>
    <col min="16238" max="16238" width="6" style="82" customWidth="1"/>
    <col min="16239" max="16239" width="12.08203125" style="82" customWidth="1"/>
    <col min="16240" max="16240" width="11.58203125" style="82" customWidth="1"/>
    <col min="16241" max="16241" width="6.4140625" style="82" customWidth="1"/>
    <col min="16242" max="16242" width="13.6640625" style="82" customWidth="1"/>
    <col min="16243" max="16243" width="11.9140625" style="82" customWidth="1"/>
    <col min="16244" max="16244" width="13.6640625" style="82" customWidth="1"/>
    <col min="16245" max="16245" width="11.9140625" style="82" customWidth="1"/>
    <col min="16246" max="16246" width="13.6640625" style="82" customWidth="1"/>
    <col min="16247" max="16247" width="11.9140625" style="82" customWidth="1"/>
    <col min="16248" max="16249" width="17.5" style="82" customWidth="1"/>
    <col min="16250" max="16250" width="15.58203125" style="82" customWidth="1"/>
    <col min="16251" max="16251" width="13.6640625" style="82" customWidth="1"/>
    <col min="16252" max="16252" width="15.58203125" style="82" customWidth="1"/>
    <col min="16253" max="16253" width="13.6640625" style="82" customWidth="1"/>
    <col min="16254" max="16254" width="12.08203125" style="82" customWidth="1"/>
    <col min="16255" max="16255" width="11.58203125" style="82" customWidth="1"/>
    <col min="16256" max="16256" width="6.4140625" style="82" customWidth="1"/>
    <col min="16257" max="16257" width="13.6640625" style="82" customWidth="1"/>
    <col min="16258" max="16258" width="11.9140625" style="82" customWidth="1"/>
    <col min="16259" max="16259" width="13.6640625" style="82" customWidth="1"/>
    <col min="16260" max="16260" width="11.9140625" style="82" customWidth="1"/>
    <col min="16261" max="16261" width="13.6640625" style="82" customWidth="1"/>
    <col min="16262" max="16262" width="11.9140625" style="82" customWidth="1"/>
    <col min="16263" max="16264" width="17.5" style="82" customWidth="1"/>
    <col min="16265" max="16265" width="15.58203125" style="82" customWidth="1"/>
    <col min="16266" max="16266" width="13.6640625" style="82" customWidth="1"/>
    <col min="16267" max="16267" width="15.58203125" style="82" customWidth="1"/>
    <col min="16268" max="16268" width="13.6640625" style="82" customWidth="1"/>
    <col min="16269" max="16269" width="12.08203125" style="82" customWidth="1"/>
    <col min="16270" max="16270" width="11.58203125" style="82" customWidth="1"/>
    <col min="16271" max="16271" width="6.4140625" style="82" customWidth="1"/>
    <col min="16272" max="16272" width="13.6640625" style="82" customWidth="1"/>
    <col min="16273" max="16273" width="11.9140625" style="82" customWidth="1"/>
    <col min="16274" max="16274" width="13.6640625" style="82" customWidth="1"/>
    <col min="16275" max="16275" width="11.9140625" style="82" customWidth="1"/>
    <col min="16276" max="16276" width="13.6640625" style="82" customWidth="1"/>
    <col min="16277" max="16277" width="11.9140625" style="82" customWidth="1"/>
    <col min="16278" max="16279" width="17.5" style="82" customWidth="1"/>
    <col min="16280" max="16280" width="15.58203125" style="82" customWidth="1"/>
    <col min="16281" max="16281" width="13.6640625" style="82" customWidth="1"/>
    <col min="16282" max="16282" width="15.58203125" style="82" customWidth="1"/>
    <col min="16283" max="16283" width="5.33203125" style="82" customWidth="1"/>
    <col min="16284" max="16284" width="12.08203125" style="82" customWidth="1"/>
    <col min="16285" max="16285" width="11.58203125" style="82" customWidth="1"/>
    <col min="16286" max="16286" width="6.4140625" style="82" customWidth="1"/>
    <col min="16287" max="16287" width="13.6640625" style="82" customWidth="1"/>
    <col min="16288" max="16288" width="11.9140625" style="82" customWidth="1"/>
    <col min="16289" max="16289" width="13.6640625" style="82" customWidth="1"/>
    <col min="16290" max="16290" width="11.9140625" style="82" customWidth="1"/>
    <col min="16291" max="16291" width="13.6640625" style="82" customWidth="1"/>
    <col min="16292" max="16292" width="11.9140625" style="82" customWidth="1"/>
    <col min="16293" max="16294" width="17.5" style="82" customWidth="1"/>
    <col min="16295" max="16295" width="15.58203125" style="82" customWidth="1"/>
    <col min="16296" max="16296" width="13.6640625" style="82" customWidth="1"/>
    <col min="16297" max="16297" width="15.58203125" style="82" customWidth="1"/>
    <col min="16298" max="16298" width="13.6640625" style="82" customWidth="1"/>
    <col min="16299" max="16299" width="12.08203125" style="82" customWidth="1"/>
    <col min="16300" max="16300" width="11.58203125" style="82" customWidth="1"/>
    <col min="16301" max="16301" width="6.4140625" style="82" customWidth="1"/>
    <col min="16302" max="16302" width="13.6640625" style="82" customWidth="1"/>
    <col min="16303" max="16303" width="11.9140625" style="82" customWidth="1"/>
    <col min="16304" max="16304" width="13.6640625" style="82" customWidth="1"/>
    <col min="16305" max="16305" width="11.9140625" style="82" customWidth="1"/>
    <col min="16306" max="16306" width="13.6640625" style="82" customWidth="1"/>
    <col min="16307" max="16307" width="11.9140625" style="82" customWidth="1"/>
    <col min="16308" max="16309" width="17.5" style="82" customWidth="1"/>
    <col min="16310" max="16310" width="15.58203125" style="82" customWidth="1"/>
    <col min="16311" max="16311" width="13.6640625" style="82" customWidth="1"/>
    <col min="16312" max="16312" width="15.58203125" style="82" customWidth="1"/>
    <col min="16313" max="16313" width="13.6640625" style="82" customWidth="1"/>
    <col min="16314" max="16314" width="12.08203125" style="82" customWidth="1"/>
    <col min="16315" max="16315" width="11.58203125" style="82" customWidth="1"/>
    <col min="16316" max="16316" width="6.4140625" style="82" customWidth="1"/>
    <col min="16317" max="16317" width="13.6640625" style="82" customWidth="1"/>
    <col min="16318" max="16318" width="11.9140625" style="82" customWidth="1"/>
    <col min="16319" max="16319" width="13.6640625" style="82" customWidth="1"/>
    <col min="16320" max="16320" width="11.9140625" style="82" customWidth="1"/>
    <col min="16321" max="16321" width="13.6640625" style="82" customWidth="1"/>
    <col min="16322" max="16322" width="11.9140625" style="82" customWidth="1"/>
    <col min="16323" max="16324" width="17.5" style="82" customWidth="1"/>
    <col min="16325" max="16325" width="15.58203125" style="82" customWidth="1"/>
    <col min="16326" max="16326" width="13.6640625" style="82" customWidth="1"/>
    <col min="16327" max="16327" width="15.58203125" style="82" customWidth="1"/>
    <col min="16328" max="16328" width="13.6640625" style="82" customWidth="1"/>
    <col min="16329" max="16329" width="12.08203125" style="82" customWidth="1"/>
    <col min="16330" max="16330" width="11.58203125" style="82" customWidth="1"/>
    <col min="16331" max="16331" width="6.4140625" style="82" customWidth="1"/>
    <col min="16332" max="16332" width="13.6640625" style="82" customWidth="1"/>
    <col min="16333" max="16333" width="11.9140625" style="82" customWidth="1"/>
    <col min="16334" max="16334" width="13.6640625" style="82" customWidth="1"/>
    <col min="16335" max="16335" width="11.9140625" style="82" customWidth="1"/>
    <col min="16336" max="16336" width="13.6640625" style="82" customWidth="1"/>
    <col min="16337" max="16337" width="11.9140625" style="82" customWidth="1"/>
    <col min="16338" max="16339" width="17.5" style="82" customWidth="1"/>
    <col min="16340" max="16340" width="15.58203125" style="82" customWidth="1"/>
    <col min="16341" max="16341" width="13.6640625" style="82" customWidth="1"/>
    <col min="16342" max="16342" width="15.58203125" style="82" customWidth="1"/>
    <col min="16343" max="16343" width="13.6640625" style="82" customWidth="1"/>
    <col min="16344" max="16344" width="12.08203125" style="82" customWidth="1"/>
    <col min="16345" max="16345" width="11.58203125" style="82" customWidth="1"/>
    <col min="16346" max="16346" width="6.4140625" style="82" customWidth="1"/>
    <col min="16347" max="16347" width="13.6640625" style="82" customWidth="1"/>
    <col min="16348" max="16348" width="11.9140625" style="82" customWidth="1"/>
    <col min="16349" max="16349" width="13.6640625" style="82" customWidth="1"/>
    <col min="16350" max="16350" width="11.9140625" style="82" customWidth="1"/>
    <col min="16351" max="16351" width="13.6640625" style="82" customWidth="1"/>
    <col min="16352" max="16352" width="11.9140625" style="82" customWidth="1"/>
    <col min="16353" max="16354" width="17.5" style="82" customWidth="1"/>
    <col min="16355" max="16355" width="15.58203125" style="82" customWidth="1"/>
    <col min="16356" max="16356" width="13.6640625" style="82" customWidth="1"/>
    <col min="16357" max="16357" width="15.58203125" style="82" customWidth="1"/>
    <col min="16358" max="16358" width="13.6640625" style="82" customWidth="1"/>
    <col min="16359" max="16359" width="12.08203125" style="82" customWidth="1"/>
    <col min="16360" max="16360" width="11.58203125" style="82" customWidth="1"/>
    <col min="16361" max="16361" width="6.4140625" style="82" customWidth="1"/>
    <col min="16362" max="16362" width="13.6640625" style="82" customWidth="1"/>
    <col min="16363" max="16363" width="11.9140625" style="82" customWidth="1"/>
    <col min="16364" max="16364" width="13.6640625" style="82" customWidth="1"/>
    <col min="16365" max="16365" width="11.9140625" style="82" customWidth="1"/>
    <col min="16366" max="16366" width="13.6640625" style="82" customWidth="1"/>
    <col min="16367" max="16367" width="11.9140625" style="82" customWidth="1"/>
    <col min="16368" max="16369" width="17.5" style="82" customWidth="1"/>
    <col min="16370" max="16370" width="15.58203125" style="82" customWidth="1"/>
    <col min="16371" max="16371" width="13.6640625" style="82" customWidth="1"/>
    <col min="16372" max="16372" width="15.58203125" style="82" customWidth="1"/>
    <col min="16373" max="16373" width="13.6640625" style="82" customWidth="1"/>
    <col min="16374" max="16374" width="12.08203125" style="82" customWidth="1"/>
    <col min="16375" max="16375" width="3.1640625" style="82" customWidth="1"/>
    <col min="16376" max="16384" width="7.5" style="82"/>
  </cols>
  <sheetData>
    <row r="1" spans="1:455" s="153" customFormat="1">
      <c r="A1" s="151" t="s">
        <v>1867</v>
      </c>
      <c r="B1" s="152">
        <v>1</v>
      </c>
      <c r="C1" s="152">
        <v>2</v>
      </c>
      <c r="D1" s="152">
        <v>3</v>
      </c>
      <c r="E1" s="152">
        <v>4</v>
      </c>
      <c r="F1" s="152">
        <v>5</v>
      </c>
      <c r="G1" s="152">
        <v>6</v>
      </c>
      <c r="H1" s="152">
        <v>7</v>
      </c>
      <c r="I1" s="152">
        <v>8</v>
      </c>
      <c r="J1" s="152">
        <v>9</v>
      </c>
      <c r="K1" s="152">
        <v>10</v>
      </c>
      <c r="L1" s="152">
        <v>11</v>
      </c>
      <c r="M1" s="152">
        <v>12</v>
      </c>
      <c r="N1" s="152">
        <v>13</v>
      </c>
      <c r="O1" s="152">
        <v>14</v>
      </c>
      <c r="P1" s="152">
        <v>15</v>
      </c>
      <c r="Q1" s="152">
        <v>16</v>
      </c>
      <c r="R1" s="152">
        <v>17</v>
      </c>
      <c r="S1" s="152">
        <v>18</v>
      </c>
      <c r="T1" s="152">
        <v>19</v>
      </c>
      <c r="U1" s="152">
        <v>20</v>
      </c>
      <c r="V1" s="152">
        <v>21</v>
      </c>
      <c r="W1" s="152">
        <v>22</v>
      </c>
      <c r="X1" s="152">
        <v>23</v>
      </c>
      <c r="Y1" s="152">
        <v>24</v>
      </c>
      <c r="Z1" s="152">
        <v>25</v>
      </c>
      <c r="AA1" s="152">
        <v>26</v>
      </c>
      <c r="AB1" s="152">
        <v>27</v>
      </c>
      <c r="AC1" s="152">
        <v>28</v>
      </c>
      <c r="AD1" s="152">
        <v>29</v>
      </c>
      <c r="AE1" s="152">
        <v>30</v>
      </c>
      <c r="AF1" s="152">
        <v>31</v>
      </c>
      <c r="AG1" s="152">
        <v>32</v>
      </c>
      <c r="AH1" s="152">
        <v>33</v>
      </c>
      <c r="AI1" s="152">
        <v>34</v>
      </c>
      <c r="AJ1" s="152">
        <v>35</v>
      </c>
      <c r="AK1" s="152">
        <v>36</v>
      </c>
      <c r="AL1" s="152">
        <v>37</v>
      </c>
      <c r="AM1" s="152">
        <v>38</v>
      </c>
      <c r="AN1" s="152">
        <v>39</v>
      </c>
      <c r="AO1" s="152">
        <v>40</v>
      </c>
      <c r="AP1" s="152">
        <v>41</v>
      </c>
      <c r="AQ1" s="152">
        <v>42</v>
      </c>
      <c r="AR1" s="152">
        <v>43</v>
      </c>
      <c r="AS1" s="152">
        <v>44</v>
      </c>
      <c r="AT1" s="152">
        <v>45</v>
      </c>
      <c r="AU1" s="152">
        <v>46</v>
      </c>
      <c r="AV1" s="152">
        <v>47</v>
      </c>
      <c r="AW1" s="152">
        <v>48</v>
      </c>
      <c r="AX1" s="152">
        <v>49</v>
      </c>
      <c r="AY1" s="152">
        <v>50</v>
      </c>
      <c r="AZ1" s="152">
        <v>51</v>
      </c>
      <c r="BA1" s="152">
        <v>52</v>
      </c>
      <c r="BB1" s="152">
        <v>53</v>
      </c>
      <c r="BC1" s="152">
        <v>54</v>
      </c>
      <c r="BD1" s="152">
        <v>55</v>
      </c>
      <c r="BE1" s="152">
        <v>56</v>
      </c>
      <c r="BF1" s="152">
        <v>57</v>
      </c>
      <c r="BG1" s="152">
        <v>58</v>
      </c>
      <c r="BH1" s="152">
        <v>59</v>
      </c>
      <c r="BI1" s="152">
        <v>60</v>
      </c>
      <c r="BJ1" s="152">
        <v>61</v>
      </c>
      <c r="BK1" s="152">
        <v>62</v>
      </c>
      <c r="BL1" s="152">
        <v>63</v>
      </c>
      <c r="BM1" s="152">
        <v>64</v>
      </c>
      <c r="BN1" s="152">
        <v>65</v>
      </c>
      <c r="BO1" s="152">
        <v>66</v>
      </c>
      <c r="BP1" s="152">
        <v>67</v>
      </c>
      <c r="BQ1" s="152">
        <v>68</v>
      </c>
      <c r="BR1" s="152">
        <v>69</v>
      </c>
      <c r="BS1" s="152">
        <v>70</v>
      </c>
      <c r="BT1" s="152">
        <v>71</v>
      </c>
      <c r="BU1" s="152">
        <v>72</v>
      </c>
      <c r="BV1" s="152">
        <v>73</v>
      </c>
      <c r="BW1" s="152">
        <v>74</v>
      </c>
      <c r="BX1" s="152">
        <v>75</v>
      </c>
      <c r="BY1" s="152">
        <v>76</v>
      </c>
      <c r="BZ1" s="152">
        <v>77</v>
      </c>
      <c r="CA1" s="152">
        <v>78</v>
      </c>
      <c r="CB1" s="152">
        <v>79</v>
      </c>
      <c r="CC1" s="152">
        <v>80</v>
      </c>
      <c r="CD1" s="152">
        <v>81</v>
      </c>
      <c r="CE1" s="152">
        <v>82</v>
      </c>
      <c r="CF1" s="152">
        <v>83</v>
      </c>
      <c r="CG1" s="152">
        <v>84</v>
      </c>
      <c r="CH1" s="152">
        <v>85</v>
      </c>
      <c r="CI1" s="152">
        <v>86</v>
      </c>
      <c r="CJ1" s="152">
        <v>87</v>
      </c>
      <c r="CK1" s="152">
        <v>88</v>
      </c>
      <c r="CL1" s="152">
        <v>89</v>
      </c>
      <c r="CM1" s="152">
        <v>90</v>
      </c>
      <c r="CN1" s="152">
        <v>91</v>
      </c>
      <c r="CO1" s="152">
        <v>92</v>
      </c>
      <c r="CP1" s="152">
        <v>93</v>
      </c>
      <c r="CQ1" s="152">
        <v>94</v>
      </c>
      <c r="CR1" s="152">
        <v>95</v>
      </c>
      <c r="CS1" s="152">
        <v>96</v>
      </c>
      <c r="CT1" s="152">
        <v>97</v>
      </c>
      <c r="CU1" s="152">
        <v>98</v>
      </c>
      <c r="CV1" s="152">
        <v>99</v>
      </c>
      <c r="CW1" s="152">
        <v>100</v>
      </c>
      <c r="CX1" s="152">
        <v>101</v>
      </c>
      <c r="CY1" s="152">
        <v>102</v>
      </c>
      <c r="CZ1" s="152">
        <v>103</v>
      </c>
      <c r="DA1" s="152">
        <v>104</v>
      </c>
      <c r="DB1" s="152">
        <v>105</v>
      </c>
      <c r="DC1" s="152">
        <v>106</v>
      </c>
      <c r="DD1" s="152">
        <v>107</v>
      </c>
      <c r="DE1" s="152">
        <v>108</v>
      </c>
      <c r="DF1" s="152">
        <v>109</v>
      </c>
      <c r="DG1" s="152">
        <v>110</v>
      </c>
      <c r="DH1" s="152">
        <v>111</v>
      </c>
      <c r="DI1" s="152">
        <v>112</v>
      </c>
      <c r="DJ1" s="152">
        <v>113</v>
      </c>
      <c r="DK1" s="152">
        <v>114</v>
      </c>
      <c r="DL1" s="152">
        <v>115</v>
      </c>
      <c r="DM1" s="152">
        <v>116</v>
      </c>
      <c r="DN1" s="152">
        <v>117</v>
      </c>
      <c r="DO1" s="152">
        <v>118</v>
      </c>
      <c r="DP1" s="152">
        <v>119</v>
      </c>
      <c r="DQ1" s="152">
        <v>120</v>
      </c>
      <c r="DR1" s="152">
        <v>121</v>
      </c>
      <c r="DS1" s="152">
        <v>122</v>
      </c>
      <c r="DT1" s="152">
        <v>123</v>
      </c>
      <c r="DU1" s="152">
        <v>124</v>
      </c>
      <c r="DV1" s="152">
        <v>125</v>
      </c>
      <c r="DW1" s="152">
        <v>126</v>
      </c>
      <c r="DX1" s="152">
        <v>127</v>
      </c>
      <c r="DY1" s="152">
        <v>128</v>
      </c>
      <c r="DZ1" s="152">
        <v>129</v>
      </c>
      <c r="EA1" s="152">
        <v>130</v>
      </c>
      <c r="EB1" s="152">
        <v>131</v>
      </c>
      <c r="EC1" s="152">
        <v>132</v>
      </c>
      <c r="ED1" s="152">
        <v>133</v>
      </c>
      <c r="EE1" s="152">
        <v>134</v>
      </c>
      <c r="EF1" s="152">
        <v>135</v>
      </c>
      <c r="EG1" s="152">
        <v>136</v>
      </c>
      <c r="EH1" s="152">
        <v>137</v>
      </c>
      <c r="EI1" s="152">
        <v>138</v>
      </c>
      <c r="EJ1" s="152">
        <v>139</v>
      </c>
      <c r="EK1" s="152">
        <v>140</v>
      </c>
      <c r="EL1" s="152">
        <v>141</v>
      </c>
      <c r="EM1" s="152">
        <v>142</v>
      </c>
      <c r="EN1" s="152">
        <v>143</v>
      </c>
      <c r="EO1" s="152">
        <v>144</v>
      </c>
      <c r="EP1" s="152">
        <v>145</v>
      </c>
      <c r="EQ1" s="152">
        <v>146</v>
      </c>
      <c r="ER1" s="152">
        <v>147</v>
      </c>
      <c r="ES1" s="152">
        <v>148</v>
      </c>
      <c r="ET1" s="152">
        <v>149</v>
      </c>
      <c r="EU1" s="152">
        <v>150</v>
      </c>
      <c r="EV1" s="152">
        <v>151</v>
      </c>
      <c r="EW1" s="152">
        <v>152</v>
      </c>
      <c r="EX1" s="152">
        <v>153</v>
      </c>
      <c r="EY1" s="152">
        <v>154</v>
      </c>
      <c r="EZ1" s="152">
        <v>155</v>
      </c>
      <c r="FA1" s="152">
        <v>156</v>
      </c>
      <c r="FB1" s="152">
        <v>157</v>
      </c>
      <c r="FC1" s="152">
        <v>158</v>
      </c>
      <c r="FD1" s="152">
        <v>159</v>
      </c>
      <c r="FE1" s="152">
        <v>160</v>
      </c>
      <c r="FF1" s="152">
        <v>161</v>
      </c>
      <c r="FG1" s="152">
        <v>162</v>
      </c>
      <c r="FH1" s="152">
        <v>163</v>
      </c>
      <c r="FI1" s="152">
        <v>164</v>
      </c>
      <c r="FJ1" s="152">
        <v>165</v>
      </c>
      <c r="FK1" s="152">
        <v>166</v>
      </c>
      <c r="FL1" s="152">
        <v>167</v>
      </c>
      <c r="FM1" s="152">
        <v>168</v>
      </c>
      <c r="FN1" s="152">
        <v>169</v>
      </c>
      <c r="FO1" s="152">
        <v>170</v>
      </c>
      <c r="FP1" s="152">
        <v>171</v>
      </c>
      <c r="FQ1" s="152">
        <v>172</v>
      </c>
      <c r="FR1" s="152">
        <v>173</v>
      </c>
      <c r="FS1" s="152">
        <v>174</v>
      </c>
      <c r="FT1" s="152">
        <v>175</v>
      </c>
      <c r="FU1" s="152">
        <v>176</v>
      </c>
      <c r="FV1" s="152">
        <v>177</v>
      </c>
      <c r="FW1" s="152">
        <v>178</v>
      </c>
      <c r="FX1" s="152">
        <v>179</v>
      </c>
      <c r="FY1" s="152">
        <v>180</v>
      </c>
      <c r="FZ1" s="152">
        <v>181</v>
      </c>
      <c r="GA1" s="152">
        <v>182</v>
      </c>
      <c r="GB1" s="152">
        <v>183</v>
      </c>
      <c r="GC1" s="152">
        <v>184</v>
      </c>
      <c r="GD1" s="152">
        <v>185</v>
      </c>
      <c r="GE1" s="152">
        <v>186</v>
      </c>
      <c r="GF1" s="152">
        <v>187</v>
      </c>
      <c r="GG1" s="152">
        <v>188</v>
      </c>
      <c r="GH1" s="152">
        <v>189</v>
      </c>
      <c r="GI1" s="152">
        <v>190</v>
      </c>
      <c r="GJ1" s="152">
        <v>191</v>
      </c>
      <c r="GK1" s="152">
        <v>192</v>
      </c>
      <c r="GL1" s="152">
        <v>193</v>
      </c>
      <c r="GM1" s="152">
        <v>194</v>
      </c>
      <c r="GN1" s="152">
        <v>195</v>
      </c>
      <c r="GO1" s="152">
        <v>196</v>
      </c>
      <c r="GP1" s="152">
        <v>197</v>
      </c>
      <c r="GQ1" s="152">
        <v>198</v>
      </c>
      <c r="GR1" s="152">
        <v>199</v>
      </c>
      <c r="GS1" s="152">
        <v>200</v>
      </c>
      <c r="GT1" s="152">
        <v>201</v>
      </c>
      <c r="GU1" s="152">
        <v>202</v>
      </c>
      <c r="GV1" s="152">
        <v>203</v>
      </c>
      <c r="GW1" s="152">
        <v>204</v>
      </c>
      <c r="GX1" s="152">
        <v>205</v>
      </c>
      <c r="GY1" s="152">
        <v>206</v>
      </c>
      <c r="GZ1" s="152">
        <v>207</v>
      </c>
      <c r="HA1" s="152">
        <v>208</v>
      </c>
      <c r="HB1" s="152">
        <v>209</v>
      </c>
      <c r="HC1" s="152">
        <v>210</v>
      </c>
      <c r="HD1" s="152">
        <v>211</v>
      </c>
      <c r="HE1" s="152">
        <v>212</v>
      </c>
      <c r="HF1" s="152">
        <v>213</v>
      </c>
      <c r="HG1" s="152">
        <v>214</v>
      </c>
      <c r="HH1" s="152">
        <v>215</v>
      </c>
      <c r="HI1" s="152">
        <v>216</v>
      </c>
      <c r="HJ1" s="152">
        <v>217</v>
      </c>
      <c r="HK1" s="152">
        <v>218</v>
      </c>
      <c r="HL1" s="152">
        <v>219</v>
      </c>
      <c r="HM1" s="152">
        <v>220</v>
      </c>
      <c r="HN1" s="152">
        <v>221</v>
      </c>
      <c r="HO1" s="152">
        <v>222</v>
      </c>
      <c r="HP1" s="152">
        <v>223</v>
      </c>
      <c r="HQ1" s="152">
        <v>224</v>
      </c>
      <c r="HR1" s="152">
        <v>225</v>
      </c>
      <c r="HS1" s="152">
        <v>226</v>
      </c>
      <c r="HT1" s="152">
        <v>227</v>
      </c>
      <c r="HU1" s="152">
        <v>228</v>
      </c>
      <c r="HV1" s="152">
        <v>229</v>
      </c>
      <c r="HW1" s="152">
        <v>230</v>
      </c>
      <c r="HX1" s="152">
        <v>231</v>
      </c>
      <c r="HY1" s="152">
        <v>232</v>
      </c>
      <c r="HZ1" s="152">
        <v>233</v>
      </c>
      <c r="IA1" s="152">
        <v>234</v>
      </c>
      <c r="IB1" s="152">
        <v>235</v>
      </c>
      <c r="IC1" s="152">
        <v>236</v>
      </c>
      <c r="ID1" s="152">
        <v>237</v>
      </c>
      <c r="IE1" s="152">
        <v>238</v>
      </c>
      <c r="IF1" s="152">
        <v>239</v>
      </c>
      <c r="IG1" s="152">
        <v>240</v>
      </c>
      <c r="IH1" s="152">
        <v>241</v>
      </c>
      <c r="II1" s="152">
        <v>242</v>
      </c>
      <c r="IJ1" s="152">
        <v>243</v>
      </c>
      <c r="IK1" s="152">
        <v>244</v>
      </c>
      <c r="IL1" s="152">
        <v>245</v>
      </c>
    </row>
    <row r="2" spans="1:455" s="158" customFormat="1" ht="18">
      <c r="A2" s="154"/>
      <c r="B2" s="155" t="s">
        <v>2457</v>
      </c>
      <c r="C2" s="156" t="s">
        <v>2458</v>
      </c>
      <c r="D2" s="156" t="s">
        <v>2459</v>
      </c>
      <c r="E2" s="157" t="s">
        <v>2460</v>
      </c>
      <c r="F2" s="157" t="s">
        <v>2461</v>
      </c>
      <c r="G2" s="157" t="s">
        <v>2462</v>
      </c>
      <c r="H2" s="157" t="s">
        <v>2463</v>
      </c>
      <c r="I2" s="157" t="s">
        <v>2464</v>
      </c>
      <c r="J2" s="157" t="s">
        <v>2465</v>
      </c>
      <c r="K2" s="157" t="s">
        <v>2466</v>
      </c>
      <c r="L2" s="157" t="s">
        <v>2467</v>
      </c>
      <c r="M2" s="157" t="s">
        <v>2468</v>
      </c>
      <c r="N2" s="157" t="s">
        <v>2469</v>
      </c>
      <c r="O2" s="157" t="s">
        <v>2470</v>
      </c>
      <c r="P2" s="157" t="s">
        <v>2471</v>
      </c>
      <c r="Q2" s="157" t="s">
        <v>2472</v>
      </c>
      <c r="R2" s="157" t="s">
        <v>2473</v>
      </c>
      <c r="S2" s="157" t="s">
        <v>2474</v>
      </c>
      <c r="T2" s="157" t="s">
        <v>2475</v>
      </c>
      <c r="U2" s="157" t="s">
        <v>2476</v>
      </c>
      <c r="V2" s="158" t="s">
        <v>2477</v>
      </c>
      <c r="W2" s="158" t="s">
        <v>2478</v>
      </c>
      <c r="X2" s="158" t="s">
        <v>2479</v>
      </c>
      <c r="Y2" s="158" t="s">
        <v>2480</v>
      </c>
      <c r="Z2" s="158" t="s">
        <v>2481</v>
      </c>
      <c r="AA2" s="158" t="s">
        <v>2482</v>
      </c>
      <c r="AB2" s="158" t="s">
        <v>2483</v>
      </c>
      <c r="AC2" s="158" t="s">
        <v>2484</v>
      </c>
      <c r="AD2" s="158" t="s">
        <v>2485</v>
      </c>
      <c r="AE2" s="158" t="s">
        <v>2486</v>
      </c>
      <c r="AF2" s="158" t="s">
        <v>2487</v>
      </c>
      <c r="AG2" s="158" t="s">
        <v>2488</v>
      </c>
      <c r="AH2" s="158" t="s">
        <v>2489</v>
      </c>
      <c r="AI2" s="158" t="s">
        <v>2490</v>
      </c>
      <c r="AJ2" s="158" t="s">
        <v>2491</v>
      </c>
      <c r="AK2" s="158" t="s">
        <v>2492</v>
      </c>
      <c r="AL2" s="158" t="s">
        <v>2493</v>
      </c>
      <c r="AM2" s="158" t="s">
        <v>2494</v>
      </c>
      <c r="AN2" s="158" t="s">
        <v>2495</v>
      </c>
      <c r="AO2" s="158" t="s">
        <v>2496</v>
      </c>
      <c r="AP2" s="158" t="s">
        <v>2497</v>
      </c>
      <c r="AQ2" s="158" t="s">
        <v>2498</v>
      </c>
      <c r="AR2" s="158" t="s">
        <v>2499</v>
      </c>
      <c r="AS2" s="158" t="s">
        <v>2729</v>
      </c>
      <c r="AT2" s="158" t="s">
        <v>2730</v>
      </c>
      <c r="AU2" s="158" t="s">
        <v>2500</v>
      </c>
      <c r="AV2" s="158" t="s">
        <v>2501</v>
      </c>
      <c r="AW2" s="158" t="s">
        <v>2502</v>
      </c>
      <c r="AX2" s="158" t="s">
        <v>2503</v>
      </c>
      <c r="AY2" s="158" t="s">
        <v>2504</v>
      </c>
      <c r="AZ2" s="158" t="s">
        <v>2505</v>
      </c>
      <c r="BA2" s="158" t="s">
        <v>2506</v>
      </c>
      <c r="BB2" s="158" t="s">
        <v>2507</v>
      </c>
      <c r="BC2" s="158" t="s">
        <v>2508</v>
      </c>
      <c r="BD2" s="158" t="s">
        <v>2509</v>
      </c>
      <c r="BE2" s="158" t="s">
        <v>2510</v>
      </c>
      <c r="BF2" s="158" t="s">
        <v>2511</v>
      </c>
      <c r="BG2" s="158" t="s">
        <v>2512</v>
      </c>
      <c r="BH2" s="158" t="s">
        <v>2731</v>
      </c>
      <c r="BI2" s="158" t="s">
        <v>2732</v>
      </c>
      <c r="BJ2" s="158" t="s">
        <v>2513</v>
      </c>
      <c r="BK2" s="158" t="s">
        <v>2514</v>
      </c>
      <c r="BL2" s="158" t="s">
        <v>2515</v>
      </c>
      <c r="BM2" s="158" t="s">
        <v>2516</v>
      </c>
      <c r="BN2" s="158" t="s">
        <v>2517</v>
      </c>
      <c r="BO2" s="158" t="s">
        <v>2518</v>
      </c>
      <c r="BP2" s="158" t="s">
        <v>2519</v>
      </c>
      <c r="BQ2" s="158" t="s">
        <v>2520</v>
      </c>
      <c r="BR2" s="158" t="s">
        <v>2521</v>
      </c>
      <c r="BS2" s="158" t="s">
        <v>2522</v>
      </c>
      <c r="BT2" s="158" t="s">
        <v>2523</v>
      </c>
      <c r="BU2" s="158" t="s">
        <v>2524</v>
      </c>
      <c r="BV2" s="158" t="s">
        <v>2525</v>
      </c>
      <c r="BW2" s="158" t="s">
        <v>2733</v>
      </c>
      <c r="BX2" s="158" t="s">
        <v>2734</v>
      </c>
      <c r="BY2" s="158" t="s">
        <v>2526</v>
      </c>
      <c r="BZ2" s="158" t="s">
        <v>2527</v>
      </c>
      <c r="CA2" s="158" t="s">
        <v>2528</v>
      </c>
      <c r="CB2" s="158" t="s">
        <v>2529</v>
      </c>
      <c r="CC2" s="158" t="s">
        <v>2530</v>
      </c>
      <c r="CD2" s="158" t="s">
        <v>2531</v>
      </c>
      <c r="CE2" s="158" t="s">
        <v>2532</v>
      </c>
      <c r="CF2" s="158" t="s">
        <v>2533</v>
      </c>
      <c r="CG2" s="158" t="s">
        <v>2534</v>
      </c>
      <c r="CH2" s="158" t="s">
        <v>2535</v>
      </c>
      <c r="CI2" s="158" t="s">
        <v>2536</v>
      </c>
      <c r="CJ2" s="158" t="s">
        <v>2537</v>
      </c>
      <c r="CK2" s="158" t="s">
        <v>2538</v>
      </c>
      <c r="CL2" s="158" t="s">
        <v>2735</v>
      </c>
      <c r="CM2" s="158" t="s">
        <v>2736</v>
      </c>
      <c r="CN2" s="158" t="s">
        <v>2539</v>
      </c>
      <c r="CO2" s="158" t="s">
        <v>2540</v>
      </c>
      <c r="CP2" s="158" t="s">
        <v>2541</v>
      </c>
      <c r="CQ2" s="158" t="s">
        <v>2542</v>
      </c>
      <c r="CR2" s="158" t="s">
        <v>2543</v>
      </c>
      <c r="CS2" s="158" t="s">
        <v>2544</v>
      </c>
      <c r="CT2" s="158" t="s">
        <v>2545</v>
      </c>
      <c r="CU2" s="158" t="s">
        <v>2546</v>
      </c>
      <c r="CV2" s="158" t="s">
        <v>2547</v>
      </c>
      <c r="CW2" s="158" t="s">
        <v>2548</v>
      </c>
      <c r="CX2" s="158" t="s">
        <v>2549</v>
      </c>
      <c r="CY2" s="158" t="s">
        <v>2550</v>
      </c>
      <c r="CZ2" s="158" t="s">
        <v>2551</v>
      </c>
      <c r="DA2" s="158" t="s">
        <v>2737</v>
      </c>
      <c r="DB2" s="158" t="s">
        <v>2738</v>
      </c>
      <c r="DC2" s="158" t="s">
        <v>2739</v>
      </c>
      <c r="DD2" s="158" t="s">
        <v>2552</v>
      </c>
      <c r="DE2" s="158" t="s">
        <v>2553</v>
      </c>
      <c r="DF2" s="158" t="s">
        <v>2554</v>
      </c>
      <c r="DG2" s="158" t="s">
        <v>2555</v>
      </c>
      <c r="DH2" s="158" t="s">
        <v>2556</v>
      </c>
      <c r="DI2" s="158" t="s">
        <v>2557</v>
      </c>
      <c r="DJ2" s="158" t="s">
        <v>2558</v>
      </c>
      <c r="DK2" s="158" t="s">
        <v>2559</v>
      </c>
      <c r="DL2" s="158" t="s">
        <v>2560</v>
      </c>
      <c r="DM2" s="158" t="s">
        <v>2561</v>
      </c>
      <c r="DN2" s="158" t="s">
        <v>2562</v>
      </c>
      <c r="DO2" s="158" t="s">
        <v>2563</v>
      </c>
      <c r="DP2" s="158" t="s">
        <v>2740</v>
      </c>
      <c r="DQ2" s="158" t="s">
        <v>2741</v>
      </c>
      <c r="DR2" s="158" t="s">
        <v>2564</v>
      </c>
      <c r="DS2" s="158" t="s">
        <v>2565</v>
      </c>
      <c r="DT2" s="158" t="s">
        <v>2566</v>
      </c>
      <c r="DU2" s="158" t="s">
        <v>2567</v>
      </c>
      <c r="DV2" s="158" t="s">
        <v>2568</v>
      </c>
      <c r="DW2" s="158" t="s">
        <v>2569</v>
      </c>
      <c r="DX2" s="158" t="s">
        <v>2570</v>
      </c>
      <c r="DY2" s="158" t="s">
        <v>2571</v>
      </c>
      <c r="DZ2" s="158" t="s">
        <v>2572</v>
      </c>
      <c r="EA2" s="158" t="s">
        <v>2573</v>
      </c>
      <c r="EB2" s="158" t="s">
        <v>2574</v>
      </c>
      <c r="EC2" s="158" t="s">
        <v>2575</v>
      </c>
      <c r="ED2" s="158" t="s">
        <v>2576</v>
      </c>
      <c r="EE2" s="158" t="s">
        <v>2742</v>
      </c>
      <c r="EF2" s="158" t="s">
        <v>2743</v>
      </c>
      <c r="EG2" s="158" t="s">
        <v>2577</v>
      </c>
      <c r="EH2" s="158" t="s">
        <v>2578</v>
      </c>
      <c r="EI2" s="158" t="s">
        <v>2579</v>
      </c>
      <c r="EJ2" s="158" t="s">
        <v>2580</v>
      </c>
      <c r="EK2" s="158" t="s">
        <v>2581</v>
      </c>
      <c r="EL2" s="158" t="s">
        <v>2582</v>
      </c>
      <c r="EM2" s="158" t="s">
        <v>2583</v>
      </c>
      <c r="EN2" s="158" t="s">
        <v>2584</v>
      </c>
      <c r="EO2" s="158" t="s">
        <v>2585</v>
      </c>
      <c r="EP2" s="158" t="s">
        <v>2586</v>
      </c>
      <c r="EQ2" s="158" t="s">
        <v>2587</v>
      </c>
      <c r="ER2" s="158" t="s">
        <v>2588</v>
      </c>
      <c r="ES2" s="158" t="s">
        <v>2589</v>
      </c>
      <c r="ET2" s="158" t="s">
        <v>2744</v>
      </c>
      <c r="EU2" s="158" t="s">
        <v>2745</v>
      </c>
      <c r="EV2" s="158" t="s">
        <v>2590</v>
      </c>
      <c r="EW2" s="158" t="s">
        <v>2591</v>
      </c>
      <c r="EX2" s="158" t="s">
        <v>2592</v>
      </c>
      <c r="EY2" s="158" t="s">
        <v>2593</v>
      </c>
      <c r="EZ2" s="158" t="s">
        <v>2594</v>
      </c>
      <c r="FA2" s="158" t="s">
        <v>2595</v>
      </c>
      <c r="FB2" s="158" t="s">
        <v>2596</v>
      </c>
      <c r="FC2" s="158" t="s">
        <v>2597</v>
      </c>
      <c r="FD2" s="158" t="s">
        <v>2598</v>
      </c>
      <c r="FE2" s="158" t="s">
        <v>2599</v>
      </c>
      <c r="FF2" s="158" t="s">
        <v>2600</v>
      </c>
      <c r="FG2" s="158" t="s">
        <v>2601</v>
      </c>
      <c r="FH2" s="158" t="s">
        <v>2602</v>
      </c>
      <c r="FI2" s="158" t="s">
        <v>2603</v>
      </c>
      <c r="FJ2" s="158" t="s">
        <v>2604</v>
      </c>
      <c r="FK2" s="158" t="s">
        <v>2605</v>
      </c>
      <c r="FL2" s="158" t="s">
        <v>2606</v>
      </c>
      <c r="FM2" s="158" t="s">
        <v>2607</v>
      </c>
      <c r="FN2" s="158" t="s">
        <v>2608</v>
      </c>
      <c r="FO2" s="158" t="s">
        <v>2609</v>
      </c>
      <c r="FP2" s="158" t="s">
        <v>2610</v>
      </c>
      <c r="FQ2" s="158" t="s">
        <v>2611</v>
      </c>
      <c r="FR2" s="158" t="s">
        <v>2612</v>
      </c>
      <c r="FS2" s="158" t="s">
        <v>2613</v>
      </c>
      <c r="FT2" s="158" t="s">
        <v>2614</v>
      </c>
      <c r="FU2" s="158" t="s">
        <v>2615</v>
      </c>
      <c r="FV2" s="158" t="s">
        <v>2616</v>
      </c>
      <c r="FW2" s="158" t="s">
        <v>2617</v>
      </c>
      <c r="FX2" s="158" t="s">
        <v>2618</v>
      </c>
      <c r="FY2" s="158" t="s">
        <v>2619</v>
      </c>
      <c r="FZ2" s="158" t="s">
        <v>2620</v>
      </c>
      <c r="GA2" s="158" t="s">
        <v>2621</v>
      </c>
      <c r="GB2" s="158" t="s">
        <v>2622</v>
      </c>
      <c r="GC2" s="158" t="s">
        <v>2623</v>
      </c>
      <c r="GD2" s="158" t="s">
        <v>2624</v>
      </c>
      <c r="GE2" s="158" t="s">
        <v>2625</v>
      </c>
      <c r="GF2" s="158" t="s">
        <v>2626</v>
      </c>
      <c r="GG2" s="158" t="s">
        <v>2627</v>
      </c>
      <c r="GH2" s="158" t="s">
        <v>2628</v>
      </c>
      <c r="GI2" s="158" t="s">
        <v>2629</v>
      </c>
      <c r="GJ2" s="158" t="s">
        <v>2630</v>
      </c>
      <c r="GK2" s="158" t="s">
        <v>2631</v>
      </c>
      <c r="GL2" s="158" t="s">
        <v>2632</v>
      </c>
      <c r="GM2" s="158" t="s">
        <v>2746</v>
      </c>
      <c r="GN2" s="158" t="s">
        <v>2747</v>
      </c>
      <c r="GO2" s="158" t="s">
        <v>2633</v>
      </c>
      <c r="GP2" s="158" t="s">
        <v>2634</v>
      </c>
      <c r="GQ2" s="158" t="s">
        <v>2635</v>
      </c>
      <c r="GR2" s="158" t="s">
        <v>2636</v>
      </c>
      <c r="GS2" s="158" t="s">
        <v>2637</v>
      </c>
      <c r="GT2" s="158" t="s">
        <v>2638</v>
      </c>
      <c r="GU2" s="158" t="s">
        <v>2639</v>
      </c>
      <c r="GV2" s="158" t="s">
        <v>2640</v>
      </c>
      <c r="GW2" s="158" t="s">
        <v>2641</v>
      </c>
      <c r="GX2" s="158" t="s">
        <v>2642</v>
      </c>
      <c r="GY2" s="158" t="s">
        <v>2643</v>
      </c>
      <c r="GZ2" s="158" t="s">
        <v>2644</v>
      </c>
      <c r="HA2" s="158" t="s">
        <v>2645</v>
      </c>
      <c r="HB2" s="158" t="s">
        <v>2748</v>
      </c>
      <c r="HC2" s="158" t="s">
        <v>2749</v>
      </c>
      <c r="HD2" s="158" t="s">
        <v>2646</v>
      </c>
      <c r="HE2" s="158" t="s">
        <v>2647</v>
      </c>
      <c r="HF2" s="158" t="s">
        <v>2648</v>
      </c>
      <c r="HG2" s="158" t="s">
        <v>2649</v>
      </c>
      <c r="HH2" s="158" t="s">
        <v>2650</v>
      </c>
      <c r="HI2" s="158" t="s">
        <v>2651</v>
      </c>
      <c r="HJ2" s="158" t="s">
        <v>2652</v>
      </c>
      <c r="HK2" s="158" t="s">
        <v>2653</v>
      </c>
      <c r="HL2" s="158" t="s">
        <v>2654</v>
      </c>
      <c r="HM2" s="158" t="s">
        <v>2655</v>
      </c>
      <c r="HN2" s="158" t="s">
        <v>2656</v>
      </c>
      <c r="HO2" s="158" t="s">
        <v>2657</v>
      </c>
      <c r="HP2" s="158" t="s">
        <v>2658</v>
      </c>
      <c r="HQ2" s="158" t="s">
        <v>2750</v>
      </c>
      <c r="HR2" s="158" t="s">
        <v>2751</v>
      </c>
      <c r="HS2" s="158" t="s">
        <v>2659</v>
      </c>
      <c r="HT2" s="158" t="s">
        <v>2660</v>
      </c>
      <c r="HU2" s="158" t="s">
        <v>2661</v>
      </c>
      <c r="HV2" s="158" t="s">
        <v>2662</v>
      </c>
      <c r="HW2" s="158" t="s">
        <v>2663</v>
      </c>
      <c r="HX2" s="158" t="s">
        <v>2664</v>
      </c>
      <c r="HY2" s="158" t="s">
        <v>2665</v>
      </c>
      <c r="HZ2" s="158" t="s">
        <v>2666</v>
      </c>
      <c r="IA2" s="158" t="s">
        <v>2667</v>
      </c>
      <c r="IB2" s="158" t="s">
        <v>2668</v>
      </c>
      <c r="IC2" s="158" t="s">
        <v>2669</v>
      </c>
      <c r="ID2" s="158" t="s">
        <v>2670</v>
      </c>
      <c r="IE2" s="158" t="s">
        <v>2671</v>
      </c>
      <c r="IF2" s="158" t="s">
        <v>2752</v>
      </c>
      <c r="IG2" s="158" t="s">
        <v>2753</v>
      </c>
      <c r="IH2" s="158" t="s">
        <v>2672</v>
      </c>
      <c r="II2" s="158" t="s">
        <v>2673</v>
      </c>
      <c r="IJ2" s="158" t="s">
        <v>2674</v>
      </c>
      <c r="IK2" s="158" t="s">
        <v>2675</v>
      </c>
      <c r="IL2" s="158" t="s">
        <v>2676</v>
      </c>
      <c r="IM2" s="82"/>
      <c r="IN2" s="82"/>
      <c r="IO2" s="82"/>
      <c r="IP2" s="82"/>
      <c r="IQ2" s="82"/>
      <c r="IR2" s="82"/>
      <c r="IS2" s="82"/>
      <c r="IT2" s="82"/>
      <c r="IU2" s="82"/>
      <c r="IV2" s="82"/>
    </row>
    <row r="3" spans="1:455">
      <c r="A3" s="154" t="s">
        <v>2677</v>
      </c>
      <c r="B3" s="158" t="s">
        <v>1937</v>
      </c>
      <c r="C3" s="158" t="s">
        <v>1937</v>
      </c>
      <c r="D3" s="158" t="s">
        <v>1937</v>
      </c>
      <c r="E3" s="158" t="s">
        <v>1937</v>
      </c>
      <c r="F3" s="158" t="s">
        <v>1937</v>
      </c>
      <c r="G3" s="158" t="s">
        <v>1937</v>
      </c>
      <c r="H3" s="158" t="s">
        <v>1939</v>
      </c>
      <c r="I3" s="158" t="s">
        <v>1941</v>
      </c>
      <c r="J3" s="158" t="s">
        <v>1938</v>
      </c>
      <c r="K3" s="158" t="s">
        <v>1938</v>
      </c>
      <c r="L3" s="158" t="s">
        <v>1938</v>
      </c>
      <c r="M3" s="158" t="s">
        <v>1938</v>
      </c>
      <c r="N3" s="158" t="s">
        <v>1938</v>
      </c>
      <c r="O3" s="158" t="s">
        <v>1938</v>
      </c>
      <c r="P3" s="158" t="s">
        <v>1938</v>
      </c>
      <c r="Q3" s="158" t="s">
        <v>1938</v>
      </c>
      <c r="R3" s="158" t="s">
        <v>1938</v>
      </c>
      <c r="S3" s="158" t="s">
        <v>1938</v>
      </c>
      <c r="T3" s="158" t="s">
        <v>1938</v>
      </c>
      <c r="U3" s="158" t="s">
        <v>1941</v>
      </c>
      <c r="V3" s="158" t="s">
        <v>1937</v>
      </c>
      <c r="W3" s="158" t="s">
        <v>1938</v>
      </c>
      <c r="X3" s="158" t="s">
        <v>1938</v>
      </c>
      <c r="Y3" s="158" t="s">
        <v>1938</v>
      </c>
      <c r="Z3" s="158" t="s">
        <v>1938</v>
      </c>
      <c r="AA3" s="158" t="s">
        <v>1938</v>
      </c>
      <c r="AB3" s="158" t="s">
        <v>1938</v>
      </c>
      <c r="AC3" s="158" t="s">
        <v>1938</v>
      </c>
      <c r="AD3" s="158" t="s">
        <v>1938</v>
      </c>
      <c r="AE3" s="158" t="s">
        <v>1938</v>
      </c>
      <c r="AF3" s="158" t="s">
        <v>1938</v>
      </c>
      <c r="AG3" s="158" t="s">
        <v>1938</v>
      </c>
      <c r="AH3" s="158" t="s">
        <v>1938</v>
      </c>
      <c r="AI3" s="158" t="s">
        <v>1938</v>
      </c>
      <c r="AJ3" s="158" t="s">
        <v>1937</v>
      </c>
      <c r="AK3" s="158" t="s">
        <v>2678</v>
      </c>
      <c r="AL3" s="158"/>
      <c r="AM3" s="158"/>
      <c r="AN3" s="158"/>
      <c r="AO3" s="158"/>
      <c r="AP3" s="158"/>
      <c r="AQ3" s="158"/>
      <c r="AR3" s="158"/>
      <c r="AS3" s="158"/>
      <c r="AT3" s="158"/>
      <c r="AU3" s="158"/>
      <c r="AV3" s="158"/>
      <c r="AW3" s="158"/>
      <c r="AX3" s="158"/>
      <c r="AY3" s="158"/>
      <c r="AZ3" s="158"/>
      <c r="BA3" s="158"/>
      <c r="BB3" s="158"/>
      <c r="BC3" s="158"/>
      <c r="BD3" s="158"/>
      <c r="BE3" s="158"/>
      <c r="BF3" s="158"/>
      <c r="BG3" s="158"/>
      <c r="BH3" s="158"/>
      <c r="BI3" s="158"/>
      <c r="BJ3" s="158"/>
      <c r="BK3" s="158"/>
      <c r="BL3" s="158"/>
      <c r="BM3" s="158"/>
      <c r="BN3" s="158"/>
      <c r="BO3" s="158"/>
      <c r="BP3" s="158"/>
      <c r="BQ3" s="158"/>
      <c r="BR3" s="158"/>
      <c r="BS3" s="158"/>
      <c r="BT3" s="158"/>
      <c r="BU3" s="158"/>
      <c r="BV3" s="158"/>
      <c r="BW3" s="158"/>
      <c r="BX3" s="158"/>
      <c r="BY3" s="158"/>
      <c r="BZ3" s="158"/>
      <c r="CA3" s="158"/>
      <c r="CB3" s="158"/>
      <c r="CC3" s="158"/>
      <c r="CD3" s="158"/>
      <c r="CE3" s="158"/>
      <c r="CF3" s="158"/>
      <c r="CG3" s="158"/>
      <c r="CH3" s="158"/>
      <c r="CI3" s="158"/>
      <c r="CJ3" s="158"/>
      <c r="CK3" s="158"/>
      <c r="CL3" s="158"/>
      <c r="CM3" s="158"/>
      <c r="CN3" s="158"/>
      <c r="CO3" s="158"/>
      <c r="CP3" s="158"/>
      <c r="CQ3" s="158"/>
      <c r="CR3" s="158"/>
      <c r="CS3" s="158"/>
      <c r="CT3" s="158"/>
      <c r="CU3" s="158"/>
      <c r="CV3" s="158"/>
      <c r="CW3" s="158"/>
      <c r="CX3" s="158"/>
      <c r="CY3" s="158"/>
      <c r="CZ3" s="158"/>
      <c r="DA3" s="158"/>
      <c r="DB3" s="158"/>
      <c r="DC3" s="158"/>
      <c r="DD3" s="158"/>
      <c r="DE3" s="158"/>
      <c r="DF3" s="158"/>
      <c r="DG3" s="158"/>
      <c r="DH3" s="158"/>
      <c r="DI3" s="158"/>
      <c r="DJ3" s="158"/>
      <c r="DK3" s="158"/>
      <c r="DL3" s="158"/>
      <c r="DM3" s="158"/>
      <c r="DN3" s="158"/>
      <c r="DO3" s="158"/>
      <c r="DP3" s="158"/>
      <c r="DQ3" s="158"/>
      <c r="DR3" s="158"/>
      <c r="DS3" s="158"/>
      <c r="DT3" s="158"/>
      <c r="DU3" s="158"/>
      <c r="DV3" s="158"/>
      <c r="DW3" s="158"/>
      <c r="DX3" s="158"/>
      <c r="DY3" s="158"/>
      <c r="DZ3" s="158"/>
      <c r="EA3" s="158"/>
      <c r="EB3" s="158"/>
      <c r="EC3" s="158"/>
      <c r="ED3" s="158"/>
      <c r="EE3" s="158"/>
      <c r="EF3" s="158"/>
      <c r="EG3" s="158"/>
      <c r="EH3" s="158"/>
      <c r="EI3" s="158"/>
      <c r="EJ3" s="158"/>
      <c r="EK3" s="158"/>
      <c r="EL3" s="158"/>
      <c r="EM3" s="158"/>
      <c r="EN3" s="158"/>
      <c r="EO3" s="158"/>
      <c r="EP3" s="158"/>
      <c r="EQ3" s="158"/>
      <c r="ER3" s="158"/>
      <c r="ES3" s="158"/>
      <c r="ET3" s="158"/>
      <c r="EU3" s="158"/>
      <c r="EV3" s="158"/>
      <c r="EW3" s="158"/>
      <c r="EX3" s="158"/>
      <c r="EY3" s="158"/>
      <c r="EZ3" s="158"/>
      <c r="FA3" s="158"/>
      <c r="FB3" s="158"/>
      <c r="FC3" s="158"/>
      <c r="FD3" s="158"/>
      <c r="FE3" s="158"/>
      <c r="FF3" s="158"/>
      <c r="FG3" s="158"/>
      <c r="FH3" s="158"/>
      <c r="FI3" s="158"/>
      <c r="FJ3" s="158"/>
      <c r="FK3" s="158"/>
      <c r="FL3" s="158"/>
      <c r="FM3" s="158"/>
      <c r="FN3" s="158"/>
      <c r="FO3" s="158"/>
      <c r="FP3" s="158"/>
      <c r="FQ3" s="158"/>
      <c r="FR3" s="158"/>
      <c r="FS3" s="158"/>
      <c r="FT3" s="158"/>
      <c r="FU3" s="158"/>
      <c r="FV3" s="158"/>
      <c r="FW3" s="158"/>
      <c r="FX3" s="158"/>
      <c r="FY3" s="158"/>
      <c r="FZ3" s="158"/>
      <c r="GA3" s="158"/>
      <c r="GB3" s="158"/>
      <c r="GC3" s="158"/>
      <c r="GD3" s="158"/>
      <c r="GE3" s="158"/>
      <c r="GF3" s="158"/>
      <c r="GG3" s="158"/>
      <c r="GH3" s="158"/>
      <c r="GI3" s="158"/>
      <c r="GJ3" s="158"/>
      <c r="GK3" s="158"/>
      <c r="GL3" s="158"/>
      <c r="GM3" s="158"/>
      <c r="GN3" s="158"/>
      <c r="GO3" s="158"/>
      <c r="GP3" s="158"/>
      <c r="GQ3" s="158"/>
      <c r="GR3" s="158"/>
      <c r="GS3" s="158"/>
      <c r="GT3" s="158"/>
      <c r="GU3" s="158"/>
      <c r="GV3" s="158"/>
      <c r="GW3" s="158"/>
      <c r="GX3" s="158"/>
      <c r="GY3" s="158"/>
      <c r="GZ3" s="158"/>
      <c r="HA3" s="158"/>
      <c r="HB3" s="158"/>
      <c r="HC3" s="158"/>
      <c r="HD3" s="158"/>
      <c r="HE3" s="158"/>
      <c r="HF3" s="158"/>
      <c r="HG3" s="158"/>
      <c r="HH3" s="158"/>
      <c r="HI3" s="158"/>
      <c r="HJ3" s="158"/>
      <c r="HK3" s="158"/>
      <c r="HL3" s="158"/>
      <c r="HM3" s="158"/>
      <c r="HN3" s="158"/>
      <c r="HO3" s="158"/>
      <c r="HP3" s="158"/>
      <c r="HQ3" s="158"/>
      <c r="HR3" s="158"/>
      <c r="HS3" s="158"/>
      <c r="HT3" s="158"/>
      <c r="HU3" s="158"/>
      <c r="HV3" s="158"/>
      <c r="HW3" s="158"/>
      <c r="HX3" s="158"/>
      <c r="HY3" s="158"/>
      <c r="HZ3" s="158"/>
      <c r="IA3" s="158"/>
      <c r="IB3" s="158"/>
      <c r="IC3" s="158"/>
      <c r="ID3" s="158"/>
      <c r="IE3" s="158"/>
      <c r="IF3" s="158"/>
      <c r="IG3" s="158"/>
      <c r="IH3" s="158"/>
      <c r="II3" s="158"/>
      <c r="IJ3" s="158"/>
      <c r="IK3" s="158"/>
      <c r="IL3" s="158"/>
    </row>
    <row r="4" spans="1:455">
      <c r="A4" s="154" t="s">
        <v>1943</v>
      </c>
      <c r="B4" s="158"/>
      <c r="C4" s="158" t="s">
        <v>1944</v>
      </c>
      <c r="D4" s="158" t="s">
        <v>1944</v>
      </c>
      <c r="E4" s="158" t="s">
        <v>1944</v>
      </c>
      <c r="F4" s="158" t="s">
        <v>1944</v>
      </c>
      <c r="G4" s="158" t="s">
        <v>1944</v>
      </c>
      <c r="H4" s="158" t="s">
        <v>1944</v>
      </c>
      <c r="I4" s="158" t="s">
        <v>1944</v>
      </c>
      <c r="J4" s="158" t="s">
        <v>1944</v>
      </c>
      <c r="K4" s="158"/>
      <c r="L4" s="158"/>
      <c r="M4" s="158"/>
      <c r="N4" s="158"/>
      <c r="O4" s="158"/>
      <c r="P4" s="158"/>
      <c r="Q4" s="158"/>
      <c r="R4" s="158"/>
      <c r="S4" s="158"/>
      <c r="T4" s="158"/>
      <c r="U4" s="158"/>
      <c r="V4" s="158" t="s">
        <v>1944</v>
      </c>
      <c r="W4" s="158"/>
      <c r="X4" s="158"/>
      <c r="Y4" s="158"/>
      <c r="Z4" s="158"/>
      <c r="AA4" s="158"/>
      <c r="AB4" s="158"/>
      <c r="AC4" s="158"/>
      <c r="AD4" s="158"/>
      <c r="AE4" s="158"/>
      <c r="AF4" s="158"/>
      <c r="AG4" s="158"/>
      <c r="AH4" s="158"/>
      <c r="AI4" s="158"/>
      <c r="AJ4" s="158"/>
      <c r="AK4" s="158"/>
      <c r="AL4" s="158"/>
      <c r="AM4" s="158"/>
      <c r="AN4" s="158"/>
      <c r="AO4" s="158"/>
      <c r="AP4" s="158"/>
      <c r="AQ4" s="158"/>
      <c r="AR4" s="158"/>
      <c r="AS4" s="158"/>
      <c r="AT4" s="158"/>
      <c r="AU4" s="158"/>
      <c r="AV4" s="158"/>
      <c r="AW4" s="158"/>
      <c r="AX4" s="158"/>
      <c r="AY4" s="158"/>
      <c r="AZ4" s="158"/>
      <c r="BA4" s="158"/>
      <c r="BB4" s="158"/>
      <c r="BC4" s="158"/>
      <c r="BD4" s="158"/>
      <c r="BE4" s="158"/>
      <c r="BF4" s="158"/>
      <c r="BG4" s="158"/>
      <c r="BH4" s="158"/>
      <c r="BI4" s="158"/>
      <c r="BJ4" s="158"/>
      <c r="BK4" s="158"/>
      <c r="BL4" s="158"/>
      <c r="BM4" s="158"/>
      <c r="BN4" s="158"/>
      <c r="BO4" s="158"/>
      <c r="BP4" s="158"/>
      <c r="BQ4" s="158"/>
      <c r="BR4" s="158"/>
      <c r="BS4" s="158"/>
      <c r="BT4" s="158"/>
      <c r="BU4" s="158"/>
      <c r="BV4" s="158"/>
      <c r="BW4" s="158"/>
      <c r="BX4" s="158"/>
      <c r="BY4" s="158"/>
      <c r="BZ4" s="158"/>
      <c r="CA4" s="158"/>
      <c r="CB4" s="158"/>
      <c r="CC4" s="158"/>
      <c r="CD4" s="158"/>
      <c r="CE4" s="158"/>
      <c r="CF4" s="158"/>
      <c r="CG4" s="158"/>
      <c r="CH4" s="158"/>
      <c r="CI4" s="158"/>
      <c r="CJ4" s="158"/>
      <c r="CK4" s="158"/>
      <c r="CL4" s="158"/>
      <c r="CM4" s="158"/>
      <c r="CN4" s="158"/>
      <c r="CO4" s="158"/>
      <c r="CP4" s="158"/>
      <c r="CQ4" s="158"/>
      <c r="CR4" s="158"/>
      <c r="CS4" s="158"/>
      <c r="CT4" s="158"/>
      <c r="CU4" s="158"/>
      <c r="CV4" s="158"/>
      <c r="CW4" s="158"/>
      <c r="CX4" s="158"/>
      <c r="CY4" s="158"/>
      <c r="CZ4" s="158"/>
      <c r="DA4" s="158"/>
      <c r="DB4" s="158"/>
      <c r="DC4" s="158"/>
      <c r="DD4" s="158"/>
      <c r="DE4" s="158"/>
      <c r="DF4" s="158"/>
      <c r="DG4" s="158"/>
      <c r="DH4" s="158"/>
      <c r="DI4" s="158"/>
      <c r="DJ4" s="158"/>
      <c r="DK4" s="158"/>
      <c r="DL4" s="158"/>
      <c r="DM4" s="158"/>
      <c r="DN4" s="158"/>
      <c r="DO4" s="158"/>
      <c r="DP4" s="158"/>
      <c r="DQ4" s="158"/>
      <c r="DR4" s="158"/>
      <c r="DS4" s="158"/>
      <c r="DT4" s="158"/>
      <c r="DU4" s="158"/>
      <c r="DV4" s="158"/>
      <c r="DW4" s="158"/>
      <c r="DX4" s="158"/>
      <c r="DY4" s="158"/>
      <c r="DZ4" s="158"/>
      <c r="EA4" s="158"/>
      <c r="EB4" s="158"/>
      <c r="EC4" s="158"/>
      <c r="ED4" s="158"/>
      <c r="EE4" s="158"/>
      <c r="EF4" s="158"/>
      <c r="EG4" s="158"/>
      <c r="EH4" s="158"/>
      <c r="EI4" s="158"/>
      <c r="EJ4" s="158"/>
      <c r="EK4" s="158"/>
      <c r="EL4" s="158"/>
      <c r="EM4" s="158"/>
      <c r="EN4" s="158"/>
      <c r="EO4" s="158"/>
      <c r="EP4" s="158"/>
      <c r="EQ4" s="158"/>
      <c r="ER4" s="158"/>
      <c r="ES4" s="158"/>
      <c r="ET4" s="158"/>
      <c r="EU4" s="158"/>
      <c r="EV4" s="158"/>
      <c r="EW4" s="158"/>
      <c r="EX4" s="158"/>
      <c r="EY4" s="158"/>
      <c r="EZ4" s="158"/>
      <c r="FA4" s="158"/>
      <c r="FB4" s="158"/>
      <c r="FC4" s="158"/>
      <c r="FD4" s="158"/>
      <c r="FE4" s="158"/>
      <c r="FF4" s="158"/>
      <c r="FG4" s="158"/>
      <c r="FH4" s="158"/>
      <c r="FI4" s="158"/>
      <c r="FJ4" s="158"/>
      <c r="FK4" s="158"/>
      <c r="FL4" s="158"/>
      <c r="FM4" s="158"/>
      <c r="FN4" s="158"/>
      <c r="FO4" s="158"/>
      <c r="FP4" s="158"/>
      <c r="FQ4" s="158"/>
      <c r="FR4" s="158"/>
      <c r="FS4" s="158"/>
      <c r="FT4" s="158"/>
      <c r="FU4" s="158"/>
      <c r="FV4" s="158"/>
      <c r="FW4" s="158"/>
      <c r="FX4" s="158"/>
      <c r="FY4" s="158"/>
      <c r="FZ4" s="158"/>
      <c r="GA4" s="158"/>
      <c r="GB4" s="158"/>
      <c r="GC4" s="158"/>
      <c r="GD4" s="158"/>
      <c r="GE4" s="158"/>
      <c r="GF4" s="158"/>
      <c r="GG4" s="158"/>
      <c r="GH4" s="158"/>
      <c r="GI4" s="158"/>
      <c r="GJ4" s="158"/>
      <c r="GK4" s="158"/>
      <c r="GL4" s="158"/>
      <c r="GM4" s="158"/>
      <c r="GN4" s="158"/>
      <c r="GO4" s="158"/>
      <c r="GP4" s="158"/>
      <c r="GQ4" s="158"/>
      <c r="GR4" s="158"/>
      <c r="GS4" s="158"/>
      <c r="GT4" s="158"/>
      <c r="GU4" s="158"/>
      <c r="GV4" s="158"/>
      <c r="GW4" s="158"/>
      <c r="GX4" s="158"/>
      <c r="GY4" s="158"/>
      <c r="GZ4" s="158"/>
      <c r="HA4" s="158"/>
      <c r="HB4" s="158"/>
      <c r="HC4" s="158"/>
      <c r="HD4" s="158"/>
      <c r="HE4" s="158"/>
      <c r="HF4" s="158"/>
      <c r="HG4" s="158"/>
      <c r="HH4" s="158"/>
      <c r="HI4" s="158"/>
      <c r="HJ4" s="158"/>
      <c r="HK4" s="158"/>
      <c r="HL4" s="158"/>
      <c r="HM4" s="158"/>
      <c r="HN4" s="158"/>
      <c r="HO4" s="158"/>
      <c r="HP4" s="158"/>
      <c r="HQ4" s="158"/>
      <c r="HR4" s="158"/>
      <c r="HS4" s="158"/>
      <c r="HT4" s="158"/>
      <c r="HU4" s="158"/>
      <c r="HV4" s="158"/>
      <c r="HW4" s="158"/>
      <c r="HX4" s="158"/>
      <c r="HY4" s="158"/>
      <c r="HZ4" s="158"/>
      <c r="IA4" s="158"/>
      <c r="IB4" s="158"/>
      <c r="IC4" s="158"/>
      <c r="ID4" s="158"/>
      <c r="IE4" s="158"/>
      <c r="IF4" s="158"/>
      <c r="IG4" s="158"/>
      <c r="IH4" s="158"/>
      <c r="II4" s="158"/>
      <c r="IJ4" s="158"/>
      <c r="IK4" s="158"/>
      <c r="IL4" s="158"/>
    </row>
    <row r="5" spans="1:455" s="153" customFormat="1">
      <c r="A5" s="154" t="s">
        <v>1946</v>
      </c>
      <c r="B5" s="157">
        <v>14</v>
      </c>
      <c r="C5" s="157">
        <v>16</v>
      </c>
      <c r="D5" s="157">
        <v>16</v>
      </c>
      <c r="E5" s="157">
        <v>9</v>
      </c>
      <c r="F5" s="157">
        <v>16</v>
      </c>
      <c r="G5" s="157">
        <v>15</v>
      </c>
      <c r="H5" s="157">
        <v>16</v>
      </c>
      <c r="I5" s="157">
        <v>7</v>
      </c>
      <c r="J5" s="157">
        <v>10</v>
      </c>
      <c r="K5" s="157">
        <v>3</v>
      </c>
      <c r="L5" s="157">
        <v>3</v>
      </c>
      <c r="M5" s="157">
        <v>3</v>
      </c>
      <c r="N5" s="157">
        <v>3</v>
      </c>
      <c r="O5" s="157">
        <v>2</v>
      </c>
      <c r="P5" s="157">
        <v>3</v>
      </c>
      <c r="Q5" s="157">
        <v>2</v>
      </c>
      <c r="R5" s="157">
        <v>3</v>
      </c>
      <c r="S5" s="157">
        <v>2</v>
      </c>
      <c r="T5" s="157">
        <v>3</v>
      </c>
      <c r="U5" s="157">
        <v>2</v>
      </c>
      <c r="V5" s="157">
        <v>10</v>
      </c>
      <c r="W5" s="157">
        <v>1</v>
      </c>
      <c r="X5" s="157">
        <v>3</v>
      </c>
      <c r="Y5" s="157">
        <v>2</v>
      </c>
      <c r="Z5" s="157">
        <v>3</v>
      </c>
      <c r="AA5" s="157">
        <v>2</v>
      </c>
      <c r="AB5" s="157">
        <v>3</v>
      </c>
      <c r="AC5" s="157">
        <v>2</v>
      </c>
      <c r="AD5" s="157">
        <v>3</v>
      </c>
      <c r="AE5" s="157">
        <v>2</v>
      </c>
      <c r="AF5" s="157">
        <v>3</v>
      </c>
      <c r="AG5" s="157">
        <v>2</v>
      </c>
      <c r="AH5" s="157">
        <v>3</v>
      </c>
      <c r="AI5" s="157">
        <v>2</v>
      </c>
      <c r="AJ5" s="157">
        <v>1</v>
      </c>
      <c r="AK5" s="157"/>
      <c r="AL5" s="157"/>
      <c r="AM5" s="157"/>
      <c r="AN5" s="157"/>
      <c r="AO5" s="157"/>
      <c r="AP5" s="157"/>
      <c r="AQ5" s="157"/>
      <c r="AR5" s="157"/>
      <c r="AS5" s="157"/>
      <c r="AT5" s="157"/>
      <c r="AU5" s="157"/>
      <c r="AV5" s="157"/>
      <c r="AW5" s="157"/>
      <c r="AX5" s="157"/>
      <c r="AY5" s="157"/>
      <c r="AZ5" s="157"/>
      <c r="BA5" s="157"/>
      <c r="BB5" s="157"/>
      <c r="BC5" s="157"/>
      <c r="BD5" s="157"/>
      <c r="BE5" s="157"/>
      <c r="BF5" s="157"/>
      <c r="BG5" s="157"/>
      <c r="BH5" s="157"/>
      <c r="BI5" s="157"/>
      <c r="BJ5" s="157"/>
      <c r="BK5" s="157"/>
      <c r="BL5" s="157"/>
      <c r="BM5" s="157"/>
      <c r="BN5" s="157"/>
      <c r="BO5" s="157"/>
      <c r="BP5" s="157"/>
      <c r="BQ5" s="157"/>
      <c r="BR5" s="157"/>
      <c r="BS5" s="157"/>
      <c r="BT5" s="157"/>
      <c r="BU5" s="157"/>
      <c r="BV5" s="157"/>
      <c r="BW5" s="157"/>
      <c r="BX5" s="157"/>
      <c r="BY5" s="157"/>
      <c r="BZ5" s="157"/>
      <c r="CA5" s="157"/>
      <c r="CB5" s="157"/>
      <c r="CC5" s="157"/>
      <c r="CD5" s="157"/>
      <c r="CE5" s="157"/>
      <c r="CF5" s="157"/>
      <c r="CG5" s="157"/>
      <c r="CH5" s="157"/>
      <c r="CI5" s="157"/>
      <c r="CJ5" s="157"/>
      <c r="CK5" s="157"/>
      <c r="CL5" s="157"/>
      <c r="CM5" s="157"/>
      <c r="CN5" s="157"/>
      <c r="CO5" s="157"/>
      <c r="CP5" s="157"/>
      <c r="CQ5" s="157"/>
      <c r="CR5" s="157"/>
      <c r="CS5" s="157"/>
      <c r="CT5" s="157"/>
      <c r="CU5" s="157"/>
      <c r="CV5" s="157"/>
      <c r="CW5" s="157"/>
      <c r="CX5" s="157"/>
      <c r="CY5" s="157"/>
      <c r="CZ5" s="157"/>
      <c r="DA5" s="157"/>
      <c r="DB5" s="157"/>
      <c r="DC5" s="157"/>
      <c r="DD5" s="157"/>
      <c r="DE5" s="157"/>
      <c r="DF5" s="157"/>
      <c r="DG5" s="157"/>
      <c r="DH5" s="157"/>
      <c r="DI5" s="157"/>
      <c r="DJ5" s="157"/>
      <c r="DK5" s="157"/>
      <c r="DL5" s="157"/>
      <c r="DM5" s="157"/>
      <c r="DN5" s="157"/>
      <c r="DO5" s="157"/>
      <c r="DP5" s="157"/>
      <c r="DQ5" s="157"/>
      <c r="DR5" s="157"/>
      <c r="DS5" s="157"/>
      <c r="DT5" s="157"/>
      <c r="DU5" s="157"/>
      <c r="DV5" s="157"/>
      <c r="DW5" s="157"/>
      <c r="DX5" s="157"/>
      <c r="DY5" s="157"/>
      <c r="DZ5" s="157"/>
      <c r="EA5" s="157"/>
      <c r="EB5" s="157"/>
      <c r="EC5" s="157"/>
      <c r="ED5" s="157"/>
      <c r="EE5" s="157"/>
      <c r="EF5" s="157"/>
      <c r="EG5" s="157"/>
      <c r="EH5" s="157"/>
      <c r="EI5" s="157"/>
      <c r="EJ5" s="157"/>
      <c r="EK5" s="157"/>
      <c r="EL5" s="157"/>
      <c r="EM5" s="157"/>
      <c r="EN5" s="157"/>
      <c r="EO5" s="157"/>
      <c r="EP5" s="157"/>
      <c r="EQ5" s="157"/>
      <c r="ER5" s="157"/>
      <c r="ES5" s="157"/>
      <c r="ET5" s="157"/>
      <c r="EU5" s="157"/>
      <c r="EV5" s="157"/>
      <c r="EW5" s="157"/>
      <c r="EX5" s="157"/>
      <c r="EY5" s="157"/>
      <c r="EZ5" s="157"/>
      <c r="FA5" s="157"/>
      <c r="FB5" s="157"/>
      <c r="FC5" s="157"/>
      <c r="FD5" s="157"/>
      <c r="FE5" s="157"/>
      <c r="FF5" s="157"/>
      <c r="FG5" s="157"/>
      <c r="FH5" s="157"/>
      <c r="FI5" s="157"/>
      <c r="FJ5" s="157"/>
      <c r="FK5" s="157"/>
      <c r="FL5" s="157"/>
      <c r="FM5" s="157"/>
      <c r="FN5" s="157"/>
      <c r="FO5" s="157"/>
      <c r="FP5" s="157"/>
      <c r="FQ5" s="157"/>
      <c r="FR5" s="157"/>
      <c r="FS5" s="157"/>
      <c r="FT5" s="157"/>
      <c r="FU5" s="157"/>
      <c r="FV5" s="157"/>
      <c r="FW5" s="157"/>
      <c r="FX5" s="157"/>
      <c r="FY5" s="157"/>
      <c r="FZ5" s="157"/>
      <c r="GA5" s="157"/>
      <c r="GB5" s="157"/>
      <c r="GC5" s="157"/>
      <c r="GD5" s="157"/>
      <c r="GE5" s="157"/>
      <c r="GF5" s="157"/>
      <c r="GG5" s="157"/>
      <c r="GH5" s="157"/>
      <c r="GI5" s="157"/>
      <c r="GJ5" s="157"/>
      <c r="GK5" s="157"/>
      <c r="GL5" s="157"/>
      <c r="GM5" s="157"/>
      <c r="GN5" s="157"/>
      <c r="GO5" s="157"/>
      <c r="GP5" s="157"/>
      <c r="GQ5" s="157"/>
      <c r="GR5" s="157"/>
      <c r="GS5" s="157"/>
      <c r="GT5" s="157"/>
      <c r="GU5" s="157"/>
      <c r="GV5" s="157"/>
      <c r="GW5" s="157"/>
      <c r="GX5" s="157"/>
      <c r="GY5" s="157"/>
      <c r="GZ5" s="157"/>
      <c r="HA5" s="157"/>
      <c r="HB5" s="157"/>
      <c r="HC5" s="157"/>
      <c r="HD5" s="157"/>
      <c r="HE5" s="157"/>
      <c r="HF5" s="157"/>
      <c r="HG5" s="157"/>
      <c r="HH5" s="157"/>
      <c r="HI5" s="157"/>
      <c r="HJ5" s="157"/>
      <c r="HK5" s="157"/>
      <c r="HL5" s="157"/>
      <c r="HM5" s="157"/>
      <c r="HN5" s="157"/>
      <c r="HO5" s="157"/>
      <c r="HP5" s="157"/>
      <c r="HQ5" s="157"/>
      <c r="HR5" s="157"/>
      <c r="HS5" s="157"/>
      <c r="HT5" s="157"/>
      <c r="HU5" s="157"/>
      <c r="HV5" s="157"/>
      <c r="HW5" s="157"/>
      <c r="HX5" s="157"/>
      <c r="HY5" s="157"/>
      <c r="HZ5" s="157"/>
      <c r="IA5" s="157"/>
      <c r="IB5" s="157"/>
      <c r="IC5" s="157"/>
      <c r="ID5" s="157"/>
      <c r="IE5" s="157"/>
      <c r="IF5" s="157"/>
      <c r="IG5" s="157"/>
      <c r="IH5" s="157"/>
      <c r="II5" s="157"/>
      <c r="IJ5" s="157"/>
      <c r="IK5" s="157"/>
      <c r="IL5" s="157"/>
    </row>
    <row r="6" spans="1:455" s="153" customFormat="1">
      <c r="A6" s="159" t="s">
        <v>1954</v>
      </c>
      <c r="B6" s="160" t="s">
        <v>2017</v>
      </c>
      <c r="C6" s="157"/>
      <c r="D6" s="157"/>
      <c r="E6" s="157"/>
      <c r="F6" s="157"/>
      <c r="G6" s="157"/>
      <c r="H6" s="157"/>
      <c r="I6" s="157" t="s">
        <v>2679</v>
      </c>
      <c r="J6" s="157" t="s">
        <v>2680</v>
      </c>
      <c r="K6" s="157">
        <v>20</v>
      </c>
      <c r="L6" s="157">
        <v>1</v>
      </c>
      <c r="M6" s="157">
        <v>2</v>
      </c>
      <c r="N6" s="157">
        <v>62</v>
      </c>
      <c r="O6" s="157">
        <v>30</v>
      </c>
      <c r="P6" s="157">
        <v>52</v>
      </c>
      <c r="Q6" s="157">
        <v>30</v>
      </c>
      <c r="R6" s="157">
        <v>10</v>
      </c>
      <c r="S6" s="157">
        <v>0</v>
      </c>
      <c r="T6" s="157">
        <v>2</v>
      </c>
      <c r="U6" s="157">
        <v>30</v>
      </c>
      <c r="V6" s="157" t="s">
        <v>2681</v>
      </c>
      <c r="W6" s="157" t="s">
        <v>2682</v>
      </c>
      <c r="X6" s="157"/>
      <c r="Y6" s="157"/>
      <c r="Z6" s="157"/>
      <c r="AA6" s="157"/>
      <c r="AB6" s="157">
        <v>1</v>
      </c>
      <c r="AC6" s="157">
        <v>30</v>
      </c>
      <c r="AD6" s="157"/>
      <c r="AE6" s="157"/>
      <c r="AF6" s="157">
        <v>8</v>
      </c>
      <c r="AG6" s="157">
        <v>30</v>
      </c>
      <c r="AH6" s="157">
        <v>1</v>
      </c>
      <c r="AI6" s="157">
        <v>30</v>
      </c>
      <c r="AJ6" s="157" t="s">
        <v>1950</v>
      </c>
      <c r="AK6" s="157"/>
      <c r="AL6" s="157"/>
      <c r="AM6" s="157"/>
      <c r="AN6" s="157"/>
      <c r="AO6" s="157"/>
      <c r="AP6" s="157"/>
      <c r="AQ6" s="157"/>
      <c r="AR6" s="157"/>
      <c r="AS6" s="157"/>
      <c r="AT6" s="157"/>
      <c r="AU6" s="157"/>
      <c r="AV6" s="157"/>
      <c r="AW6" s="157"/>
      <c r="AX6" s="157"/>
      <c r="AY6" s="157"/>
      <c r="AZ6" s="157"/>
      <c r="BA6" s="157"/>
      <c r="BB6" s="157"/>
      <c r="BC6" s="157"/>
      <c r="BD6" s="157"/>
      <c r="BE6" s="157"/>
      <c r="BF6" s="157"/>
      <c r="BG6" s="157"/>
      <c r="BH6" s="157"/>
      <c r="BI6" s="157"/>
      <c r="BJ6" s="157"/>
      <c r="BK6" s="157"/>
      <c r="BL6" s="157"/>
      <c r="BM6" s="157"/>
      <c r="BN6" s="157"/>
      <c r="BO6" s="157"/>
      <c r="BP6" s="157"/>
      <c r="BQ6" s="157"/>
      <c r="BR6" s="157"/>
      <c r="BS6" s="157"/>
      <c r="BT6" s="157"/>
      <c r="BU6" s="157"/>
      <c r="BV6" s="157"/>
      <c r="BW6" s="157"/>
      <c r="BX6" s="157"/>
      <c r="BY6" s="157"/>
      <c r="BZ6" s="157"/>
      <c r="CA6" s="157"/>
      <c r="CB6" s="157"/>
      <c r="CC6" s="157"/>
      <c r="CD6" s="157"/>
      <c r="CE6" s="157"/>
      <c r="CF6" s="157"/>
      <c r="CG6" s="157"/>
      <c r="CH6" s="157"/>
      <c r="CI6" s="157"/>
      <c r="CJ6" s="157"/>
      <c r="CK6" s="157"/>
      <c r="CL6" s="157"/>
      <c r="CM6" s="157"/>
      <c r="CN6" s="157"/>
      <c r="CO6" s="157"/>
      <c r="CP6" s="157"/>
      <c r="CQ6" s="157"/>
      <c r="CR6" s="157"/>
      <c r="CS6" s="157"/>
      <c r="CT6" s="157"/>
      <c r="CU6" s="157"/>
      <c r="CV6" s="157"/>
      <c r="CW6" s="157"/>
      <c r="CX6" s="157"/>
      <c r="CY6" s="157"/>
      <c r="CZ6" s="157"/>
      <c r="DA6" s="157"/>
      <c r="DB6" s="157"/>
      <c r="DC6" s="157"/>
      <c r="DD6" s="157"/>
      <c r="DE6" s="157"/>
      <c r="DF6" s="157"/>
      <c r="DG6" s="157"/>
      <c r="DH6" s="157"/>
      <c r="DI6" s="157"/>
      <c r="DJ6" s="157"/>
      <c r="DK6" s="157"/>
      <c r="DL6" s="157"/>
      <c r="DM6" s="157"/>
      <c r="DN6" s="157"/>
      <c r="DO6" s="157"/>
      <c r="DP6" s="157"/>
      <c r="DQ6" s="157"/>
      <c r="DR6" s="157"/>
      <c r="DS6" s="157"/>
      <c r="DT6" s="157"/>
      <c r="DU6" s="157"/>
      <c r="DV6" s="157"/>
      <c r="DW6" s="157"/>
      <c r="DX6" s="157"/>
      <c r="DY6" s="157"/>
      <c r="DZ6" s="157"/>
      <c r="EA6" s="157"/>
      <c r="EB6" s="157"/>
      <c r="EC6" s="157"/>
      <c r="ED6" s="157"/>
      <c r="EE6" s="157"/>
      <c r="EF6" s="157"/>
      <c r="EG6" s="157"/>
      <c r="EH6" s="157"/>
      <c r="EI6" s="157"/>
      <c r="EJ6" s="157"/>
      <c r="EK6" s="157"/>
      <c r="EL6" s="157"/>
      <c r="EM6" s="157"/>
      <c r="EN6" s="157"/>
      <c r="EO6" s="157"/>
      <c r="EP6" s="157"/>
      <c r="EQ6" s="157"/>
      <c r="ER6" s="157"/>
      <c r="ES6" s="157"/>
      <c r="ET6" s="157"/>
      <c r="EU6" s="157"/>
      <c r="EV6" s="157"/>
      <c r="EW6" s="157"/>
      <c r="EX6" s="157"/>
      <c r="EY6" s="157"/>
      <c r="EZ6" s="157"/>
      <c r="FA6" s="157"/>
      <c r="FB6" s="157"/>
      <c r="FC6" s="157"/>
      <c r="FD6" s="157"/>
      <c r="FE6" s="157"/>
      <c r="FF6" s="157"/>
      <c r="FG6" s="157"/>
      <c r="FH6" s="157"/>
      <c r="FI6" s="157"/>
      <c r="FJ6" s="157"/>
      <c r="FK6" s="157"/>
      <c r="FL6" s="157"/>
      <c r="FM6" s="157"/>
      <c r="FN6" s="157"/>
      <c r="FO6" s="157"/>
      <c r="FP6" s="157"/>
      <c r="FQ6" s="157"/>
      <c r="FR6" s="157"/>
      <c r="FS6" s="157"/>
      <c r="FT6" s="157"/>
      <c r="FU6" s="157"/>
      <c r="FV6" s="157"/>
      <c r="FW6" s="157"/>
      <c r="FX6" s="157"/>
      <c r="FY6" s="157"/>
      <c r="FZ6" s="157"/>
      <c r="GA6" s="157"/>
      <c r="GB6" s="157"/>
      <c r="GC6" s="157"/>
      <c r="GD6" s="157"/>
      <c r="GE6" s="157"/>
      <c r="GF6" s="157"/>
      <c r="GG6" s="157"/>
      <c r="GH6" s="157"/>
      <c r="GI6" s="157"/>
      <c r="GJ6" s="157"/>
      <c r="GK6" s="157"/>
      <c r="GL6" s="157"/>
      <c r="GM6" s="157"/>
      <c r="GN6" s="157"/>
      <c r="GO6" s="157"/>
      <c r="GP6" s="157"/>
      <c r="GQ6" s="157"/>
      <c r="GR6" s="157"/>
      <c r="GS6" s="157"/>
      <c r="GT6" s="157"/>
      <c r="GU6" s="157"/>
      <c r="GV6" s="157"/>
      <c r="GW6" s="157"/>
      <c r="GX6" s="157"/>
      <c r="GY6" s="157"/>
      <c r="GZ6" s="157"/>
      <c r="HA6" s="157"/>
      <c r="HB6" s="157"/>
      <c r="HC6" s="157"/>
      <c r="HD6" s="157"/>
      <c r="HE6" s="157"/>
      <c r="HF6" s="157"/>
      <c r="HG6" s="157"/>
      <c r="HH6" s="157"/>
      <c r="HI6" s="157"/>
      <c r="HJ6" s="157"/>
      <c r="HK6" s="157"/>
      <c r="HL6" s="157"/>
      <c r="HM6" s="157"/>
      <c r="HN6" s="157"/>
      <c r="HO6" s="157"/>
      <c r="HP6" s="157"/>
      <c r="HQ6" s="157"/>
      <c r="HR6" s="157"/>
      <c r="HS6" s="157"/>
      <c r="HT6" s="157"/>
      <c r="HU6" s="157"/>
      <c r="HV6" s="157"/>
      <c r="HW6" s="157"/>
      <c r="HX6" s="157"/>
      <c r="HY6" s="157"/>
      <c r="HZ6" s="157"/>
      <c r="IA6" s="157"/>
      <c r="IB6" s="157"/>
      <c r="IC6" s="157"/>
      <c r="ID6" s="157"/>
      <c r="IE6" s="157"/>
      <c r="IF6" s="157"/>
      <c r="IG6" s="157"/>
      <c r="IH6" s="157"/>
      <c r="II6" s="157"/>
      <c r="IJ6" s="157"/>
      <c r="IK6" s="157"/>
      <c r="IL6" s="157"/>
    </row>
    <row r="7" spans="1:455">
      <c r="B7" s="82" t="s">
        <v>2873</v>
      </c>
      <c r="C7" s="82" t="s">
        <v>4017</v>
      </c>
      <c r="D7" s="82" t="s">
        <v>2873</v>
      </c>
      <c r="E7" s="82" t="s">
        <v>3289</v>
      </c>
      <c r="F7" s="82" t="s">
        <v>849</v>
      </c>
      <c r="G7" s="82" t="s">
        <v>1434</v>
      </c>
      <c r="H7" s="82" t="s">
        <v>1434</v>
      </c>
      <c r="I7" s="82" t="s">
        <v>4019</v>
      </c>
      <c r="J7" s="82" t="s">
        <v>4021</v>
      </c>
      <c r="K7" s="82" t="s">
        <v>3325</v>
      </c>
      <c r="L7" s="82" t="s">
        <v>3291</v>
      </c>
      <c r="M7" s="82" t="s">
        <v>3307</v>
      </c>
      <c r="N7" s="82" t="s">
        <v>3393</v>
      </c>
      <c r="O7" s="82" t="s">
        <v>3291</v>
      </c>
      <c r="P7" s="82" t="s">
        <v>3393</v>
      </c>
      <c r="Q7" s="82" t="s">
        <v>3291</v>
      </c>
      <c r="R7" s="82" t="s">
        <v>3291</v>
      </c>
      <c r="S7" s="82" t="s">
        <v>3291</v>
      </c>
      <c r="T7" s="82" t="s">
        <v>2868</v>
      </c>
      <c r="U7" s="82" t="s">
        <v>2868</v>
      </c>
      <c r="V7" s="82" t="s">
        <v>4276</v>
      </c>
      <c r="W7" s="82" t="s">
        <v>3289</v>
      </c>
      <c r="X7" s="82" t="s">
        <v>3294</v>
      </c>
      <c r="Y7" s="82" t="s">
        <v>3291</v>
      </c>
      <c r="Z7" s="82" t="s">
        <v>3295</v>
      </c>
      <c r="AA7" s="82" t="s">
        <v>3293</v>
      </c>
      <c r="AB7" s="82" t="s">
        <v>3289</v>
      </c>
      <c r="AC7" s="82" t="s">
        <v>3291</v>
      </c>
      <c r="AD7" s="82" t="s">
        <v>2868</v>
      </c>
      <c r="AE7" s="82" t="s">
        <v>2868</v>
      </c>
      <c r="AF7" s="82" t="s">
        <v>3296</v>
      </c>
      <c r="AG7" s="82" t="s">
        <v>3293</v>
      </c>
      <c r="AH7" s="82" t="s">
        <v>3291</v>
      </c>
      <c r="AI7" s="82" t="s">
        <v>3291</v>
      </c>
      <c r="AJ7" s="82" t="s">
        <v>4277</v>
      </c>
      <c r="AK7" s="82" t="s">
        <v>3289</v>
      </c>
      <c r="AL7" s="82" t="s">
        <v>3294</v>
      </c>
      <c r="AM7" s="82" t="s">
        <v>3291</v>
      </c>
      <c r="AN7" s="82" t="s">
        <v>3295</v>
      </c>
      <c r="AO7" s="82" t="s">
        <v>3293</v>
      </c>
      <c r="AP7" s="82" t="s">
        <v>3289</v>
      </c>
      <c r="AQ7" s="82" t="s">
        <v>3291</v>
      </c>
      <c r="AR7" s="82" t="s">
        <v>2868</v>
      </c>
      <c r="AS7" s="82" t="s">
        <v>2868</v>
      </c>
      <c r="AT7" s="82" t="s">
        <v>3296</v>
      </c>
      <c r="AU7" s="82" t="s">
        <v>3293</v>
      </c>
      <c r="AV7" s="82" t="s">
        <v>3291</v>
      </c>
      <c r="AW7" s="82" t="s">
        <v>3291</v>
      </c>
      <c r="AX7" s="82" t="s">
        <v>4278</v>
      </c>
      <c r="AY7" s="82" t="s">
        <v>3289</v>
      </c>
      <c r="AZ7" s="82" t="s">
        <v>3294</v>
      </c>
      <c r="BA7" s="82" t="s">
        <v>3291</v>
      </c>
      <c r="BB7" s="82" t="s">
        <v>3295</v>
      </c>
      <c r="BC7" s="82" t="s">
        <v>3293</v>
      </c>
      <c r="BD7" s="82" t="s">
        <v>3289</v>
      </c>
      <c r="BE7" s="82" t="s">
        <v>3291</v>
      </c>
      <c r="BF7" s="82" t="s">
        <v>2868</v>
      </c>
      <c r="BG7" s="82" t="s">
        <v>2868</v>
      </c>
      <c r="BH7" s="82" t="s">
        <v>3296</v>
      </c>
      <c r="BI7" s="82" t="s">
        <v>3293</v>
      </c>
      <c r="BJ7" s="82" t="s">
        <v>3291</v>
      </c>
      <c r="BK7" s="82" t="s">
        <v>3291</v>
      </c>
      <c r="BL7" s="82" t="s">
        <v>4279</v>
      </c>
      <c r="BM7" s="82" t="s">
        <v>3289</v>
      </c>
      <c r="BN7" s="82" t="s">
        <v>3294</v>
      </c>
      <c r="BO7" s="82" t="s">
        <v>3291</v>
      </c>
      <c r="BP7" s="82" t="s">
        <v>3295</v>
      </c>
      <c r="BQ7" s="82" t="s">
        <v>3293</v>
      </c>
      <c r="BR7" s="82" t="s">
        <v>3289</v>
      </c>
      <c r="BS7" s="82" t="s">
        <v>3291</v>
      </c>
      <c r="BT7" s="82" t="s">
        <v>2868</v>
      </c>
      <c r="BU7" s="82" t="s">
        <v>2868</v>
      </c>
      <c r="BV7" s="82" t="s">
        <v>3296</v>
      </c>
      <c r="BW7" s="82" t="s">
        <v>3293</v>
      </c>
      <c r="BX7" s="82" t="s">
        <v>3291</v>
      </c>
      <c r="BY7" s="82" t="s">
        <v>3291</v>
      </c>
      <c r="BZ7" s="82" t="s">
        <v>4280</v>
      </c>
      <c r="CA7" s="82" t="s">
        <v>3289</v>
      </c>
      <c r="CB7" s="82" t="s">
        <v>3294</v>
      </c>
      <c r="CC7" s="82" t="s">
        <v>3291</v>
      </c>
      <c r="CD7" s="82" t="s">
        <v>3295</v>
      </c>
      <c r="CE7" s="82" t="s">
        <v>3293</v>
      </c>
      <c r="CF7" s="82" t="s">
        <v>3289</v>
      </c>
      <c r="CG7" s="82" t="s">
        <v>3291</v>
      </c>
      <c r="CH7" s="82" t="s">
        <v>2868</v>
      </c>
      <c r="CI7" s="82" t="s">
        <v>2868</v>
      </c>
      <c r="CJ7" s="82" t="s">
        <v>3296</v>
      </c>
      <c r="CK7" s="82" t="s">
        <v>3293</v>
      </c>
      <c r="CL7" s="82" t="s">
        <v>3291</v>
      </c>
      <c r="CM7" s="82" t="s">
        <v>3291</v>
      </c>
      <c r="CN7" s="82" t="s">
        <v>4281</v>
      </c>
      <c r="CO7" s="82" t="s">
        <v>3297</v>
      </c>
      <c r="CP7" s="82" t="s">
        <v>2868</v>
      </c>
      <c r="CQ7" s="82" t="s">
        <v>2868</v>
      </c>
      <c r="CR7" s="82" t="s">
        <v>2868</v>
      </c>
      <c r="CS7" s="82" t="s">
        <v>2868</v>
      </c>
      <c r="CT7" s="82" t="s">
        <v>2868</v>
      </c>
      <c r="CU7" s="82" t="s">
        <v>2868</v>
      </c>
      <c r="CV7" s="82" t="s">
        <v>2868</v>
      </c>
      <c r="CW7" s="82" t="s">
        <v>2868</v>
      </c>
      <c r="CX7" s="82" t="s">
        <v>2868</v>
      </c>
      <c r="CY7" s="82" t="s">
        <v>2868</v>
      </c>
      <c r="CZ7" s="82" t="s">
        <v>2868</v>
      </c>
      <c r="DA7" s="82" t="s">
        <v>2868</v>
      </c>
      <c r="DB7" s="82" t="s">
        <v>4282</v>
      </c>
      <c r="DC7" s="82" t="s">
        <v>3289</v>
      </c>
      <c r="DD7" s="82" t="s">
        <v>3294</v>
      </c>
      <c r="DE7" s="82" t="s">
        <v>3291</v>
      </c>
      <c r="DF7" s="82" t="s">
        <v>3295</v>
      </c>
      <c r="DG7" s="82" t="s">
        <v>3293</v>
      </c>
      <c r="DH7" s="82" t="s">
        <v>3289</v>
      </c>
      <c r="DI7" s="82" t="s">
        <v>3291</v>
      </c>
      <c r="DJ7" s="82" t="s">
        <v>2868</v>
      </c>
      <c r="DK7" s="82" t="s">
        <v>2868</v>
      </c>
      <c r="DL7" s="82" t="s">
        <v>3296</v>
      </c>
      <c r="DM7" s="82" t="s">
        <v>3293</v>
      </c>
      <c r="DN7" s="82" t="s">
        <v>3291</v>
      </c>
      <c r="DO7" s="82" t="s">
        <v>3291</v>
      </c>
      <c r="DP7" s="82" t="s">
        <v>4283</v>
      </c>
      <c r="DQ7" s="82" t="s">
        <v>3297</v>
      </c>
      <c r="DR7" s="82" t="s">
        <v>2868</v>
      </c>
      <c r="DS7" s="82" t="s">
        <v>2868</v>
      </c>
      <c r="DT7" s="82" t="s">
        <v>2868</v>
      </c>
      <c r="DU7" s="82" t="s">
        <v>2868</v>
      </c>
      <c r="DV7" s="82" t="s">
        <v>2868</v>
      </c>
      <c r="DW7" s="82" t="s">
        <v>2868</v>
      </c>
      <c r="DX7" s="82" t="s">
        <v>2868</v>
      </c>
      <c r="DY7" s="82" t="s">
        <v>2868</v>
      </c>
      <c r="DZ7" s="82" t="s">
        <v>2868</v>
      </c>
      <c r="EA7" s="82" t="s">
        <v>2868</v>
      </c>
      <c r="EB7" s="82" t="s">
        <v>2868</v>
      </c>
      <c r="EC7" s="82" t="s">
        <v>2868</v>
      </c>
      <c r="ED7" s="82" t="s">
        <v>4284</v>
      </c>
      <c r="EE7" s="82" t="s">
        <v>3289</v>
      </c>
      <c r="EF7" s="82" t="s">
        <v>3294</v>
      </c>
      <c r="EG7" s="82" t="s">
        <v>3291</v>
      </c>
      <c r="EH7" s="82" t="s">
        <v>3295</v>
      </c>
      <c r="EI7" s="82" t="s">
        <v>3293</v>
      </c>
      <c r="EJ7" s="82" t="s">
        <v>3289</v>
      </c>
      <c r="EK7" s="82" t="s">
        <v>3291</v>
      </c>
      <c r="EL7" s="82" t="s">
        <v>2868</v>
      </c>
      <c r="EM7" s="82" t="s">
        <v>2868</v>
      </c>
      <c r="EN7" s="82" t="s">
        <v>3296</v>
      </c>
      <c r="EO7" s="82" t="s">
        <v>3293</v>
      </c>
      <c r="EP7" s="82" t="s">
        <v>3291</v>
      </c>
      <c r="EQ7" s="82" t="s">
        <v>3291</v>
      </c>
      <c r="ER7" s="82" t="s">
        <v>4285</v>
      </c>
      <c r="ES7" s="82" t="s">
        <v>3289</v>
      </c>
      <c r="ET7" s="82" t="s">
        <v>3294</v>
      </c>
      <c r="EU7" s="82" t="s">
        <v>3291</v>
      </c>
      <c r="EV7" s="82" t="s">
        <v>3295</v>
      </c>
      <c r="EW7" s="82" t="s">
        <v>3293</v>
      </c>
      <c r="EX7" s="82" t="s">
        <v>3289</v>
      </c>
      <c r="EY7" s="82" t="s">
        <v>3291</v>
      </c>
      <c r="EZ7" s="82" t="s">
        <v>2868</v>
      </c>
      <c r="FA7" s="82" t="s">
        <v>2868</v>
      </c>
      <c r="FB7" s="82" t="s">
        <v>3296</v>
      </c>
      <c r="FC7" s="82" t="s">
        <v>3293</v>
      </c>
      <c r="FD7" s="82" t="s">
        <v>3291</v>
      </c>
      <c r="FE7" s="82" t="s">
        <v>3291</v>
      </c>
      <c r="FF7" s="82" t="s">
        <v>4286</v>
      </c>
      <c r="FG7" s="82" t="s">
        <v>3297</v>
      </c>
      <c r="FH7" s="82" t="s">
        <v>2868</v>
      </c>
      <c r="FI7" s="82" t="s">
        <v>2868</v>
      </c>
      <c r="FJ7" s="82" t="s">
        <v>2868</v>
      </c>
      <c r="FK7" s="82" t="s">
        <v>2868</v>
      </c>
      <c r="FL7" s="82" t="s">
        <v>2868</v>
      </c>
      <c r="FM7" s="82" t="s">
        <v>2868</v>
      </c>
      <c r="FN7" s="82" t="s">
        <v>2868</v>
      </c>
      <c r="FO7" s="82" t="s">
        <v>2868</v>
      </c>
      <c r="FP7" s="82" t="s">
        <v>2868</v>
      </c>
      <c r="FQ7" s="82" t="s">
        <v>2868</v>
      </c>
      <c r="FR7" s="82" t="s">
        <v>2868</v>
      </c>
      <c r="FS7" s="82" t="s">
        <v>2868</v>
      </c>
      <c r="FT7" s="82" t="s">
        <v>4287</v>
      </c>
      <c r="FU7" s="82" t="s">
        <v>3289</v>
      </c>
      <c r="FV7" s="82" t="s">
        <v>3294</v>
      </c>
      <c r="FW7" s="82" t="s">
        <v>3291</v>
      </c>
      <c r="FX7" s="82" t="s">
        <v>3295</v>
      </c>
      <c r="FY7" s="82" t="s">
        <v>3293</v>
      </c>
      <c r="FZ7" s="82" t="s">
        <v>3289</v>
      </c>
      <c r="GA7" s="82" t="s">
        <v>3291</v>
      </c>
      <c r="GB7" s="82" t="s">
        <v>2868</v>
      </c>
      <c r="GC7" s="82" t="s">
        <v>2868</v>
      </c>
      <c r="GD7" s="82" t="s">
        <v>3296</v>
      </c>
      <c r="GE7" s="82" t="s">
        <v>3293</v>
      </c>
      <c r="GF7" s="82" t="s">
        <v>3291</v>
      </c>
      <c r="GG7" s="82" t="s">
        <v>3291</v>
      </c>
      <c r="GH7" s="82" t="s">
        <v>4288</v>
      </c>
      <c r="GI7" s="82" t="s">
        <v>3297</v>
      </c>
      <c r="GJ7" s="82" t="s">
        <v>2868</v>
      </c>
      <c r="GK7" s="82" t="s">
        <v>2868</v>
      </c>
      <c r="GL7" s="82" t="s">
        <v>2868</v>
      </c>
      <c r="GM7" s="82" t="s">
        <v>2868</v>
      </c>
      <c r="GN7" s="82" t="s">
        <v>2868</v>
      </c>
      <c r="GO7" s="82" t="s">
        <v>2868</v>
      </c>
      <c r="GP7" s="82" t="s">
        <v>2868</v>
      </c>
      <c r="GQ7" s="82" t="s">
        <v>2868</v>
      </c>
      <c r="GR7" s="82" t="s">
        <v>2868</v>
      </c>
      <c r="GS7" s="82" t="s">
        <v>2868</v>
      </c>
      <c r="GT7" s="82" t="s">
        <v>2868</v>
      </c>
      <c r="GU7" s="82" t="s">
        <v>2868</v>
      </c>
      <c r="GV7" s="82" t="s">
        <v>4289</v>
      </c>
      <c r="GW7" s="82" t="s">
        <v>3289</v>
      </c>
      <c r="GX7" s="82" t="s">
        <v>3294</v>
      </c>
      <c r="GY7" s="82" t="s">
        <v>3291</v>
      </c>
      <c r="GZ7" s="82" t="s">
        <v>3295</v>
      </c>
      <c r="HA7" s="82" t="s">
        <v>3293</v>
      </c>
      <c r="HB7" s="82" t="s">
        <v>3289</v>
      </c>
      <c r="HC7" s="82" t="s">
        <v>3291</v>
      </c>
      <c r="HD7" s="82" t="s">
        <v>2868</v>
      </c>
      <c r="HE7" s="82" t="s">
        <v>2868</v>
      </c>
      <c r="HF7" s="82" t="s">
        <v>3296</v>
      </c>
      <c r="HG7" s="82" t="s">
        <v>3293</v>
      </c>
      <c r="HH7" s="82" t="s">
        <v>3291</v>
      </c>
      <c r="HI7" s="82" t="s">
        <v>3291</v>
      </c>
      <c r="HJ7" s="82" t="s">
        <v>2868</v>
      </c>
      <c r="HK7" s="82" t="s">
        <v>2868</v>
      </c>
      <c r="HL7" s="82" t="s">
        <v>2868</v>
      </c>
      <c r="HM7" s="82" t="s">
        <v>2868</v>
      </c>
      <c r="HN7" s="82" t="s">
        <v>2868</v>
      </c>
      <c r="HO7" s="82" t="s">
        <v>2868</v>
      </c>
      <c r="HP7" s="82" t="s">
        <v>2868</v>
      </c>
      <c r="HQ7" s="82" t="s">
        <v>2868</v>
      </c>
      <c r="HR7" s="82" t="s">
        <v>2868</v>
      </c>
      <c r="HS7" s="82" t="s">
        <v>2868</v>
      </c>
      <c r="HT7" s="82" t="s">
        <v>2868</v>
      </c>
      <c r="HU7" s="82" t="s">
        <v>2868</v>
      </c>
      <c r="HV7" s="82" t="s">
        <v>2868</v>
      </c>
      <c r="HW7" s="82" t="s">
        <v>2868</v>
      </c>
      <c r="HX7" s="82" t="s">
        <v>2868</v>
      </c>
      <c r="HY7" s="82" t="s">
        <v>2868</v>
      </c>
      <c r="HZ7" s="82" t="s">
        <v>2868</v>
      </c>
      <c r="IA7" s="82" t="s">
        <v>2868</v>
      </c>
      <c r="IB7" s="82" t="s">
        <v>2868</v>
      </c>
      <c r="IC7" s="82" t="s">
        <v>2868</v>
      </c>
      <c r="ID7" s="82" t="s">
        <v>2868</v>
      </c>
      <c r="IE7" s="82" t="s">
        <v>2868</v>
      </c>
      <c r="IF7" s="82" t="s">
        <v>2868</v>
      </c>
      <c r="IG7" s="82" t="s">
        <v>2868</v>
      </c>
      <c r="IH7" s="82" t="s">
        <v>2868</v>
      </c>
      <c r="II7" s="82" t="s">
        <v>2868</v>
      </c>
      <c r="IJ7" s="82" t="s">
        <v>2868</v>
      </c>
      <c r="IK7" s="82" t="s">
        <v>2868</v>
      </c>
      <c r="IL7" s="82" t="s">
        <v>2868</v>
      </c>
      <c r="IM7" s="82" t="s">
        <v>2868</v>
      </c>
      <c r="IN7" s="82" t="s">
        <v>2868</v>
      </c>
      <c r="IO7" s="82" t="s">
        <v>2868</v>
      </c>
      <c r="IP7" s="82" t="s">
        <v>2868</v>
      </c>
      <c r="IQ7" s="82" t="s">
        <v>2868</v>
      </c>
      <c r="IR7" s="82" t="s">
        <v>2868</v>
      </c>
      <c r="IS7" s="82" t="s">
        <v>2868</v>
      </c>
      <c r="IT7" s="82" t="s">
        <v>2868</v>
      </c>
      <c r="IU7" s="82" t="s">
        <v>2868</v>
      </c>
      <c r="IV7" s="82" t="s">
        <v>2868</v>
      </c>
      <c r="IW7" s="82" t="s">
        <v>2868</v>
      </c>
      <c r="IX7" s="82" t="s">
        <v>2868</v>
      </c>
      <c r="IY7" s="82" t="s">
        <v>2868</v>
      </c>
      <c r="IZ7" s="82" t="s">
        <v>2868</v>
      </c>
      <c r="JA7" s="82" t="s">
        <v>2868</v>
      </c>
      <c r="JB7" s="82" t="s">
        <v>2868</v>
      </c>
      <c r="JC7" s="82" t="s">
        <v>2868</v>
      </c>
      <c r="JD7" s="82" t="s">
        <v>2868</v>
      </c>
      <c r="JE7" s="82" t="s">
        <v>2868</v>
      </c>
      <c r="JF7" s="82" t="s">
        <v>2868</v>
      </c>
      <c r="JG7" s="82" t="s">
        <v>2868</v>
      </c>
      <c r="JH7" s="82" t="s">
        <v>2868</v>
      </c>
      <c r="JI7" s="82" t="s">
        <v>2868</v>
      </c>
      <c r="JJ7" s="82" t="s">
        <v>2868</v>
      </c>
      <c r="JK7" s="82" t="s">
        <v>2868</v>
      </c>
      <c r="JL7" s="82" t="s">
        <v>2868</v>
      </c>
      <c r="JM7" s="82" t="s">
        <v>2868</v>
      </c>
      <c r="JN7" s="82" t="s">
        <v>2868</v>
      </c>
      <c r="JO7" s="82" t="s">
        <v>2868</v>
      </c>
      <c r="JP7" s="82" t="s">
        <v>2868</v>
      </c>
      <c r="JQ7" s="82" t="s">
        <v>2868</v>
      </c>
      <c r="JR7" s="82" t="s">
        <v>2868</v>
      </c>
      <c r="JS7" s="82" t="s">
        <v>2868</v>
      </c>
      <c r="JT7" s="82" t="s">
        <v>2868</v>
      </c>
      <c r="JU7" s="82" t="s">
        <v>2868</v>
      </c>
      <c r="JV7" s="82" t="s">
        <v>2868</v>
      </c>
      <c r="JW7" s="82" t="s">
        <v>2868</v>
      </c>
      <c r="JX7" s="82" t="s">
        <v>2868</v>
      </c>
      <c r="JY7" s="82" t="s">
        <v>2868</v>
      </c>
      <c r="JZ7" s="82" t="s">
        <v>2868</v>
      </c>
      <c r="KA7" s="82" t="s">
        <v>2868</v>
      </c>
      <c r="KB7" s="82" t="s">
        <v>2868</v>
      </c>
      <c r="KC7" s="82" t="s">
        <v>2868</v>
      </c>
      <c r="KD7" s="82" t="s">
        <v>2868</v>
      </c>
      <c r="KE7" s="82" t="s">
        <v>2868</v>
      </c>
      <c r="KF7" s="82" t="s">
        <v>2868</v>
      </c>
      <c r="KG7" s="82" t="s">
        <v>2868</v>
      </c>
      <c r="KH7" s="82" t="s">
        <v>2868</v>
      </c>
      <c r="KI7" s="82" t="s">
        <v>2868</v>
      </c>
      <c r="KJ7" s="82" t="s">
        <v>2868</v>
      </c>
      <c r="KK7" s="82" t="s">
        <v>2868</v>
      </c>
      <c r="KL7" s="82" t="s">
        <v>2868</v>
      </c>
      <c r="KM7" s="82" t="s">
        <v>2868</v>
      </c>
      <c r="KN7" s="82" t="s">
        <v>2868</v>
      </c>
      <c r="KO7" s="82" t="s">
        <v>2868</v>
      </c>
      <c r="KP7" s="82" t="s">
        <v>2868</v>
      </c>
      <c r="KQ7" s="82" t="s">
        <v>2868</v>
      </c>
      <c r="KR7" s="82" t="s">
        <v>2868</v>
      </c>
      <c r="KS7" s="82" t="s">
        <v>2868</v>
      </c>
      <c r="KT7" s="82" t="s">
        <v>2868</v>
      </c>
      <c r="KU7" s="82" t="s">
        <v>2868</v>
      </c>
      <c r="KV7" s="82" t="s">
        <v>2868</v>
      </c>
      <c r="KW7" s="82" t="s">
        <v>2868</v>
      </c>
      <c r="KX7" s="82" t="s">
        <v>2868</v>
      </c>
      <c r="KY7" s="82" t="s">
        <v>2868</v>
      </c>
      <c r="KZ7" s="82" t="s">
        <v>2868</v>
      </c>
      <c r="LA7" s="82" t="s">
        <v>2868</v>
      </c>
      <c r="LB7" s="82" t="s">
        <v>2868</v>
      </c>
      <c r="LC7" s="82" t="s">
        <v>2868</v>
      </c>
      <c r="LD7" s="82" t="s">
        <v>2868</v>
      </c>
      <c r="LE7" s="82" t="s">
        <v>2868</v>
      </c>
      <c r="LF7" s="82" t="s">
        <v>2868</v>
      </c>
      <c r="LG7" s="82" t="s">
        <v>2868</v>
      </c>
      <c r="LH7" s="82" t="s">
        <v>2868</v>
      </c>
      <c r="LI7" s="82" t="s">
        <v>2868</v>
      </c>
      <c r="LJ7" s="82" t="s">
        <v>2868</v>
      </c>
      <c r="LK7" s="82" t="s">
        <v>2868</v>
      </c>
      <c r="LL7" s="82" t="s">
        <v>2868</v>
      </c>
      <c r="LM7" s="82" t="s">
        <v>2868</v>
      </c>
      <c r="LN7" s="82" t="s">
        <v>2868</v>
      </c>
      <c r="LO7" s="82" t="s">
        <v>2868</v>
      </c>
      <c r="LP7" s="82" t="s">
        <v>2868</v>
      </c>
      <c r="LQ7" s="82" t="s">
        <v>2868</v>
      </c>
      <c r="LR7" s="82" t="s">
        <v>2868</v>
      </c>
      <c r="LS7" s="82" t="s">
        <v>2868</v>
      </c>
      <c r="LT7" s="82" t="s">
        <v>2868</v>
      </c>
      <c r="LU7" s="82" t="s">
        <v>2868</v>
      </c>
      <c r="LV7" s="82" t="s">
        <v>2868</v>
      </c>
      <c r="LW7" s="82" t="s">
        <v>2868</v>
      </c>
      <c r="LX7" s="82" t="s">
        <v>2868</v>
      </c>
      <c r="LY7" s="82" t="s">
        <v>2868</v>
      </c>
      <c r="LZ7" s="82" t="s">
        <v>2868</v>
      </c>
      <c r="MA7" s="82" t="s">
        <v>2868</v>
      </c>
      <c r="MB7" s="82" t="s">
        <v>2868</v>
      </c>
      <c r="MC7" s="82" t="s">
        <v>2868</v>
      </c>
      <c r="MD7" s="82" t="s">
        <v>2868</v>
      </c>
      <c r="ME7" s="82" t="s">
        <v>2868</v>
      </c>
      <c r="MF7" s="82" t="s">
        <v>2868</v>
      </c>
      <c r="MG7" s="82" t="s">
        <v>2868</v>
      </c>
      <c r="MH7" s="82" t="s">
        <v>2868</v>
      </c>
      <c r="MI7" s="82" t="s">
        <v>2868</v>
      </c>
      <c r="MJ7" s="82" t="s">
        <v>2868</v>
      </c>
      <c r="MK7" s="82" t="s">
        <v>2868</v>
      </c>
      <c r="ML7" s="82" t="s">
        <v>2868</v>
      </c>
      <c r="MM7" s="82" t="s">
        <v>2868</v>
      </c>
      <c r="MN7" s="82" t="s">
        <v>2868</v>
      </c>
      <c r="MO7" s="82" t="s">
        <v>2868</v>
      </c>
      <c r="MP7" s="82" t="s">
        <v>2868</v>
      </c>
      <c r="MQ7" s="82" t="s">
        <v>2868</v>
      </c>
      <c r="MR7" s="82" t="s">
        <v>2868</v>
      </c>
      <c r="MS7" s="82" t="s">
        <v>2868</v>
      </c>
      <c r="MT7" s="82" t="s">
        <v>2868</v>
      </c>
      <c r="MU7" s="82" t="s">
        <v>2868</v>
      </c>
      <c r="MV7" s="82" t="s">
        <v>2868</v>
      </c>
      <c r="MW7" s="82" t="s">
        <v>2868</v>
      </c>
      <c r="MX7" s="82" t="s">
        <v>2868</v>
      </c>
      <c r="MY7" s="82" t="s">
        <v>2868</v>
      </c>
      <c r="MZ7" s="82" t="s">
        <v>2868</v>
      </c>
      <c r="NA7" s="82" t="s">
        <v>2868</v>
      </c>
      <c r="NB7" s="82" t="s">
        <v>2868</v>
      </c>
      <c r="NC7" s="82" t="s">
        <v>2868</v>
      </c>
      <c r="ND7" s="82" t="s">
        <v>2868</v>
      </c>
      <c r="NE7" s="82" t="s">
        <v>2868</v>
      </c>
      <c r="NF7" s="82" t="s">
        <v>2868</v>
      </c>
      <c r="NG7" s="82" t="s">
        <v>2868</v>
      </c>
      <c r="NH7" s="82" t="s">
        <v>2868</v>
      </c>
      <c r="NI7" s="82" t="s">
        <v>2868</v>
      </c>
      <c r="NJ7" s="82" t="s">
        <v>2868</v>
      </c>
      <c r="NK7" s="82" t="s">
        <v>2868</v>
      </c>
      <c r="NL7" s="82" t="s">
        <v>2868</v>
      </c>
      <c r="NM7" s="82" t="s">
        <v>2868</v>
      </c>
      <c r="NN7" s="82" t="s">
        <v>2868</v>
      </c>
      <c r="NO7" s="82" t="s">
        <v>2868</v>
      </c>
      <c r="NP7" s="82" t="s">
        <v>2868</v>
      </c>
      <c r="NQ7" s="82" t="s">
        <v>2868</v>
      </c>
      <c r="NR7" s="82" t="s">
        <v>2868</v>
      </c>
      <c r="NS7" s="82" t="s">
        <v>2868</v>
      </c>
      <c r="NT7" s="82" t="s">
        <v>2868</v>
      </c>
      <c r="NU7" s="82" t="s">
        <v>2868</v>
      </c>
      <c r="NV7" s="82" t="s">
        <v>2868</v>
      </c>
      <c r="NW7" s="82" t="s">
        <v>2868</v>
      </c>
      <c r="NX7" s="82" t="s">
        <v>2868</v>
      </c>
      <c r="NY7" s="82" t="s">
        <v>2868</v>
      </c>
      <c r="NZ7" s="82" t="s">
        <v>2868</v>
      </c>
      <c r="OA7" s="82" t="s">
        <v>2868</v>
      </c>
      <c r="OB7" s="82" t="s">
        <v>2868</v>
      </c>
      <c r="OC7" s="82" t="s">
        <v>2868</v>
      </c>
      <c r="OD7" s="82" t="s">
        <v>2868</v>
      </c>
      <c r="OE7" s="82" t="s">
        <v>2868</v>
      </c>
      <c r="OF7" s="82" t="s">
        <v>2868</v>
      </c>
      <c r="OG7" s="82" t="s">
        <v>2868</v>
      </c>
      <c r="OH7" s="82" t="s">
        <v>2868</v>
      </c>
      <c r="OI7" s="82" t="s">
        <v>2868</v>
      </c>
      <c r="OJ7" s="82" t="s">
        <v>2868</v>
      </c>
      <c r="OK7" s="82" t="s">
        <v>2868</v>
      </c>
      <c r="OL7" s="82" t="s">
        <v>2868</v>
      </c>
      <c r="OM7" s="82" t="s">
        <v>2868</v>
      </c>
      <c r="ON7" s="82" t="s">
        <v>2868</v>
      </c>
      <c r="OO7" s="82" t="s">
        <v>2868</v>
      </c>
      <c r="OP7" s="82" t="s">
        <v>2868</v>
      </c>
      <c r="OQ7" s="82" t="s">
        <v>2868</v>
      </c>
      <c r="OR7" s="82" t="s">
        <v>2868</v>
      </c>
      <c r="OS7" s="82" t="s">
        <v>2868</v>
      </c>
      <c r="OT7" s="82" t="s">
        <v>2868</v>
      </c>
      <c r="OU7" s="82" t="s">
        <v>2868</v>
      </c>
      <c r="OV7" s="82" t="s">
        <v>2868</v>
      </c>
      <c r="OW7" s="82" t="s">
        <v>2868</v>
      </c>
      <c r="OX7" s="82" t="s">
        <v>2868</v>
      </c>
      <c r="OY7" s="82" t="s">
        <v>2868</v>
      </c>
      <c r="OZ7" s="82" t="s">
        <v>2868</v>
      </c>
      <c r="PA7" s="82" t="s">
        <v>2868</v>
      </c>
      <c r="PB7" s="82" t="s">
        <v>2868</v>
      </c>
      <c r="PC7" s="82" t="s">
        <v>2868</v>
      </c>
      <c r="PD7" s="82" t="s">
        <v>2868</v>
      </c>
      <c r="PE7" s="82" t="s">
        <v>2868</v>
      </c>
      <c r="PF7" s="82" t="s">
        <v>2868</v>
      </c>
      <c r="PG7" s="82" t="s">
        <v>2868</v>
      </c>
      <c r="PH7" s="82" t="s">
        <v>2868</v>
      </c>
      <c r="PI7" s="82" t="s">
        <v>2868</v>
      </c>
      <c r="PJ7" s="82" t="s">
        <v>2868</v>
      </c>
      <c r="PK7" s="82" t="s">
        <v>2868</v>
      </c>
      <c r="PL7" s="82" t="s">
        <v>2868</v>
      </c>
      <c r="PM7" s="82" t="s">
        <v>2868</v>
      </c>
      <c r="PN7" s="82" t="s">
        <v>2868</v>
      </c>
      <c r="PO7" s="82" t="s">
        <v>2868</v>
      </c>
      <c r="PP7" s="82" t="s">
        <v>2868</v>
      </c>
      <c r="PQ7" s="82" t="s">
        <v>2868</v>
      </c>
      <c r="PR7" s="82" t="s">
        <v>2868</v>
      </c>
      <c r="PS7" s="82" t="s">
        <v>2868</v>
      </c>
      <c r="PT7" s="82" t="s">
        <v>2868</v>
      </c>
      <c r="PU7" s="82" t="s">
        <v>2868</v>
      </c>
      <c r="PV7" s="82" t="s">
        <v>2868</v>
      </c>
      <c r="PW7" s="82" t="s">
        <v>2868</v>
      </c>
      <c r="PX7" s="82" t="s">
        <v>2868</v>
      </c>
      <c r="PY7" s="82" t="s">
        <v>2868</v>
      </c>
      <c r="PZ7" s="82" t="s">
        <v>2868</v>
      </c>
      <c r="QA7" s="82" t="s">
        <v>2868</v>
      </c>
      <c r="QB7" s="82" t="s">
        <v>2868</v>
      </c>
      <c r="QC7" s="82" t="s">
        <v>2868</v>
      </c>
      <c r="QD7" s="82" t="s">
        <v>2868</v>
      </c>
      <c r="QE7" s="82" t="s">
        <v>2868</v>
      </c>
      <c r="QF7" s="82" t="s">
        <v>2868</v>
      </c>
      <c r="QG7" s="82" t="s">
        <v>2868</v>
      </c>
      <c r="QH7" s="82" t="s">
        <v>2868</v>
      </c>
      <c r="QI7" s="82" t="s">
        <v>2868</v>
      </c>
      <c r="QJ7" s="82" t="s">
        <v>2868</v>
      </c>
      <c r="QK7" s="82" t="s">
        <v>2868</v>
      </c>
      <c r="QL7" s="82" t="s">
        <v>2868</v>
      </c>
      <c r="QM7" s="82" t="s">
        <v>2868</v>
      </c>
    </row>
    <row r="8" spans="1:455">
      <c r="B8" s="82" t="s">
        <v>2875</v>
      </c>
      <c r="C8" s="82" t="s">
        <v>4022</v>
      </c>
      <c r="D8" s="82" t="s">
        <v>2875</v>
      </c>
      <c r="E8" s="82" t="s">
        <v>3297</v>
      </c>
      <c r="F8" s="82" t="s">
        <v>849</v>
      </c>
      <c r="G8" s="82" t="s">
        <v>1004</v>
      </c>
      <c r="H8" s="82" t="s">
        <v>1004</v>
      </c>
      <c r="I8" s="82" t="s">
        <v>4019</v>
      </c>
      <c r="J8" s="82" t="s">
        <v>4021</v>
      </c>
      <c r="K8" s="82" t="s">
        <v>3321</v>
      </c>
      <c r="L8" s="82" t="s">
        <v>3291</v>
      </c>
      <c r="M8" s="82" t="s">
        <v>3296</v>
      </c>
      <c r="N8" s="82" t="s">
        <v>3425</v>
      </c>
      <c r="O8" s="82" t="s">
        <v>3291</v>
      </c>
      <c r="P8" s="82" t="s">
        <v>3322</v>
      </c>
      <c r="Q8" s="82" t="s">
        <v>3291</v>
      </c>
      <c r="R8" s="82" t="s">
        <v>3289</v>
      </c>
      <c r="S8" s="82" t="s">
        <v>3291</v>
      </c>
      <c r="T8" s="82" t="s">
        <v>2868</v>
      </c>
      <c r="U8" s="82" t="s">
        <v>2868</v>
      </c>
      <c r="V8" s="82" t="s">
        <v>4276</v>
      </c>
      <c r="W8" s="82" t="s">
        <v>3289</v>
      </c>
      <c r="X8" s="82" t="s">
        <v>3294</v>
      </c>
      <c r="Y8" s="82" t="s">
        <v>3291</v>
      </c>
      <c r="Z8" s="82" t="s">
        <v>3301</v>
      </c>
      <c r="AA8" s="82" t="s">
        <v>3293</v>
      </c>
      <c r="AB8" s="82" t="s">
        <v>3289</v>
      </c>
      <c r="AC8" s="82" t="s">
        <v>3291</v>
      </c>
      <c r="AD8" s="82" t="s">
        <v>2868</v>
      </c>
      <c r="AE8" s="82" t="s">
        <v>2868</v>
      </c>
      <c r="AF8" s="82" t="s">
        <v>3302</v>
      </c>
      <c r="AG8" s="82" t="s">
        <v>3293</v>
      </c>
      <c r="AH8" s="82" t="s">
        <v>3291</v>
      </c>
      <c r="AI8" s="82" t="s">
        <v>3291</v>
      </c>
      <c r="AJ8" s="82" t="s">
        <v>4290</v>
      </c>
      <c r="AK8" s="82" t="s">
        <v>3289</v>
      </c>
      <c r="AL8" s="82" t="s">
        <v>3294</v>
      </c>
      <c r="AM8" s="82" t="s">
        <v>3291</v>
      </c>
      <c r="AN8" s="82" t="s">
        <v>3301</v>
      </c>
      <c r="AO8" s="82" t="s">
        <v>3293</v>
      </c>
      <c r="AP8" s="82" t="s">
        <v>3289</v>
      </c>
      <c r="AQ8" s="82" t="s">
        <v>3291</v>
      </c>
      <c r="AR8" s="82" t="s">
        <v>2868</v>
      </c>
      <c r="AS8" s="82" t="s">
        <v>2868</v>
      </c>
      <c r="AT8" s="82" t="s">
        <v>3302</v>
      </c>
      <c r="AU8" s="82" t="s">
        <v>3293</v>
      </c>
      <c r="AV8" s="82" t="s">
        <v>3291</v>
      </c>
      <c r="AW8" s="82" t="s">
        <v>3291</v>
      </c>
      <c r="AX8" s="82" t="s">
        <v>4277</v>
      </c>
      <c r="AY8" s="82" t="s">
        <v>3289</v>
      </c>
      <c r="AZ8" s="82" t="s">
        <v>3294</v>
      </c>
      <c r="BA8" s="82" t="s">
        <v>3291</v>
      </c>
      <c r="BB8" s="82" t="s">
        <v>3301</v>
      </c>
      <c r="BC8" s="82" t="s">
        <v>3293</v>
      </c>
      <c r="BD8" s="82" t="s">
        <v>3289</v>
      </c>
      <c r="BE8" s="82" t="s">
        <v>3291</v>
      </c>
      <c r="BF8" s="82" t="s">
        <v>2868</v>
      </c>
      <c r="BG8" s="82" t="s">
        <v>2868</v>
      </c>
      <c r="BH8" s="82" t="s">
        <v>3302</v>
      </c>
      <c r="BI8" s="82" t="s">
        <v>3293</v>
      </c>
      <c r="BJ8" s="82" t="s">
        <v>3291</v>
      </c>
      <c r="BK8" s="82" t="s">
        <v>3291</v>
      </c>
      <c r="BL8" s="82" t="s">
        <v>4291</v>
      </c>
      <c r="BM8" s="82" t="s">
        <v>3289</v>
      </c>
      <c r="BN8" s="82" t="s">
        <v>3294</v>
      </c>
      <c r="BO8" s="82" t="s">
        <v>3291</v>
      </c>
      <c r="BP8" s="82" t="s">
        <v>3303</v>
      </c>
      <c r="BQ8" s="82" t="s">
        <v>3291</v>
      </c>
      <c r="BR8" s="82" t="s">
        <v>3289</v>
      </c>
      <c r="BS8" s="82" t="s">
        <v>3291</v>
      </c>
      <c r="BT8" s="82" t="s">
        <v>2868</v>
      </c>
      <c r="BU8" s="82" t="s">
        <v>2868</v>
      </c>
      <c r="BV8" s="82" t="s">
        <v>3302</v>
      </c>
      <c r="BW8" s="82" t="s">
        <v>3293</v>
      </c>
      <c r="BX8" s="82" t="s">
        <v>3291</v>
      </c>
      <c r="BY8" s="82" t="s">
        <v>3293</v>
      </c>
      <c r="BZ8" s="82" t="s">
        <v>4278</v>
      </c>
      <c r="CA8" s="82" t="s">
        <v>3289</v>
      </c>
      <c r="CB8" s="82" t="s">
        <v>3294</v>
      </c>
      <c r="CC8" s="82" t="s">
        <v>3291</v>
      </c>
      <c r="CD8" s="82" t="s">
        <v>3301</v>
      </c>
      <c r="CE8" s="82" t="s">
        <v>3293</v>
      </c>
      <c r="CF8" s="82" t="s">
        <v>3289</v>
      </c>
      <c r="CG8" s="82" t="s">
        <v>3291</v>
      </c>
      <c r="CH8" s="82" t="s">
        <v>2868</v>
      </c>
      <c r="CI8" s="82" t="s">
        <v>2868</v>
      </c>
      <c r="CJ8" s="82" t="s">
        <v>3302</v>
      </c>
      <c r="CK8" s="82" t="s">
        <v>3293</v>
      </c>
      <c r="CL8" s="82" t="s">
        <v>3291</v>
      </c>
      <c r="CM8" s="82" t="s">
        <v>3291</v>
      </c>
      <c r="CN8" s="82" t="s">
        <v>4279</v>
      </c>
      <c r="CO8" s="82" t="s">
        <v>3289</v>
      </c>
      <c r="CP8" s="82" t="s">
        <v>3294</v>
      </c>
      <c r="CQ8" s="82" t="s">
        <v>3291</v>
      </c>
      <c r="CR8" s="82" t="s">
        <v>3301</v>
      </c>
      <c r="CS8" s="82" t="s">
        <v>3293</v>
      </c>
      <c r="CT8" s="82" t="s">
        <v>3289</v>
      </c>
      <c r="CU8" s="82" t="s">
        <v>3291</v>
      </c>
      <c r="CV8" s="82" t="s">
        <v>2868</v>
      </c>
      <c r="CW8" s="82" t="s">
        <v>2868</v>
      </c>
      <c r="CX8" s="82" t="s">
        <v>3302</v>
      </c>
      <c r="CY8" s="82" t="s">
        <v>3293</v>
      </c>
      <c r="CZ8" s="82" t="s">
        <v>3291</v>
      </c>
      <c r="DA8" s="82" t="s">
        <v>3291</v>
      </c>
      <c r="DB8" s="82" t="s">
        <v>4280</v>
      </c>
      <c r="DC8" s="82" t="s">
        <v>3289</v>
      </c>
      <c r="DD8" s="82" t="s">
        <v>3294</v>
      </c>
      <c r="DE8" s="82" t="s">
        <v>3291</v>
      </c>
      <c r="DF8" s="82" t="s">
        <v>3303</v>
      </c>
      <c r="DG8" s="82" t="s">
        <v>3291</v>
      </c>
      <c r="DH8" s="82" t="s">
        <v>3289</v>
      </c>
      <c r="DI8" s="82" t="s">
        <v>3291</v>
      </c>
      <c r="DJ8" s="82" t="s">
        <v>2868</v>
      </c>
      <c r="DK8" s="82" t="s">
        <v>2868</v>
      </c>
      <c r="DL8" s="82" t="s">
        <v>3302</v>
      </c>
      <c r="DM8" s="82" t="s">
        <v>3293</v>
      </c>
      <c r="DN8" s="82" t="s">
        <v>3291</v>
      </c>
      <c r="DO8" s="82" t="s">
        <v>3293</v>
      </c>
      <c r="DP8" s="82" t="s">
        <v>4281</v>
      </c>
      <c r="DQ8" s="82" t="s">
        <v>3297</v>
      </c>
      <c r="DR8" s="82" t="s">
        <v>2868</v>
      </c>
      <c r="DS8" s="82" t="s">
        <v>2868</v>
      </c>
      <c r="DT8" s="82" t="s">
        <v>2868</v>
      </c>
      <c r="DU8" s="82" t="s">
        <v>2868</v>
      </c>
      <c r="DV8" s="82" t="s">
        <v>2868</v>
      </c>
      <c r="DW8" s="82" t="s">
        <v>2868</v>
      </c>
      <c r="DX8" s="82" t="s">
        <v>2868</v>
      </c>
      <c r="DY8" s="82" t="s">
        <v>2868</v>
      </c>
      <c r="DZ8" s="82" t="s">
        <v>2868</v>
      </c>
      <c r="EA8" s="82" t="s">
        <v>2868</v>
      </c>
      <c r="EB8" s="82" t="s">
        <v>2868</v>
      </c>
      <c r="EC8" s="82" t="s">
        <v>2868</v>
      </c>
      <c r="ED8" s="82" t="s">
        <v>4292</v>
      </c>
      <c r="EE8" s="82" t="s">
        <v>3289</v>
      </c>
      <c r="EF8" s="82" t="s">
        <v>3294</v>
      </c>
      <c r="EG8" s="82" t="s">
        <v>3291</v>
      </c>
      <c r="EH8" s="82" t="s">
        <v>3301</v>
      </c>
      <c r="EI8" s="82" t="s">
        <v>3293</v>
      </c>
      <c r="EJ8" s="82" t="s">
        <v>3289</v>
      </c>
      <c r="EK8" s="82" t="s">
        <v>3291</v>
      </c>
      <c r="EL8" s="82" t="s">
        <v>2868</v>
      </c>
      <c r="EM8" s="82" t="s">
        <v>2868</v>
      </c>
      <c r="EN8" s="82" t="s">
        <v>3302</v>
      </c>
      <c r="EO8" s="82" t="s">
        <v>3293</v>
      </c>
      <c r="EP8" s="82" t="s">
        <v>3291</v>
      </c>
      <c r="EQ8" s="82" t="s">
        <v>3291</v>
      </c>
      <c r="ER8" s="82" t="s">
        <v>4282</v>
      </c>
      <c r="ES8" s="82" t="s">
        <v>3289</v>
      </c>
      <c r="ET8" s="82" t="s">
        <v>3294</v>
      </c>
      <c r="EU8" s="82" t="s">
        <v>3291</v>
      </c>
      <c r="EV8" s="82" t="s">
        <v>3301</v>
      </c>
      <c r="EW8" s="82" t="s">
        <v>3293</v>
      </c>
      <c r="EX8" s="82" t="s">
        <v>3289</v>
      </c>
      <c r="EY8" s="82" t="s">
        <v>3291</v>
      </c>
      <c r="EZ8" s="82" t="s">
        <v>2868</v>
      </c>
      <c r="FA8" s="82" t="s">
        <v>2868</v>
      </c>
      <c r="FB8" s="82" t="s">
        <v>3302</v>
      </c>
      <c r="FC8" s="82" t="s">
        <v>3293</v>
      </c>
      <c r="FD8" s="82" t="s">
        <v>3291</v>
      </c>
      <c r="FE8" s="82" t="s">
        <v>3291</v>
      </c>
      <c r="FF8" s="82" t="s">
        <v>4283</v>
      </c>
      <c r="FG8" s="82" t="s">
        <v>3289</v>
      </c>
      <c r="FH8" s="82" t="s">
        <v>3294</v>
      </c>
      <c r="FI8" s="82" t="s">
        <v>3291</v>
      </c>
      <c r="FJ8" s="82" t="s">
        <v>3301</v>
      </c>
      <c r="FK8" s="82" t="s">
        <v>3293</v>
      </c>
      <c r="FL8" s="82" t="s">
        <v>3289</v>
      </c>
      <c r="FM8" s="82" t="s">
        <v>3291</v>
      </c>
      <c r="FN8" s="82" t="s">
        <v>2868</v>
      </c>
      <c r="FO8" s="82" t="s">
        <v>2868</v>
      </c>
      <c r="FP8" s="82" t="s">
        <v>3302</v>
      </c>
      <c r="FQ8" s="82" t="s">
        <v>3293</v>
      </c>
      <c r="FR8" s="82" t="s">
        <v>3291</v>
      </c>
      <c r="FS8" s="82" t="s">
        <v>3291</v>
      </c>
      <c r="FT8" s="82" t="s">
        <v>4293</v>
      </c>
      <c r="FU8" s="82" t="s">
        <v>3289</v>
      </c>
      <c r="FV8" s="82" t="s">
        <v>3294</v>
      </c>
      <c r="FW8" s="82" t="s">
        <v>3291</v>
      </c>
      <c r="FX8" s="82" t="s">
        <v>3301</v>
      </c>
      <c r="FY8" s="82" t="s">
        <v>3293</v>
      </c>
      <c r="FZ8" s="82" t="s">
        <v>3289</v>
      </c>
      <c r="GA8" s="82" t="s">
        <v>3291</v>
      </c>
      <c r="GB8" s="82" t="s">
        <v>2868</v>
      </c>
      <c r="GC8" s="82" t="s">
        <v>2868</v>
      </c>
      <c r="GD8" s="82" t="s">
        <v>3302</v>
      </c>
      <c r="GE8" s="82" t="s">
        <v>3293</v>
      </c>
      <c r="GF8" s="82" t="s">
        <v>3291</v>
      </c>
      <c r="GG8" s="82" t="s">
        <v>3291</v>
      </c>
      <c r="GH8" s="82" t="s">
        <v>4284</v>
      </c>
      <c r="GI8" s="82" t="s">
        <v>3289</v>
      </c>
      <c r="GJ8" s="82" t="s">
        <v>3294</v>
      </c>
      <c r="GK8" s="82" t="s">
        <v>3291</v>
      </c>
      <c r="GL8" s="82" t="s">
        <v>3301</v>
      </c>
      <c r="GM8" s="82" t="s">
        <v>3293</v>
      </c>
      <c r="GN8" s="82" t="s">
        <v>3289</v>
      </c>
      <c r="GO8" s="82" t="s">
        <v>3291</v>
      </c>
      <c r="GP8" s="82" t="s">
        <v>2868</v>
      </c>
      <c r="GQ8" s="82" t="s">
        <v>2868</v>
      </c>
      <c r="GR8" s="82" t="s">
        <v>3302</v>
      </c>
      <c r="GS8" s="82" t="s">
        <v>3293</v>
      </c>
      <c r="GT8" s="82" t="s">
        <v>3291</v>
      </c>
      <c r="GU8" s="82" t="s">
        <v>3291</v>
      </c>
      <c r="GV8" s="82" t="s">
        <v>4294</v>
      </c>
      <c r="GW8" s="82" t="s">
        <v>3289</v>
      </c>
      <c r="GX8" s="82" t="s">
        <v>3294</v>
      </c>
      <c r="GY8" s="82" t="s">
        <v>3291</v>
      </c>
      <c r="GZ8" s="82" t="s">
        <v>3301</v>
      </c>
      <c r="HA8" s="82" t="s">
        <v>3293</v>
      </c>
      <c r="HB8" s="82" t="s">
        <v>3289</v>
      </c>
      <c r="HC8" s="82" t="s">
        <v>3291</v>
      </c>
      <c r="HD8" s="82" t="s">
        <v>2868</v>
      </c>
      <c r="HE8" s="82" t="s">
        <v>2868</v>
      </c>
      <c r="HF8" s="82" t="s">
        <v>3302</v>
      </c>
      <c r="HG8" s="82" t="s">
        <v>3293</v>
      </c>
      <c r="HH8" s="82" t="s">
        <v>3291</v>
      </c>
      <c r="HI8" s="82" t="s">
        <v>3291</v>
      </c>
      <c r="HJ8" s="82" t="s">
        <v>4285</v>
      </c>
      <c r="HK8" s="82" t="s">
        <v>3289</v>
      </c>
      <c r="HL8" s="82" t="s">
        <v>3294</v>
      </c>
      <c r="HM8" s="82" t="s">
        <v>3291</v>
      </c>
      <c r="HN8" s="82" t="s">
        <v>3301</v>
      </c>
      <c r="HO8" s="82" t="s">
        <v>3293</v>
      </c>
      <c r="HP8" s="82" t="s">
        <v>3289</v>
      </c>
      <c r="HQ8" s="82" t="s">
        <v>3291</v>
      </c>
      <c r="HR8" s="82" t="s">
        <v>2868</v>
      </c>
      <c r="HS8" s="82" t="s">
        <v>2868</v>
      </c>
      <c r="HT8" s="82" t="s">
        <v>3302</v>
      </c>
      <c r="HU8" s="82" t="s">
        <v>3293</v>
      </c>
      <c r="HV8" s="82" t="s">
        <v>3291</v>
      </c>
      <c r="HW8" s="82" t="s">
        <v>3291</v>
      </c>
      <c r="HX8" s="82" t="s">
        <v>4286</v>
      </c>
      <c r="HY8" s="82" t="s">
        <v>3297</v>
      </c>
      <c r="HZ8" s="82" t="s">
        <v>2868</v>
      </c>
      <c r="IA8" s="82" t="s">
        <v>2868</v>
      </c>
      <c r="IB8" s="82" t="s">
        <v>2868</v>
      </c>
      <c r="IC8" s="82" t="s">
        <v>2868</v>
      </c>
      <c r="ID8" s="82" t="s">
        <v>2868</v>
      </c>
      <c r="IE8" s="82" t="s">
        <v>2868</v>
      </c>
      <c r="IF8" s="82" t="s">
        <v>2868</v>
      </c>
      <c r="IG8" s="82" t="s">
        <v>2868</v>
      </c>
      <c r="IH8" s="82" t="s">
        <v>2868</v>
      </c>
      <c r="II8" s="82" t="s">
        <v>2868</v>
      </c>
      <c r="IJ8" s="82" t="s">
        <v>2868</v>
      </c>
      <c r="IK8" s="82" t="s">
        <v>2868</v>
      </c>
      <c r="IL8" s="82" t="s">
        <v>4287</v>
      </c>
      <c r="IM8" s="82" t="s">
        <v>3297</v>
      </c>
      <c r="IN8" s="82" t="s">
        <v>2868</v>
      </c>
      <c r="IO8" s="82" t="s">
        <v>2868</v>
      </c>
      <c r="IP8" s="82" t="s">
        <v>2868</v>
      </c>
      <c r="IQ8" s="82" t="s">
        <v>2868</v>
      </c>
      <c r="IR8" s="82" t="s">
        <v>2868</v>
      </c>
      <c r="IS8" s="82" t="s">
        <v>2868</v>
      </c>
      <c r="IT8" s="82" t="s">
        <v>2868</v>
      </c>
      <c r="IU8" s="82" t="s">
        <v>2868</v>
      </c>
      <c r="IV8" s="82" t="s">
        <v>2868</v>
      </c>
      <c r="IW8" s="82" t="s">
        <v>2868</v>
      </c>
      <c r="IX8" s="82" t="s">
        <v>2868</v>
      </c>
      <c r="IY8" s="82" t="s">
        <v>2868</v>
      </c>
      <c r="IZ8" s="82" t="s">
        <v>4288</v>
      </c>
      <c r="JA8" s="82" t="s">
        <v>3297</v>
      </c>
      <c r="JB8" s="82" t="s">
        <v>2868</v>
      </c>
      <c r="JC8" s="82" t="s">
        <v>2868</v>
      </c>
      <c r="JD8" s="82" t="s">
        <v>2868</v>
      </c>
      <c r="JE8" s="82" t="s">
        <v>2868</v>
      </c>
      <c r="JF8" s="82" t="s">
        <v>2868</v>
      </c>
      <c r="JG8" s="82" t="s">
        <v>2868</v>
      </c>
      <c r="JH8" s="82" t="s">
        <v>2868</v>
      </c>
      <c r="JI8" s="82" t="s">
        <v>2868</v>
      </c>
      <c r="JJ8" s="82" t="s">
        <v>2868</v>
      </c>
      <c r="JK8" s="82" t="s">
        <v>2868</v>
      </c>
      <c r="JL8" s="82" t="s">
        <v>2868</v>
      </c>
      <c r="JM8" s="82" t="s">
        <v>2868</v>
      </c>
      <c r="JN8" s="82" t="s">
        <v>4295</v>
      </c>
      <c r="JO8" s="82" t="s">
        <v>3297</v>
      </c>
      <c r="JP8" s="82" t="s">
        <v>2868</v>
      </c>
      <c r="JQ8" s="82" t="s">
        <v>2868</v>
      </c>
      <c r="JR8" s="82" t="s">
        <v>2868</v>
      </c>
      <c r="JS8" s="82" t="s">
        <v>2868</v>
      </c>
      <c r="JT8" s="82" t="s">
        <v>2868</v>
      </c>
      <c r="JU8" s="82" t="s">
        <v>2868</v>
      </c>
      <c r="JV8" s="82" t="s">
        <v>2868</v>
      </c>
      <c r="JW8" s="82" t="s">
        <v>2868</v>
      </c>
      <c r="JX8" s="82" t="s">
        <v>2868</v>
      </c>
      <c r="JY8" s="82" t="s">
        <v>2868</v>
      </c>
      <c r="JZ8" s="82" t="s">
        <v>2868</v>
      </c>
      <c r="KA8" s="82" t="s">
        <v>2868</v>
      </c>
      <c r="KB8" s="82" t="s">
        <v>4289</v>
      </c>
      <c r="KC8" s="82" t="s">
        <v>3297</v>
      </c>
      <c r="KD8" s="82" t="s">
        <v>2868</v>
      </c>
      <c r="KE8" s="82" t="s">
        <v>2868</v>
      </c>
      <c r="KF8" s="82" t="s">
        <v>2868</v>
      </c>
      <c r="KG8" s="82" t="s">
        <v>2868</v>
      </c>
      <c r="KH8" s="82" t="s">
        <v>2868</v>
      </c>
      <c r="KI8" s="82" t="s">
        <v>2868</v>
      </c>
      <c r="KJ8" s="82" t="s">
        <v>2868</v>
      </c>
      <c r="KK8" s="82" t="s">
        <v>2868</v>
      </c>
      <c r="KL8" s="82" t="s">
        <v>2868</v>
      </c>
      <c r="KM8" s="82" t="s">
        <v>2868</v>
      </c>
      <c r="KN8" s="82" t="s">
        <v>2868</v>
      </c>
      <c r="KO8" s="82" t="s">
        <v>2868</v>
      </c>
      <c r="KP8" s="82" t="s">
        <v>2868</v>
      </c>
      <c r="KQ8" s="82" t="s">
        <v>2868</v>
      </c>
      <c r="KR8" s="82" t="s">
        <v>2868</v>
      </c>
      <c r="KS8" s="82" t="s">
        <v>2868</v>
      </c>
      <c r="KT8" s="82" t="s">
        <v>2868</v>
      </c>
      <c r="KU8" s="82" t="s">
        <v>2868</v>
      </c>
      <c r="KV8" s="82" t="s">
        <v>2868</v>
      </c>
      <c r="KW8" s="82" t="s">
        <v>2868</v>
      </c>
      <c r="KX8" s="82" t="s">
        <v>2868</v>
      </c>
      <c r="KY8" s="82" t="s">
        <v>2868</v>
      </c>
      <c r="KZ8" s="82" t="s">
        <v>2868</v>
      </c>
      <c r="LA8" s="82" t="s">
        <v>2868</v>
      </c>
      <c r="LB8" s="82" t="s">
        <v>2868</v>
      </c>
      <c r="LC8" s="82" t="s">
        <v>2868</v>
      </c>
      <c r="LD8" s="82" t="s">
        <v>2868</v>
      </c>
      <c r="LE8" s="82" t="s">
        <v>2868</v>
      </c>
      <c r="LF8" s="82" t="s">
        <v>2868</v>
      </c>
      <c r="LG8" s="82" t="s">
        <v>2868</v>
      </c>
      <c r="LH8" s="82" t="s">
        <v>2868</v>
      </c>
      <c r="LI8" s="82" t="s">
        <v>2868</v>
      </c>
      <c r="LJ8" s="82" t="s">
        <v>2868</v>
      </c>
      <c r="LK8" s="82" t="s">
        <v>2868</v>
      </c>
      <c r="LL8" s="82" t="s">
        <v>2868</v>
      </c>
      <c r="LM8" s="82" t="s">
        <v>2868</v>
      </c>
      <c r="LN8" s="82" t="s">
        <v>2868</v>
      </c>
      <c r="LO8" s="82" t="s">
        <v>2868</v>
      </c>
      <c r="LP8" s="82" t="s">
        <v>2868</v>
      </c>
      <c r="LQ8" s="82" t="s">
        <v>2868</v>
      </c>
      <c r="LR8" s="82" t="s">
        <v>2868</v>
      </c>
      <c r="LS8" s="82" t="s">
        <v>2868</v>
      </c>
      <c r="LT8" s="82" t="s">
        <v>2868</v>
      </c>
      <c r="LU8" s="82" t="s">
        <v>2868</v>
      </c>
      <c r="LV8" s="82" t="s">
        <v>2868</v>
      </c>
      <c r="LW8" s="82" t="s">
        <v>2868</v>
      </c>
      <c r="LX8" s="82" t="s">
        <v>2868</v>
      </c>
      <c r="LY8" s="82" t="s">
        <v>2868</v>
      </c>
      <c r="LZ8" s="82" t="s">
        <v>2868</v>
      </c>
      <c r="MA8" s="82" t="s">
        <v>2868</v>
      </c>
      <c r="MB8" s="82" t="s">
        <v>2868</v>
      </c>
      <c r="MC8" s="82" t="s">
        <v>2868</v>
      </c>
      <c r="MD8" s="82" t="s">
        <v>2868</v>
      </c>
      <c r="ME8" s="82" t="s">
        <v>2868</v>
      </c>
      <c r="MF8" s="82" t="s">
        <v>2868</v>
      </c>
      <c r="MG8" s="82" t="s">
        <v>2868</v>
      </c>
      <c r="MH8" s="82" t="s">
        <v>2868</v>
      </c>
      <c r="MI8" s="82" t="s">
        <v>2868</v>
      </c>
      <c r="MJ8" s="82" t="s">
        <v>2868</v>
      </c>
      <c r="MK8" s="82" t="s">
        <v>2868</v>
      </c>
      <c r="ML8" s="82" t="s">
        <v>2868</v>
      </c>
      <c r="MM8" s="82" t="s">
        <v>2868</v>
      </c>
      <c r="MN8" s="82" t="s">
        <v>2868</v>
      </c>
      <c r="MO8" s="82" t="s">
        <v>2868</v>
      </c>
      <c r="MP8" s="82" t="s">
        <v>2868</v>
      </c>
      <c r="MQ8" s="82" t="s">
        <v>2868</v>
      </c>
      <c r="MR8" s="82" t="s">
        <v>2868</v>
      </c>
      <c r="MS8" s="82" t="s">
        <v>2868</v>
      </c>
      <c r="MT8" s="82" t="s">
        <v>2868</v>
      </c>
      <c r="MU8" s="82" t="s">
        <v>2868</v>
      </c>
      <c r="MV8" s="82" t="s">
        <v>2868</v>
      </c>
      <c r="MW8" s="82" t="s">
        <v>2868</v>
      </c>
      <c r="MX8" s="82" t="s">
        <v>2868</v>
      </c>
      <c r="MY8" s="82" t="s">
        <v>2868</v>
      </c>
      <c r="MZ8" s="82" t="s">
        <v>2868</v>
      </c>
      <c r="NA8" s="82" t="s">
        <v>2868</v>
      </c>
      <c r="NB8" s="82" t="s">
        <v>2868</v>
      </c>
      <c r="NC8" s="82" t="s">
        <v>2868</v>
      </c>
      <c r="ND8" s="82" t="s">
        <v>2868</v>
      </c>
      <c r="NE8" s="82" t="s">
        <v>2868</v>
      </c>
      <c r="NF8" s="82" t="s">
        <v>2868</v>
      </c>
      <c r="NG8" s="82" t="s">
        <v>2868</v>
      </c>
      <c r="NH8" s="82" t="s">
        <v>2868</v>
      </c>
      <c r="NI8" s="82" t="s">
        <v>2868</v>
      </c>
      <c r="NJ8" s="82" t="s">
        <v>2868</v>
      </c>
      <c r="NK8" s="82" t="s">
        <v>2868</v>
      </c>
      <c r="NL8" s="82" t="s">
        <v>2868</v>
      </c>
      <c r="NM8" s="82" t="s">
        <v>2868</v>
      </c>
      <c r="NN8" s="82" t="s">
        <v>2868</v>
      </c>
      <c r="NO8" s="82" t="s">
        <v>2868</v>
      </c>
      <c r="NP8" s="82" t="s">
        <v>2868</v>
      </c>
      <c r="NQ8" s="82" t="s">
        <v>2868</v>
      </c>
      <c r="NR8" s="82" t="s">
        <v>2868</v>
      </c>
      <c r="NS8" s="82" t="s">
        <v>2868</v>
      </c>
      <c r="NT8" s="82" t="s">
        <v>2868</v>
      </c>
      <c r="NU8" s="82" t="s">
        <v>2868</v>
      </c>
      <c r="NV8" s="82" t="s">
        <v>2868</v>
      </c>
      <c r="NW8" s="82" t="s">
        <v>2868</v>
      </c>
      <c r="NX8" s="82" t="s">
        <v>2868</v>
      </c>
      <c r="NY8" s="82" t="s">
        <v>2868</v>
      </c>
      <c r="NZ8" s="82" t="s">
        <v>2868</v>
      </c>
      <c r="OA8" s="82" t="s">
        <v>2868</v>
      </c>
      <c r="OB8" s="82" t="s">
        <v>2868</v>
      </c>
      <c r="OC8" s="82" t="s">
        <v>2868</v>
      </c>
      <c r="OD8" s="82" t="s">
        <v>2868</v>
      </c>
      <c r="OE8" s="82" t="s">
        <v>2868</v>
      </c>
      <c r="OF8" s="82" t="s">
        <v>2868</v>
      </c>
      <c r="OG8" s="82" t="s">
        <v>2868</v>
      </c>
      <c r="OH8" s="82" t="s">
        <v>2868</v>
      </c>
      <c r="OI8" s="82" t="s">
        <v>2868</v>
      </c>
      <c r="OJ8" s="82" t="s">
        <v>2868</v>
      </c>
      <c r="OK8" s="82" t="s">
        <v>2868</v>
      </c>
      <c r="OL8" s="82" t="s">
        <v>2868</v>
      </c>
      <c r="OM8" s="82" t="s">
        <v>2868</v>
      </c>
      <c r="ON8" s="82" t="s">
        <v>2868</v>
      </c>
      <c r="OO8" s="82" t="s">
        <v>2868</v>
      </c>
      <c r="OP8" s="82" t="s">
        <v>2868</v>
      </c>
      <c r="OQ8" s="82" t="s">
        <v>2868</v>
      </c>
      <c r="OR8" s="82" t="s">
        <v>2868</v>
      </c>
      <c r="OS8" s="82" t="s">
        <v>2868</v>
      </c>
      <c r="OT8" s="82" t="s">
        <v>2868</v>
      </c>
      <c r="OU8" s="82" t="s">
        <v>2868</v>
      </c>
      <c r="OV8" s="82" t="s">
        <v>2868</v>
      </c>
      <c r="OW8" s="82" t="s">
        <v>2868</v>
      </c>
      <c r="OX8" s="82" t="s">
        <v>2868</v>
      </c>
      <c r="OY8" s="82" t="s">
        <v>2868</v>
      </c>
      <c r="OZ8" s="82" t="s">
        <v>2868</v>
      </c>
      <c r="PA8" s="82" t="s">
        <v>2868</v>
      </c>
      <c r="PB8" s="82" t="s">
        <v>2868</v>
      </c>
      <c r="PC8" s="82" t="s">
        <v>2868</v>
      </c>
      <c r="PD8" s="82" t="s">
        <v>2868</v>
      </c>
      <c r="PE8" s="82" t="s">
        <v>2868</v>
      </c>
      <c r="PF8" s="82" t="s">
        <v>2868</v>
      </c>
      <c r="PG8" s="82" t="s">
        <v>2868</v>
      </c>
      <c r="PH8" s="82" t="s">
        <v>2868</v>
      </c>
      <c r="PI8" s="82" t="s">
        <v>2868</v>
      </c>
      <c r="PJ8" s="82" t="s">
        <v>2868</v>
      </c>
      <c r="PK8" s="82" t="s">
        <v>2868</v>
      </c>
      <c r="PL8" s="82" t="s">
        <v>2868</v>
      </c>
      <c r="PM8" s="82" t="s">
        <v>2868</v>
      </c>
      <c r="PN8" s="82" t="s">
        <v>2868</v>
      </c>
      <c r="PO8" s="82" t="s">
        <v>2868</v>
      </c>
      <c r="PP8" s="82" t="s">
        <v>2868</v>
      </c>
      <c r="PQ8" s="82" t="s">
        <v>2868</v>
      </c>
      <c r="PR8" s="82" t="s">
        <v>2868</v>
      </c>
      <c r="PS8" s="82" t="s">
        <v>2868</v>
      </c>
      <c r="PT8" s="82" t="s">
        <v>2868</v>
      </c>
      <c r="PU8" s="82" t="s">
        <v>2868</v>
      </c>
      <c r="PV8" s="82" t="s">
        <v>2868</v>
      </c>
      <c r="PW8" s="82" t="s">
        <v>2868</v>
      </c>
      <c r="PX8" s="82" t="s">
        <v>2868</v>
      </c>
      <c r="PY8" s="82" t="s">
        <v>2868</v>
      </c>
      <c r="PZ8" s="82" t="s">
        <v>2868</v>
      </c>
      <c r="QA8" s="82" t="s">
        <v>2868</v>
      </c>
      <c r="QB8" s="82" t="s">
        <v>2868</v>
      </c>
      <c r="QC8" s="82" t="s">
        <v>2868</v>
      </c>
      <c r="QD8" s="82" t="s">
        <v>2868</v>
      </c>
      <c r="QE8" s="82" t="s">
        <v>2868</v>
      </c>
      <c r="QF8" s="82" t="s">
        <v>2868</v>
      </c>
      <c r="QG8" s="82" t="s">
        <v>2868</v>
      </c>
      <c r="QH8" s="82" t="s">
        <v>2868</v>
      </c>
      <c r="QI8" s="82" t="s">
        <v>2868</v>
      </c>
      <c r="QJ8" s="82" t="s">
        <v>2868</v>
      </c>
      <c r="QK8" s="82" t="s">
        <v>2868</v>
      </c>
      <c r="QL8" s="82" t="s">
        <v>2868</v>
      </c>
      <c r="QM8" s="82" t="s">
        <v>2868</v>
      </c>
    </row>
    <row r="9" spans="1:455">
      <c r="B9" s="82" t="s">
        <v>2876</v>
      </c>
      <c r="C9" s="82" t="s">
        <v>4024</v>
      </c>
      <c r="D9" s="82" t="s">
        <v>2876</v>
      </c>
      <c r="E9" s="82" t="s">
        <v>3304</v>
      </c>
      <c r="F9" s="82" t="s">
        <v>849</v>
      </c>
      <c r="G9" s="82" t="s">
        <v>1728</v>
      </c>
      <c r="H9" s="82" t="s">
        <v>1728</v>
      </c>
      <c r="I9" s="82" t="s">
        <v>4019</v>
      </c>
      <c r="J9" s="82" t="s">
        <v>4021</v>
      </c>
      <c r="K9" s="82" t="s">
        <v>3301</v>
      </c>
      <c r="L9" s="82" t="s">
        <v>3291</v>
      </c>
      <c r="M9" s="82" t="s">
        <v>3297</v>
      </c>
      <c r="N9" s="82" t="s">
        <v>3369</v>
      </c>
      <c r="O9" s="82" t="s">
        <v>3291</v>
      </c>
      <c r="P9" s="82" t="s">
        <v>3408</v>
      </c>
      <c r="Q9" s="82" t="s">
        <v>3291</v>
      </c>
      <c r="R9" s="82" t="s">
        <v>3296</v>
      </c>
      <c r="S9" s="82" t="s">
        <v>3291</v>
      </c>
      <c r="T9" s="82" t="s">
        <v>2868</v>
      </c>
      <c r="U9" s="82" t="s">
        <v>2868</v>
      </c>
      <c r="V9" s="82" t="s">
        <v>4276</v>
      </c>
      <c r="W9" s="82" t="s">
        <v>3289</v>
      </c>
      <c r="X9" s="82" t="s">
        <v>3294</v>
      </c>
      <c r="Y9" s="82" t="s">
        <v>3291</v>
      </c>
      <c r="Z9" s="82" t="s">
        <v>3303</v>
      </c>
      <c r="AA9" s="82" t="s">
        <v>3291</v>
      </c>
      <c r="AB9" s="82" t="s">
        <v>3289</v>
      </c>
      <c r="AC9" s="82" t="s">
        <v>3291</v>
      </c>
      <c r="AD9" s="82" t="s">
        <v>2868</v>
      </c>
      <c r="AE9" s="82" t="s">
        <v>2868</v>
      </c>
      <c r="AF9" s="82" t="s">
        <v>3302</v>
      </c>
      <c r="AG9" s="82" t="s">
        <v>3293</v>
      </c>
      <c r="AH9" s="82" t="s">
        <v>3291</v>
      </c>
      <c r="AI9" s="82" t="s">
        <v>3293</v>
      </c>
      <c r="AJ9" s="82" t="s">
        <v>4290</v>
      </c>
      <c r="AK9" s="82" t="s">
        <v>3289</v>
      </c>
      <c r="AL9" s="82" t="s">
        <v>3294</v>
      </c>
      <c r="AM9" s="82" t="s">
        <v>3291</v>
      </c>
      <c r="AN9" s="82" t="s">
        <v>3301</v>
      </c>
      <c r="AO9" s="82" t="s">
        <v>3293</v>
      </c>
      <c r="AP9" s="82" t="s">
        <v>3289</v>
      </c>
      <c r="AQ9" s="82" t="s">
        <v>3291</v>
      </c>
      <c r="AR9" s="82" t="s">
        <v>2868</v>
      </c>
      <c r="AS9" s="82" t="s">
        <v>2868</v>
      </c>
      <c r="AT9" s="82" t="s">
        <v>3302</v>
      </c>
      <c r="AU9" s="82" t="s">
        <v>3293</v>
      </c>
      <c r="AV9" s="82" t="s">
        <v>3291</v>
      </c>
      <c r="AW9" s="82" t="s">
        <v>3291</v>
      </c>
      <c r="AX9" s="82" t="s">
        <v>4277</v>
      </c>
      <c r="AY9" s="82" t="s">
        <v>3289</v>
      </c>
      <c r="AZ9" s="82" t="s">
        <v>3294</v>
      </c>
      <c r="BA9" s="82" t="s">
        <v>3291</v>
      </c>
      <c r="BB9" s="82" t="s">
        <v>3301</v>
      </c>
      <c r="BC9" s="82" t="s">
        <v>3293</v>
      </c>
      <c r="BD9" s="82" t="s">
        <v>3289</v>
      </c>
      <c r="BE9" s="82" t="s">
        <v>3291</v>
      </c>
      <c r="BF9" s="82" t="s">
        <v>2868</v>
      </c>
      <c r="BG9" s="82" t="s">
        <v>2868</v>
      </c>
      <c r="BH9" s="82" t="s">
        <v>3302</v>
      </c>
      <c r="BI9" s="82" t="s">
        <v>3293</v>
      </c>
      <c r="BJ9" s="82" t="s">
        <v>3291</v>
      </c>
      <c r="BK9" s="82" t="s">
        <v>3291</v>
      </c>
      <c r="BL9" s="82" t="s">
        <v>4291</v>
      </c>
      <c r="BM9" s="82" t="s">
        <v>3289</v>
      </c>
      <c r="BN9" s="82" t="s">
        <v>3294</v>
      </c>
      <c r="BO9" s="82" t="s">
        <v>3291</v>
      </c>
      <c r="BP9" s="82" t="s">
        <v>3303</v>
      </c>
      <c r="BQ9" s="82" t="s">
        <v>3291</v>
      </c>
      <c r="BR9" s="82" t="s">
        <v>3289</v>
      </c>
      <c r="BS9" s="82" t="s">
        <v>3291</v>
      </c>
      <c r="BT9" s="82" t="s">
        <v>2868</v>
      </c>
      <c r="BU9" s="82" t="s">
        <v>2868</v>
      </c>
      <c r="BV9" s="82" t="s">
        <v>3302</v>
      </c>
      <c r="BW9" s="82" t="s">
        <v>3293</v>
      </c>
      <c r="BX9" s="82" t="s">
        <v>3291</v>
      </c>
      <c r="BY9" s="82" t="s">
        <v>3293</v>
      </c>
      <c r="BZ9" s="82" t="s">
        <v>4278</v>
      </c>
      <c r="CA9" s="82" t="s">
        <v>3289</v>
      </c>
      <c r="CB9" s="82" t="s">
        <v>3294</v>
      </c>
      <c r="CC9" s="82" t="s">
        <v>3291</v>
      </c>
      <c r="CD9" s="82" t="s">
        <v>3301</v>
      </c>
      <c r="CE9" s="82" t="s">
        <v>3293</v>
      </c>
      <c r="CF9" s="82" t="s">
        <v>3289</v>
      </c>
      <c r="CG9" s="82" t="s">
        <v>3291</v>
      </c>
      <c r="CH9" s="82" t="s">
        <v>2868</v>
      </c>
      <c r="CI9" s="82" t="s">
        <v>2868</v>
      </c>
      <c r="CJ9" s="82" t="s">
        <v>3302</v>
      </c>
      <c r="CK9" s="82" t="s">
        <v>3293</v>
      </c>
      <c r="CL9" s="82" t="s">
        <v>3291</v>
      </c>
      <c r="CM9" s="82" t="s">
        <v>3291</v>
      </c>
      <c r="CN9" s="82" t="s">
        <v>4279</v>
      </c>
      <c r="CO9" s="82" t="s">
        <v>3289</v>
      </c>
      <c r="CP9" s="82" t="s">
        <v>3294</v>
      </c>
      <c r="CQ9" s="82" t="s">
        <v>3293</v>
      </c>
      <c r="CR9" s="82" t="s">
        <v>3298</v>
      </c>
      <c r="CS9" s="82" t="s">
        <v>3291</v>
      </c>
      <c r="CT9" s="82" t="s">
        <v>3289</v>
      </c>
      <c r="CU9" s="82" t="s">
        <v>3293</v>
      </c>
      <c r="CV9" s="82" t="s">
        <v>2868</v>
      </c>
      <c r="CW9" s="82" t="s">
        <v>2868</v>
      </c>
      <c r="CX9" s="82" t="s">
        <v>3302</v>
      </c>
      <c r="CY9" s="82" t="s">
        <v>3293</v>
      </c>
      <c r="CZ9" s="82" t="s">
        <v>3291</v>
      </c>
      <c r="DA9" s="82" t="s">
        <v>3293</v>
      </c>
      <c r="DB9" s="82" t="s">
        <v>4280</v>
      </c>
      <c r="DC9" s="82" t="s">
        <v>3289</v>
      </c>
      <c r="DD9" s="82" t="s">
        <v>3294</v>
      </c>
      <c r="DE9" s="82" t="s">
        <v>3291</v>
      </c>
      <c r="DF9" s="82" t="s">
        <v>3298</v>
      </c>
      <c r="DG9" s="82" t="s">
        <v>3291</v>
      </c>
      <c r="DH9" s="82" t="s">
        <v>3289</v>
      </c>
      <c r="DI9" s="82" t="s">
        <v>3293</v>
      </c>
      <c r="DJ9" s="82" t="s">
        <v>2868</v>
      </c>
      <c r="DK9" s="82" t="s">
        <v>2868</v>
      </c>
      <c r="DL9" s="82" t="s">
        <v>3302</v>
      </c>
      <c r="DM9" s="82" t="s">
        <v>3293</v>
      </c>
      <c r="DN9" s="82" t="s">
        <v>3289</v>
      </c>
      <c r="DO9" s="82" t="s">
        <v>3291</v>
      </c>
      <c r="DP9" s="82" t="s">
        <v>4281</v>
      </c>
      <c r="DQ9" s="82" t="s">
        <v>3297</v>
      </c>
      <c r="DR9" s="82" t="s">
        <v>2868</v>
      </c>
      <c r="DS9" s="82" t="s">
        <v>2868</v>
      </c>
      <c r="DT9" s="82" t="s">
        <v>2868</v>
      </c>
      <c r="DU9" s="82" t="s">
        <v>2868</v>
      </c>
      <c r="DV9" s="82" t="s">
        <v>2868</v>
      </c>
      <c r="DW9" s="82" t="s">
        <v>2868</v>
      </c>
      <c r="DX9" s="82" t="s">
        <v>2868</v>
      </c>
      <c r="DY9" s="82" t="s">
        <v>2868</v>
      </c>
      <c r="DZ9" s="82" t="s">
        <v>2868</v>
      </c>
      <c r="EA9" s="82" t="s">
        <v>2868</v>
      </c>
      <c r="EB9" s="82" t="s">
        <v>2868</v>
      </c>
      <c r="EC9" s="82" t="s">
        <v>2868</v>
      </c>
      <c r="ED9" s="82" t="s">
        <v>4292</v>
      </c>
      <c r="EE9" s="82" t="s">
        <v>3289</v>
      </c>
      <c r="EF9" s="82" t="s">
        <v>3294</v>
      </c>
      <c r="EG9" s="82" t="s">
        <v>3291</v>
      </c>
      <c r="EH9" s="82" t="s">
        <v>3298</v>
      </c>
      <c r="EI9" s="82" t="s">
        <v>3291</v>
      </c>
      <c r="EJ9" s="82" t="s">
        <v>3289</v>
      </c>
      <c r="EK9" s="82" t="s">
        <v>3293</v>
      </c>
      <c r="EL9" s="82" t="s">
        <v>2868</v>
      </c>
      <c r="EM9" s="82" t="s">
        <v>2868</v>
      </c>
      <c r="EN9" s="82" t="s">
        <v>3302</v>
      </c>
      <c r="EO9" s="82" t="s">
        <v>3293</v>
      </c>
      <c r="EP9" s="82" t="s">
        <v>3289</v>
      </c>
      <c r="EQ9" s="82" t="s">
        <v>3291</v>
      </c>
      <c r="ER9" s="82" t="s">
        <v>4282</v>
      </c>
      <c r="ES9" s="82" t="s">
        <v>3289</v>
      </c>
      <c r="ET9" s="82" t="s">
        <v>3294</v>
      </c>
      <c r="EU9" s="82" t="s">
        <v>3291</v>
      </c>
      <c r="EV9" s="82" t="s">
        <v>3303</v>
      </c>
      <c r="EW9" s="82" t="s">
        <v>3291</v>
      </c>
      <c r="EX9" s="82" t="s">
        <v>3289</v>
      </c>
      <c r="EY9" s="82" t="s">
        <v>3291</v>
      </c>
      <c r="EZ9" s="82" t="s">
        <v>2868</v>
      </c>
      <c r="FA9" s="82" t="s">
        <v>2868</v>
      </c>
      <c r="FB9" s="82" t="s">
        <v>3302</v>
      </c>
      <c r="FC9" s="82" t="s">
        <v>3293</v>
      </c>
      <c r="FD9" s="82" t="s">
        <v>3291</v>
      </c>
      <c r="FE9" s="82" t="s">
        <v>3293</v>
      </c>
      <c r="FF9" s="82" t="s">
        <v>4296</v>
      </c>
      <c r="FG9" s="82" t="s">
        <v>3304</v>
      </c>
      <c r="FH9" s="82" t="s">
        <v>2868</v>
      </c>
      <c r="FI9" s="82" t="s">
        <v>2868</v>
      </c>
      <c r="FJ9" s="82" t="s">
        <v>2868</v>
      </c>
      <c r="FK9" s="82" t="s">
        <v>2868</v>
      </c>
      <c r="FL9" s="82" t="s">
        <v>2868</v>
      </c>
      <c r="FM9" s="82" t="s">
        <v>2868</v>
      </c>
      <c r="FN9" s="82" t="s">
        <v>2868</v>
      </c>
      <c r="FO9" s="82" t="s">
        <v>2868</v>
      </c>
      <c r="FP9" s="82" t="s">
        <v>2868</v>
      </c>
      <c r="FQ9" s="82" t="s">
        <v>2868</v>
      </c>
      <c r="FR9" s="82" t="s">
        <v>2868</v>
      </c>
      <c r="FS9" s="82" t="s">
        <v>2868</v>
      </c>
      <c r="FT9" s="82" t="s">
        <v>4283</v>
      </c>
      <c r="FU9" s="82" t="s">
        <v>3289</v>
      </c>
      <c r="FV9" s="82" t="s">
        <v>2868</v>
      </c>
      <c r="FW9" s="82" t="s">
        <v>2868</v>
      </c>
      <c r="FX9" s="82" t="s">
        <v>2868</v>
      </c>
      <c r="FY9" s="82" t="s">
        <v>2868</v>
      </c>
      <c r="FZ9" s="82" t="s">
        <v>2868</v>
      </c>
      <c r="GA9" s="82" t="s">
        <v>2868</v>
      </c>
      <c r="GB9" s="82" t="s">
        <v>2868</v>
      </c>
      <c r="GC9" s="82" t="s">
        <v>2868</v>
      </c>
      <c r="GD9" s="82" t="s">
        <v>2868</v>
      </c>
      <c r="GE9" s="82" t="s">
        <v>2868</v>
      </c>
      <c r="GF9" s="82" t="s">
        <v>2868</v>
      </c>
      <c r="GG9" s="82" t="s">
        <v>2868</v>
      </c>
      <c r="GH9" s="82" t="s">
        <v>4293</v>
      </c>
      <c r="GI9" s="82" t="s">
        <v>3289</v>
      </c>
      <c r="GJ9" s="82" t="s">
        <v>3294</v>
      </c>
      <c r="GK9" s="82" t="s">
        <v>3291</v>
      </c>
      <c r="GL9" s="82" t="s">
        <v>3301</v>
      </c>
      <c r="GM9" s="82" t="s">
        <v>3293</v>
      </c>
      <c r="GN9" s="82" t="s">
        <v>3289</v>
      </c>
      <c r="GO9" s="82" t="s">
        <v>3291</v>
      </c>
      <c r="GP9" s="82" t="s">
        <v>2868</v>
      </c>
      <c r="GQ9" s="82" t="s">
        <v>2868</v>
      </c>
      <c r="GR9" s="82" t="s">
        <v>3302</v>
      </c>
      <c r="GS9" s="82" t="s">
        <v>3293</v>
      </c>
      <c r="GT9" s="82" t="s">
        <v>3291</v>
      </c>
      <c r="GU9" s="82" t="s">
        <v>3291</v>
      </c>
      <c r="GV9" s="82" t="s">
        <v>4284</v>
      </c>
      <c r="GW9" s="82" t="s">
        <v>3289</v>
      </c>
      <c r="GX9" s="82" t="s">
        <v>3294</v>
      </c>
      <c r="GY9" s="82" t="s">
        <v>3291</v>
      </c>
      <c r="GZ9" s="82" t="s">
        <v>3298</v>
      </c>
      <c r="HA9" s="82" t="s">
        <v>3291</v>
      </c>
      <c r="HB9" s="82" t="s">
        <v>3289</v>
      </c>
      <c r="HC9" s="82" t="s">
        <v>3293</v>
      </c>
      <c r="HD9" s="82" t="s">
        <v>2868</v>
      </c>
      <c r="HE9" s="82" t="s">
        <v>2868</v>
      </c>
      <c r="HF9" s="82" t="s">
        <v>3302</v>
      </c>
      <c r="HG9" s="82" t="s">
        <v>3293</v>
      </c>
      <c r="HH9" s="82" t="s">
        <v>3289</v>
      </c>
      <c r="HI9" s="82" t="s">
        <v>3291</v>
      </c>
      <c r="HJ9" s="82" t="s">
        <v>4294</v>
      </c>
      <c r="HK9" s="82" t="s">
        <v>3289</v>
      </c>
      <c r="HL9" s="82" t="s">
        <v>3294</v>
      </c>
      <c r="HM9" s="82" t="s">
        <v>3291</v>
      </c>
      <c r="HN9" s="82" t="s">
        <v>3301</v>
      </c>
      <c r="HO9" s="82" t="s">
        <v>3293</v>
      </c>
      <c r="HP9" s="82" t="s">
        <v>3289</v>
      </c>
      <c r="HQ9" s="82" t="s">
        <v>3291</v>
      </c>
      <c r="HR9" s="82" t="s">
        <v>2868</v>
      </c>
      <c r="HS9" s="82" t="s">
        <v>2868</v>
      </c>
      <c r="HT9" s="82" t="s">
        <v>3302</v>
      </c>
      <c r="HU9" s="82" t="s">
        <v>3293</v>
      </c>
      <c r="HV9" s="82" t="s">
        <v>3291</v>
      </c>
      <c r="HW9" s="82" t="s">
        <v>3291</v>
      </c>
      <c r="HX9" s="82" t="s">
        <v>4285</v>
      </c>
      <c r="HY9" s="82" t="s">
        <v>3289</v>
      </c>
      <c r="HZ9" s="82" t="s">
        <v>3325</v>
      </c>
      <c r="IA9" s="82" t="s">
        <v>3291</v>
      </c>
      <c r="IB9" s="82" t="s">
        <v>3303</v>
      </c>
      <c r="IC9" s="82" t="s">
        <v>3293</v>
      </c>
      <c r="ID9" s="82" t="s">
        <v>3289</v>
      </c>
      <c r="IE9" s="82" t="s">
        <v>3291</v>
      </c>
      <c r="IF9" s="82" t="s">
        <v>2868</v>
      </c>
      <c r="IG9" s="82" t="s">
        <v>2868</v>
      </c>
      <c r="IH9" s="82" t="s">
        <v>3302</v>
      </c>
      <c r="II9" s="82" t="s">
        <v>3293</v>
      </c>
      <c r="IJ9" s="82" t="s">
        <v>3291</v>
      </c>
      <c r="IK9" s="82" t="s">
        <v>3291</v>
      </c>
      <c r="IL9" s="82" t="s">
        <v>4297</v>
      </c>
      <c r="IM9" s="82" t="s">
        <v>3304</v>
      </c>
      <c r="IN9" s="82" t="s">
        <v>2868</v>
      </c>
      <c r="IO9" s="82" t="s">
        <v>2868</v>
      </c>
      <c r="IP9" s="82" t="s">
        <v>2868</v>
      </c>
      <c r="IQ9" s="82" t="s">
        <v>2868</v>
      </c>
      <c r="IR9" s="82" t="s">
        <v>2868</v>
      </c>
      <c r="IS9" s="82" t="s">
        <v>2868</v>
      </c>
      <c r="IT9" s="82" t="s">
        <v>2868</v>
      </c>
      <c r="IU9" s="82" t="s">
        <v>2868</v>
      </c>
      <c r="IV9" s="82" t="s">
        <v>2868</v>
      </c>
      <c r="IW9" s="82" t="s">
        <v>2868</v>
      </c>
      <c r="IX9" s="82" t="s">
        <v>2868</v>
      </c>
      <c r="IY9" s="82" t="s">
        <v>2868</v>
      </c>
      <c r="IZ9" s="82" t="s">
        <v>4286</v>
      </c>
      <c r="JA9" s="82" t="s">
        <v>3304</v>
      </c>
      <c r="JB9" s="82" t="s">
        <v>2868</v>
      </c>
      <c r="JC9" s="82" t="s">
        <v>2868</v>
      </c>
      <c r="JD9" s="82" t="s">
        <v>2868</v>
      </c>
      <c r="JE9" s="82" t="s">
        <v>2868</v>
      </c>
      <c r="JF9" s="82" t="s">
        <v>2868</v>
      </c>
      <c r="JG9" s="82" t="s">
        <v>2868</v>
      </c>
      <c r="JH9" s="82" t="s">
        <v>2868</v>
      </c>
      <c r="JI9" s="82" t="s">
        <v>2868</v>
      </c>
      <c r="JJ9" s="82" t="s">
        <v>2868</v>
      </c>
      <c r="JK9" s="82" t="s">
        <v>2868</v>
      </c>
      <c r="JL9" s="82" t="s">
        <v>2868</v>
      </c>
      <c r="JM9" s="82" t="s">
        <v>2868</v>
      </c>
      <c r="JN9" s="82" t="s">
        <v>4287</v>
      </c>
      <c r="JO9" s="82" t="s">
        <v>3297</v>
      </c>
      <c r="JP9" s="82" t="s">
        <v>2868</v>
      </c>
      <c r="JQ9" s="82" t="s">
        <v>2868</v>
      </c>
      <c r="JR9" s="82" t="s">
        <v>2868</v>
      </c>
      <c r="JS9" s="82" t="s">
        <v>2868</v>
      </c>
      <c r="JT9" s="82" t="s">
        <v>2868</v>
      </c>
      <c r="JU9" s="82" t="s">
        <v>2868</v>
      </c>
      <c r="JV9" s="82" t="s">
        <v>2868</v>
      </c>
      <c r="JW9" s="82" t="s">
        <v>2868</v>
      </c>
      <c r="JX9" s="82" t="s">
        <v>2868</v>
      </c>
      <c r="JY9" s="82" t="s">
        <v>2868</v>
      </c>
      <c r="JZ9" s="82" t="s">
        <v>2868</v>
      </c>
      <c r="KA9" s="82" t="s">
        <v>2868</v>
      </c>
      <c r="KB9" s="82" t="s">
        <v>4288</v>
      </c>
      <c r="KC9" s="82" t="s">
        <v>3289</v>
      </c>
      <c r="KD9" s="82" t="s">
        <v>3294</v>
      </c>
      <c r="KE9" s="82" t="s">
        <v>3291</v>
      </c>
      <c r="KF9" s="82" t="s">
        <v>3298</v>
      </c>
      <c r="KG9" s="82" t="s">
        <v>3291</v>
      </c>
      <c r="KH9" s="82" t="s">
        <v>3289</v>
      </c>
      <c r="KI9" s="82" t="s">
        <v>3293</v>
      </c>
      <c r="KJ9" s="82" t="s">
        <v>2868</v>
      </c>
      <c r="KK9" s="82" t="s">
        <v>2868</v>
      </c>
      <c r="KL9" s="82" t="s">
        <v>3302</v>
      </c>
      <c r="KM9" s="82" t="s">
        <v>3293</v>
      </c>
      <c r="KN9" s="82" t="s">
        <v>3289</v>
      </c>
      <c r="KO9" s="82" t="s">
        <v>3291</v>
      </c>
      <c r="KP9" s="82" t="s">
        <v>4295</v>
      </c>
      <c r="KQ9" s="82" t="s">
        <v>3289</v>
      </c>
      <c r="KR9" s="82" t="s">
        <v>3294</v>
      </c>
      <c r="KS9" s="82" t="s">
        <v>3291</v>
      </c>
      <c r="KT9" s="82" t="s">
        <v>3301</v>
      </c>
      <c r="KU9" s="82" t="s">
        <v>3293</v>
      </c>
      <c r="KV9" s="82" t="s">
        <v>3289</v>
      </c>
      <c r="KW9" s="82" t="s">
        <v>3291</v>
      </c>
      <c r="KX9" s="82" t="s">
        <v>2868</v>
      </c>
      <c r="KY9" s="82" t="s">
        <v>2868</v>
      </c>
      <c r="KZ9" s="82" t="s">
        <v>3302</v>
      </c>
      <c r="LA9" s="82" t="s">
        <v>3293</v>
      </c>
      <c r="LB9" s="82" t="s">
        <v>3291</v>
      </c>
      <c r="LC9" s="82" t="s">
        <v>3291</v>
      </c>
      <c r="LD9" s="82" t="s">
        <v>4289</v>
      </c>
      <c r="LE9" s="82" t="s">
        <v>3289</v>
      </c>
      <c r="LF9" s="82" t="s">
        <v>3294</v>
      </c>
      <c r="LG9" s="82" t="s">
        <v>3291</v>
      </c>
      <c r="LH9" s="82" t="s">
        <v>3295</v>
      </c>
      <c r="LI9" s="82" t="s">
        <v>3293</v>
      </c>
      <c r="LJ9" s="82" t="s">
        <v>3289</v>
      </c>
      <c r="LK9" s="82" t="s">
        <v>3291</v>
      </c>
      <c r="LL9" s="82" t="s">
        <v>2868</v>
      </c>
      <c r="LM9" s="82" t="s">
        <v>2868</v>
      </c>
      <c r="LN9" s="82" t="s">
        <v>3296</v>
      </c>
      <c r="LO9" s="82" t="s">
        <v>3293</v>
      </c>
      <c r="LP9" s="82" t="s">
        <v>3291</v>
      </c>
      <c r="LQ9" s="82" t="s">
        <v>3291</v>
      </c>
      <c r="LR9" s="82" t="s">
        <v>2868</v>
      </c>
      <c r="LS9" s="82" t="s">
        <v>2868</v>
      </c>
      <c r="LT9" s="82" t="s">
        <v>2868</v>
      </c>
      <c r="LU9" s="82" t="s">
        <v>2868</v>
      </c>
      <c r="LV9" s="82" t="s">
        <v>2868</v>
      </c>
      <c r="LW9" s="82" t="s">
        <v>2868</v>
      </c>
      <c r="LX9" s="82" t="s">
        <v>2868</v>
      </c>
      <c r="LY9" s="82" t="s">
        <v>2868</v>
      </c>
      <c r="LZ9" s="82" t="s">
        <v>2868</v>
      </c>
      <c r="MA9" s="82" t="s">
        <v>2868</v>
      </c>
      <c r="MB9" s="82" t="s">
        <v>2868</v>
      </c>
      <c r="MC9" s="82" t="s">
        <v>2868</v>
      </c>
      <c r="MD9" s="82" t="s">
        <v>2868</v>
      </c>
      <c r="ME9" s="82" t="s">
        <v>2868</v>
      </c>
      <c r="MF9" s="82" t="s">
        <v>2868</v>
      </c>
      <c r="MG9" s="82" t="s">
        <v>2868</v>
      </c>
      <c r="MH9" s="82" t="s">
        <v>2868</v>
      </c>
      <c r="MI9" s="82" t="s">
        <v>2868</v>
      </c>
      <c r="MJ9" s="82" t="s">
        <v>2868</v>
      </c>
      <c r="MK9" s="82" t="s">
        <v>2868</v>
      </c>
      <c r="ML9" s="82" t="s">
        <v>2868</v>
      </c>
      <c r="MM9" s="82" t="s">
        <v>2868</v>
      </c>
      <c r="MN9" s="82" t="s">
        <v>2868</v>
      </c>
      <c r="MO9" s="82" t="s">
        <v>2868</v>
      </c>
      <c r="MP9" s="82" t="s">
        <v>2868</v>
      </c>
      <c r="MQ9" s="82" t="s">
        <v>2868</v>
      </c>
      <c r="MR9" s="82" t="s">
        <v>2868</v>
      </c>
      <c r="MS9" s="82" t="s">
        <v>2868</v>
      </c>
      <c r="MT9" s="82" t="s">
        <v>2868</v>
      </c>
      <c r="MU9" s="82" t="s">
        <v>2868</v>
      </c>
      <c r="MV9" s="82" t="s">
        <v>2868</v>
      </c>
      <c r="MW9" s="82" t="s">
        <v>2868</v>
      </c>
      <c r="MX9" s="82" t="s">
        <v>2868</v>
      </c>
      <c r="MY9" s="82" t="s">
        <v>2868</v>
      </c>
      <c r="MZ9" s="82" t="s">
        <v>2868</v>
      </c>
      <c r="NA9" s="82" t="s">
        <v>2868</v>
      </c>
      <c r="NB9" s="82" t="s">
        <v>2868</v>
      </c>
      <c r="NC9" s="82" t="s">
        <v>2868</v>
      </c>
      <c r="ND9" s="82" t="s">
        <v>2868</v>
      </c>
      <c r="NE9" s="82" t="s">
        <v>2868</v>
      </c>
      <c r="NF9" s="82" t="s">
        <v>2868</v>
      </c>
      <c r="NG9" s="82" t="s">
        <v>2868</v>
      </c>
      <c r="NH9" s="82" t="s">
        <v>2868</v>
      </c>
      <c r="NI9" s="82" t="s">
        <v>2868</v>
      </c>
      <c r="NJ9" s="82" t="s">
        <v>2868</v>
      </c>
      <c r="NK9" s="82" t="s">
        <v>2868</v>
      </c>
      <c r="NL9" s="82" t="s">
        <v>2868</v>
      </c>
      <c r="NM9" s="82" t="s">
        <v>2868</v>
      </c>
      <c r="NN9" s="82" t="s">
        <v>2868</v>
      </c>
      <c r="NO9" s="82" t="s">
        <v>2868</v>
      </c>
      <c r="NP9" s="82" t="s">
        <v>2868</v>
      </c>
      <c r="NQ9" s="82" t="s">
        <v>2868</v>
      </c>
      <c r="NR9" s="82" t="s">
        <v>2868</v>
      </c>
      <c r="NS9" s="82" t="s">
        <v>2868</v>
      </c>
      <c r="NT9" s="82" t="s">
        <v>2868</v>
      </c>
      <c r="NU9" s="82" t="s">
        <v>2868</v>
      </c>
      <c r="NV9" s="82" t="s">
        <v>2868</v>
      </c>
      <c r="NW9" s="82" t="s">
        <v>2868</v>
      </c>
      <c r="NX9" s="82" t="s">
        <v>2868</v>
      </c>
      <c r="NY9" s="82" t="s">
        <v>2868</v>
      </c>
      <c r="NZ9" s="82" t="s">
        <v>2868</v>
      </c>
      <c r="OA9" s="82" t="s">
        <v>2868</v>
      </c>
      <c r="OB9" s="82" t="s">
        <v>2868</v>
      </c>
      <c r="OC9" s="82" t="s">
        <v>2868</v>
      </c>
      <c r="OD9" s="82" t="s">
        <v>2868</v>
      </c>
      <c r="OE9" s="82" t="s">
        <v>2868</v>
      </c>
      <c r="OF9" s="82" t="s">
        <v>2868</v>
      </c>
      <c r="OG9" s="82" t="s">
        <v>2868</v>
      </c>
      <c r="OH9" s="82" t="s">
        <v>2868</v>
      </c>
      <c r="OI9" s="82" t="s">
        <v>2868</v>
      </c>
      <c r="OJ9" s="82" t="s">
        <v>2868</v>
      </c>
      <c r="OK9" s="82" t="s">
        <v>2868</v>
      </c>
      <c r="OL9" s="82" t="s">
        <v>2868</v>
      </c>
      <c r="OM9" s="82" t="s">
        <v>2868</v>
      </c>
      <c r="ON9" s="82" t="s">
        <v>2868</v>
      </c>
      <c r="OO9" s="82" t="s">
        <v>2868</v>
      </c>
      <c r="OP9" s="82" t="s">
        <v>2868</v>
      </c>
      <c r="OQ9" s="82" t="s">
        <v>2868</v>
      </c>
      <c r="OR9" s="82" t="s">
        <v>2868</v>
      </c>
      <c r="OS9" s="82" t="s">
        <v>2868</v>
      </c>
      <c r="OT9" s="82" t="s">
        <v>2868</v>
      </c>
      <c r="OU9" s="82" t="s">
        <v>2868</v>
      </c>
      <c r="OV9" s="82" t="s">
        <v>2868</v>
      </c>
      <c r="OW9" s="82" t="s">
        <v>2868</v>
      </c>
      <c r="OX9" s="82" t="s">
        <v>2868</v>
      </c>
      <c r="OY9" s="82" t="s">
        <v>2868</v>
      </c>
      <c r="OZ9" s="82" t="s">
        <v>2868</v>
      </c>
      <c r="PA9" s="82" t="s">
        <v>2868</v>
      </c>
      <c r="PB9" s="82" t="s">
        <v>2868</v>
      </c>
      <c r="PC9" s="82" t="s">
        <v>2868</v>
      </c>
      <c r="PD9" s="82" t="s">
        <v>2868</v>
      </c>
      <c r="PE9" s="82" t="s">
        <v>2868</v>
      </c>
      <c r="PF9" s="82" t="s">
        <v>2868</v>
      </c>
      <c r="PG9" s="82" t="s">
        <v>2868</v>
      </c>
      <c r="PH9" s="82" t="s">
        <v>2868</v>
      </c>
      <c r="PI9" s="82" t="s">
        <v>2868</v>
      </c>
      <c r="PJ9" s="82" t="s">
        <v>2868</v>
      </c>
      <c r="PK9" s="82" t="s">
        <v>2868</v>
      </c>
      <c r="PL9" s="82" t="s">
        <v>2868</v>
      </c>
      <c r="PM9" s="82" t="s">
        <v>2868</v>
      </c>
      <c r="PN9" s="82" t="s">
        <v>2868</v>
      </c>
      <c r="PO9" s="82" t="s">
        <v>2868</v>
      </c>
      <c r="PP9" s="82" t="s">
        <v>2868</v>
      </c>
      <c r="PQ9" s="82" t="s">
        <v>2868</v>
      </c>
      <c r="PR9" s="82" t="s">
        <v>2868</v>
      </c>
      <c r="PS9" s="82" t="s">
        <v>2868</v>
      </c>
      <c r="PT9" s="82" t="s">
        <v>2868</v>
      </c>
      <c r="PU9" s="82" t="s">
        <v>2868</v>
      </c>
      <c r="PV9" s="82" t="s">
        <v>2868</v>
      </c>
      <c r="PW9" s="82" t="s">
        <v>2868</v>
      </c>
      <c r="PX9" s="82" t="s">
        <v>2868</v>
      </c>
      <c r="PY9" s="82" t="s">
        <v>2868</v>
      </c>
      <c r="PZ9" s="82" t="s">
        <v>2868</v>
      </c>
      <c r="QA9" s="82" t="s">
        <v>2868</v>
      </c>
      <c r="QB9" s="82" t="s">
        <v>2868</v>
      </c>
      <c r="QC9" s="82" t="s">
        <v>2868</v>
      </c>
      <c r="QD9" s="82" t="s">
        <v>2868</v>
      </c>
      <c r="QE9" s="82" t="s">
        <v>2868</v>
      </c>
      <c r="QF9" s="82" t="s">
        <v>2868</v>
      </c>
      <c r="QG9" s="82" t="s">
        <v>2868</v>
      </c>
      <c r="QH9" s="82" t="s">
        <v>2868</v>
      </c>
      <c r="QI9" s="82" t="s">
        <v>2868</v>
      </c>
      <c r="QJ9" s="82" t="s">
        <v>2868</v>
      </c>
      <c r="QK9" s="82" t="s">
        <v>2868</v>
      </c>
      <c r="QL9" s="82" t="s">
        <v>2868</v>
      </c>
      <c r="QM9" s="82" t="s">
        <v>2868</v>
      </c>
    </row>
    <row r="10" spans="1:455">
      <c r="B10" s="82" t="s">
        <v>2877</v>
      </c>
      <c r="C10" s="82" t="s">
        <v>4026</v>
      </c>
      <c r="D10" s="82" t="s">
        <v>2877</v>
      </c>
      <c r="E10" s="82" t="s">
        <v>3307</v>
      </c>
      <c r="F10" s="82" t="s">
        <v>849</v>
      </c>
      <c r="G10" s="82" t="s">
        <v>1549</v>
      </c>
      <c r="H10" s="82" t="s">
        <v>1549</v>
      </c>
      <c r="I10" s="82" t="s">
        <v>4019</v>
      </c>
      <c r="J10" s="82" t="s">
        <v>4021</v>
      </c>
      <c r="K10" s="82" t="s">
        <v>3330</v>
      </c>
      <c r="L10" s="82" t="s">
        <v>3291</v>
      </c>
      <c r="M10" s="82" t="s">
        <v>3320</v>
      </c>
      <c r="N10" s="82" t="s">
        <v>3407</v>
      </c>
      <c r="O10" s="82" t="s">
        <v>3291</v>
      </c>
      <c r="P10" s="82" t="s">
        <v>3407</v>
      </c>
      <c r="Q10" s="82" t="s">
        <v>3291</v>
      </c>
      <c r="R10" s="82" t="s">
        <v>3291</v>
      </c>
      <c r="S10" s="82" t="s">
        <v>3291</v>
      </c>
      <c r="T10" s="82" t="s">
        <v>2868</v>
      </c>
      <c r="U10" s="82" t="s">
        <v>2868</v>
      </c>
      <c r="V10" s="82" t="s">
        <v>4276</v>
      </c>
      <c r="W10" s="82" t="s">
        <v>3289</v>
      </c>
      <c r="X10" s="82" t="s">
        <v>3294</v>
      </c>
      <c r="Y10" s="82" t="s">
        <v>3291</v>
      </c>
      <c r="Z10" s="82" t="s">
        <v>3295</v>
      </c>
      <c r="AA10" s="82" t="s">
        <v>3293</v>
      </c>
      <c r="AB10" s="82" t="s">
        <v>3289</v>
      </c>
      <c r="AC10" s="82" t="s">
        <v>3291</v>
      </c>
      <c r="AD10" s="82" t="s">
        <v>2868</v>
      </c>
      <c r="AE10" s="82" t="s">
        <v>2868</v>
      </c>
      <c r="AF10" s="82" t="s">
        <v>3296</v>
      </c>
      <c r="AG10" s="82" t="s">
        <v>3293</v>
      </c>
      <c r="AH10" s="82" t="s">
        <v>3291</v>
      </c>
      <c r="AI10" s="82" t="s">
        <v>3291</v>
      </c>
      <c r="AJ10" s="82" t="s">
        <v>4290</v>
      </c>
      <c r="AK10" s="82" t="s">
        <v>3289</v>
      </c>
      <c r="AL10" s="82" t="s">
        <v>3294</v>
      </c>
      <c r="AM10" s="82" t="s">
        <v>3291</v>
      </c>
      <c r="AN10" s="82" t="s">
        <v>3301</v>
      </c>
      <c r="AO10" s="82" t="s">
        <v>3293</v>
      </c>
      <c r="AP10" s="82" t="s">
        <v>3289</v>
      </c>
      <c r="AQ10" s="82" t="s">
        <v>3291</v>
      </c>
      <c r="AR10" s="82" t="s">
        <v>2868</v>
      </c>
      <c r="AS10" s="82" t="s">
        <v>2868</v>
      </c>
      <c r="AT10" s="82" t="s">
        <v>3302</v>
      </c>
      <c r="AU10" s="82" t="s">
        <v>3293</v>
      </c>
      <c r="AV10" s="82" t="s">
        <v>3291</v>
      </c>
      <c r="AW10" s="82" t="s">
        <v>3291</v>
      </c>
      <c r="AX10" s="82" t="s">
        <v>4277</v>
      </c>
      <c r="AY10" s="82" t="s">
        <v>3297</v>
      </c>
      <c r="AZ10" s="82" t="s">
        <v>2868</v>
      </c>
      <c r="BA10" s="82" t="s">
        <v>2868</v>
      </c>
      <c r="BB10" s="82" t="s">
        <v>2868</v>
      </c>
      <c r="BC10" s="82" t="s">
        <v>2868</v>
      </c>
      <c r="BD10" s="82" t="s">
        <v>2868</v>
      </c>
      <c r="BE10" s="82" t="s">
        <v>2868</v>
      </c>
      <c r="BF10" s="82" t="s">
        <v>2868</v>
      </c>
      <c r="BG10" s="82" t="s">
        <v>2868</v>
      </c>
      <c r="BH10" s="82" t="s">
        <v>2868</v>
      </c>
      <c r="BI10" s="82" t="s">
        <v>2868</v>
      </c>
      <c r="BJ10" s="82" t="s">
        <v>2868</v>
      </c>
      <c r="BK10" s="82" t="s">
        <v>2868</v>
      </c>
      <c r="BL10" s="82" t="s">
        <v>4291</v>
      </c>
      <c r="BM10" s="82" t="s">
        <v>3289</v>
      </c>
      <c r="BN10" s="82" t="s">
        <v>3294</v>
      </c>
      <c r="BO10" s="82" t="s">
        <v>3291</v>
      </c>
      <c r="BP10" s="82" t="s">
        <v>3301</v>
      </c>
      <c r="BQ10" s="82" t="s">
        <v>3291</v>
      </c>
      <c r="BR10" s="82" t="s">
        <v>3289</v>
      </c>
      <c r="BS10" s="82" t="s">
        <v>3291</v>
      </c>
      <c r="BT10" s="82" t="s">
        <v>2868</v>
      </c>
      <c r="BU10" s="82" t="s">
        <v>2868</v>
      </c>
      <c r="BV10" s="82" t="s">
        <v>3302</v>
      </c>
      <c r="BW10" s="82" t="s">
        <v>3291</v>
      </c>
      <c r="BX10" s="82" t="s">
        <v>3291</v>
      </c>
      <c r="BY10" s="82" t="s">
        <v>3291</v>
      </c>
      <c r="BZ10" s="82" t="s">
        <v>4278</v>
      </c>
      <c r="CA10" s="82" t="s">
        <v>3289</v>
      </c>
      <c r="CB10" s="82" t="s">
        <v>3294</v>
      </c>
      <c r="CC10" s="82" t="s">
        <v>3291</v>
      </c>
      <c r="CD10" s="82" t="s">
        <v>3295</v>
      </c>
      <c r="CE10" s="82" t="s">
        <v>3293</v>
      </c>
      <c r="CF10" s="82" t="s">
        <v>3289</v>
      </c>
      <c r="CG10" s="82" t="s">
        <v>3291</v>
      </c>
      <c r="CH10" s="82" t="s">
        <v>2868</v>
      </c>
      <c r="CI10" s="82" t="s">
        <v>2868</v>
      </c>
      <c r="CJ10" s="82" t="s">
        <v>3296</v>
      </c>
      <c r="CK10" s="82" t="s">
        <v>3293</v>
      </c>
      <c r="CL10" s="82" t="s">
        <v>3291</v>
      </c>
      <c r="CM10" s="82" t="s">
        <v>3291</v>
      </c>
      <c r="CN10" s="82" t="s">
        <v>4279</v>
      </c>
      <c r="CO10" s="82" t="s">
        <v>3297</v>
      </c>
      <c r="CP10" s="82" t="s">
        <v>2868</v>
      </c>
      <c r="CQ10" s="82" t="s">
        <v>2868</v>
      </c>
      <c r="CR10" s="82" t="s">
        <v>2868</v>
      </c>
      <c r="CS10" s="82" t="s">
        <v>2868</v>
      </c>
      <c r="CT10" s="82" t="s">
        <v>2868</v>
      </c>
      <c r="CU10" s="82" t="s">
        <v>2868</v>
      </c>
      <c r="CV10" s="82" t="s">
        <v>2868</v>
      </c>
      <c r="CW10" s="82" t="s">
        <v>2868</v>
      </c>
      <c r="CX10" s="82" t="s">
        <v>2868</v>
      </c>
      <c r="CY10" s="82" t="s">
        <v>2868</v>
      </c>
      <c r="CZ10" s="82" t="s">
        <v>2868</v>
      </c>
      <c r="DA10" s="82" t="s">
        <v>2868</v>
      </c>
      <c r="DB10" s="82" t="s">
        <v>4280</v>
      </c>
      <c r="DC10" s="82" t="s">
        <v>3289</v>
      </c>
      <c r="DD10" s="82" t="s">
        <v>3294</v>
      </c>
      <c r="DE10" s="82" t="s">
        <v>3291</v>
      </c>
      <c r="DF10" s="82" t="s">
        <v>3295</v>
      </c>
      <c r="DG10" s="82" t="s">
        <v>3293</v>
      </c>
      <c r="DH10" s="82" t="s">
        <v>3289</v>
      </c>
      <c r="DI10" s="82" t="s">
        <v>3291</v>
      </c>
      <c r="DJ10" s="82" t="s">
        <v>2868</v>
      </c>
      <c r="DK10" s="82" t="s">
        <v>2868</v>
      </c>
      <c r="DL10" s="82" t="s">
        <v>3296</v>
      </c>
      <c r="DM10" s="82" t="s">
        <v>3293</v>
      </c>
      <c r="DN10" s="82" t="s">
        <v>3291</v>
      </c>
      <c r="DO10" s="82" t="s">
        <v>3291</v>
      </c>
      <c r="DP10" s="82" t="s">
        <v>4281</v>
      </c>
      <c r="DQ10" s="82" t="s">
        <v>3297</v>
      </c>
      <c r="DR10" s="82" t="s">
        <v>2868</v>
      </c>
      <c r="DS10" s="82" t="s">
        <v>2868</v>
      </c>
      <c r="DT10" s="82" t="s">
        <v>2868</v>
      </c>
      <c r="DU10" s="82" t="s">
        <v>2868</v>
      </c>
      <c r="DV10" s="82" t="s">
        <v>2868</v>
      </c>
      <c r="DW10" s="82" t="s">
        <v>2868</v>
      </c>
      <c r="DX10" s="82" t="s">
        <v>2868</v>
      </c>
      <c r="DY10" s="82" t="s">
        <v>2868</v>
      </c>
      <c r="DZ10" s="82" t="s">
        <v>2868</v>
      </c>
      <c r="EA10" s="82" t="s">
        <v>2868</v>
      </c>
      <c r="EB10" s="82" t="s">
        <v>2868</v>
      </c>
      <c r="EC10" s="82" t="s">
        <v>2868</v>
      </c>
      <c r="ED10" s="82" t="s">
        <v>4292</v>
      </c>
      <c r="EE10" s="82" t="s">
        <v>3289</v>
      </c>
      <c r="EF10" s="82" t="s">
        <v>3294</v>
      </c>
      <c r="EG10" s="82" t="s">
        <v>3311</v>
      </c>
      <c r="EH10" s="82" t="s">
        <v>3301</v>
      </c>
      <c r="EI10" s="82" t="s">
        <v>3311</v>
      </c>
      <c r="EJ10" s="82" t="s">
        <v>3289</v>
      </c>
      <c r="EK10" s="82" t="s">
        <v>3291</v>
      </c>
      <c r="EL10" s="82" t="s">
        <v>2868</v>
      </c>
      <c r="EM10" s="82" t="s">
        <v>2868</v>
      </c>
      <c r="EN10" s="82" t="s">
        <v>3302</v>
      </c>
      <c r="EO10" s="82" t="s">
        <v>3291</v>
      </c>
      <c r="EP10" s="82" t="s">
        <v>3291</v>
      </c>
      <c r="EQ10" s="82" t="s">
        <v>3291</v>
      </c>
      <c r="ER10" s="82" t="s">
        <v>4282</v>
      </c>
      <c r="ES10" s="82" t="s">
        <v>3289</v>
      </c>
      <c r="ET10" s="82" t="s">
        <v>3294</v>
      </c>
      <c r="EU10" s="82" t="s">
        <v>3291</v>
      </c>
      <c r="EV10" s="82" t="s">
        <v>3295</v>
      </c>
      <c r="EW10" s="82" t="s">
        <v>3293</v>
      </c>
      <c r="EX10" s="82" t="s">
        <v>3289</v>
      </c>
      <c r="EY10" s="82" t="s">
        <v>3291</v>
      </c>
      <c r="EZ10" s="82" t="s">
        <v>2868</v>
      </c>
      <c r="FA10" s="82" t="s">
        <v>2868</v>
      </c>
      <c r="FB10" s="82" t="s">
        <v>3296</v>
      </c>
      <c r="FC10" s="82" t="s">
        <v>3293</v>
      </c>
      <c r="FD10" s="82" t="s">
        <v>3291</v>
      </c>
      <c r="FE10" s="82" t="s">
        <v>3291</v>
      </c>
      <c r="FF10" s="82" t="s">
        <v>4283</v>
      </c>
      <c r="FG10" s="82" t="s">
        <v>3289</v>
      </c>
      <c r="FH10" s="82" t="s">
        <v>3294</v>
      </c>
      <c r="FI10" s="82" t="s">
        <v>3291</v>
      </c>
      <c r="FJ10" s="82" t="s">
        <v>3295</v>
      </c>
      <c r="FK10" s="82" t="s">
        <v>3293</v>
      </c>
      <c r="FL10" s="82" t="s">
        <v>3289</v>
      </c>
      <c r="FM10" s="82" t="s">
        <v>3291</v>
      </c>
      <c r="FN10" s="82" t="s">
        <v>2868</v>
      </c>
      <c r="FO10" s="82" t="s">
        <v>2868</v>
      </c>
      <c r="FP10" s="82" t="s">
        <v>3296</v>
      </c>
      <c r="FQ10" s="82" t="s">
        <v>3293</v>
      </c>
      <c r="FR10" s="82" t="s">
        <v>3291</v>
      </c>
      <c r="FS10" s="82" t="s">
        <v>3291</v>
      </c>
      <c r="FT10" s="82" t="s">
        <v>4293</v>
      </c>
      <c r="FU10" s="82" t="s">
        <v>3289</v>
      </c>
      <c r="FV10" s="82" t="s">
        <v>3294</v>
      </c>
      <c r="FW10" s="82" t="s">
        <v>3291</v>
      </c>
      <c r="FX10" s="82" t="s">
        <v>3301</v>
      </c>
      <c r="FY10" s="82" t="s">
        <v>3291</v>
      </c>
      <c r="FZ10" s="82" t="s">
        <v>3289</v>
      </c>
      <c r="GA10" s="82" t="s">
        <v>3291</v>
      </c>
      <c r="GB10" s="82" t="s">
        <v>2868</v>
      </c>
      <c r="GC10" s="82" t="s">
        <v>2868</v>
      </c>
      <c r="GD10" s="82" t="s">
        <v>3302</v>
      </c>
      <c r="GE10" s="82" t="s">
        <v>3291</v>
      </c>
      <c r="GF10" s="82" t="s">
        <v>3291</v>
      </c>
      <c r="GG10" s="82" t="s">
        <v>3291</v>
      </c>
      <c r="GH10" s="82" t="s">
        <v>4284</v>
      </c>
      <c r="GI10" s="82" t="s">
        <v>3297</v>
      </c>
      <c r="GJ10" s="82" t="s">
        <v>2868</v>
      </c>
      <c r="GK10" s="82" t="s">
        <v>2868</v>
      </c>
      <c r="GL10" s="82" t="s">
        <v>2868</v>
      </c>
      <c r="GM10" s="82" t="s">
        <v>2868</v>
      </c>
      <c r="GN10" s="82" t="s">
        <v>2868</v>
      </c>
      <c r="GO10" s="82" t="s">
        <v>2868</v>
      </c>
      <c r="GP10" s="82" t="s">
        <v>2868</v>
      </c>
      <c r="GQ10" s="82" t="s">
        <v>2868</v>
      </c>
      <c r="GR10" s="82" t="s">
        <v>2868</v>
      </c>
      <c r="GS10" s="82" t="s">
        <v>2868</v>
      </c>
      <c r="GT10" s="82" t="s">
        <v>2868</v>
      </c>
      <c r="GU10" s="82" t="s">
        <v>2868</v>
      </c>
      <c r="GV10" s="82" t="s">
        <v>4294</v>
      </c>
      <c r="GW10" s="82" t="s">
        <v>3289</v>
      </c>
      <c r="GX10" s="82" t="s">
        <v>3294</v>
      </c>
      <c r="GY10" s="82" t="s">
        <v>3291</v>
      </c>
      <c r="GZ10" s="82" t="s">
        <v>3301</v>
      </c>
      <c r="HA10" s="82" t="s">
        <v>3291</v>
      </c>
      <c r="HB10" s="82" t="s">
        <v>3289</v>
      </c>
      <c r="HC10" s="82" t="s">
        <v>3291</v>
      </c>
      <c r="HD10" s="82" t="s">
        <v>2868</v>
      </c>
      <c r="HE10" s="82" t="s">
        <v>2868</v>
      </c>
      <c r="HF10" s="82" t="s">
        <v>3302</v>
      </c>
      <c r="HG10" s="82" t="s">
        <v>3291</v>
      </c>
      <c r="HH10" s="82" t="s">
        <v>3291</v>
      </c>
      <c r="HI10" s="82" t="s">
        <v>3291</v>
      </c>
      <c r="HJ10" s="82" t="s">
        <v>4285</v>
      </c>
      <c r="HK10" s="82" t="s">
        <v>3297</v>
      </c>
      <c r="HL10" s="82" t="s">
        <v>2868</v>
      </c>
      <c r="HM10" s="82" t="s">
        <v>2868</v>
      </c>
      <c r="HN10" s="82" t="s">
        <v>2868</v>
      </c>
      <c r="HO10" s="82" t="s">
        <v>2868</v>
      </c>
      <c r="HP10" s="82" t="s">
        <v>2868</v>
      </c>
      <c r="HQ10" s="82" t="s">
        <v>2868</v>
      </c>
      <c r="HR10" s="82" t="s">
        <v>2868</v>
      </c>
      <c r="HS10" s="82" t="s">
        <v>2868</v>
      </c>
      <c r="HT10" s="82" t="s">
        <v>2868</v>
      </c>
      <c r="HU10" s="82" t="s">
        <v>2868</v>
      </c>
      <c r="HV10" s="82" t="s">
        <v>2868</v>
      </c>
      <c r="HW10" s="82" t="s">
        <v>2868</v>
      </c>
      <c r="HX10" s="82" t="s">
        <v>4286</v>
      </c>
      <c r="HY10" s="82" t="s">
        <v>3297</v>
      </c>
      <c r="HZ10" s="82" t="s">
        <v>2868</v>
      </c>
      <c r="IA10" s="82" t="s">
        <v>2868</v>
      </c>
      <c r="IB10" s="82" t="s">
        <v>2868</v>
      </c>
      <c r="IC10" s="82" t="s">
        <v>2868</v>
      </c>
      <c r="ID10" s="82" t="s">
        <v>2868</v>
      </c>
      <c r="IE10" s="82" t="s">
        <v>2868</v>
      </c>
      <c r="IF10" s="82" t="s">
        <v>2868</v>
      </c>
      <c r="IG10" s="82" t="s">
        <v>2868</v>
      </c>
      <c r="IH10" s="82" t="s">
        <v>2868</v>
      </c>
      <c r="II10" s="82" t="s">
        <v>2868</v>
      </c>
      <c r="IJ10" s="82" t="s">
        <v>2868</v>
      </c>
      <c r="IK10" s="82" t="s">
        <v>2868</v>
      </c>
      <c r="IL10" s="82" t="s">
        <v>4287</v>
      </c>
      <c r="IM10" s="82" t="s">
        <v>3289</v>
      </c>
      <c r="IN10" s="82" t="s">
        <v>3294</v>
      </c>
      <c r="IO10" s="82" t="s">
        <v>3291</v>
      </c>
      <c r="IP10" s="82" t="s">
        <v>3301</v>
      </c>
      <c r="IQ10" s="82" t="s">
        <v>3291</v>
      </c>
      <c r="IR10" s="82" t="s">
        <v>3289</v>
      </c>
      <c r="IS10" s="82" t="s">
        <v>3291</v>
      </c>
      <c r="IT10" s="82" t="s">
        <v>2868</v>
      </c>
      <c r="IU10" s="82" t="s">
        <v>2868</v>
      </c>
      <c r="IV10" s="82" t="s">
        <v>3302</v>
      </c>
      <c r="IW10" s="82" t="s">
        <v>3291</v>
      </c>
      <c r="IX10" s="82" t="s">
        <v>3291</v>
      </c>
      <c r="IY10" s="82" t="s">
        <v>3291</v>
      </c>
      <c r="IZ10" s="82" t="s">
        <v>4288</v>
      </c>
      <c r="JA10" s="82" t="s">
        <v>3297</v>
      </c>
      <c r="JB10" s="82" t="s">
        <v>2868</v>
      </c>
      <c r="JC10" s="82" t="s">
        <v>2868</v>
      </c>
      <c r="JD10" s="82" t="s">
        <v>2868</v>
      </c>
      <c r="JE10" s="82" t="s">
        <v>2868</v>
      </c>
      <c r="JF10" s="82" t="s">
        <v>2868</v>
      </c>
      <c r="JG10" s="82" t="s">
        <v>2868</v>
      </c>
      <c r="JH10" s="82" t="s">
        <v>2868</v>
      </c>
      <c r="JI10" s="82" t="s">
        <v>2868</v>
      </c>
      <c r="JJ10" s="82" t="s">
        <v>2868</v>
      </c>
      <c r="JK10" s="82" t="s">
        <v>2868</v>
      </c>
      <c r="JL10" s="82" t="s">
        <v>2868</v>
      </c>
      <c r="JM10" s="82" t="s">
        <v>2868</v>
      </c>
      <c r="JN10" s="82" t="s">
        <v>4295</v>
      </c>
      <c r="JO10" s="82" t="s">
        <v>3289</v>
      </c>
      <c r="JP10" s="82" t="s">
        <v>3294</v>
      </c>
      <c r="JQ10" s="82" t="s">
        <v>3291</v>
      </c>
      <c r="JR10" s="82" t="s">
        <v>3301</v>
      </c>
      <c r="JS10" s="82" t="s">
        <v>3291</v>
      </c>
      <c r="JT10" s="82" t="s">
        <v>3289</v>
      </c>
      <c r="JU10" s="82" t="s">
        <v>3291</v>
      </c>
      <c r="JV10" s="82" t="s">
        <v>2868</v>
      </c>
      <c r="JW10" s="82" t="s">
        <v>2868</v>
      </c>
      <c r="JX10" s="82" t="s">
        <v>3302</v>
      </c>
      <c r="JY10" s="82" t="s">
        <v>3291</v>
      </c>
      <c r="JZ10" s="82" t="s">
        <v>3291</v>
      </c>
      <c r="KA10" s="82" t="s">
        <v>3291</v>
      </c>
      <c r="KB10" s="82" t="s">
        <v>4289</v>
      </c>
      <c r="KC10" s="82" t="s">
        <v>3297</v>
      </c>
      <c r="KD10" s="82" t="s">
        <v>2868</v>
      </c>
      <c r="KE10" s="82" t="s">
        <v>2868</v>
      </c>
      <c r="KF10" s="82" t="s">
        <v>2868</v>
      </c>
      <c r="KG10" s="82" t="s">
        <v>2868</v>
      </c>
      <c r="KH10" s="82" t="s">
        <v>2868</v>
      </c>
      <c r="KI10" s="82" t="s">
        <v>2868</v>
      </c>
      <c r="KJ10" s="82" t="s">
        <v>2868</v>
      </c>
      <c r="KK10" s="82" t="s">
        <v>2868</v>
      </c>
      <c r="KL10" s="82" t="s">
        <v>2868</v>
      </c>
      <c r="KM10" s="82" t="s">
        <v>2868</v>
      </c>
      <c r="KN10" s="82" t="s">
        <v>2868</v>
      </c>
      <c r="KO10" s="82" t="s">
        <v>2868</v>
      </c>
      <c r="KP10" s="82" t="s">
        <v>2868</v>
      </c>
      <c r="KQ10" s="82" t="s">
        <v>2868</v>
      </c>
      <c r="KR10" s="82" t="s">
        <v>2868</v>
      </c>
      <c r="KS10" s="82" t="s">
        <v>2868</v>
      </c>
      <c r="KT10" s="82" t="s">
        <v>2868</v>
      </c>
      <c r="KU10" s="82" t="s">
        <v>2868</v>
      </c>
      <c r="KV10" s="82" t="s">
        <v>2868</v>
      </c>
      <c r="KW10" s="82" t="s">
        <v>2868</v>
      </c>
      <c r="KX10" s="82" t="s">
        <v>2868</v>
      </c>
      <c r="KY10" s="82" t="s">
        <v>2868</v>
      </c>
      <c r="KZ10" s="82" t="s">
        <v>2868</v>
      </c>
      <c r="LA10" s="82" t="s">
        <v>2868</v>
      </c>
      <c r="LB10" s="82" t="s">
        <v>2868</v>
      </c>
      <c r="LC10" s="82" t="s">
        <v>2868</v>
      </c>
      <c r="LD10" s="82" t="s">
        <v>2868</v>
      </c>
      <c r="LE10" s="82" t="s">
        <v>2868</v>
      </c>
      <c r="LF10" s="82" t="s">
        <v>2868</v>
      </c>
      <c r="LG10" s="82" t="s">
        <v>2868</v>
      </c>
      <c r="LH10" s="82" t="s">
        <v>2868</v>
      </c>
      <c r="LI10" s="82" t="s">
        <v>2868</v>
      </c>
      <c r="LJ10" s="82" t="s">
        <v>2868</v>
      </c>
      <c r="LK10" s="82" t="s">
        <v>2868</v>
      </c>
      <c r="LL10" s="82" t="s">
        <v>2868</v>
      </c>
      <c r="LM10" s="82" t="s">
        <v>2868</v>
      </c>
      <c r="LN10" s="82" t="s">
        <v>2868</v>
      </c>
      <c r="LO10" s="82" t="s">
        <v>2868</v>
      </c>
      <c r="LP10" s="82" t="s">
        <v>2868</v>
      </c>
      <c r="LQ10" s="82" t="s">
        <v>2868</v>
      </c>
      <c r="LR10" s="82" t="s">
        <v>2868</v>
      </c>
      <c r="LS10" s="82" t="s">
        <v>2868</v>
      </c>
      <c r="LT10" s="82" t="s">
        <v>2868</v>
      </c>
      <c r="LU10" s="82" t="s">
        <v>2868</v>
      </c>
      <c r="LV10" s="82" t="s">
        <v>2868</v>
      </c>
      <c r="LW10" s="82" t="s">
        <v>2868</v>
      </c>
      <c r="LX10" s="82" t="s">
        <v>2868</v>
      </c>
      <c r="LY10" s="82" t="s">
        <v>2868</v>
      </c>
      <c r="LZ10" s="82" t="s">
        <v>2868</v>
      </c>
      <c r="MA10" s="82" t="s">
        <v>2868</v>
      </c>
      <c r="MB10" s="82" t="s">
        <v>2868</v>
      </c>
      <c r="MC10" s="82" t="s">
        <v>2868</v>
      </c>
      <c r="MD10" s="82" t="s">
        <v>2868</v>
      </c>
      <c r="ME10" s="82" t="s">
        <v>2868</v>
      </c>
      <c r="MF10" s="82" t="s">
        <v>2868</v>
      </c>
      <c r="MG10" s="82" t="s">
        <v>2868</v>
      </c>
      <c r="MH10" s="82" t="s">
        <v>2868</v>
      </c>
      <c r="MI10" s="82" t="s">
        <v>2868</v>
      </c>
      <c r="MJ10" s="82" t="s">
        <v>2868</v>
      </c>
      <c r="MK10" s="82" t="s">
        <v>2868</v>
      </c>
      <c r="ML10" s="82" t="s">
        <v>2868</v>
      </c>
      <c r="MM10" s="82" t="s">
        <v>2868</v>
      </c>
      <c r="MN10" s="82" t="s">
        <v>2868</v>
      </c>
      <c r="MO10" s="82" t="s">
        <v>2868</v>
      </c>
      <c r="MP10" s="82" t="s">
        <v>2868</v>
      </c>
      <c r="MQ10" s="82" t="s">
        <v>2868</v>
      </c>
      <c r="MR10" s="82" t="s">
        <v>2868</v>
      </c>
      <c r="MS10" s="82" t="s">
        <v>2868</v>
      </c>
      <c r="MT10" s="82" t="s">
        <v>2868</v>
      </c>
      <c r="MU10" s="82" t="s">
        <v>2868</v>
      </c>
      <c r="MV10" s="82" t="s">
        <v>2868</v>
      </c>
      <c r="MW10" s="82" t="s">
        <v>2868</v>
      </c>
      <c r="MX10" s="82" t="s">
        <v>2868</v>
      </c>
      <c r="MY10" s="82" t="s">
        <v>2868</v>
      </c>
      <c r="MZ10" s="82" t="s">
        <v>2868</v>
      </c>
      <c r="NA10" s="82" t="s">
        <v>2868</v>
      </c>
      <c r="NB10" s="82" t="s">
        <v>2868</v>
      </c>
      <c r="NC10" s="82" t="s">
        <v>2868</v>
      </c>
      <c r="ND10" s="82" t="s">
        <v>2868</v>
      </c>
      <c r="NE10" s="82" t="s">
        <v>2868</v>
      </c>
      <c r="NF10" s="82" t="s">
        <v>2868</v>
      </c>
      <c r="NG10" s="82" t="s">
        <v>2868</v>
      </c>
      <c r="NH10" s="82" t="s">
        <v>2868</v>
      </c>
      <c r="NI10" s="82" t="s">
        <v>2868</v>
      </c>
      <c r="NJ10" s="82" t="s">
        <v>2868</v>
      </c>
      <c r="NK10" s="82" t="s">
        <v>2868</v>
      </c>
      <c r="NL10" s="82" t="s">
        <v>2868</v>
      </c>
      <c r="NM10" s="82" t="s">
        <v>2868</v>
      </c>
      <c r="NN10" s="82" t="s">
        <v>2868</v>
      </c>
      <c r="NO10" s="82" t="s">
        <v>2868</v>
      </c>
      <c r="NP10" s="82" t="s">
        <v>2868</v>
      </c>
      <c r="NQ10" s="82" t="s">
        <v>2868</v>
      </c>
      <c r="NR10" s="82" t="s">
        <v>2868</v>
      </c>
      <c r="NS10" s="82" t="s">
        <v>2868</v>
      </c>
      <c r="NT10" s="82" t="s">
        <v>2868</v>
      </c>
      <c r="NU10" s="82" t="s">
        <v>2868</v>
      </c>
      <c r="NV10" s="82" t="s">
        <v>2868</v>
      </c>
      <c r="NW10" s="82" t="s">
        <v>2868</v>
      </c>
      <c r="NX10" s="82" t="s">
        <v>2868</v>
      </c>
      <c r="NY10" s="82" t="s">
        <v>2868</v>
      </c>
      <c r="NZ10" s="82" t="s">
        <v>2868</v>
      </c>
      <c r="OA10" s="82" t="s">
        <v>2868</v>
      </c>
      <c r="OB10" s="82" t="s">
        <v>2868</v>
      </c>
      <c r="OC10" s="82" t="s">
        <v>2868</v>
      </c>
      <c r="OD10" s="82" t="s">
        <v>2868</v>
      </c>
      <c r="OE10" s="82" t="s">
        <v>2868</v>
      </c>
      <c r="OF10" s="82" t="s">
        <v>2868</v>
      </c>
      <c r="OG10" s="82" t="s">
        <v>2868</v>
      </c>
      <c r="OH10" s="82" t="s">
        <v>2868</v>
      </c>
      <c r="OI10" s="82" t="s">
        <v>2868</v>
      </c>
      <c r="OJ10" s="82" t="s">
        <v>2868</v>
      </c>
      <c r="OK10" s="82" t="s">
        <v>2868</v>
      </c>
      <c r="OL10" s="82" t="s">
        <v>2868</v>
      </c>
      <c r="OM10" s="82" t="s">
        <v>2868</v>
      </c>
      <c r="ON10" s="82" t="s">
        <v>2868</v>
      </c>
      <c r="OO10" s="82" t="s">
        <v>2868</v>
      </c>
      <c r="OP10" s="82" t="s">
        <v>2868</v>
      </c>
      <c r="OQ10" s="82" t="s">
        <v>2868</v>
      </c>
      <c r="OR10" s="82" t="s">
        <v>2868</v>
      </c>
      <c r="OS10" s="82" t="s">
        <v>2868</v>
      </c>
      <c r="OT10" s="82" t="s">
        <v>2868</v>
      </c>
      <c r="OU10" s="82" t="s">
        <v>2868</v>
      </c>
      <c r="OV10" s="82" t="s">
        <v>2868</v>
      </c>
      <c r="OW10" s="82" t="s">
        <v>2868</v>
      </c>
      <c r="OX10" s="82" t="s">
        <v>2868</v>
      </c>
      <c r="OY10" s="82" t="s">
        <v>2868</v>
      </c>
      <c r="OZ10" s="82" t="s">
        <v>2868</v>
      </c>
      <c r="PA10" s="82" t="s">
        <v>2868</v>
      </c>
      <c r="PB10" s="82" t="s">
        <v>2868</v>
      </c>
      <c r="PC10" s="82" t="s">
        <v>2868</v>
      </c>
      <c r="PD10" s="82" t="s">
        <v>2868</v>
      </c>
      <c r="PE10" s="82" t="s">
        <v>2868</v>
      </c>
      <c r="PF10" s="82" t="s">
        <v>2868</v>
      </c>
      <c r="PG10" s="82" t="s">
        <v>2868</v>
      </c>
      <c r="PH10" s="82" t="s">
        <v>2868</v>
      </c>
      <c r="PI10" s="82" t="s">
        <v>2868</v>
      </c>
      <c r="PJ10" s="82" t="s">
        <v>2868</v>
      </c>
      <c r="PK10" s="82" t="s">
        <v>2868</v>
      </c>
      <c r="PL10" s="82" t="s">
        <v>2868</v>
      </c>
      <c r="PM10" s="82" t="s">
        <v>2868</v>
      </c>
      <c r="PN10" s="82" t="s">
        <v>2868</v>
      </c>
      <c r="PO10" s="82" t="s">
        <v>2868</v>
      </c>
      <c r="PP10" s="82" t="s">
        <v>2868</v>
      </c>
      <c r="PQ10" s="82" t="s">
        <v>2868</v>
      </c>
      <c r="PR10" s="82" t="s">
        <v>2868</v>
      </c>
      <c r="PS10" s="82" t="s">
        <v>2868</v>
      </c>
      <c r="PT10" s="82" t="s">
        <v>2868</v>
      </c>
      <c r="PU10" s="82" t="s">
        <v>2868</v>
      </c>
      <c r="PV10" s="82" t="s">
        <v>2868</v>
      </c>
      <c r="PW10" s="82" t="s">
        <v>2868</v>
      </c>
      <c r="PX10" s="82" t="s">
        <v>2868</v>
      </c>
      <c r="PY10" s="82" t="s">
        <v>2868</v>
      </c>
      <c r="PZ10" s="82" t="s">
        <v>2868</v>
      </c>
      <c r="QA10" s="82" t="s">
        <v>2868</v>
      </c>
      <c r="QB10" s="82" t="s">
        <v>2868</v>
      </c>
      <c r="QC10" s="82" t="s">
        <v>2868</v>
      </c>
      <c r="QD10" s="82" t="s">
        <v>2868</v>
      </c>
      <c r="QE10" s="82" t="s">
        <v>2868</v>
      </c>
      <c r="QF10" s="82" t="s">
        <v>2868</v>
      </c>
      <c r="QG10" s="82" t="s">
        <v>2868</v>
      </c>
      <c r="QH10" s="82" t="s">
        <v>2868</v>
      </c>
      <c r="QI10" s="82" t="s">
        <v>2868</v>
      </c>
      <c r="QJ10" s="82" t="s">
        <v>2868</v>
      </c>
      <c r="QK10" s="82" t="s">
        <v>2868</v>
      </c>
      <c r="QL10" s="82" t="s">
        <v>2868</v>
      </c>
      <c r="QM10" s="82" t="s">
        <v>2868</v>
      </c>
    </row>
    <row r="11" spans="1:455">
      <c r="B11" s="82" t="s">
        <v>2878</v>
      </c>
      <c r="C11" s="82" t="s">
        <v>4028</v>
      </c>
      <c r="D11" s="82" t="s">
        <v>2878</v>
      </c>
      <c r="E11" s="82" t="s">
        <v>3311</v>
      </c>
      <c r="F11" s="82" t="s">
        <v>849</v>
      </c>
      <c r="G11" s="82" t="s">
        <v>1269</v>
      </c>
      <c r="H11" s="82" t="s">
        <v>1269</v>
      </c>
      <c r="I11" s="82" t="s">
        <v>4019</v>
      </c>
      <c r="J11" s="82" t="s">
        <v>4021</v>
      </c>
      <c r="K11" s="82" t="s">
        <v>3301</v>
      </c>
      <c r="L11" s="82" t="s">
        <v>3291</v>
      </c>
      <c r="M11" s="82" t="s">
        <v>3289</v>
      </c>
      <c r="N11" s="82" t="s">
        <v>3312</v>
      </c>
      <c r="O11" s="82" t="s">
        <v>3291</v>
      </c>
      <c r="P11" s="82" t="s">
        <v>3313</v>
      </c>
      <c r="Q11" s="82" t="s">
        <v>3291</v>
      </c>
      <c r="R11" s="82" t="s">
        <v>3307</v>
      </c>
      <c r="S11" s="82" t="s">
        <v>3291</v>
      </c>
      <c r="T11" s="82" t="s">
        <v>2868</v>
      </c>
      <c r="U11" s="82" t="s">
        <v>2868</v>
      </c>
      <c r="V11" s="82" t="s">
        <v>4020</v>
      </c>
      <c r="W11" s="82" t="s">
        <v>3289</v>
      </c>
      <c r="X11" s="82" t="s">
        <v>2868</v>
      </c>
      <c r="Y11" s="82" t="s">
        <v>2868</v>
      </c>
      <c r="Z11" s="82" t="s">
        <v>2868</v>
      </c>
      <c r="AA11" s="82" t="s">
        <v>2868</v>
      </c>
      <c r="AB11" s="82" t="s">
        <v>2868</v>
      </c>
      <c r="AC11" s="82" t="s">
        <v>2868</v>
      </c>
      <c r="AD11" s="82" t="s">
        <v>2868</v>
      </c>
      <c r="AE11" s="82" t="s">
        <v>2868</v>
      </c>
      <c r="AF11" s="82" t="s">
        <v>2868</v>
      </c>
      <c r="AG11" s="82" t="s">
        <v>2868</v>
      </c>
      <c r="AH11" s="82" t="s">
        <v>2868</v>
      </c>
      <c r="AI11" s="82" t="s">
        <v>2868</v>
      </c>
      <c r="AJ11" s="82" t="s">
        <v>4290</v>
      </c>
      <c r="AK11" s="82" t="s">
        <v>3289</v>
      </c>
      <c r="AL11" s="82" t="s">
        <v>3295</v>
      </c>
      <c r="AM11" s="82" t="s">
        <v>3293</v>
      </c>
      <c r="AN11" s="82" t="s">
        <v>3289</v>
      </c>
      <c r="AO11" s="82" t="s">
        <v>3293</v>
      </c>
      <c r="AP11" s="82" t="s">
        <v>3289</v>
      </c>
      <c r="AQ11" s="82" t="s">
        <v>3291</v>
      </c>
      <c r="AR11" s="82" t="s">
        <v>2868</v>
      </c>
      <c r="AS11" s="82" t="s">
        <v>2868</v>
      </c>
      <c r="AT11" s="82" t="s">
        <v>3302</v>
      </c>
      <c r="AU11" s="82" t="s">
        <v>3293</v>
      </c>
      <c r="AV11" s="82" t="s">
        <v>3291</v>
      </c>
      <c r="AW11" s="82" t="s">
        <v>3293</v>
      </c>
      <c r="AX11" s="82" t="s">
        <v>4277</v>
      </c>
      <c r="AY11" s="82" t="s">
        <v>3289</v>
      </c>
      <c r="AZ11" s="82" t="s">
        <v>2868</v>
      </c>
      <c r="BA11" s="82" t="s">
        <v>2868</v>
      </c>
      <c r="BB11" s="82" t="s">
        <v>2868</v>
      </c>
      <c r="BC11" s="82" t="s">
        <v>2868</v>
      </c>
      <c r="BD11" s="82" t="s">
        <v>2868</v>
      </c>
      <c r="BE11" s="82" t="s">
        <v>2868</v>
      </c>
      <c r="BF11" s="82" t="s">
        <v>2868</v>
      </c>
      <c r="BG11" s="82" t="s">
        <v>2868</v>
      </c>
      <c r="BH11" s="82" t="s">
        <v>2868</v>
      </c>
      <c r="BI11" s="82" t="s">
        <v>2868</v>
      </c>
      <c r="BJ11" s="82" t="s">
        <v>2868</v>
      </c>
      <c r="BK11" s="82" t="s">
        <v>2868</v>
      </c>
      <c r="BL11" s="82" t="s">
        <v>4278</v>
      </c>
      <c r="BM11" s="82" t="s">
        <v>3289</v>
      </c>
      <c r="BN11" s="82" t="s">
        <v>3295</v>
      </c>
      <c r="BO11" s="82" t="s">
        <v>3293</v>
      </c>
      <c r="BP11" s="82" t="s">
        <v>3289</v>
      </c>
      <c r="BQ11" s="82" t="s">
        <v>3293</v>
      </c>
      <c r="BR11" s="82" t="s">
        <v>3289</v>
      </c>
      <c r="BS11" s="82" t="s">
        <v>3291</v>
      </c>
      <c r="BT11" s="82" t="s">
        <v>2868</v>
      </c>
      <c r="BU11" s="82" t="s">
        <v>2868</v>
      </c>
      <c r="BV11" s="82" t="s">
        <v>3302</v>
      </c>
      <c r="BW11" s="82" t="s">
        <v>3293</v>
      </c>
      <c r="BX11" s="82" t="s">
        <v>3291</v>
      </c>
      <c r="BY11" s="82" t="s">
        <v>3293</v>
      </c>
      <c r="BZ11" s="82" t="s">
        <v>4298</v>
      </c>
      <c r="CA11" s="82" t="s">
        <v>3289</v>
      </c>
      <c r="CB11" s="82" t="s">
        <v>2868</v>
      </c>
      <c r="CC11" s="82" t="s">
        <v>2868</v>
      </c>
      <c r="CD11" s="82" t="s">
        <v>2868</v>
      </c>
      <c r="CE11" s="82" t="s">
        <v>2868</v>
      </c>
      <c r="CF11" s="82" t="s">
        <v>2868</v>
      </c>
      <c r="CG11" s="82" t="s">
        <v>2868</v>
      </c>
      <c r="CH11" s="82" t="s">
        <v>2868</v>
      </c>
      <c r="CI11" s="82" t="s">
        <v>2868</v>
      </c>
      <c r="CJ11" s="82" t="s">
        <v>2868</v>
      </c>
      <c r="CK11" s="82" t="s">
        <v>2868</v>
      </c>
      <c r="CL11" s="82" t="s">
        <v>2868</v>
      </c>
      <c r="CM11" s="82" t="s">
        <v>2868</v>
      </c>
      <c r="CN11" s="82" t="s">
        <v>4279</v>
      </c>
      <c r="CO11" s="82" t="s">
        <v>3289</v>
      </c>
      <c r="CP11" s="82" t="s">
        <v>3295</v>
      </c>
      <c r="CQ11" s="82" t="s">
        <v>3293</v>
      </c>
      <c r="CR11" s="82" t="s">
        <v>3289</v>
      </c>
      <c r="CS11" s="82" t="s">
        <v>3293</v>
      </c>
      <c r="CT11" s="82" t="s">
        <v>3289</v>
      </c>
      <c r="CU11" s="82" t="s">
        <v>3291</v>
      </c>
      <c r="CV11" s="82" t="s">
        <v>2868</v>
      </c>
      <c r="CW11" s="82" t="s">
        <v>2868</v>
      </c>
      <c r="CX11" s="82" t="s">
        <v>3302</v>
      </c>
      <c r="CY11" s="82" t="s">
        <v>3293</v>
      </c>
      <c r="CZ11" s="82" t="s">
        <v>3291</v>
      </c>
      <c r="DA11" s="82" t="s">
        <v>3293</v>
      </c>
      <c r="DB11" s="82" t="s">
        <v>4280</v>
      </c>
      <c r="DC11" s="82" t="s">
        <v>3289</v>
      </c>
      <c r="DD11" s="82" t="s">
        <v>2868</v>
      </c>
      <c r="DE11" s="82" t="s">
        <v>2868</v>
      </c>
      <c r="DF11" s="82" t="s">
        <v>2868</v>
      </c>
      <c r="DG11" s="82" t="s">
        <v>2868</v>
      </c>
      <c r="DH11" s="82" t="s">
        <v>2868</v>
      </c>
      <c r="DI11" s="82" t="s">
        <v>2868</v>
      </c>
      <c r="DJ11" s="82" t="s">
        <v>2868</v>
      </c>
      <c r="DK11" s="82" t="s">
        <v>2868</v>
      </c>
      <c r="DL11" s="82" t="s">
        <v>2868</v>
      </c>
      <c r="DM11" s="82" t="s">
        <v>2868</v>
      </c>
      <c r="DN11" s="82" t="s">
        <v>2868</v>
      </c>
      <c r="DO11" s="82" t="s">
        <v>2868</v>
      </c>
      <c r="DP11" s="82" t="s">
        <v>4281</v>
      </c>
      <c r="DQ11" s="82" t="s">
        <v>3297</v>
      </c>
      <c r="DR11" s="82" t="s">
        <v>2868</v>
      </c>
      <c r="DS11" s="82" t="s">
        <v>2868</v>
      </c>
      <c r="DT11" s="82" t="s">
        <v>2868</v>
      </c>
      <c r="DU11" s="82" t="s">
        <v>2868</v>
      </c>
      <c r="DV11" s="82" t="s">
        <v>2868</v>
      </c>
      <c r="DW11" s="82" t="s">
        <v>2868</v>
      </c>
      <c r="DX11" s="82" t="s">
        <v>2868</v>
      </c>
      <c r="DY11" s="82" t="s">
        <v>2868</v>
      </c>
      <c r="DZ11" s="82" t="s">
        <v>2868</v>
      </c>
      <c r="EA11" s="82" t="s">
        <v>2868</v>
      </c>
      <c r="EB11" s="82" t="s">
        <v>2868</v>
      </c>
      <c r="EC11" s="82" t="s">
        <v>2868</v>
      </c>
      <c r="ED11" s="82" t="s">
        <v>4282</v>
      </c>
      <c r="EE11" s="82" t="s">
        <v>3289</v>
      </c>
      <c r="EF11" s="82" t="s">
        <v>3295</v>
      </c>
      <c r="EG11" s="82" t="s">
        <v>3293</v>
      </c>
      <c r="EH11" s="82" t="s">
        <v>3289</v>
      </c>
      <c r="EI11" s="82" t="s">
        <v>3293</v>
      </c>
      <c r="EJ11" s="82" t="s">
        <v>3289</v>
      </c>
      <c r="EK11" s="82" t="s">
        <v>3291</v>
      </c>
      <c r="EL11" s="82" t="s">
        <v>2868</v>
      </c>
      <c r="EM11" s="82" t="s">
        <v>2868</v>
      </c>
      <c r="EN11" s="82" t="s">
        <v>3302</v>
      </c>
      <c r="EO11" s="82" t="s">
        <v>3293</v>
      </c>
      <c r="EP11" s="82" t="s">
        <v>3291</v>
      </c>
      <c r="EQ11" s="82" t="s">
        <v>3293</v>
      </c>
      <c r="ER11" s="82" t="s">
        <v>4299</v>
      </c>
      <c r="ES11" s="82" t="s">
        <v>3289</v>
      </c>
      <c r="ET11" s="82" t="s">
        <v>2868</v>
      </c>
      <c r="EU11" s="82" t="s">
        <v>2868</v>
      </c>
      <c r="EV11" s="82" t="s">
        <v>2868</v>
      </c>
      <c r="EW11" s="82" t="s">
        <v>2868</v>
      </c>
      <c r="EX11" s="82" t="s">
        <v>2868</v>
      </c>
      <c r="EY11" s="82" t="s">
        <v>2868</v>
      </c>
      <c r="EZ11" s="82" t="s">
        <v>2868</v>
      </c>
      <c r="FA11" s="82" t="s">
        <v>2868</v>
      </c>
      <c r="FB11" s="82" t="s">
        <v>2868</v>
      </c>
      <c r="FC11" s="82" t="s">
        <v>2868</v>
      </c>
      <c r="FD11" s="82" t="s">
        <v>2868</v>
      </c>
      <c r="FE11" s="82" t="s">
        <v>2868</v>
      </c>
      <c r="FF11" s="82" t="s">
        <v>4283</v>
      </c>
      <c r="FG11" s="82" t="s">
        <v>3289</v>
      </c>
      <c r="FH11" s="82" t="s">
        <v>3295</v>
      </c>
      <c r="FI11" s="82" t="s">
        <v>3293</v>
      </c>
      <c r="FJ11" s="82" t="s">
        <v>3289</v>
      </c>
      <c r="FK11" s="82" t="s">
        <v>3293</v>
      </c>
      <c r="FL11" s="82" t="s">
        <v>3289</v>
      </c>
      <c r="FM11" s="82" t="s">
        <v>3291</v>
      </c>
      <c r="FN11" s="82" t="s">
        <v>2868</v>
      </c>
      <c r="FO11" s="82" t="s">
        <v>2868</v>
      </c>
      <c r="FP11" s="82" t="s">
        <v>3302</v>
      </c>
      <c r="FQ11" s="82" t="s">
        <v>3293</v>
      </c>
      <c r="FR11" s="82" t="s">
        <v>3291</v>
      </c>
      <c r="FS11" s="82" t="s">
        <v>3293</v>
      </c>
      <c r="FT11" s="82" t="s">
        <v>4293</v>
      </c>
      <c r="FU11" s="82" t="s">
        <v>3289</v>
      </c>
      <c r="FV11" s="82" t="s">
        <v>2868</v>
      </c>
      <c r="FW11" s="82" t="s">
        <v>2868</v>
      </c>
      <c r="FX11" s="82" t="s">
        <v>2868</v>
      </c>
      <c r="FY11" s="82" t="s">
        <v>2868</v>
      </c>
      <c r="FZ11" s="82" t="s">
        <v>2868</v>
      </c>
      <c r="GA11" s="82" t="s">
        <v>2868</v>
      </c>
      <c r="GB11" s="82" t="s">
        <v>2868</v>
      </c>
      <c r="GC11" s="82" t="s">
        <v>2868</v>
      </c>
      <c r="GD11" s="82" t="s">
        <v>2868</v>
      </c>
      <c r="GE11" s="82" t="s">
        <v>2868</v>
      </c>
      <c r="GF11" s="82" t="s">
        <v>2868</v>
      </c>
      <c r="GG11" s="82" t="s">
        <v>2868</v>
      </c>
      <c r="GH11" s="82" t="s">
        <v>4284</v>
      </c>
      <c r="GI11" s="82" t="s">
        <v>3289</v>
      </c>
      <c r="GJ11" s="82" t="s">
        <v>3295</v>
      </c>
      <c r="GK11" s="82" t="s">
        <v>3293</v>
      </c>
      <c r="GL11" s="82" t="s">
        <v>3289</v>
      </c>
      <c r="GM11" s="82" t="s">
        <v>3293</v>
      </c>
      <c r="GN11" s="82" t="s">
        <v>3289</v>
      </c>
      <c r="GO11" s="82" t="s">
        <v>3291</v>
      </c>
      <c r="GP11" s="82" t="s">
        <v>2868</v>
      </c>
      <c r="GQ11" s="82" t="s">
        <v>2868</v>
      </c>
      <c r="GR11" s="82" t="s">
        <v>3302</v>
      </c>
      <c r="GS11" s="82" t="s">
        <v>3293</v>
      </c>
      <c r="GT11" s="82" t="s">
        <v>3291</v>
      </c>
      <c r="GU11" s="82" t="s">
        <v>3293</v>
      </c>
      <c r="GV11" s="82" t="s">
        <v>4294</v>
      </c>
      <c r="GW11" s="82" t="s">
        <v>3289</v>
      </c>
      <c r="GX11" s="82" t="s">
        <v>2868</v>
      </c>
      <c r="GY11" s="82" t="s">
        <v>2868</v>
      </c>
      <c r="GZ11" s="82" t="s">
        <v>2868</v>
      </c>
      <c r="HA11" s="82" t="s">
        <v>2868</v>
      </c>
      <c r="HB11" s="82" t="s">
        <v>2868</v>
      </c>
      <c r="HC11" s="82" t="s">
        <v>2868</v>
      </c>
      <c r="HD11" s="82" t="s">
        <v>2868</v>
      </c>
      <c r="HE11" s="82" t="s">
        <v>2868</v>
      </c>
      <c r="HF11" s="82" t="s">
        <v>2868</v>
      </c>
      <c r="HG11" s="82" t="s">
        <v>2868</v>
      </c>
      <c r="HH11" s="82" t="s">
        <v>2868</v>
      </c>
      <c r="HI11" s="82" t="s">
        <v>2868</v>
      </c>
      <c r="HJ11" s="82" t="s">
        <v>4300</v>
      </c>
      <c r="HK11" s="82" t="s">
        <v>3289</v>
      </c>
      <c r="HL11" s="82" t="s">
        <v>3295</v>
      </c>
      <c r="HM11" s="82" t="s">
        <v>3293</v>
      </c>
      <c r="HN11" s="82" t="s">
        <v>3289</v>
      </c>
      <c r="HO11" s="82" t="s">
        <v>3293</v>
      </c>
      <c r="HP11" s="82" t="s">
        <v>3289</v>
      </c>
      <c r="HQ11" s="82" t="s">
        <v>3291</v>
      </c>
      <c r="HR11" s="82" t="s">
        <v>2868</v>
      </c>
      <c r="HS11" s="82" t="s">
        <v>2868</v>
      </c>
      <c r="HT11" s="82" t="s">
        <v>3302</v>
      </c>
      <c r="HU11" s="82" t="s">
        <v>3293</v>
      </c>
      <c r="HV11" s="82" t="s">
        <v>3291</v>
      </c>
      <c r="HW11" s="82" t="s">
        <v>3293</v>
      </c>
      <c r="HX11" s="82" t="s">
        <v>4286</v>
      </c>
      <c r="HY11" s="82" t="s">
        <v>3289</v>
      </c>
      <c r="HZ11" s="82" t="s">
        <v>2868</v>
      </c>
      <c r="IA11" s="82" t="s">
        <v>2868</v>
      </c>
      <c r="IB11" s="82" t="s">
        <v>2868</v>
      </c>
      <c r="IC11" s="82" t="s">
        <v>2868</v>
      </c>
      <c r="ID11" s="82" t="s">
        <v>2868</v>
      </c>
      <c r="IE11" s="82" t="s">
        <v>2868</v>
      </c>
      <c r="IF11" s="82" t="s">
        <v>2868</v>
      </c>
      <c r="IG11" s="82" t="s">
        <v>2868</v>
      </c>
      <c r="IH11" s="82" t="s">
        <v>2868</v>
      </c>
      <c r="II11" s="82" t="s">
        <v>2868</v>
      </c>
      <c r="IJ11" s="82" t="s">
        <v>2868</v>
      </c>
      <c r="IK11" s="82" t="s">
        <v>2868</v>
      </c>
      <c r="IL11" s="82" t="s">
        <v>4287</v>
      </c>
      <c r="IM11" s="82" t="s">
        <v>3289</v>
      </c>
      <c r="IN11" s="82" t="s">
        <v>3295</v>
      </c>
      <c r="IO11" s="82" t="s">
        <v>3293</v>
      </c>
      <c r="IP11" s="82" t="s">
        <v>3289</v>
      </c>
      <c r="IQ11" s="82" t="s">
        <v>3293</v>
      </c>
      <c r="IR11" s="82" t="s">
        <v>3289</v>
      </c>
      <c r="IS11" s="82" t="s">
        <v>3291</v>
      </c>
      <c r="IT11" s="82" t="s">
        <v>2868</v>
      </c>
      <c r="IU11" s="82" t="s">
        <v>2868</v>
      </c>
      <c r="IV11" s="82" t="s">
        <v>3302</v>
      </c>
      <c r="IW11" s="82" t="s">
        <v>3293</v>
      </c>
      <c r="IX11" s="82" t="s">
        <v>3291</v>
      </c>
      <c r="IY11" s="82" t="s">
        <v>3293</v>
      </c>
      <c r="IZ11" s="82" t="s">
        <v>4288</v>
      </c>
      <c r="JA11" s="82" t="s">
        <v>3289</v>
      </c>
      <c r="JB11" s="82" t="s">
        <v>2868</v>
      </c>
      <c r="JC11" s="82" t="s">
        <v>2868</v>
      </c>
      <c r="JD11" s="82" t="s">
        <v>2868</v>
      </c>
      <c r="JE11" s="82" t="s">
        <v>2868</v>
      </c>
      <c r="JF11" s="82" t="s">
        <v>2868</v>
      </c>
      <c r="JG11" s="82" t="s">
        <v>2868</v>
      </c>
      <c r="JH11" s="82" t="s">
        <v>2868</v>
      </c>
      <c r="JI11" s="82" t="s">
        <v>2868</v>
      </c>
      <c r="JJ11" s="82" t="s">
        <v>2868</v>
      </c>
      <c r="JK11" s="82" t="s">
        <v>2868</v>
      </c>
      <c r="JL11" s="82" t="s">
        <v>2868</v>
      </c>
      <c r="JM11" s="82" t="s">
        <v>2868</v>
      </c>
      <c r="JN11" s="82" t="s">
        <v>2868</v>
      </c>
      <c r="JO11" s="82" t="s">
        <v>2868</v>
      </c>
      <c r="JP11" s="82" t="s">
        <v>2868</v>
      </c>
      <c r="JQ11" s="82" t="s">
        <v>2868</v>
      </c>
      <c r="JR11" s="82" t="s">
        <v>2868</v>
      </c>
      <c r="JS11" s="82" t="s">
        <v>2868</v>
      </c>
      <c r="JT11" s="82" t="s">
        <v>2868</v>
      </c>
      <c r="JU11" s="82" t="s">
        <v>2868</v>
      </c>
      <c r="JV11" s="82" t="s">
        <v>2868</v>
      </c>
      <c r="JW11" s="82" t="s">
        <v>2868</v>
      </c>
      <c r="JX11" s="82" t="s">
        <v>2868</v>
      </c>
      <c r="JY11" s="82" t="s">
        <v>2868</v>
      </c>
      <c r="JZ11" s="82" t="s">
        <v>2868</v>
      </c>
      <c r="KA11" s="82" t="s">
        <v>2868</v>
      </c>
      <c r="KB11" s="82" t="s">
        <v>2868</v>
      </c>
      <c r="KC11" s="82" t="s">
        <v>2868</v>
      </c>
      <c r="KD11" s="82" t="s">
        <v>2868</v>
      </c>
      <c r="KE11" s="82" t="s">
        <v>2868</v>
      </c>
      <c r="KF11" s="82" t="s">
        <v>2868</v>
      </c>
      <c r="KG11" s="82" t="s">
        <v>2868</v>
      </c>
      <c r="KH11" s="82" t="s">
        <v>2868</v>
      </c>
      <c r="KI11" s="82" t="s">
        <v>2868</v>
      </c>
      <c r="KJ11" s="82" t="s">
        <v>2868</v>
      </c>
      <c r="KK11" s="82" t="s">
        <v>2868</v>
      </c>
      <c r="KL11" s="82" t="s">
        <v>2868</v>
      </c>
      <c r="KM11" s="82" t="s">
        <v>2868</v>
      </c>
      <c r="KN11" s="82" t="s">
        <v>2868</v>
      </c>
      <c r="KO11" s="82" t="s">
        <v>2868</v>
      </c>
      <c r="KP11" s="82" t="s">
        <v>2868</v>
      </c>
      <c r="KQ11" s="82" t="s">
        <v>2868</v>
      </c>
      <c r="KR11" s="82" t="s">
        <v>2868</v>
      </c>
      <c r="KS11" s="82" t="s">
        <v>2868</v>
      </c>
      <c r="KT11" s="82" t="s">
        <v>2868</v>
      </c>
      <c r="KU11" s="82" t="s">
        <v>2868</v>
      </c>
      <c r="KV11" s="82" t="s">
        <v>2868</v>
      </c>
      <c r="KW11" s="82" t="s">
        <v>2868</v>
      </c>
      <c r="KX11" s="82" t="s">
        <v>2868</v>
      </c>
      <c r="KY11" s="82" t="s">
        <v>2868</v>
      </c>
      <c r="KZ11" s="82" t="s">
        <v>2868</v>
      </c>
      <c r="LA11" s="82" t="s">
        <v>2868</v>
      </c>
      <c r="LB11" s="82" t="s">
        <v>2868</v>
      </c>
      <c r="LC11" s="82" t="s">
        <v>2868</v>
      </c>
      <c r="LD11" s="82" t="s">
        <v>2868</v>
      </c>
      <c r="LE11" s="82" t="s">
        <v>2868</v>
      </c>
      <c r="LF11" s="82" t="s">
        <v>2868</v>
      </c>
      <c r="LG11" s="82" t="s">
        <v>2868</v>
      </c>
      <c r="LH11" s="82" t="s">
        <v>2868</v>
      </c>
      <c r="LI11" s="82" t="s">
        <v>2868</v>
      </c>
      <c r="LJ11" s="82" t="s">
        <v>2868</v>
      </c>
      <c r="LK11" s="82" t="s">
        <v>2868</v>
      </c>
      <c r="LL11" s="82" t="s">
        <v>2868</v>
      </c>
      <c r="LM11" s="82" t="s">
        <v>2868</v>
      </c>
      <c r="LN11" s="82" t="s">
        <v>2868</v>
      </c>
      <c r="LO11" s="82" t="s">
        <v>2868</v>
      </c>
      <c r="LP11" s="82" t="s">
        <v>2868</v>
      </c>
      <c r="LQ11" s="82" t="s">
        <v>2868</v>
      </c>
      <c r="LR11" s="82" t="s">
        <v>2868</v>
      </c>
      <c r="LS11" s="82" t="s">
        <v>2868</v>
      </c>
      <c r="LT11" s="82" t="s">
        <v>2868</v>
      </c>
      <c r="LU11" s="82" t="s">
        <v>2868</v>
      </c>
      <c r="LV11" s="82" t="s">
        <v>2868</v>
      </c>
      <c r="LW11" s="82" t="s">
        <v>2868</v>
      </c>
      <c r="LX11" s="82" t="s">
        <v>2868</v>
      </c>
      <c r="LY11" s="82" t="s">
        <v>2868</v>
      </c>
      <c r="LZ11" s="82" t="s">
        <v>2868</v>
      </c>
      <c r="MA11" s="82" t="s">
        <v>2868</v>
      </c>
      <c r="MB11" s="82" t="s">
        <v>2868</v>
      </c>
      <c r="MC11" s="82" t="s">
        <v>2868</v>
      </c>
      <c r="MD11" s="82" t="s">
        <v>2868</v>
      </c>
      <c r="ME11" s="82" t="s">
        <v>2868</v>
      </c>
      <c r="MF11" s="82" t="s">
        <v>2868</v>
      </c>
      <c r="MG11" s="82" t="s">
        <v>2868</v>
      </c>
      <c r="MH11" s="82" t="s">
        <v>2868</v>
      </c>
      <c r="MI11" s="82" t="s">
        <v>2868</v>
      </c>
      <c r="MJ11" s="82" t="s">
        <v>2868</v>
      </c>
      <c r="MK11" s="82" t="s">
        <v>2868</v>
      </c>
      <c r="ML11" s="82" t="s">
        <v>2868</v>
      </c>
      <c r="MM11" s="82" t="s">
        <v>2868</v>
      </c>
      <c r="MN11" s="82" t="s">
        <v>2868</v>
      </c>
      <c r="MO11" s="82" t="s">
        <v>2868</v>
      </c>
      <c r="MP11" s="82" t="s">
        <v>2868</v>
      </c>
      <c r="MQ11" s="82" t="s">
        <v>2868</v>
      </c>
      <c r="MR11" s="82" t="s">
        <v>2868</v>
      </c>
      <c r="MS11" s="82" t="s">
        <v>2868</v>
      </c>
      <c r="MT11" s="82" t="s">
        <v>2868</v>
      </c>
      <c r="MU11" s="82" t="s">
        <v>2868</v>
      </c>
      <c r="MV11" s="82" t="s">
        <v>2868</v>
      </c>
      <c r="MW11" s="82" t="s">
        <v>2868</v>
      </c>
      <c r="MX11" s="82" t="s">
        <v>2868</v>
      </c>
      <c r="MY11" s="82" t="s">
        <v>2868</v>
      </c>
      <c r="MZ11" s="82" t="s">
        <v>2868</v>
      </c>
      <c r="NA11" s="82" t="s">
        <v>2868</v>
      </c>
      <c r="NB11" s="82" t="s">
        <v>2868</v>
      </c>
      <c r="NC11" s="82" t="s">
        <v>2868</v>
      </c>
      <c r="ND11" s="82" t="s">
        <v>2868</v>
      </c>
      <c r="NE11" s="82" t="s">
        <v>2868</v>
      </c>
      <c r="NF11" s="82" t="s">
        <v>2868</v>
      </c>
      <c r="NG11" s="82" t="s">
        <v>2868</v>
      </c>
      <c r="NH11" s="82" t="s">
        <v>2868</v>
      </c>
      <c r="NI11" s="82" t="s">
        <v>2868</v>
      </c>
      <c r="NJ11" s="82" t="s">
        <v>2868</v>
      </c>
      <c r="NK11" s="82" t="s">
        <v>2868</v>
      </c>
      <c r="NL11" s="82" t="s">
        <v>2868</v>
      </c>
      <c r="NM11" s="82" t="s">
        <v>2868</v>
      </c>
      <c r="NN11" s="82" t="s">
        <v>2868</v>
      </c>
      <c r="NO11" s="82" t="s">
        <v>2868</v>
      </c>
      <c r="NP11" s="82" t="s">
        <v>2868</v>
      </c>
      <c r="NQ11" s="82" t="s">
        <v>2868</v>
      </c>
      <c r="NR11" s="82" t="s">
        <v>2868</v>
      </c>
      <c r="NS11" s="82" t="s">
        <v>2868</v>
      </c>
      <c r="NT11" s="82" t="s">
        <v>2868</v>
      </c>
      <c r="NU11" s="82" t="s">
        <v>2868</v>
      </c>
      <c r="NV11" s="82" t="s">
        <v>2868</v>
      </c>
      <c r="NW11" s="82" t="s">
        <v>2868</v>
      </c>
      <c r="NX11" s="82" t="s">
        <v>2868</v>
      </c>
      <c r="NY11" s="82" t="s">
        <v>2868</v>
      </c>
      <c r="NZ11" s="82" t="s">
        <v>2868</v>
      </c>
      <c r="OA11" s="82" t="s">
        <v>2868</v>
      </c>
      <c r="OB11" s="82" t="s">
        <v>2868</v>
      </c>
      <c r="OC11" s="82" t="s">
        <v>2868</v>
      </c>
      <c r="OD11" s="82" t="s">
        <v>2868</v>
      </c>
      <c r="OE11" s="82" t="s">
        <v>2868</v>
      </c>
      <c r="OF11" s="82" t="s">
        <v>2868</v>
      </c>
      <c r="OG11" s="82" t="s">
        <v>2868</v>
      </c>
      <c r="OH11" s="82" t="s">
        <v>2868</v>
      </c>
      <c r="OI11" s="82" t="s">
        <v>2868</v>
      </c>
      <c r="OJ11" s="82" t="s">
        <v>2868</v>
      </c>
      <c r="OK11" s="82" t="s">
        <v>2868</v>
      </c>
      <c r="OL11" s="82" t="s">
        <v>2868</v>
      </c>
      <c r="OM11" s="82" t="s">
        <v>2868</v>
      </c>
      <c r="ON11" s="82" t="s">
        <v>2868</v>
      </c>
      <c r="OO11" s="82" t="s">
        <v>2868</v>
      </c>
      <c r="OP11" s="82" t="s">
        <v>2868</v>
      </c>
      <c r="OQ11" s="82" t="s">
        <v>2868</v>
      </c>
      <c r="OR11" s="82" t="s">
        <v>2868</v>
      </c>
      <c r="OS11" s="82" t="s">
        <v>2868</v>
      </c>
      <c r="OT11" s="82" t="s">
        <v>2868</v>
      </c>
      <c r="OU11" s="82" t="s">
        <v>2868</v>
      </c>
      <c r="OV11" s="82" t="s">
        <v>2868</v>
      </c>
      <c r="OW11" s="82" t="s">
        <v>2868</v>
      </c>
      <c r="OX11" s="82" t="s">
        <v>2868</v>
      </c>
      <c r="OY11" s="82" t="s">
        <v>2868</v>
      </c>
      <c r="OZ11" s="82" t="s">
        <v>2868</v>
      </c>
      <c r="PA11" s="82" t="s">
        <v>2868</v>
      </c>
      <c r="PB11" s="82" t="s">
        <v>2868</v>
      </c>
      <c r="PC11" s="82" t="s">
        <v>2868</v>
      </c>
      <c r="PD11" s="82" t="s">
        <v>2868</v>
      </c>
      <c r="PE11" s="82" t="s">
        <v>2868</v>
      </c>
      <c r="PF11" s="82" t="s">
        <v>2868</v>
      </c>
      <c r="PG11" s="82" t="s">
        <v>2868</v>
      </c>
      <c r="PH11" s="82" t="s">
        <v>2868</v>
      </c>
      <c r="PI11" s="82" t="s">
        <v>2868</v>
      </c>
      <c r="PJ11" s="82" t="s">
        <v>2868</v>
      </c>
      <c r="PK11" s="82" t="s">
        <v>2868</v>
      </c>
      <c r="PL11" s="82" t="s">
        <v>2868</v>
      </c>
      <c r="PM11" s="82" t="s">
        <v>2868</v>
      </c>
      <c r="PN11" s="82" t="s">
        <v>2868</v>
      </c>
      <c r="PO11" s="82" t="s">
        <v>2868</v>
      </c>
      <c r="PP11" s="82" t="s">
        <v>2868</v>
      </c>
      <c r="PQ11" s="82" t="s">
        <v>2868</v>
      </c>
      <c r="PR11" s="82" t="s">
        <v>2868</v>
      </c>
      <c r="PS11" s="82" t="s">
        <v>2868</v>
      </c>
      <c r="PT11" s="82" t="s">
        <v>2868</v>
      </c>
      <c r="PU11" s="82" t="s">
        <v>2868</v>
      </c>
      <c r="PV11" s="82" t="s">
        <v>2868</v>
      </c>
      <c r="PW11" s="82" t="s">
        <v>2868</v>
      </c>
      <c r="PX11" s="82" t="s">
        <v>2868</v>
      </c>
      <c r="PY11" s="82" t="s">
        <v>2868</v>
      </c>
      <c r="PZ11" s="82" t="s">
        <v>2868</v>
      </c>
      <c r="QA11" s="82" t="s">
        <v>2868</v>
      </c>
      <c r="QB11" s="82" t="s">
        <v>2868</v>
      </c>
      <c r="QC11" s="82" t="s">
        <v>2868</v>
      </c>
      <c r="QD11" s="82" t="s">
        <v>2868</v>
      </c>
      <c r="QE11" s="82" t="s">
        <v>2868</v>
      </c>
      <c r="QF11" s="82" t="s">
        <v>2868</v>
      </c>
      <c r="QG11" s="82" t="s">
        <v>2868</v>
      </c>
      <c r="QH11" s="82" t="s">
        <v>2868</v>
      </c>
      <c r="QI11" s="82" t="s">
        <v>2868</v>
      </c>
      <c r="QJ11" s="82" t="s">
        <v>2868</v>
      </c>
      <c r="QK11" s="82" t="s">
        <v>2868</v>
      </c>
      <c r="QL11" s="82" t="s">
        <v>2868</v>
      </c>
      <c r="QM11" s="82" t="s">
        <v>2868</v>
      </c>
    </row>
    <row r="12" spans="1:455">
      <c r="B12" s="82" t="s">
        <v>2879</v>
      </c>
      <c r="C12" s="82" t="s">
        <v>4030</v>
      </c>
      <c r="D12" s="82" t="s">
        <v>2879</v>
      </c>
      <c r="E12" s="82" t="s">
        <v>3296</v>
      </c>
      <c r="F12" s="82" t="s">
        <v>849</v>
      </c>
      <c r="G12" s="82" t="s">
        <v>278</v>
      </c>
      <c r="H12" s="82" t="s">
        <v>278</v>
      </c>
      <c r="I12" s="82" t="s">
        <v>4019</v>
      </c>
      <c r="J12" s="82" t="s">
        <v>4021</v>
      </c>
      <c r="K12" s="82" t="s">
        <v>3295</v>
      </c>
      <c r="L12" s="82" t="s">
        <v>3291</v>
      </c>
      <c r="M12" s="82" t="s">
        <v>3304</v>
      </c>
      <c r="N12" s="82" t="s">
        <v>3312</v>
      </c>
      <c r="O12" s="82" t="s">
        <v>3291</v>
      </c>
      <c r="P12" s="82" t="s">
        <v>3313</v>
      </c>
      <c r="Q12" s="82" t="s">
        <v>3291</v>
      </c>
      <c r="R12" s="82" t="s">
        <v>3307</v>
      </c>
      <c r="S12" s="82" t="s">
        <v>3291</v>
      </c>
      <c r="T12" s="82" t="s">
        <v>2868</v>
      </c>
      <c r="U12" s="82" t="s">
        <v>2868</v>
      </c>
      <c r="V12" s="82" t="s">
        <v>4276</v>
      </c>
      <c r="W12" s="82" t="s">
        <v>3289</v>
      </c>
      <c r="X12" s="82" t="s">
        <v>3295</v>
      </c>
      <c r="Y12" s="82" t="s">
        <v>3293</v>
      </c>
      <c r="Z12" s="82" t="s">
        <v>3289</v>
      </c>
      <c r="AA12" s="82" t="s">
        <v>3293</v>
      </c>
      <c r="AB12" s="82" t="s">
        <v>3289</v>
      </c>
      <c r="AC12" s="82" t="s">
        <v>3291</v>
      </c>
      <c r="AD12" s="82" t="s">
        <v>2868</v>
      </c>
      <c r="AE12" s="82" t="s">
        <v>2868</v>
      </c>
      <c r="AF12" s="82" t="s">
        <v>3302</v>
      </c>
      <c r="AG12" s="82" t="s">
        <v>3293</v>
      </c>
      <c r="AH12" s="82" t="s">
        <v>3291</v>
      </c>
      <c r="AI12" s="82" t="s">
        <v>3293</v>
      </c>
      <c r="AJ12" s="82" t="s">
        <v>4290</v>
      </c>
      <c r="AK12" s="82" t="s">
        <v>3289</v>
      </c>
      <c r="AL12" s="82" t="s">
        <v>2868</v>
      </c>
      <c r="AM12" s="82" t="s">
        <v>2868</v>
      </c>
      <c r="AN12" s="82" t="s">
        <v>2868</v>
      </c>
      <c r="AO12" s="82" t="s">
        <v>2868</v>
      </c>
      <c r="AP12" s="82" t="s">
        <v>2868</v>
      </c>
      <c r="AQ12" s="82" t="s">
        <v>2868</v>
      </c>
      <c r="AR12" s="82" t="s">
        <v>2868</v>
      </c>
      <c r="AS12" s="82" t="s">
        <v>2868</v>
      </c>
      <c r="AT12" s="82" t="s">
        <v>2868</v>
      </c>
      <c r="AU12" s="82" t="s">
        <v>2868</v>
      </c>
      <c r="AV12" s="82" t="s">
        <v>2868</v>
      </c>
      <c r="AW12" s="82" t="s">
        <v>2868</v>
      </c>
      <c r="AX12" s="82" t="s">
        <v>4291</v>
      </c>
      <c r="AY12" s="82" t="s">
        <v>3289</v>
      </c>
      <c r="AZ12" s="82" t="s">
        <v>3295</v>
      </c>
      <c r="BA12" s="82" t="s">
        <v>3293</v>
      </c>
      <c r="BB12" s="82" t="s">
        <v>3289</v>
      </c>
      <c r="BC12" s="82" t="s">
        <v>3293</v>
      </c>
      <c r="BD12" s="82" t="s">
        <v>3289</v>
      </c>
      <c r="BE12" s="82" t="s">
        <v>3291</v>
      </c>
      <c r="BF12" s="82" t="s">
        <v>2868</v>
      </c>
      <c r="BG12" s="82" t="s">
        <v>2868</v>
      </c>
      <c r="BH12" s="82" t="s">
        <v>3302</v>
      </c>
      <c r="BI12" s="82" t="s">
        <v>3293</v>
      </c>
      <c r="BJ12" s="82" t="s">
        <v>3291</v>
      </c>
      <c r="BK12" s="82" t="s">
        <v>3293</v>
      </c>
      <c r="BL12" s="82" t="s">
        <v>4278</v>
      </c>
      <c r="BM12" s="82" t="s">
        <v>3289</v>
      </c>
      <c r="BN12" s="82" t="s">
        <v>2868</v>
      </c>
      <c r="BO12" s="82" t="s">
        <v>2868</v>
      </c>
      <c r="BP12" s="82" t="s">
        <v>2868</v>
      </c>
      <c r="BQ12" s="82" t="s">
        <v>2868</v>
      </c>
      <c r="BR12" s="82" t="s">
        <v>2868</v>
      </c>
      <c r="BS12" s="82" t="s">
        <v>2868</v>
      </c>
      <c r="BT12" s="82" t="s">
        <v>2868</v>
      </c>
      <c r="BU12" s="82" t="s">
        <v>2868</v>
      </c>
      <c r="BV12" s="82" t="s">
        <v>2868</v>
      </c>
      <c r="BW12" s="82" t="s">
        <v>2868</v>
      </c>
      <c r="BX12" s="82" t="s">
        <v>2868</v>
      </c>
      <c r="BY12" s="82" t="s">
        <v>2868</v>
      </c>
      <c r="BZ12" s="82" t="s">
        <v>4301</v>
      </c>
      <c r="CA12" s="82" t="s">
        <v>3289</v>
      </c>
      <c r="CB12" s="82" t="s">
        <v>3295</v>
      </c>
      <c r="CC12" s="82" t="s">
        <v>3293</v>
      </c>
      <c r="CD12" s="82" t="s">
        <v>3289</v>
      </c>
      <c r="CE12" s="82" t="s">
        <v>3293</v>
      </c>
      <c r="CF12" s="82" t="s">
        <v>3289</v>
      </c>
      <c r="CG12" s="82" t="s">
        <v>3291</v>
      </c>
      <c r="CH12" s="82" t="s">
        <v>2868</v>
      </c>
      <c r="CI12" s="82" t="s">
        <v>2868</v>
      </c>
      <c r="CJ12" s="82" t="s">
        <v>3302</v>
      </c>
      <c r="CK12" s="82" t="s">
        <v>3293</v>
      </c>
      <c r="CL12" s="82" t="s">
        <v>3291</v>
      </c>
      <c r="CM12" s="82" t="s">
        <v>3293</v>
      </c>
      <c r="CN12" s="82" t="s">
        <v>4279</v>
      </c>
      <c r="CO12" s="82" t="s">
        <v>3289</v>
      </c>
      <c r="CP12" s="82" t="s">
        <v>2868</v>
      </c>
      <c r="CQ12" s="82" t="s">
        <v>2868</v>
      </c>
      <c r="CR12" s="82" t="s">
        <v>2868</v>
      </c>
      <c r="CS12" s="82" t="s">
        <v>2868</v>
      </c>
      <c r="CT12" s="82" t="s">
        <v>2868</v>
      </c>
      <c r="CU12" s="82" t="s">
        <v>2868</v>
      </c>
      <c r="CV12" s="82" t="s">
        <v>2868</v>
      </c>
      <c r="CW12" s="82" t="s">
        <v>2868</v>
      </c>
      <c r="CX12" s="82" t="s">
        <v>2868</v>
      </c>
      <c r="CY12" s="82" t="s">
        <v>2868</v>
      </c>
      <c r="CZ12" s="82" t="s">
        <v>2868</v>
      </c>
      <c r="DA12" s="82" t="s">
        <v>2868</v>
      </c>
      <c r="DB12" s="82" t="s">
        <v>4281</v>
      </c>
      <c r="DC12" s="82" t="s">
        <v>3297</v>
      </c>
      <c r="DD12" s="82" t="s">
        <v>2868</v>
      </c>
      <c r="DE12" s="82" t="s">
        <v>2868</v>
      </c>
      <c r="DF12" s="82" t="s">
        <v>2868</v>
      </c>
      <c r="DG12" s="82" t="s">
        <v>2868</v>
      </c>
      <c r="DH12" s="82" t="s">
        <v>2868</v>
      </c>
      <c r="DI12" s="82" t="s">
        <v>2868</v>
      </c>
      <c r="DJ12" s="82" t="s">
        <v>2868</v>
      </c>
      <c r="DK12" s="82" t="s">
        <v>2868</v>
      </c>
      <c r="DL12" s="82" t="s">
        <v>2868</v>
      </c>
      <c r="DM12" s="82" t="s">
        <v>2868</v>
      </c>
      <c r="DN12" s="82" t="s">
        <v>2868</v>
      </c>
      <c r="DO12" s="82" t="s">
        <v>2868</v>
      </c>
      <c r="DP12" s="82" t="s">
        <v>4292</v>
      </c>
      <c r="DQ12" s="82" t="s">
        <v>3297</v>
      </c>
      <c r="DR12" s="82" t="s">
        <v>2868</v>
      </c>
      <c r="DS12" s="82" t="s">
        <v>2868</v>
      </c>
      <c r="DT12" s="82" t="s">
        <v>2868</v>
      </c>
      <c r="DU12" s="82" t="s">
        <v>2868</v>
      </c>
      <c r="DV12" s="82" t="s">
        <v>2868</v>
      </c>
      <c r="DW12" s="82" t="s">
        <v>2868</v>
      </c>
      <c r="DX12" s="82" t="s">
        <v>2868</v>
      </c>
      <c r="DY12" s="82" t="s">
        <v>2868</v>
      </c>
      <c r="DZ12" s="82" t="s">
        <v>2868</v>
      </c>
      <c r="EA12" s="82" t="s">
        <v>2868</v>
      </c>
      <c r="EB12" s="82" t="s">
        <v>2868</v>
      </c>
      <c r="EC12" s="82" t="s">
        <v>2868</v>
      </c>
      <c r="ED12" s="82" t="s">
        <v>4282</v>
      </c>
      <c r="EE12" s="82" t="s">
        <v>3289</v>
      </c>
      <c r="EF12" s="82" t="s">
        <v>3295</v>
      </c>
      <c r="EG12" s="82" t="s">
        <v>3293</v>
      </c>
      <c r="EH12" s="82" t="s">
        <v>3289</v>
      </c>
      <c r="EI12" s="82" t="s">
        <v>3293</v>
      </c>
      <c r="EJ12" s="82" t="s">
        <v>3289</v>
      </c>
      <c r="EK12" s="82" t="s">
        <v>3291</v>
      </c>
      <c r="EL12" s="82" t="s">
        <v>2868</v>
      </c>
      <c r="EM12" s="82" t="s">
        <v>2868</v>
      </c>
      <c r="EN12" s="82" t="s">
        <v>3302</v>
      </c>
      <c r="EO12" s="82" t="s">
        <v>3293</v>
      </c>
      <c r="EP12" s="82" t="s">
        <v>3291</v>
      </c>
      <c r="EQ12" s="82" t="s">
        <v>3293</v>
      </c>
      <c r="ER12" s="82" t="s">
        <v>4299</v>
      </c>
      <c r="ES12" s="82" t="s">
        <v>3289</v>
      </c>
      <c r="ET12" s="82" t="s">
        <v>2868</v>
      </c>
      <c r="EU12" s="82" t="s">
        <v>2868</v>
      </c>
      <c r="EV12" s="82" t="s">
        <v>2868</v>
      </c>
      <c r="EW12" s="82" t="s">
        <v>2868</v>
      </c>
      <c r="EX12" s="82" t="s">
        <v>2868</v>
      </c>
      <c r="EY12" s="82" t="s">
        <v>2868</v>
      </c>
      <c r="EZ12" s="82" t="s">
        <v>2868</v>
      </c>
      <c r="FA12" s="82" t="s">
        <v>2868</v>
      </c>
      <c r="FB12" s="82" t="s">
        <v>2868</v>
      </c>
      <c r="FC12" s="82" t="s">
        <v>2868</v>
      </c>
      <c r="FD12" s="82" t="s">
        <v>2868</v>
      </c>
      <c r="FE12" s="82" t="s">
        <v>2868</v>
      </c>
      <c r="FF12" s="82" t="s">
        <v>4283</v>
      </c>
      <c r="FG12" s="82" t="s">
        <v>3289</v>
      </c>
      <c r="FH12" s="82" t="s">
        <v>3295</v>
      </c>
      <c r="FI12" s="82" t="s">
        <v>3293</v>
      </c>
      <c r="FJ12" s="82" t="s">
        <v>3289</v>
      </c>
      <c r="FK12" s="82" t="s">
        <v>3293</v>
      </c>
      <c r="FL12" s="82" t="s">
        <v>3289</v>
      </c>
      <c r="FM12" s="82" t="s">
        <v>3291</v>
      </c>
      <c r="FN12" s="82" t="s">
        <v>2868</v>
      </c>
      <c r="FO12" s="82" t="s">
        <v>2868</v>
      </c>
      <c r="FP12" s="82" t="s">
        <v>3302</v>
      </c>
      <c r="FQ12" s="82" t="s">
        <v>3293</v>
      </c>
      <c r="FR12" s="82" t="s">
        <v>3291</v>
      </c>
      <c r="FS12" s="82" t="s">
        <v>3293</v>
      </c>
      <c r="FT12" s="82" t="s">
        <v>4293</v>
      </c>
      <c r="FU12" s="82" t="s">
        <v>3289</v>
      </c>
      <c r="FV12" s="82" t="s">
        <v>2868</v>
      </c>
      <c r="FW12" s="82" t="s">
        <v>2868</v>
      </c>
      <c r="FX12" s="82" t="s">
        <v>2868</v>
      </c>
      <c r="FY12" s="82" t="s">
        <v>2868</v>
      </c>
      <c r="FZ12" s="82" t="s">
        <v>2868</v>
      </c>
      <c r="GA12" s="82" t="s">
        <v>2868</v>
      </c>
      <c r="GB12" s="82" t="s">
        <v>2868</v>
      </c>
      <c r="GC12" s="82" t="s">
        <v>2868</v>
      </c>
      <c r="GD12" s="82" t="s">
        <v>2868</v>
      </c>
      <c r="GE12" s="82" t="s">
        <v>2868</v>
      </c>
      <c r="GF12" s="82" t="s">
        <v>2868</v>
      </c>
      <c r="GG12" s="82" t="s">
        <v>2868</v>
      </c>
      <c r="GH12" s="82" t="s">
        <v>4294</v>
      </c>
      <c r="GI12" s="82" t="s">
        <v>3289</v>
      </c>
      <c r="GJ12" s="82" t="s">
        <v>3295</v>
      </c>
      <c r="GK12" s="82" t="s">
        <v>3293</v>
      </c>
      <c r="GL12" s="82" t="s">
        <v>3289</v>
      </c>
      <c r="GM12" s="82" t="s">
        <v>3293</v>
      </c>
      <c r="GN12" s="82" t="s">
        <v>3289</v>
      </c>
      <c r="GO12" s="82" t="s">
        <v>3291</v>
      </c>
      <c r="GP12" s="82" t="s">
        <v>2868</v>
      </c>
      <c r="GQ12" s="82" t="s">
        <v>2868</v>
      </c>
      <c r="GR12" s="82" t="s">
        <v>3302</v>
      </c>
      <c r="GS12" s="82" t="s">
        <v>3293</v>
      </c>
      <c r="GT12" s="82" t="s">
        <v>3291</v>
      </c>
      <c r="GU12" s="82" t="s">
        <v>3293</v>
      </c>
      <c r="GV12" s="82" t="s">
        <v>4285</v>
      </c>
      <c r="GW12" s="82" t="s">
        <v>3289</v>
      </c>
      <c r="GX12" s="82" t="s">
        <v>2868</v>
      </c>
      <c r="GY12" s="82" t="s">
        <v>2868</v>
      </c>
      <c r="GZ12" s="82" t="s">
        <v>2868</v>
      </c>
      <c r="HA12" s="82" t="s">
        <v>2868</v>
      </c>
      <c r="HB12" s="82" t="s">
        <v>2868</v>
      </c>
      <c r="HC12" s="82" t="s">
        <v>2868</v>
      </c>
      <c r="HD12" s="82" t="s">
        <v>2868</v>
      </c>
      <c r="HE12" s="82" t="s">
        <v>2868</v>
      </c>
      <c r="HF12" s="82" t="s">
        <v>2868</v>
      </c>
      <c r="HG12" s="82" t="s">
        <v>2868</v>
      </c>
      <c r="HH12" s="82" t="s">
        <v>2868</v>
      </c>
      <c r="HI12" s="82" t="s">
        <v>2868</v>
      </c>
      <c r="HJ12" s="82" t="s">
        <v>4297</v>
      </c>
      <c r="HK12" s="82" t="s">
        <v>3289</v>
      </c>
      <c r="HL12" s="82" t="s">
        <v>3295</v>
      </c>
      <c r="HM12" s="82" t="s">
        <v>3293</v>
      </c>
      <c r="HN12" s="82" t="s">
        <v>3289</v>
      </c>
      <c r="HO12" s="82" t="s">
        <v>3293</v>
      </c>
      <c r="HP12" s="82" t="s">
        <v>3289</v>
      </c>
      <c r="HQ12" s="82" t="s">
        <v>3291</v>
      </c>
      <c r="HR12" s="82" t="s">
        <v>2868</v>
      </c>
      <c r="HS12" s="82" t="s">
        <v>2868</v>
      </c>
      <c r="HT12" s="82" t="s">
        <v>3302</v>
      </c>
      <c r="HU12" s="82" t="s">
        <v>3293</v>
      </c>
      <c r="HV12" s="82" t="s">
        <v>3291</v>
      </c>
      <c r="HW12" s="82" t="s">
        <v>3293</v>
      </c>
      <c r="HX12" s="82" t="s">
        <v>4300</v>
      </c>
      <c r="HY12" s="82" t="s">
        <v>3289</v>
      </c>
      <c r="HZ12" s="82" t="s">
        <v>2868</v>
      </c>
      <c r="IA12" s="82" t="s">
        <v>2868</v>
      </c>
      <c r="IB12" s="82" t="s">
        <v>2868</v>
      </c>
      <c r="IC12" s="82" t="s">
        <v>2868</v>
      </c>
      <c r="ID12" s="82" t="s">
        <v>2868</v>
      </c>
      <c r="IE12" s="82" t="s">
        <v>2868</v>
      </c>
      <c r="IF12" s="82" t="s">
        <v>2868</v>
      </c>
      <c r="IG12" s="82" t="s">
        <v>2868</v>
      </c>
      <c r="IH12" s="82" t="s">
        <v>2868</v>
      </c>
      <c r="II12" s="82" t="s">
        <v>2868</v>
      </c>
      <c r="IJ12" s="82" t="s">
        <v>2868</v>
      </c>
      <c r="IK12" s="82" t="s">
        <v>2868</v>
      </c>
      <c r="IL12" s="82" t="s">
        <v>4286</v>
      </c>
      <c r="IM12" s="82" t="s">
        <v>3297</v>
      </c>
      <c r="IN12" s="82" t="s">
        <v>2868</v>
      </c>
      <c r="IO12" s="82" t="s">
        <v>2868</v>
      </c>
      <c r="IP12" s="82" t="s">
        <v>2868</v>
      </c>
      <c r="IQ12" s="82" t="s">
        <v>2868</v>
      </c>
      <c r="IR12" s="82" t="s">
        <v>2868</v>
      </c>
      <c r="IS12" s="82" t="s">
        <v>2868</v>
      </c>
      <c r="IT12" s="82" t="s">
        <v>2868</v>
      </c>
      <c r="IU12" s="82" t="s">
        <v>2868</v>
      </c>
      <c r="IV12" s="82" t="s">
        <v>2868</v>
      </c>
      <c r="IW12" s="82" t="s">
        <v>2868</v>
      </c>
      <c r="IX12" s="82" t="s">
        <v>2868</v>
      </c>
      <c r="IY12" s="82" t="s">
        <v>2868</v>
      </c>
      <c r="IZ12" s="82" t="s">
        <v>4288</v>
      </c>
      <c r="JA12" s="82" t="s">
        <v>3289</v>
      </c>
      <c r="JB12" s="82" t="s">
        <v>3295</v>
      </c>
      <c r="JC12" s="82" t="s">
        <v>3293</v>
      </c>
      <c r="JD12" s="82" t="s">
        <v>3289</v>
      </c>
      <c r="JE12" s="82" t="s">
        <v>3293</v>
      </c>
      <c r="JF12" s="82" t="s">
        <v>3289</v>
      </c>
      <c r="JG12" s="82" t="s">
        <v>3291</v>
      </c>
      <c r="JH12" s="82" t="s">
        <v>2868</v>
      </c>
      <c r="JI12" s="82" t="s">
        <v>2868</v>
      </c>
      <c r="JJ12" s="82" t="s">
        <v>3302</v>
      </c>
      <c r="JK12" s="82" t="s">
        <v>3293</v>
      </c>
      <c r="JL12" s="82" t="s">
        <v>3291</v>
      </c>
      <c r="JM12" s="82" t="s">
        <v>3293</v>
      </c>
      <c r="JN12" s="82" t="s">
        <v>4295</v>
      </c>
      <c r="JO12" s="82" t="s">
        <v>3289</v>
      </c>
      <c r="JP12" s="82" t="s">
        <v>2868</v>
      </c>
      <c r="JQ12" s="82" t="s">
        <v>2868</v>
      </c>
      <c r="JR12" s="82" t="s">
        <v>2868</v>
      </c>
      <c r="JS12" s="82" t="s">
        <v>2868</v>
      </c>
      <c r="JT12" s="82" t="s">
        <v>2868</v>
      </c>
      <c r="JU12" s="82" t="s">
        <v>2868</v>
      </c>
      <c r="JV12" s="82" t="s">
        <v>2868</v>
      </c>
      <c r="JW12" s="82" t="s">
        <v>2868</v>
      </c>
      <c r="JX12" s="82" t="s">
        <v>2868</v>
      </c>
      <c r="JY12" s="82" t="s">
        <v>2868</v>
      </c>
      <c r="JZ12" s="82" t="s">
        <v>2868</v>
      </c>
      <c r="KA12" s="82" t="s">
        <v>2868</v>
      </c>
      <c r="KB12" s="82" t="s">
        <v>2868</v>
      </c>
      <c r="KC12" s="82" t="s">
        <v>2868</v>
      </c>
      <c r="KD12" s="82" t="s">
        <v>2868</v>
      </c>
      <c r="KE12" s="82" t="s">
        <v>2868</v>
      </c>
      <c r="KF12" s="82" t="s">
        <v>2868</v>
      </c>
      <c r="KG12" s="82" t="s">
        <v>2868</v>
      </c>
      <c r="KH12" s="82" t="s">
        <v>2868</v>
      </c>
      <c r="KI12" s="82" t="s">
        <v>2868</v>
      </c>
      <c r="KJ12" s="82" t="s">
        <v>2868</v>
      </c>
      <c r="KK12" s="82" t="s">
        <v>2868</v>
      </c>
      <c r="KL12" s="82" t="s">
        <v>2868</v>
      </c>
      <c r="KM12" s="82" t="s">
        <v>2868</v>
      </c>
      <c r="KN12" s="82" t="s">
        <v>2868</v>
      </c>
      <c r="KO12" s="82" t="s">
        <v>2868</v>
      </c>
      <c r="KP12" s="82" t="s">
        <v>2868</v>
      </c>
      <c r="KQ12" s="82" t="s">
        <v>2868</v>
      </c>
      <c r="KR12" s="82" t="s">
        <v>2868</v>
      </c>
      <c r="KS12" s="82" t="s">
        <v>2868</v>
      </c>
      <c r="KT12" s="82" t="s">
        <v>2868</v>
      </c>
      <c r="KU12" s="82" t="s">
        <v>2868</v>
      </c>
      <c r="KV12" s="82" t="s">
        <v>2868</v>
      </c>
      <c r="KW12" s="82" t="s">
        <v>2868</v>
      </c>
      <c r="KX12" s="82" t="s">
        <v>2868</v>
      </c>
      <c r="KY12" s="82" t="s">
        <v>2868</v>
      </c>
      <c r="KZ12" s="82" t="s">
        <v>2868</v>
      </c>
      <c r="LA12" s="82" t="s">
        <v>2868</v>
      </c>
      <c r="LB12" s="82" t="s">
        <v>2868</v>
      </c>
      <c r="LC12" s="82" t="s">
        <v>2868</v>
      </c>
      <c r="LD12" s="82" t="s">
        <v>2868</v>
      </c>
      <c r="LE12" s="82" t="s">
        <v>2868</v>
      </c>
      <c r="LF12" s="82" t="s">
        <v>2868</v>
      </c>
      <c r="LG12" s="82" t="s">
        <v>2868</v>
      </c>
      <c r="LH12" s="82" t="s">
        <v>2868</v>
      </c>
      <c r="LI12" s="82" t="s">
        <v>2868</v>
      </c>
      <c r="LJ12" s="82" t="s">
        <v>2868</v>
      </c>
      <c r="LK12" s="82" t="s">
        <v>2868</v>
      </c>
      <c r="LL12" s="82" t="s">
        <v>2868</v>
      </c>
      <c r="LM12" s="82" t="s">
        <v>2868</v>
      </c>
      <c r="LN12" s="82" t="s">
        <v>2868</v>
      </c>
      <c r="LO12" s="82" t="s">
        <v>2868</v>
      </c>
      <c r="LP12" s="82" t="s">
        <v>2868</v>
      </c>
      <c r="LQ12" s="82" t="s">
        <v>2868</v>
      </c>
      <c r="LR12" s="82" t="s">
        <v>2868</v>
      </c>
      <c r="LS12" s="82" t="s">
        <v>2868</v>
      </c>
      <c r="LT12" s="82" t="s">
        <v>2868</v>
      </c>
      <c r="LU12" s="82" t="s">
        <v>2868</v>
      </c>
      <c r="LV12" s="82" t="s">
        <v>2868</v>
      </c>
      <c r="LW12" s="82" t="s">
        <v>2868</v>
      </c>
      <c r="LX12" s="82" t="s">
        <v>2868</v>
      </c>
      <c r="LY12" s="82" t="s">
        <v>2868</v>
      </c>
      <c r="LZ12" s="82" t="s">
        <v>2868</v>
      </c>
      <c r="MA12" s="82" t="s">
        <v>2868</v>
      </c>
      <c r="MB12" s="82" t="s">
        <v>2868</v>
      </c>
      <c r="MC12" s="82" t="s">
        <v>2868</v>
      </c>
      <c r="MD12" s="82" t="s">
        <v>2868</v>
      </c>
      <c r="ME12" s="82" t="s">
        <v>2868</v>
      </c>
      <c r="MF12" s="82" t="s">
        <v>2868</v>
      </c>
      <c r="MG12" s="82" t="s">
        <v>2868</v>
      </c>
      <c r="MH12" s="82" t="s">
        <v>2868</v>
      </c>
      <c r="MI12" s="82" t="s">
        <v>2868</v>
      </c>
      <c r="MJ12" s="82" t="s">
        <v>2868</v>
      </c>
      <c r="MK12" s="82" t="s">
        <v>2868</v>
      </c>
      <c r="ML12" s="82" t="s">
        <v>2868</v>
      </c>
      <c r="MM12" s="82" t="s">
        <v>2868</v>
      </c>
      <c r="MN12" s="82" t="s">
        <v>2868</v>
      </c>
      <c r="MO12" s="82" t="s">
        <v>2868</v>
      </c>
      <c r="MP12" s="82" t="s">
        <v>2868</v>
      </c>
      <c r="MQ12" s="82" t="s">
        <v>2868</v>
      </c>
      <c r="MR12" s="82" t="s">
        <v>2868</v>
      </c>
      <c r="MS12" s="82" t="s">
        <v>2868</v>
      </c>
      <c r="MT12" s="82" t="s">
        <v>2868</v>
      </c>
      <c r="MU12" s="82" t="s">
        <v>2868</v>
      </c>
      <c r="MV12" s="82" t="s">
        <v>2868</v>
      </c>
      <c r="MW12" s="82" t="s">
        <v>2868</v>
      </c>
      <c r="MX12" s="82" t="s">
        <v>2868</v>
      </c>
      <c r="MY12" s="82" t="s">
        <v>2868</v>
      </c>
      <c r="MZ12" s="82" t="s">
        <v>2868</v>
      </c>
      <c r="NA12" s="82" t="s">
        <v>2868</v>
      </c>
      <c r="NB12" s="82" t="s">
        <v>2868</v>
      </c>
      <c r="NC12" s="82" t="s">
        <v>2868</v>
      </c>
      <c r="ND12" s="82" t="s">
        <v>2868</v>
      </c>
      <c r="NE12" s="82" t="s">
        <v>2868</v>
      </c>
      <c r="NF12" s="82" t="s">
        <v>2868</v>
      </c>
      <c r="NG12" s="82" t="s">
        <v>2868</v>
      </c>
      <c r="NH12" s="82" t="s">
        <v>2868</v>
      </c>
      <c r="NI12" s="82" t="s">
        <v>2868</v>
      </c>
      <c r="NJ12" s="82" t="s">
        <v>2868</v>
      </c>
      <c r="NK12" s="82" t="s">
        <v>2868</v>
      </c>
      <c r="NL12" s="82" t="s">
        <v>2868</v>
      </c>
      <c r="NM12" s="82" t="s">
        <v>2868</v>
      </c>
      <c r="NN12" s="82" t="s">
        <v>2868</v>
      </c>
      <c r="NO12" s="82" t="s">
        <v>2868</v>
      </c>
      <c r="NP12" s="82" t="s">
        <v>2868</v>
      </c>
      <c r="NQ12" s="82" t="s">
        <v>2868</v>
      </c>
      <c r="NR12" s="82" t="s">
        <v>2868</v>
      </c>
      <c r="NS12" s="82" t="s">
        <v>2868</v>
      </c>
      <c r="NT12" s="82" t="s">
        <v>2868</v>
      </c>
      <c r="NU12" s="82" t="s">
        <v>2868</v>
      </c>
      <c r="NV12" s="82" t="s">
        <v>2868</v>
      </c>
      <c r="NW12" s="82" t="s">
        <v>2868</v>
      </c>
      <c r="NX12" s="82" t="s">
        <v>2868</v>
      </c>
      <c r="NY12" s="82" t="s">
        <v>2868</v>
      </c>
      <c r="NZ12" s="82" t="s">
        <v>2868</v>
      </c>
      <c r="OA12" s="82" t="s">
        <v>2868</v>
      </c>
      <c r="OB12" s="82" t="s">
        <v>2868</v>
      </c>
      <c r="OC12" s="82" t="s">
        <v>2868</v>
      </c>
      <c r="OD12" s="82" t="s">
        <v>2868</v>
      </c>
      <c r="OE12" s="82" t="s">
        <v>2868</v>
      </c>
      <c r="OF12" s="82" t="s">
        <v>2868</v>
      </c>
      <c r="OG12" s="82" t="s">
        <v>2868</v>
      </c>
      <c r="OH12" s="82" t="s">
        <v>2868</v>
      </c>
      <c r="OI12" s="82" t="s">
        <v>2868</v>
      </c>
      <c r="OJ12" s="82" t="s">
        <v>2868</v>
      </c>
      <c r="OK12" s="82" t="s">
        <v>2868</v>
      </c>
      <c r="OL12" s="82" t="s">
        <v>2868</v>
      </c>
      <c r="OM12" s="82" t="s">
        <v>2868</v>
      </c>
      <c r="ON12" s="82" t="s">
        <v>2868</v>
      </c>
      <c r="OO12" s="82" t="s">
        <v>2868</v>
      </c>
      <c r="OP12" s="82" t="s">
        <v>2868</v>
      </c>
      <c r="OQ12" s="82" t="s">
        <v>2868</v>
      </c>
      <c r="OR12" s="82" t="s">
        <v>2868</v>
      </c>
      <c r="OS12" s="82" t="s">
        <v>2868</v>
      </c>
      <c r="OT12" s="82" t="s">
        <v>2868</v>
      </c>
      <c r="OU12" s="82" t="s">
        <v>2868</v>
      </c>
      <c r="OV12" s="82" t="s">
        <v>2868</v>
      </c>
      <c r="OW12" s="82" t="s">
        <v>2868</v>
      </c>
      <c r="OX12" s="82" t="s">
        <v>2868</v>
      </c>
      <c r="OY12" s="82" t="s">
        <v>2868</v>
      </c>
      <c r="OZ12" s="82" t="s">
        <v>2868</v>
      </c>
      <c r="PA12" s="82" t="s">
        <v>2868</v>
      </c>
      <c r="PB12" s="82" t="s">
        <v>2868</v>
      </c>
      <c r="PC12" s="82" t="s">
        <v>2868</v>
      </c>
      <c r="PD12" s="82" t="s">
        <v>2868</v>
      </c>
      <c r="PE12" s="82" t="s">
        <v>2868</v>
      </c>
      <c r="PF12" s="82" t="s">
        <v>2868</v>
      </c>
      <c r="PG12" s="82" t="s">
        <v>2868</v>
      </c>
      <c r="PH12" s="82" t="s">
        <v>2868</v>
      </c>
      <c r="PI12" s="82" t="s">
        <v>2868</v>
      </c>
      <c r="PJ12" s="82" t="s">
        <v>2868</v>
      </c>
      <c r="PK12" s="82" t="s">
        <v>2868</v>
      </c>
      <c r="PL12" s="82" t="s">
        <v>2868</v>
      </c>
      <c r="PM12" s="82" t="s">
        <v>2868</v>
      </c>
      <c r="PN12" s="82" t="s">
        <v>2868</v>
      </c>
      <c r="PO12" s="82" t="s">
        <v>2868</v>
      </c>
      <c r="PP12" s="82" t="s">
        <v>2868</v>
      </c>
      <c r="PQ12" s="82" t="s">
        <v>2868</v>
      </c>
      <c r="PR12" s="82" t="s">
        <v>2868</v>
      </c>
      <c r="PS12" s="82" t="s">
        <v>2868</v>
      </c>
      <c r="PT12" s="82" t="s">
        <v>2868</v>
      </c>
      <c r="PU12" s="82" t="s">
        <v>2868</v>
      </c>
      <c r="PV12" s="82" t="s">
        <v>2868</v>
      </c>
      <c r="PW12" s="82" t="s">
        <v>2868</v>
      </c>
      <c r="PX12" s="82" t="s">
        <v>2868</v>
      </c>
      <c r="PY12" s="82" t="s">
        <v>2868</v>
      </c>
      <c r="PZ12" s="82" t="s">
        <v>2868</v>
      </c>
      <c r="QA12" s="82" t="s">
        <v>2868</v>
      </c>
      <c r="QB12" s="82" t="s">
        <v>2868</v>
      </c>
      <c r="QC12" s="82" t="s">
        <v>2868</v>
      </c>
      <c r="QD12" s="82" t="s">
        <v>2868</v>
      </c>
      <c r="QE12" s="82" t="s">
        <v>2868</v>
      </c>
      <c r="QF12" s="82" t="s">
        <v>2868</v>
      </c>
      <c r="QG12" s="82" t="s">
        <v>2868</v>
      </c>
      <c r="QH12" s="82" t="s">
        <v>2868</v>
      </c>
      <c r="QI12" s="82" t="s">
        <v>2868</v>
      </c>
      <c r="QJ12" s="82" t="s">
        <v>2868</v>
      </c>
      <c r="QK12" s="82" t="s">
        <v>2868</v>
      </c>
      <c r="QL12" s="82" t="s">
        <v>2868</v>
      </c>
      <c r="QM12" s="82" t="s">
        <v>2868</v>
      </c>
    </row>
    <row r="13" spans="1:455">
      <c r="B13" s="82" t="s">
        <v>2882</v>
      </c>
      <c r="C13" s="82" t="s">
        <v>4032</v>
      </c>
      <c r="D13" s="82" t="s">
        <v>2882</v>
      </c>
      <c r="E13" s="82" t="s">
        <v>3302</v>
      </c>
      <c r="F13" s="82" t="s">
        <v>849</v>
      </c>
      <c r="G13" s="82" t="s">
        <v>1331</v>
      </c>
      <c r="H13" s="82" t="s">
        <v>1331</v>
      </c>
      <c r="I13" s="82" t="s">
        <v>4019</v>
      </c>
      <c r="J13" s="82" t="s">
        <v>4021</v>
      </c>
      <c r="K13" s="82" t="s">
        <v>3301</v>
      </c>
      <c r="L13" s="82" t="s">
        <v>3291</v>
      </c>
      <c r="M13" s="82" t="s">
        <v>3297</v>
      </c>
      <c r="N13" s="82" t="s">
        <v>3300</v>
      </c>
      <c r="O13" s="82" t="s">
        <v>3308</v>
      </c>
      <c r="P13" s="82" t="s">
        <v>3324</v>
      </c>
      <c r="Q13" s="82" t="s">
        <v>3293</v>
      </c>
      <c r="R13" s="82" t="s">
        <v>3321</v>
      </c>
      <c r="S13" s="82" t="s">
        <v>1974</v>
      </c>
      <c r="T13" s="82" t="s">
        <v>2868</v>
      </c>
      <c r="U13" s="82" t="s">
        <v>2868</v>
      </c>
      <c r="V13" s="82" t="s">
        <v>4276</v>
      </c>
      <c r="W13" s="82" t="s">
        <v>3289</v>
      </c>
      <c r="X13" s="82" t="s">
        <v>3294</v>
      </c>
      <c r="Y13" s="82" t="s">
        <v>3291</v>
      </c>
      <c r="Z13" s="82" t="s">
        <v>3298</v>
      </c>
      <c r="AA13" s="82" t="s">
        <v>3291</v>
      </c>
      <c r="AB13" s="82" t="s">
        <v>3289</v>
      </c>
      <c r="AC13" s="82" t="s">
        <v>3291</v>
      </c>
      <c r="AD13" s="82" t="s">
        <v>2868</v>
      </c>
      <c r="AE13" s="82" t="s">
        <v>2868</v>
      </c>
      <c r="AF13" s="82" t="s">
        <v>3302</v>
      </c>
      <c r="AG13" s="82" t="s">
        <v>3293</v>
      </c>
      <c r="AH13" s="82" t="s">
        <v>3289</v>
      </c>
      <c r="AI13" s="82" t="s">
        <v>3293</v>
      </c>
      <c r="AJ13" s="82" t="s">
        <v>4290</v>
      </c>
      <c r="AK13" s="82" t="s">
        <v>3289</v>
      </c>
      <c r="AL13" s="82" t="s">
        <v>3294</v>
      </c>
      <c r="AM13" s="82" t="s">
        <v>3291</v>
      </c>
      <c r="AN13" s="82" t="s">
        <v>3303</v>
      </c>
      <c r="AO13" s="82" t="s">
        <v>3291</v>
      </c>
      <c r="AP13" s="82" t="s">
        <v>3289</v>
      </c>
      <c r="AQ13" s="82" t="s">
        <v>3291</v>
      </c>
      <c r="AR13" s="82" t="s">
        <v>2868</v>
      </c>
      <c r="AS13" s="82" t="s">
        <v>2868</v>
      </c>
      <c r="AT13" s="82" t="s">
        <v>3302</v>
      </c>
      <c r="AU13" s="82" t="s">
        <v>3293</v>
      </c>
      <c r="AV13" s="82" t="s">
        <v>3291</v>
      </c>
      <c r="AW13" s="82" t="s">
        <v>3293</v>
      </c>
      <c r="AX13" s="82" t="s">
        <v>4277</v>
      </c>
      <c r="AY13" s="82" t="s">
        <v>3289</v>
      </c>
      <c r="AZ13" s="82" t="s">
        <v>3294</v>
      </c>
      <c r="BA13" s="82" t="s">
        <v>3293</v>
      </c>
      <c r="BB13" s="82" t="s">
        <v>3298</v>
      </c>
      <c r="BC13" s="82" t="s">
        <v>3308</v>
      </c>
      <c r="BD13" s="82" t="s">
        <v>3289</v>
      </c>
      <c r="BE13" s="82" t="s">
        <v>3291</v>
      </c>
      <c r="BF13" s="82" t="s">
        <v>2868</v>
      </c>
      <c r="BG13" s="82" t="s">
        <v>2868</v>
      </c>
      <c r="BH13" s="82" t="s">
        <v>3302</v>
      </c>
      <c r="BI13" s="82" t="s">
        <v>3293</v>
      </c>
      <c r="BJ13" s="82" t="s">
        <v>3289</v>
      </c>
      <c r="BK13" s="82" t="s">
        <v>3308</v>
      </c>
      <c r="BL13" s="82" t="s">
        <v>4291</v>
      </c>
      <c r="BM13" s="82" t="s">
        <v>3289</v>
      </c>
      <c r="BN13" s="82" t="s">
        <v>3294</v>
      </c>
      <c r="BO13" s="82" t="s">
        <v>3308</v>
      </c>
      <c r="BP13" s="82" t="s">
        <v>3303</v>
      </c>
      <c r="BQ13" s="82" t="s">
        <v>3308</v>
      </c>
      <c r="BR13" s="82" t="s">
        <v>3289</v>
      </c>
      <c r="BS13" s="82" t="s">
        <v>3291</v>
      </c>
      <c r="BT13" s="82" t="s">
        <v>2868</v>
      </c>
      <c r="BU13" s="82" t="s">
        <v>2868</v>
      </c>
      <c r="BV13" s="82" t="s">
        <v>3302</v>
      </c>
      <c r="BW13" s="82" t="s">
        <v>3293</v>
      </c>
      <c r="BX13" s="82" t="s">
        <v>3291</v>
      </c>
      <c r="BY13" s="82" t="s">
        <v>3293</v>
      </c>
      <c r="BZ13" s="82" t="s">
        <v>4278</v>
      </c>
      <c r="CA13" s="82" t="s">
        <v>3289</v>
      </c>
      <c r="CB13" s="82" t="s">
        <v>3294</v>
      </c>
      <c r="CC13" s="82" t="s">
        <v>3291</v>
      </c>
      <c r="CD13" s="82" t="s">
        <v>3303</v>
      </c>
      <c r="CE13" s="82" t="s">
        <v>3293</v>
      </c>
      <c r="CF13" s="82" t="s">
        <v>3289</v>
      </c>
      <c r="CG13" s="82" t="s">
        <v>3291</v>
      </c>
      <c r="CH13" s="82" t="s">
        <v>2868</v>
      </c>
      <c r="CI13" s="82" t="s">
        <v>2868</v>
      </c>
      <c r="CJ13" s="82" t="s">
        <v>3302</v>
      </c>
      <c r="CK13" s="82" t="s">
        <v>3293</v>
      </c>
      <c r="CL13" s="82" t="s">
        <v>3289</v>
      </c>
      <c r="CM13" s="82" t="s">
        <v>3291</v>
      </c>
      <c r="CN13" s="82" t="s">
        <v>4279</v>
      </c>
      <c r="CO13" s="82" t="s">
        <v>3289</v>
      </c>
      <c r="CP13" s="82" t="s">
        <v>3294</v>
      </c>
      <c r="CQ13" s="82" t="s">
        <v>3293</v>
      </c>
      <c r="CR13" s="82" t="s">
        <v>3303</v>
      </c>
      <c r="CS13" s="82" t="s">
        <v>3308</v>
      </c>
      <c r="CT13" s="82" t="s">
        <v>3289</v>
      </c>
      <c r="CU13" s="82" t="s">
        <v>3291</v>
      </c>
      <c r="CV13" s="82" t="s">
        <v>2868</v>
      </c>
      <c r="CW13" s="82" t="s">
        <v>2868</v>
      </c>
      <c r="CX13" s="82" t="s">
        <v>3302</v>
      </c>
      <c r="CY13" s="82" t="s">
        <v>3293</v>
      </c>
      <c r="CZ13" s="82" t="s">
        <v>3291</v>
      </c>
      <c r="DA13" s="82" t="s">
        <v>3308</v>
      </c>
      <c r="DB13" s="82" t="s">
        <v>4280</v>
      </c>
      <c r="DC13" s="82" t="s">
        <v>3289</v>
      </c>
      <c r="DD13" s="82" t="s">
        <v>3294</v>
      </c>
      <c r="DE13" s="82" t="s">
        <v>3291</v>
      </c>
      <c r="DF13" s="82" t="s">
        <v>3303</v>
      </c>
      <c r="DG13" s="82" t="s">
        <v>3293</v>
      </c>
      <c r="DH13" s="82" t="s">
        <v>3289</v>
      </c>
      <c r="DI13" s="82" t="s">
        <v>3291</v>
      </c>
      <c r="DJ13" s="82" t="s">
        <v>2868</v>
      </c>
      <c r="DK13" s="82" t="s">
        <v>2868</v>
      </c>
      <c r="DL13" s="82" t="s">
        <v>3302</v>
      </c>
      <c r="DM13" s="82" t="s">
        <v>3293</v>
      </c>
      <c r="DN13" s="82" t="s">
        <v>3289</v>
      </c>
      <c r="DO13" s="82" t="s">
        <v>3291</v>
      </c>
      <c r="DP13" s="82" t="s">
        <v>4281</v>
      </c>
      <c r="DQ13" s="82" t="s">
        <v>3297</v>
      </c>
      <c r="DR13" s="82" t="s">
        <v>2868</v>
      </c>
      <c r="DS13" s="82" t="s">
        <v>2868</v>
      </c>
      <c r="DT13" s="82" t="s">
        <v>2868</v>
      </c>
      <c r="DU13" s="82" t="s">
        <v>2868</v>
      </c>
      <c r="DV13" s="82" t="s">
        <v>2868</v>
      </c>
      <c r="DW13" s="82" t="s">
        <v>2868</v>
      </c>
      <c r="DX13" s="82" t="s">
        <v>2868</v>
      </c>
      <c r="DY13" s="82" t="s">
        <v>2868</v>
      </c>
      <c r="DZ13" s="82" t="s">
        <v>2868</v>
      </c>
      <c r="EA13" s="82" t="s">
        <v>2868</v>
      </c>
      <c r="EB13" s="82" t="s">
        <v>2868</v>
      </c>
      <c r="EC13" s="82" t="s">
        <v>2868</v>
      </c>
      <c r="ED13" s="82" t="s">
        <v>4292</v>
      </c>
      <c r="EE13" s="82" t="s">
        <v>3289</v>
      </c>
      <c r="EF13" s="82" t="s">
        <v>3294</v>
      </c>
      <c r="EG13" s="82" t="s">
        <v>3291</v>
      </c>
      <c r="EH13" s="82" t="s">
        <v>3303</v>
      </c>
      <c r="EI13" s="82" t="s">
        <v>3293</v>
      </c>
      <c r="EJ13" s="82" t="s">
        <v>3289</v>
      </c>
      <c r="EK13" s="82" t="s">
        <v>3291</v>
      </c>
      <c r="EL13" s="82" t="s">
        <v>2868</v>
      </c>
      <c r="EM13" s="82" t="s">
        <v>2868</v>
      </c>
      <c r="EN13" s="82" t="s">
        <v>3302</v>
      </c>
      <c r="EO13" s="82" t="s">
        <v>3293</v>
      </c>
      <c r="EP13" s="82" t="s">
        <v>3289</v>
      </c>
      <c r="EQ13" s="82" t="s">
        <v>3291</v>
      </c>
      <c r="ER13" s="82" t="s">
        <v>4282</v>
      </c>
      <c r="ES13" s="82" t="s">
        <v>3289</v>
      </c>
      <c r="ET13" s="82" t="s">
        <v>3294</v>
      </c>
      <c r="EU13" s="82" t="s">
        <v>3308</v>
      </c>
      <c r="EV13" s="82" t="s">
        <v>3303</v>
      </c>
      <c r="EW13" s="82" t="s">
        <v>1974</v>
      </c>
      <c r="EX13" s="82" t="s">
        <v>3289</v>
      </c>
      <c r="EY13" s="82" t="s">
        <v>3291</v>
      </c>
      <c r="EZ13" s="82" t="s">
        <v>2868</v>
      </c>
      <c r="FA13" s="82" t="s">
        <v>2868</v>
      </c>
      <c r="FB13" s="82" t="s">
        <v>3302</v>
      </c>
      <c r="FC13" s="82" t="s">
        <v>3293</v>
      </c>
      <c r="FD13" s="82" t="s">
        <v>3289</v>
      </c>
      <c r="FE13" s="82" t="s">
        <v>3291</v>
      </c>
      <c r="FF13" s="82" t="s">
        <v>4283</v>
      </c>
      <c r="FG13" s="82" t="s">
        <v>3289</v>
      </c>
      <c r="FH13" s="82" t="s">
        <v>3294</v>
      </c>
      <c r="FI13" s="82" t="s">
        <v>3291</v>
      </c>
      <c r="FJ13" s="82" t="s">
        <v>3298</v>
      </c>
      <c r="FK13" s="82" t="s">
        <v>3291</v>
      </c>
      <c r="FL13" s="82" t="s">
        <v>3289</v>
      </c>
      <c r="FM13" s="82" t="s">
        <v>3291</v>
      </c>
      <c r="FN13" s="82" t="s">
        <v>2868</v>
      </c>
      <c r="FO13" s="82" t="s">
        <v>2868</v>
      </c>
      <c r="FP13" s="82" t="s">
        <v>3302</v>
      </c>
      <c r="FQ13" s="82" t="s">
        <v>3293</v>
      </c>
      <c r="FR13" s="82" t="s">
        <v>3289</v>
      </c>
      <c r="FS13" s="82" t="s">
        <v>3293</v>
      </c>
      <c r="FT13" s="82" t="s">
        <v>4284</v>
      </c>
      <c r="FU13" s="82" t="s">
        <v>3289</v>
      </c>
      <c r="FV13" s="82" t="s">
        <v>3294</v>
      </c>
      <c r="FW13" s="82" t="s">
        <v>3291</v>
      </c>
      <c r="FX13" s="82" t="s">
        <v>3303</v>
      </c>
      <c r="FY13" s="82" t="s">
        <v>3308</v>
      </c>
      <c r="FZ13" s="82" t="s">
        <v>3289</v>
      </c>
      <c r="GA13" s="82" t="s">
        <v>3291</v>
      </c>
      <c r="GB13" s="82" t="s">
        <v>2868</v>
      </c>
      <c r="GC13" s="82" t="s">
        <v>2868</v>
      </c>
      <c r="GD13" s="82" t="s">
        <v>3302</v>
      </c>
      <c r="GE13" s="82" t="s">
        <v>3293</v>
      </c>
      <c r="GF13" s="82" t="s">
        <v>3291</v>
      </c>
      <c r="GG13" s="82" t="s">
        <v>1974</v>
      </c>
      <c r="GH13" s="82" t="s">
        <v>4294</v>
      </c>
      <c r="GI13" s="82" t="s">
        <v>3289</v>
      </c>
      <c r="GJ13" s="82" t="s">
        <v>3294</v>
      </c>
      <c r="GK13" s="82" t="s">
        <v>3308</v>
      </c>
      <c r="GL13" s="82" t="s">
        <v>3301</v>
      </c>
      <c r="GM13" s="82" t="s">
        <v>1974</v>
      </c>
      <c r="GN13" s="82" t="s">
        <v>3289</v>
      </c>
      <c r="GO13" s="82" t="s">
        <v>3291</v>
      </c>
      <c r="GP13" s="82" t="s">
        <v>2868</v>
      </c>
      <c r="GQ13" s="82" t="s">
        <v>2868</v>
      </c>
      <c r="GR13" s="82" t="s">
        <v>3302</v>
      </c>
      <c r="GS13" s="82" t="s">
        <v>3293</v>
      </c>
      <c r="GT13" s="82" t="s">
        <v>3291</v>
      </c>
      <c r="GU13" s="82" t="s">
        <v>3291</v>
      </c>
      <c r="GV13" s="82" t="s">
        <v>4285</v>
      </c>
      <c r="GW13" s="82" t="s">
        <v>3289</v>
      </c>
      <c r="GX13" s="82" t="s">
        <v>3294</v>
      </c>
      <c r="GY13" s="82" t="s">
        <v>3291</v>
      </c>
      <c r="GZ13" s="82" t="s">
        <v>3298</v>
      </c>
      <c r="HA13" s="82" t="s">
        <v>3308</v>
      </c>
      <c r="HB13" s="82" t="s">
        <v>3289</v>
      </c>
      <c r="HC13" s="82" t="s">
        <v>3291</v>
      </c>
      <c r="HD13" s="82" t="s">
        <v>2868</v>
      </c>
      <c r="HE13" s="82" t="s">
        <v>2868</v>
      </c>
      <c r="HF13" s="82" t="s">
        <v>3302</v>
      </c>
      <c r="HG13" s="82" t="s">
        <v>3293</v>
      </c>
      <c r="HH13" s="82" t="s">
        <v>3289</v>
      </c>
      <c r="HI13" s="82" t="s">
        <v>1974</v>
      </c>
      <c r="HJ13" s="82" t="s">
        <v>4286</v>
      </c>
      <c r="HK13" s="82" t="s">
        <v>3297</v>
      </c>
      <c r="HL13" s="82" t="s">
        <v>2868</v>
      </c>
      <c r="HM13" s="82" t="s">
        <v>2868</v>
      </c>
      <c r="HN13" s="82" t="s">
        <v>2868</v>
      </c>
      <c r="HO13" s="82" t="s">
        <v>2868</v>
      </c>
      <c r="HP13" s="82" t="s">
        <v>2868</v>
      </c>
      <c r="HQ13" s="82" t="s">
        <v>2868</v>
      </c>
      <c r="HR13" s="82" t="s">
        <v>2868</v>
      </c>
      <c r="HS13" s="82" t="s">
        <v>2868</v>
      </c>
      <c r="HT13" s="82" t="s">
        <v>2868</v>
      </c>
      <c r="HU13" s="82" t="s">
        <v>2868</v>
      </c>
      <c r="HV13" s="82" t="s">
        <v>2868</v>
      </c>
      <c r="HW13" s="82" t="s">
        <v>2868</v>
      </c>
      <c r="HX13" s="82" t="s">
        <v>4287</v>
      </c>
      <c r="HY13" s="82" t="s">
        <v>3289</v>
      </c>
      <c r="HZ13" s="82" t="s">
        <v>3294</v>
      </c>
      <c r="IA13" s="82" t="s">
        <v>3308</v>
      </c>
      <c r="IB13" s="82" t="s">
        <v>3298</v>
      </c>
      <c r="IC13" s="82" t="s">
        <v>3308</v>
      </c>
      <c r="ID13" s="82" t="s">
        <v>3289</v>
      </c>
      <c r="IE13" s="82" t="s">
        <v>3291</v>
      </c>
      <c r="IF13" s="82" t="s">
        <v>2868</v>
      </c>
      <c r="IG13" s="82" t="s">
        <v>2868</v>
      </c>
      <c r="IH13" s="82" t="s">
        <v>3302</v>
      </c>
      <c r="II13" s="82" t="s">
        <v>3293</v>
      </c>
      <c r="IJ13" s="82" t="s">
        <v>3289</v>
      </c>
      <c r="IK13" s="82" t="s">
        <v>3293</v>
      </c>
      <c r="IL13" s="82" t="s">
        <v>4288</v>
      </c>
      <c r="IM13" s="82" t="s">
        <v>3289</v>
      </c>
      <c r="IN13" s="82" t="s">
        <v>3294</v>
      </c>
      <c r="IO13" s="82" t="s">
        <v>3293</v>
      </c>
      <c r="IP13" s="82" t="s">
        <v>3303</v>
      </c>
      <c r="IQ13" s="82" t="s">
        <v>3291</v>
      </c>
      <c r="IR13" s="82" t="s">
        <v>3289</v>
      </c>
      <c r="IS13" s="82" t="s">
        <v>3291</v>
      </c>
      <c r="IT13" s="82" t="s">
        <v>2868</v>
      </c>
      <c r="IU13" s="82" t="s">
        <v>2868</v>
      </c>
      <c r="IV13" s="82" t="s">
        <v>3302</v>
      </c>
      <c r="IW13" s="82" t="s">
        <v>3293</v>
      </c>
      <c r="IX13" s="82" t="s">
        <v>3291</v>
      </c>
      <c r="IY13" s="82" t="s">
        <v>3291</v>
      </c>
      <c r="IZ13" s="82" t="s">
        <v>4295</v>
      </c>
      <c r="JA13" s="82" t="s">
        <v>3289</v>
      </c>
      <c r="JB13" s="82" t="s">
        <v>3294</v>
      </c>
      <c r="JC13" s="82" t="s">
        <v>3291</v>
      </c>
      <c r="JD13" s="82" t="s">
        <v>3303</v>
      </c>
      <c r="JE13" s="82" t="s">
        <v>3293</v>
      </c>
      <c r="JF13" s="82" t="s">
        <v>3289</v>
      </c>
      <c r="JG13" s="82" t="s">
        <v>3291</v>
      </c>
      <c r="JH13" s="82" t="s">
        <v>2868</v>
      </c>
      <c r="JI13" s="82" t="s">
        <v>2868</v>
      </c>
      <c r="JJ13" s="82" t="s">
        <v>3302</v>
      </c>
      <c r="JK13" s="82" t="s">
        <v>3293</v>
      </c>
      <c r="JL13" s="82" t="s">
        <v>3289</v>
      </c>
      <c r="JM13" s="82" t="s">
        <v>3291</v>
      </c>
      <c r="JN13" s="82" t="s">
        <v>4289</v>
      </c>
      <c r="JO13" s="82" t="s">
        <v>3289</v>
      </c>
      <c r="JP13" s="82" t="s">
        <v>3294</v>
      </c>
      <c r="JQ13" s="82" t="s">
        <v>1974</v>
      </c>
      <c r="JR13" s="82" t="s">
        <v>3303</v>
      </c>
      <c r="JS13" s="82" t="s">
        <v>3293</v>
      </c>
      <c r="JT13" s="82" t="s">
        <v>3289</v>
      </c>
      <c r="JU13" s="82" t="s">
        <v>3291</v>
      </c>
      <c r="JV13" s="82" t="s">
        <v>2868</v>
      </c>
      <c r="JW13" s="82" t="s">
        <v>2868</v>
      </c>
      <c r="JX13" s="82" t="s">
        <v>3302</v>
      </c>
      <c r="JY13" s="82" t="s">
        <v>3293</v>
      </c>
      <c r="JZ13" s="82" t="s">
        <v>3291</v>
      </c>
      <c r="KA13" s="82" t="s">
        <v>3308</v>
      </c>
      <c r="KB13" s="82" t="s">
        <v>2868</v>
      </c>
      <c r="KC13" s="82" t="s">
        <v>2868</v>
      </c>
      <c r="KD13" s="82" t="s">
        <v>2868</v>
      </c>
      <c r="KE13" s="82" t="s">
        <v>2868</v>
      </c>
      <c r="KF13" s="82" t="s">
        <v>2868</v>
      </c>
      <c r="KG13" s="82" t="s">
        <v>2868</v>
      </c>
      <c r="KH13" s="82" t="s">
        <v>2868</v>
      </c>
      <c r="KI13" s="82" t="s">
        <v>2868</v>
      </c>
      <c r="KJ13" s="82" t="s">
        <v>2868</v>
      </c>
      <c r="KK13" s="82" t="s">
        <v>2868</v>
      </c>
      <c r="KL13" s="82" t="s">
        <v>2868</v>
      </c>
      <c r="KM13" s="82" t="s">
        <v>2868</v>
      </c>
      <c r="KN13" s="82" t="s">
        <v>2868</v>
      </c>
      <c r="KO13" s="82" t="s">
        <v>2868</v>
      </c>
      <c r="KP13" s="82" t="s">
        <v>2868</v>
      </c>
      <c r="KQ13" s="82" t="s">
        <v>2868</v>
      </c>
      <c r="KR13" s="82" t="s">
        <v>2868</v>
      </c>
      <c r="KS13" s="82" t="s">
        <v>2868</v>
      </c>
      <c r="KT13" s="82" t="s">
        <v>2868</v>
      </c>
      <c r="KU13" s="82" t="s">
        <v>2868</v>
      </c>
      <c r="KV13" s="82" t="s">
        <v>2868</v>
      </c>
      <c r="KW13" s="82" t="s">
        <v>2868</v>
      </c>
      <c r="KX13" s="82" t="s">
        <v>2868</v>
      </c>
      <c r="KY13" s="82" t="s">
        <v>2868</v>
      </c>
      <c r="KZ13" s="82" t="s">
        <v>2868</v>
      </c>
      <c r="LA13" s="82" t="s">
        <v>2868</v>
      </c>
      <c r="LB13" s="82" t="s">
        <v>2868</v>
      </c>
      <c r="LC13" s="82" t="s">
        <v>2868</v>
      </c>
      <c r="LD13" s="82" t="s">
        <v>2868</v>
      </c>
      <c r="LE13" s="82" t="s">
        <v>2868</v>
      </c>
      <c r="LF13" s="82" t="s">
        <v>2868</v>
      </c>
      <c r="LG13" s="82" t="s">
        <v>2868</v>
      </c>
      <c r="LH13" s="82" t="s">
        <v>2868</v>
      </c>
      <c r="LI13" s="82" t="s">
        <v>2868</v>
      </c>
      <c r="LJ13" s="82" t="s">
        <v>2868</v>
      </c>
      <c r="LK13" s="82" t="s">
        <v>2868</v>
      </c>
      <c r="LL13" s="82" t="s">
        <v>2868</v>
      </c>
      <c r="LM13" s="82" t="s">
        <v>2868</v>
      </c>
      <c r="LN13" s="82" t="s">
        <v>2868</v>
      </c>
      <c r="LO13" s="82" t="s">
        <v>2868</v>
      </c>
      <c r="LP13" s="82" t="s">
        <v>2868</v>
      </c>
      <c r="LQ13" s="82" t="s">
        <v>2868</v>
      </c>
      <c r="LR13" s="82" t="s">
        <v>2868</v>
      </c>
      <c r="LS13" s="82" t="s">
        <v>2868</v>
      </c>
      <c r="LT13" s="82" t="s">
        <v>2868</v>
      </c>
      <c r="LU13" s="82" t="s">
        <v>2868</v>
      </c>
      <c r="LV13" s="82" t="s">
        <v>2868</v>
      </c>
      <c r="LW13" s="82" t="s">
        <v>2868</v>
      </c>
      <c r="LX13" s="82" t="s">
        <v>2868</v>
      </c>
      <c r="LY13" s="82" t="s">
        <v>2868</v>
      </c>
      <c r="LZ13" s="82" t="s">
        <v>2868</v>
      </c>
      <c r="MA13" s="82" t="s">
        <v>2868</v>
      </c>
      <c r="MB13" s="82" t="s">
        <v>2868</v>
      </c>
      <c r="MC13" s="82" t="s">
        <v>2868</v>
      </c>
      <c r="MD13" s="82" t="s">
        <v>2868</v>
      </c>
      <c r="ME13" s="82" t="s">
        <v>2868</v>
      </c>
      <c r="MF13" s="82" t="s">
        <v>2868</v>
      </c>
      <c r="MG13" s="82" t="s">
        <v>2868</v>
      </c>
      <c r="MH13" s="82" t="s">
        <v>2868</v>
      </c>
      <c r="MI13" s="82" t="s">
        <v>2868</v>
      </c>
      <c r="MJ13" s="82" t="s">
        <v>2868</v>
      </c>
      <c r="MK13" s="82" t="s">
        <v>2868</v>
      </c>
      <c r="ML13" s="82" t="s">
        <v>2868</v>
      </c>
      <c r="MM13" s="82" t="s">
        <v>2868</v>
      </c>
      <c r="MN13" s="82" t="s">
        <v>2868</v>
      </c>
      <c r="MO13" s="82" t="s">
        <v>2868</v>
      </c>
      <c r="MP13" s="82" t="s">
        <v>2868</v>
      </c>
      <c r="MQ13" s="82" t="s">
        <v>2868</v>
      </c>
      <c r="MR13" s="82" t="s">
        <v>2868</v>
      </c>
      <c r="MS13" s="82" t="s">
        <v>2868</v>
      </c>
      <c r="MT13" s="82" t="s">
        <v>2868</v>
      </c>
      <c r="MU13" s="82" t="s">
        <v>2868</v>
      </c>
      <c r="MV13" s="82" t="s">
        <v>2868</v>
      </c>
      <c r="MW13" s="82" t="s">
        <v>2868</v>
      </c>
      <c r="MX13" s="82" t="s">
        <v>2868</v>
      </c>
      <c r="MY13" s="82" t="s">
        <v>2868</v>
      </c>
      <c r="MZ13" s="82" t="s">
        <v>2868</v>
      </c>
      <c r="NA13" s="82" t="s">
        <v>2868</v>
      </c>
      <c r="NB13" s="82" t="s">
        <v>2868</v>
      </c>
      <c r="NC13" s="82" t="s">
        <v>2868</v>
      </c>
      <c r="ND13" s="82" t="s">
        <v>2868</v>
      </c>
      <c r="NE13" s="82" t="s">
        <v>2868</v>
      </c>
      <c r="NF13" s="82" t="s">
        <v>2868</v>
      </c>
      <c r="NG13" s="82" t="s">
        <v>2868</v>
      </c>
      <c r="NH13" s="82" t="s">
        <v>2868</v>
      </c>
      <c r="NI13" s="82" t="s">
        <v>2868</v>
      </c>
      <c r="NJ13" s="82" t="s">
        <v>2868</v>
      </c>
      <c r="NK13" s="82" t="s">
        <v>2868</v>
      </c>
      <c r="NL13" s="82" t="s">
        <v>2868</v>
      </c>
      <c r="NM13" s="82" t="s">
        <v>2868</v>
      </c>
      <c r="NN13" s="82" t="s">
        <v>2868</v>
      </c>
      <c r="NO13" s="82" t="s">
        <v>2868</v>
      </c>
      <c r="NP13" s="82" t="s">
        <v>2868</v>
      </c>
      <c r="NQ13" s="82" t="s">
        <v>2868</v>
      </c>
      <c r="NR13" s="82" t="s">
        <v>2868</v>
      </c>
      <c r="NS13" s="82" t="s">
        <v>2868</v>
      </c>
      <c r="NT13" s="82" t="s">
        <v>2868</v>
      </c>
      <c r="NU13" s="82" t="s">
        <v>2868</v>
      </c>
      <c r="NV13" s="82" t="s">
        <v>2868</v>
      </c>
      <c r="NW13" s="82" t="s">
        <v>2868</v>
      </c>
      <c r="NX13" s="82" t="s">
        <v>2868</v>
      </c>
      <c r="NY13" s="82" t="s">
        <v>2868</v>
      </c>
      <c r="NZ13" s="82" t="s">
        <v>2868</v>
      </c>
      <c r="OA13" s="82" t="s">
        <v>2868</v>
      </c>
      <c r="OB13" s="82" t="s">
        <v>2868</v>
      </c>
      <c r="OC13" s="82" t="s">
        <v>2868</v>
      </c>
      <c r="OD13" s="82" t="s">
        <v>2868</v>
      </c>
      <c r="OE13" s="82" t="s">
        <v>2868</v>
      </c>
      <c r="OF13" s="82" t="s">
        <v>2868</v>
      </c>
      <c r="OG13" s="82" t="s">
        <v>2868</v>
      </c>
      <c r="OH13" s="82" t="s">
        <v>2868</v>
      </c>
      <c r="OI13" s="82" t="s">
        <v>2868</v>
      </c>
      <c r="OJ13" s="82" t="s">
        <v>2868</v>
      </c>
      <c r="OK13" s="82" t="s">
        <v>2868</v>
      </c>
      <c r="OL13" s="82" t="s">
        <v>2868</v>
      </c>
      <c r="OM13" s="82" t="s">
        <v>2868</v>
      </c>
      <c r="ON13" s="82" t="s">
        <v>2868</v>
      </c>
      <c r="OO13" s="82" t="s">
        <v>2868</v>
      </c>
      <c r="OP13" s="82" t="s">
        <v>2868</v>
      </c>
      <c r="OQ13" s="82" t="s">
        <v>2868</v>
      </c>
      <c r="OR13" s="82" t="s">
        <v>2868</v>
      </c>
      <c r="OS13" s="82" t="s">
        <v>2868</v>
      </c>
      <c r="OT13" s="82" t="s">
        <v>2868</v>
      </c>
      <c r="OU13" s="82" t="s">
        <v>2868</v>
      </c>
      <c r="OV13" s="82" t="s">
        <v>2868</v>
      </c>
      <c r="OW13" s="82" t="s">
        <v>2868</v>
      </c>
      <c r="OX13" s="82" t="s">
        <v>2868</v>
      </c>
      <c r="OY13" s="82" t="s">
        <v>2868</v>
      </c>
      <c r="OZ13" s="82" t="s">
        <v>2868</v>
      </c>
      <c r="PA13" s="82" t="s">
        <v>2868</v>
      </c>
      <c r="PB13" s="82" t="s">
        <v>2868</v>
      </c>
      <c r="PC13" s="82" t="s">
        <v>2868</v>
      </c>
      <c r="PD13" s="82" t="s">
        <v>2868</v>
      </c>
      <c r="PE13" s="82" t="s">
        <v>2868</v>
      </c>
      <c r="PF13" s="82" t="s">
        <v>2868</v>
      </c>
      <c r="PG13" s="82" t="s">
        <v>2868</v>
      </c>
      <c r="PH13" s="82" t="s">
        <v>2868</v>
      </c>
      <c r="PI13" s="82" t="s">
        <v>2868</v>
      </c>
      <c r="PJ13" s="82" t="s">
        <v>2868</v>
      </c>
      <c r="PK13" s="82" t="s">
        <v>2868</v>
      </c>
      <c r="PL13" s="82" t="s">
        <v>2868</v>
      </c>
      <c r="PM13" s="82" t="s">
        <v>2868</v>
      </c>
      <c r="PN13" s="82" t="s">
        <v>2868</v>
      </c>
      <c r="PO13" s="82" t="s">
        <v>2868</v>
      </c>
      <c r="PP13" s="82" t="s">
        <v>2868</v>
      </c>
      <c r="PQ13" s="82" t="s">
        <v>2868</v>
      </c>
      <c r="PR13" s="82" t="s">
        <v>2868</v>
      </c>
      <c r="PS13" s="82" t="s">
        <v>2868</v>
      </c>
      <c r="PT13" s="82" t="s">
        <v>2868</v>
      </c>
      <c r="PU13" s="82" t="s">
        <v>2868</v>
      </c>
      <c r="PV13" s="82" t="s">
        <v>2868</v>
      </c>
      <c r="PW13" s="82" t="s">
        <v>2868</v>
      </c>
      <c r="PX13" s="82" t="s">
        <v>2868</v>
      </c>
      <c r="PY13" s="82" t="s">
        <v>2868</v>
      </c>
      <c r="PZ13" s="82" t="s">
        <v>2868</v>
      </c>
      <c r="QA13" s="82" t="s">
        <v>2868</v>
      </c>
      <c r="QB13" s="82" t="s">
        <v>2868</v>
      </c>
      <c r="QC13" s="82" t="s">
        <v>2868</v>
      </c>
      <c r="QD13" s="82" t="s">
        <v>2868</v>
      </c>
      <c r="QE13" s="82" t="s">
        <v>2868</v>
      </c>
      <c r="QF13" s="82" t="s">
        <v>2868</v>
      </c>
      <c r="QG13" s="82" t="s">
        <v>2868</v>
      </c>
      <c r="QH13" s="82" t="s">
        <v>2868</v>
      </c>
      <c r="QI13" s="82" t="s">
        <v>2868</v>
      </c>
      <c r="QJ13" s="82" t="s">
        <v>2868</v>
      </c>
      <c r="QK13" s="82" t="s">
        <v>2868</v>
      </c>
      <c r="QL13" s="82" t="s">
        <v>2868</v>
      </c>
      <c r="QM13" s="82" t="s">
        <v>2868</v>
      </c>
    </row>
    <row r="14" spans="1:455">
      <c r="B14" s="82" t="s">
        <v>2883</v>
      </c>
      <c r="C14" s="82" t="s">
        <v>4034</v>
      </c>
      <c r="D14" s="82" t="s">
        <v>2883</v>
      </c>
      <c r="E14" s="82" t="s">
        <v>3320</v>
      </c>
      <c r="F14" s="82" t="s">
        <v>849</v>
      </c>
      <c r="G14" s="82" t="s">
        <v>281</v>
      </c>
      <c r="H14" s="82" t="s">
        <v>281</v>
      </c>
      <c r="I14" s="82" t="s">
        <v>4019</v>
      </c>
      <c r="J14" s="82" t="s">
        <v>4021</v>
      </c>
      <c r="K14" s="82" t="s">
        <v>3303</v>
      </c>
      <c r="L14" s="82" t="s">
        <v>3291</v>
      </c>
      <c r="M14" s="82" t="s">
        <v>3289</v>
      </c>
      <c r="N14" s="82" t="s">
        <v>3306</v>
      </c>
      <c r="O14" s="82" t="s">
        <v>3293</v>
      </c>
      <c r="P14" s="82" t="s">
        <v>3306</v>
      </c>
      <c r="Q14" s="82" t="s">
        <v>3291</v>
      </c>
      <c r="R14" s="82" t="s">
        <v>3291</v>
      </c>
      <c r="S14" s="82" t="s">
        <v>3293</v>
      </c>
      <c r="T14" s="82" t="s">
        <v>2868</v>
      </c>
      <c r="U14" s="82" t="s">
        <v>2868</v>
      </c>
      <c r="V14" s="82" t="s">
        <v>4276</v>
      </c>
      <c r="W14" s="82" t="s">
        <v>3289</v>
      </c>
      <c r="X14" s="82" t="s">
        <v>3294</v>
      </c>
      <c r="Y14" s="82" t="s">
        <v>3291</v>
      </c>
      <c r="Z14" s="82" t="s">
        <v>3301</v>
      </c>
      <c r="AA14" s="82" t="s">
        <v>3293</v>
      </c>
      <c r="AB14" s="82" t="s">
        <v>3289</v>
      </c>
      <c r="AC14" s="82" t="s">
        <v>3291</v>
      </c>
      <c r="AD14" s="82" t="s">
        <v>2868</v>
      </c>
      <c r="AE14" s="82" t="s">
        <v>2868</v>
      </c>
      <c r="AF14" s="82" t="s">
        <v>3302</v>
      </c>
      <c r="AG14" s="82" t="s">
        <v>3293</v>
      </c>
      <c r="AH14" s="82" t="s">
        <v>3291</v>
      </c>
      <c r="AI14" s="82" t="s">
        <v>3291</v>
      </c>
      <c r="AJ14" s="82" t="s">
        <v>4290</v>
      </c>
      <c r="AK14" s="82" t="s">
        <v>3289</v>
      </c>
      <c r="AL14" s="82" t="s">
        <v>3294</v>
      </c>
      <c r="AM14" s="82" t="s">
        <v>3291</v>
      </c>
      <c r="AN14" s="82" t="s">
        <v>3301</v>
      </c>
      <c r="AO14" s="82" t="s">
        <v>3293</v>
      </c>
      <c r="AP14" s="82" t="s">
        <v>3289</v>
      </c>
      <c r="AQ14" s="82" t="s">
        <v>3291</v>
      </c>
      <c r="AR14" s="82" t="s">
        <v>2868</v>
      </c>
      <c r="AS14" s="82" t="s">
        <v>2868</v>
      </c>
      <c r="AT14" s="82" t="s">
        <v>3302</v>
      </c>
      <c r="AU14" s="82" t="s">
        <v>3293</v>
      </c>
      <c r="AV14" s="82" t="s">
        <v>3291</v>
      </c>
      <c r="AW14" s="82" t="s">
        <v>3291</v>
      </c>
      <c r="AX14" s="82" t="s">
        <v>4277</v>
      </c>
      <c r="AY14" s="82" t="s">
        <v>3289</v>
      </c>
      <c r="AZ14" s="82" t="s">
        <v>3294</v>
      </c>
      <c r="BA14" s="82" t="s">
        <v>3291</v>
      </c>
      <c r="BB14" s="82" t="s">
        <v>3301</v>
      </c>
      <c r="BC14" s="82" t="s">
        <v>3293</v>
      </c>
      <c r="BD14" s="82" t="s">
        <v>3289</v>
      </c>
      <c r="BE14" s="82" t="s">
        <v>3291</v>
      </c>
      <c r="BF14" s="82" t="s">
        <v>2868</v>
      </c>
      <c r="BG14" s="82" t="s">
        <v>2868</v>
      </c>
      <c r="BH14" s="82" t="s">
        <v>3302</v>
      </c>
      <c r="BI14" s="82" t="s">
        <v>3293</v>
      </c>
      <c r="BJ14" s="82" t="s">
        <v>3291</v>
      </c>
      <c r="BK14" s="82" t="s">
        <v>3291</v>
      </c>
      <c r="BL14" s="82" t="s">
        <v>4291</v>
      </c>
      <c r="BM14" s="82" t="s">
        <v>3289</v>
      </c>
      <c r="BN14" s="82" t="s">
        <v>3294</v>
      </c>
      <c r="BO14" s="82" t="s">
        <v>3291</v>
      </c>
      <c r="BP14" s="82" t="s">
        <v>3301</v>
      </c>
      <c r="BQ14" s="82" t="s">
        <v>3293</v>
      </c>
      <c r="BR14" s="82" t="s">
        <v>3289</v>
      </c>
      <c r="BS14" s="82" t="s">
        <v>3291</v>
      </c>
      <c r="BT14" s="82" t="s">
        <v>2868</v>
      </c>
      <c r="BU14" s="82" t="s">
        <v>2868</v>
      </c>
      <c r="BV14" s="82" t="s">
        <v>3302</v>
      </c>
      <c r="BW14" s="82" t="s">
        <v>3293</v>
      </c>
      <c r="BX14" s="82" t="s">
        <v>3291</v>
      </c>
      <c r="BY14" s="82" t="s">
        <v>3291</v>
      </c>
      <c r="BZ14" s="82" t="s">
        <v>4278</v>
      </c>
      <c r="CA14" s="82" t="s">
        <v>3289</v>
      </c>
      <c r="CB14" s="82" t="s">
        <v>3294</v>
      </c>
      <c r="CC14" s="82" t="s">
        <v>3291</v>
      </c>
      <c r="CD14" s="82" t="s">
        <v>3301</v>
      </c>
      <c r="CE14" s="82" t="s">
        <v>3293</v>
      </c>
      <c r="CF14" s="82" t="s">
        <v>3289</v>
      </c>
      <c r="CG14" s="82" t="s">
        <v>3291</v>
      </c>
      <c r="CH14" s="82" t="s">
        <v>2868</v>
      </c>
      <c r="CI14" s="82" t="s">
        <v>2868</v>
      </c>
      <c r="CJ14" s="82" t="s">
        <v>3302</v>
      </c>
      <c r="CK14" s="82" t="s">
        <v>3293</v>
      </c>
      <c r="CL14" s="82" t="s">
        <v>3291</v>
      </c>
      <c r="CM14" s="82" t="s">
        <v>3291</v>
      </c>
      <c r="CN14" s="82" t="s">
        <v>4279</v>
      </c>
      <c r="CO14" s="82" t="s">
        <v>3289</v>
      </c>
      <c r="CP14" s="82" t="s">
        <v>3294</v>
      </c>
      <c r="CQ14" s="82" t="s">
        <v>3291</v>
      </c>
      <c r="CR14" s="82" t="s">
        <v>3301</v>
      </c>
      <c r="CS14" s="82" t="s">
        <v>3293</v>
      </c>
      <c r="CT14" s="82" t="s">
        <v>3289</v>
      </c>
      <c r="CU14" s="82" t="s">
        <v>3291</v>
      </c>
      <c r="CV14" s="82" t="s">
        <v>2868</v>
      </c>
      <c r="CW14" s="82" t="s">
        <v>2868</v>
      </c>
      <c r="CX14" s="82" t="s">
        <v>3302</v>
      </c>
      <c r="CY14" s="82" t="s">
        <v>3293</v>
      </c>
      <c r="CZ14" s="82" t="s">
        <v>3291</v>
      </c>
      <c r="DA14" s="82" t="s">
        <v>3291</v>
      </c>
      <c r="DB14" s="82" t="s">
        <v>4280</v>
      </c>
      <c r="DC14" s="82" t="s">
        <v>3289</v>
      </c>
      <c r="DD14" s="82" t="s">
        <v>3294</v>
      </c>
      <c r="DE14" s="82" t="s">
        <v>3291</v>
      </c>
      <c r="DF14" s="82" t="s">
        <v>3303</v>
      </c>
      <c r="DG14" s="82" t="s">
        <v>3291</v>
      </c>
      <c r="DH14" s="82" t="s">
        <v>3289</v>
      </c>
      <c r="DI14" s="82" t="s">
        <v>3291</v>
      </c>
      <c r="DJ14" s="82" t="s">
        <v>2868</v>
      </c>
      <c r="DK14" s="82" t="s">
        <v>2868</v>
      </c>
      <c r="DL14" s="82" t="s">
        <v>3302</v>
      </c>
      <c r="DM14" s="82" t="s">
        <v>3293</v>
      </c>
      <c r="DN14" s="82" t="s">
        <v>3291</v>
      </c>
      <c r="DO14" s="82" t="s">
        <v>3293</v>
      </c>
      <c r="DP14" s="82" t="s">
        <v>4281</v>
      </c>
      <c r="DQ14" s="82" t="s">
        <v>3289</v>
      </c>
      <c r="DR14" s="82" t="s">
        <v>3294</v>
      </c>
      <c r="DS14" s="82" t="s">
        <v>3291</v>
      </c>
      <c r="DT14" s="82" t="s">
        <v>3301</v>
      </c>
      <c r="DU14" s="82" t="s">
        <v>3293</v>
      </c>
      <c r="DV14" s="82" t="s">
        <v>3289</v>
      </c>
      <c r="DW14" s="82" t="s">
        <v>3291</v>
      </c>
      <c r="DX14" s="82" t="s">
        <v>2868</v>
      </c>
      <c r="DY14" s="82" t="s">
        <v>2868</v>
      </c>
      <c r="DZ14" s="82" t="s">
        <v>3302</v>
      </c>
      <c r="EA14" s="82" t="s">
        <v>3293</v>
      </c>
      <c r="EB14" s="82" t="s">
        <v>3291</v>
      </c>
      <c r="EC14" s="82" t="s">
        <v>3291</v>
      </c>
      <c r="ED14" s="82" t="s">
        <v>4292</v>
      </c>
      <c r="EE14" s="82" t="s">
        <v>3289</v>
      </c>
      <c r="EF14" s="82" t="s">
        <v>3294</v>
      </c>
      <c r="EG14" s="82" t="s">
        <v>3291</v>
      </c>
      <c r="EH14" s="82" t="s">
        <v>3301</v>
      </c>
      <c r="EI14" s="82" t="s">
        <v>3293</v>
      </c>
      <c r="EJ14" s="82" t="s">
        <v>3289</v>
      </c>
      <c r="EK14" s="82" t="s">
        <v>3291</v>
      </c>
      <c r="EL14" s="82" t="s">
        <v>2868</v>
      </c>
      <c r="EM14" s="82" t="s">
        <v>2868</v>
      </c>
      <c r="EN14" s="82" t="s">
        <v>3302</v>
      </c>
      <c r="EO14" s="82" t="s">
        <v>3293</v>
      </c>
      <c r="EP14" s="82" t="s">
        <v>3291</v>
      </c>
      <c r="EQ14" s="82" t="s">
        <v>3291</v>
      </c>
      <c r="ER14" s="82" t="s">
        <v>4282</v>
      </c>
      <c r="ES14" s="82" t="s">
        <v>3289</v>
      </c>
      <c r="ET14" s="82" t="s">
        <v>3294</v>
      </c>
      <c r="EU14" s="82" t="s">
        <v>3291</v>
      </c>
      <c r="EV14" s="82" t="s">
        <v>3301</v>
      </c>
      <c r="EW14" s="82" t="s">
        <v>3293</v>
      </c>
      <c r="EX14" s="82" t="s">
        <v>3289</v>
      </c>
      <c r="EY14" s="82" t="s">
        <v>3291</v>
      </c>
      <c r="EZ14" s="82" t="s">
        <v>2868</v>
      </c>
      <c r="FA14" s="82" t="s">
        <v>2868</v>
      </c>
      <c r="FB14" s="82" t="s">
        <v>3302</v>
      </c>
      <c r="FC14" s="82" t="s">
        <v>3293</v>
      </c>
      <c r="FD14" s="82" t="s">
        <v>3291</v>
      </c>
      <c r="FE14" s="82" t="s">
        <v>3291</v>
      </c>
      <c r="FF14" s="82" t="s">
        <v>4283</v>
      </c>
      <c r="FG14" s="82" t="s">
        <v>3289</v>
      </c>
      <c r="FH14" s="82" t="s">
        <v>3294</v>
      </c>
      <c r="FI14" s="82" t="s">
        <v>3291</v>
      </c>
      <c r="FJ14" s="82" t="s">
        <v>3301</v>
      </c>
      <c r="FK14" s="82" t="s">
        <v>3293</v>
      </c>
      <c r="FL14" s="82" t="s">
        <v>3289</v>
      </c>
      <c r="FM14" s="82" t="s">
        <v>3291</v>
      </c>
      <c r="FN14" s="82" t="s">
        <v>2868</v>
      </c>
      <c r="FO14" s="82" t="s">
        <v>2868</v>
      </c>
      <c r="FP14" s="82" t="s">
        <v>3302</v>
      </c>
      <c r="FQ14" s="82" t="s">
        <v>3293</v>
      </c>
      <c r="FR14" s="82" t="s">
        <v>3291</v>
      </c>
      <c r="FS14" s="82" t="s">
        <v>3291</v>
      </c>
      <c r="FT14" s="82" t="s">
        <v>4293</v>
      </c>
      <c r="FU14" s="82" t="s">
        <v>3289</v>
      </c>
      <c r="FV14" s="82" t="s">
        <v>3294</v>
      </c>
      <c r="FW14" s="82" t="s">
        <v>3291</v>
      </c>
      <c r="FX14" s="82" t="s">
        <v>3301</v>
      </c>
      <c r="FY14" s="82" t="s">
        <v>3293</v>
      </c>
      <c r="FZ14" s="82" t="s">
        <v>3289</v>
      </c>
      <c r="GA14" s="82" t="s">
        <v>3291</v>
      </c>
      <c r="GB14" s="82" t="s">
        <v>2868</v>
      </c>
      <c r="GC14" s="82" t="s">
        <v>2868</v>
      </c>
      <c r="GD14" s="82" t="s">
        <v>3302</v>
      </c>
      <c r="GE14" s="82" t="s">
        <v>3293</v>
      </c>
      <c r="GF14" s="82" t="s">
        <v>3291</v>
      </c>
      <c r="GG14" s="82" t="s">
        <v>3291</v>
      </c>
      <c r="GH14" s="82" t="s">
        <v>4284</v>
      </c>
      <c r="GI14" s="82" t="s">
        <v>3289</v>
      </c>
      <c r="GJ14" s="82" t="s">
        <v>3294</v>
      </c>
      <c r="GK14" s="82" t="s">
        <v>3291</v>
      </c>
      <c r="GL14" s="82" t="s">
        <v>3301</v>
      </c>
      <c r="GM14" s="82" t="s">
        <v>3293</v>
      </c>
      <c r="GN14" s="82" t="s">
        <v>3289</v>
      </c>
      <c r="GO14" s="82" t="s">
        <v>3291</v>
      </c>
      <c r="GP14" s="82" t="s">
        <v>2868</v>
      </c>
      <c r="GQ14" s="82" t="s">
        <v>2868</v>
      </c>
      <c r="GR14" s="82" t="s">
        <v>3302</v>
      </c>
      <c r="GS14" s="82" t="s">
        <v>3293</v>
      </c>
      <c r="GT14" s="82" t="s">
        <v>3291</v>
      </c>
      <c r="GU14" s="82" t="s">
        <v>3291</v>
      </c>
      <c r="GV14" s="82" t="s">
        <v>4294</v>
      </c>
      <c r="GW14" s="82" t="s">
        <v>3289</v>
      </c>
      <c r="GX14" s="82" t="s">
        <v>3294</v>
      </c>
      <c r="GY14" s="82" t="s">
        <v>3291</v>
      </c>
      <c r="GZ14" s="82" t="s">
        <v>3301</v>
      </c>
      <c r="HA14" s="82" t="s">
        <v>3293</v>
      </c>
      <c r="HB14" s="82" t="s">
        <v>3289</v>
      </c>
      <c r="HC14" s="82" t="s">
        <v>3291</v>
      </c>
      <c r="HD14" s="82" t="s">
        <v>2868</v>
      </c>
      <c r="HE14" s="82" t="s">
        <v>2868</v>
      </c>
      <c r="HF14" s="82" t="s">
        <v>3302</v>
      </c>
      <c r="HG14" s="82" t="s">
        <v>3293</v>
      </c>
      <c r="HH14" s="82" t="s">
        <v>3291</v>
      </c>
      <c r="HI14" s="82" t="s">
        <v>3291</v>
      </c>
      <c r="HJ14" s="82" t="s">
        <v>4285</v>
      </c>
      <c r="HK14" s="82" t="s">
        <v>3289</v>
      </c>
      <c r="HL14" s="82" t="s">
        <v>3294</v>
      </c>
      <c r="HM14" s="82" t="s">
        <v>3291</v>
      </c>
      <c r="HN14" s="82" t="s">
        <v>3301</v>
      </c>
      <c r="HO14" s="82" t="s">
        <v>3293</v>
      </c>
      <c r="HP14" s="82" t="s">
        <v>3289</v>
      </c>
      <c r="HQ14" s="82" t="s">
        <v>3291</v>
      </c>
      <c r="HR14" s="82" t="s">
        <v>2868</v>
      </c>
      <c r="HS14" s="82" t="s">
        <v>2868</v>
      </c>
      <c r="HT14" s="82" t="s">
        <v>3302</v>
      </c>
      <c r="HU14" s="82" t="s">
        <v>3293</v>
      </c>
      <c r="HV14" s="82" t="s">
        <v>3291</v>
      </c>
      <c r="HW14" s="82" t="s">
        <v>3291</v>
      </c>
      <c r="HX14" s="82" t="s">
        <v>4286</v>
      </c>
      <c r="HY14" s="82" t="s">
        <v>3297</v>
      </c>
      <c r="HZ14" s="82" t="s">
        <v>2868</v>
      </c>
      <c r="IA14" s="82" t="s">
        <v>2868</v>
      </c>
      <c r="IB14" s="82" t="s">
        <v>2868</v>
      </c>
      <c r="IC14" s="82" t="s">
        <v>2868</v>
      </c>
      <c r="ID14" s="82" t="s">
        <v>2868</v>
      </c>
      <c r="IE14" s="82" t="s">
        <v>2868</v>
      </c>
      <c r="IF14" s="82" t="s">
        <v>2868</v>
      </c>
      <c r="IG14" s="82" t="s">
        <v>2868</v>
      </c>
      <c r="IH14" s="82" t="s">
        <v>2868</v>
      </c>
      <c r="II14" s="82" t="s">
        <v>2868</v>
      </c>
      <c r="IJ14" s="82" t="s">
        <v>2868</v>
      </c>
      <c r="IK14" s="82" t="s">
        <v>2868</v>
      </c>
      <c r="IL14" s="82" t="s">
        <v>4287</v>
      </c>
      <c r="IM14" s="82" t="s">
        <v>3289</v>
      </c>
      <c r="IN14" s="82" t="s">
        <v>3294</v>
      </c>
      <c r="IO14" s="82" t="s">
        <v>3291</v>
      </c>
      <c r="IP14" s="82" t="s">
        <v>3301</v>
      </c>
      <c r="IQ14" s="82" t="s">
        <v>3293</v>
      </c>
      <c r="IR14" s="82" t="s">
        <v>3289</v>
      </c>
      <c r="IS14" s="82" t="s">
        <v>3291</v>
      </c>
      <c r="IT14" s="82" t="s">
        <v>2868</v>
      </c>
      <c r="IU14" s="82" t="s">
        <v>2868</v>
      </c>
      <c r="IV14" s="82" t="s">
        <v>3302</v>
      </c>
      <c r="IW14" s="82" t="s">
        <v>3293</v>
      </c>
      <c r="IX14" s="82" t="s">
        <v>3291</v>
      </c>
      <c r="IY14" s="82" t="s">
        <v>3291</v>
      </c>
      <c r="IZ14" s="82" t="s">
        <v>4288</v>
      </c>
      <c r="JA14" s="82" t="s">
        <v>3289</v>
      </c>
      <c r="JB14" s="82" t="s">
        <v>3294</v>
      </c>
      <c r="JC14" s="82" t="s">
        <v>3291</v>
      </c>
      <c r="JD14" s="82" t="s">
        <v>3301</v>
      </c>
      <c r="JE14" s="82" t="s">
        <v>3293</v>
      </c>
      <c r="JF14" s="82" t="s">
        <v>3289</v>
      </c>
      <c r="JG14" s="82" t="s">
        <v>3291</v>
      </c>
      <c r="JH14" s="82" t="s">
        <v>2868</v>
      </c>
      <c r="JI14" s="82" t="s">
        <v>2868</v>
      </c>
      <c r="JJ14" s="82" t="s">
        <v>3302</v>
      </c>
      <c r="JK14" s="82" t="s">
        <v>3293</v>
      </c>
      <c r="JL14" s="82" t="s">
        <v>3291</v>
      </c>
      <c r="JM14" s="82" t="s">
        <v>3291</v>
      </c>
      <c r="JN14" s="82" t="s">
        <v>4295</v>
      </c>
      <c r="JO14" s="82" t="s">
        <v>3289</v>
      </c>
      <c r="JP14" s="82" t="s">
        <v>3294</v>
      </c>
      <c r="JQ14" s="82" t="s">
        <v>3291</v>
      </c>
      <c r="JR14" s="82" t="s">
        <v>3301</v>
      </c>
      <c r="JS14" s="82" t="s">
        <v>3293</v>
      </c>
      <c r="JT14" s="82" t="s">
        <v>3289</v>
      </c>
      <c r="JU14" s="82" t="s">
        <v>3291</v>
      </c>
      <c r="JV14" s="82" t="s">
        <v>2868</v>
      </c>
      <c r="JW14" s="82" t="s">
        <v>2868</v>
      </c>
      <c r="JX14" s="82" t="s">
        <v>3302</v>
      </c>
      <c r="JY14" s="82" t="s">
        <v>3293</v>
      </c>
      <c r="JZ14" s="82" t="s">
        <v>3291</v>
      </c>
      <c r="KA14" s="82" t="s">
        <v>3291</v>
      </c>
      <c r="KB14" s="82" t="s">
        <v>2868</v>
      </c>
      <c r="KC14" s="82" t="s">
        <v>2868</v>
      </c>
      <c r="KD14" s="82" t="s">
        <v>2868</v>
      </c>
      <c r="KE14" s="82" t="s">
        <v>2868</v>
      </c>
      <c r="KF14" s="82" t="s">
        <v>2868</v>
      </c>
      <c r="KG14" s="82" t="s">
        <v>2868</v>
      </c>
      <c r="KH14" s="82" t="s">
        <v>2868</v>
      </c>
      <c r="KI14" s="82" t="s">
        <v>2868</v>
      </c>
      <c r="KJ14" s="82" t="s">
        <v>2868</v>
      </c>
      <c r="KK14" s="82" t="s">
        <v>2868</v>
      </c>
      <c r="KL14" s="82" t="s">
        <v>2868</v>
      </c>
      <c r="KM14" s="82" t="s">
        <v>2868</v>
      </c>
      <c r="KN14" s="82" t="s">
        <v>2868</v>
      </c>
      <c r="KO14" s="82" t="s">
        <v>2868</v>
      </c>
      <c r="KP14" s="82" t="s">
        <v>2868</v>
      </c>
      <c r="KQ14" s="82" t="s">
        <v>2868</v>
      </c>
      <c r="KR14" s="82" t="s">
        <v>2868</v>
      </c>
      <c r="KS14" s="82" t="s">
        <v>2868</v>
      </c>
      <c r="KT14" s="82" t="s">
        <v>2868</v>
      </c>
      <c r="KU14" s="82" t="s">
        <v>2868</v>
      </c>
      <c r="KV14" s="82" t="s">
        <v>2868</v>
      </c>
      <c r="KW14" s="82" t="s">
        <v>2868</v>
      </c>
      <c r="KX14" s="82" t="s">
        <v>2868</v>
      </c>
      <c r="KY14" s="82" t="s">
        <v>2868</v>
      </c>
      <c r="KZ14" s="82" t="s">
        <v>2868</v>
      </c>
      <c r="LA14" s="82" t="s">
        <v>2868</v>
      </c>
      <c r="LB14" s="82" t="s">
        <v>2868</v>
      </c>
      <c r="LC14" s="82" t="s">
        <v>2868</v>
      </c>
      <c r="LD14" s="82" t="s">
        <v>2868</v>
      </c>
      <c r="LE14" s="82" t="s">
        <v>2868</v>
      </c>
      <c r="LF14" s="82" t="s">
        <v>2868</v>
      </c>
      <c r="LG14" s="82" t="s">
        <v>2868</v>
      </c>
      <c r="LH14" s="82" t="s">
        <v>2868</v>
      </c>
      <c r="LI14" s="82" t="s">
        <v>2868</v>
      </c>
      <c r="LJ14" s="82" t="s">
        <v>2868</v>
      </c>
      <c r="LK14" s="82" t="s">
        <v>2868</v>
      </c>
      <c r="LL14" s="82" t="s">
        <v>2868</v>
      </c>
      <c r="LM14" s="82" t="s">
        <v>2868</v>
      </c>
      <c r="LN14" s="82" t="s">
        <v>2868</v>
      </c>
      <c r="LO14" s="82" t="s">
        <v>2868</v>
      </c>
      <c r="LP14" s="82" t="s">
        <v>2868</v>
      </c>
      <c r="LQ14" s="82" t="s">
        <v>2868</v>
      </c>
      <c r="LR14" s="82" t="s">
        <v>2868</v>
      </c>
      <c r="LS14" s="82" t="s">
        <v>2868</v>
      </c>
      <c r="LT14" s="82" t="s">
        <v>2868</v>
      </c>
      <c r="LU14" s="82" t="s">
        <v>2868</v>
      </c>
      <c r="LV14" s="82" t="s">
        <v>2868</v>
      </c>
      <c r="LW14" s="82" t="s">
        <v>2868</v>
      </c>
      <c r="LX14" s="82" t="s">
        <v>2868</v>
      </c>
      <c r="LY14" s="82" t="s">
        <v>2868</v>
      </c>
      <c r="LZ14" s="82" t="s">
        <v>2868</v>
      </c>
      <c r="MA14" s="82" t="s">
        <v>2868</v>
      </c>
      <c r="MB14" s="82" t="s">
        <v>2868</v>
      </c>
      <c r="MC14" s="82" t="s">
        <v>2868</v>
      </c>
      <c r="MD14" s="82" t="s">
        <v>2868</v>
      </c>
      <c r="ME14" s="82" t="s">
        <v>2868</v>
      </c>
      <c r="MF14" s="82" t="s">
        <v>2868</v>
      </c>
      <c r="MG14" s="82" t="s">
        <v>2868</v>
      </c>
      <c r="MH14" s="82" t="s">
        <v>2868</v>
      </c>
      <c r="MI14" s="82" t="s">
        <v>2868</v>
      </c>
      <c r="MJ14" s="82" t="s">
        <v>2868</v>
      </c>
      <c r="MK14" s="82" t="s">
        <v>2868</v>
      </c>
      <c r="ML14" s="82" t="s">
        <v>2868</v>
      </c>
      <c r="MM14" s="82" t="s">
        <v>2868</v>
      </c>
      <c r="MN14" s="82" t="s">
        <v>2868</v>
      </c>
      <c r="MO14" s="82" t="s">
        <v>2868</v>
      </c>
      <c r="MP14" s="82" t="s">
        <v>2868</v>
      </c>
      <c r="MQ14" s="82" t="s">
        <v>2868</v>
      </c>
      <c r="MR14" s="82" t="s">
        <v>2868</v>
      </c>
      <c r="MS14" s="82" t="s">
        <v>2868</v>
      </c>
      <c r="MT14" s="82" t="s">
        <v>2868</v>
      </c>
      <c r="MU14" s="82" t="s">
        <v>2868</v>
      </c>
      <c r="MV14" s="82" t="s">
        <v>2868</v>
      </c>
      <c r="MW14" s="82" t="s">
        <v>2868</v>
      </c>
      <c r="MX14" s="82" t="s">
        <v>2868</v>
      </c>
      <c r="MY14" s="82" t="s">
        <v>2868</v>
      </c>
      <c r="MZ14" s="82" t="s">
        <v>2868</v>
      </c>
      <c r="NA14" s="82" t="s">
        <v>2868</v>
      </c>
      <c r="NB14" s="82" t="s">
        <v>2868</v>
      </c>
      <c r="NC14" s="82" t="s">
        <v>2868</v>
      </c>
      <c r="ND14" s="82" t="s">
        <v>2868</v>
      </c>
      <c r="NE14" s="82" t="s">
        <v>2868</v>
      </c>
      <c r="NF14" s="82" t="s">
        <v>2868</v>
      </c>
      <c r="NG14" s="82" t="s">
        <v>2868</v>
      </c>
      <c r="NH14" s="82" t="s">
        <v>2868</v>
      </c>
      <c r="NI14" s="82" t="s">
        <v>2868</v>
      </c>
      <c r="NJ14" s="82" t="s">
        <v>2868</v>
      </c>
      <c r="NK14" s="82" t="s">
        <v>2868</v>
      </c>
      <c r="NL14" s="82" t="s">
        <v>2868</v>
      </c>
      <c r="NM14" s="82" t="s">
        <v>2868</v>
      </c>
      <c r="NN14" s="82" t="s">
        <v>2868</v>
      </c>
      <c r="NO14" s="82" t="s">
        <v>2868</v>
      </c>
      <c r="NP14" s="82" t="s">
        <v>2868</v>
      </c>
      <c r="NQ14" s="82" t="s">
        <v>2868</v>
      </c>
      <c r="NR14" s="82" t="s">
        <v>2868</v>
      </c>
      <c r="NS14" s="82" t="s">
        <v>2868</v>
      </c>
      <c r="NT14" s="82" t="s">
        <v>2868</v>
      </c>
      <c r="NU14" s="82" t="s">
        <v>2868</v>
      </c>
      <c r="NV14" s="82" t="s">
        <v>2868</v>
      </c>
      <c r="NW14" s="82" t="s">
        <v>2868</v>
      </c>
      <c r="NX14" s="82" t="s">
        <v>2868</v>
      </c>
      <c r="NY14" s="82" t="s">
        <v>2868</v>
      </c>
      <c r="NZ14" s="82" t="s">
        <v>2868</v>
      </c>
      <c r="OA14" s="82" t="s">
        <v>2868</v>
      </c>
      <c r="OB14" s="82" t="s">
        <v>2868</v>
      </c>
      <c r="OC14" s="82" t="s">
        <v>2868</v>
      </c>
      <c r="OD14" s="82" t="s">
        <v>2868</v>
      </c>
      <c r="OE14" s="82" t="s">
        <v>2868</v>
      </c>
      <c r="OF14" s="82" t="s">
        <v>2868</v>
      </c>
      <c r="OG14" s="82" t="s">
        <v>2868</v>
      </c>
      <c r="OH14" s="82" t="s">
        <v>2868</v>
      </c>
      <c r="OI14" s="82" t="s">
        <v>2868</v>
      </c>
      <c r="OJ14" s="82" t="s">
        <v>2868</v>
      </c>
      <c r="OK14" s="82" t="s">
        <v>2868</v>
      </c>
      <c r="OL14" s="82" t="s">
        <v>2868</v>
      </c>
      <c r="OM14" s="82" t="s">
        <v>2868</v>
      </c>
      <c r="ON14" s="82" t="s">
        <v>2868</v>
      </c>
      <c r="OO14" s="82" t="s">
        <v>2868</v>
      </c>
      <c r="OP14" s="82" t="s">
        <v>2868</v>
      </c>
      <c r="OQ14" s="82" t="s">
        <v>2868</v>
      </c>
      <c r="OR14" s="82" t="s">
        <v>2868</v>
      </c>
      <c r="OS14" s="82" t="s">
        <v>2868</v>
      </c>
      <c r="OT14" s="82" t="s">
        <v>2868</v>
      </c>
      <c r="OU14" s="82" t="s">
        <v>2868</v>
      </c>
      <c r="OV14" s="82" t="s">
        <v>2868</v>
      </c>
      <c r="OW14" s="82" t="s">
        <v>2868</v>
      </c>
      <c r="OX14" s="82" t="s">
        <v>2868</v>
      </c>
      <c r="OY14" s="82" t="s">
        <v>2868</v>
      </c>
      <c r="OZ14" s="82" t="s">
        <v>2868</v>
      </c>
      <c r="PA14" s="82" t="s">
        <v>2868</v>
      </c>
      <c r="PB14" s="82" t="s">
        <v>2868</v>
      </c>
      <c r="PC14" s="82" t="s">
        <v>2868</v>
      </c>
      <c r="PD14" s="82" t="s">
        <v>2868</v>
      </c>
      <c r="PE14" s="82" t="s">
        <v>2868</v>
      </c>
      <c r="PF14" s="82" t="s">
        <v>2868</v>
      </c>
      <c r="PG14" s="82" t="s">
        <v>2868</v>
      </c>
      <c r="PH14" s="82" t="s">
        <v>2868</v>
      </c>
      <c r="PI14" s="82" t="s">
        <v>2868</v>
      </c>
      <c r="PJ14" s="82" t="s">
        <v>2868</v>
      </c>
      <c r="PK14" s="82" t="s">
        <v>2868</v>
      </c>
      <c r="PL14" s="82" t="s">
        <v>2868</v>
      </c>
      <c r="PM14" s="82" t="s">
        <v>2868</v>
      </c>
      <c r="PN14" s="82" t="s">
        <v>2868</v>
      </c>
      <c r="PO14" s="82" t="s">
        <v>2868</v>
      </c>
      <c r="PP14" s="82" t="s">
        <v>2868</v>
      </c>
      <c r="PQ14" s="82" t="s">
        <v>2868</v>
      </c>
      <c r="PR14" s="82" t="s">
        <v>2868</v>
      </c>
      <c r="PS14" s="82" t="s">
        <v>2868</v>
      </c>
      <c r="PT14" s="82" t="s">
        <v>2868</v>
      </c>
      <c r="PU14" s="82" t="s">
        <v>2868</v>
      </c>
      <c r="PV14" s="82" t="s">
        <v>2868</v>
      </c>
      <c r="PW14" s="82" t="s">
        <v>2868</v>
      </c>
      <c r="PX14" s="82" t="s">
        <v>2868</v>
      </c>
      <c r="PY14" s="82" t="s">
        <v>2868</v>
      </c>
      <c r="PZ14" s="82" t="s">
        <v>2868</v>
      </c>
      <c r="QA14" s="82" t="s">
        <v>2868</v>
      </c>
      <c r="QB14" s="82" t="s">
        <v>2868</v>
      </c>
      <c r="QC14" s="82" t="s">
        <v>2868</v>
      </c>
      <c r="QD14" s="82" t="s">
        <v>2868</v>
      </c>
      <c r="QE14" s="82" t="s">
        <v>2868</v>
      </c>
      <c r="QF14" s="82" t="s">
        <v>2868</v>
      </c>
      <c r="QG14" s="82" t="s">
        <v>2868</v>
      </c>
      <c r="QH14" s="82" t="s">
        <v>2868</v>
      </c>
      <c r="QI14" s="82" t="s">
        <v>2868</v>
      </c>
      <c r="QJ14" s="82" t="s">
        <v>2868</v>
      </c>
      <c r="QK14" s="82" t="s">
        <v>2868</v>
      </c>
      <c r="QL14" s="82" t="s">
        <v>2868</v>
      </c>
      <c r="QM14" s="82" t="s">
        <v>2868</v>
      </c>
    </row>
    <row r="15" spans="1:455">
      <c r="B15" s="82" t="s">
        <v>2884</v>
      </c>
      <c r="C15" s="82" t="s">
        <v>4036</v>
      </c>
      <c r="D15" s="82" t="s">
        <v>2884</v>
      </c>
      <c r="E15" s="82" t="s">
        <v>3294</v>
      </c>
      <c r="F15" s="82" t="s">
        <v>849</v>
      </c>
      <c r="G15" s="82" t="s">
        <v>286</v>
      </c>
      <c r="H15" s="82" t="s">
        <v>286</v>
      </c>
      <c r="I15" s="82" t="s">
        <v>4019</v>
      </c>
      <c r="J15" s="82" t="s">
        <v>4021</v>
      </c>
      <c r="K15" s="82" t="s">
        <v>3295</v>
      </c>
      <c r="L15" s="82" t="s">
        <v>3291</v>
      </c>
      <c r="M15" s="82" t="s">
        <v>3307</v>
      </c>
      <c r="N15" s="82" t="s">
        <v>3349</v>
      </c>
      <c r="O15" s="82" t="s">
        <v>3291</v>
      </c>
      <c r="P15" s="82" t="s">
        <v>3349</v>
      </c>
      <c r="Q15" s="82" t="s">
        <v>3291</v>
      </c>
      <c r="R15" s="82" t="s">
        <v>3291</v>
      </c>
      <c r="S15" s="82" t="s">
        <v>3291</v>
      </c>
      <c r="T15" s="82" t="s">
        <v>2868</v>
      </c>
      <c r="U15" s="82" t="s">
        <v>2868</v>
      </c>
      <c r="V15" s="82" t="s">
        <v>4276</v>
      </c>
      <c r="W15" s="82" t="s">
        <v>3289</v>
      </c>
      <c r="X15" s="82" t="s">
        <v>3290</v>
      </c>
      <c r="Y15" s="82" t="s">
        <v>3293</v>
      </c>
      <c r="Z15" s="82" t="s">
        <v>3314</v>
      </c>
      <c r="AA15" s="82" t="s">
        <v>3291</v>
      </c>
      <c r="AB15" s="82" t="s">
        <v>3289</v>
      </c>
      <c r="AC15" s="82" t="s">
        <v>3291</v>
      </c>
      <c r="AD15" s="82" t="s">
        <v>2868</v>
      </c>
      <c r="AE15" s="82" t="s">
        <v>2868</v>
      </c>
      <c r="AF15" s="82" t="s">
        <v>3302</v>
      </c>
      <c r="AG15" s="82" t="s">
        <v>3293</v>
      </c>
      <c r="AH15" s="82" t="s">
        <v>3291</v>
      </c>
      <c r="AI15" s="82" t="s">
        <v>3291</v>
      </c>
      <c r="AJ15" s="82" t="s">
        <v>4290</v>
      </c>
      <c r="AK15" s="82" t="s">
        <v>3289</v>
      </c>
      <c r="AL15" s="82" t="s">
        <v>3290</v>
      </c>
      <c r="AM15" s="82" t="s">
        <v>3293</v>
      </c>
      <c r="AN15" s="82" t="s">
        <v>3314</v>
      </c>
      <c r="AO15" s="82" t="s">
        <v>3291</v>
      </c>
      <c r="AP15" s="82" t="s">
        <v>3289</v>
      </c>
      <c r="AQ15" s="82" t="s">
        <v>3291</v>
      </c>
      <c r="AR15" s="82" t="s">
        <v>2868</v>
      </c>
      <c r="AS15" s="82" t="s">
        <v>2868</v>
      </c>
      <c r="AT15" s="82" t="s">
        <v>3302</v>
      </c>
      <c r="AU15" s="82" t="s">
        <v>3293</v>
      </c>
      <c r="AV15" s="82" t="s">
        <v>3291</v>
      </c>
      <c r="AW15" s="82" t="s">
        <v>3291</v>
      </c>
      <c r="AX15" s="82" t="s">
        <v>4277</v>
      </c>
      <c r="AY15" s="82" t="s">
        <v>3289</v>
      </c>
      <c r="AZ15" s="82" t="s">
        <v>3290</v>
      </c>
      <c r="BA15" s="82" t="s">
        <v>3293</v>
      </c>
      <c r="BB15" s="82" t="s">
        <v>3314</v>
      </c>
      <c r="BC15" s="82" t="s">
        <v>3291</v>
      </c>
      <c r="BD15" s="82" t="s">
        <v>3289</v>
      </c>
      <c r="BE15" s="82" t="s">
        <v>3291</v>
      </c>
      <c r="BF15" s="82" t="s">
        <v>2868</v>
      </c>
      <c r="BG15" s="82" t="s">
        <v>2868</v>
      </c>
      <c r="BH15" s="82" t="s">
        <v>3302</v>
      </c>
      <c r="BI15" s="82" t="s">
        <v>3293</v>
      </c>
      <c r="BJ15" s="82" t="s">
        <v>3291</v>
      </c>
      <c r="BK15" s="82" t="s">
        <v>3291</v>
      </c>
      <c r="BL15" s="82" t="s">
        <v>4291</v>
      </c>
      <c r="BM15" s="82" t="s">
        <v>3289</v>
      </c>
      <c r="BN15" s="82" t="s">
        <v>3290</v>
      </c>
      <c r="BO15" s="82" t="s">
        <v>3293</v>
      </c>
      <c r="BP15" s="82" t="s">
        <v>3314</v>
      </c>
      <c r="BQ15" s="82" t="s">
        <v>3291</v>
      </c>
      <c r="BR15" s="82" t="s">
        <v>3289</v>
      </c>
      <c r="BS15" s="82" t="s">
        <v>3291</v>
      </c>
      <c r="BT15" s="82" t="s">
        <v>2868</v>
      </c>
      <c r="BU15" s="82" t="s">
        <v>2868</v>
      </c>
      <c r="BV15" s="82" t="s">
        <v>3302</v>
      </c>
      <c r="BW15" s="82" t="s">
        <v>3293</v>
      </c>
      <c r="BX15" s="82" t="s">
        <v>3291</v>
      </c>
      <c r="BY15" s="82" t="s">
        <v>3291</v>
      </c>
      <c r="BZ15" s="82" t="s">
        <v>4278</v>
      </c>
      <c r="CA15" s="82" t="s">
        <v>3289</v>
      </c>
      <c r="CB15" s="82" t="s">
        <v>3290</v>
      </c>
      <c r="CC15" s="82" t="s">
        <v>3293</v>
      </c>
      <c r="CD15" s="82" t="s">
        <v>3314</v>
      </c>
      <c r="CE15" s="82" t="s">
        <v>3291</v>
      </c>
      <c r="CF15" s="82" t="s">
        <v>3289</v>
      </c>
      <c r="CG15" s="82" t="s">
        <v>3291</v>
      </c>
      <c r="CH15" s="82" t="s">
        <v>2868</v>
      </c>
      <c r="CI15" s="82" t="s">
        <v>2868</v>
      </c>
      <c r="CJ15" s="82" t="s">
        <v>3302</v>
      </c>
      <c r="CK15" s="82" t="s">
        <v>3293</v>
      </c>
      <c r="CL15" s="82" t="s">
        <v>3291</v>
      </c>
      <c r="CM15" s="82" t="s">
        <v>3291</v>
      </c>
      <c r="CN15" s="82" t="s">
        <v>4279</v>
      </c>
      <c r="CO15" s="82" t="s">
        <v>3289</v>
      </c>
      <c r="CP15" s="82" t="s">
        <v>3290</v>
      </c>
      <c r="CQ15" s="82" t="s">
        <v>3293</v>
      </c>
      <c r="CR15" s="82" t="s">
        <v>3314</v>
      </c>
      <c r="CS15" s="82" t="s">
        <v>3291</v>
      </c>
      <c r="CT15" s="82" t="s">
        <v>3289</v>
      </c>
      <c r="CU15" s="82" t="s">
        <v>3291</v>
      </c>
      <c r="CV15" s="82" t="s">
        <v>2868</v>
      </c>
      <c r="CW15" s="82" t="s">
        <v>2868</v>
      </c>
      <c r="CX15" s="82" t="s">
        <v>3302</v>
      </c>
      <c r="CY15" s="82" t="s">
        <v>3293</v>
      </c>
      <c r="CZ15" s="82" t="s">
        <v>3291</v>
      </c>
      <c r="DA15" s="82" t="s">
        <v>3291</v>
      </c>
      <c r="DB15" s="82" t="s">
        <v>4280</v>
      </c>
      <c r="DC15" s="82" t="s">
        <v>3289</v>
      </c>
      <c r="DD15" s="82" t="s">
        <v>3290</v>
      </c>
      <c r="DE15" s="82" t="s">
        <v>3293</v>
      </c>
      <c r="DF15" s="82" t="s">
        <v>3314</v>
      </c>
      <c r="DG15" s="82" t="s">
        <v>3291</v>
      </c>
      <c r="DH15" s="82" t="s">
        <v>3289</v>
      </c>
      <c r="DI15" s="82" t="s">
        <v>3291</v>
      </c>
      <c r="DJ15" s="82" t="s">
        <v>2868</v>
      </c>
      <c r="DK15" s="82" t="s">
        <v>2868</v>
      </c>
      <c r="DL15" s="82" t="s">
        <v>3302</v>
      </c>
      <c r="DM15" s="82" t="s">
        <v>3293</v>
      </c>
      <c r="DN15" s="82" t="s">
        <v>3291</v>
      </c>
      <c r="DO15" s="82" t="s">
        <v>3291</v>
      </c>
      <c r="DP15" s="82" t="s">
        <v>4281</v>
      </c>
      <c r="DQ15" s="82" t="s">
        <v>3297</v>
      </c>
      <c r="DR15" s="82" t="s">
        <v>2868</v>
      </c>
      <c r="DS15" s="82" t="s">
        <v>2868</v>
      </c>
      <c r="DT15" s="82" t="s">
        <v>2868</v>
      </c>
      <c r="DU15" s="82" t="s">
        <v>2868</v>
      </c>
      <c r="DV15" s="82" t="s">
        <v>2868</v>
      </c>
      <c r="DW15" s="82" t="s">
        <v>2868</v>
      </c>
      <c r="DX15" s="82" t="s">
        <v>2868</v>
      </c>
      <c r="DY15" s="82" t="s">
        <v>2868</v>
      </c>
      <c r="DZ15" s="82" t="s">
        <v>2868</v>
      </c>
      <c r="EA15" s="82" t="s">
        <v>2868</v>
      </c>
      <c r="EB15" s="82" t="s">
        <v>2868</v>
      </c>
      <c r="EC15" s="82" t="s">
        <v>2868</v>
      </c>
      <c r="ED15" s="82" t="s">
        <v>4292</v>
      </c>
      <c r="EE15" s="82" t="s">
        <v>3289</v>
      </c>
      <c r="EF15" s="82" t="s">
        <v>3290</v>
      </c>
      <c r="EG15" s="82" t="s">
        <v>3293</v>
      </c>
      <c r="EH15" s="82" t="s">
        <v>3314</v>
      </c>
      <c r="EI15" s="82" t="s">
        <v>3291</v>
      </c>
      <c r="EJ15" s="82" t="s">
        <v>3289</v>
      </c>
      <c r="EK15" s="82" t="s">
        <v>3291</v>
      </c>
      <c r="EL15" s="82" t="s">
        <v>2868</v>
      </c>
      <c r="EM15" s="82" t="s">
        <v>2868</v>
      </c>
      <c r="EN15" s="82" t="s">
        <v>3302</v>
      </c>
      <c r="EO15" s="82" t="s">
        <v>3293</v>
      </c>
      <c r="EP15" s="82" t="s">
        <v>3291</v>
      </c>
      <c r="EQ15" s="82" t="s">
        <v>3291</v>
      </c>
      <c r="ER15" s="82" t="s">
        <v>4282</v>
      </c>
      <c r="ES15" s="82" t="s">
        <v>3289</v>
      </c>
      <c r="ET15" s="82" t="s">
        <v>3290</v>
      </c>
      <c r="EU15" s="82" t="s">
        <v>3293</v>
      </c>
      <c r="EV15" s="82" t="s">
        <v>3314</v>
      </c>
      <c r="EW15" s="82" t="s">
        <v>3291</v>
      </c>
      <c r="EX15" s="82" t="s">
        <v>3289</v>
      </c>
      <c r="EY15" s="82" t="s">
        <v>3291</v>
      </c>
      <c r="EZ15" s="82" t="s">
        <v>2868</v>
      </c>
      <c r="FA15" s="82" t="s">
        <v>2868</v>
      </c>
      <c r="FB15" s="82" t="s">
        <v>3302</v>
      </c>
      <c r="FC15" s="82" t="s">
        <v>3293</v>
      </c>
      <c r="FD15" s="82" t="s">
        <v>3291</v>
      </c>
      <c r="FE15" s="82" t="s">
        <v>3291</v>
      </c>
      <c r="FF15" s="82" t="s">
        <v>4283</v>
      </c>
      <c r="FG15" s="82" t="s">
        <v>3289</v>
      </c>
      <c r="FH15" s="82" t="s">
        <v>3320</v>
      </c>
      <c r="FI15" s="82" t="s">
        <v>3291</v>
      </c>
      <c r="FJ15" s="82" t="s">
        <v>3295</v>
      </c>
      <c r="FK15" s="82" t="s">
        <v>3293</v>
      </c>
      <c r="FL15" s="82" t="s">
        <v>3289</v>
      </c>
      <c r="FM15" s="82" t="s">
        <v>3291</v>
      </c>
      <c r="FN15" s="82" t="s">
        <v>2868</v>
      </c>
      <c r="FO15" s="82" t="s">
        <v>2868</v>
      </c>
      <c r="FP15" s="82" t="s">
        <v>3302</v>
      </c>
      <c r="FQ15" s="82" t="s">
        <v>3293</v>
      </c>
      <c r="FR15" s="82" t="s">
        <v>3291</v>
      </c>
      <c r="FS15" s="82" t="s">
        <v>3291</v>
      </c>
      <c r="FT15" s="82" t="s">
        <v>4293</v>
      </c>
      <c r="FU15" s="82" t="s">
        <v>3297</v>
      </c>
      <c r="FV15" s="82" t="s">
        <v>2868</v>
      </c>
      <c r="FW15" s="82" t="s">
        <v>2868</v>
      </c>
      <c r="FX15" s="82" t="s">
        <v>2868</v>
      </c>
      <c r="FY15" s="82" t="s">
        <v>2868</v>
      </c>
      <c r="FZ15" s="82" t="s">
        <v>2868</v>
      </c>
      <c r="GA15" s="82" t="s">
        <v>2868</v>
      </c>
      <c r="GB15" s="82" t="s">
        <v>2868</v>
      </c>
      <c r="GC15" s="82" t="s">
        <v>2868</v>
      </c>
      <c r="GD15" s="82" t="s">
        <v>2868</v>
      </c>
      <c r="GE15" s="82" t="s">
        <v>2868</v>
      </c>
      <c r="GF15" s="82" t="s">
        <v>2868</v>
      </c>
      <c r="GG15" s="82" t="s">
        <v>2868</v>
      </c>
      <c r="GH15" s="82" t="s">
        <v>4284</v>
      </c>
      <c r="GI15" s="82" t="s">
        <v>3289</v>
      </c>
      <c r="GJ15" s="82" t="s">
        <v>3320</v>
      </c>
      <c r="GK15" s="82" t="s">
        <v>3291</v>
      </c>
      <c r="GL15" s="82" t="s">
        <v>3295</v>
      </c>
      <c r="GM15" s="82" t="s">
        <v>3293</v>
      </c>
      <c r="GN15" s="82" t="s">
        <v>3289</v>
      </c>
      <c r="GO15" s="82" t="s">
        <v>3291</v>
      </c>
      <c r="GP15" s="82" t="s">
        <v>2868</v>
      </c>
      <c r="GQ15" s="82" t="s">
        <v>2868</v>
      </c>
      <c r="GR15" s="82" t="s">
        <v>3302</v>
      </c>
      <c r="GS15" s="82" t="s">
        <v>3293</v>
      </c>
      <c r="GT15" s="82" t="s">
        <v>3291</v>
      </c>
      <c r="GU15" s="82" t="s">
        <v>3291</v>
      </c>
      <c r="GV15" s="82" t="s">
        <v>4294</v>
      </c>
      <c r="GW15" s="82" t="s">
        <v>3289</v>
      </c>
      <c r="GX15" s="82" t="s">
        <v>3320</v>
      </c>
      <c r="GY15" s="82" t="s">
        <v>3291</v>
      </c>
      <c r="GZ15" s="82" t="s">
        <v>3295</v>
      </c>
      <c r="HA15" s="82" t="s">
        <v>3293</v>
      </c>
      <c r="HB15" s="82" t="s">
        <v>3289</v>
      </c>
      <c r="HC15" s="82" t="s">
        <v>3291</v>
      </c>
      <c r="HD15" s="82" t="s">
        <v>2868</v>
      </c>
      <c r="HE15" s="82" t="s">
        <v>2868</v>
      </c>
      <c r="HF15" s="82" t="s">
        <v>3302</v>
      </c>
      <c r="HG15" s="82" t="s">
        <v>3293</v>
      </c>
      <c r="HH15" s="82" t="s">
        <v>3291</v>
      </c>
      <c r="HI15" s="82" t="s">
        <v>3291</v>
      </c>
      <c r="HJ15" s="82" t="s">
        <v>4285</v>
      </c>
      <c r="HK15" s="82" t="s">
        <v>3289</v>
      </c>
      <c r="HL15" s="82" t="s">
        <v>3320</v>
      </c>
      <c r="HM15" s="82" t="s">
        <v>3291</v>
      </c>
      <c r="HN15" s="82" t="s">
        <v>3295</v>
      </c>
      <c r="HO15" s="82" t="s">
        <v>3293</v>
      </c>
      <c r="HP15" s="82" t="s">
        <v>3289</v>
      </c>
      <c r="HQ15" s="82" t="s">
        <v>3291</v>
      </c>
      <c r="HR15" s="82" t="s">
        <v>2868</v>
      </c>
      <c r="HS15" s="82" t="s">
        <v>2868</v>
      </c>
      <c r="HT15" s="82" t="s">
        <v>3302</v>
      </c>
      <c r="HU15" s="82" t="s">
        <v>3293</v>
      </c>
      <c r="HV15" s="82" t="s">
        <v>3291</v>
      </c>
      <c r="HW15" s="82" t="s">
        <v>3291</v>
      </c>
      <c r="HX15" s="82" t="s">
        <v>4286</v>
      </c>
      <c r="HY15" s="82" t="s">
        <v>3297</v>
      </c>
      <c r="HZ15" s="82" t="s">
        <v>2868</v>
      </c>
      <c r="IA15" s="82" t="s">
        <v>2868</v>
      </c>
      <c r="IB15" s="82" t="s">
        <v>2868</v>
      </c>
      <c r="IC15" s="82" t="s">
        <v>2868</v>
      </c>
      <c r="ID15" s="82" t="s">
        <v>2868</v>
      </c>
      <c r="IE15" s="82" t="s">
        <v>2868</v>
      </c>
      <c r="IF15" s="82" t="s">
        <v>2868</v>
      </c>
      <c r="IG15" s="82" t="s">
        <v>2868</v>
      </c>
      <c r="IH15" s="82" t="s">
        <v>2868</v>
      </c>
      <c r="II15" s="82" t="s">
        <v>2868</v>
      </c>
      <c r="IJ15" s="82" t="s">
        <v>2868</v>
      </c>
      <c r="IK15" s="82" t="s">
        <v>2868</v>
      </c>
      <c r="IL15" s="82" t="s">
        <v>4287</v>
      </c>
      <c r="IM15" s="82" t="s">
        <v>3297</v>
      </c>
      <c r="IN15" s="82" t="s">
        <v>2868</v>
      </c>
      <c r="IO15" s="82" t="s">
        <v>2868</v>
      </c>
      <c r="IP15" s="82" t="s">
        <v>2868</v>
      </c>
      <c r="IQ15" s="82" t="s">
        <v>2868</v>
      </c>
      <c r="IR15" s="82" t="s">
        <v>2868</v>
      </c>
      <c r="IS15" s="82" t="s">
        <v>2868</v>
      </c>
      <c r="IT15" s="82" t="s">
        <v>2868</v>
      </c>
      <c r="IU15" s="82" t="s">
        <v>2868</v>
      </c>
      <c r="IV15" s="82" t="s">
        <v>2868</v>
      </c>
      <c r="IW15" s="82" t="s">
        <v>2868</v>
      </c>
      <c r="IX15" s="82" t="s">
        <v>2868</v>
      </c>
      <c r="IY15" s="82" t="s">
        <v>2868</v>
      </c>
      <c r="IZ15" s="82" t="s">
        <v>4288</v>
      </c>
      <c r="JA15" s="82" t="s">
        <v>3289</v>
      </c>
      <c r="JB15" s="82" t="s">
        <v>3294</v>
      </c>
      <c r="JC15" s="82" t="s">
        <v>3291</v>
      </c>
      <c r="JD15" s="82" t="s">
        <v>3301</v>
      </c>
      <c r="JE15" s="82" t="s">
        <v>3293</v>
      </c>
      <c r="JF15" s="82" t="s">
        <v>3289</v>
      </c>
      <c r="JG15" s="82" t="s">
        <v>3291</v>
      </c>
      <c r="JH15" s="82" t="s">
        <v>2868</v>
      </c>
      <c r="JI15" s="82" t="s">
        <v>2868</v>
      </c>
      <c r="JJ15" s="82" t="s">
        <v>3302</v>
      </c>
      <c r="JK15" s="82" t="s">
        <v>3293</v>
      </c>
      <c r="JL15" s="82" t="s">
        <v>3291</v>
      </c>
      <c r="JM15" s="82" t="s">
        <v>3291</v>
      </c>
      <c r="JN15" s="82" t="s">
        <v>4295</v>
      </c>
      <c r="JO15" s="82" t="s">
        <v>3289</v>
      </c>
      <c r="JP15" s="82" t="s">
        <v>3290</v>
      </c>
      <c r="JQ15" s="82" t="s">
        <v>3293</v>
      </c>
      <c r="JR15" s="82" t="s">
        <v>3314</v>
      </c>
      <c r="JS15" s="82" t="s">
        <v>3291</v>
      </c>
      <c r="JT15" s="82" t="s">
        <v>3289</v>
      </c>
      <c r="JU15" s="82" t="s">
        <v>3291</v>
      </c>
      <c r="JV15" s="82" t="s">
        <v>2868</v>
      </c>
      <c r="JW15" s="82" t="s">
        <v>2868</v>
      </c>
      <c r="JX15" s="82" t="s">
        <v>3302</v>
      </c>
      <c r="JY15" s="82" t="s">
        <v>3293</v>
      </c>
      <c r="JZ15" s="82" t="s">
        <v>3291</v>
      </c>
      <c r="KA15" s="82" t="s">
        <v>3291</v>
      </c>
      <c r="KB15" s="82" t="s">
        <v>4289</v>
      </c>
      <c r="KC15" s="82" t="s">
        <v>3289</v>
      </c>
      <c r="KD15" s="82" t="s">
        <v>3294</v>
      </c>
      <c r="KE15" s="82" t="s">
        <v>3291</v>
      </c>
      <c r="KF15" s="82" t="s">
        <v>3301</v>
      </c>
      <c r="KG15" s="82" t="s">
        <v>3293</v>
      </c>
      <c r="KH15" s="82" t="s">
        <v>3289</v>
      </c>
      <c r="KI15" s="82" t="s">
        <v>3291</v>
      </c>
      <c r="KJ15" s="82" t="s">
        <v>2868</v>
      </c>
      <c r="KK15" s="82" t="s">
        <v>2868</v>
      </c>
      <c r="KL15" s="82" t="s">
        <v>3302</v>
      </c>
      <c r="KM15" s="82" t="s">
        <v>3293</v>
      </c>
      <c r="KN15" s="82" t="s">
        <v>3291</v>
      </c>
      <c r="KO15" s="82" t="s">
        <v>3291</v>
      </c>
      <c r="KP15" s="82" t="s">
        <v>2868</v>
      </c>
      <c r="KQ15" s="82" t="s">
        <v>2868</v>
      </c>
      <c r="KR15" s="82" t="s">
        <v>2868</v>
      </c>
      <c r="KS15" s="82" t="s">
        <v>2868</v>
      </c>
      <c r="KT15" s="82" t="s">
        <v>2868</v>
      </c>
      <c r="KU15" s="82" t="s">
        <v>2868</v>
      </c>
      <c r="KV15" s="82" t="s">
        <v>2868</v>
      </c>
      <c r="KW15" s="82" t="s">
        <v>2868</v>
      </c>
      <c r="KX15" s="82" t="s">
        <v>2868</v>
      </c>
      <c r="KY15" s="82" t="s">
        <v>2868</v>
      </c>
      <c r="KZ15" s="82" t="s">
        <v>2868</v>
      </c>
      <c r="LA15" s="82" t="s">
        <v>2868</v>
      </c>
      <c r="LB15" s="82" t="s">
        <v>2868</v>
      </c>
      <c r="LC15" s="82" t="s">
        <v>2868</v>
      </c>
      <c r="LD15" s="82" t="s">
        <v>2868</v>
      </c>
      <c r="LE15" s="82" t="s">
        <v>2868</v>
      </c>
      <c r="LF15" s="82" t="s">
        <v>2868</v>
      </c>
      <c r="LG15" s="82" t="s">
        <v>2868</v>
      </c>
      <c r="LH15" s="82" t="s">
        <v>2868</v>
      </c>
      <c r="LI15" s="82" t="s">
        <v>2868</v>
      </c>
      <c r="LJ15" s="82" t="s">
        <v>2868</v>
      </c>
      <c r="LK15" s="82" t="s">
        <v>2868</v>
      </c>
      <c r="LL15" s="82" t="s">
        <v>2868</v>
      </c>
      <c r="LM15" s="82" t="s">
        <v>2868</v>
      </c>
      <c r="LN15" s="82" t="s">
        <v>2868</v>
      </c>
      <c r="LO15" s="82" t="s">
        <v>2868</v>
      </c>
      <c r="LP15" s="82" t="s">
        <v>2868</v>
      </c>
      <c r="LQ15" s="82" t="s">
        <v>2868</v>
      </c>
      <c r="LR15" s="82" t="s">
        <v>2868</v>
      </c>
      <c r="LS15" s="82" t="s">
        <v>2868</v>
      </c>
      <c r="LT15" s="82" t="s">
        <v>2868</v>
      </c>
      <c r="LU15" s="82" t="s">
        <v>2868</v>
      </c>
      <c r="LV15" s="82" t="s">
        <v>2868</v>
      </c>
      <c r="LW15" s="82" t="s">
        <v>2868</v>
      </c>
      <c r="LX15" s="82" t="s">
        <v>2868</v>
      </c>
      <c r="LY15" s="82" t="s">
        <v>2868</v>
      </c>
      <c r="LZ15" s="82" t="s">
        <v>2868</v>
      </c>
      <c r="MA15" s="82" t="s">
        <v>2868</v>
      </c>
      <c r="MB15" s="82" t="s">
        <v>2868</v>
      </c>
      <c r="MC15" s="82" t="s">
        <v>2868</v>
      </c>
      <c r="MD15" s="82" t="s">
        <v>2868</v>
      </c>
      <c r="ME15" s="82" t="s">
        <v>2868</v>
      </c>
      <c r="MF15" s="82" t="s">
        <v>2868</v>
      </c>
      <c r="MG15" s="82" t="s">
        <v>2868</v>
      </c>
      <c r="MH15" s="82" t="s">
        <v>2868</v>
      </c>
      <c r="MI15" s="82" t="s">
        <v>2868</v>
      </c>
      <c r="MJ15" s="82" t="s">
        <v>2868</v>
      </c>
      <c r="MK15" s="82" t="s">
        <v>2868</v>
      </c>
      <c r="ML15" s="82" t="s">
        <v>2868</v>
      </c>
      <c r="MM15" s="82" t="s">
        <v>2868</v>
      </c>
      <c r="MN15" s="82" t="s">
        <v>2868</v>
      </c>
      <c r="MO15" s="82" t="s">
        <v>2868</v>
      </c>
      <c r="MP15" s="82" t="s">
        <v>2868</v>
      </c>
      <c r="MQ15" s="82" t="s">
        <v>2868</v>
      </c>
      <c r="MR15" s="82" t="s">
        <v>2868</v>
      </c>
      <c r="MS15" s="82" t="s">
        <v>2868</v>
      </c>
      <c r="MT15" s="82" t="s">
        <v>2868</v>
      </c>
      <c r="MU15" s="82" t="s">
        <v>2868</v>
      </c>
      <c r="MV15" s="82" t="s">
        <v>2868</v>
      </c>
      <c r="MW15" s="82" t="s">
        <v>2868</v>
      </c>
      <c r="MX15" s="82" t="s">
        <v>2868</v>
      </c>
      <c r="MY15" s="82" t="s">
        <v>2868</v>
      </c>
      <c r="MZ15" s="82" t="s">
        <v>2868</v>
      </c>
      <c r="NA15" s="82" t="s">
        <v>2868</v>
      </c>
      <c r="NB15" s="82" t="s">
        <v>2868</v>
      </c>
      <c r="NC15" s="82" t="s">
        <v>2868</v>
      </c>
      <c r="ND15" s="82" t="s">
        <v>2868</v>
      </c>
      <c r="NE15" s="82" t="s">
        <v>2868</v>
      </c>
      <c r="NF15" s="82" t="s">
        <v>2868</v>
      </c>
      <c r="NG15" s="82" t="s">
        <v>2868</v>
      </c>
      <c r="NH15" s="82" t="s">
        <v>2868</v>
      </c>
      <c r="NI15" s="82" t="s">
        <v>2868</v>
      </c>
      <c r="NJ15" s="82" t="s">
        <v>2868</v>
      </c>
      <c r="NK15" s="82" t="s">
        <v>2868</v>
      </c>
      <c r="NL15" s="82" t="s">
        <v>2868</v>
      </c>
      <c r="NM15" s="82" t="s">
        <v>2868</v>
      </c>
      <c r="NN15" s="82" t="s">
        <v>2868</v>
      </c>
      <c r="NO15" s="82" t="s">
        <v>2868</v>
      </c>
      <c r="NP15" s="82" t="s">
        <v>2868</v>
      </c>
      <c r="NQ15" s="82" t="s">
        <v>2868</v>
      </c>
      <c r="NR15" s="82" t="s">
        <v>2868</v>
      </c>
      <c r="NS15" s="82" t="s">
        <v>2868</v>
      </c>
      <c r="NT15" s="82" t="s">
        <v>2868</v>
      </c>
      <c r="NU15" s="82" t="s">
        <v>2868</v>
      </c>
      <c r="NV15" s="82" t="s">
        <v>2868</v>
      </c>
      <c r="NW15" s="82" t="s">
        <v>2868</v>
      </c>
      <c r="NX15" s="82" t="s">
        <v>2868</v>
      </c>
      <c r="NY15" s="82" t="s">
        <v>2868</v>
      </c>
      <c r="NZ15" s="82" t="s">
        <v>2868</v>
      </c>
      <c r="OA15" s="82" t="s">
        <v>2868</v>
      </c>
      <c r="OB15" s="82" t="s">
        <v>2868</v>
      </c>
      <c r="OC15" s="82" t="s">
        <v>2868</v>
      </c>
      <c r="OD15" s="82" t="s">
        <v>2868</v>
      </c>
      <c r="OE15" s="82" t="s">
        <v>2868</v>
      </c>
      <c r="OF15" s="82" t="s">
        <v>2868</v>
      </c>
      <c r="OG15" s="82" t="s">
        <v>2868</v>
      </c>
      <c r="OH15" s="82" t="s">
        <v>2868</v>
      </c>
      <c r="OI15" s="82" t="s">
        <v>2868</v>
      </c>
      <c r="OJ15" s="82" t="s">
        <v>2868</v>
      </c>
      <c r="OK15" s="82" t="s">
        <v>2868</v>
      </c>
      <c r="OL15" s="82" t="s">
        <v>2868</v>
      </c>
      <c r="OM15" s="82" t="s">
        <v>2868</v>
      </c>
      <c r="ON15" s="82" t="s">
        <v>2868</v>
      </c>
      <c r="OO15" s="82" t="s">
        <v>2868</v>
      </c>
      <c r="OP15" s="82" t="s">
        <v>2868</v>
      </c>
      <c r="OQ15" s="82" t="s">
        <v>2868</v>
      </c>
      <c r="OR15" s="82" t="s">
        <v>2868</v>
      </c>
      <c r="OS15" s="82" t="s">
        <v>2868</v>
      </c>
      <c r="OT15" s="82" t="s">
        <v>2868</v>
      </c>
      <c r="OU15" s="82" t="s">
        <v>2868</v>
      </c>
      <c r="OV15" s="82" t="s">
        <v>2868</v>
      </c>
      <c r="OW15" s="82" t="s">
        <v>2868</v>
      </c>
      <c r="OX15" s="82" t="s">
        <v>2868</v>
      </c>
      <c r="OY15" s="82" t="s">
        <v>2868</v>
      </c>
      <c r="OZ15" s="82" t="s">
        <v>2868</v>
      </c>
      <c r="PA15" s="82" t="s">
        <v>2868</v>
      </c>
      <c r="PB15" s="82" t="s">
        <v>2868</v>
      </c>
      <c r="PC15" s="82" t="s">
        <v>2868</v>
      </c>
      <c r="PD15" s="82" t="s">
        <v>2868</v>
      </c>
      <c r="PE15" s="82" t="s">
        <v>2868</v>
      </c>
      <c r="PF15" s="82" t="s">
        <v>2868</v>
      </c>
      <c r="PG15" s="82" t="s">
        <v>2868</v>
      </c>
      <c r="PH15" s="82" t="s">
        <v>2868</v>
      </c>
      <c r="PI15" s="82" t="s">
        <v>2868</v>
      </c>
      <c r="PJ15" s="82" t="s">
        <v>2868</v>
      </c>
      <c r="PK15" s="82" t="s">
        <v>2868</v>
      </c>
      <c r="PL15" s="82" t="s">
        <v>2868</v>
      </c>
      <c r="PM15" s="82" t="s">
        <v>2868</v>
      </c>
      <c r="PN15" s="82" t="s">
        <v>2868</v>
      </c>
      <c r="PO15" s="82" t="s">
        <v>2868</v>
      </c>
      <c r="PP15" s="82" t="s">
        <v>2868</v>
      </c>
      <c r="PQ15" s="82" t="s">
        <v>2868</v>
      </c>
      <c r="PR15" s="82" t="s">
        <v>2868</v>
      </c>
      <c r="PS15" s="82" t="s">
        <v>2868</v>
      </c>
      <c r="PT15" s="82" t="s">
        <v>2868</v>
      </c>
      <c r="PU15" s="82" t="s">
        <v>2868</v>
      </c>
      <c r="PV15" s="82" t="s">
        <v>2868</v>
      </c>
      <c r="PW15" s="82" t="s">
        <v>2868</v>
      </c>
      <c r="PX15" s="82" t="s">
        <v>2868</v>
      </c>
      <c r="PY15" s="82" t="s">
        <v>2868</v>
      </c>
      <c r="PZ15" s="82" t="s">
        <v>2868</v>
      </c>
      <c r="QA15" s="82" t="s">
        <v>2868</v>
      </c>
      <c r="QB15" s="82" t="s">
        <v>2868</v>
      </c>
      <c r="QC15" s="82" t="s">
        <v>2868</v>
      </c>
      <c r="QD15" s="82" t="s">
        <v>2868</v>
      </c>
      <c r="QE15" s="82" t="s">
        <v>2868</v>
      </c>
      <c r="QF15" s="82" t="s">
        <v>2868</v>
      </c>
      <c r="QG15" s="82" t="s">
        <v>2868</v>
      </c>
      <c r="QH15" s="82" t="s">
        <v>2868</v>
      </c>
      <c r="QI15" s="82" t="s">
        <v>2868</v>
      </c>
      <c r="QJ15" s="82" t="s">
        <v>2868</v>
      </c>
      <c r="QK15" s="82" t="s">
        <v>2868</v>
      </c>
      <c r="QL15" s="82" t="s">
        <v>2868</v>
      </c>
      <c r="QM15" s="82" t="s">
        <v>2868</v>
      </c>
    </row>
    <row r="16" spans="1:455">
      <c r="B16" s="82" t="s">
        <v>2885</v>
      </c>
      <c r="C16" s="82" t="s">
        <v>4038</v>
      </c>
      <c r="D16" s="82" t="s">
        <v>2885</v>
      </c>
      <c r="E16" s="82" t="s">
        <v>3325</v>
      </c>
      <c r="F16" s="82" t="s">
        <v>849</v>
      </c>
      <c r="G16" s="82" t="s">
        <v>1232</v>
      </c>
      <c r="H16" s="82" t="s">
        <v>1232</v>
      </c>
      <c r="I16" s="82" t="s">
        <v>4019</v>
      </c>
      <c r="J16" s="82" t="s">
        <v>4021</v>
      </c>
      <c r="K16" s="82" t="s">
        <v>3303</v>
      </c>
      <c r="L16" s="82" t="s">
        <v>3291</v>
      </c>
      <c r="M16" s="82" t="s">
        <v>3297</v>
      </c>
      <c r="N16" s="82" t="s">
        <v>3392</v>
      </c>
      <c r="O16" s="82" t="s">
        <v>3291</v>
      </c>
      <c r="P16" s="82" t="s">
        <v>3306</v>
      </c>
      <c r="Q16" s="82" t="s">
        <v>3291</v>
      </c>
      <c r="R16" s="82" t="s">
        <v>3348</v>
      </c>
      <c r="S16" s="82" t="s">
        <v>3291</v>
      </c>
      <c r="T16" s="82" t="s">
        <v>2868</v>
      </c>
      <c r="U16" s="82" t="s">
        <v>2868</v>
      </c>
      <c r="V16" s="82" t="s">
        <v>4276</v>
      </c>
      <c r="W16" s="82" t="s">
        <v>3289</v>
      </c>
      <c r="X16" s="82" t="s">
        <v>3294</v>
      </c>
      <c r="Y16" s="82" t="s">
        <v>3291</v>
      </c>
      <c r="Z16" s="82" t="s">
        <v>3301</v>
      </c>
      <c r="AA16" s="82" t="s">
        <v>3293</v>
      </c>
      <c r="AB16" s="82" t="s">
        <v>3289</v>
      </c>
      <c r="AC16" s="82" t="s">
        <v>3291</v>
      </c>
      <c r="AD16" s="82" t="s">
        <v>2868</v>
      </c>
      <c r="AE16" s="82" t="s">
        <v>2868</v>
      </c>
      <c r="AF16" s="82" t="s">
        <v>3302</v>
      </c>
      <c r="AG16" s="82" t="s">
        <v>3293</v>
      </c>
      <c r="AH16" s="82" t="s">
        <v>3291</v>
      </c>
      <c r="AI16" s="82" t="s">
        <v>3291</v>
      </c>
      <c r="AJ16" s="82" t="s">
        <v>4290</v>
      </c>
      <c r="AK16" s="82" t="s">
        <v>3289</v>
      </c>
      <c r="AL16" s="82" t="s">
        <v>3294</v>
      </c>
      <c r="AM16" s="82" t="s">
        <v>3291</v>
      </c>
      <c r="AN16" s="82" t="s">
        <v>3303</v>
      </c>
      <c r="AO16" s="82" t="s">
        <v>3291</v>
      </c>
      <c r="AP16" s="82" t="s">
        <v>3289</v>
      </c>
      <c r="AQ16" s="82" t="s">
        <v>3291</v>
      </c>
      <c r="AR16" s="82" t="s">
        <v>2868</v>
      </c>
      <c r="AS16" s="82" t="s">
        <v>2868</v>
      </c>
      <c r="AT16" s="82" t="s">
        <v>3302</v>
      </c>
      <c r="AU16" s="82" t="s">
        <v>3293</v>
      </c>
      <c r="AV16" s="82" t="s">
        <v>3291</v>
      </c>
      <c r="AW16" s="82" t="s">
        <v>3293</v>
      </c>
      <c r="AX16" s="82" t="s">
        <v>4277</v>
      </c>
      <c r="AY16" s="82" t="s">
        <v>3289</v>
      </c>
      <c r="AZ16" s="82" t="s">
        <v>3294</v>
      </c>
      <c r="BA16" s="82" t="s">
        <v>3291</v>
      </c>
      <c r="BB16" s="82" t="s">
        <v>3291</v>
      </c>
      <c r="BC16" s="82" t="s">
        <v>3291</v>
      </c>
      <c r="BD16" s="82" t="s">
        <v>3289</v>
      </c>
      <c r="BE16" s="82" t="s">
        <v>3291</v>
      </c>
      <c r="BF16" s="82" t="s">
        <v>2868</v>
      </c>
      <c r="BG16" s="82" t="s">
        <v>2868</v>
      </c>
      <c r="BH16" s="82" t="s">
        <v>3302</v>
      </c>
      <c r="BI16" s="82" t="s">
        <v>3293</v>
      </c>
      <c r="BJ16" s="82" t="s">
        <v>3296</v>
      </c>
      <c r="BK16" s="82" t="s">
        <v>3293</v>
      </c>
      <c r="BL16" s="82" t="s">
        <v>4291</v>
      </c>
      <c r="BM16" s="82" t="s">
        <v>3297</v>
      </c>
      <c r="BN16" s="82" t="s">
        <v>2868</v>
      </c>
      <c r="BO16" s="82" t="s">
        <v>2868</v>
      </c>
      <c r="BP16" s="82" t="s">
        <v>2868</v>
      </c>
      <c r="BQ16" s="82" t="s">
        <v>2868</v>
      </c>
      <c r="BR16" s="82" t="s">
        <v>2868</v>
      </c>
      <c r="BS16" s="82" t="s">
        <v>2868</v>
      </c>
      <c r="BT16" s="82" t="s">
        <v>2868</v>
      </c>
      <c r="BU16" s="82" t="s">
        <v>2868</v>
      </c>
      <c r="BV16" s="82" t="s">
        <v>2868</v>
      </c>
      <c r="BW16" s="82" t="s">
        <v>2868</v>
      </c>
      <c r="BX16" s="82" t="s">
        <v>2868</v>
      </c>
      <c r="BY16" s="82" t="s">
        <v>2868</v>
      </c>
      <c r="BZ16" s="82" t="s">
        <v>4278</v>
      </c>
      <c r="CA16" s="82" t="s">
        <v>3289</v>
      </c>
      <c r="CB16" s="82" t="s">
        <v>3294</v>
      </c>
      <c r="CC16" s="82" t="s">
        <v>3291</v>
      </c>
      <c r="CD16" s="82" t="s">
        <v>3301</v>
      </c>
      <c r="CE16" s="82" t="s">
        <v>3293</v>
      </c>
      <c r="CF16" s="82" t="s">
        <v>3289</v>
      </c>
      <c r="CG16" s="82" t="s">
        <v>3291</v>
      </c>
      <c r="CH16" s="82" t="s">
        <v>2868</v>
      </c>
      <c r="CI16" s="82" t="s">
        <v>2868</v>
      </c>
      <c r="CJ16" s="82" t="s">
        <v>3302</v>
      </c>
      <c r="CK16" s="82" t="s">
        <v>3293</v>
      </c>
      <c r="CL16" s="82" t="s">
        <v>3291</v>
      </c>
      <c r="CM16" s="82" t="s">
        <v>3291</v>
      </c>
      <c r="CN16" s="82" t="s">
        <v>4279</v>
      </c>
      <c r="CO16" s="82" t="s">
        <v>3289</v>
      </c>
      <c r="CP16" s="82" t="s">
        <v>3294</v>
      </c>
      <c r="CQ16" s="82" t="s">
        <v>3291</v>
      </c>
      <c r="CR16" s="82" t="s">
        <v>3301</v>
      </c>
      <c r="CS16" s="82" t="s">
        <v>3293</v>
      </c>
      <c r="CT16" s="82" t="s">
        <v>3289</v>
      </c>
      <c r="CU16" s="82" t="s">
        <v>3291</v>
      </c>
      <c r="CV16" s="82" t="s">
        <v>2868</v>
      </c>
      <c r="CW16" s="82" t="s">
        <v>2868</v>
      </c>
      <c r="CX16" s="82" t="s">
        <v>3302</v>
      </c>
      <c r="CY16" s="82" t="s">
        <v>3293</v>
      </c>
      <c r="CZ16" s="82" t="s">
        <v>3291</v>
      </c>
      <c r="DA16" s="82" t="s">
        <v>3291</v>
      </c>
      <c r="DB16" s="82" t="s">
        <v>4280</v>
      </c>
      <c r="DC16" s="82" t="s">
        <v>3289</v>
      </c>
      <c r="DD16" s="82" t="s">
        <v>3294</v>
      </c>
      <c r="DE16" s="82" t="s">
        <v>3291</v>
      </c>
      <c r="DF16" s="82" t="s">
        <v>3301</v>
      </c>
      <c r="DG16" s="82" t="s">
        <v>3293</v>
      </c>
      <c r="DH16" s="82" t="s">
        <v>3289</v>
      </c>
      <c r="DI16" s="82" t="s">
        <v>3291</v>
      </c>
      <c r="DJ16" s="82" t="s">
        <v>2868</v>
      </c>
      <c r="DK16" s="82" t="s">
        <v>2868</v>
      </c>
      <c r="DL16" s="82" t="s">
        <v>3302</v>
      </c>
      <c r="DM16" s="82" t="s">
        <v>3293</v>
      </c>
      <c r="DN16" s="82" t="s">
        <v>3291</v>
      </c>
      <c r="DO16" s="82" t="s">
        <v>3291</v>
      </c>
      <c r="DP16" s="82" t="s">
        <v>4281</v>
      </c>
      <c r="DQ16" s="82" t="s">
        <v>3289</v>
      </c>
      <c r="DR16" s="82" t="s">
        <v>3330</v>
      </c>
      <c r="DS16" s="82" t="s">
        <v>3293</v>
      </c>
      <c r="DT16" s="82" t="s">
        <v>3334</v>
      </c>
      <c r="DU16" s="82" t="s">
        <v>3291</v>
      </c>
      <c r="DV16" s="82" t="s">
        <v>3289</v>
      </c>
      <c r="DW16" s="82" t="s">
        <v>3291</v>
      </c>
      <c r="DX16" s="82" t="s">
        <v>2868</v>
      </c>
      <c r="DY16" s="82" t="s">
        <v>2868</v>
      </c>
      <c r="DZ16" s="82" t="s">
        <v>3302</v>
      </c>
      <c r="EA16" s="82" t="s">
        <v>3293</v>
      </c>
      <c r="EB16" s="82" t="s">
        <v>3291</v>
      </c>
      <c r="EC16" s="82" t="s">
        <v>3291</v>
      </c>
      <c r="ED16" s="82" t="s">
        <v>4292</v>
      </c>
      <c r="EE16" s="82" t="s">
        <v>3289</v>
      </c>
      <c r="EF16" s="82" t="s">
        <v>3294</v>
      </c>
      <c r="EG16" s="82" t="s">
        <v>3291</v>
      </c>
      <c r="EH16" s="82" t="s">
        <v>3301</v>
      </c>
      <c r="EI16" s="82" t="s">
        <v>3293</v>
      </c>
      <c r="EJ16" s="82" t="s">
        <v>3289</v>
      </c>
      <c r="EK16" s="82" t="s">
        <v>3291</v>
      </c>
      <c r="EL16" s="82" t="s">
        <v>2868</v>
      </c>
      <c r="EM16" s="82" t="s">
        <v>2868</v>
      </c>
      <c r="EN16" s="82" t="s">
        <v>3302</v>
      </c>
      <c r="EO16" s="82" t="s">
        <v>3293</v>
      </c>
      <c r="EP16" s="82" t="s">
        <v>3291</v>
      </c>
      <c r="EQ16" s="82" t="s">
        <v>3291</v>
      </c>
      <c r="ER16" s="82" t="s">
        <v>4282</v>
      </c>
      <c r="ES16" s="82" t="s">
        <v>3289</v>
      </c>
      <c r="ET16" s="82" t="s">
        <v>3294</v>
      </c>
      <c r="EU16" s="82" t="s">
        <v>3291</v>
      </c>
      <c r="EV16" s="82" t="s">
        <v>3301</v>
      </c>
      <c r="EW16" s="82" t="s">
        <v>3293</v>
      </c>
      <c r="EX16" s="82" t="s">
        <v>3289</v>
      </c>
      <c r="EY16" s="82" t="s">
        <v>3291</v>
      </c>
      <c r="EZ16" s="82" t="s">
        <v>2868</v>
      </c>
      <c r="FA16" s="82" t="s">
        <v>2868</v>
      </c>
      <c r="FB16" s="82" t="s">
        <v>3302</v>
      </c>
      <c r="FC16" s="82" t="s">
        <v>3293</v>
      </c>
      <c r="FD16" s="82" t="s">
        <v>3291</v>
      </c>
      <c r="FE16" s="82" t="s">
        <v>3291</v>
      </c>
      <c r="FF16" s="82" t="s">
        <v>4283</v>
      </c>
      <c r="FG16" s="82" t="s">
        <v>3289</v>
      </c>
      <c r="FH16" s="82" t="s">
        <v>3294</v>
      </c>
      <c r="FI16" s="82" t="s">
        <v>3291</v>
      </c>
      <c r="FJ16" s="82" t="s">
        <v>3301</v>
      </c>
      <c r="FK16" s="82" t="s">
        <v>3293</v>
      </c>
      <c r="FL16" s="82" t="s">
        <v>3289</v>
      </c>
      <c r="FM16" s="82" t="s">
        <v>3291</v>
      </c>
      <c r="FN16" s="82" t="s">
        <v>2868</v>
      </c>
      <c r="FO16" s="82" t="s">
        <v>2868</v>
      </c>
      <c r="FP16" s="82" t="s">
        <v>3302</v>
      </c>
      <c r="FQ16" s="82" t="s">
        <v>3293</v>
      </c>
      <c r="FR16" s="82" t="s">
        <v>3291</v>
      </c>
      <c r="FS16" s="82" t="s">
        <v>3291</v>
      </c>
      <c r="FT16" s="82" t="s">
        <v>4293</v>
      </c>
      <c r="FU16" s="82" t="s">
        <v>3289</v>
      </c>
      <c r="FV16" s="82" t="s">
        <v>3294</v>
      </c>
      <c r="FW16" s="82" t="s">
        <v>3291</v>
      </c>
      <c r="FX16" s="82" t="s">
        <v>3334</v>
      </c>
      <c r="FY16" s="82" t="s">
        <v>3291</v>
      </c>
      <c r="FZ16" s="82" t="s">
        <v>3289</v>
      </c>
      <c r="GA16" s="82" t="s">
        <v>3291</v>
      </c>
      <c r="GB16" s="82" t="s">
        <v>2868</v>
      </c>
      <c r="GC16" s="82" t="s">
        <v>2868</v>
      </c>
      <c r="GD16" s="82" t="s">
        <v>3302</v>
      </c>
      <c r="GE16" s="82" t="s">
        <v>3293</v>
      </c>
      <c r="GF16" s="82" t="s">
        <v>3304</v>
      </c>
      <c r="GG16" s="82" t="s">
        <v>3293</v>
      </c>
      <c r="GH16" s="82" t="s">
        <v>4284</v>
      </c>
      <c r="GI16" s="82" t="s">
        <v>3289</v>
      </c>
      <c r="GJ16" s="82" t="s">
        <v>3294</v>
      </c>
      <c r="GK16" s="82" t="s">
        <v>3291</v>
      </c>
      <c r="GL16" s="82" t="s">
        <v>3298</v>
      </c>
      <c r="GM16" s="82" t="s">
        <v>3293</v>
      </c>
      <c r="GN16" s="82" t="s">
        <v>3289</v>
      </c>
      <c r="GO16" s="82" t="s">
        <v>3291</v>
      </c>
      <c r="GP16" s="82" t="s">
        <v>2868</v>
      </c>
      <c r="GQ16" s="82" t="s">
        <v>2868</v>
      </c>
      <c r="GR16" s="82" t="s">
        <v>3302</v>
      </c>
      <c r="GS16" s="82" t="s">
        <v>3293</v>
      </c>
      <c r="GT16" s="82" t="s">
        <v>3297</v>
      </c>
      <c r="GU16" s="82" t="s">
        <v>3291</v>
      </c>
      <c r="GV16" s="82" t="s">
        <v>4294</v>
      </c>
      <c r="GW16" s="82" t="s">
        <v>3289</v>
      </c>
      <c r="GX16" s="82" t="s">
        <v>3294</v>
      </c>
      <c r="GY16" s="82" t="s">
        <v>3291</v>
      </c>
      <c r="GZ16" s="82" t="s">
        <v>3303</v>
      </c>
      <c r="HA16" s="82" t="s">
        <v>3293</v>
      </c>
      <c r="HB16" s="82" t="s">
        <v>3289</v>
      </c>
      <c r="HC16" s="82" t="s">
        <v>3291</v>
      </c>
      <c r="HD16" s="82" t="s">
        <v>2868</v>
      </c>
      <c r="HE16" s="82" t="s">
        <v>2868</v>
      </c>
      <c r="HF16" s="82" t="s">
        <v>3302</v>
      </c>
      <c r="HG16" s="82" t="s">
        <v>3293</v>
      </c>
      <c r="HH16" s="82" t="s">
        <v>3289</v>
      </c>
      <c r="HI16" s="82" t="s">
        <v>3291</v>
      </c>
      <c r="HJ16" s="82" t="s">
        <v>4285</v>
      </c>
      <c r="HK16" s="82" t="s">
        <v>3289</v>
      </c>
      <c r="HL16" s="82" t="s">
        <v>3294</v>
      </c>
      <c r="HM16" s="82" t="s">
        <v>3291</v>
      </c>
      <c r="HN16" s="82" t="s">
        <v>3303</v>
      </c>
      <c r="HO16" s="82" t="s">
        <v>3291</v>
      </c>
      <c r="HP16" s="82" t="s">
        <v>3289</v>
      </c>
      <c r="HQ16" s="82" t="s">
        <v>3291</v>
      </c>
      <c r="HR16" s="82" t="s">
        <v>2868</v>
      </c>
      <c r="HS16" s="82" t="s">
        <v>2868</v>
      </c>
      <c r="HT16" s="82" t="s">
        <v>3302</v>
      </c>
      <c r="HU16" s="82" t="s">
        <v>3293</v>
      </c>
      <c r="HV16" s="82" t="s">
        <v>3291</v>
      </c>
      <c r="HW16" s="82" t="s">
        <v>3293</v>
      </c>
      <c r="HX16" s="82" t="s">
        <v>4286</v>
      </c>
      <c r="HY16" s="82" t="s">
        <v>3297</v>
      </c>
      <c r="HZ16" s="82" t="s">
        <v>2868</v>
      </c>
      <c r="IA16" s="82" t="s">
        <v>2868</v>
      </c>
      <c r="IB16" s="82" t="s">
        <v>2868</v>
      </c>
      <c r="IC16" s="82" t="s">
        <v>2868</v>
      </c>
      <c r="ID16" s="82" t="s">
        <v>2868</v>
      </c>
      <c r="IE16" s="82" t="s">
        <v>2868</v>
      </c>
      <c r="IF16" s="82" t="s">
        <v>2868</v>
      </c>
      <c r="IG16" s="82" t="s">
        <v>2868</v>
      </c>
      <c r="IH16" s="82" t="s">
        <v>2868</v>
      </c>
      <c r="II16" s="82" t="s">
        <v>2868</v>
      </c>
      <c r="IJ16" s="82" t="s">
        <v>2868</v>
      </c>
      <c r="IK16" s="82" t="s">
        <v>2868</v>
      </c>
      <c r="IL16" s="82" t="s">
        <v>4287</v>
      </c>
      <c r="IM16" s="82" t="s">
        <v>3289</v>
      </c>
      <c r="IN16" s="82" t="s">
        <v>3294</v>
      </c>
      <c r="IO16" s="82" t="s">
        <v>3291</v>
      </c>
      <c r="IP16" s="82" t="s">
        <v>3301</v>
      </c>
      <c r="IQ16" s="82" t="s">
        <v>3293</v>
      </c>
      <c r="IR16" s="82" t="s">
        <v>3289</v>
      </c>
      <c r="IS16" s="82" t="s">
        <v>3291</v>
      </c>
      <c r="IT16" s="82" t="s">
        <v>2868</v>
      </c>
      <c r="IU16" s="82" t="s">
        <v>2868</v>
      </c>
      <c r="IV16" s="82" t="s">
        <v>3302</v>
      </c>
      <c r="IW16" s="82" t="s">
        <v>3293</v>
      </c>
      <c r="IX16" s="82" t="s">
        <v>3291</v>
      </c>
      <c r="IY16" s="82" t="s">
        <v>3291</v>
      </c>
      <c r="IZ16" s="82" t="s">
        <v>4288</v>
      </c>
      <c r="JA16" s="82" t="s">
        <v>3289</v>
      </c>
      <c r="JB16" s="82" t="s">
        <v>3311</v>
      </c>
      <c r="JC16" s="82" t="s">
        <v>3291</v>
      </c>
      <c r="JD16" s="82" t="s">
        <v>3334</v>
      </c>
      <c r="JE16" s="82" t="s">
        <v>3291</v>
      </c>
      <c r="JF16" s="82" t="s">
        <v>3289</v>
      </c>
      <c r="JG16" s="82" t="s">
        <v>3291</v>
      </c>
      <c r="JH16" s="82" t="s">
        <v>2868</v>
      </c>
      <c r="JI16" s="82" t="s">
        <v>2868</v>
      </c>
      <c r="JJ16" s="82" t="s">
        <v>3302</v>
      </c>
      <c r="JK16" s="82" t="s">
        <v>3293</v>
      </c>
      <c r="JL16" s="82" t="s">
        <v>3302</v>
      </c>
      <c r="JM16" s="82" t="s">
        <v>3293</v>
      </c>
      <c r="JN16" s="82" t="s">
        <v>4295</v>
      </c>
      <c r="JO16" s="82" t="s">
        <v>3289</v>
      </c>
      <c r="JP16" s="82" t="s">
        <v>3294</v>
      </c>
      <c r="JQ16" s="82" t="s">
        <v>3291</v>
      </c>
      <c r="JR16" s="82" t="s">
        <v>3301</v>
      </c>
      <c r="JS16" s="82" t="s">
        <v>3293</v>
      </c>
      <c r="JT16" s="82" t="s">
        <v>3289</v>
      </c>
      <c r="JU16" s="82" t="s">
        <v>3291</v>
      </c>
      <c r="JV16" s="82" t="s">
        <v>2868</v>
      </c>
      <c r="JW16" s="82" t="s">
        <v>2868</v>
      </c>
      <c r="JX16" s="82" t="s">
        <v>3302</v>
      </c>
      <c r="JY16" s="82" t="s">
        <v>3293</v>
      </c>
      <c r="JZ16" s="82" t="s">
        <v>3291</v>
      </c>
      <c r="KA16" s="82" t="s">
        <v>3291</v>
      </c>
      <c r="KB16" s="82" t="s">
        <v>4289</v>
      </c>
      <c r="KC16" s="82" t="s">
        <v>3289</v>
      </c>
      <c r="KD16" s="82" t="s">
        <v>3311</v>
      </c>
      <c r="KE16" s="82" t="s">
        <v>3291</v>
      </c>
      <c r="KF16" s="82" t="s">
        <v>3334</v>
      </c>
      <c r="KG16" s="82" t="s">
        <v>3291</v>
      </c>
      <c r="KH16" s="82" t="s">
        <v>3289</v>
      </c>
      <c r="KI16" s="82" t="s">
        <v>3291</v>
      </c>
      <c r="KJ16" s="82" t="s">
        <v>2868</v>
      </c>
      <c r="KK16" s="82" t="s">
        <v>2868</v>
      </c>
      <c r="KL16" s="82" t="s">
        <v>3302</v>
      </c>
      <c r="KM16" s="82" t="s">
        <v>3293</v>
      </c>
      <c r="KN16" s="82" t="s">
        <v>3302</v>
      </c>
      <c r="KO16" s="82" t="s">
        <v>3293</v>
      </c>
      <c r="KP16" s="82" t="s">
        <v>2868</v>
      </c>
      <c r="KQ16" s="82" t="s">
        <v>2868</v>
      </c>
      <c r="KR16" s="82" t="s">
        <v>2868</v>
      </c>
      <c r="KS16" s="82" t="s">
        <v>2868</v>
      </c>
      <c r="KT16" s="82" t="s">
        <v>2868</v>
      </c>
      <c r="KU16" s="82" t="s">
        <v>2868</v>
      </c>
      <c r="KV16" s="82" t="s">
        <v>2868</v>
      </c>
      <c r="KW16" s="82" t="s">
        <v>2868</v>
      </c>
      <c r="KX16" s="82" t="s">
        <v>2868</v>
      </c>
      <c r="KY16" s="82" t="s">
        <v>2868</v>
      </c>
      <c r="KZ16" s="82" t="s">
        <v>2868</v>
      </c>
      <c r="LA16" s="82" t="s">
        <v>2868</v>
      </c>
      <c r="LB16" s="82" t="s">
        <v>2868</v>
      </c>
      <c r="LC16" s="82" t="s">
        <v>2868</v>
      </c>
      <c r="LD16" s="82" t="s">
        <v>2868</v>
      </c>
      <c r="LE16" s="82" t="s">
        <v>2868</v>
      </c>
      <c r="LF16" s="82" t="s">
        <v>2868</v>
      </c>
      <c r="LG16" s="82" t="s">
        <v>2868</v>
      </c>
      <c r="LH16" s="82" t="s">
        <v>2868</v>
      </c>
      <c r="LI16" s="82" t="s">
        <v>2868</v>
      </c>
      <c r="LJ16" s="82" t="s">
        <v>2868</v>
      </c>
      <c r="LK16" s="82" t="s">
        <v>2868</v>
      </c>
      <c r="LL16" s="82" t="s">
        <v>2868</v>
      </c>
      <c r="LM16" s="82" t="s">
        <v>2868</v>
      </c>
      <c r="LN16" s="82" t="s">
        <v>2868</v>
      </c>
      <c r="LO16" s="82" t="s">
        <v>2868</v>
      </c>
      <c r="LP16" s="82" t="s">
        <v>2868</v>
      </c>
      <c r="LQ16" s="82" t="s">
        <v>2868</v>
      </c>
      <c r="LR16" s="82" t="s">
        <v>2868</v>
      </c>
      <c r="LS16" s="82" t="s">
        <v>2868</v>
      </c>
      <c r="LT16" s="82" t="s">
        <v>2868</v>
      </c>
      <c r="LU16" s="82" t="s">
        <v>2868</v>
      </c>
      <c r="LV16" s="82" t="s">
        <v>2868</v>
      </c>
      <c r="LW16" s="82" t="s">
        <v>2868</v>
      </c>
      <c r="LX16" s="82" t="s">
        <v>2868</v>
      </c>
      <c r="LY16" s="82" t="s">
        <v>2868</v>
      </c>
      <c r="LZ16" s="82" t="s">
        <v>2868</v>
      </c>
      <c r="MA16" s="82" t="s">
        <v>2868</v>
      </c>
      <c r="MB16" s="82" t="s">
        <v>2868</v>
      </c>
      <c r="MC16" s="82" t="s">
        <v>2868</v>
      </c>
      <c r="MD16" s="82" t="s">
        <v>2868</v>
      </c>
      <c r="ME16" s="82" t="s">
        <v>2868</v>
      </c>
      <c r="MF16" s="82" t="s">
        <v>2868</v>
      </c>
      <c r="MG16" s="82" t="s">
        <v>2868</v>
      </c>
      <c r="MH16" s="82" t="s">
        <v>2868</v>
      </c>
      <c r="MI16" s="82" t="s">
        <v>2868</v>
      </c>
      <c r="MJ16" s="82" t="s">
        <v>2868</v>
      </c>
      <c r="MK16" s="82" t="s">
        <v>2868</v>
      </c>
      <c r="ML16" s="82" t="s">
        <v>2868</v>
      </c>
      <c r="MM16" s="82" t="s">
        <v>2868</v>
      </c>
      <c r="MN16" s="82" t="s">
        <v>2868</v>
      </c>
      <c r="MO16" s="82" t="s">
        <v>2868</v>
      </c>
      <c r="MP16" s="82" t="s">
        <v>2868</v>
      </c>
      <c r="MQ16" s="82" t="s">
        <v>2868</v>
      </c>
      <c r="MR16" s="82" t="s">
        <v>2868</v>
      </c>
      <c r="MS16" s="82" t="s">
        <v>2868</v>
      </c>
      <c r="MT16" s="82" t="s">
        <v>2868</v>
      </c>
      <c r="MU16" s="82" t="s">
        <v>2868</v>
      </c>
      <c r="MV16" s="82" t="s">
        <v>2868</v>
      </c>
      <c r="MW16" s="82" t="s">
        <v>2868</v>
      </c>
      <c r="MX16" s="82" t="s">
        <v>2868</v>
      </c>
      <c r="MY16" s="82" t="s">
        <v>2868</v>
      </c>
      <c r="MZ16" s="82" t="s">
        <v>2868</v>
      </c>
      <c r="NA16" s="82" t="s">
        <v>2868</v>
      </c>
      <c r="NB16" s="82" t="s">
        <v>2868</v>
      </c>
      <c r="NC16" s="82" t="s">
        <v>2868</v>
      </c>
      <c r="ND16" s="82" t="s">
        <v>2868</v>
      </c>
      <c r="NE16" s="82" t="s">
        <v>2868</v>
      </c>
      <c r="NF16" s="82" t="s">
        <v>2868</v>
      </c>
      <c r="NG16" s="82" t="s">
        <v>2868</v>
      </c>
      <c r="NH16" s="82" t="s">
        <v>2868</v>
      </c>
      <c r="NI16" s="82" t="s">
        <v>2868</v>
      </c>
      <c r="NJ16" s="82" t="s">
        <v>2868</v>
      </c>
      <c r="NK16" s="82" t="s">
        <v>2868</v>
      </c>
      <c r="NL16" s="82" t="s">
        <v>2868</v>
      </c>
      <c r="NM16" s="82" t="s">
        <v>2868</v>
      </c>
      <c r="NN16" s="82" t="s">
        <v>2868</v>
      </c>
      <c r="NO16" s="82" t="s">
        <v>2868</v>
      </c>
      <c r="NP16" s="82" t="s">
        <v>2868</v>
      </c>
      <c r="NQ16" s="82" t="s">
        <v>2868</v>
      </c>
      <c r="NR16" s="82" t="s">
        <v>2868</v>
      </c>
      <c r="NS16" s="82" t="s">
        <v>2868</v>
      </c>
      <c r="NT16" s="82" t="s">
        <v>2868</v>
      </c>
      <c r="NU16" s="82" t="s">
        <v>2868</v>
      </c>
      <c r="NV16" s="82" t="s">
        <v>2868</v>
      </c>
      <c r="NW16" s="82" t="s">
        <v>2868</v>
      </c>
      <c r="NX16" s="82" t="s">
        <v>2868</v>
      </c>
      <c r="NY16" s="82" t="s">
        <v>2868</v>
      </c>
      <c r="NZ16" s="82" t="s">
        <v>2868</v>
      </c>
      <c r="OA16" s="82" t="s">
        <v>2868</v>
      </c>
      <c r="OB16" s="82" t="s">
        <v>2868</v>
      </c>
      <c r="OC16" s="82" t="s">
        <v>2868</v>
      </c>
      <c r="OD16" s="82" t="s">
        <v>2868</v>
      </c>
      <c r="OE16" s="82" t="s">
        <v>2868</v>
      </c>
      <c r="OF16" s="82" t="s">
        <v>2868</v>
      </c>
      <c r="OG16" s="82" t="s">
        <v>2868</v>
      </c>
      <c r="OH16" s="82" t="s">
        <v>2868</v>
      </c>
      <c r="OI16" s="82" t="s">
        <v>2868</v>
      </c>
      <c r="OJ16" s="82" t="s">
        <v>2868</v>
      </c>
      <c r="OK16" s="82" t="s">
        <v>2868</v>
      </c>
      <c r="OL16" s="82" t="s">
        <v>2868</v>
      </c>
      <c r="OM16" s="82" t="s">
        <v>2868</v>
      </c>
      <c r="ON16" s="82" t="s">
        <v>2868</v>
      </c>
      <c r="OO16" s="82" t="s">
        <v>2868</v>
      </c>
      <c r="OP16" s="82" t="s">
        <v>2868</v>
      </c>
      <c r="OQ16" s="82" t="s">
        <v>2868</v>
      </c>
      <c r="OR16" s="82" t="s">
        <v>2868</v>
      </c>
      <c r="OS16" s="82" t="s">
        <v>2868</v>
      </c>
      <c r="OT16" s="82" t="s">
        <v>2868</v>
      </c>
      <c r="OU16" s="82" t="s">
        <v>2868</v>
      </c>
      <c r="OV16" s="82" t="s">
        <v>2868</v>
      </c>
      <c r="OW16" s="82" t="s">
        <v>2868</v>
      </c>
      <c r="OX16" s="82" t="s">
        <v>2868</v>
      </c>
      <c r="OY16" s="82" t="s">
        <v>2868</v>
      </c>
      <c r="OZ16" s="82" t="s">
        <v>2868</v>
      </c>
      <c r="PA16" s="82" t="s">
        <v>2868</v>
      </c>
      <c r="PB16" s="82" t="s">
        <v>2868</v>
      </c>
      <c r="PC16" s="82" t="s">
        <v>2868</v>
      </c>
      <c r="PD16" s="82" t="s">
        <v>2868</v>
      </c>
      <c r="PE16" s="82" t="s">
        <v>2868</v>
      </c>
      <c r="PF16" s="82" t="s">
        <v>2868</v>
      </c>
      <c r="PG16" s="82" t="s">
        <v>2868</v>
      </c>
      <c r="PH16" s="82" t="s">
        <v>2868</v>
      </c>
      <c r="PI16" s="82" t="s">
        <v>2868</v>
      </c>
      <c r="PJ16" s="82" t="s">
        <v>2868</v>
      </c>
      <c r="PK16" s="82" t="s">
        <v>2868</v>
      </c>
      <c r="PL16" s="82" t="s">
        <v>2868</v>
      </c>
      <c r="PM16" s="82" t="s">
        <v>2868</v>
      </c>
      <c r="PN16" s="82" t="s">
        <v>2868</v>
      </c>
      <c r="PO16" s="82" t="s">
        <v>2868</v>
      </c>
      <c r="PP16" s="82" t="s">
        <v>2868</v>
      </c>
      <c r="PQ16" s="82" t="s">
        <v>2868</v>
      </c>
      <c r="PR16" s="82" t="s">
        <v>2868</v>
      </c>
      <c r="PS16" s="82" t="s">
        <v>2868</v>
      </c>
      <c r="PT16" s="82" t="s">
        <v>2868</v>
      </c>
      <c r="PU16" s="82" t="s">
        <v>2868</v>
      </c>
      <c r="PV16" s="82" t="s">
        <v>2868</v>
      </c>
      <c r="PW16" s="82" t="s">
        <v>2868</v>
      </c>
      <c r="PX16" s="82" t="s">
        <v>2868</v>
      </c>
      <c r="PY16" s="82" t="s">
        <v>2868</v>
      </c>
      <c r="PZ16" s="82" t="s">
        <v>2868</v>
      </c>
      <c r="QA16" s="82" t="s">
        <v>2868</v>
      </c>
      <c r="QB16" s="82" t="s">
        <v>2868</v>
      </c>
      <c r="QC16" s="82" t="s">
        <v>2868</v>
      </c>
      <c r="QD16" s="82" t="s">
        <v>2868</v>
      </c>
      <c r="QE16" s="82" t="s">
        <v>2868</v>
      </c>
      <c r="QF16" s="82" t="s">
        <v>2868</v>
      </c>
      <c r="QG16" s="82" t="s">
        <v>2868</v>
      </c>
      <c r="QH16" s="82" t="s">
        <v>2868</v>
      </c>
      <c r="QI16" s="82" t="s">
        <v>2868</v>
      </c>
      <c r="QJ16" s="82" t="s">
        <v>2868</v>
      </c>
      <c r="QK16" s="82" t="s">
        <v>2868</v>
      </c>
      <c r="QL16" s="82" t="s">
        <v>2868</v>
      </c>
      <c r="QM16" s="82" t="s">
        <v>2868</v>
      </c>
    </row>
    <row r="17" spans="2:455">
      <c r="B17" s="82" t="s">
        <v>2886</v>
      </c>
      <c r="C17" s="82" t="s">
        <v>4040</v>
      </c>
      <c r="D17" s="82" t="s">
        <v>2886</v>
      </c>
      <c r="E17" s="82" t="s">
        <v>3290</v>
      </c>
      <c r="F17" s="82" t="s">
        <v>849</v>
      </c>
      <c r="G17" s="82" t="s">
        <v>288</v>
      </c>
      <c r="H17" s="82" t="s">
        <v>288</v>
      </c>
      <c r="I17" s="82" t="s">
        <v>4019</v>
      </c>
      <c r="J17" s="82" t="s">
        <v>4021</v>
      </c>
      <c r="K17" s="82" t="s">
        <v>3295</v>
      </c>
      <c r="L17" s="82" t="s">
        <v>3291</v>
      </c>
      <c r="M17" s="82" t="s">
        <v>3307</v>
      </c>
      <c r="N17" s="82" t="s">
        <v>3369</v>
      </c>
      <c r="O17" s="82" t="s">
        <v>3291</v>
      </c>
      <c r="P17" s="82" t="s">
        <v>3395</v>
      </c>
      <c r="Q17" s="82" t="s">
        <v>1974</v>
      </c>
      <c r="R17" s="82" t="s">
        <v>3302</v>
      </c>
      <c r="S17" s="82" t="s">
        <v>3308</v>
      </c>
      <c r="T17" s="82" t="s">
        <v>2868</v>
      </c>
      <c r="U17" s="82" t="s">
        <v>2868</v>
      </c>
      <c r="V17" s="82" t="s">
        <v>4276</v>
      </c>
      <c r="W17" s="82" t="s">
        <v>3289</v>
      </c>
      <c r="X17" s="82" t="s">
        <v>3294</v>
      </c>
      <c r="Y17" s="82" t="s">
        <v>3308</v>
      </c>
      <c r="Z17" s="82" t="s">
        <v>3295</v>
      </c>
      <c r="AA17" s="82" t="s">
        <v>1974</v>
      </c>
      <c r="AB17" s="82" t="s">
        <v>3289</v>
      </c>
      <c r="AC17" s="82" t="s">
        <v>3291</v>
      </c>
      <c r="AD17" s="82" t="s">
        <v>2868</v>
      </c>
      <c r="AE17" s="82" t="s">
        <v>2868</v>
      </c>
      <c r="AF17" s="82" t="s">
        <v>3296</v>
      </c>
      <c r="AG17" s="82" t="s">
        <v>3293</v>
      </c>
      <c r="AH17" s="82" t="s">
        <v>3291</v>
      </c>
      <c r="AI17" s="82" t="s">
        <v>3291</v>
      </c>
      <c r="AJ17" s="82" t="s">
        <v>4290</v>
      </c>
      <c r="AK17" s="82" t="s">
        <v>3289</v>
      </c>
      <c r="AL17" s="82" t="s">
        <v>3294</v>
      </c>
      <c r="AM17" s="82" t="s">
        <v>3291</v>
      </c>
      <c r="AN17" s="82" t="s">
        <v>3301</v>
      </c>
      <c r="AO17" s="82" t="s">
        <v>3293</v>
      </c>
      <c r="AP17" s="82" t="s">
        <v>3289</v>
      </c>
      <c r="AQ17" s="82" t="s">
        <v>3291</v>
      </c>
      <c r="AR17" s="82" t="s">
        <v>2868</v>
      </c>
      <c r="AS17" s="82" t="s">
        <v>2868</v>
      </c>
      <c r="AT17" s="82" t="s">
        <v>3302</v>
      </c>
      <c r="AU17" s="82" t="s">
        <v>3293</v>
      </c>
      <c r="AV17" s="82" t="s">
        <v>3291</v>
      </c>
      <c r="AW17" s="82" t="s">
        <v>3291</v>
      </c>
      <c r="AX17" s="82" t="s">
        <v>4277</v>
      </c>
      <c r="AY17" s="82" t="s">
        <v>3289</v>
      </c>
      <c r="AZ17" s="82" t="s">
        <v>3294</v>
      </c>
      <c r="BA17" s="82" t="s">
        <v>3291</v>
      </c>
      <c r="BB17" s="82" t="s">
        <v>3303</v>
      </c>
      <c r="BC17" s="82" t="s">
        <v>1974</v>
      </c>
      <c r="BD17" s="82" t="s">
        <v>3289</v>
      </c>
      <c r="BE17" s="82" t="s">
        <v>3291</v>
      </c>
      <c r="BF17" s="82" t="s">
        <v>2868</v>
      </c>
      <c r="BG17" s="82" t="s">
        <v>2868</v>
      </c>
      <c r="BH17" s="82" t="s">
        <v>3302</v>
      </c>
      <c r="BI17" s="82" t="s">
        <v>3293</v>
      </c>
      <c r="BJ17" s="82" t="s">
        <v>3289</v>
      </c>
      <c r="BK17" s="82" t="s">
        <v>3308</v>
      </c>
      <c r="BL17" s="82" t="s">
        <v>4291</v>
      </c>
      <c r="BM17" s="82" t="s">
        <v>3289</v>
      </c>
      <c r="BN17" s="82" t="s">
        <v>3294</v>
      </c>
      <c r="BO17" s="82" t="s">
        <v>3291</v>
      </c>
      <c r="BP17" s="82" t="s">
        <v>3301</v>
      </c>
      <c r="BQ17" s="82" t="s">
        <v>1974</v>
      </c>
      <c r="BR17" s="82" t="s">
        <v>3289</v>
      </c>
      <c r="BS17" s="82" t="s">
        <v>3291</v>
      </c>
      <c r="BT17" s="82" t="s">
        <v>2868</v>
      </c>
      <c r="BU17" s="82" t="s">
        <v>2868</v>
      </c>
      <c r="BV17" s="82" t="s">
        <v>3302</v>
      </c>
      <c r="BW17" s="82" t="s">
        <v>3293</v>
      </c>
      <c r="BX17" s="82" t="s">
        <v>3291</v>
      </c>
      <c r="BY17" s="82" t="s">
        <v>3308</v>
      </c>
      <c r="BZ17" s="82" t="s">
        <v>4278</v>
      </c>
      <c r="CA17" s="82" t="s">
        <v>3289</v>
      </c>
      <c r="CB17" s="82" t="s">
        <v>3294</v>
      </c>
      <c r="CC17" s="82" t="s">
        <v>3291</v>
      </c>
      <c r="CD17" s="82" t="s">
        <v>3303</v>
      </c>
      <c r="CE17" s="82" t="s">
        <v>3291</v>
      </c>
      <c r="CF17" s="82" t="s">
        <v>3289</v>
      </c>
      <c r="CG17" s="82" t="s">
        <v>3291</v>
      </c>
      <c r="CH17" s="82" t="s">
        <v>2868</v>
      </c>
      <c r="CI17" s="82" t="s">
        <v>2868</v>
      </c>
      <c r="CJ17" s="82" t="s">
        <v>3302</v>
      </c>
      <c r="CK17" s="82" t="s">
        <v>3293</v>
      </c>
      <c r="CL17" s="82" t="s">
        <v>3291</v>
      </c>
      <c r="CM17" s="82" t="s">
        <v>3293</v>
      </c>
      <c r="CN17" s="82" t="s">
        <v>4279</v>
      </c>
      <c r="CO17" s="82" t="s">
        <v>3289</v>
      </c>
      <c r="CP17" s="82" t="s">
        <v>3320</v>
      </c>
      <c r="CQ17" s="82" t="s">
        <v>3293</v>
      </c>
      <c r="CR17" s="82" t="s">
        <v>3303</v>
      </c>
      <c r="CS17" s="82" t="s">
        <v>3293</v>
      </c>
      <c r="CT17" s="82" t="s">
        <v>3289</v>
      </c>
      <c r="CU17" s="82" t="s">
        <v>3291</v>
      </c>
      <c r="CV17" s="82" t="s">
        <v>2868</v>
      </c>
      <c r="CW17" s="82" t="s">
        <v>2868</v>
      </c>
      <c r="CX17" s="82" t="s">
        <v>3302</v>
      </c>
      <c r="CY17" s="82" t="s">
        <v>3293</v>
      </c>
      <c r="CZ17" s="82" t="s">
        <v>3289</v>
      </c>
      <c r="DA17" s="82" t="s">
        <v>3293</v>
      </c>
      <c r="DB17" s="82" t="s">
        <v>4280</v>
      </c>
      <c r="DC17" s="82" t="s">
        <v>3289</v>
      </c>
      <c r="DD17" s="82" t="s">
        <v>3320</v>
      </c>
      <c r="DE17" s="82" t="s">
        <v>3293</v>
      </c>
      <c r="DF17" s="82" t="s">
        <v>3298</v>
      </c>
      <c r="DG17" s="82" t="s">
        <v>3308</v>
      </c>
      <c r="DH17" s="82" t="s">
        <v>3307</v>
      </c>
      <c r="DI17" s="82" t="s">
        <v>3308</v>
      </c>
      <c r="DJ17" s="82" t="s">
        <v>2868</v>
      </c>
      <c r="DK17" s="82" t="s">
        <v>2868</v>
      </c>
      <c r="DL17" s="82" t="s">
        <v>3296</v>
      </c>
      <c r="DM17" s="82" t="s">
        <v>3293</v>
      </c>
      <c r="DN17" s="82" t="s">
        <v>3291</v>
      </c>
      <c r="DO17" s="82" t="s">
        <v>3291</v>
      </c>
      <c r="DP17" s="82" t="s">
        <v>4281</v>
      </c>
      <c r="DQ17" s="82" t="s">
        <v>3297</v>
      </c>
      <c r="DR17" s="82" t="s">
        <v>2868</v>
      </c>
      <c r="DS17" s="82" t="s">
        <v>2868</v>
      </c>
      <c r="DT17" s="82" t="s">
        <v>2868</v>
      </c>
      <c r="DU17" s="82" t="s">
        <v>2868</v>
      </c>
      <c r="DV17" s="82" t="s">
        <v>2868</v>
      </c>
      <c r="DW17" s="82" t="s">
        <v>2868</v>
      </c>
      <c r="DX17" s="82" t="s">
        <v>2868</v>
      </c>
      <c r="DY17" s="82" t="s">
        <v>2868</v>
      </c>
      <c r="DZ17" s="82" t="s">
        <v>2868</v>
      </c>
      <c r="EA17" s="82" t="s">
        <v>2868</v>
      </c>
      <c r="EB17" s="82" t="s">
        <v>2868</v>
      </c>
      <c r="EC17" s="82" t="s">
        <v>2868</v>
      </c>
      <c r="ED17" s="82" t="s">
        <v>4292</v>
      </c>
      <c r="EE17" s="82" t="s">
        <v>3289</v>
      </c>
      <c r="EF17" s="82" t="s">
        <v>3294</v>
      </c>
      <c r="EG17" s="82" t="s">
        <v>3291</v>
      </c>
      <c r="EH17" s="82" t="s">
        <v>3301</v>
      </c>
      <c r="EI17" s="82" t="s">
        <v>3293</v>
      </c>
      <c r="EJ17" s="82" t="s">
        <v>3289</v>
      </c>
      <c r="EK17" s="82" t="s">
        <v>3291</v>
      </c>
      <c r="EL17" s="82" t="s">
        <v>2868</v>
      </c>
      <c r="EM17" s="82" t="s">
        <v>2868</v>
      </c>
      <c r="EN17" s="82" t="s">
        <v>3302</v>
      </c>
      <c r="EO17" s="82" t="s">
        <v>3293</v>
      </c>
      <c r="EP17" s="82" t="s">
        <v>3291</v>
      </c>
      <c r="EQ17" s="82" t="s">
        <v>3291</v>
      </c>
      <c r="ER17" s="82" t="s">
        <v>4282</v>
      </c>
      <c r="ES17" s="82" t="s">
        <v>3297</v>
      </c>
      <c r="ET17" s="82" t="s">
        <v>2868</v>
      </c>
      <c r="EU17" s="82" t="s">
        <v>2868</v>
      </c>
      <c r="EV17" s="82" t="s">
        <v>2868</v>
      </c>
      <c r="EW17" s="82" t="s">
        <v>2868</v>
      </c>
      <c r="EX17" s="82" t="s">
        <v>2868</v>
      </c>
      <c r="EY17" s="82" t="s">
        <v>2868</v>
      </c>
      <c r="EZ17" s="82" t="s">
        <v>2868</v>
      </c>
      <c r="FA17" s="82" t="s">
        <v>2868</v>
      </c>
      <c r="FB17" s="82" t="s">
        <v>2868</v>
      </c>
      <c r="FC17" s="82" t="s">
        <v>2868</v>
      </c>
      <c r="FD17" s="82" t="s">
        <v>2868</v>
      </c>
      <c r="FE17" s="82" t="s">
        <v>2868</v>
      </c>
      <c r="FF17" s="82" t="s">
        <v>4283</v>
      </c>
      <c r="FG17" s="82" t="s">
        <v>3289</v>
      </c>
      <c r="FH17" s="82" t="s">
        <v>3320</v>
      </c>
      <c r="FI17" s="82" t="s">
        <v>3308</v>
      </c>
      <c r="FJ17" s="82" t="s">
        <v>3303</v>
      </c>
      <c r="FK17" s="82" t="s">
        <v>3291</v>
      </c>
      <c r="FL17" s="82" t="s">
        <v>3289</v>
      </c>
      <c r="FM17" s="82" t="s">
        <v>3291</v>
      </c>
      <c r="FN17" s="82" t="s">
        <v>2868</v>
      </c>
      <c r="FO17" s="82" t="s">
        <v>2868</v>
      </c>
      <c r="FP17" s="82" t="s">
        <v>3302</v>
      </c>
      <c r="FQ17" s="82" t="s">
        <v>3293</v>
      </c>
      <c r="FR17" s="82" t="s">
        <v>3289</v>
      </c>
      <c r="FS17" s="82" t="s">
        <v>3308</v>
      </c>
      <c r="FT17" s="82" t="s">
        <v>4293</v>
      </c>
      <c r="FU17" s="82" t="s">
        <v>3297</v>
      </c>
      <c r="FV17" s="82" t="s">
        <v>2868</v>
      </c>
      <c r="FW17" s="82" t="s">
        <v>2868</v>
      </c>
      <c r="FX17" s="82" t="s">
        <v>2868</v>
      </c>
      <c r="FY17" s="82" t="s">
        <v>2868</v>
      </c>
      <c r="FZ17" s="82" t="s">
        <v>2868</v>
      </c>
      <c r="GA17" s="82" t="s">
        <v>2868</v>
      </c>
      <c r="GB17" s="82" t="s">
        <v>2868</v>
      </c>
      <c r="GC17" s="82" t="s">
        <v>2868</v>
      </c>
      <c r="GD17" s="82" t="s">
        <v>2868</v>
      </c>
      <c r="GE17" s="82" t="s">
        <v>2868</v>
      </c>
      <c r="GF17" s="82" t="s">
        <v>2868</v>
      </c>
      <c r="GG17" s="82" t="s">
        <v>2868</v>
      </c>
      <c r="GH17" s="82" t="s">
        <v>4284</v>
      </c>
      <c r="GI17" s="82" t="s">
        <v>3289</v>
      </c>
      <c r="GJ17" s="82" t="s">
        <v>3294</v>
      </c>
      <c r="GK17" s="82" t="s">
        <v>3291</v>
      </c>
      <c r="GL17" s="82" t="s">
        <v>3301</v>
      </c>
      <c r="GM17" s="82" t="s">
        <v>3293</v>
      </c>
      <c r="GN17" s="82" t="s">
        <v>3289</v>
      </c>
      <c r="GO17" s="82" t="s">
        <v>3291</v>
      </c>
      <c r="GP17" s="82" t="s">
        <v>2868</v>
      </c>
      <c r="GQ17" s="82" t="s">
        <v>2868</v>
      </c>
      <c r="GR17" s="82" t="s">
        <v>3302</v>
      </c>
      <c r="GS17" s="82" t="s">
        <v>3293</v>
      </c>
      <c r="GT17" s="82" t="s">
        <v>3291</v>
      </c>
      <c r="GU17" s="82" t="s">
        <v>3291</v>
      </c>
      <c r="GV17" s="82" t="s">
        <v>4294</v>
      </c>
      <c r="GW17" s="82" t="s">
        <v>3289</v>
      </c>
      <c r="GX17" s="82" t="s">
        <v>3294</v>
      </c>
      <c r="GY17" s="82" t="s">
        <v>3291</v>
      </c>
      <c r="GZ17" s="82" t="s">
        <v>3301</v>
      </c>
      <c r="HA17" s="82" t="s">
        <v>3293</v>
      </c>
      <c r="HB17" s="82" t="s">
        <v>3289</v>
      </c>
      <c r="HC17" s="82" t="s">
        <v>3291</v>
      </c>
      <c r="HD17" s="82" t="s">
        <v>2868</v>
      </c>
      <c r="HE17" s="82" t="s">
        <v>2868</v>
      </c>
      <c r="HF17" s="82" t="s">
        <v>3302</v>
      </c>
      <c r="HG17" s="82" t="s">
        <v>3293</v>
      </c>
      <c r="HH17" s="82" t="s">
        <v>3291</v>
      </c>
      <c r="HI17" s="82" t="s">
        <v>3291</v>
      </c>
      <c r="HJ17" s="82" t="s">
        <v>4285</v>
      </c>
      <c r="HK17" s="82" t="s">
        <v>3289</v>
      </c>
      <c r="HL17" s="82" t="s">
        <v>3294</v>
      </c>
      <c r="HM17" s="82" t="s">
        <v>3291</v>
      </c>
      <c r="HN17" s="82" t="s">
        <v>3303</v>
      </c>
      <c r="HO17" s="82" t="s">
        <v>3291</v>
      </c>
      <c r="HP17" s="82" t="s">
        <v>3289</v>
      </c>
      <c r="HQ17" s="82" t="s">
        <v>3291</v>
      </c>
      <c r="HR17" s="82" t="s">
        <v>2868</v>
      </c>
      <c r="HS17" s="82" t="s">
        <v>2868</v>
      </c>
      <c r="HT17" s="82" t="s">
        <v>3302</v>
      </c>
      <c r="HU17" s="82" t="s">
        <v>3293</v>
      </c>
      <c r="HV17" s="82" t="s">
        <v>3291</v>
      </c>
      <c r="HW17" s="82" t="s">
        <v>3293</v>
      </c>
      <c r="HX17" s="82" t="s">
        <v>4286</v>
      </c>
      <c r="HY17" s="82" t="s">
        <v>3297</v>
      </c>
      <c r="HZ17" s="82" t="s">
        <v>2868</v>
      </c>
      <c r="IA17" s="82" t="s">
        <v>2868</v>
      </c>
      <c r="IB17" s="82" t="s">
        <v>2868</v>
      </c>
      <c r="IC17" s="82" t="s">
        <v>2868</v>
      </c>
      <c r="ID17" s="82" t="s">
        <v>2868</v>
      </c>
      <c r="IE17" s="82" t="s">
        <v>2868</v>
      </c>
      <c r="IF17" s="82" t="s">
        <v>2868</v>
      </c>
      <c r="IG17" s="82" t="s">
        <v>2868</v>
      </c>
      <c r="IH17" s="82" t="s">
        <v>2868</v>
      </c>
      <c r="II17" s="82" t="s">
        <v>2868</v>
      </c>
      <c r="IJ17" s="82" t="s">
        <v>2868</v>
      </c>
      <c r="IK17" s="82" t="s">
        <v>2868</v>
      </c>
      <c r="IL17" s="82" t="s">
        <v>4287</v>
      </c>
      <c r="IM17" s="82" t="s">
        <v>3289</v>
      </c>
      <c r="IN17" s="82" t="s">
        <v>3320</v>
      </c>
      <c r="IO17" s="82" t="s">
        <v>3293</v>
      </c>
      <c r="IP17" s="82" t="s">
        <v>3303</v>
      </c>
      <c r="IQ17" s="82" t="s">
        <v>3308</v>
      </c>
      <c r="IR17" s="82" t="s">
        <v>3297</v>
      </c>
      <c r="IS17" s="82" t="s">
        <v>3293</v>
      </c>
      <c r="IT17" s="82" t="s">
        <v>2868</v>
      </c>
      <c r="IU17" s="82" t="s">
        <v>2868</v>
      </c>
      <c r="IV17" s="82" t="s">
        <v>3302</v>
      </c>
      <c r="IW17" s="82" t="s">
        <v>3308</v>
      </c>
      <c r="IX17" s="82" t="s">
        <v>3291</v>
      </c>
      <c r="IY17" s="82" t="s">
        <v>3291</v>
      </c>
      <c r="IZ17" s="82" t="s">
        <v>4288</v>
      </c>
      <c r="JA17" s="82" t="s">
        <v>3289</v>
      </c>
      <c r="JB17" s="82" t="s">
        <v>3294</v>
      </c>
      <c r="JC17" s="82" t="s">
        <v>3291</v>
      </c>
      <c r="JD17" s="82" t="s">
        <v>3303</v>
      </c>
      <c r="JE17" s="82" t="s">
        <v>3293</v>
      </c>
      <c r="JF17" s="82" t="s">
        <v>3289</v>
      </c>
      <c r="JG17" s="82" t="s">
        <v>3291</v>
      </c>
      <c r="JH17" s="82" t="s">
        <v>2868</v>
      </c>
      <c r="JI17" s="82" t="s">
        <v>2868</v>
      </c>
      <c r="JJ17" s="82" t="s">
        <v>3302</v>
      </c>
      <c r="JK17" s="82" t="s">
        <v>3293</v>
      </c>
      <c r="JL17" s="82" t="s">
        <v>3289</v>
      </c>
      <c r="JM17" s="82" t="s">
        <v>3291</v>
      </c>
      <c r="JN17" s="82" t="s">
        <v>4295</v>
      </c>
      <c r="JO17" s="82" t="s">
        <v>3289</v>
      </c>
      <c r="JP17" s="82" t="s">
        <v>3294</v>
      </c>
      <c r="JQ17" s="82" t="s">
        <v>3291</v>
      </c>
      <c r="JR17" s="82" t="s">
        <v>3303</v>
      </c>
      <c r="JS17" s="82" t="s">
        <v>3293</v>
      </c>
      <c r="JT17" s="82" t="s">
        <v>3289</v>
      </c>
      <c r="JU17" s="82" t="s">
        <v>3291</v>
      </c>
      <c r="JV17" s="82" t="s">
        <v>2868</v>
      </c>
      <c r="JW17" s="82" t="s">
        <v>2868</v>
      </c>
      <c r="JX17" s="82" t="s">
        <v>3302</v>
      </c>
      <c r="JY17" s="82" t="s">
        <v>3293</v>
      </c>
      <c r="JZ17" s="82" t="s">
        <v>3289</v>
      </c>
      <c r="KA17" s="82" t="s">
        <v>3291</v>
      </c>
      <c r="KB17" s="82" t="s">
        <v>4289</v>
      </c>
      <c r="KC17" s="82" t="s">
        <v>3289</v>
      </c>
      <c r="KD17" s="82" t="s">
        <v>3294</v>
      </c>
      <c r="KE17" s="82" t="s">
        <v>3291</v>
      </c>
      <c r="KF17" s="82" t="s">
        <v>3301</v>
      </c>
      <c r="KG17" s="82" t="s">
        <v>3293</v>
      </c>
      <c r="KH17" s="82" t="s">
        <v>3289</v>
      </c>
      <c r="KI17" s="82" t="s">
        <v>3291</v>
      </c>
      <c r="KJ17" s="82" t="s">
        <v>2868</v>
      </c>
      <c r="KK17" s="82" t="s">
        <v>2868</v>
      </c>
      <c r="KL17" s="82" t="s">
        <v>3302</v>
      </c>
      <c r="KM17" s="82" t="s">
        <v>3293</v>
      </c>
      <c r="KN17" s="82" t="s">
        <v>3291</v>
      </c>
      <c r="KO17" s="82" t="s">
        <v>3291</v>
      </c>
      <c r="KP17" s="82" t="s">
        <v>2868</v>
      </c>
      <c r="KQ17" s="82" t="s">
        <v>2868</v>
      </c>
      <c r="KR17" s="82" t="s">
        <v>2868</v>
      </c>
      <c r="KS17" s="82" t="s">
        <v>2868</v>
      </c>
      <c r="KT17" s="82" t="s">
        <v>2868</v>
      </c>
      <c r="KU17" s="82" t="s">
        <v>2868</v>
      </c>
      <c r="KV17" s="82" t="s">
        <v>2868</v>
      </c>
      <c r="KW17" s="82" t="s">
        <v>2868</v>
      </c>
      <c r="KX17" s="82" t="s">
        <v>2868</v>
      </c>
      <c r="KY17" s="82" t="s">
        <v>2868</v>
      </c>
      <c r="KZ17" s="82" t="s">
        <v>2868</v>
      </c>
      <c r="LA17" s="82" t="s">
        <v>2868</v>
      </c>
      <c r="LB17" s="82" t="s">
        <v>2868</v>
      </c>
      <c r="LC17" s="82" t="s">
        <v>2868</v>
      </c>
      <c r="LD17" s="82" t="s">
        <v>2868</v>
      </c>
      <c r="LE17" s="82" t="s">
        <v>2868</v>
      </c>
      <c r="LF17" s="82" t="s">
        <v>2868</v>
      </c>
      <c r="LG17" s="82" t="s">
        <v>2868</v>
      </c>
      <c r="LH17" s="82" t="s">
        <v>2868</v>
      </c>
      <c r="LI17" s="82" t="s">
        <v>2868</v>
      </c>
      <c r="LJ17" s="82" t="s">
        <v>2868</v>
      </c>
      <c r="LK17" s="82" t="s">
        <v>2868</v>
      </c>
      <c r="LL17" s="82" t="s">
        <v>2868</v>
      </c>
      <c r="LM17" s="82" t="s">
        <v>2868</v>
      </c>
      <c r="LN17" s="82" t="s">
        <v>2868</v>
      </c>
      <c r="LO17" s="82" t="s">
        <v>2868</v>
      </c>
      <c r="LP17" s="82" t="s">
        <v>2868</v>
      </c>
      <c r="LQ17" s="82" t="s">
        <v>2868</v>
      </c>
      <c r="LR17" s="82" t="s">
        <v>2868</v>
      </c>
      <c r="LS17" s="82" t="s">
        <v>2868</v>
      </c>
      <c r="LT17" s="82" t="s">
        <v>2868</v>
      </c>
      <c r="LU17" s="82" t="s">
        <v>2868</v>
      </c>
      <c r="LV17" s="82" t="s">
        <v>2868</v>
      </c>
      <c r="LW17" s="82" t="s">
        <v>2868</v>
      </c>
      <c r="LX17" s="82" t="s">
        <v>2868</v>
      </c>
      <c r="LY17" s="82" t="s">
        <v>2868</v>
      </c>
      <c r="LZ17" s="82" t="s">
        <v>2868</v>
      </c>
      <c r="MA17" s="82" t="s">
        <v>2868</v>
      </c>
      <c r="MB17" s="82" t="s">
        <v>2868</v>
      </c>
      <c r="MC17" s="82" t="s">
        <v>2868</v>
      </c>
      <c r="MD17" s="82" t="s">
        <v>2868</v>
      </c>
      <c r="ME17" s="82" t="s">
        <v>2868</v>
      </c>
      <c r="MF17" s="82" t="s">
        <v>2868</v>
      </c>
      <c r="MG17" s="82" t="s">
        <v>2868</v>
      </c>
      <c r="MH17" s="82" t="s">
        <v>2868</v>
      </c>
      <c r="MI17" s="82" t="s">
        <v>2868</v>
      </c>
      <c r="MJ17" s="82" t="s">
        <v>2868</v>
      </c>
      <c r="MK17" s="82" t="s">
        <v>2868</v>
      </c>
      <c r="ML17" s="82" t="s">
        <v>2868</v>
      </c>
      <c r="MM17" s="82" t="s">
        <v>2868</v>
      </c>
      <c r="MN17" s="82" t="s">
        <v>2868</v>
      </c>
      <c r="MO17" s="82" t="s">
        <v>2868</v>
      </c>
      <c r="MP17" s="82" t="s">
        <v>2868</v>
      </c>
      <c r="MQ17" s="82" t="s">
        <v>2868</v>
      </c>
      <c r="MR17" s="82" t="s">
        <v>2868</v>
      </c>
      <c r="MS17" s="82" t="s">
        <v>2868</v>
      </c>
      <c r="MT17" s="82" t="s">
        <v>2868</v>
      </c>
      <c r="MU17" s="82" t="s">
        <v>2868</v>
      </c>
      <c r="MV17" s="82" t="s">
        <v>2868</v>
      </c>
      <c r="MW17" s="82" t="s">
        <v>2868</v>
      </c>
      <c r="MX17" s="82" t="s">
        <v>2868</v>
      </c>
      <c r="MY17" s="82" t="s">
        <v>2868</v>
      </c>
      <c r="MZ17" s="82" t="s">
        <v>2868</v>
      </c>
      <c r="NA17" s="82" t="s">
        <v>2868</v>
      </c>
      <c r="NB17" s="82" t="s">
        <v>2868</v>
      </c>
      <c r="NC17" s="82" t="s">
        <v>2868</v>
      </c>
      <c r="ND17" s="82" t="s">
        <v>2868</v>
      </c>
      <c r="NE17" s="82" t="s">
        <v>2868</v>
      </c>
      <c r="NF17" s="82" t="s">
        <v>2868</v>
      </c>
      <c r="NG17" s="82" t="s">
        <v>2868</v>
      </c>
      <c r="NH17" s="82" t="s">
        <v>2868</v>
      </c>
      <c r="NI17" s="82" t="s">
        <v>2868</v>
      </c>
      <c r="NJ17" s="82" t="s">
        <v>2868</v>
      </c>
      <c r="NK17" s="82" t="s">
        <v>2868</v>
      </c>
      <c r="NL17" s="82" t="s">
        <v>2868</v>
      </c>
      <c r="NM17" s="82" t="s">
        <v>2868</v>
      </c>
      <c r="NN17" s="82" t="s">
        <v>2868</v>
      </c>
      <c r="NO17" s="82" t="s">
        <v>2868</v>
      </c>
      <c r="NP17" s="82" t="s">
        <v>2868</v>
      </c>
      <c r="NQ17" s="82" t="s">
        <v>2868</v>
      </c>
      <c r="NR17" s="82" t="s">
        <v>2868</v>
      </c>
      <c r="NS17" s="82" t="s">
        <v>2868</v>
      </c>
      <c r="NT17" s="82" t="s">
        <v>2868</v>
      </c>
      <c r="NU17" s="82" t="s">
        <v>2868</v>
      </c>
      <c r="NV17" s="82" t="s">
        <v>2868</v>
      </c>
      <c r="NW17" s="82" t="s">
        <v>2868</v>
      </c>
      <c r="NX17" s="82" t="s">
        <v>2868</v>
      </c>
      <c r="NY17" s="82" t="s">
        <v>2868</v>
      </c>
      <c r="NZ17" s="82" t="s">
        <v>2868</v>
      </c>
      <c r="OA17" s="82" t="s">
        <v>2868</v>
      </c>
      <c r="OB17" s="82" t="s">
        <v>2868</v>
      </c>
      <c r="OC17" s="82" t="s">
        <v>2868</v>
      </c>
      <c r="OD17" s="82" t="s">
        <v>2868</v>
      </c>
      <c r="OE17" s="82" t="s">
        <v>2868</v>
      </c>
      <c r="OF17" s="82" t="s">
        <v>2868</v>
      </c>
      <c r="OG17" s="82" t="s">
        <v>2868</v>
      </c>
      <c r="OH17" s="82" t="s">
        <v>2868</v>
      </c>
      <c r="OI17" s="82" t="s">
        <v>2868</v>
      </c>
      <c r="OJ17" s="82" t="s">
        <v>2868</v>
      </c>
      <c r="OK17" s="82" t="s">
        <v>2868</v>
      </c>
      <c r="OL17" s="82" t="s">
        <v>2868</v>
      </c>
      <c r="OM17" s="82" t="s">
        <v>2868</v>
      </c>
      <c r="ON17" s="82" t="s">
        <v>2868</v>
      </c>
      <c r="OO17" s="82" t="s">
        <v>2868</v>
      </c>
      <c r="OP17" s="82" t="s">
        <v>2868</v>
      </c>
      <c r="OQ17" s="82" t="s">
        <v>2868</v>
      </c>
      <c r="OR17" s="82" t="s">
        <v>2868</v>
      </c>
      <c r="OS17" s="82" t="s">
        <v>2868</v>
      </c>
      <c r="OT17" s="82" t="s">
        <v>2868</v>
      </c>
      <c r="OU17" s="82" t="s">
        <v>2868</v>
      </c>
      <c r="OV17" s="82" t="s">
        <v>2868</v>
      </c>
      <c r="OW17" s="82" t="s">
        <v>2868</v>
      </c>
      <c r="OX17" s="82" t="s">
        <v>2868</v>
      </c>
      <c r="OY17" s="82" t="s">
        <v>2868</v>
      </c>
      <c r="OZ17" s="82" t="s">
        <v>2868</v>
      </c>
      <c r="PA17" s="82" t="s">
        <v>2868</v>
      </c>
      <c r="PB17" s="82" t="s">
        <v>2868</v>
      </c>
      <c r="PC17" s="82" t="s">
        <v>2868</v>
      </c>
      <c r="PD17" s="82" t="s">
        <v>2868</v>
      </c>
      <c r="PE17" s="82" t="s">
        <v>2868</v>
      </c>
      <c r="PF17" s="82" t="s">
        <v>2868</v>
      </c>
      <c r="PG17" s="82" t="s">
        <v>2868</v>
      </c>
      <c r="PH17" s="82" t="s">
        <v>2868</v>
      </c>
      <c r="PI17" s="82" t="s">
        <v>2868</v>
      </c>
      <c r="PJ17" s="82" t="s">
        <v>2868</v>
      </c>
      <c r="PK17" s="82" t="s">
        <v>2868</v>
      </c>
      <c r="PL17" s="82" t="s">
        <v>2868</v>
      </c>
      <c r="PM17" s="82" t="s">
        <v>2868</v>
      </c>
      <c r="PN17" s="82" t="s">
        <v>2868</v>
      </c>
      <c r="PO17" s="82" t="s">
        <v>2868</v>
      </c>
      <c r="PP17" s="82" t="s">
        <v>2868</v>
      </c>
      <c r="PQ17" s="82" t="s">
        <v>2868</v>
      </c>
      <c r="PR17" s="82" t="s">
        <v>2868</v>
      </c>
      <c r="PS17" s="82" t="s">
        <v>2868</v>
      </c>
      <c r="PT17" s="82" t="s">
        <v>2868</v>
      </c>
      <c r="PU17" s="82" t="s">
        <v>2868</v>
      </c>
      <c r="PV17" s="82" t="s">
        <v>2868</v>
      </c>
      <c r="PW17" s="82" t="s">
        <v>2868</v>
      </c>
      <c r="PX17" s="82" t="s">
        <v>2868</v>
      </c>
      <c r="PY17" s="82" t="s">
        <v>2868</v>
      </c>
      <c r="PZ17" s="82" t="s">
        <v>2868</v>
      </c>
      <c r="QA17" s="82" t="s">
        <v>2868</v>
      </c>
      <c r="QB17" s="82" t="s">
        <v>2868</v>
      </c>
      <c r="QC17" s="82" t="s">
        <v>2868</v>
      </c>
      <c r="QD17" s="82" t="s">
        <v>2868</v>
      </c>
      <c r="QE17" s="82" t="s">
        <v>2868</v>
      </c>
      <c r="QF17" s="82" t="s">
        <v>2868</v>
      </c>
      <c r="QG17" s="82" t="s">
        <v>2868</v>
      </c>
      <c r="QH17" s="82" t="s">
        <v>2868</v>
      </c>
      <c r="QI17" s="82" t="s">
        <v>2868</v>
      </c>
      <c r="QJ17" s="82" t="s">
        <v>2868</v>
      </c>
      <c r="QK17" s="82" t="s">
        <v>2868</v>
      </c>
      <c r="QL17" s="82" t="s">
        <v>2868</v>
      </c>
      <c r="QM17" s="82" t="s">
        <v>2868</v>
      </c>
    </row>
    <row r="18" spans="2:455">
      <c r="B18" s="82" t="s">
        <v>2887</v>
      </c>
      <c r="C18" s="82" t="s">
        <v>4042</v>
      </c>
      <c r="D18" s="82" t="s">
        <v>2887</v>
      </c>
      <c r="E18" s="82" t="s">
        <v>3330</v>
      </c>
      <c r="F18" s="82" t="s">
        <v>849</v>
      </c>
      <c r="G18" s="82" t="s">
        <v>293</v>
      </c>
      <c r="H18" s="82" t="s">
        <v>293</v>
      </c>
      <c r="I18" s="82" t="s">
        <v>4019</v>
      </c>
      <c r="J18" s="82" t="s">
        <v>4021</v>
      </c>
      <c r="K18" s="82" t="s">
        <v>3303</v>
      </c>
      <c r="L18" s="82" t="s">
        <v>3291</v>
      </c>
      <c r="M18" s="82" t="s">
        <v>3307</v>
      </c>
      <c r="N18" s="82" t="s">
        <v>3336</v>
      </c>
      <c r="O18" s="82" t="s">
        <v>3291</v>
      </c>
      <c r="P18" s="82" t="s">
        <v>3306</v>
      </c>
      <c r="Q18" s="82" t="s">
        <v>3291</v>
      </c>
      <c r="R18" s="82" t="s">
        <v>3308</v>
      </c>
      <c r="S18" s="82" t="s">
        <v>3291</v>
      </c>
      <c r="T18" s="82" t="s">
        <v>2868</v>
      </c>
      <c r="U18" s="82" t="s">
        <v>2868</v>
      </c>
      <c r="V18" s="82" t="s">
        <v>4276</v>
      </c>
      <c r="W18" s="82" t="s">
        <v>3289</v>
      </c>
      <c r="X18" s="82" t="s">
        <v>3294</v>
      </c>
      <c r="Y18" s="82" t="s">
        <v>3291</v>
      </c>
      <c r="Z18" s="82" t="s">
        <v>3301</v>
      </c>
      <c r="AA18" s="82" t="s">
        <v>3293</v>
      </c>
      <c r="AB18" s="82" t="s">
        <v>3289</v>
      </c>
      <c r="AC18" s="82" t="s">
        <v>3291</v>
      </c>
      <c r="AD18" s="82" t="s">
        <v>2868</v>
      </c>
      <c r="AE18" s="82" t="s">
        <v>2868</v>
      </c>
      <c r="AF18" s="82" t="s">
        <v>3302</v>
      </c>
      <c r="AG18" s="82" t="s">
        <v>3293</v>
      </c>
      <c r="AH18" s="82" t="s">
        <v>3291</v>
      </c>
      <c r="AI18" s="82" t="s">
        <v>3291</v>
      </c>
      <c r="AJ18" s="82" t="s">
        <v>4290</v>
      </c>
      <c r="AK18" s="82" t="s">
        <v>3289</v>
      </c>
      <c r="AL18" s="82" t="s">
        <v>3294</v>
      </c>
      <c r="AM18" s="82" t="s">
        <v>3291</v>
      </c>
      <c r="AN18" s="82" t="s">
        <v>3301</v>
      </c>
      <c r="AO18" s="82" t="s">
        <v>3293</v>
      </c>
      <c r="AP18" s="82" t="s">
        <v>3289</v>
      </c>
      <c r="AQ18" s="82" t="s">
        <v>3291</v>
      </c>
      <c r="AR18" s="82" t="s">
        <v>2868</v>
      </c>
      <c r="AS18" s="82" t="s">
        <v>2868</v>
      </c>
      <c r="AT18" s="82" t="s">
        <v>3302</v>
      </c>
      <c r="AU18" s="82" t="s">
        <v>3293</v>
      </c>
      <c r="AV18" s="82" t="s">
        <v>3291</v>
      </c>
      <c r="AW18" s="82" t="s">
        <v>3291</v>
      </c>
      <c r="AX18" s="82" t="s">
        <v>4277</v>
      </c>
      <c r="AY18" s="82" t="s">
        <v>3297</v>
      </c>
      <c r="AZ18" s="82" t="s">
        <v>2868</v>
      </c>
      <c r="BA18" s="82" t="s">
        <v>2868</v>
      </c>
      <c r="BB18" s="82" t="s">
        <v>2868</v>
      </c>
      <c r="BC18" s="82" t="s">
        <v>2868</v>
      </c>
      <c r="BD18" s="82" t="s">
        <v>2868</v>
      </c>
      <c r="BE18" s="82" t="s">
        <v>2868</v>
      </c>
      <c r="BF18" s="82" t="s">
        <v>2868</v>
      </c>
      <c r="BG18" s="82" t="s">
        <v>2868</v>
      </c>
      <c r="BH18" s="82" t="s">
        <v>2868</v>
      </c>
      <c r="BI18" s="82" t="s">
        <v>2868</v>
      </c>
      <c r="BJ18" s="82" t="s">
        <v>2868</v>
      </c>
      <c r="BK18" s="82" t="s">
        <v>2868</v>
      </c>
      <c r="BL18" s="82" t="s">
        <v>4291</v>
      </c>
      <c r="BM18" s="82" t="s">
        <v>3289</v>
      </c>
      <c r="BN18" s="82" t="s">
        <v>3294</v>
      </c>
      <c r="BO18" s="82" t="s">
        <v>3291</v>
      </c>
      <c r="BP18" s="82" t="s">
        <v>3301</v>
      </c>
      <c r="BQ18" s="82" t="s">
        <v>3293</v>
      </c>
      <c r="BR18" s="82" t="s">
        <v>3289</v>
      </c>
      <c r="BS18" s="82" t="s">
        <v>3291</v>
      </c>
      <c r="BT18" s="82" t="s">
        <v>2868</v>
      </c>
      <c r="BU18" s="82" t="s">
        <v>2868</v>
      </c>
      <c r="BV18" s="82" t="s">
        <v>3302</v>
      </c>
      <c r="BW18" s="82" t="s">
        <v>3293</v>
      </c>
      <c r="BX18" s="82" t="s">
        <v>3291</v>
      </c>
      <c r="BY18" s="82" t="s">
        <v>3291</v>
      </c>
      <c r="BZ18" s="82" t="s">
        <v>4278</v>
      </c>
      <c r="CA18" s="82" t="s">
        <v>3289</v>
      </c>
      <c r="CB18" s="82" t="s">
        <v>3325</v>
      </c>
      <c r="CC18" s="82" t="s">
        <v>3291</v>
      </c>
      <c r="CD18" s="82" t="s">
        <v>3303</v>
      </c>
      <c r="CE18" s="82" t="s">
        <v>3293</v>
      </c>
      <c r="CF18" s="82" t="s">
        <v>3289</v>
      </c>
      <c r="CG18" s="82" t="s">
        <v>3291</v>
      </c>
      <c r="CH18" s="82" t="s">
        <v>2868</v>
      </c>
      <c r="CI18" s="82" t="s">
        <v>2868</v>
      </c>
      <c r="CJ18" s="82" t="s">
        <v>3302</v>
      </c>
      <c r="CK18" s="82" t="s">
        <v>3293</v>
      </c>
      <c r="CL18" s="82" t="s">
        <v>3291</v>
      </c>
      <c r="CM18" s="82" t="s">
        <v>3291</v>
      </c>
      <c r="CN18" s="82" t="s">
        <v>4301</v>
      </c>
      <c r="CO18" s="82" t="s">
        <v>3289</v>
      </c>
      <c r="CP18" s="82" t="s">
        <v>3294</v>
      </c>
      <c r="CQ18" s="82" t="s">
        <v>3291</v>
      </c>
      <c r="CR18" s="82" t="s">
        <v>3301</v>
      </c>
      <c r="CS18" s="82" t="s">
        <v>3293</v>
      </c>
      <c r="CT18" s="82" t="s">
        <v>3289</v>
      </c>
      <c r="CU18" s="82" t="s">
        <v>3291</v>
      </c>
      <c r="CV18" s="82" t="s">
        <v>2868</v>
      </c>
      <c r="CW18" s="82" t="s">
        <v>2868</v>
      </c>
      <c r="CX18" s="82" t="s">
        <v>3302</v>
      </c>
      <c r="CY18" s="82" t="s">
        <v>3293</v>
      </c>
      <c r="CZ18" s="82" t="s">
        <v>3291</v>
      </c>
      <c r="DA18" s="82" t="s">
        <v>3291</v>
      </c>
      <c r="DB18" s="82" t="s">
        <v>4279</v>
      </c>
      <c r="DC18" s="82" t="s">
        <v>3289</v>
      </c>
      <c r="DD18" s="82" t="s">
        <v>3294</v>
      </c>
      <c r="DE18" s="82" t="s">
        <v>3291</v>
      </c>
      <c r="DF18" s="82" t="s">
        <v>3301</v>
      </c>
      <c r="DG18" s="82" t="s">
        <v>3293</v>
      </c>
      <c r="DH18" s="82" t="s">
        <v>3289</v>
      </c>
      <c r="DI18" s="82" t="s">
        <v>3291</v>
      </c>
      <c r="DJ18" s="82" t="s">
        <v>2868</v>
      </c>
      <c r="DK18" s="82" t="s">
        <v>2868</v>
      </c>
      <c r="DL18" s="82" t="s">
        <v>3302</v>
      </c>
      <c r="DM18" s="82" t="s">
        <v>3293</v>
      </c>
      <c r="DN18" s="82" t="s">
        <v>3291</v>
      </c>
      <c r="DO18" s="82" t="s">
        <v>3291</v>
      </c>
      <c r="DP18" s="82" t="s">
        <v>4280</v>
      </c>
      <c r="DQ18" s="82" t="s">
        <v>3289</v>
      </c>
      <c r="DR18" s="82" t="s">
        <v>3325</v>
      </c>
      <c r="DS18" s="82" t="s">
        <v>3291</v>
      </c>
      <c r="DT18" s="82" t="s">
        <v>3303</v>
      </c>
      <c r="DU18" s="82" t="s">
        <v>3293</v>
      </c>
      <c r="DV18" s="82" t="s">
        <v>3289</v>
      </c>
      <c r="DW18" s="82" t="s">
        <v>3291</v>
      </c>
      <c r="DX18" s="82" t="s">
        <v>2868</v>
      </c>
      <c r="DY18" s="82" t="s">
        <v>2868</v>
      </c>
      <c r="DZ18" s="82" t="s">
        <v>3302</v>
      </c>
      <c r="EA18" s="82" t="s">
        <v>3293</v>
      </c>
      <c r="EB18" s="82" t="s">
        <v>3291</v>
      </c>
      <c r="EC18" s="82" t="s">
        <v>3291</v>
      </c>
      <c r="ED18" s="82" t="s">
        <v>4281</v>
      </c>
      <c r="EE18" s="82" t="s">
        <v>3297</v>
      </c>
      <c r="EF18" s="82" t="s">
        <v>2868</v>
      </c>
      <c r="EG18" s="82" t="s">
        <v>2868</v>
      </c>
      <c r="EH18" s="82" t="s">
        <v>2868</v>
      </c>
      <c r="EI18" s="82" t="s">
        <v>2868</v>
      </c>
      <c r="EJ18" s="82" t="s">
        <v>2868</v>
      </c>
      <c r="EK18" s="82" t="s">
        <v>2868</v>
      </c>
      <c r="EL18" s="82" t="s">
        <v>2868</v>
      </c>
      <c r="EM18" s="82" t="s">
        <v>2868</v>
      </c>
      <c r="EN18" s="82" t="s">
        <v>2868</v>
      </c>
      <c r="EO18" s="82" t="s">
        <v>2868</v>
      </c>
      <c r="EP18" s="82" t="s">
        <v>2868</v>
      </c>
      <c r="EQ18" s="82" t="s">
        <v>2868</v>
      </c>
      <c r="ER18" s="82" t="s">
        <v>4292</v>
      </c>
      <c r="ES18" s="82" t="s">
        <v>3289</v>
      </c>
      <c r="ET18" s="82" t="s">
        <v>3294</v>
      </c>
      <c r="EU18" s="82" t="s">
        <v>3291</v>
      </c>
      <c r="EV18" s="82" t="s">
        <v>3301</v>
      </c>
      <c r="EW18" s="82" t="s">
        <v>3293</v>
      </c>
      <c r="EX18" s="82" t="s">
        <v>3289</v>
      </c>
      <c r="EY18" s="82" t="s">
        <v>3291</v>
      </c>
      <c r="EZ18" s="82" t="s">
        <v>2868</v>
      </c>
      <c r="FA18" s="82" t="s">
        <v>2868</v>
      </c>
      <c r="FB18" s="82" t="s">
        <v>3302</v>
      </c>
      <c r="FC18" s="82" t="s">
        <v>3293</v>
      </c>
      <c r="FD18" s="82" t="s">
        <v>3291</v>
      </c>
      <c r="FE18" s="82" t="s">
        <v>3291</v>
      </c>
      <c r="FF18" s="82" t="s">
        <v>4282</v>
      </c>
      <c r="FG18" s="82" t="s">
        <v>3289</v>
      </c>
      <c r="FH18" s="82" t="s">
        <v>3294</v>
      </c>
      <c r="FI18" s="82" t="s">
        <v>3291</v>
      </c>
      <c r="FJ18" s="82" t="s">
        <v>3301</v>
      </c>
      <c r="FK18" s="82" t="s">
        <v>3293</v>
      </c>
      <c r="FL18" s="82" t="s">
        <v>3289</v>
      </c>
      <c r="FM18" s="82" t="s">
        <v>3291</v>
      </c>
      <c r="FN18" s="82" t="s">
        <v>2868</v>
      </c>
      <c r="FO18" s="82" t="s">
        <v>2868</v>
      </c>
      <c r="FP18" s="82" t="s">
        <v>3302</v>
      </c>
      <c r="FQ18" s="82" t="s">
        <v>3293</v>
      </c>
      <c r="FR18" s="82" t="s">
        <v>3291</v>
      </c>
      <c r="FS18" s="82" t="s">
        <v>3291</v>
      </c>
      <c r="FT18" s="82" t="s">
        <v>4283</v>
      </c>
      <c r="FU18" s="82" t="s">
        <v>3289</v>
      </c>
      <c r="FV18" s="82" t="s">
        <v>3294</v>
      </c>
      <c r="FW18" s="82" t="s">
        <v>3291</v>
      </c>
      <c r="FX18" s="82" t="s">
        <v>3301</v>
      </c>
      <c r="FY18" s="82" t="s">
        <v>3293</v>
      </c>
      <c r="FZ18" s="82" t="s">
        <v>3289</v>
      </c>
      <c r="GA18" s="82" t="s">
        <v>3291</v>
      </c>
      <c r="GB18" s="82" t="s">
        <v>2868</v>
      </c>
      <c r="GC18" s="82" t="s">
        <v>2868</v>
      </c>
      <c r="GD18" s="82" t="s">
        <v>3302</v>
      </c>
      <c r="GE18" s="82" t="s">
        <v>3293</v>
      </c>
      <c r="GF18" s="82" t="s">
        <v>3291</v>
      </c>
      <c r="GG18" s="82" t="s">
        <v>3291</v>
      </c>
      <c r="GH18" s="82" t="s">
        <v>4293</v>
      </c>
      <c r="GI18" s="82" t="s">
        <v>3289</v>
      </c>
      <c r="GJ18" s="82" t="s">
        <v>3294</v>
      </c>
      <c r="GK18" s="82" t="s">
        <v>3291</v>
      </c>
      <c r="GL18" s="82" t="s">
        <v>3298</v>
      </c>
      <c r="GM18" s="82" t="s">
        <v>3293</v>
      </c>
      <c r="GN18" s="82" t="s">
        <v>3289</v>
      </c>
      <c r="GO18" s="82" t="s">
        <v>3291</v>
      </c>
      <c r="GP18" s="82" t="s">
        <v>2868</v>
      </c>
      <c r="GQ18" s="82" t="s">
        <v>2868</v>
      </c>
      <c r="GR18" s="82" t="s">
        <v>3302</v>
      </c>
      <c r="GS18" s="82" t="s">
        <v>3293</v>
      </c>
      <c r="GT18" s="82" t="s">
        <v>3297</v>
      </c>
      <c r="GU18" s="82" t="s">
        <v>3291</v>
      </c>
      <c r="GV18" s="82" t="s">
        <v>4284</v>
      </c>
      <c r="GW18" s="82" t="s">
        <v>3289</v>
      </c>
      <c r="GX18" s="82" t="s">
        <v>3294</v>
      </c>
      <c r="GY18" s="82" t="s">
        <v>3291</v>
      </c>
      <c r="GZ18" s="82" t="s">
        <v>3303</v>
      </c>
      <c r="HA18" s="82" t="s">
        <v>3293</v>
      </c>
      <c r="HB18" s="82" t="s">
        <v>3289</v>
      </c>
      <c r="HC18" s="82" t="s">
        <v>3291</v>
      </c>
      <c r="HD18" s="82" t="s">
        <v>2868</v>
      </c>
      <c r="HE18" s="82" t="s">
        <v>2868</v>
      </c>
      <c r="HF18" s="82" t="s">
        <v>3302</v>
      </c>
      <c r="HG18" s="82" t="s">
        <v>3293</v>
      </c>
      <c r="HH18" s="82" t="s">
        <v>3289</v>
      </c>
      <c r="HI18" s="82" t="s">
        <v>3291</v>
      </c>
      <c r="HJ18" s="82" t="s">
        <v>4294</v>
      </c>
      <c r="HK18" s="82" t="s">
        <v>3297</v>
      </c>
      <c r="HL18" s="82" t="s">
        <v>2868</v>
      </c>
      <c r="HM18" s="82" t="s">
        <v>2868</v>
      </c>
      <c r="HN18" s="82" t="s">
        <v>2868</v>
      </c>
      <c r="HO18" s="82" t="s">
        <v>2868</v>
      </c>
      <c r="HP18" s="82" t="s">
        <v>2868</v>
      </c>
      <c r="HQ18" s="82" t="s">
        <v>2868</v>
      </c>
      <c r="HR18" s="82" t="s">
        <v>2868</v>
      </c>
      <c r="HS18" s="82" t="s">
        <v>2868</v>
      </c>
      <c r="HT18" s="82" t="s">
        <v>2868</v>
      </c>
      <c r="HU18" s="82" t="s">
        <v>2868</v>
      </c>
      <c r="HV18" s="82" t="s">
        <v>2868</v>
      </c>
      <c r="HW18" s="82" t="s">
        <v>2868</v>
      </c>
      <c r="HX18" s="82" t="s">
        <v>4285</v>
      </c>
      <c r="HY18" s="82" t="s">
        <v>3289</v>
      </c>
      <c r="HZ18" s="82" t="s">
        <v>3294</v>
      </c>
      <c r="IA18" s="82" t="s">
        <v>3291</v>
      </c>
      <c r="IB18" s="82" t="s">
        <v>3314</v>
      </c>
      <c r="IC18" s="82" t="s">
        <v>3291</v>
      </c>
      <c r="ID18" s="82" t="s">
        <v>3289</v>
      </c>
      <c r="IE18" s="82" t="s">
        <v>3291</v>
      </c>
      <c r="IF18" s="82" t="s">
        <v>2868</v>
      </c>
      <c r="IG18" s="82" t="s">
        <v>2868</v>
      </c>
      <c r="IH18" s="82" t="s">
        <v>3302</v>
      </c>
      <c r="II18" s="82" t="s">
        <v>3293</v>
      </c>
      <c r="IJ18" s="82" t="s">
        <v>3297</v>
      </c>
      <c r="IK18" s="82" t="s">
        <v>3293</v>
      </c>
      <c r="IL18" s="82" t="s">
        <v>4286</v>
      </c>
      <c r="IM18" s="82" t="s">
        <v>3297</v>
      </c>
      <c r="IN18" s="82" t="s">
        <v>2868</v>
      </c>
      <c r="IO18" s="82" t="s">
        <v>2868</v>
      </c>
      <c r="IP18" s="82" t="s">
        <v>2868</v>
      </c>
      <c r="IQ18" s="82" t="s">
        <v>2868</v>
      </c>
      <c r="IR18" s="82" t="s">
        <v>2868</v>
      </c>
      <c r="IS18" s="82" t="s">
        <v>2868</v>
      </c>
      <c r="IT18" s="82" t="s">
        <v>2868</v>
      </c>
      <c r="IU18" s="82" t="s">
        <v>2868</v>
      </c>
      <c r="IV18" s="82" t="s">
        <v>2868</v>
      </c>
      <c r="IW18" s="82" t="s">
        <v>2868</v>
      </c>
      <c r="IX18" s="82" t="s">
        <v>2868</v>
      </c>
      <c r="IY18" s="82" t="s">
        <v>2868</v>
      </c>
      <c r="IZ18" s="82" t="s">
        <v>4287</v>
      </c>
      <c r="JA18" s="82" t="s">
        <v>3289</v>
      </c>
      <c r="JB18" s="82" t="s">
        <v>3294</v>
      </c>
      <c r="JC18" s="82" t="s">
        <v>3293</v>
      </c>
      <c r="JD18" s="82" t="s">
        <v>3298</v>
      </c>
      <c r="JE18" s="82" t="s">
        <v>3293</v>
      </c>
      <c r="JF18" s="82" t="s">
        <v>3289</v>
      </c>
      <c r="JG18" s="82" t="s">
        <v>3291</v>
      </c>
      <c r="JH18" s="82" t="s">
        <v>2868</v>
      </c>
      <c r="JI18" s="82" t="s">
        <v>2868</v>
      </c>
      <c r="JJ18" s="82" t="s">
        <v>3302</v>
      </c>
      <c r="JK18" s="82" t="s">
        <v>3293</v>
      </c>
      <c r="JL18" s="82" t="s">
        <v>3289</v>
      </c>
      <c r="JM18" s="82" t="s">
        <v>3293</v>
      </c>
      <c r="JN18" s="82" t="s">
        <v>4288</v>
      </c>
      <c r="JO18" s="82" t="s">
        <v>3289</v>
      </c>
      <c r="JP18" s="82" t="s">
        <v>3325</v>
      </c>
      <c r="JQ18" s="82" t="s">
        <v>3291</v>
      </c>
      <c r="JR18" s="82" t="s">
        <v>3314</v>
      </c>
      <c r="JS18" s="82" t="s">
        <v>3293</v>
      </c>
      <c r="JT18" s="82" t="s">
        <v>3289</v>
      </c>
      <c r="JU18" s="82" t="s">
        <v>3291</v>
      </c>
      <c r="JV18" s="82" t="s">
        <v>2868</v>
      </c>
      <c r="JW18" s="82" t="s">
        <v>2868</v>
      </c>
      <c r="JX18" s="82" t="s">
        <v>3302</v>
      </c>
      <c r="JY18" s="82" t="s">
        <v>3293</v>
      </c>
      <c r="JZ18" s="82" t="s">
        <v>3297</v>
      </c>
      <c r="KA18" s="82" t="s">
        <v>3291</v>
      </c>
      <c r="KB18" s="82" t="s">
        <v>4295</v>
      </c>
      <c r="KC18" s="82" t="s">
        <v>3289</v>
      </c>
      <c r="KD18" s="82" t="s">
        <v>3294</v>
      </c>
      <c r="KE18" s="82" t="s">
        <v>3291</v>
      </c>
      <c r="KF18" s="82" t="s">
        <v>3334</v>
      </c>
      <c r="KG18" s="82" t="s">
        <v>3291</v>
      </c>
      <c r="KH18" s="82" t="s">
        <v>3289</v>
      </c>
      <c r="KI18" s="82" t="s">
        <v>3291</v>
      </c>
      <c r="KJ18" s="82" t="s">
        <v>2868</v>
      </c>
      <c r="KK18" s="82" t="s">
        <v>2868</v>
      </c>
      <c r="KL18" s="82" t="s">
        <v>3302</v>
      </c>
      <c r="KM18" s="82" t="s">
        <v>3293</v>
      </c>
      <c r="KN18" s="82" t="s">
        <v>3304</v>
      </c>
      <c r="KO18" s="82" t="s">
        <v>3293</v>
      </c>
      <c r="KP18" s="82" t="s">
        <v>4289</v>
      </c>
      <c r="KQ18" s="82" t="s">
        <v>3289</v>
      </c>
      <c r="KR18" s="82" t="s">
        <v>3294</v>
      </c>
      <c r="KS18" s="82" t="s">
        <v>3291</v>
      </c>
      <c r="KT18" s="82" t="s">
        <v>3301</v>
      </c>
      <c r="KU18" s="82" t="s">
        <v>3293</v>
      </c>
      <c r="KV18" s="82" t="s">
        <v>3289</v>
      </c>
      <c r="KW18" s="82" t="s">
        <v>3291</v>
      </c>
      <c r="KX18" s="82" t="s">
        <v>2868</v>
      </c>
      <c r="KY18" s="82" t="s">
        <v>2868</v>
      </c>
      <c r="KZ18" s="82" t="s">
        <v>3302</v>
      </c>
      <c r="LA18" s="82" t="s">
        <v>3293</v>
      </c>
      <c r="LB18" s="82" t="s">
        <v>3291</v>
      </c>
      <c r="LC18" s="82" t="s">
        <v>3291</v>
      </c>
      <c r="LD18" s="82" t="s">
        <v>4021</v>
      </c>
      <c r="LE18" s="82" t="s">
        <v>3289</v>
      </c>
      <c r="LF18" s="82" t="s">
        <v>3294</v>
      </c>
      <c r="LG18" s="82" t="s">
        <v>3291</v>
      </c>
      <c r="LH18" s="82" t="s">
        <v>3314</v>
      </c>
      <c r="LI18" s="82" t="s">
        <v>3291</v>
      </c>
      <c r="LJ18" s="82" t="s">
        <v>3289</v>
      </c>
      <c r="LK18" s="82" t="s">
        <v>3291</v>
      </c>
      <c r="LL18" s="82" t="s">
        <v>2868</v>
      </c>
      <c r="LM18" s="82" t="s">
        <v>2868</v>
      </c>
      <c r="LN18" s="82" t="s">
        <v>3302</v>
      </c>
      <c r="LO18" s="82" t="s">
        <v>3293</v>
      </c>
      <c r="LP18" s="82" t="s">
        <v>3297</v>
      </c>
      <c r="LQ18" s="82" t="s">
        <v>3293</v>
      </c>
      <c r="LR18" s="82" t="s">
        <v>2868</v>
      </c>
      <c r="LS18" s="82" t="s">
        <v>2868</v>
      </c>
      <c r="LT18" s="82" t="s">
        <v>2868</v>
      </c>
      <c r="LU18" s="82" t="s">
        <v>2868</v>
      </c>
      <c r="LV18" s="82" t="s">
        <v>2868</v>
      </c>
      <c r="LW18" s="82" t="s">
        <v>2868</v>
      </c>
      <c r="LX18" s="82" t="s">
        <v>2868</v>
      </c>
      <c r="LY18" s="82" t="s">
        <v>2868</v>
      </c>
      <c r="LZ18" s="82" t="s">
        <v>2868</v>
      </c>
      <c r="MA18" s="82" t="s">
        <v>2868</v>
      </c>
      <c r="MB18" s="82" t="s">
        <v>2868</v>
      </c>
      <c r="MC18" s="82" t="s">
        <v>2868</v>
      </c>
      <c r="MD18" s="82" t="s">
        <v>2868</v>
      </c>
      <c r="ME18" s="82" t="s">
        <v>2868</v>
      </c>
      <c r="MF18" s="82" t="s">
        <v>2868</v>
      </c>
      <c r="MG18" s="82" t="s">
        <v>2868</v>
      </c>
      <c r="MH18" s="82" t="s">
        <v>2868</v>
      </c>
      <c r="MI18" s="82" t="s">
        <v>2868</v>
      </c>
      <c r="MJ18" s="82" t="s">
        <v>2868</v>
      </c>
      <c r="MK18" s="82" t="s">
        <v>2868</v>
      </c>
      <c r="ML18" s="82" t="s">
        <v>2868</v>
      </c>
      <c r="MM18" s="82" t="s">
        <v>2868</v>
      </c>
      <c r="MN18" s="82" t="s">
        <v>2868</v>
      </c>
      <c r="MO18" s="82" t="s">
        <v>2868</v>
      </c>
      <c r="MP18" s="82" t="s">
        <v>2868</v>
      </c>
      <c r="MQ18" s="82" t="s">
        <v>2868</v>
      </c>
      <c r="MR18" s="82" t="s">
        <v>2868</v>
      </c>
      <c r="MS18" s="82" t="s">
        <v>2868</v>
      </c>
      <c r="MT18" s="82" t="s">
        <v>2868</v>
      </c>
      <c r="MU18" s="82" t="s">
        <v>2868</v>
      </c>
      <c r="MV18" s="82" t="s">
        <v>2868</v>
      </c>
      <c r="MW18" s="82" t="s">
        <v>2868</v>
      </c>
      <c r="MX18" s="82" t="s">
        <v>2868</v>
      </c>
      <c r="MY18" s="82" t="s">
        <v>2868</v>
      </c>
      <c r="MZ18" s="82" t="s">
        <v>2868</v>
      </c>
      <c r="NA18" s="82" t="s">
        <v>2868</v>
      </c>
      <c r="NB18" s="82" t="s">
        <v>2868</v>
      </c>
      <c r="NC18" s="82" t="s">
        <v>2868</v>
      </c>
      <c r="ND18" s="82" t="s">
        <v>2868</v>
      </c>
      <c r="NE18" s="82" t="s">
        <v>2868</v>
      </c>
      <c r="NF18" s="82" t="s">
        <v>2868</v>
      </c>
      <c r="NG18" s="82" t="s">
        <v>2868</v>
      </c>
      <c r="NH18" s="82" t="s">
        <v>2868</v>
      </c>
      <c r="NI18" s="82" t="s">
        <v>2868</v>
      </c>
      <c r="NJ18" s="82" t="s">
        <v>2868</v>
      </c>
      <c r="NK18" s="82" t="s">
        <v>2868</v>
      </c>
      <c r="NL18" s="82" t="s">
        <v>2868</v>
      </c>
      <c r="NM18" s="82" t="s">
        <v>2868</v>
      </c>
      <c r="NN18" s="82" t="s">
        <v>2868</v>
      </c>
      <c r="NO18" s="82" t="s">
        <v>2868</v>
      </c>
      <c r="NP18" s="82" t="s">
        <v>2868</v>
      </c>
      <c r="NQ18" s="82" t="s">
        <v>2868</v>
      </c>
      <c r="NR18" s="82" t="s">
        <v>2868</v>
      </c>
      <c r="NS18" s="82" t="s">
        <v>2868</v>
      </c>
      <c r="NT18" s="82" t="s">
        <v>2868</v>
      </c>
      <c r="NU18" s="82" t="s">
        <v>2868</v>
      </c>
      <c r="NV18" s="82" t="s">
        <v>2868</v>
      </c>
      <c r="NW18" s="82" t="s">
        <v>2868</v>
      </c>
      <c r="NX18" s="82" t="s">
        <v>2868</v>
      </c>
      <c r="NY18" s="82" t="s">
        <v>2868</v>
      </c>
      <c r="NZ18" s="82" t="s">
        <v>2868</v>
      </c>
      <c r="OA18" s="82" t="s">
        <v>2868</v>
      </c>
      <c r="OB18" s="82" t="s">
        <v>2868</v>
      </c>
      <c r="OC18" s="82" t="s">
        <v>2868</v>
      </c>
      <c r="OD18" s="82" t="s">
        <v>2868</v>
      </c>
      <c r="OE18" s="82" t="s">
        <v>2868</v>
      </c>
      <c r="OF18" s="82" t="s">
        <v>2868</v>
      </c>
      <c r="OG18" s="82" t="s">
        <v>2868</v>
      </c>
      <c r="OH18" s="82" t="s">
        <v>2868</v>
      </c>
      <c r="OI18" s="82" t="s">
        <v>2868</v>
      </c>
      <c r="OJ18" s="82" t="s">
        <v>2868</v>
      </c>
      <c r="OK18" s="82" t="s">
        <v>2868</v>
      </c>
      <c r="OL18" s="82" t="s">
        <v>2868</v>
      </c>
      <c r="OM18" s="82" t="s">
        <v>2868</v>
      </c>
      <c r="ON18" s="82" t="s">
        <v>2868</v>
      </c>
      <c r="OO18" s="82" t="s">
        <v>2868</v>
      </c>
      <c r="OP18" s="82" t="s">
        <v>2868</v>
      </c>
      <c r="OQ18" s="82" t="s">
        <v>2868</v>
      </c>
      <c r="OR18" s="82" t="s">
        <v>2868</v>
      </c>
      <c r="OS18" s="82" t="s">
        <v>2868</v>
      </c>
      <c r="OT18" s="82" t="s">
        <v>2868</v>
      </c>
      <c r="OU18" s="82" t="s">
        <v>2868</v>
      </c>
      <c r="OV18" s="82" t="s">
        <v>2868</v>
      </c>
      <c r="OW18" s="82" t="s">
        <v>2868</v>
      </c>
      <c r="OX18" s="82" t="s">
        <v>2868</v>
      </c>
      <c r="OY18" s="82" t="s">
        <v>2868</v>
      </c>
      <c r="OZ18" s="82" t="s">
        <v>2868</v>
      </c>
      <c r="PA18" s="82" t="s">
        <v>2868</v>
      </c>
      <c r="PB18" s="82" t="s">
        <v>2868</v>
      </c>
      <c r="PC18" s="82" t="s">
        <v>2868</v>
      </c>
      <c r="PD18" s="82" t="s">
        <v>2868</v>
      </c>
      <c r="PE18" s="82" t="s">
        <v>2868</v>
      </c>
      <c r="PF18" s="82" t="s">
        <v>2868</v>
      </c>
      <c r="PG18" s="82" t="s">
        <v>2868</v>
      </c>
      <c r="PH18" s="82" t="s">
        <v>2868</v>
      </c>
      <c r="PI18" s="82" t="s">
        <v>2868</v>
      </c>
      <c r="PJ18" s="82" t="s">
        <v>2868</v>
      </c>
      <c r="PK18" s="82" t="s">
        <v>2868</v>
      </c>
      <c r="PL18" s="82" t="s">
        <v>2868</v>
      </c>
      <c r="PM18" s="82" t="s">
        <v>2868</v>
      </c>
      <c r="PN18" s="82" t="s">
        <v>2868</v>
      </c>
      <c r="PO18" s="82" t="s">
        <v>2868</v>
      </c>
      <c r="PP18" s="82" t="s">
        <v>2868</v>
      </c>
      <c r="PQ18" s="82" t="s">
        <v>2868</v>
      </c>
      <c r="PR18" s="82" t="s">
        <v>2868</v>
      </c>
      <c r="PS18" s="82" t="s">
        <v>2868</v>
      </c>
      <c r="PT18" s="82" t="s">
        <v>2868</v>
      </c>
      <c r="PU18" s="82" t="s">
        <v>2868</v>
      </c>
      <c r="PV18" s="82" t="s">
        <v>2868</v>
      </c>
      <c r="PW18" s="82" t="s">
        <v>2868</v>
      </c>
      <c r="PX18" s="82" t="s">
        <v>2868</v>
      </c>
      <c r="PY18" s="82" t="s">
        <v>2868</v>
      </c>
      <c r="PZ18" s="82" t="s">
        <v>2868</v>
      </c>
      <c r="QA18" s="82" t="s">
        <v>2868</v>
      </c>
      <c r="QB18" s="82" t="s">
        <v>2868</v>
      </c>
      <c r="QC18" s="82" t="s">
        <v>2868</v>
      </c>
      <c r="QD18" s="82" t="s">
        <v>2868</v>
      </c>
      <c r="QE18" s="82" t="s">
        <v>2868</v>
      </c>
      <c r="QF18" s="82" t="s">
        <v>2868</v>
      </c>
      <c r="QG18" s="82" t="s">
        <v>2868</v>
      </c>
      <c r="QH18" s="82" t="s">
        <v>2868</v>
      </c>
      <c r="QI18" s="82" t="s">
        <v>2868</v>
      </c>
      <c r="QJ18" s="82" t="s">
        <v>2868</v>
      </c>
      <c r="QK18" s="82" t="s">
        <v>2868</v>
      </c>
      <c r="QL18" s="82" t="s">
        <v>2868</v>
      </c>
      <c r="QM18" s="82" t="s">
        <v>2868</v>
      </c>
    </row>
    <row r="19" spans="2:455">
      <c r="B19" s="82" t="s">
        <v>2889</v>
      </c>
      <c r="C19" s="82" t="s">
        <v>4044</v>
      </c>
      <c r="D19" s="82" t="s">
        <v>2889</v>
      </c>
      <c r="E19" s="82" t="s">
        <v>3319</v>
      </c>
      <c r="F19" s="82" t="s">
        <v>849</v>
      </c>
      <c r="G19" s="82" t="s">
        <v>300</v>
      </c>
      <c r="H19" s="82" t="s">
        <v>300</v>
      </c>
      <c r="I19" s="82" t="s">
        <v>4019</v>
      </c>
      <c r="J19" s="82" t="s">
        <v>4021</v>
      </c>
      <c r="K19" s="82" t="s">
        <v>3303</v>
      </c>
      <c r="L19" s="82" t="s">
        <v>3291</v>
      </c>
      <c r="M19" s="82" t="s">
        <v>3297</v>
      </c>
      <c r="N19" s="82" t="s">
        <v>4302</v>
      </c>
      <c r="O19" s="82" t="s">
        <v>3293</v>
      </c>
      <c r="P19" s="82" t="s">
        <v>3306</v>
      </c>
      <c r="Q19" s="82" t="s">
        <v>3291</v>
      </c>
      <c r="R19" s="82" t="s">
        <v>3354</v>
      </c>
      <c r="S19" s="82" t="s">
        <v>3293</v>
      </c>
      <c r="T19" s="82" t="s">
        <v>2868</v>
      </c>
      <c r="U19" s="82" t="s">
        <v>2868</v>
      </c>
      <c r="V19" s="82" t="s">
        <v>4276</v>
      </c>
      <c r="W19" s="82" t="s">
        <v>3289</v>
      </c>
      <c r="X19" s="82" t="s">
        <v>3294</v>
      </c>
      <c r="Y19" s="82" t="s">
        <v>3291</v>
      </c>
      <c r="Z19" s="82" t="s">
        <v>3298</v>
      </c>
      <c r="AA19" s="82" t="s">
        <v>3291</v>
      </c>
      <c r="AB19" s="82" t="s">
        <v>3289</v>
      </c>
      <c r="AC19" s="82" t="s">
        <v>3291</v>
      </c>
      <c r="AD19" s="82" t="s">
        <v>2868</v>
      </c>
      <c r="AE19" s="82" t="s">
        <v>2868</v>
      </c>
      <c r="AF19" s="82" t="s">
        <v>3302</v>
      </c>
      <c r="AG19" s="82" t="s">
        <v>3293</v>
      </c>
      <c r="AH19" s="82" t="s">
        <v>3289</v>
      </c>
      <c r="AI19" s="82" t="s">
        <v>3293</v>
      </c>
      <c r="AJ19" s="82" t="s">
        <v>4290</v>
      </c>
      <c r="AK19" s="82" t="s">
        <v>3289</v>
      </c>
      <c r="AL19" s="82" t="s">
        <v>3294</v>
      </c>
      <c r="AM19" s="82" t="s">
        <v>3291</v>
      </c>
      <c r="AN19" s="82" t="s">
        <v>3298</v>
      </c>
      <c r="AO19" s="82" t="s">
        <v>3291</v>
      </c>
      <c r="AP19" s="82" t="s">
        <v>3289</v>
      </c>
      <c r="AQ19" s="82" t="s">
        <v>3291</v>
      </c>
      <c r="AR19" s="82" t="s">
        <v>2868</v>
      </c>
      <c r="AS19" s="82" t="s">
        <v>2868</v>
      </c>
      <c r="AT19" s="82" t="s">
        <v>3302</v>
      </c>
      <c r="AU19" s="82" t="s">
        <v>3293</v>
      </c>
      <c r="AV19" s="82" t="s">
        <v>3289</v>
      </c>
      <c r="AW19" s="82" t="s">
        <v>3293</v>
      </c>
      <c r="AX19" s="82" t="s">
        <v>4277</v>
      </c>
      <c r="AY19" s="82" t="s">
        <v>3289</v>
      </c>
      <c r="AZ19" s="82" t="s">
        <v>3294</v>
      </c>
      <c r="BA19" s="82" t="s">
        <v>3291</v>
      </c>
      <c r="BB19" s="82" t="s">
        <v>3303</v>
      </c>
      <c r="BC19" s="82" t="s">
        <v>3293</v>
      </c>
      <c r="BD19" s="82" t="s">
        <v>3289</v>
      </c>
      <c r="BE19" s="82" t="s">
        <v>3291</v>
      </c>
      <c r="BF19" s="82" t="s">
        <v>2868</v>
      </c>
      <c r="BG19" s="82" t="s">
        <v>2868</v>
      </c>
      <c r="BH19" s="82" t="s">
        <v>3302</v>
      </c>
      <c r="BI19" s="82" t="s">
        <v>3293</v>
      </c>
      <c r="BJ19" s="82" t="s">
        <v>3289</v>
      </c>
      <c r="BK19" s="82" t="s">
        <v>3291</v>
      </c>
      <c r="BL19" s="82" t="s">
        <v>4291</v>
      </c>
      <c r="BM19" s="82" t="s">
        <v>3289</v>
      </c>
      <c r="BN19" s="82" t="s">
        <v>3294</v>
      </c>
      <c r="BO19" s="82" t="s">
        <v>3291</v>
      </c>
      <c r="BP19" s="82" t="s">
        <v>3303</v>
      </c>
      <c r="BQ19" s="82" t="s">
        <v>3293</v>
      </c>
      <c r="BR19" s="82" t="s">
        <v>3289</v>
      </c>
      <c r="BS19" s="82" t="s">
        <v>3291</v>
      </c>
      <c r="BT19" s="82" t="s">
        <v>2868</v>
      </c>
      <c r="BU19" s="82" t="s">
        <v>2868</v>
      </c>
      <c r="BV19" s="82" t="s">
        <v>3302</v>
      </c>
      <c r="BW19" s="82" t="s">
        <v>3293</v>
      </c>
      <c r="BX19" s="82" t="s">
        <v>3289</v>
      </c>
      <c r="BY19" s="82" t="s">
        <v>3291</v>
      </c>
      <c r="BZ19" s="82" t="s">
        <v>4278</v>
      </c>
      <c r="CA19" s="82" t="s">
        <v>3289</v>
      </c>
      <c r="CB19" s="82" t="s">
        <v>3294</v>
      </c>
      <c r="CC19" s="82" t="s">
        <v>3291</v>
      </c>
      <c r="CD19" s="82" t="s">
        <v>3298</v>
      </c>
      <c r="CE19" s="82" t="s">
        <v>3293</v>
      </c>
      <c r="CF19" s="82" t="s">
        <v>3289</v>
      </c>
      <c r="CG19" s="82" t="s">
        <v>3291</v>
      </c>
      <c r="CH19" s="82" t="s">
        <v>2868</v>
      </c>
      <c r="CI19" s="82" t="s">
        <v>2868</v>
      </c>
      <c r="CJ19" s="82" t="s">
        <v>3302</v>
      </c>
      <c r="CK19" s="82" t="s">
        <v>3293</v>
      </c>
      <c r="CL19" s="82" t="s">
        <v>3297</v>
      </c>
      <c r="CM19" s="82" t="s">
        <v>3291</v>
      </c>
      <c r="CN19" s="82" t="s">
        <v>4279</v>
      </c>
      <c r="CO19" s="82" t="s">
        <v>3289</v>
      </c>
      <c r="CP19" s="82" t="s">
        <v>3294</v>
      </c>
      <c r="CQ19" s="82" t="s">
        <v>3291</v>
      </c>
      <c r="CR19" s="82" t="s">
        <v>3298</v>
      </c>
      <c r="CS19" s="82" t="s">
        <v>3293</v>
      </c>
      <c r="CT19" s="82" t="s">
        <v>3289</v>
      </c>
      <c r="CU19" s="82" t="s">
        <v>3291</v>
      </c>
      <c r="CV19" s="82" t="s">
        <v>2868</v>
      </c>
      <c r="CW19" s="82" t="s">
        <v>2868</v>
      </c>
      <c r="CX19" s="82" t="s">
        <v>3302</v>
      </c>
      <c r="CY19" s="82" t="s">
        <v>3293</v>
      </c>
      <c r="CZ19" s="82" t="s">
        <v>3297</v>
      </c>
      <c r="DA19" s="82" t="s">
        <v>3291</v>
      </c>
      <c r="DB19" s="82" t="s">
        <v>4280</v>
      </c>
      <c r="DC19" s="82" t="s">
        <v>3289</v>
      </c>
      <c r="DD19" s="82" t="s">
        <v>3294</v>
      </c>
      <c r="DE19" s="82" t="s">
        <v>3291</v>
      </c>
      <c r="DF19" s="82" t="s">
        <v>3298</v>
      </c>
      <c r="DG19" s="82" t="s">
        <v>3293</v>
      </c>
      <c r="DH19" s="82" t="s">
        <v>3289</v>
      </c>
      <c r="DI19" s="82" t="s">
        <v>3291</v>
      </c>
      <c r="DJ19" s="82" t="s">
        <v>2868</v>
      </c>
      <c r="DK19" s="82" t="s">
        <v>2868</v>
      </c>
      <c r="DL19" s="82" t="s">
        <v>3302</v>
      </c>
      <c r="DM19" s="82" t="s">
        <v>3293</v>
      </c>
      <c r="DN19" s="82" t="s">
        <v>3297</v>
      </c>
      <c r="DO19" s="82" t="s">
        <v>3291</v>
      </c>
      <c r="DP19" s="82" t="s">
        <v>4281</v>
      </c>
      <c r="DQ19" s="82" t="s">
        <v>3297</v>
      </c>
      <c r="DR19" s="82" t="s">
        <v>2868</v>
      </c>
      <c r="DS19" s="82" t="s">
        <v>2868</v>
      </c>
      <c r="DT19" s="82" t="s">
        <v>2868</v>
      </c>
      <c r="DU19" s="82" t="s">
        <v>2868</v>
      </c>
      <c r="DV19" s="82" t="s">
        <v>2868</v>
      </c>
      <c r="DW19" s="82" t="s">
        <v>2868</v>
      </c>
      <c r="DX19" s="82" t="s">
        <v>2868</v>
      </c>
      <c r="DY19" s="82" t="s">
        <v>2868</v>
      </c>
      <c r="DZ19" s="82" t="s">
        <v>2868</v>
      </c>
      <c r="EA19" s="82" t="s">
        <v>2868</v>
      </c>
      <c r="EB19" s="82" t="s">
        <v>2868</v>
      </c>
      <c r="EC19" s="82" t="s">
        <v>2868</v>
      </c>
      <c r="ED19" s="82" t="s">
        <v>4292</v>
      </c>
      <c r="EE19" s="82" t="s">
        <v>3289</v>
      </c>
      <c r="EF19" s="82" t="s">
        <v>3294</v>
      </c>
      <c r="EG19" s="82" t="s">
        <v>3291</v>
      </c>
      <c r="EH19" s="82" t="s">
        <v>3314</v>
      </c>
      <c r="EI19" s="82" t="s">
        <v>3293</v>
      </c>
      <c r="EJ19" s="82" t="s">
        <v>3289</v>
      </c>
      <c r="EK19" s="82" t="s">
        <v>3291</v>
      </c>
      <c r="EL19" s="82" t="s">
        <v>2868</v>
      </c>
      <c r="EM19" s="82" t="s">
        <v>2868</v>
      </c>
      <c r="EN19" s="82" t="s">
        <v>3302</v>
      </c>
      <c r="EO19" s="82" t="s">
        <v>3293</v>
      </c>
      <c r="EP19" s="82" t="s">
        <v>3304</v>
      </c>
      <c r="EQ19" s="82" t="s">
        <v>3291</v>
      </c>
      <c r="ER19" s="82" t="s">
        <v>4282</v>
      </c>
      <c r="ES19" s="82" t="s">
        <v>3289</v>
      </c>
      <c r="ET19" s="82" t="s">
        <v>3294</v>
      </c>
      <c r="EU19" s="82" t="s">
        <v>3291</v>
      </c>
      <c r="EV19" s="82" t="s">
        <v>3298</v>
      </c>
      <c r="EW19" s="82" t="s">
        <v>3293</v>
      </c>
      <c r="EX19" s="82" t="s">
        <v>3297</v>
      </c>
      <c r="EY19" s="82" t="s">
        <v>3291</v>
      </c>
      <c r="EZ19" s="82" t="s">
        <v>2868</v>
      </c>
      <c r="FA19" s="82" t="s">
        <v>2868</v>
      </c>
      <c r="FB19" s="82" t="s">
        <v>3302</v>
      </c>
      <c r="FC19" s="82" t="s">
        <v>3293</v>
      </c>
      <c r="FD19" s="82" t="s">
        <v>3289</v>
      </c>
      <c r="FE19" s="82" t="s">
        <v>3291</v>
      </c>
      <c r="FF19" s="82" t="s">
        <v>4283</v>
      </c>
      <c r="FG19" s="82" t="s">
        <v>3289</v>
      </c>
      <c r="FH19" s="82" t="s">
        <v>3294</v>
      </c>
      <c r="FI19" s="82" t="s">
        <v>3291</v>
      </c>
      <c r="FJ19" s="82" t="s">
        <v>3298</v>
      </c>
      <c r="FK19" s="82" t="s">
        <v>3293</v>
      </c>
      <c r="FL19" s="82" t="s">
        <v>3289</v>
      </c>
      <c r="FM19" s="82" t="s">
        <v>3291</v>
      </c>
      <c r="FN19" s="82" t="s">
        <v>2868</v>
      </c>
      <c r="FO19" s="82" t="s">
        <v>2868</v>
      </c>
      <c r="FP19" s="82" t="s">
        <v>3302</v>
      </c>
      <c r="FQ19" s="82" t="s">
        <v>3293</v>
      </c>
      <c r="FR19" s="82" t="s">
        <v>3297</v>
      </c>
      <c r="FS19" s="82" t="s">
        <v>3291</v>
      </c>
      <c r="FT19" s="82" t="s">
        <v>4293</v>
      </c>
      <c r="FU19" s="82" t="s">
        <v>3289</v>
      </c>
      <c r="FV19" s="82" t="s">
        <v>3294</v>
      </c>
      <c r="FW19" s="82" t="s">
        <v>3291</v>
      </c>
      <c r="FX19" s="82" t="s">
        <v>3298</v>
      </c>
      <c r="FY19" s="82" t="s">
        <v>3291</v>
      </c>
      <c r="FZ19" s="82" t="s">
        <v>3289</v>
      </c>
      <c r="GA19" s="82" t="s">
        <v>3291</v>
      </c>
      <c r="GB19" s="82" t="s">
        <v>2868</v>
      </c>
      <c r="GC19" s="82" t="s">
        <v>2868</v>
      </c>
      <c r="GD19" s="82" t="s">
        <v>3302</v>
      </c>
      <c r="GE19" s="82" t="s">
        <v>3293</v>
      </c>
      <c r="GF19" s="82" t="s">
        <v>3289</v>
      </c>
      <c r="GG19" s="82" t="s">
        <v>3293</v>
      </c>
      <c r="GH19" s="82" t="s">
        <v>4284</v>
      </c>
      <c r="GI19" s="82" t="s">
        <v>3289</v>
      </c>
      <c r="GJ19" s="82" t="s">
        <v>3294</v>
      </c>
      <c r="GK19" s="82" t="s">
        <v>3291</v>
      </c>
      <c r="GL19" s="82" t="s">
        <v>3303</v>
      </c>
      <c r="GM19" s="82" t="s">
        <v>3293</v>
      </c>
      <c r="GN19" s="82" t="s">
        <v>3289</v>
      </c>
      <c r="GO19" s="82" t="s">
        <v>3291</v>
      </c>
      <c r="GP19" s="82" t="s">
        <v>2868</v>
      </c>
      <c r="GQ19" s="82" t="s">
        <v>2868</v>
      </c>
      <c r="GR19" s="82" t="s">
        <v>3302</v>
      </c>
      <c r="GS19" s="82" t="s">
        <v>3293</v>
      </c>
      <c r="GT19" s="82" t="s">
        <v>3289</v>
      </c>
      <c r="GU19" s="82" t="s">
        <v>3291</v>
      </c>
      <c r="GV19" s="82" t="s">
        <v>4294</v>
      </c>
      <c r="GW19" s="82" t="s">
        <v>3289</v>
      </c>
      <c r="GX19" s="82" t="s">
        <v>3294</v>
      </c>
      <c r="GY19" s="82" t="s">
        <v>3291</v>
      </c>
      <c r="GZ19" s="82" t="s">
        <v>3298</v>
      </c>
      <c r="HA19" s="82" t="s">
        <v>3293</v>
      </c>
      <c r="HB19" s="82" t="s">
        <v>3289</v>
      </c>
      <c r="HC19" s="82" t="s">
        <v>3291</v>
      </c>
      <c r="HD19" s="82" t="s">
        <v>2868</v>
      </c>
      <c r="HE19" s="82" t="s">
        <v>2868</v>
      </c>
      <c r="HF19" s="82" t="s">
        <v>3302</v>
      </c>
      <c r="HG19" s="82" t="s">
        <v>3293</v>
      </c>
      <c r="HH19" s="82" t="s">
        <v>3297</v>
      </c>
      <c r="HI19" s="82" t="s">
        <v>3291</v>
      </c>
      <c r="HJ19" s="82" t="s">
        <v>4285</v>
      </c>
      <c r="HK19" s="82" t="s">
        <v>3289</v>
      </c>
      <c r="HL19" s="82" t="s">
        <v>3294</v>
      </c>
      <c r="HM19" s="82" t="s">
        <v>3291</v>
      </c>
      <c r="HN19" s="82" t="s">
        <v>3298</v>
      </c>
      <c r="HO19" s="82" t="s">
        <v>3293</v>
      </c>
      <c r="HP19" s="82" t="s">
        <v>3289</v>
      </c>
      <c r="HQ19" s="82" t="s">
        <v>3291</v>
      </c>
      <c r="HR19" s="82" t="s">
        <v>2868</v>
      </c>
      <c r="HS19" s="82" t="s">
        <v>2868</v>
      </c>
      <c r="HT19" s="82" t="s">
        <v>3302</v>
      </c>
      <c r="HU19" s="82" t="s">
        <v>3293</v>
      </c>
      <c r="HV19" s="82" t="s">
        <v>3297</v>
      </c>
      <c r="HW19" s="82" t="s">
        <v>3291</v>
      </c>
      <c r="HX19" s="82" t="s">
        <v>4286</v>
      </c>
      <c r="HY19" s="82" t="s">
        <v>3297</v>
      </c>
      <c r="HZ19" s="82" t="s">
        <v>2868</v>
      </c>
      <c r="IA19" s="82" t="s">
        <v>2868</v>
      </c>
      <c r="IB19" s="82" t="s">
        <v>2868</v>
      </c>
      <c r="IC19" s="82" t="s">
        <v>2868</v>
      </c>
      <c r="ID19" s="82" t="s">
        <v>2868</v>
      </c>
      <c r="IE19" s="82" t="s">
        <v>2868</v>
      </c>
      <c r="IF19" s="82" t="s">
        <v>2868</v>
      </c>
      <c r="IG19" s="82" t="s">
        <v>2868</v>
      </c>
      <c r="IH19" s="82" t="s">
        <v>2868</v>
      </c>
      <c r="II19" s="82" t="s">
        <v>2868</v>
      </c>
      <c r="IJ19" s="82" t="s">
        <v>2868</v>
      </c>
      <c r="IK19" s="82" t="s">
        <v>2868</v>
      </c>
      <c r="IL19" s="82" t="s">
        <v>4287</v>
      </c>
      <c r="IM19" s="82" t="s">
        <v>3289</v>
      </c>
      <c r="IN19" s="82" t="s">
        <v>3294</v>
      </c>
      <c r="IO19" s="82" t="s">
        <v>3291</v>
      </c>
      <c r="IP19" s="82" t="s">
        <v>3298</v>
      </c>
      <c r="IQ19" s="82" t="s">
        <v>3293</v>
      </c>
      <c r="IR19" s="82" t="s">
        <v>3289</v>
      </c>
      <c r="IS19" s="82" t="s">
        <v>3291</v>
      </c>
      <c r="IT19" s="82" t="s">
        <v>2868</v>
      </c>
      <c r="IU19" s="82" t="s">
        <v>2868</v>
      </c>
      <c r="IV19" s="82" t="s">
        <v>3302</v>
      </c>
      <c r="IW19" s="82" t="s">
        <v>3293</v>
      </c>
      <c r="IX19" s="82" t="s">
        <v>3297</v>
      </c>
      <c r="IY19" s="82" t="s">
        <v>3291</v>
      </c>
      <c r="IZ19" s="82" t="s">
        <v>4288</v>
      </c>
      <c r="JA19" s="82" t="s">
        <v>3289</v>
      </c>
      <c r="JB19" s="82" t="s">
        <v>3294</v>
      </c>
      <c r="JC19" s="82" t="s">
        <v>3291</v>
      </c>
      <c r="JD19" s="82" t="s">
        <v>3298</v>
      </c>
      <c r="JE19" s="82" t="s">
        <v>3293</v>
      </c>
      <c r="JF19" s="82" t="s">
        <v>3289</v>
      </c>
      <c r="JG19" s="82" t="s">
        <v>3291</v>
      </c>
      <c r="JH19" s="82" t="s">
        <v>2868</v>
      </c>
      <c r="JI19" s="82" t="s">
        <v>2868</v>
      </c>
      <c r="JJ19" s="82" t="s">
        <v>3302</v>
      </c>
      <c r="JK19" s="82" t="s">
        <v>3293</v>
      </c>
      <c r="JL19" s="82" t="s">
        <v>3297</v>
      </c>
      <c r="JM19" s="82" t="s">
        <v>3291</v>
      </c>
      <c r="JN19" s="82" t="s">
        <v>4295</v>
      </c>
      <c r="JO19" s="82" t="s">
        <v>3289</v>
      </c>
      <c r="JP19" s="82" t="s">
        <v>3294</v>
      </c>
      <c r="JQ19" s="82" t="s">
        <v>3291</v>
      </c>
      <c r="JR19" s="82" t="s">
        <v>3298</v>
      </c>
      <c r="JS19" s="82" t="s">
        <v>3293</v>
      </c>
      <c r="JT19" s="82" t="s">
        <v>3289</v>
      </c>
      <c r="JU19" s="82" t="s">
        <v>3291</v>
      </c>
      <c r="JV19" s="82" t="s">
        <v>2868</v>
      </c>
      <c r="JW19" s="82" t="s">
        <v>2868</v>
      </c>
      <c r="JX19" s="82" t="s">
        <v>3302</v>
      </c>
      <c r="JY19" s="82" t="s">
        <v>3293</v>
      </c>
      <c r="JZ19" s="82" t="s">
        <v>3297</v>
      </c>
      <c r="KA19" s="82" t="s">
        <v>3291</v>
      </c>
      <c r="KB19" s="82" t="s">
        <v>4289</v>
      </c>
      <c r="KC19" s="82" t="s">
        <v>3289</v>
      </c>
      <c r="KD19" s="82" t="s">
        <v>3294</v>
      </c>
      <c r="KE19" s="82" t="s">
        <v>3291</v>
      </c>
      <c r="KF19" s="82" t="s">
        <v>3298</v>
      </c>
      <c r="KG19" s="82" t="s">
        <v>3293</v>
      </c>
      <c r="KH19" s="82" t="s">
        <v>3289</v>
      </c>
      <c r="KI19" s="82" t="s">
        <v>3291</v>
      </c>
      <c r="KJ19" s="82" t="s">
        <v>2868</v>
      </c>
      <c r="KK19" s="82" t="s">
        <v>2868</v>
      </c>
      <c r="KL19" s="82" t="s">
        <v>3302</v>
      </c>
      <c r="KM19" s="82" t="s">
        <v>3293</v>
      </c>
      <c r="KN19" s="82" t="s">
        <v>3297</v>
      </c>
      <c r="KO19" s="82" t="s">
        <v>3291</v>
      </c>
      <c r="KP19" s="82" t="s">
        <v>2868</v>
      </c>
      <c r="KQ19" s="82" t="s">
        <v>2868</v>
      </c>
      <c r="KR19" s="82" t="s">
        <v>2868</v>
      </c>
      <c r="KS19" s="82" t="s">
        <v>2868</v>
      </c>
      <c r="KT19" s="82" t="s">
        <v>2868</v>
      </c>
      <c r="KU19" s="82" t="s">
        <v>2868</v>
      </c>
      <c r="KV19" s="82" t="s">
        <v>2868</v>
      </c>
      <c r="KW19" s="82" t="s">
        <v>2868</v>
      </c>
      <c r="KX19" s="82" t="s">
        <v>2868</v>
      </c>
      <c r="KY19" s="82" t="s">
        <v>2868</v>
      </c>
      <c r="KZ19" s="82" t="s">
        <v>2868</v>
      </c>
      <c r="LA19" s="82" t="s">
        <v>2868</v>
      </c>
      <c r="LB19" s="82" t="s">
        <v>2868</v>
      </c>
      <c r="LC19" s="82" t="s">
        <v>2868</v>
      </c>
      <c r="LD19" s="82" t="s">
        <v>2868</v>
      </c>
      <c r="LE19" s="82" t="s">
        <v>2868</v>
      </c>
      <c r="LF19" s="82" t="s">
        <v>2868</v>
      </c>
      <c r="LG19" s="82" t="s">
        <v>2868</v>
      </c>
      <c r="LH19" s="82" t="s">
        <v>2868</v>
      </c>
      <c r="LI19" s="82" t="s">
        <v>2868</v>
      </c>
      <c r="LJ19" s="82" t="s">
        <v>2868</v>
      </c>
      <c r="LK19" s="82" t="s">
        <v>2868</v>
      </c>
      <c r="LL19" s="82" t="s">
        <v>2868</v>
      </c>
      <c r="LM19" s="82" t="s">
        <v>2868</v>
      </c>
      <c r="LN19" s="82" t="s">
        <v>2868</v>
      </c>
      <c r="LO19" s="82" t="s">
        <v>2868</v>
      </c>
      <c r="LP19" s="82" t="s">
        <v>2868</v>
      </c>
      <c r="LQ19" s="82" t="s">
        <v>2868</v>
      </c>
      <c r="LR19" s="82" t="s">
        <v>2868</v>
      </c>
      <c r="LS19" s="82" t="s">
        <v>2868</v>
      </c>
      <c r="LT19" s="82" t="s">
        <v>2868</v>
      </c>
      <c r="LU19" s="82" t="s">
        <v>2868</v>
      </c>
      <c r="LV19" s="82" t="s">
        <v>2868</v>
      </c>
      <c r="LW19" s="82" t="s">
        <v>2868</v>
      </c>
      <c r="LX19" s="82" t="s">
        <v>2868</v>
      </c>
      <c r="LY19" s="82" t="s">
        <v>2868</v>
      </c>
      <c r="LZ19" s="82" t="s">
        <v>2868</v>
      </c>
      <c r="MA19" s="82" t="s">
        <v>2868</v>
      </c>
      <c r="MB19" s="82" t="s">
        <v>2868</v>
      </c>
      <c r="MC19" s="82" t="s">
        <v>2868</v>
      </c>
      <c r="MD19" s="82" t="s">
        <v>2868</v>
      </c>
      <c r="ME19" s="82" t="s">
        <v>2868</v>
      </c>
      <c r="MF19" s="82" t="s">
        <v>2868</v>
      </c>
      <c r="MG19" s="82" t="s">
        <v>2868</v>
      </c>
      <c r="MH19" s="82" t="s">
        <v>2868</v>
      </c>
      <c r="MI19" s="82" t="s">
        <v>2868</v>
      </c>
      <c r="MJ19" s="82" t="s">
        <v>2868</v>
      </c>
      <c r="MK19" s="82" t="s">
        <v>2868</v>
      </c>
      <c r="ML19" s="82" t="s">
        <v>2868</v>
      </c>
      <c r="MM19" s="82" t="s">
        <v>2868</v>
      </c>
      <c r="MN19" s="82" t="s">
        <v>2868</v>
      </c>
      <c r="MO19" s="82" t="s">
        <v>2868</v>
      </c>
      <c r="MP19" s="82" t="s">
        <v>2868</v>
      </c>
      <c r="MQ19" s="82" t="s">
        <v>2868</v>
      </c>
      <c r="MR19" s="82" t="s">
        <v>2868</v>
      </c>
      <c r="MS19" s="82" t="s">
        <v>2868</v>
      </c>
      <c r="MT19" s="82" t="s">
        <v>2868</v>
      </c>
      <c r="MU19" s="82" t="s">
        <v>2868</v>
      </c>
      <c r="MV19" s="82" t="s">
        <v>2868</v>
      </c>
      <c r="MW19" s="82" t="s">
        <v>2868</v>
      </c>
      <c r="MX19" s="82" t="s">
        <v>2868</v>
      </c>
      <c r="MY19" s="82" t="s">
        <v>2868</v>
      </c>
      <c r="MZ19" s="82" t="s">
        <v>2868</v>
      </c>
      <c r="NA19" s="82" t="s">
        <v>2868</v>
      </c>
      <c r="NB19" s="82" t="s">
        <v>2868</v>
      </c>
      <c r="NC19" s="82" t="s">
        <v>2868</v>
      </c>
      <c r="ND19" s="82" t="s">
        <v>2868</v>
      </c>
      <c r="NE19" s="82" t="s">
        <v>2868</v>
      </c>
      <c r="NF19" s="82" t="s">
        <v>2868</v>
      </c>
      <c r="NG19" s="82" t="s">
        <v>2868</v>
      </c>
      <c r="NH19" s="82" t="s">
        <v>2868</v>
      </c>
      <c r="NI19" s="82" t="s">
        <v>2868</v>
      </c>
      <c r="NJ19" s="82" t="s">
        <v>2868</v>
      </c>
      <c r="NK19" s="82" t="s">
        <v>2868</v>
      </c>
      <c r="NL19" s="82" t="s">
        <v>2868</v>
      </c>
      <c r="NM19" s="82" t="s">
        <v>2868</v>
      </c>
      <c r="NN19" s="82" t="s">
        <v>2868</v>
      </c>
      <c r="NO19" s="82" t="s">
        <v>2868</v>
      </c>
      <c r="NP19" s="82" t="s">
        <v>2868</v>
      </c>
      <c r="NQ19" s="82" t="s">
        <v>2868</v>
      </c>
      <c r="NR19" s="82" t="s">
        <v>2868</v>
      </c>
      <c r="NS19" s="82" t="s">
        <v>2868</v>
      </c>
      <c r="NT19" s="82" t="s">
        <v>2868</v>
      </c>
      <c r="NU19" s="82" t="s">
        <v>2868</v>
      </c>
      <c r="NV19" s="82" t="s">
        <v>2868</v>
      </c>
      <c r="NW19" s="82" t="s">
        <v>2868</v>
      </c>
      <c r="NX19" s="82" t="s">
        <v>2868</v>
      </c>
      <c r="NY19" s="82" t="s">
        <v>2868</v>
      </c>
      <c r="NZ19" s="82" t="s">
        <v>2868</v>
      </c>
      <c r="OA19" s="82" t="s">
        <v>2868</v>
      </c>
      <c r="OB19" s="82" t="s">
        <v>2868</v>
      </c>
      <c r="OC19" s="82" t="s">
        <v>2868</v>
      </c>
      <c r="OD19" s="82" t="s">
        <v>2868</v>
      </c>
      <c r="OE19" s="82" t="s">
        <v>2868</v>
      </c>
      <c r="OF19" s="82" t="s">
        <v>2868</v>
      </c>
      <c r="OG19" s="82" t="s">
        <v>2868</v>
      </c>
      <c r="OH19" s="82" t="s">
        <v>2868</v>
      </c>
      <c r="OI19" s="82" t="s">
        <v>2868</v>
      </c>
      <c r="OJ19" s="82" t="s">
        <v>2868</v>
      </c>
      <c r="OK19" s="82" t="s">
        <v>2868</v>
      </c>
      <c r="OL19" s="82" t="s">
        <v>2868</v>
      </c>
      <c r="OM19" s="82" t="s">
        <v>2868</v>
      </c>
      <c r="ON19" s="82" t="s">
        <v>2868</v>
      </c>
      <c r="OO19" s="82" t="s">
        <v>2868</v>
      </c>
      <c r="OP19" s="82" t="s">
        <v>2868</v>
      </c>
      <c r="OQ19" s="82" t="s">
        <v>2868</v>
      </c>
      <c r="OR19" s="82" t="s">
        <v>2868</v>
      </c>
      <c r="OS19" s="82" t="s">
        <v>2868</v>
      </c>
      <c r="OT19" s="82" t="s">
        <v>2868</v>
      </c>
      <c r="OU19" s="82" t="s">
        <v>2868</v>
      </c>
      <c r="OV19" s="82" t="s">
        <v>2868</v>
      </c>
      <c r="OW19" s="82" t="s">
        <v>2868</v>
      </c>
      <c r="OX19" s="82" t="s">
        <v>2868</v>
      </c>
      <c r="OY19" s="82" t="s">
        <v>2868</v>
      </c>
      <c r="OZ19" s="82" t="s">
        <v>2868</v>
      </c>
      <c r="PA19" s="82" t="s">
        <v>2868</v>
      </c>
      <c r="PB19" s="82" t="s">
        <v>2868</v>
      </c>
      <c r="PC19" s="82" t="s">
        <v>2868</v>
      </c>
      <c r="PD19" s="82" t="s">
        <v>2868</v>
      </c>
      <c r="PE19" s="82" t="s">
        <v>2868</v>
      </c>
      <c r="PF19" s="82" t="s">
        <v>2868</v>
      </c>
      <c r="PG19" s="82" t="s">
        <v>2868</v>
      </c>
      <c r="PH19" s="82" t="s">
        <v>2868</v>
      </c>
      <c r="PI19" s="82" t="s">
        <v>2868</v>
      </c>
      <c r="PJ19" s="82" t="s">
        <v>2868</v>
      </c>
      <c r="PK19" s="82" t="s">
        <v>2868</v>
      </c>
      <c r="PL19" s="82" t="s">
        <v>2868</v>
      </c>
      <c r="PM19" s="82" t="s">
        <v>2868</v>
      </c>
      <c r="PN19" s="82" t="s">
        <v>2868</v>
      </c>
      <c r="PO19" s="82" t="s">
        <v>2868</v>
      </c>
      <c r="PP19" s="82" t="s">
        <v>2868</v>
      </c>
      <c r="PQ19" s="82" t="s">
        <v>2868</v>
      </c>
      <c r="PR19" s="82" t="s">
        <v>2868</v>
      </c>
      <c r="PS19" s="82" t="s">
        <v>2868</v>
      </c>
      <c r="PT19" s="82" t="s">
        <v>2868</v>
      </c>
      <c r="PU19" s="82" t="s">
        <v>2868</v>
      </c>
      <c r="PV19" s="82" t="s">
        <v>2868</v>
      </c>
      <c r="PW19" s="82" t="s">
        <v>2868</v>
      </c>
      <c r="PX19" s="82" t="s">
        <v>2868</v>
      </c>
      <c r="PY19" s="82" t="s">
        <v>2868</v>
      </c>
      <c r="PZ19" s="82" t="s">
        <v>2868</v>
      </c>
      <c r="QA19" s="82" t="s">
        <v>2868</v>
      </c>
      <c r="QB19" s="82" t="s">
        <v>2868</v>
      </c>
      <c r="QC19" s="82" t="s">
        <v>2868</v>
      </c>
      <c r="QD19" s="82" t="s">
        <v>2868</v>
      </c>
      <c r="QE19" s="82" t="s">
        <v>2868</v>
      </c>
      <c r="QF19" s="82" t="s">
        <v>2868</v>
      </c>
      <c r="QG19" s="82" t="s">
        <v>2868</v>
      </c>
      <c r="QH19" s="82" t="s">
        <v>2868</v>
      </c>
      <c r="QI19" s="82" t="s">
        <v>2868</v>
      </c>
      <c r="QJ19" s="82" t="s">
        <v>2868</v>
      </c>
      <c r="QK19" s="82" t="s">
        <v>2868</v>
      </c>
      <c r="QL19" s="82" t="s">
        <v>2868</v>
      </c>
      <c r="QM19" s="82" t="s">
        <v>2868</v>
      </c>
    </row>
    <row r="20" spans="2:455">
      <c r="B20" s="82" t="s">
        <v>2890</v>
      </c>
      <c r="C20" s="82" t="s">
        <v>4046</v>
      </c>
      <c r="D20" s="82" t="s">
        <v>2890</v>
      </c>
      <c r="E20" s="82" t="s">
        <v>3321</v>
      </c>
      <c r="F20" s="82" t="s">
        <v>849</v>
      </c>
      <c r="G20" s="82" t="s">
        <v>303</v>
      </c>
      <c r="H20" s="82" t="s">
        <v>303</v>
      </c>
      <c r="I20" s="82" t="s">
        <v>4019</v>
      </c>
      <c r="J20" s="82" t="s">
        <v>4021</v>
      </c>
      <c r="K20" s="82" t="s">
        <v>3301</v>
      </c>
      <c r="L20" s="82" t="s">
        <v>3291</v>
      </c>
      <c r="M20" s="82" t="s">
        <v>3304</v>
      </c>
      <c r="N20" s="82" t="s">
        <v>3305</v>
      </c>
      <c r="O20" s="82" t="s">
        <v>3293</v>
      </c>
      <c r="P20" s="82" t="s">
        <v>3324</v>
      </c>
      <c r="Q20" s="82" t="s">
        <v>3293</v>
      </c>
      <c r="R20" s="82" t="s">
        <v>3290</v>
      </c>
      <c r="S20" s="82" t="s">
        <v>3291</v>
      </c>
      <c r="T20" s="82" t="s">
        <v>2868</v>
      </c>
      <c r="U20" s="82" t="s">
        <v>2868</v>
      </c>
      <c r="V20" s="82" t="s">
        <v>4276</v>
      </c>
      <c r="W20" s="82" t="s">
        <v>3289</v>
      </c>
      <c r="X20" s="82" t="s">
        <v>3294</v>
      </c>
      <c r="Y20" s="82" t="s">
        <v>3291</v>
      </c>
      <c r="Z20" s="82" t="s">
        <v>3301</v>
      </c>
      <c r="AA20" s="82" t="s">
        <v>3293</v>
      </c>
      <c r="AB20" s="82" t="s">
        <v>3289</v>
      </c>
      <c r="AC20" s="82" t="s">
        <v>3291</v>
      </c>
      <c r="AD20" s="82" t="s">
        <v>2868</v>
      </c>
      <c r="AE20" s="82" t="s">
        <v>2868</v>
      </c>
      <c r="AF20" s="82" t="s">
        <v>3302</v>
      </c>
      <c r="AG20" s="82" t="s">
        <v>3293</v>
      </c>
      <c r="AH20" s="82" t="s">
        <v>3291</v>
      </c>
      <c r="AI20" s="82" t="s">
        <v>3291</v>
      </c>
      <c r="AJ20" s="82" t="s">
        <v>4290</v>
      </c>
      <c r="AK20" s="82" t="s">
        <v>3289</v>
      </c>
      <c r="AL20" s="82" t="s">
        <v>3294</v>
      </c>
      <c r="AM20" s="82" t="s">
        <v>3291</v>
      </c>
      <c r="AN20" s="82" t="s">
        <v>3303</v>
      </c>
      <c r="AO20" s="82" t="s">
        <v>3293</v>
      </c>
      <c r="AP20" s="82" t="s">
        <v>3289</v>
      </c>
      <c r="AQ20" s="82" t="s">
        <v>3291</v>
      </c>
      <c r="AR20" s="82" t="s">
        <v>2868</v>
      </c>
      <c r="AS20" s="82" t="s">
        <v>2868</v>
      </c>
      <c r="AT20" s="82" t="s">
        <v>3302</v>
      </c>
      <c r="AU20" s="82" t="s">
        <v>3293</v>
      </c>
      <c r="AV20" s="82" t="s">
        <v>3289</v>
      </c>
      <c r="AW20" s="82" t="s">
        <v>3291</v>
      </c>
      <c r="AX20" s="82" t="s">
        <v>4277</v>
      </c>
      <c r="AY20" s="82" t="s">
        <v>3289</v>
      </c>
      <c r="AZ20" s="82" t="s">
        <v>3294</v>
      </c>
      <c r="BA20" s="82" t="s">
        <v>3291</v>
      </c>
      <c r="BB20" s="82" t="s">
        <v>3301</v>
      </c>
      <c r="BC20" s="82" t="s">
        <v>3293</v>
      </c>
      <c r="BD20" s="82" t="s">
        <v>3289</v>
      </c>
      <c r="BE20" s="82" t="s">
        <v>3291</v>
      </c>
      <c r="BF20" s="82" t="s">
        <v>2868</v>
      </c>
      <c r="BG20" s="82" t="s">
        <v>2868</v>
      </c>
      <c r="BH20" s="82" t="s">
        <v>3302</v>
      </c>
      <c r="BI20" s="82" t="s">
        <v>3293</v>
      </c>
      <c r="BJ20" s="82" t="s">
        <v>3291</v>
      </c>
      <c r="BK20" s="82" t="s">
        <v>3291</v>
      </c>
      <c r="BL20" s="82" t="s">
        <v>4291</v>
      </c>
      <c r="BM20" s="82" t="s">
        <v>3289</v>
      </c>
      <c r="BN20" s="82" t="s">
        <v>3320</v>
      </c>
      <c r="BO20" s="82" t="s">
        <v>3293</v>
      </c>
      <c r="BP20" s="82" t="s">
        <v>3303</v>
      </c>
      <c r="BQ20" s="82" t="s">
        <v>3293</v>
      </c>
      <c r="BR20" s="82" t="s">
        <v>3289</v>
      </c>
      <c r="BS20" s="82" t="s">
        <v>3291</v>
      </c>
      <c r="BT20" s="82" t="s">
        <v>2868</v>
      </c>
      <c r="BU20" s="82" t="s">
        <v>2868</v>
      </c>
      <c r="BV20" s="82" t="s">
        <v>3302</v>
      </c>
      <c r="BW20" s="82" t="s">
        <v>3293</v>
      </c>
      <c r="BX20" s="82" t="s">
        <v>3289</v>
      </c>
      <c r="BY20" s="82" t="s">
        <v>3293</v>
      </c>
      <c r="BZ20" s="82" t="s">
        <v>4278</v>
      </c>
      <c r="CA20" s="82" t="s">
        <v>3289</v>
      </c>
      <c r="CB20" s="82" t="s">
        <v>3294</v>
      </c>
      <c r="CC20" s="82" t="s">
        <v>3291</v>
      </c>
      <c r="CD20" s="82" t="s">
        <v>3301</v>
      </c>
      <c r="CE20" s="82" t="s">
        <v>3293</v>
      </c>
      <c r="CF20" s="82" t="s">
        <v>3289</v>
      </c>
      <c r="CG20" s="82" t="s">
        <v>3291</v>
      </c>
      <c r="CH20" s="82" t="s">
        <v>2868</v>
      </c>
      <c r="CI20" s="82" t="s">
        <v>2868</v>
      </c>
      <c r="CJ20" s="82" t="s">
        <v>3302</v>
      </c>
      <c r="CK20" s="82" t="s">
        <v>3293</v>
      </c>
      <c r="CL20" s="82" t="s">
        <v>3291</v>
      </c>
      <c r="CM20" s="82" t="s">
        <v>3291</v>
      </c>
      <c r="CN20" s="82" t="s">
        <v>4279</v>
      </c>
      <c r="CO20" s="82" t="s">
        <v>3289</v>
      </c>
      <c r="CP20" s="82" t="s">
        <v>3294</v>
      </c>
      <c r="CQ20" s="82" t="s">
        <v>3291</v>
      </c>
      <c r="CR20" s="82" t="s">
        <v>3301</v>
      </c>
      <c r="CS20" s="82" t="s">
        <v>3293</v>
      </c>
      <c r="CT20" s="82" t="s">
        <v>3289</v>
      </c>
      <c r="CU20" s="82" t="s">
        <v>3291</v>
      </c>
      <c r="CV20" s="82" t="s">
        <v>2868</v>
      </c>
      <c r="CW20" s="82" t="s">
        <v>2868</v>
      </c>
      <c r="CX20" s="82" t="s">
        <v>3302</v>
      </c>
      <c r="CY20" s="82" t="s">
        <v>3293</v>
      </c>
      <c r="CZ20" s="82" t="s">
        <v>3291</v>
      </c>
      <c r="DA20" s="82" t="s">
        <v>3291</v>
      </c>
      <c r="DB20" s="82" t="s">
        <v>4280</v>
      </c>
      <c r="DC20" s="82" t="s">
        <v>3297</v>
      </c>
      <c r="DD20" s="82" t="s">
        <v>2868</v>
      </c>
      <c r="DE20" s="82" t="s">
        <v>2868</v>
      </c>
      <c r="DF20" s="82" t="s">
        <v>2868</v>
      </c>
      <c r="DG20" s="82" t="s">
        <v>2868</v>
      </c>
      <c r="DH20" s="82" t="s">
        <v>2868</v>
      </c>
      <c r="DI20" s="82" t="s">
        <v>2868</v>
      </c>
      <c r="DJ20" s="82" t="s">
        <v>2868</v>
      </c>
      <c r="DK20" s="82" t="s">
        <v>2868</v>
      </c>
      <c r="DL20" s="82" t="s">
        <v>2868</v>
      </c>
      <c r="DM20" s="82" t="s">
        <v>2868</v>
      </c>
      <c r="DN20" s="82" t="s">
        <v>2868</v>
      </c>
      <c r="DO20" s="82" t="s">
        <v>2868</v>
      </c>
      <c r="DP20" s="82" t="s">
        <v>4281</v>
      </c>
      <c r="DQ20" s="82" t="s">
        <v>3297</v>
      </c>
      <c r="DR20" s="82" t="s">
        <v>2868</v>
      </c>
      <c r="DS20" s="82" t="s">
        <v>2868</v>
      </c>
      <c r="DT20" s="82" t="s">
        <v>2868</v>
      </c>
      <c r="DU20" s="82" t="s">
        <v>2868</v>
      </c>
      <c r="DV20" s="82" t="s">
        <v>2868</v>
      </c>
      <c r="DW20" s="82" t="s">
        <v>2868</v>
      </c>
      <c r="DX20" s="82" t="s">
        <v>2868</v>
      </c>
      <c r="DY20" s="82" t="s">
        <v>2868</v>
      </c>
      <c r="DZ20" s="82" t="s">
        <v>2868</v>
      </c>
      <c r="EA20" s="82" t="s">
        <v>2868</v>
      </c>
      <c r="EB20" s="82" t="s">
        <v>2868</v>
      </c>
      <c r="EC20" s="82" t="s">
        <v>2868</v>
      </c>
      <c r="ED20" s="82" t="s">
        <v>4292</v>
      </c>
      <c r="EE20" s="82" t="s">
        <v>3289</v>
      </c>
      <c r="EF20" s="82" t="s">
        <v>3294</v>
      </c>
      <c r="EG20" s="82" t="s">
        <v>3291</v>
      </c>
      <c r="EH20" s="82" t="s">
        <v>3298</v>
      </c>
      <c r="EI20" s="82" t="s">
        <v>3291</v>
      </c>
      <c r="EJ20" s="82" t="s">
        <v>3289</v>
      </c>
      <c r="EK20" s="82" t="s">
        <v>3291</v>
      </c>
      <c r="EL20" s="82" t="s">
        <v>2868</v>
      </c>
      <c r="EM20" s="82" t="s">
        <v>2868</v>
      </c>
      <c r="EN20" s="82" t="s">
        <v>3302</v>
      </c>
      <c r="EO20" s="82" t="s">
        <v>3293</v>
      </c>
      <c r="EP20" s="82" t="s">
        <v>3289</v>
      </c>
      <c r="EQ20" s="82" t="s">
        <v>3293</v>
      </c>
      <c r="ER20" s="82" t="s">
        <v>4282</v>
      </c>
      <c r="ES20" s="82" t="s">
        <v>3289</v>
      </c>
      <c r="ET20" s="82" t="s">
        <v>3294</v>
      </c>
      <c r="EU20" s="82" t="s">
        <v>3291</v>
      </c>
      <c r="EV20" s="82" t="s">
        <v>3301</v>
      </c>
      <c r="EW20" s="82" t="s">
        <v>3293</v>
      </c>
      <c r="EX20" s="82" t="s">
        <v>3289</v>
      </c>
      <c r="EY20" s="82" t="s">
        <v>3291</v>
      </c>
      <c r="EZ20" s="82" t="s">
        <v>2868</v>
      </c>
      <c r="FA20" s="82" t="s">
        <v>2868</v>
      </c>
      <c r="FB20" s="82" t="s">
        <v>3302</v>
      </c>
      <c r="FC20" s="82" t="s">
        <v>3293</v>
      </c>
      <c r="FD20" s="82" t="s">
        <v>3291</v>
      </c>
      <c r="FE20" s="82" t="s">
        <v>3291</v>
      </c>
      <c r="FF20" s="82" t="s">
        <v>4283</v>
      </c>
      <c r="FG20" s="82" t="s">
        <v>3289</v>
      </c>
      <c r="FH20" s="82" t="s">
        <v>3294</v>
      </c>
      <c r="FI20" s="82" t="s">
        <v>3291</v>
      </c>
      <c r="FJ20" s="82" t="s">
        <v>3314</v>
      </c>
      <c r="FK20" s="82" t="s">
        <v>3293</v>
      </c>
      <c r="FL20" s="82" t="s">
        <v>3289</v>
      </c>
      <c r="FM20" s="82" t="s">
        <v>3291</v>
      </c>
      <c r="FN20" s="82" t="s">
        <v>2868</v>
      </c>
      <c r="FO20" s="82" t="s">
        <v>2868</v>
      </c>
      <c r="FP20" s="82" t="s">
        <v>3302</v>
      </c>
      <c r="FQ20" s="82" t="s">
        <v>3293</v>
      </c>
      <c r="FR20" s="82" t="s">
        <v>3304</v>
      </c>
      <c r="FS20" s="82" t="s">
        <v>3291</v>
      </c>
      <c r="FT20" s="82" t="s">
        <v>4293</v>
      </c>
      <c r="FU20" s="82" t="s">
        <v>3289</v>
      </c>
      <c r="FV20" s="82" t="s">
        <v>3294</v>
      </c>
      <c r="FW20" s="82" t="s">
        <v>3291</v>
      </c>
      <c r="FX20" s="82" t="s">
        <v>3301</v>
      </c>
      <c r="FY20" s="82" t="s">
        <v>3293</v>
      </c>
      <c r="FZ20" s="82" t="s">
        <v>3289</v>
      </c>
      <c r="GA20" s="82" t="s">
        <v>3291</v>
      </c>
      <c r="GB20" s="82" t="s">
        <v>2868</v>
      </c>
      <c r="GC20" s="82" t="s">
        <v>2868</v>
      </c>
      <c r="GD20" s="82" t="s">
        <v>3302</v>
      </c>
      <c r="GE20" s="82" t="s">
        <v>3293</v>
      </c>
      <c r="GF20" s="82" t="s">
        <v>3291</v>
      </c>
      <c r="GG20" s="82" t="s">
        <v>3291</v>
      </c>
      <c r="GH20" s="82" t="s">
        <v>4284</v>
      </c>
      <c r="GI20" s="82" t="s">
        <v>3289</v>
      </c>
      <c r="GJ20" s="82" t="s">
        <v>3294</v>
      </c>
      <c r="GK20" s="82" t="s">
        <v>3291</v>
      </c>
      <c r="GL20" s="82" t="s">
        <v>3301</v>
      </c>
      <c r="GM20" s="82" t="s">
        <v>3293</v>
      </c>
      <c r="GN20" s="82" t="s">
        <v>3289</v>
      </c>
      <c r="GO20" s="82" t="s">
        <v>3291</v>
      </c>
      <c r="GP20" s="82" t="s">
        <v>2868</v>
      </c>
      <c r="GQ20" s="82" t="s">
        <v>2868</v>
      </c>
      <c r="GR20" s="82" t="s">
        <v>3302</v>
      </c>
      <c r="GS20" s="82" t="s">
        <v>3293</v>
      </c>
      <c r="GT20" s="82" t="s">
        <v>3291</v>
      </c>
      <c r="GU20" s="82" t="s">
        <v>3291</v>
      </c>
      <c r="GV20" s="82" t="s">
        <v>4294</v>
      </c>
      <c r="GW20" s="82" t="s">
        <v>3289</v>
      </c>
      <c r="GX20" s="82" t="s">
        <v>3294</v>
      </c>
      <c r="GY20" s="82" t="s">
        <v>3291</v>
      </c>
      <c r="GZ20" s="82" t="s">
        <v>3298</v>
      </c>
      <c r="HA20" s="82" t="s">
        <v>3291</v>
      </c>
      <c r="HB20" s="82" t="s">
        <v>3289</v>
      </c>
      <c r="HC20" s="82" t="s">
        <v>3291</v>
      </c>
      <c r="HD20" s="82" t="s">
        <v>2868</v>
      </c>
      <c r="HE20" s="82" t="s">
        <v>2868</v>
      </c>
      <c r="HF20" s="82" t="s">
        <v>3302</v>
      </c>
      <c r="HG20" s="82" t="s">
        <v>3293</v>
      </c>
      <c r="HH20" s="82" t="s">
        <v>3289</v>
      </c>
      <c r="HI20" s="82" t="s">
        <v>3293</v>
      </c>
      <c r="HJ20" s="82" t="s">
        <v>4285</v>
      </c>
      <c r="HK20" s="82" t="s">
        <v>3289</v>
      </c>
      <c r="HL20" s="82" t="s">
        <v>3294</v>
      </c>
      <c r="HM20" s="82" t="s">
        <v>3291</v>
      </c>
      <c r="HN20" s="82" t="s">
        <v>3298</v>
      </c>
      <c r="HO20" s="82" t="s">
        <v>3291</v>
      </c>
      <c r="HP20" s="82" t="s">
        <v>3289</v>
      </c>
      <c r="HQ20" s="82" t="s">
        <v>3291</v>
      </c>
      <c r="HR20" s="82" t="s">
        <v>2868</v>
      </c>
      <c r="HS20" s="82" t="s">
        <v>2868</v>
      </c>
      <c r="HT20" s="82" t="s">
        <v>3302</v>
      </c>
      <c r="HU20" s="82" t="s">
        <v>3293</v>
      </c>
      <c r="HV20" s="82" t="s">
        <v>3289</v>
      </c>
      <c r="HW20" s="82" t="s">
        <v>3293</v>
      </c>
      <c r="HX20" s="82" t="s">
        <v>4286</v>
      </c>
      <c r="HY20" s="82" t="s">
        <v>3297</v>
      </c>
      <c r="HZ20" s="82" t="s">
        <v>2868</v>
      </c>
      <c r="IA20" s="82" t="s">
        <v>2868</v>
      </c>
      <c r="IB20" s="82" t="s">
        <v>2868</v>
      </c>
      <c r="IC20" s="82" t="s">
        <v>2868</v>
      </c>
      <c r="ID20" s="82" t="s">
        <v>2868</v>
      </c>
      <c r="IE20" s="82" t="s">
        <v>2868</v>
      </c>
      <c r="IF20" s="82" t="s">
        <v>2868</v>
      </c>
      <c r="IG20" s="82" t="s">
        <v>2868</v>
      </c>
      <c r="IH20" s="82" t="s">
        <v>2868</v>
      </c>
      <c r="II20" s="82" t="s">
        <v>2868</v>
      </c>
      <c r="IJ20" s="82" t="s">
        <v>2868</v>
      </c>
      <c r="IK20" s="82" t="s">
        <v>2868</v>
      </c>
      <c r="IL20" s="82" t="s">
        <v>4287</v>
      </c>
      <c r="IM20" s="82" t="s">
        <v>3289</v>
      </c>
      <c r="IN20" s="82" t="s">
        <v>3294</v>
      </c>
      <c r="IO20" s="82" t="s">
        <v>3291</v>
      </c>
      <c r="IP20" s="82" t="s">
        <v>3301</v>
      </c>
      <c r="IQ20" s="82" t="s">
        <v>3293</v>
      </c>
      <c r="IR20" s="82" t="s">
        <v>3289</v>
      </c>
      <c r="IS20" s="82" t="s">
        <v>3291</v>
      </c>
      <c r="IT20" s="82" t="s">
        <v>2868</v>
      </c>
      <c r="IU20" s="82" t="s">
        <v>2868</v>
      </c>
      <c r="IV20" s="82" t="s">
        <v>3302</v>
      </c>
      <c r="IW20" s="82" t="s">
        <v>3293</v>
      </c>
      <c r="IX20" s="82" t="s">
        <v>3291</v>
      </c>
      <c r="IY20" s="82" t="s">
        <v>3291</v>
      </c>
      <c r="IZ20" s="82" t="s">
        <v>4288</v>
      </c>
      <c r="JA20" s="82" t="s">
        <v>3289</v>
      </c>
      <c r="JB20" s="82" t="s">
        <v>3294</v>
      </c>
      <c r="JC20" s="82" t="s">
        <v>3291</v>
      </c>
      <c r="JD20" s="82" t="s">
        <v>3303</v>
      </c>
      <c r="JE20" s="82" t="s">
        <v>3293</v>
      </c>
      <c r="JF20" s="82" t="s">
        <v>3289</v>
      </c>
      <c r="JG20" s="82" t="s">
        <v>3291</v>
      </c>
      <c r="JH20" s="82" t="s">
        <v>2868</v>
      </c>
      <c r="JI20" s="82" t="s">
        <v>2868</v>
      </c>
      <c r="JJ20" s="82" t="s">
        <v>3302</v>
      </c>
      <c r="JK20" s="82" t="s">
        <v>3293</v>
      </c>
      <c r="JL20" s="82" t="s">
        <v>3289</v>
      </c>
      <c r="JM20" s="82" t="s">
        <v>3291</v>
      </c>
      <c r="JN20" s="82" t="s">
        <v>4295</v>
      </c>
      <c r="JO20" s="82" t="s">
        <v>3289</v>
      </c>
      <c r="JP20" s="82" t="s">
        <v>3294</v>
      </c>
      <c r="JQ20" s="82" t="s">
        <v>3291</v>
      </c>
      <c r="JR20" s="82" t="s">
        <v>3301</v>
      </c>
      <c r="JS20" s="82" t="s">
        <v>3293</v>
      </c>
      <c r="JT20" s="82" t="s">
        <v>3289</v>
      </c>
      <c r="JU20" s="82" t="s">
        <v>3291</v>
      </c>
      <c r="JV20" s="82" t="s">
        <v>2868</v>
      </c>
      <c r="JW20" s="82" t="s">
        <v>2868</v>
      </c>
      <c r="JX20" s="82" t="s">
        <v>3302</v>
      </c>
      <c r="JY20" s="82" t="s">
        <v>3293</v>
      </c>
      <c r="JZ20" s="82" t="s">
        <v>3291</v>
      </c>
      <c r="KA20" s="82" t="s">
        <v>3291</v>
      </c>
      <c r="KB20" s="82" t="s">
        <v>4289</v>
      </c>
      <c r="KC20" s="82" t="s">
        <v>3289</v>
      </c>
      <c r="KD20" s="82" t="s">
        <v>3294</v>
      </c>
      <c r="KE20" s="82" t="s">
        <v>3291</v>
      </c>
      <c r="KF20" s="82" t="s">
        <v>3301</v>
      </c>
      <c r="KG20" s="82" t="s">
        <v>3293</v>
      </c>
      <c r="KH20" s="82" t="s">
        <v>3289</v>
      </c>
      <c r="KI20" s="82" t="s">
        <v>3291</v>
      </c>
      <c r="KJ20" s="82" t="s">
        <v>2868</v>
      </c>
      <c r="KK20" s="82" t="s">
        <v>2868</v>
      </c>
      <c r="KL20" s="82" t="s">
        <v>3302</v>
      </c>
      <c r="KM20" s="82" t="s">
        <v>3293</v>
      </c>
      <c r="KN20" s="82" t="s">
        <v>3291</v>
      </c>
      <c r="KO20" s="82" t="s">
        <v>3291</v>
      </c>
      <c r="KP20" s="82" t="s">
        <v>2868</v>
      </c>
      <c r="KQ20" s="82" t="s">
        <v>2868</v>
      </c>
      <c r="KR20" s="82" t="s">
        <v>2868</v>
      </c>
      <c r="KS20" s="82" t="s">
        <v>2868</v>
      </c>
      <c r="KT20" s="82" t="s">
        <v>2868</v>
      </c>
      <c r="KU20" s="82" t="s">
        <v>2868</v>
      </c>
      <c r="KV20" s="82" t="s">
        <v>2868</v>
      </c>
      <c r="KW20" s="82" t="s">
        <v>2868</v>
      </c>
      <c r="KX20" s="82" t="s">
        <v>2868</v>
      </c>
      <c r="KY20" s="82" t="s">
        <v>2868</v>
      </c>
      <c r="KZ20" s="82" t="s">
        <v>2868</v>
      </c>
      <c r="LA20" s="82" t="s">
        <v>2868</v>
      </c>
      <c r="LB20" s="82" t="s">
        <v>2868</v>
      </c>
      <c r="LC20" s="82" t="s">
        <v>2868</v>
      </c>
      <c r="LD20" s="82" t="s">
        <v>2868</v>
      </c>
      <c r="LE20" s="82" t="s">
        <v>2868</v>
      </c>
      <c r="LF20" s="82" t="s">
        <v>2868</v>
      </c>
      <c r="LG20" s="82" t="s">
        <v>2868</v>
      </c>
      <c r="LH20" s="82" t="s">
        <v>2868</v>
      </c>
      <c r="LI20" s="82" t="s">
        <v>2868</v>
      </c>
      <c r="LJ20" s="82" t="s">
        <v>2868</v>
      </c>
      <c r="LK20" s="82" t="s">
        <v>2868</v>
      </c>
      <c r="LL20" s="82" t="s">
        <v>2868</v>
      </c>
      <c r="LM20" s="82" t="s">
        <v>2868</v>
      </c>
      <c r="LN20" s="82" t="s">
        <v>2868</v>
      </c>
      <c r="LO20" s="82" t="s">
        <v>2868</v>
      </c>
      <c r="LP20" s="82" t="s">
        <v>2868</v>
      </c>
      <c r="LQ20" s="82" t="s">
        <v>2868</v>
      </c>
      <c r="LR20" s="82" t="s">
        <v>2868</v>
      </c>
      <c r="LS20" s="82" t="s">
        <v>2868</v>
      </c>
      <c r="LT20" s="82" t="s">
        <v>2868</v>
      </c>
      <c r="LU20" s="82" t="s">
        <v>2868</v>
      </c>
      <c r="LV20" s="82" t="s">
        <v>2868</v>
      </c>
      <c r="LW20" s="82" t="s">
        <v>2868</v>
      </c>
      <c r="LX20" s="82" t="s">
        <v>2868</v>
      </c>
      <c r="LY20" s="82" t="s">
        <v>2868</v>
      </c>
      <c r="LZ20" s="82" t="s">
        <v>2868</v>
      </c>
      <c r="MA20" s="82" t="s">
        <v>2868</v>
      </c>
      <c r="MB20" s="82" t="s">
        <v>2868</v>
      </c>
      <c r="MC20" s="82" t="s">
        <v>2868</v>
      </c>
      <c r="MD20" s="82" t="s">
        <v>2868</v>
      </c>
      <c r="ME20" s="82" t="s">
        <v>2868</v>
      </c>
      <c r="MF20" s="82" t="s">
        <v>2868</v>
      </c>
      <c r="MG20" s="82" t="s">
        <v>2868</v>
      </c>
      <c r="MH20" s="82" t="s">
        <v>2868</v>
      </c>
      <c r="MI20" s="82" t="s">
        <v>2868</v>
      </c>
      <c r="MJ20" s="82" t="s">
        <v>2868</v>
      </c>
      <c r="MK20" s="82" t="s">
        <v>2868</v>
      </c>
      <c r="ML20" s="82" t="s">
        <v>2868</v>
      </c>
      <c r="MM20" s="82" t="s">
        <v>2868</v>
      </c>
      <c r="MN20" s="82" t="s">
        <v>2868</v>
      </c>
      <c r="MO20" s="82" t="s">
        <v>2868</v>
      </c>
      <c r="MP20" s="82" t="s">
        <v>2868</v>
      </c>
      <c r="MQ20" s="82" t="s">
        <v>2868</v>
      </c>
      <c r="MR20" s="82" t="s">
        <v>2868</v>
      </c>
      <c r="MS20" s="82" t="s">
        <v>2868</v>
      </c>
      <c r="MT20" s="82" t="s">
        <v>2868</v>
      </c>
      <c r="MU20" s="82" t="s">
        <v>2868</v>
      </c>
      <c r="MV20" s="82" t="s">
        <v>2868</v>
      </c>
      <c r="MW20" s="82" t="s">
        <v>2868</v>
      </c>
      <c r="MX20" s="82" t="s">
        <v>2868</v>
      </c>
      <c r="MY20" s="82" t="s">
        <v>2868</v>
      </c>
      <c r="MZ20" s="82" t="s">
        <v>2868</v>
      </c>
      <c r="NA20" s="82" t="s">
        <v>2868</v>
      </c>
      <c r="NB20" s="82" t="s">
        <v>2868</v>
      </c>
      <c r="NC20" s="82" t="s">
        <v>2868</v>
      </c>
      <c r="ND20" s="82" t="s">
        <v>2868</v>
      </c>
      <c r="NE20" s="82" t="s">
        <v>2868</v>
      </c>
      <c r="NF20" s="82" t="s">
        <v>2868</v>
      </c>
      <c r="NG20" s="82" t="s">
        <v>2868</v>
      </c>
      <c r="NH20" s="82" t="s">
        <v>2868</v>
      </c>
      <c r="NI20" s="82" t="s">
        <v>2868</v>
      </c>
      <c r="NJ20" s="82" t="s">
        <v>2868</v>
      </c>
      <c r="NK20" s="82" t="s">
        <v>2868</v>
      </c>
      <c r="NL20" s="82" t="s">
        <v>2868</v>
      </c>
      <c r="NM20" s="82" t="s">
        <v>2868</v>
      </c>
      <c r="NN20" s="82" t="s">
        <v>2868</v>
      </c>
      <c r="NO20" s="82" t="s">
        <v>2868</v>
      </c>
      <c r="NP20" s="82" t="s">
        <v>2868</v>
      </c>
      <c r="NQ20" s="82" t="s">
        <v>2868</v>
      </c>
      <c r="NR20" s="82" t="s">
        <v>2868</v>
      </c>
      <c r="NS20" s="82" t="s">
        <v>2868</v>
      </c>
      <c r="NT20" s="82" t="s">
        <v>2868</v>
      </c>
      <c r="NU20" s="82" t="s">
        <v>2868</v>
      </c>
      <c r="NV20" s="82" t="s">
        <v>2868</v>
      </c>
      <c r="NW20" s="82" t="s">
        <v>2868</v>
      </c>
      <c r="NX20" s="82" t="s">
        <v>2868</v>
      </c>
      <c r="NY20" s="82" t="s">
        <v>2868</v>
      </c>
      <c r="NZ20" s="82" t="s">
        <v>2868</v>
      </c>
      <c r="OA20" s="82" t="s">
        <v>2868</v>
      </c>
      <c r="OB20" s="82" t="s">
        <v>2868</v>
      </c>
      <c r="OC20" s="82" t="s">
        <v>2868</v>
      </c>
      <c r="OD20" s="82" t="s">
        <v>2868</v>
      </c>
      <c r="OE20" s="82" t="s">
        <v>2868</v>
      </c>
      <c r="OF20" s="82" t="s">
        <v>2868</v>
      </c>
      <c r="OG20" s="82" t="s">
        <v>2868</v>
      </c>
      <c r="OH20" s="82" t="s">
        <v>2868</v>
      </c>
      <c r="OI20" s="82" t="s">
        <v>2868</v>
      </c>
      <c r="OJ20" s="82" t="s">
        <v>2868</v>
      </c>
      <c r="OK20" s="82" t="s">
        <v>2868</v>
      </c>
      <c r="OL20" s="82" t="s">
        <v>2868</v>
      </c>
      <c r="OM20" s="82" t="s">
        <v>2868</v>
      </c>
      <c r="ON20" s="82" t="s">
        <v>2868</v>
      </c>
      <c r="OO20" s="82" t="s">
        <v>2868</v>
      </c>
      <c r="OP20" s="82" t="s">
        <v>2868</v>
      </c>
      <c r="OQ20" s="82" t="s">
        <v>2868</v>
      </c>
      <c r="OR20" s="82" t="s">
        <v>2868</v>
      </c>
      <c r="OS20" s="82" t="s">
        <v>2868</v>
      </c>
      <c r="OT20" s="82" t="s">
        <v>2868</v>
      </c>
      <c r="OU20" s="82" t="s">
        <v>2868</v>
      </c>
      <c r="OV20" s="82" t="s">
        <v>2868</v>
      </c>
      <c r="OW20" s="82" t="s">
        <v>2868</v>
      </c>
      <c r="OX20" s="82" t="s">
        <v>2868</v>
      </c>
      <c r="OY20" s="82" t="s">
        <v>2868</v>
      </c>
      <c r="OZ20" s="82" t="s">
        <v>2868</v>
      </c>
      <c r="PA20" s="82" t="s">
        <v>2868</v>
      </c>
      <c r="PB20" s="82" t="s">
        <v>2868</v>
      </c>
      <c r="PC20" s="82" t="s">
        <v>2868</v>
      </c>
      <c r="PD20" s="82" t="s">
        <v>2868</v>
      </c>
      <c r="PE20" s="82" t="s">
        <v>2868</v>
      </c>
      <c r="PF20" s="82" t="s">
        <v>2868</v>
      </c>
      <c r="PG20" s="82" t="s">
        <v>2868</v>
      </c>
      <c r="PH20" s="82" t="s">
        <v>2868</v>
      </c>
      <c r="PI20" s="82" t="s">
        <v>2868</v>
      </c>
      <c r="PJ20" s="82" t="s">
        <v>2868</v>
      </c>
      <c r="PK20" s="82" t="s">
        <v>2868</v>
      </c>
      <c r="PL20" s="82" t="s">
        <v>2868</v>
      </c>
      <c r="PM20" s="82" t="s">
        <v>2868</v>
      </c>
      <c r="PN20" s="82" t="s">
        <v>2868</v>
      </c>
      <c r="PO20" s="82" t="s">
        <v>2868</v>
      </c>
      <c r="PP20" s="82" t="s">
        <v>2868</v>
      </c>
      <c r="PQ20" s="82" t="s">
        <v>2868</v>
      </c>
      <c r="PR20" s="82" t="s">
        <v>2868</v>
      </c>
      <c r="PS20" s="82" t="s">
        <v>2868</v>
      </c>
      <c r="PT20" s="82" t="s">
        <v>2868</v>
      </c>
      <c r="PU20" s="82" t="s">
        <v>2868</v>
      </c>
      <c r="PV20" s="82" t="s">
        <v>2868</v>
      </c>
      <c r="PW20" s="82" t="s">
        <v>2868</v>
      </c>
      <c r="PX20" s="82" t="s">
        <v>2868</v>
      </c>
      <c r="PY20" s="82" t="s">
        <v>2868</v>
      </c>
      <c r="PZ20" s="82" t="s">
        <v>2868</v>
      </c>
      <c r="QA20" s="82" t="s">
        <v>2868</v>
      </c>
      <c r="QB20" s="82" t="s">
        <v>2868</v>
      </c>
      <c r="QC20" s="82" t="s">
        <v>2868</v>
      </c>
      <c r="QD20" s="82" t="s">
        <v>2868</v>
      </c>
      <c r="QE20" s="82" t="s">
        <v>2868</v>
      </c>
      <c r="QF20" s="82" t="s">
        <v>2868</v>
      </c>
      <c r="QG20" s="82" t="s">
        <v>2868</v>
      </c>
      <c r="QH20" s="82" t="s">
        <v>2868</v>
      </c>
      <c r="QI20" s="82" t="s">
        <v>2868</v>
      </c>
      <c r="QJ20" s="82" t="s">
        <v>2868</v>
      </c>
      <c r="QK20" s="82" t="s">
        <v>2868</v>
      </c>
      <c r="QL20" s="82" t="s">
        <v>2868</v>
      </c>
      <c r="QM20" s="82" t="s">
        <v>2868</v>
      </c>
    </row>
    <row r="21" spans="2:455">
      <c r="B21" s="82" t="s">
        <v>2891</v>
      </c>
      <c r="C21" s="82" t="s">
        <v>4048</v>
      </c>
      <c r="D21" s="82" t="s">
        <v>2891</v>
      </c>
      <c r="E21" s="82" t="s">
        <v>3308</v>
      </c>
      <c r="F21" s="82" t="s">
        <v>849</v>
      </c>
      <c r="G21" s="82" t="s">
        <v>306</v>
      </c>
      <c r="H21" s="82" t="s">
        <v>306</v>
      </c>
      <c r="I21" s="82" t="s">
        <v>4019</v>
      </c>
      <c r="J21" s="82" t="s">
        <v>4021</v>
      </c>
      <c r="K21" s="82" t="s">
        <v>3303</v>
      </c>
      <c r="L21" s="82" t="s">
        <v>3291</v>
      </c>
      <c r="M21" s="82" t="s">
        <v>3297</v>
      </c>
      <c r="N21" s="82" t="s">
        <v>3306</v>
      </c>
      <c r="O21" s="82" t="s">
        <v>3291</v>
      </c>
      <c r="P21" s="82" t="s">
        <v>3306</v>
      </c>
      <c r="Q21" s="82" t="s">
        <v>3291</v>
      </c>
      <c r="R21" s="82" t="s">
        <v>3291</v>
      </c>
      <c r="S21" s="82" t="s">
        <v>3291</v>
      </c>
      <c r="T21" s="82" t="s">
        <v>2868</v>
      </c>
      <c r="U21" s="82" t="s">
        <v>2868</v>
      </c>
      <c r="V21" s="82" t="s">
        <v>4276</v>
      </c>
      <c r="W21" s="82" t="s">
        <v>3289</v>
      </c>
      <c r="X21" s="82" t="s">
        <v>3320</v>
      </c>
      <c r="Y21" s="82" t="s">
        <v>3293</v>
      </c>
      <c r="Z21" s="82" t="s">
        <v>3301</v>
      </c>
      <c r="AA21" s="82" t="s">
        <v>3291</v>
      </c>
      <c r="AB21" s="82" t="s">
        <v>3289</v>
      </c>
      <c r="AC21" s="82" t="s">
        <v>3291</v>
      </c>
      <c r="AD21" s="82" t="s">
        <v>2868</v>
      </c>
      <c r="AE21" s="82" t="s">
        <v>2868</v>
      </c>
      <c r="AF21" s="82" t="s">
        <v>3302</v>
      </c>
      <c r="AG21" s="82" t="s">
        <v>3293</v>
      </c>
      <c r="AH21" s="82" t="s">
        <v>3291</v>
      </c>
      <c r="AI21" s="82" t="s">
        <v>3291</v>
      </c>
      <c r="AJ21" s="82" t="s">
        <v>4290</v>
      </c>
      <c r="AK21" s="82" t="s">
        <v>3289</v>
      </c>
      <c r="AL21" s="82" t="s">
        <v>3320</v>
      </c>
      <c r="AM21" s="82" t="s">
        <v>3293</v>
      </c>
      <c r="AN21" s="82" t="s">
        <v>3301</v>
      </c>
      <c r="AO21" s="82" t="s">
        <v>3291</v>
      </c>
      <c r="AP21" s="82" t="s">
        <v>3289</v>
      </c>
      <c r="AQ21" s="82" t="s">
        <v>3291</v>
      </c>
      <c r="AR21" s="82" t="s">
        <v>2868</v>
      </c>
      <c r="AS21" s="82" t="s">
        <v>2868</v>
      </c>
      <c r="AT21" s="82" t="s">
        <v>3302</v>
      </c>
      <c r="AU21" s="82" t="s">
        <v>3293</v>
      </c>
      <c r="AV21" s="82" t="s">
        <v>3291</v>
      </c>
      <c r="AW21" s="82" t="s">
        <v>3291</v>
      </c>
      <c r="AX21" s="82" t="s">
        <v>4277</v>
      </c>
      <c r="AY21" s="82" t="s">
        <v>3289</v>
      </c>
      <c r="AZ21" s="82" t="s">
        <v>3320</v>
      </c>
      <c r="BA21" s="82" t="s">
        <v>3293</v>
      </c>
      <c r="BB21" s="82" t="s">
        <v>3301</v>
      </c>
      <c r="BC21" s="82" t="s">
        <v>3291</v>
      </c>
      <c r="BD21" s="82" t="s">
        <v>3289</v>
      </c>
      <c r="BE21" s="82" t="s">
        <v>3291</v>
      </c>
      <c r="BF21" s="82" t="s">
        <v>2868</v>
      </c>
      <c r="BG21" s="82" t="s">
        <v>2868</v>
      </c>
      <c r="BH21" s="82" t="s">
        <v>3302</v>
      </c>
      <c r="BI21" s="82" t="s">
        <v>3293</v>
      </c>
      <c r="BJ21" s="82" t="s">
        <v>3291</v>
      </c>
      <c r="BK21" s="82" t="s">
        <v>3291</v>
      </c>
      <c r="BL21" s="82" t="s">
        <v>4291</v>
      </c>
      <c r="BM21" s="82" t="s">
        <v>3289</v>
      </c>
      <c r="BN21" s="82" t="s">
        <v>3320</v>
      </c>
      <c r="BO21" s="82" t="s">
        <v>3293</v>
      </c>
      <c r="BP21" s="82" t="s">
        <v>3301</v>
      </c>
      <c r="BQ21" s="82" t="s">
        <v>3291</v>
      </c>
      <c r="BR21" s="82" t="s">
        <v>3289</v>
      </c>
      <c r="BS21" s="82" t="s">
        <v>3291</v>
      </c>
      <c r="BT21" s="82" t="s">
        <v>2868</v>
      </c>
      <c r="BU21" s="82" t="s">
        <v>2868</v>
      </c>
      <c r="BV21" s="82" t="s">
        <v>3302</v>
      </c>
      <c r="BW21" s="82" t="s">
        <v>3293</v>
      </c>
      <c r="BX21" s="82" t="s">
        <v>3291</v>
      </c>
      <c r="BY21" s="82" t="s">
        <v>3291</v>
      </c>
      <c r="BZ21" s="82" t="s">
        <v>4278</v>
      </c>
      <c r="CA21" s="82" t="s">
        <v>3289</v>
      </c>
      <c r="CB21" s="82" t="s">
        <v>3320</v>
      </c>
      <c r="CC21" s="82" t="s">
        <v>3293</v>
      </c>
      <c r="CD21" s="82" t="s">
        <v>3301</v>
      </c>
      <c r="CE21" s="82" t="s">
        <v>3291</v>
      </c>
      <c r="CF21" s="82" t="s">
        <v>3289</v>
      </c>
      <c r="CG21" s="82" t="s">
        <v>3291</v>
      </c>
      <c r="CH21" s="82" t="s">
        <v>2868</v>
      </c>
      <c r="CI21" s="82" t="s">
        <v>2868</v>
      </c>
      <c r="CJ21" s="82" t="s">
        <v>3302</v>
      </c>
      <c r="CK21" s="82" t="s">
        <v>3293</v>
      </c>
      <c r="CL21" s="82" t="s">
        <v>3291</v>
      </c>
      <c r="CM21" s="82" t="s">
        <v>3291</v>
      </c>
      <c r="CN21" s="82" t="s">
        <v>4279</v>
      </c>
      <c r="CO21" s="82" t="s">
        <v>3289</v>
      </c>
      <c r="CP21" s="82" t="s">
        <v>3320</v>
      </c>
      <c r="CQ21" s="82" t="s">
        <v>3293</v>
      </c>
      <c r="CR21" s="82" t="s">
        <v>3301</v>
      </c>
      <c r="CS21" s="82" t="s">
        <v>3291</v>
      </c>
      <c r="CT21" s="82" t="s">
        <v>3289</v>
      </c>
      <c r="CU21" s="82" t="s">
        <v>3291</v>
      </c>
      <c r="CV21" s="82" t="s">
        <v>2868</v>
      </c>
      <c r="CW21" s="82" t="s">
        <v>2868</v>
      </c>
      <c r="CX21" s="82" t="s">
        <v>3302</v>
      </c>
      <c r="CY21" s="82" t="s">
        <v>3293</v>
      </c>
      <c r="CZ21" s="82" t="s">
        <v>3291</v>
      </c>
      <c r="DA21" s="82" t="s">
        <v>3291</v>
      </c>
      <c r="DB21" s="82" t="s">
        <v>4280</v>
      </c>
      <c r="DC21" s="82" t="s">
        <v>3289</v>
      </c>
      <c r="DD21" s="82" t="s">
        <v>3320</v>
      </c>
      <c r="DE21" s="82" t="s">
        <v>3293</v>
      </c>
      <c r="DF21" s="82" t="s">
        <v>3301</v>
      </c>
      <c r="DG21" s="82" t="s">
        <v>3291</v>
      </c>
      <c r="DH21" s="82" t="s">
        <v>3289</v>
      </c>
      <c r="DI21" s="82" t="s">
        <v>3291</v>
      </c>
      <c r="DJ21" s="82" t="s">
        <v>2868</v>
      </c>
      <c r="DK21" s="82" t="s">
        <v>2868</v>
      </c>
      <c r="DL21" s="82" t="s">
        <v>3302</v>
      </c>
      <c r="DM21" s="82" t="s">
        <v>3293</v>
      </c>
      <c r="DN21" s="82" t="s">
        <v>3291</v>
      </c>
      <c r="DO21" s="82" t="s">
        <v>3291</v>
      </c>
      <c r="DP21" s="82" t="s">
        <v>4281</v>
      </c>
      <c r="DQ21" s="82" t="s">
        <v>3297</v>
      </c>
      <c r="DR21" s="82" t="s">
        <v>2868</v>
      </c>
      <c r="DS21" s="82" t="s">
        <v>2868</v>
      </c>
      <c r="DT21" s="82" t="s">
        <v>2868</v>
      </c>
      <c r="DU21" s="82" t="s">
        <v>2868</v>
      </c>
      <c r="DV21" s="82" t="s">
        <v>2868</v>
      </c>
      <c r="DW21" s="82" t="s">
        <v>2868</v>
      </c>
      <c r="DX21" s="82" t="s">
        <v>2868</v>
      </c>
      <c r="DY21" s="82" t="s">
        <v>2868</v>
      </c>
      <c r="DZ21" s="82" t="s">
        <v>2868</v>
      </c>
      <c r="EA21" s="82" t="s">
        <v>2868</v>
      </c>
      <c r="EB21" s="82" t="s">
        <v>2868</v>
      </c>
      <c r="EC21" s="82" t="s">
        <v>2868</v>
      </c>
      <c r="ED21" s="82" t="s">
        <v>4292</v>
      </c>
      <c r="EE21" s="82" t="s">
        <v>3289</v>
      </c>
      <c r="EF21" s="82" t="s">
        <v>3320</v>
      </c>
      <c r="EG21" s="82" t="s">
        <v>3293</v>
      </c>
      <c r="EH21" s="82" t="s">
        <v>3301</v>
      </c>
      <c r="EI21" s="82" t="s">
        <v>3291</v>
      </c>
      <c r="EJ21" s="82" t="s">
        <v>3289</v>
      </c>
      <c r="EK21" s="82" t="s">
        <v>3291</v>
      </c>
      <c r="EL21" s="82" t="s">
        <v>2868</v>
      </c>
      <c r="EM21" s="82" t="s">
        <v>2868</v>
      </c>
      <c r="EN21" s="82" t="s">
        <v>3302</v>
      </c>
      <c r="EO21" s="82" t="s">
        <v>3293</v>
      </c>
      <c r="EP21" s="82" t="s">
        <v>3291</v>
      </c>
      <c r="EQ21" s="82" t="s">
        <v>3291</v>
      </c>
      <c r="ER21" s="82" t="s">
        <v>4282</v>
      </c>
      <c r="ES21" s="82" t="s">
        <v>3289</v>
      </c>
      <c r="ET21" s="82" t="s">
        <v>3320</v>
      </c>
      <c r="EU21" s="82" t="s">
        <v>3293</v>
      </c>
      <c r="EV21" s="82" t="s">
        <v>3301</v>
      </c>
      <c r="EW21" s="82" t="s">
        <v>3291</v>
      </c>
      <c r="EX21" s="82" t="s">
        <v>3289</v>
      </c>
      <c r="EY21" s="82" t="s">
        <v>3291</v>
      </c>
      <c r="EZ21" s="82" t="s">
        <v>2868</v>
      </c>
      <c r="FA21" s="82" t="s">
        <v>2868</v>
      </c>
      <c r="FB21" s="82" t="s">
        <v>3302</v>
      </c>
      <c r="FC21" s="82" t="s">
        <v>3293</v>
      </c>
      <c r="FD21" s="82" t="s">
        <v>3291</v>
      </c>
      <c r="FE21" s="82" t="s">
        <v>3291</v>
      </c>
      <c r="FF21" s="82" t="s">
        <v>4283</v>
      </c>
      <c r="FG21" s="82" t="s">
        <v>3289</v>
      </c>
      <c r="FH21" s="82" t="s">
        <v>3320</v>
      </c>
      <c r="FI21" s="82" t="s">
        <v>3293</v>
      </c>
      <c r="FJ21" s="82" t="s">
        <v>3301</v>
      </c>
      <c r="FK21" s="82" t="s">
        <v>3291</v>
      </c>
      <c r="FL21" s="82" t="s">
        <v>3289</v>
      </c>
      <c r="FM21" s="82" t="s">
        <v>3291</v>
      </c>
      <c r="FN21" s="82" t="s">
        <v>2868</v>
      </c>
      <c r="FO21" s="82" t="s">
        <v>2868</v>
      </c>
      <c r="FP21" s="82" t="s">
        <v>3302</v>
      </c>
      <c r="FQ21" s="82" t="s">
        <v>3293</v>
      </c>
      <c r="FR21" s="82" t="s">
        <v>3291</v>
      </c>
      <c r="FS21" s="82" t="s">
        <v>3291</v>
      </c>
      <c r="FT21" s="82" t="s">
        <v>4293</v>
      </c>
      <c r="FU21" s="82" t="s">
        <v>3289</v>
      </c>
      <c r="FV21" s="82" t="s">
        <v>3320</v>
      </c>
      <c r="FW21" s="82" t="s">
        <v>3293</v>
      </c>
      <c r="FX21" s="82" t="s">
        <v>3301</v>
      </c>
      <c r="FY21" s="82" t="s">
        <v>3291</v>
      </c>
      <c r="FZ21" s="82" t="s">
        <v>3289</v>
      </c>
      <c r="GA21" s="82" t="s">
        <v>3291</v>
      </c>
      <c r="GB21" s="82" t="s">
        <v>2868</v>
      </c>
      <c r="GC21" s="82" t="s">
        <v>2868</v>
      </c>
      <c r="GD21" s="82" t="s">
        <v>3302</v>
      </c>
      <c r="GE21" s="82" t="s">
        <v>3293</v>
      </c>
      <c r="GF21" s="82" t="s">
        <v>3291</v>
      </c>
      <c r="GG21" s="82" t="s">
        <v>3291</v>
      </c>
      <c r="GH21" s="82" t="s">
        <v>4284</v>
      </c>
      <c r="GI21" s="82" t="s">
        <v>3289</v>
      </c>
      <c r="GJ21" s="82" t="s">
        <v>3320</v>
      </c>
      <c r="GK21" s="82" t="s">
        <v>3293</v>
      </c>
      <c r="GL21" s="82" t="s">
        <v>3301</v>
      </c>
      <c r="GM21" s="82" t="s">
        <v>3291</v>
      </c>
      <c r="GN21" s="82" t="s">
        <v>3289</v>
      </c>
      <c r="GO21" s="82" t="s">
        <v>3291</v>
      </c>
      <c r="GP21" s="82" t="s">
        <v>2868</v>
      </c>
      <c r="GQ21" s="82" t="s">
        <v>2868</v>
      </c>
      <c r="GR21" s="82" t="s">
        <v>3302</v>
      </c>
      <c r="GS21" s="82" t="s">
        <v>3293</v>
      </c>
      <c r="GT21" s="82" t="s">
        <v>3291</v>
      </c>
      <c r="GU21" s="82" t="s">
        <v>3291</v>
      </c>
      <c r="GV21" s="82" t="s">
        <v>4294</v>
      </c>
      <c r="GW21" s="82" t="s">
        <v>3289</v>
      </c>
      <c r="GX21" s="82" t="s">
        <v>3320</v>
      </c>
      <c r="GY21" s="82" t="s">
        <v>3293</v>
      </c>
      <c r="GZ21" s="82" t="s">
        <v>3301</v>
      </c>
      <c r="HA21" s="82" t="s">
        <v>3291</v>
      </c>
      <c r="HB21" s="82" t="s">
        <v>3289</v>
      </c>
      <c r="HC21" s="82" t="s">
        <v>3291</v>
      </c>
      <c r="HD21" s="82" t="s">
        <v>2868</v>
      </c>
      <c r="HE21" s="82" t="s">
        <v>2868</v>
      </c>
      <c r="HF21" s="82" t="s">
        <v>3302</v>
      </c>
      <c r="HG21" s="82" t="s">
        <v>3293</v>
      </c>
      <c r="HH21" s="82" t="s">
        <v>3291</v>
      </c>
      <c r="HI21" s="82" t="s">
        <v>3291</v>
      </c>
      <c r="HJ21" s="82" t="s">
        <v>4285</v>
      </c>
      <c r="HK21" s="82" t="s">
        <v>3289</v>
      </c>
      <c r="HL21" s="82" t="s">
        <v>3320</v>
      </c>
      <c r="HM21" s="82" t="s">
        <v>3293</v>
      </c>
      <c r="HN21" s="82" t="s">
        <v>3301</v>
      </c>
      <c r="HO21" s="82" t="s">
        <v>3291</v>
      </c>
      <c r="HP21" s="82" t="s">
        <v>3289</v>
      </c>
      <c r="HQ21" s="82" t="s">
        <v>3291</v>
      </c>
      <c r="HR21" s="82" t="s">
        <v>2868</v>
      </c>
      <c r="HS21" s="82" t="s">
        <v>2868</v>
      </c>
      <c r="HT21" s="82" t="s">
        <v>3302</v>
      </c>
      <c r="HU21" s="82" t="s">
        <v>3293</v>
      </c>
      <c r="HV21" s="82" t="s">
        <v>3291</v>
      </c>
      <c r="HW21" s="82" t="s">
        <v>3291</v>
      </c>
      <c r="HX21" s="82" t="s">
        <v>4286</v>
      </c>
      <c r="HY21" s="82" t="s">
        <v>3297</v>
      </c>
      <c r="HZ21" s="82" t="s">
        <v>2868</v>
      </c>
      <c r="IA21" s="82" t="s">
        <v>2868</v>
      </c>
      <c r="IB21" s="82" t="s">
        <v>2868</v>
      </c>
      <c r="IC21" s="82" t="s">
        <v>2868</v>
      </c>
      <c r="ID21" s="82" t="s">
        <v>2868</v>
      </c>
      <c r="IE21" s="82" t="s">
        <v>2868</v>
      </c>
      <c r="IF21" s="82" t="s">
        <v>2868</v>
      </c>
      <c r="IG21" s="82" t="s">
        <v>2868</v>
      </c>
      <c r="IH21" s="82" t="s">
        <v>2868</v>
      </c>
      <c r="II21" s="82" t="s">
        <v>2868</v>
      </c>
      <c r="IJ21" s="82" t="s">
        <v>2868</v>
      </c>
      <c r="IK21" s="82" t="s">
        <v>2868</v>
      </c>
      <c r="IL21" s="82" t="s">
        <v>4287</v>
      </c>
      <c r="IM21" s="82" t="s">
        <v>3289</v>
      </c>
      <c r="IN21" s="82" t="s">
        <v>3320</v>
      </c>
      <c r="IO21" s="82" t="s">
        <v>3293</v>
      </c>
      <c r="IP21" s="82" t="s">
        <v>3301</v>
      </c>
      <c r="IQ21" s="82" t="s">
        <v>3291</v>
      </c>
      <c r="IR21" s="82" t="s">
        <v>3289</v>
      </c>
      <c r="IS21" s="82" t="s">
        <v>3291</v>
      </c>
      <c r="IT21" s="82" t="s">
        <v>2868</v>
      </c>
      <c r="IU21" s="82" t="s">
        <v>2868</v>
      </c>
      <c r="IV21" s="82" t="s">
        <v>3302</v>
      </c>
      <c r="IW21" s="82" t="s">
        <v>3293</v>
      </c>
      <c r="IX21" s="82" t="s">
        <v>3291</v>
      </c>
      <c r="IY21" s="82" t="s">
        <v>3291</v>
      </c>
      <c r="IZ21" s="82" t="s">
        <v>4288</v>
      </c>
      <c r="JA21" s="82" t="s">
        <v>3289</v>
      </c>
      <c r="JB21" s="82" t="s">
        <v>3320</v>
      </c>
      <c r="JC21" s="82" t="s">
        <v>3293</v>
      </c>
      <c r="JD21" s="82" t="s">
        <v>3301</v>
      </c>
      <c r="JE21" s="82" t="s">
        <v>3291</v>
      </c>
      <c r="JF21" s="82" t="s">
        <v>3289</v>
      </c>
      <c r="JG21" s="82" t="s">
        <v>3291</v>
      </c>
      <c r="JH21" s="82" t="s">
        <v>2868</v>
      </c>
      <c r="JI21" s="82" t="s">
        <v>2868</v>
      </c>
      <c r="JJ21" s="82" t="s">
        <v>3302</v>
      </c>
      <c r="JK21" s="82" t="s">
        <v>3293</v>
      </c>
      <c r="JL21" s="82" t="s">
        <v>3291</v>
      </c>
      <c r="JM21" s="82" t="s">
        <v>3291</v>
      </c>
      <c r="JN21" s="82" t="s">
        <v>4295</v>
      </c>
      <c r="JO21" s="82" t="s">
        <v>3289</v>
      </c>
      <c r="JP21" s="82" t="s">
        <v>3320</v>
      </c>
      <c r="JQ21" s="82" t="s">
        <v>3293</v>
      </c>
      <c r="JR21" s="82" t="s">
        <v>3301</v>
      </c>
      <c r="JS21" s="82" t="s">
        <v>3291</v>
      </c>
      <c r="JT21" s="82" t="s">
        <v>3289</v>
      </c>
      <c r="JU21" s="82" t="s">
        <v>3291</v>
      </c>
      <c r="JV21" s="82" t="s">
        <v>2868</v>
      </c>
      <c r="JW21" s="82" t="s">
        <v>2868</v>
      </c>
      <c r="JX21" s="82" t="s">
        <v>3302</v>
      </c>
      <c r="JY21" s="82" t="s">
        <v>3293</v>
      </c>
      <c r="JZ21" s="82" t="s">
        <v>3291</v>
      </c>
      <c r="KA21" s="82" t="s">
        <v>3291</v>
      </c>
      <c r="KB21" s="82" t="s">
        <v>4289</v>
      </c>
      <c r="KC21" s="82" t="s">
        <v>3289</v>
      </c>
      <c r="KD21" s="82" t="s">
        <v>3320</v>
      </c>
      <c r="KE21" s="82" t="s">
        <v>3293</v>
      </c>
      <c r="KF21" s="82" t="s">
        <v>3301</v>
      </c>
      <c r="KG21" s="82" t="s">
        <v>3291</v>
      </c>
      <c r="KH21" s="82" t="s">
        <v>3289</v>
      </c>
      <c r="KI21" s="82" t="s">
        <v>3291</v>
      </c>
      <c r="KJ21" s="82" t="s">
        <v>2868</v>
      </c>
      <c r="KK21" s="82" t="s">
        <v>2868</v>
      </c>
      <c r="KL21" s="82" t="s">
        <v>3302</v>
      </c>
      <c r="KM21" s="82" t="s">
        <v>3293</v>
      </c>
      <c r="KN21" s="82" t="s">
        <v>3291</v>
      </c>
      <c r="KO21" s="82" t="s">
        <v>3291</v>
      </c>
      <c r="KP21" s="82" t="s">
        <v>2868</v>
      </c>
      <c r="KQ21" s="82" t="s">
        <v>2868</v>
      </c>
      <c r="KR21" s="82" t="s">
        <v>2868</v>
      </c>
      <c r="KS21" s="82" t="s">
        <v>2868</v>
      </c>
      <c r="KT21" s="82" t="s">
        <v>2868</v>
      </c>
      <c r="KU21" s="82" t="s">
        <v>2868</v>
      </c>
      <c r="KV21" s="82" t="s">
        <v>2868</v>
      </c>
      <c r="KW21" s="82" t="s">
        <v>2868</v>
      </c>
      <c r="KX21" s="82" t="s">
        <v>2868</v>
      </c>
      <c r="KY21" s="82" t="s">
        <v>2868</v>
      </c>
      <c r="KZ21" s="82" t="s">
        <v>2868</v>
      </c>
      <c r="LA21" s="82" t="s">
        <v>2868</v>
      </c>
      <c r="LB21" s="82" t="s">
        <v>2868</v>
      </c>
      <c r="LC21" s="82" t="s">
        <v>2868</v>
      </c>
      <c r="LD21" s="82" t="s">
        <v>2868</v>
      </c>
      <c r="LE21" s="82" t="s">
        <v>2868</v>
      </c>
      <c r="LF21" s="82" t="s">
        <v>2868</v>
      </c>
      <c r="LG21" s="82" t="s">
        <v>2868</v>
      </c>
      <c r="LH21" s="82" t="s">
        <v>2868</v>
      </c>
      <c r="LI21" s="82" t="s">
        <v>2868</v>
      </c>
      <c r="LJ21" s="82" t="s">
        <v>2868</v>
      </c>
      <c r="LK21" s="82" t="s">
        <v>2868</v>
      </c>
      <c r="LL21" s="82" t="s">
        <v>2868</v>
      </c>
      <c r="LM21" s="82" t="s">
        <v>2868</v>
      </c>
      <c r="LN21" s="82" t="s">
        <v>2868</v>
      </c>
      <c r="LO21" s="82" t="s">
        <v>2868</v>
      </c>
      <c r="LP21" s="82" t="s">
        <v>2868</v>
      </c>
      <c r="LQ21" s="82" t="s">
        <v>2868</v>
      </c>
      <c r="LR21" s="82" t="s">
        <v>2868</v>
      </c>
      <c r="LS21" s="82" t="s">
        <v>2868</v>
      </c>
      <c r="LT21" s="82" t="s">
        <v>2868</v>
      </c>
      <c r="LU21" s="82" t="s">
        <v>2868</v>
      </c>
      <c r="LV21" s="82" t="s">
        <v>2868</v>
      </c>
      <c r="LW21" s="82" t="s">
        <v>2868</v>
      </c>
      <c r="LX21" s="82" t="s">
        <v>2868</v>
      </c>
      <c r="LY21" s="82" t="s">
        <v>2868</v>
      </c>
      <c r="LZ21" s="82" t="s">
        <v>2868</v>
      </c>
      <c r="MA21" s="82" t="s">
        <v>2868</v>
      </c>
      <c r="MB21" s="82" t="s">
        <v>2868</v>
      </c>
      <c r="MC21" s="82" t="s">
        <v>2868</v>
      </c>
      <c r="MD21" s="82" t="s">
        <v>2868</v>
      </c>
      <c r="ME21" s="82" t="s">
        <v>2868</v>
      </c>
      <c r="MF21" s="82" t="s">
        <v>2868</v>
      </c>
      <c r="MG21" s="82" t="s">
        <v>2868</v>
      </c>
      <c r="MH21" s="82" t="s">
        <v>2868</v>
      </c>
      <c r="MI21" s="82" t="s">
        <v>2868</v>
      </c>
      <c r="MJ21" s="82" t="s">
        <v>2868</v>
      </c>
      <c r="MK21" s="82" t="s">
        <v>2868</v>
      </c>
      <c r="ML21" s="82" t="s">
        <v>2868</v>
      </c>
      <c r="MM21" s="82" t="s">
        <v>2868</v>
      </c>
      <c r="MN21" s="82" t="s">
        <v>2868</v>
      </c>
      <c r="MO21" s="82" t="s">
        <v>2868</v>
      </c>
      <c r="MP21" s="82" t="s">
        <v>2868</v>
      </c>
      <c r="MQ21" s="82" t="s">
        <v>2868</v>
      </c>
      <c r="MR21" s="82" t="s">
        <v>2868</v>
      </c>
      <c r="MS21" s="82" t="s">
        <v>2868</v>
      </c>
      <c r="MT21" s="82" t="s">
        <v>2868</v>
      </c>
      <c r="MU21" s="82" t="s">
        <v>2868</v>
      </c>
      <c r="MV21" s="82" t="s">
        <v>2868</v>
      </c>
      <c r="MW21" s="82" t="s">
        <v>2868</v>
      </c>
      <c r="MX21" s="82" t="s">
        <v>2868</v>
      </c>
      <c r="MY21" s="82" t="s">
        <v>2868</v>
      </c>
      <c r="MZ21" s="82" t="s">
        <v>2868</v>
      </c>
      <c r="NA21" s="82" t="s">
        <v>2868</v>
      </c>
      <c r="NB21" s="82" t="s">
        <v>2868</v>
      </c>
      <c r="NC21" s="82" t="s">
        <v>2868</v>
      </c>
      <c r="ND21" s="82" t="s">
        <v>2868</v>
      </c>
      <c r="NE21" s="82" t="s">
        <v>2868</v>
      </c>
      <c r="NF21" s="82" t="s">
        <v>2868</v>
      </c>
      <c r="NG21" s="82" t="s">
        <v>2868</v>
      </c>
      <c r="NH21" s="82" t="s">
        <v>2868</v>
      </c>
      <c r="NI21" s="82" t="s">
        <v>2868</v>
      </c>
      <c r="NJ21" s="82" t="s">
        <v>2868</v>
      </c>
      <c r="NK21" s="82" t="s">
        <v>2868</v>
      </c>
      <c r="NL21" s="82" t="s">
        <v>2868</v>
      </c>
      <c r="NM21" s="82" t="s">
        <v>2868</v>
      </c>
      <c r="NN21" s="82" t="s">
        <v>2868</v>
      </c>
      <c r="NO21" s="82" t="s">
        <v>2868</v>
      </c>
      <c r="NP21" s="82" t="s">
        <v>2868</v>
      </c>
      <c r="NQ21" s="82" t="s">
        <v>2868</v>
      </c>
      <c r="NR21" s="82" t="s">
        <v>2868</v>
      </c>
      <c r="NS21" s="82" t="s">
        <v>2868</v>
      </c>
      <c r="NT21" s="82" t="s">
        <v>2868</v>
      </c>
      <c r="NU21" s="82" t="s">
        <v>2868</v>
      </c>
      <c r="NV21" s="82" t="s">
        <v>2868</v>
      </c>
      <c r="NW21" s="82" t="s">
        <v>2868</v>
      </c>
      <c r="NX21" s="82" t="s">
        <v>2868</v>
      </c>
      <c r="NY21" s="82" t="s">
        <v>2868</v>
      </c>
      <c r="NZ21" s="82" t="s">
        <v>2868</v>
      </c>
      <c r="OA21" s="82" t="s">
        <v>2868</v>
      </c>
      <c r="OB21" s="82" t="s">
        <v>2868</v>
      </c>
      <c r="OC21" s="82" t="s">
        <v>2868</v>
      </c>
      <c r="OD21" s="82" t="s">
        <v>2868</v>
      </c>
      <c r="OE21" s="82" t="s">
        <v>2868</v>
      </c>
      <c r="OF21" s="82" t="s">
        <v>2868</v>
      </c>
      <c r="OG21" s="82" t="s">
        <v>2868</v>
      </c>
      <c r="OH21" s="82" t="s">
        <v>2868</v>
      </c>
      <c r="OI21" s="82" t="s">
        <v>2868</v>
      </c>
      <c r="OJ21" s="82" t="s">
        <v>2868</v>
      </c>
      <c r="OK21" s="82" t="s">
        <v>2868</v>
      </c>
      <c r="OL21" s="82" t="s">
        <v>2868</v>
      </c>
      <c r="OM21" s="82" t="s">
        <v>2868</v>
      </c>
      <c r="ON21" s="82" t="s">
        <v>2868</v>
      </c>
      <c r="OO21" s="82" t="s">
        <v>2868</v>
      </c>
      <c r="OP21" s="82" t="s">
        <v>2868</v>
      </c>
      <c r="OQ21" s="82" t="s">
        <v>2868</v>
      </c>
      <c r="OR21" s="82" t="s">
        <v>2868</v>
      </c>
      <c r="OS21" s="82" t="s">
        <v>2868</v>
      </c>
      <c r="OT21" s="82" t="s">
        <v>2868</v>
      </c>
      <c r="OU21" s="82" t="s">
        <v>2868</v>
      </c>
      <c r="OV21" s="82" t="s">
        <v>2868</v>
      </c>
      <c r="OW21" s="82" t="s">
        <v>2868</v>
      </c>
      <c r="OX21" s="82" t="s">
        <v>2868</v>
      </c>
      <c r="OY21" s="82" t="s">
        <v>2868</v>
      </c>
      <c r="OZ21" s="82" t="s">
        <v>2868</v>
      </c>
      <c r="PA21" s="82" t="s">
        <v>2868</v>
      </c>
      <c r="PB21" s="82" t="s">
        <v>2868</v>
      </c>
      <c r="PC21" s="82" t="s">
        <v>2868</v>
      </c>
      <c r="PD21" s="82" t="s">
        <v>2868</v>
      </c>
      <c r="PE21" s="82" t="s">
        <v>2868</v>
      </c>
      <c r="PF21" s="82" t="s">
        <v>2868</v>
      </c>
      <c r="PG21" s="82" t="s">
        <v>2868</v>
      </c>
      <c r="PH21" s="82" t="s">
        <v>2868</v>
      </c>
      <c r="PI21" s="82" t="s">
        <v>2868</v>
      </c>
      <c r="PJ21" s="82" t="s">
        <v>2868</v>
      </c>
      <c r="PK21" s="82" t="s">
        <v>2868</v>
      </c>
      <c r="PL21" s="82" t="s">
        <v>2868</v>
      </c>
      <c r="PM21" s="82" t="s">
        <v>2868</v>
      </c>
      <c r="PN21" s="82" t="s">
        <v>2868</v>
      </c>
      <c r="PO21" s="82" t="s">
        <v>2868</v>
      </c>
      <c r="PP21" s="82" t="s">
        <v>2868</v>
      </c>
      <c r="PQ21" s="82" t="s">
        <v>2868</v>
      </c>
      <c r="PR21" s="82" t="s">
        <v>2868</v>
      </c>
      <c r="PS21" s="82" t="s">
        <v>2868</v>
      </c>
      <c r="PT21" s="82" t="s">
        <v>2868</v>
      </c>
      <c r="PU21" s="82" t="s">
        <v>2868</v>
      </c>
      <c r="PV21" s="82" t="s">
        <v>2868</v>
      </c>
      <c r="PW21" s="82" t="s">
        <v>2868</v>
      </c>
      <c r="PX21" s="82" t="s">
        <v>2868</v>
      </c>
      <c r="PY21" s="82" t="s">
        <v>2868</v>
      </c>
      <c r="PZ21" s="82" t="s">
        <v>2868</v>
      </c>
      <c r="QA21" s="82" t="s">
        <v>2868</v>
      </c>
      <c r="QB21" s="82" t="s">
        <v>2868</v>
      </c>
      <c r="QC21" s="82" t="s">
        <v>2868</v>
      </c>
      <c r="QD21" s="82" t="s">
        <v>2868</v>
      </c>
      <c r="QE21" s="82" t="s">
        <v>2868</v>
      </c>
      <c r="QF21" s="82" t="s">
        <v>2868</v>
      </c>
      <c r="QG21" s="82" t="s">
        <v>2868</v>
      </c>
      <c r="QH21" s="82" t="s">
        <v>2868</v>
      </c>
      <c r="QI21" s="82" t="s">
        <v>2868</v>
      </c>
      <c r="QJ21" s="82" t="s">
        <v>2868</v>
      </c>
      <c r="QK21" s="82" t="s">
        <v>2868</v>
      </c>
      <c r="QL21" s="82" t="s">
        <v>2868</v>
      </c>
      <c r="QM21" s="82" t="s">
        <v>2868</v>
      </c>
    </row>
    <row r="22" spans="2:455">
      <c r="B22" s="82" t="s">
        <v>2892</v>
      </c>
      <c r="C22" s="82" t="s">
        <v>4050</v>
      </c>
      <c r="D22" s="82" t="s">
        <v>2892</v>
      </c>
      <c r="E22" s="82" t="s">
        <v>3295</v>
      </c>
      <c r="F22" s="82" t="s">
        <v>849</v>
      </c>
      <c r="G22" s="82" t="s">
        <v>2795</v>
      </c>
      <c r="H22" s="82" t="s">
        <v>2795</v>
      </c>
      <c r="I22" s="82" t="s">
        <v>4019</v>
      </c>
      <c r="J22" s="82" t="s">
        <v>4021</v>
      </c>
      <c r="K22" s="82" t="s">
        <v>3290</v>
      </c>
      <c r="L22" s="82" t="s">
        <v>3291</v>
      </c>
      <c r="M22" s="82" t="s">
        <v>3297</v>
      </c>
      <c r="N22" s="82" t="s">
        <v>3404</v>
      </c>
      <c r="O22" s="82" t="s">
        <v>3293</v>
      </c>
      <c r="P22" s="82" t="s">
        <v>3404</v>
      </c>
      <c r="Q22" s="82" t="s">
        <v>3293</v>
      </c>
      <c r="R22" s="82" t="s">
        <v>3291</v>
      </c>
      <c r="S22" s="82" t="s">
        <v>3291</v>
      </c>
      <c r="T22" s="82" t="s">
        <v>2868</v>
      </c>
      <c r="U22" s="82" t="s">
        <v>2868</v>
      </c>
      <c r="V22" s="82" t="s">
        <v>4290</v>
      </c>
      <c r="W22" s="82" t="s">
        <v>3289</v>
      </c>
      <c r="X22" s="82" t="s">
        <v>3294</v>
      </c>
      <c r="Y22" s="82" t="s">
        <v>3291</v>
      </c>
      <c r="Z22" s="82" t="s">
        <v>3301</v>
      </c>
      <c r="AA22" s="82" t="s">
        <v>3293</v>
      </c>
      <c r="AB22" s="82" t="s">
        <v>3289</v>
      </c>
      <c r="AC22" s="82" t="s">
        <v>3291</v>
      </c>
      <c r="AD22" s="82" t="s">
        <v>2868</v>
      </c>
      <c r="AE22" s="82" t="s">
        <v>2868</v>
      </c>
      <c r="AF22" s="82" t="s">
        <v>3302</v>
      </c>
      <c r="AG22" s="82" t="s">
        <v>3293</v>
      </c>
      <c r="AH22" s="82" t="s">
        <v>3291</v>
      </c>
      <c r="AI22" s="82" t="s">
        <v>3291</v>
      </c>
      <c r="AJ22" s="82" t="s">
        <v>4277</v>
      </c>
      <c r="AK22" s="82" t="s">
        <v>3289</v>
      </c>
      <c r="AL22" s="82" t="s">
        <v>3294</v>
      </c>
      <c r="AM22" s="82" t="s">
        <v>3291</v>
      </c>
      <c r="AN22" s="82" t="s">
        <v>3301</v>
      </c>
      <c r="AO22" s="82" t="s">
        <v>3293</v>
      </c>
      <c r="AP22" s="82" t="s">
        <v>3289</v>
      </c>
      <c r="AQ22" s="82" t="s">
        <v>3291</v>
      </c>
      <c r="AR22" s="82" t="s">
        <v>2868</v>
      </c>
      <c r="AS22" s="82" t="s">
        <v>2868</v>
      </c>
      <c r="AT22" s="82" t="s">
        <v>3302</v>
      </c>
      <c r="AU22" s="82" t="s">
        <v>3293</v>
      </c>
      <c r="AV22" s="82" t="s">
        <v>3291</v>
      </c>
      <c r="AW22" s="82" t="s">
        <v>3291</v>
      </c>
      <c r="AX22" s="82" t="s">
        <v>4291</v>
      </c>
      <c r="AY22" s="82" t="s">
        <v>3289</v>
      </c>
      <c r="AZ22" s="82" t="s">
        <v>3294</v>
      </c>
      <c r="BA22" s="82" t="s">
        <v>3291</v>
      </c>
      <c r="BB22" s="82" t="s">
        <v>3301</v>
      </c>
      <c r="BC22" s="82" t="s">
        <v>3293</v>
      </c>
      <c r="BD22" s="82" t="s">
        <v>3289</v>
      </c>
      <c r="BE22" s="82" t="s">
        <v>3291</v>
      </c>
      <c r="BF22" s="82" t="s">
        <v>2868</v>
      </c>
      <c r="BG22" s="82" t="s">
        <v>2868</v>
      </c>
      <c r="BH22" s="82" t="s">
        <v>3302</v>
      </c>
      <c r="BI22" s="82" t="s">
        <v>3293</v>
      </c>
      <c r="BJ22" s="82" t="s">
        <v>3291</v>
      </c>
      <c r="BK22" s="82" t="s">
        <v>3291</v>
      </c>
      <c r="BL22" s="82" t="s">
        <v>4280</v>
      </c>
      <c r="BM22" s="82" t="s">
        <v>3289</v>
      </c>
      <c r="BN22" s="82" t="s">
        <v>3294</v>
      </c>
      <c r="BO22" s="82" t="s">
        <v>3291</v>
      </c>
      <c r="BP22" s="82" t="s">
        <v>3295</v>
      </c>
      <c r="BQ22" s="82" t="s">
        <v>3291</v>
      </c>
      <c r="BR22" s="82" t="s">
        <v>3289</v>
      </c>
      <c r="BS22" s="82" t="s">
        <v>3291</v>
      </c>
      <c r="BT22" s="82" t="s">
        <v>2868</v>
      </c>
      <c r="BU22" s="82" t="s">
        <v>2868</v>
      </c>
      <c r="BV22" s="82" t="s">
        <v>3296</v>
      </c>
      <c r="BW22" s="82" t="s">
        <v>3291</v>
      </c>
      <c r="BX22" s="82" t="s">
        <v>3291</v>
      </c>
      <c r="BY22" s="82" t="s">
        <v>3291</v>
      </c>
      <c r="BZ22" s="82" t="s">
        <v>4281</v>
      </c>
      <c r="CA22" s="82" t="s">
        <v>3297</v>
      </c>
      <c r="CB22" s="82" t="s">
        <v>2868</v>
      </c>
      <c r="CC22" s="82" t="s">
        <v>2868</v>
      </c>
      <c r="CD22" s="82" t="s">
        <v>2868</v>
      </c>
      <c r="CE22" s="82" t="s">
        <v>2868</v>
      </c>
      <c r="CF22" s="82" t="s">
        <v>2868</v>
      </c>
      <c r="CG22" s="82" t="s">
        <v>2868</v>
      </c>
      <c r="CH22" s="82" t="s">
        <v>2868</v>
      </c>
      <c r="CI22" s="82" t="s">
        <v>2868</v>
      </c>
      <c r="CJ22" s="82" t="s">
        <v>2868</v>
      </c>
      <c r="CK22" s="82" t="s">
        <v>2868</v>
      </c>
      <c r="CL22" s="82" t="s">
        <v>2868</v>
      </c>
      <c r="CM22" s="82" t="s">
        <v>2868</v>
      </c>
      <c r="CN22" s="82" t="s">
        <v>4292</v>
      </c>
      <c r="CO22" s="82" t="s">
        <v>3289</v>
      </c>
      <c r="CP22" s="82" t="s">
        <v>3294</v>
      </c>
      <c r="CQ22" s="82" t="s">
        <v>3291</v>
      </c>
      <c r="CR22" s="82" t="s">
        <v>3301</v>
      </c>
      <c r="CS22" s="82" t="s">
        <v>3293</v>
      </c>
      <c r="CT22" s="82" t="s">
        <v>3289</v>
      </c>
      <c r="CU22" s="82" t="s">
        <v>3291</v>
      </c>
      <c r="CV22" s="82" t="s">
        <v>2868</v>
      </c>
      <c r="CW22" s="82" t="s">
        <v>2868</v>
      </c>
      <c r="CX22" s="82" t="s">
        <v>3302</v>
      </c>
      <c r="CY22" s="82" t="s">
        <v>3293</v>
      </c>
      <c r="CZ22" s="82" t="s">
        <v>3291</v>
      </c>
      <c r="DA22" s="82" t="s">
        <v>3291</v>
      </c>
      <c r="DB22" s="82" t="s">
        <v>4293</v>
      </c>
      <c r="DC22" s="82" t="s">
        <v>3289</v>
      </c>
      <c r="DD22" s="82" t="s">
        <v>3294</v>
      </c>
      <c r="DE22" s="82" t="s">
        <v>3291</v>
      </c>
      <c r="DF22" s="82" t="s">
        <v>3301</v>
      </c>
      <c r="DG22" s="82" t="s">
        <v>3293</v>
      </c>
      <c r="DH22" s="82" t="s">
        <v>3289</v>
      </c>
      <c r="DI22" s="82" t="s">
        <v>3291</v>
      </c>
      <c r="DJ22" s="82" t="s">
        <v>2868</v>
      </c>
      <c r="DK22" s="82" t="s">
        <v>2868</v>
      </c>
      <c r="DL22" s="82" t="s">
        <v>3302</v>
      </c>
      <c r="DM22" s="82" t="s">
        <v>3293</v>
      </c>
      <c r="DN22" s="82" t="s">
        <v>3291</v>
      </c>
      <c r="DO22" s="82" t="s">
        <v>3291</v>
      </c>
      <c r="DP22" s="82" t="s">
        <v>4284</v>
      </c>
      <c r="DQ22" s="82" t="s">
        <v>3289</v>
      </c>
      <c r="DR22" s="82" t="s">
        <v>3294</v>
      </c>
      <c r="DS22" s="82" t="s">
        <v>3291</v>
      </c>
      <c r="DT22" s="82" t="s">
        <v>3301</v>
      </c>
      <c r="DU22" s="82" t="s">
        <v>3293</v>
      </c>
      <c r="DV22" s="82" t="s">
        <v>3289</v>
      </c>
      <c r="DW22" s="82" t="s">
        <v>3291</v>
      </c>
      <c r="DX22" s="82" t="s">
        <v>2868</v>
      </c>
      <c r="DY22" s="82" t="s">
        <v>2868</v>
      </c>
      <c r="DZ22" s="82" t="s">
        <v>3302</v>
      </c>
      <c r="EA22" s="82" t="s">
        <v>3293</v>
      </c>
      <c r="EB22" s="82" t="s">
        <v>3291</v>
      </c>
      <c r="EC22" s="82" t="s">
        <v>3291</v>
      </c>
      <c r="ED22" s="82" t="s">
        <v>4294</v>
      </c>
      <c r="EE22" s="82" t="s">
        <v>3289</v>
      </c>
      <c r="EF22" s="82" t="s">
        <v>3294</v>
      </c>
      <c r="EG22" s="82" t="s">
        <v>3291</v>
      </c>
      <c r="EH22" s="82" t="s">
        <v>3301</v>
      </c>
      <c r="EI22" s="82" t="s">
        <v>3293</v>
      </c>
      <c r="EJ22" s="82" t="s">
        <v>3289</v>
      </c>
      <c r="EK22" s="82" t="s">
        <v>3291</v>
      </c>
      <c r="EL22" s="82" t="s">
        <v>2868</v>
      </c>
      <c r="EM22" s="82" t="s">
        <v>2868</v>
      </c>
      <c r="EN22" s="82" t="s">
        <v>3302</v>
      </c>
      <c r="EO22" s="82" t="s">
        <v>3293</v>
      </c>
      <c r="EP22" s="82" t="s">
        <v>3291</v>
      </c>
      <c r="EQ22" s="82" t="s">
        <v>3291</v>
      </c>
      <c r="ER22" s="82" t="s">
        <v>4286</v>
      </c>
      <c r="ES22" s="82" t="s">
        <v>3297</v>
      </c>
      <c r="ET22" s="82" t="s">
        <v>2868</v>
      </c>
      <c r="EU22" s="82" t="s">
        <v>2868</v>
      </c>
      <c r="EV22" s="82" t="s">
        <v>2868</v>
      </c>
      <c r="EW22" s="82" t="s">
        <v>2868</v>
      </c>
      <c r="EX22" s="82" t="s">
        <v>2868</v>
      </c>
      <c r="EY22" s="82" t="s">
        <v>2868</v>
      </c>
      <c r="EZ22" s="82" t="s">
        <v>2868</v>
      </c>
      <c r="FA22" s="82" t="s">
        <v>2868</v>
      </c>
      <c r="FB22" s="82" t="s">
        <v>2868</v>
      </c>
      <c r="FC22" s="82" t="s">
        <v>2868</v>
      </c>
      <c r="FD22" s="82" t="s">
        <v>2868</v>
      </c>
      <c r="FE22" s="82" t="s">
        <v>2868</v>
      </c>
      <c r="FF22" s="82" t="s">
        <v>4287</v>
      </c>
      <c r="FG22" s="82" t="s">
        <v>3289</v>
      </c>
      <c r="FH22" s="82" t="s">
        <v>3294</v>
      </c>
      <c r="FI22" s="82" t="s">
        <v>3291</v>
      </c>
      <c r="FJ22" s="82" t="s">
        <v>3301</v>
      </c>
      <c r="FK22" s="82" t="s">
        <v>3293</v>
      </c>
      <c r="FL22" s="82" t="s">
        <v>3289</v>
      </c>
      <c r="FM22" s="82" t="s">
        <v>3291</v>
      </c>
      <c r="FN22" s="82" t="s">
        <v>2868</v>
      </c>
      <c r="FO22" s="82" t="s">
        <v>2868</v>
      </c>
      <c r="FP22" s="82" t="s">
        <v>3302</v>
      </c>
      <c r="FQ22" s="82" t="s">
        <v>3293</v>
      </c>
      <c r="FR22" s="82" t="s">
        <v>3291</v>
      </c>
      <c r="FS22" s="82" t="s">
        <v>3291</v>
      </c>
      <c r="FT22" s="82" t="s">
        <v>4288</v>
      </c>
      <c r="FU22" s="82" t="s">
        <v>3289</v>
      </c>
      <c r="FV22" s="82" t="s">
        <v>3294</v>
      </c>
      <c r="FW22" s="82" t="s">
        <v>3291</v>
      </c>
      <c r="FX22" s="82" t="s">
        <v>3301</v>
      </c>
      <c r="FY22" s="82" t="s">
        <v>3293</v>
      </c>
      <c r="FZ22" s="82" t="s">
        <v>3297</v>
      </c>
      <c r="GA22" s="82" t="s">
        <v>3291</v>
      </c>
      <c r="GB22" s="82" t="s">
        <v>2868</v>
      </c>
      <c r="GC22" s="82" t="s">
        <v>2868</v>
      </c>
      <c r="GD22" s="82" t="s">
        <v>3296</v>
      </c>
      <c r="GE22" s="82" t="s">
        <v>3293</v>
      </c>
      <c r="GF22" s="82" t="s">
        <v>3291</v>
      </c>
      <c r="GG22" s="82" t="s">
        <v>3291</v>
      </c>
      <c r="GH22" s="82" t="s">
        <v>4295</v>
      </c>
      <c r="GI22" s="82" t="s">
        <v>3289</v>
      </c>
      <c r="GJ22" s="82" t="s">
        <v>3294</v>
      </c>
      <c r="GK22" s="82" t="s">
        <v>3293</v>
      </c>
      <c r="GL22" s="82" t="s">
        <v>3301</v>
      </c>
      <c r="GM22" s="82" t="s">
        <v>3293</v>
      </c>
      <c r="GN22" s="82" t="s">
        <v>3289</v>
      </c>
      <c r="GO22" s="82" t="s">
        <v>3291</v>
      </c>
      <c r="GP22" s="82" t="s">
        <v>2868</v>
      </c>
      <c r="GQ22" s="82" t="s">
        <v>2868</v>
      </c>
      <c r="GR22" s="82" t="s">
        <v>3302</v>
      </c>
      <c r="GS22" s="82" t="s">
        <v>3291</v>
      </c>
      <c r="GT22" s="82" t="s">
        <v>3291</v>
      </c>
      <c r="GU22" s="82" t="s">
        <v>3291</v>
      </c>
      <c r="GV22" s="82" t="s">
        <v>2868</v>
      </c>
      <c r="GW22" s="82" t="s">
        <v>2868</v>
      </c>
      <c r="GX22" s="82" t="s">
        <v>2868</v>
      </c>
      <c r="GY22" s="82" t="s">
        <v>2868</v>
      </c>
      <c r="GZ22" s="82" t="s">
        <v>2868</v>
      </c>
      <c r="HA22" s="82" t="s">
        <v>2868</v>
      </c>
      <c r="HB22" s="82" t="s">
        <v>2868</v>
      </c>
      <c r="HC22" s="82" t="s">
        <v>2868</v>
      </c>
      <c r="HD22" s="82" t="s">
        <v>2868</v>
      </c>
      <c r="HE22" s="82" t="s">
        <v>2868</v>
      </c>
      <c r="HF22" s="82" t="s">
        <v>2868</v>
      </c>
      <c r="HG22" s="82" t="s">
        <v>2868</v>
      </c>
      <c r="HH22" s="82" t="s">
        <v>2868</v>
      </c>
      <c r="HI22" s="82" t="s">
        <v>2868</v>
      </c>
      <c r="HJ22" s="82" t="s">
        <v>2868</v>
      </c>
      <c r="HK22" s="82" t="s">
        <v>2868</v>
      </c>
      <c r="HL22" s="82" t="s">
        <v>2868</v>
      </c>
      <c r="HM22" s="82" t="s">
        <v>2868</v>
      </c>
      <c r="HN22" s="82" t="s">
        <v>2868</v>
      </c>
      <c r="HO22" s="82" t="s">
        <v>2868</v>
      </c>
      <c r="HP22" s="82" t="s">
        <v>2868</v>
      </c>
      <c r="HQ22" s="82" t="s">
        <v>2868</v>
      </c>
      <c r="HR22" s="82" t="s">
        <v>2868</v>
      </c>
      <c r="HS22" s="82" t="s">
        <v>2868</v>
      </c>
      <c r="HT22" s="82" t="s">
        <v>2868</v>
      </c>
      <c r="HU22" s="82" t="s">
        <v>2868</v>
      </c>
      <c r="HV22" s="82" t="s">
        <v>2868</v>
      </c>
      <c r="HW22" s="82" t="s">
        <v>2868</v>
      </c>
      <c r="HX22" s="82" t="s">
        <v>2868</v>
      </c>
      <c r="HY22" s="82" t="s">
        <v>2868</v>
      </c>
      <c r="HZ22" s="82" t="s">
        <v>2868</v>
      </c>
      <c r="IA22" s="82" t="s">
        <v>2868</v>
      </c>
      <c r="IB22" s="82" t="s">
        <v>2868</v>
      </c>
      <c r="IC22" s="82" t="s">
        <v>2868</v>
      </c>
      <c r="ID22" s="82" t="s">
        <v>2868</v>
      </c>
      <c r="IE22" s="82" t="s">
        <v>2868</v>
      </c>
      <c r="IF22" s="82" t="s">
        <v>2868</v>
      </c>
      <c r="IG22" s="82" t="s">
        <v>2868</v>
      </c>
      <c r="IH22" s="82" t="s">
        <v>2868</v>
      </c>
      <c r="II22" s="82" t="s">
        <v>2868</v>
      </c>
      <c r="IJ22" s="82" t="s">
        <v>2868</v>
      </c>
      <c r="IK22" s="82" t="s">
        <v>2868</v>
      </c>
      <c r="IL22" s="82" t="s">
        <v>2868</v>
      </c>
      <c r="IM22" s="82" t="s">
        <v>2868</v>
      </c>
      <c r="IN22" s="82" t="s">
        <v>2868</v>
      </c>
      <c r="IO22" s="82" t="s">
        <v>2868</v>
      </c>
      <c r="IP22" s="82" t="s">
        <v>2868</v>
      </c>
      <c r="IQ22" s="82" t="s">
        <v>2868</v>
      </c>
      <c r="IR22" s="82" t="s">
        <v>2868</v>
      </c>
      <c r="IS22" s="82" t="s">
        <v>2868</v>
      </c>
      <c r="IT22" s="82" t="s">
        <v>2868</v>
      </c>
      <c r="IU22" s="82" t="s">
        <v>2868</v>
      </c>
      <c r="IV22" s="82" t="s">
        <v>2868</v>
      </c>
      <c r="IW22" s="82" t="s">
        <v>2868</v>
      </c>
      <c r="IX22" s="82" t="s">
        <v>2868</v>
      </c>
      <c r="IY22" s="82" t="s">
        <v>2868</v>
      </c>
      <c r="IZ22" s="82" t="s">
        <v>2868</v>
      </c>
      <c r="JA22" s="82" t="s">
        <v>2868</v>
      </c>
      <c r="JB22" s="82" t="s">
        <v>2868</v>
      </c>
      <c r="JC22" s="82" t="s">
        <v>2868</v>
      </c>
      <c r="JD22" s="82" t="s">
        <v>2868</v>
      </c>
      <c r="JE22" s="82" t="s">
        <v>2868</v>
      </c>
      <c r="JF22" s="82" t="s">
        <v>2868</v>
      </c>
      <c r="JG22" s="82" t="s">
        <v>2868</v>
      </c>
      <c r="JH22" s="82" t="s">
        <v>2868</v>
      </c>
      <c r="JI22" s="82" t="s">
        <v>2868</v>
      </c>
      <c r="JJ22" s="82" t="s">
        <v>2868</v>
      </c>
      <c r="JK22" s="82" t="s">
        <v>2868</v>
      </c>
      <c r="JL22" s="82" t="s">
        <v>2868</v>
      </c>
      <c r="JM22" s="82" t="s">
        <v>2868</v>
      </c>
      <c r="JN22" s="82" t="s">
        <v>2868</v>
      </c>
      <c r="JO22" s="82" t="s">
        <v>2868</v>
      </c>
      <c r="JP22" s="82" t="s">
        <v>2868</v>
      </c>
      <c r="JQ22" s="82" t="s">
        <v>2868</v>
      </c>
      <c r="JR22" s="82" t="s">
        <v>2868</v>
      </c>
      <c r="JS22" s="82" t="s">
        <v>2868</v>
      </c>
      <c r="JT22" s="82" t="s">
        <v>2868</v>
      </c>
      <c r="JU22" s="82" t="s">
        <v>2868</v>
      </c>
      <c r="JV22" s="82" t="s">
        <v>2868</v>
      </c>
      <c r="JW22" s="82" t="s">
        <v>2868</v>
      </c>
      <c r="JX22" s="82" t="s">
        <v>2868</v>
      </c>
      <c r="JY22" s="82" t="s">
        <v>2868</v>
      </c>
      <c r="JZ22" s="82" t="s">
        <v>2868</v>
      </c>
      <c r="KA22" s="82" t="s">
        <v>2868</v>
      </c>
      <c r="KB22" s="82" t="s">
        <v>2868</v>
      </c>
      <c r="KC22" s="82" t="s">
        <v>2868</v>
      </c>
      <c r="KD22" s="82" t="s">
        <v>2868</v>
      </c>
      <c r="KE22" s="82" t="s">
        <v>2868</v>
      </c>
      <c r="KF22" s="82" t="s">
        <v>2868</v>
      </c>
      <c r="KG22" s="82" t="s">
        <v>2868</v>
      </c>
      <c r="KH22" s="82" t="s">
        <v>2868</v>
      </c>
      <c r="KI22" s="82" t="s">
        <v>2868</v>
      </c>
      <c r="KJ22" s="82" t="s">
        <v>2868</v>
      </c>
      <c r="KK22" s="82" t="s">
        <v>2868</v>
      </c>
      <c r="KL22" s="82" t="s">
        <v>2868</v>
      </c>
      <c r="KM22" s="82" t="s">
        <v>2868</v>
      </c>
      <c r="KN22" s="82" t="s">
        <v>2868</v>
      </c>
      <c r="KO22" s="82" t="s">
        <v>2868</v>
      </c>
      <c r="KP22" s="82" t="s">
        <v>2868</v>
      </c>
      <c r="KQ22" s="82" t="s">
        <v>2868</v>
      </c>
      <c r="KR22" s="82" t="s">
        <v>2868</v>
      </c>
      <c r="KS22" s="82" t="s">
        <v>2868</v>
      </c>
      <c r="KT22" s="82" t="s">
        <v>2868</v>
      </c>
      <c r="KU22" s="82" t="s">
        <v>2868</v>
      </c>
      <c r="KV22" s="82" t="s">
        <v>2868</v>
      </c>
      <c r="KW22" s="82" t="s">
        <v>2868</v>
      </c>
      <c r="KX22" s="82" t="s">
        <v>2868</v>
      </c>
      <c r="KY22" s="82" t="s">
        <v>2868</v>
      </c>
      <c r="KZ22" s="82" t="s">
        <v>2868</v>
      </c>
      <c r="LA22" s="82" t="s">
        <v>2868</v>
      </c>
      <c r="LB22" s="82" t="s">
        <v>2868</v>
      </c>
      <c r="LC22" s="82" t="s">
        <v>2868</v>
      </c>
      <c r="LD22" s="82" t="s">
        <v>2868</v>
      </c>
      <c r="LE22" s="82" t="s">
        <v>2868</v>
      </c>
      <c r="LF22" s="82" t="s">
        <v>2868</v>
      </c>
      <c r="LG22" s="82" t="s">
        <v>2868</v>
      </c>
      <c r="LH22" s="82" t="s">
        <v>2868</v>
      </c>
      <c r="LI22" s="82" t="s">
        <v>2868</v>
      </c>
      <c r="LJ22" s="82" t="s">
        <v>2868</v>
      </c>
      <c r="LK22" s="82" t="s">
        <v>2868</v>
      </c>
      <c r="LL22" s="82" t="s">
        <v>2868</v>
      </c>
      <c r="LM22" s="82" t="s">
        <v>2868</v>
      </c>
      <c r="LN22" s="82" t="s">
        <v>2868</v>
      </c>
      <c r="LO22" s="82" t="s">
        <v>2868</v>
      </c>
      <c r="LP22" s="82" t="s">
        <v>2868</v>
      </c>
      <c r="LQ22" s="82" t="s">
        <v>2868</v>
      </c>
      <c r="LR22" s="82" t="s">
        <v>2868</v>
      </c>
      <c r="LS22" s="82" t="s">
        <v>2868</v>
      </c>
      <c r="LT22" s="82" t="s">
        <v>2868</v>
      </c>
      <c r="LU22" s="82" t="s">
        <v>2868</v>
      </c>
      <c r="LV22" s="82" t="s">
        <v>2868</v>
      </c>
      <c r="LW22" s="82" t="s">
        <v>2868</v>
      </c>
      <c r="LX22" s="82" t="s">
        <v>2868</v>
      </c>
      <c r="LY22" s="82" t="s">
        <v>2868</v>
      </c>
      <c r="LZ22" s="82" t="s">
        <v>2868</v>
      </c>
      <c r="MA22" s="82" t="s">
        <v>2868</v>
      </c>
      <c r="MB22" s="82" t="s">
        <v>2868</v>
      </c>
      <c r="MC22" s="82" t="s">
        <v>2868</v>
      </c>
      <c r="MD22" s="82" t="s">
        <v>2868</v>
      </c>
      <c r="ME22" s="82" t="s">
        <v>2868</v>
      </c>
      <c r="MF22" s="82" t="s">
        <v>2868</v>
      </c>
      <c r="MG22" s="82" t="s">
        <v>2868</v>
      </c>
      <c r="MH22" s="82" t="s">
        <v>2868</v>
      </c>
      <c r="MI22" s="82" t="s">
        <v>2868</v>
      </c>
      <c r="MJ22" s="82" t="s">
        <v>2868</v>
      </c>
      <c r="MK22" s="82" t="s">
        <v>2868</v>
      </c>
      <c r="ML22" s="82" t="s">
        <v>2868</v>
      </c>
      <c r="MM22" s="82" t="s">
        <v>2868</v>
      </c>
      <c r="MN22" s="82" t="s">
        <v>2868</v>
      </c>
      <c r="MO22" s="82" t="s">
        <v>2868</v>
      </c>
      <c r="MP22" s="82" t="s">
        <v>2868</v>
      </c>
      <c r="MQ22" s="82" t="s">
        <v>2868</v>
      </c>
      <c r="MR22" s="82" t="s">
        <v>2868</v>
      </c>
      <c r="MS22" s="82" t="s">
        <v>2868</v>
      </c>
      <c r="MT22" s="82" t="s">
        <v>2868</v>
      </c>
      <c r="MU22" s="82" t="s">
        <v>2868</v>
      </c>
      <c r="MV22" s="82" t="s">
        <v>2868</v>
      </c>
      <c r="MW22" s="82" t="s">
        <v>2868</v>
      </c>
      <c r="MX22" s="82" t="s">
        <v>2868</v>
      </c>
      <c r="MY22" s="82" t="s">
        <v>2868</v>
      </c>
      <c r="MZ22" s="82" t="s">
        <v>2868</v>
      </c>
      <c r="NA22" s="82" t="s">
        <v>2868</v>
      </c>
      <c r="NB22" s="82" t="s">
        <v>2868</v>
      </c>
      <c r="NC22" s="82" t="s">
        <v>2868</v>
      </c>
      <c r="ND22" s="82" t="s">
        <v>2868</v>
      </c>
      <c r="NE22" s="82" t="s">
        <v>2868</v>
      </c>
      <c r="NF22" s="82" t="s">
        <v>2868</v>
      </c>
      <c r="NG22" s="82" t="s">
        <v>2868</v>
      </c>
      <c r="NH22" s="82" t="s">
        <v>2868</v>
      </c>
      <c r="NI22" s="82" t="s">
        <v>2868</v>
      </c>
      <c r="NJ22" s="82" t="s">
        <v>2868</v>
      </c>
      <c r="NK22" s="82" t="s">
        <v>2868</v>
      </c>
      <c r="NL22" s="82" t="s">
        <v>2868</v>
      </c>
      <c r="NM22" s="82" t="s">
        <v>2868</v>
      </c>
      <c r="NN22" s="82" t="s">
        <v>2868</v>
      </c>
      <c r="NO22" s="82" t="s">
        <v>2868</v>
      </c>
      <c r="NP22" s="82" t="s">
        <v>2868</v>
      </c>
      <c r="NQ22" s="82" t="s">
        <v>2868</v>
      </c>
      <c r="NR22" s="82" t="s">
        <v>2868</v>
      </c>
      <c r="NS22" s="82" t="s">
        <v>2868</v>
      </c>
      <c r="NT22" s="82" t="s">
        <v>2868</v>
      </c>
      <c r="NU22" s="82" t="s">
        <v>2868</v>
      </c>
      <c r="NV22" s="82" t="s">
        <v>2868</v>
      </c>
      <c r="NW22" s="82" t="s">
        <v>2868</v>
      </c>
      <c r="NX22" s="82" t="s">
        <v>2868</v>
      </c>
      <c r="NY22" s="82" t="s">
        <v>2868</v>
      </c>
      <c r="NZ22" s="82" t="s">
        <v>2868</v>
      </c>
      <c r="OA22" s="82" t="s">
        <v>2868</v>
      </c>
      <c r="OB22" s="82" t="s">
        <v>2868</v>
      </c>
      <c r="OC22" s="82" t="s">
        <v>2868</v>
      </c>
      <c r="OD22" s="82" t="s">
        <v>2868</v>
      </c>
      <c r="OE22" s="82" t="s">
        <v>2868</v>
      </c>
      <c r="OF22" s="82" t="s">
        <v>2868</v>
      </c>
      <c r="OG22" s="82" t="s">
        <v>2868</v>
      </c>
      <c r="OH22" s="82" t="s">
        <v>2868</v>
      </c>
      <c r="OI22" s="82" t="s">
        <v>2868</v>
      </c>
      <c r="OJ22" s="82" t="s">
        <v>2868</v>
      </c>
      <c r="OK22" s="82" t="s">
        <v>2868</v>
      </c>
      <c r="OL22" s="82" t="s">
        <v>2868</v>
      </c>
      <c r="OM22" s="82" t="s">
        <v>2868</v>
      </c>
      <c r="ON22" s="82" t="s">
        <v>2868</v>
      </c>
      <c r="OO22" s="82" t="s">
        <v>2868</v>
      </c>
      <c r="OP22" s="82" t="s">
        <v>2868</v>
      </c>
      <c r="OQ22" s="82" t="s">
        <v>2868</v>
      </c>
      <c r="OR22" s="82" t="s">
        <v>2868</v>
      </c>
      <c r="OS22" s="82" t="s">
        <v>2868</v>
      </c>
      <c r="OT22" s="82" t="s">
        <v>2868</v>
      </c>
      <c r="OU22" s="82" t="s">
        <v>2868</v>
      </c>
      <c r="OV22" s="82" t="s">
        <v>2868</v>
      </c>
      <c r="OW22" s="82" t="s">
        <v>2868</v>
      </c>
      <c r="OX22" s="82" t="s">
        <v>2868</v>
      </c>
      <c r="OY22" s="82" t="s">
        <v>2868</v>
      </c>
      <c r="OZ22" s="82" t="s">
        <v>2868</v>
      </c>
      <c r="PA22" s="82" t="s">
        <v>2868</v>
      </c>
      <c r="PB22" s="82" t="s">
        <v>2868</v>
      </c>
      <c r="PC22" s="82" t="s">
        <v>2868</v>
      </c>
      <c r="PD22" s="82" t="s">
        <v>2868</v>
      </c>
      <c r="PE22" s="82" t="s">
        <v>2868</v>
      </c>
      <c r="PF22" s="82" t="s">
        <v>2868</v>
      </c>
      <c r="PG22" s="82" t="s">
        <v>2868</v>
      </c>
      <c r="PH22" s="82" t="s">
        <v>2868</v>
      </c>
      <c r="PI22" s="82" t="s">
        <v>2868</v>
      </c>
      <c r="PJ22" s="82" t="s">
        <v>2868</v>
      </c>
      <c r="PK22" s="82" t="s">
        <v>2868</v>
      </c>
      <c r="PL22" s="82" t="s">
        <v>2868</v>
      </c>
      <c r="PM22" s="82" t="s">
        <v>2868</v>
      </c>
      <c r="PN22" s="82" t="s">
        <v>2868</v>
      </c>
      <c r="PO22" s="82" t="s">
        <v>2868</v>
      </c>
      <c r="PP22" s="82" t="s">
        <v>2868</v>
      </c>
      <c r="PQ22" s="82" t="s">
        <v>2868</v>
      </c>
      <c r="PR22" s="82" t="s">
        <v>2868</v>
      </c>
      <c r="PS22" s="82" t="s">
        <v>2868</v>
      </c>
      <c r="PT22" s="82" t="s">
        <v>2868</v>
      </c>
      <c r="PU22" s="82" t="s">
        <v>2868</v>
      </c>
      <c r="PV22" s="82" t="s">
        <v>2868</v>
      </c>
      <c r="PW22" s="82" t="s">
        <v>2868</v>
      </c>
      <c r="PX22" s="82" t="s">
        <v>2868</v>
      </c>
      <c r="PY22" s="82" t="s">
        <v>2868</v>
      </c>
      <c r="PZ22" s="82" t="s">
        <v>2868</v>
      </c>
      <c r="QA22" s="82" t="s">
        <v>2868</v>
      </c>
      <c r="QB22" s="82" t="s">
        <v>2868</v>
      </c>
      <c r="QC22" s="82" t="s">
        <v>2868</v>
      </c>
      <c r="QD22" s="82" t="s">
        <v>2868</v>
      </c>
      <c r="QE22" s="82" t="s">
        <v>2868</v>
      </c>
      <c r="QF22" s="82" t="s">
        <v>2868</v>
      </c>
      <c r="QG22" s="82" t="s">
        <v>2868</v>
      </c>
      <c r="QH22" s="82" t="s">
        <v>2868</v>
      </c>
      <c r="QI22" s="82" t="s">
        <v>2868</v>
      </c>
      <c r="QJ22" s="82" t="s">
        <v>2868</v>
      </c>
      <c r="QK22" s="82" t="s">
        <v>2868</v>
      </c>
      <c r="QL22" s="82" t="s">
        <v>2868</v>
      </c>
      <c r="QM22" s="82" t="s">
        <v>2868</v>
      </c>
    </row>
    <row r="23" spans="2:455">
      <c r="B23" s="82" t="s">
        <v>2893</v>
      </c>
      <c r="C23" s="82" t="s">
        <v>4052</v>
      </c>
      <c r="D23" s="82" t="s">
        <v>2893</v>
      </c>
      <c r="E23" s="82" t="s">
        <v>3301</v>
      </c>
      <c r="F23" s="82" t="s">
        <v>849</v>
      </c>
      <c r="G23" s="82" t="s">
        <v>1298</v>
      </c>
      <c r="H23" s="82" t="s">
        <v>1298</v>
      </c>
      <c r="I23" s="82" t="s">
        <v>4019</v>
      </c>
      <c r="J23" s="82" t="s">
        <v>4021</v>
      </c>
      <c r="K23" s="82" t="s">
        <v>3301</v>
      </c>
      <c r="L23" s="82" t="s">
        <v>3291</v>
      </c>
      <c r="M23" s="82" t="s">
        <v>3304</v>
      </c>
      <c r="N23" s="82" t="s">
        <v>3349</v>
      </c>
      <c r="O23" s="82" t="s">
        <v>3291</v>
      </c>
      <c r="P23" s="82" t="s">
        <v>3349</v>
      </c>
      <c r="Q23" s="82" t="s">
        <v>3291</v>
      </c>
      <c r="R23" s="82" t="s">
        <v>3291</v>
      </c>
      <c r="S23" s="82" t="s">
        <v>3291</v>
      </c>
      <c r="T23" s="82" t="s">
        <v>2868</v>
      </c>
      <c r="U23" s="82" t="s">
        <v>2868</v>
      </c>
      <c r="V23" s="82" t="s">
        <v>4276</v>
      </c>
      <c r="W23" s="82" t="s">
        <v>3289</v>
      </c>
      <c r="X23" s="82" t="s">
        <v>3325</v>
      </c>
      <c r="Y23" s="82" t="s">
        <v>3291</v>
      </c>
      <c r="Z23" s="82" t="s">
        <v>3303</v>
      </c>
      <c r="AA23" s="82" t="s">
        <v>3293</v>
      </c>
      <c r="AB23" s="82" t="s">
        <v>3289</v>
      </c>
      <c r="AC23" s="82" t="s">
        <v>3291</v>
      </c>
      <c r="AD23" s="82" t="s">
        <v>2868</v>
      </c>
      <c r="AE23" s="82" t="s">
        <v>2868</v>
      </c>
      <c r="AF23" s="82" t="s">
        <v>3302</v>
      </c>
      <c r="AG23" s="82" t="s">
        <v>3293</v>
      </c>
      <c r="AH23" s="82" t="s">
        <v>3291</v>
      </c>
      <c r="AI23" s="82" t="s">
        <v>3291</v>
      </c>
      <c r="AJ23" s="82" t="s">
        <v>4290</v>
      </c>
      <c r="AK23" s="82" t="s">
        <v>3289</v>
      </c>
      <c r="AL23" s="82" t="s">
        <v>3325</v>
      </c>
      <c r="AM23" s="82" t="s">
        <v>3291</v>
      </c>
      <c r="AN23" s="82" t="s">
        <v>3303</v>
      </c>
      <c r="AO23" s="82" t="s">
        <v>3293</v>
      </c>
      <c r="AP23" s="82" t="s">
        <v>3289</v>
      </c>
      <c r="AQ23" s="82" t="s">
        <v>3291</v>
      </c>
      <c r="AR23" s="82" t="s">
        <v>2868</v>
      </c>
      <c r="AS23" s="82" t="s">
        <v>2868</v>
      </c>
      <c r="AT23" s="82" t="s">
        <v>3302</v>
      </c>
      <c r="AU23" s="82" t="s">
        <v>3293</v>
      </c>
      <c r="AV23" s="82" t="s">
        <v>3291</v>
      </c>
      <c r="AW23" s="82" t="s">
        <v>3291</v>
      </c>
      <c r="AX23" s="82" t="s">
        <v>4277</v>
      </c>
      <c r="AY23" s="82" t="s">
        <v>3289</v>
      </c>
      <c r="AZ23" s="82" t="s">
        <v>3325</v>
      </c>
      <c r="BA23" s="82" t="s">
        <v>3291</v>
      </c>
      <c r="BB23" s="82" t="s">
        <v>3303</v>
      </c>
      <c r="BC23" s="82" t="s">
        <v>3293</v>
      </c>
      <c r="BD23" s="82" t="s">
        <v>3289</v>
      </c>
      <c r="BE23" s="82" t="s">
        <v>3291</v>
      </c>
      <c r="BF23" s="82" t="s">
        <v>2868</v>
      </c>
      <c r="BG23" s="82" t="s">
        <v>2868</v>
      </c>
      <c r="BH23" s="82" t="s">
        <v>3302</v>
      </c>
      <c r="BI23" s="82" t="s">
        <v>3293</v>
      </c>
      <c r="BJ23" s="82" t="s">
        <v>3291</v>
      </c>
      <c r="BK23" s="82" t="s">
        <v>3291</v>
      </c>
      <c r="BL23" s="82" t="s">
        <v>4291</v>
      </c>
      <c r="BM23" s="82" t="s">
        <v>3289</v>
      </c>
      <c r="BN23" s="82" t="s">
        <v>3325</v>
      </c>
      <c r="BO23" s="82" t="s">
        <v>3291</v>
      </c>
      <c r="BP23" s="82" t="s">
        <v>3303</v>
      </c>
      <c r="BQ23" s="82" t="s">
        <v>3293</v>
      </c>
      <c r="BR23" s="82" t="s">
        <v>3289</v>
      </c>
      <c r="BS23" s="82" t="s">
        <v>3291</v>
      </c>
      <c r="BT23" s="82" t="s">
        <v>2868</v>
      </c>
      <c r="BU23" s="82" t="s">
        <v>2868</v>
      </c>
      <c r="BV23" s="82" t="s">
        <v>3302</v>
      </c>
      <c r="BW23" s="82" t="s">
        <v>3293</v>
      </c>
      <c r="BX23" s="82" t="s">
        <v>3291</v>
      </c>
      <c r="BY23" s="82" t="s">
        <v>3291</v>
      </c>
      <c r="BZ23" s="82" t="s">
        <v>4278</v>
      </c>
      <c r="CA23" s="82" t="s">
        <v>3289</v>
      </c>
      <c r="CB23" s="82" t="s">
        <v>3325</v>
      </c>
      <c r="CC23" s="82" t="s">
        <v>3291</v>
      </c>
      <c r="CD23" s="82" t="s">
        <v>3303</v>
      </c>
      <c r="CE23" s="82" t="s">
        <v>3293</v>
      </c>
      <c r="CF23" s="82" t="s">
        <v>3289</v>
      </c>
      <c r="CG23" s="82" t="s">
        <v>3291</v>
      </c>
      <c r="CH23" s="82" t="s">
        <v>2868</v>
      </c>
      <c r="CI23" s="82" t="s">
        <v>2868</v>
      </c>
      <c r="CJ23" s="82" t="s">
        <v>3302</v>
      </c>
      <c r="CK23" s="82" t="s">
        <v>3293</v>
      </c>
      <c r="CL23" s="82" t="s">
        <v>3291</v>
      </c>
      <c r="CM23" s="82" t="s">
        <v>3291</v>
      </c>
      <c r="CN23" s="82" t="s">
        <v>4279</v>
      </c>
      <c r="CO23" s="82" t="s">
        <v>3289</v>
      </c>
      <c r="CP23" s="82" t="s">
        <v>3302</v>
      </c>
      <c r="CQ23" s="82" t="s">
        <v>3293</v>
      </c>
      <c r="CR23" s="82" t="s">
        <v>3295</v>
      </c>
      <c r="CS23" s="82" t="s">
        <v>3291</v>
      </c>
      <c r="CT23" s="82" t="s">
        <v>3289</v>
      </c>
      <c r="CU23" s="82" t="s">
        <v>3291</v>
      </c>
      <c r="CV23" s="82" t="s">
        <v>2868</v>
      </c>
      <c r="CW23" s="82" t="s">
        <v>2868</v>
      </c>
      <c r="CX23" s="82" t="s">
        <v>3302</v>
      </c>
      <c r="CY23" s="82" t="s">
        <v>3293</v>
      </c>
      <c r="CZ23" s="82" t="s">
        <v>3291</v>
      </c>
      <c r="DA23" s="82" t="s">
        <v>3291</v>
      </c>
      <c r="DB23" s="82" t="s">
        <v>4280</v>
      </c>
      <c r="DC23" s="82" t="s">
        <v>3289</v>
      </c>
      <c r="DD23" s="82" t="s">
        <v>3302</v>
      </c>
      <c r="DE23" s="82" t="s">
        <v>3293</v>
      </c>
      <c r="DF23" s="82" t="s">
        <v>3295</v>
      </c>
      <c r="DG23" s="82" t="s">
        <v>3291</v>
      </c>
      <c r="DH23" s="82" t="s">
        <v>3289</v>
      </c>
      <c r="DI23" s="82" t="s">
        <v>3291</v>
      </c>
      <c r="DJ23" s="82" t="s">
        <v>2868</v>
      </c>
      <c r="DK23" s="82" t="s">
        <v>2868</v>
      </c>
      <c r="DL23" s="82" t="s">
        <v>3302</v>
      </c>
      <c r="DM23" s="82" t="s">
        <v>3293</v>
      </c>
      <c r="DN23" s="82" t="s">
        <v>3291</v>
      </c>
      <c r="DO23" s="82" t="s">
        <v>3291</v>
      </c>
      <c r="DP23" s="82" t="s">
        <v>4281</v>
      </c>
      <c r="DQ23" s="82" t="s">
        <v>3297</v>
      </c>
      <c r="DR23" s="82" t="s">
        <v>2868</v>
      </c>
      <c r="DS23" s="82" t="s">
        <v>2868</v>
      </c>
      <c r="DT23" s="82" t="s">
        <v>2868</v>
      </c>
      <c r="DU23" s="82" t="s">
        <v>2868</v>
      </c>
      <c r="DV23" s="82" t="s">
        <v>2868</v>
      </c>
      <c r="DW23" s="82" t="s">
        <v>2868</v>
      </c>
      <c r="DX23" s="82" t="s">
        <v>2868</v>
      </c>
      <c r="DY23" s="82" t="s">
        <v>2868</v>
      </c>
      <c r="DZ23" s="82" t="s">
        <v>2868</v>
      </c>
      <c r="EA23" s="82" t="s">
        <v>2868</v>
      </c>
      <c r="EB23" s="82" t="s">
        <v>2868</v>
      </c>
      <c r="EC23" s="82" t="s">
        <v>2868</v>
      </c>
      <c r="ED23" s="82" t="s">
        <v>4292</v>
      </c>
      <c r="EE23" s="82" t="s">
        <v>3289</v>
      </c>
      <c r="EF23" s="82" t="s">
        <v>3302</v>
      </c>
      <c r="EG23" s="82" t="s">
        <v>3293</v>
      </c>
      <c r="EH23" s="82" t="s">
        <v>3295</v>
      </c>
      <c r="EI23" s="82" t="s">
        <v>3291</v>
      </c>
      <c r="EJ23" s="82" t="s">
        <v>3289</v>
      </c>
      <c r="EK23" s="82" t="s">
        <v>3291</v>
      </c>
      <c r="EL23" s="82" t="s">
        <v>2868</v>
      </c>
      <c r="EM23" s="82" t="s">
        <v>2868</v>
      </c>
      <c r="EN23" s="82" t="s">
        <v>3302</v>
      </c>
      <c r="EO23" s="82" t="s">
        <v>3293</v>
      </c>
      <c r="EP23" s="82" t="s">
        <v>3291</v>
      </c>
      <c r="EQ23" s="82" t="s">
        <v>3291</v>
      </c>
      <c r="ER23" s="82" t="s">
        <v>4282</v>
      </c>
      <c r="ES23" s="82" t="s">
        <v>3289</v>
      </c>
      <c r="ET23" s="82" t="s">
        <v>3302</v>
      </c>
      <c r="EU23" s="82" t="s">
        <v>3293</v>
      </c>
      <c r="EV23" s="82" t="s">
        <v>3295</v>
      </c>
      <c r="EW23" s="82" t="s">
        <v>3291</v>
      </c>
      <c r="EX23" s="82" t="s">
        <v>3289</v>
      </c>
      <c r="EY23" s="82" t="s">
        <v>3291</v>
      </c>
      <c r="EZ23" s="82" t="s">
        <v>2868</v>
      </c>
      <c r="FA23" s="82" t="s">
        <v>2868</v>
      </c>
      <c r="FB23" s="82" t="s">
        <v>3302</v>
      </c>
      <c r="FC23" s="82" t="s">
        <v>3293</v>
      </c>
      <c r="FD23" s="82" t="s">
        <v>3291</v>
      </c>
      <c r="FE23" s="82" t="s">
        <v>3291</v>
      </c>
      <c r="FF23" s="82" t="s">
        <v>4283</v>
      </c>
      <c r="FG23" s="82" t="s">
        <v>3289</v>
      </c>
      <c r="FH23" s="82" t="s">
        <v>3325</v>
      </c>
      <c r="FI23" s="82" t="s">
        <v>3291</v>
      </c>
      <c r="FJ23" s="82" t="s">
        <v>3303</v>
      </c>
      <c r="FK23" s="82" t="s">
        <v>3293</v>
      </c>
      <c r="FL23" s="82" t="s">
        <v>3289</v>
      </c>
      <c r="FM23" s="82" t="s">
        <v>3291</v>
      </c>
      <c r="FN23" s="82" t="s">
        <v>2868</v>
      </c>
      <c r="FO23" s="82" t="s">
        <v>2868</v>
      </c>
      <c r="FP23" s="82" t="s">
        <v>3302</v>
      </c>
      <c r="FQ23" s="82" t="s">
        <v>3293</v>
      </c>
      <c r="FR23" s="82" t="s">
        <v>3291</v>
      </c>
      <c r="FS23" s="82" t="s">
        <v>3291</v>
      </c>
      <c r="FT23" s="82" t="s">
        <v>4293</v>
      </c>
      <c r="FU23" s="82" t="s">
        <v>3289</v>
      </c>
      <c r="FV23" s="82" t="s">
        <v>3325</v>
      </c>
      <c r="FW23" s="82" t="s">
        <v>3291</v>
      </c>
      <c r="FX23" s="82" t="s">
        <v>3303</v>
      </c>
      <c r="FY23" s="82" t="s">
        <v>3293</v>
      </c>
      <c r="FZ23" s="82" t="s">
        <v>3289</v>
      </c>
      <c r="GA23" s="82" t="s">
        <v>3291</v>
      </c>
      <c r="GB23" s="82" t="s">
        <v>2868</v>
      </c>
      <c r="GC23" s="82" t="s">
        <v>2868</v>
      </c>
      <c r="GD23" s="82" t="s">
        <v>3302</v>
      </c>
      <c r="GE23" s="82" t="s">
        <v>3293</v>
      </c>
      <c r="GF23" s="82" t="s">
        <v>3291</v>
      </c>
      <c r="GG23" s="82" t="s">
        <v>3291</v>
      </c>
      <c r="GH23" s="82" t="s">
        <v>4284</v>
      </c>
      <c r="GI23" s="82" t="s">
        <v>3297</v>
      </c>
      <c r="GJ23" s="82" t="s">
        <v>2868</v>
      </c>
      <c r="GK23" s="82" t="s">
        <v>2868</v>
      </c>
      <c r="GL23" s="82" t="s">
        <v>2868</v>
      </c>
      <c r="GM23" s="82" t="s">
        <v>2868</v>
      </c>
      <c r="GN23" s="82" t="s">
        <v>2868</v>
      </c>
      <c r="GO23" s="82" t="s">
        <v>2868</v>
      </c>
      <c r="GP23" s="82" t="s">
        <v>2868</v>
      </c>
      <c r="GQ23" s="82" t="s">
        <v>2868</v>
      </c>
      <c r="GR23" s="82" t="s">
        <v>2868</v>
      </c>
      <c r="GS23" s="82" t="s">
        <v>2868</v>
      </c>
      <c r="GT23" s="82" t="s">
        <v>2868</v>
      </c>
      <c r="GU23" s="82" t="s">
        <v>2868</v>
      </c>
      <c r="GV23" s="82" t="s">
        <v>4294</v>
      </c>
      <c r="GW23" s="82" t="s">
        <v>3289</v>
      </c>
      <c r="GX23" s="82" t="s">
        <v>3325</v>
      </c>
      <c r="GY23" s="82" t="s">
        <v>3291</v>
      </c>
      <c r="GZ23" s="82" t="s">
        <v>3303</v>
      </c>
      <c r="HA23" s="82" t="s">
        <v>3293</v>
      </c>
      <c r="HB23" s="82" t="s">
        <v>3289</v>
      </c>
      <c r="HC23" s="82" t="s">
        <v>3291</v>
      </c>
      <c r="HD23" s="82" t="s">
        <v>2868</v>
      </c>
      <c r="HE23" s="82" t="s">
        <v>2868</v>
      </c>
      <c r="HF23" s="82" t="s">
        <v>3302</v>
      </c>
      <c r="HG23" s="82" t="s">
        <v>3293</v>
      </c>
      <c r="HH23" s="82" t="s">
        <v>3291</v>
      </c>
      <c r="HI23" s="82" t="s">
        <v>3291</v>
      </c>
      <c r="HJ23" s="82" t="s">
        <v>4285</v>
      </c>
      <c r="HK23" s="82" t="s">
        <v>3289</v>
      </c>
      <c r="HL23" s="82" t="s">
        <v>2868</v>
      </c>
      <c r="HM23" s="82" t="s">
        <v>2868</v>
      </c>
      <c r="HN23" s="82" t="s">
        <v>2868</v>
      </c>
      <c r="HO23" s="82" t="s">
        <v>2868</v>
      </c>
      <c r="HP23" s="82" t="s">
        <v>2868</v>
      </c>
      <c r="HQ23" s="82" t="s">
        <v>2868</v>
      </c>
      <c r="HR23" s="82" t="s">
        <v>2868</v>
      </c>
      <c r="HS23" s="82" t="s">
        <v>2868</v>
      </c>
      <c r="HT23" s="82" t="s">
        <v>2868</v>
      </c>
      <c r="HU23" s="82" t="s">
        <v>2868</v>
      </c>
      <c r="HV23" s="82" t="s">
        <v>2868</v>
      </c>
      <c r="HW23" s="82" t="s">
        <v>2868</v>
      </c>
      <c r="HX23" s="82" t="s">
        <v>4286</v>
      </c>
      <c r="HY23" s="82" t="s">
        <v>3297</v>
      </c>
      <c r="HZ23" s="82" t="s">
        <v>2868</v>
      </c>
      <c r="IA23" s="82" t="s">
        <v>2868</v>
      </c>
      <c r="IB23" s="82" t="s">
        <v>2868</v>
      </c>
      <c r="IC23" s="82" t="s">
        <v>2868</v>
      </c>
      <c r="ID23" s="82" t="s">
        <v>2868</v>
      </c>
      <c r="IE23" s="82" t="s">
        <v>2868</v>
      </c>
      <c r="IF23" s="82" t="s">
        <v>2868</v>
      </c>
      <c r="IG23" s="82" t="s">
        <v>2868</v>
      </c>
      <c r="IH23" s="82" t="s">
        <v>2868</v>
      </c>
      <c r="II23" s="82" t="s">
        <v>2868</v>
      </c>
      <c r="IJ23" s="82" t="s">
        <v>2868</v>
      </c>
      <c r="IK23" s="82" t="s">
        <v>2868</v>
      </c>
      <c r="IL23" s="82" t="s">
        <v>4287</v>
      </c>
      <c r="IM23" s="82" t="s">
        <v>3289</v>
      </c>
      <c r="IN23" s="82" t="s">
        <v>3302</v>
      </c>
      <c r="IO23" s="82" t="s">
        <v>3293</v>
      </c>
      <c r="IP23" s="82" t="s">
        <v>3295</v>
      </c>
      <c r="IQ23" s="82" t="s">
        <v>3291</v>
      </c>
      <c r="IR23" s="82" t="s">
        <v>3289</v>
      </c>
      <c r="IS23" s="82" t="s">
        <v>3291</v>
      </c>
      <c r="IT23" s="82" t="s">
        <v>2868</v>
      </c>
      <c r="IU23" s="82" t="s">
        <v>2868</v>
      </c>
      <c r="IV23" s="82" t="s">
        <v>3302</v>
      </c>
      <c r="IW23" s="82" t="s">
        <v>3293</v>
      </c>
      <c r="IX23" s="82" t="s">
        <v>3291</v>
      </c>
      <c r="IY23" s="82" t="s">
        <v>3291</v>
      </c>
      <c r="IZ23" s="82" t="s">
        <v>4288</v>
      </c>
      <c r="JA23" s="82" t="s">
        <v>3289</v>
      </c>
      <c r="JB23" s="82" t="s">
        <v>3302</v>
      </c>
      <c r="JC23" s="82" t="s">
        <v>3293</v>
      </c>
      <c r="JD23" s="82" t="s">
        <v>3295</v>
      </c>
      <c r="JE23" s="82" t="s">
        <v>3291</v>
      </c>
      <c r="JF23" s="82" t="s">
        <v>3289</v>
      </c>
      <c r="JG23" s="82" t="s">
        <v>3291</v>
      </c>
      <c r="JH23" s="82" t="s">
        <v>2868</v>
      </c>
      <c r="JI23" s="82" t="s">
        <v>2868</v>
      </c>
      <c r="JJ23" s="82" t="s">
        <v>3302</v>
      </c>
      <c r="JK23" s="82" t="s">
        <v>3293</v>
      </c>
      <c r="JL23" s="82" t="s">
        <v>3291</v>
      </c>
      <c r="JM23" s="82" t="s">
        <v>3291</v>
      </c>
      <c r="JN23" s="82" t="s">
        <v>4295</v>
      </c>
      <c r="JO23" s="82" t="s">
        <v>3289</v>
      </c>
      <c r="JP23" s="82" t="s">
        <v>3302</v>
      </c>
      <c r="JQ23" s="82" t="s">
        <v>3293</v>
      </c>
      <c r="JR23" s="82" t="s">
        <v>3295</v>
      </c>
      <c r="JS23" s="82" t="s">
        <v>3291</v>
      </c>
      <c r="JT23" s="82" t="s">
        <v>3289</v>
      </c>
      <c r="JU23" s="82" t="s">
        <v>3291</v>
      </c>
      <c r="JV23" s="82" t="s">
        <v>2868</v>
      </c>
      <c r="JW23" s="82" t="s">
        <v>2868</v>
      </c>
      <c r="JX23" s="82" t="s">
        <v>3302</v>
      </c>
      <c r="JY23" s="82" t="s">
        <v>3293</v>
      </c>
      <c r="JZ23" s="82" t="s">
        <v>3291</v>
      </c>
      <c r="KA23" s="82" t="s">
        <v>3291</v>
      </c>
      <c r="KB23" s="82" t="s">
        <v>4289</v>
      </c>
      <c r="KC23" s="82" t="s">
        <v>3289</v>
      </c>
      <c r="KD23" s="82" t="s">
        <v>3302</v>
      </c>
      <c r="KE23" s="82" t="s">
        <v>3293</v>
      </c>
      <c r="KF23" s="82" t="s">
        <v>3295</v>
      </c>
      <c r="KG23" s="82" t="s">
        <v>3291</v>
      </c>
      <c r="KH23" s="82" t="s">
        <v>3289</v>
      </c>
      <c r="KI23" s="82" t="s">
        <v>3291</v>
      </c>
      <c r="KJ23" s="82" t="s">
        <v>2868</v>
      </c>
      <c r="KK23" s="82" t="s">
        <v>2868</v>
      </c>
      <c r="KL23" s="82" t="s">
        <v>3302</v>
      </c>
      <c r="KM23" s="82" t="s">
        <v>3293</v>
      </c>
      <c r="KN23" s="82" t="s">
        <v>3291</v>
      </c>
      <c r="KO23" s="82" t="s">
        <v>3291</v>
      </c>
      <c r="KP23" s="82" t="s">
        <v>2868</v>
      </c>
      <c r="KQ23" s="82" t="s">
        <v>2868</v>
      </c>
      <c r="KR23" s="82" t="s">
        <v>2868</v>
      </c>
      <c r="KS23" s="82" t="s">
        <v>2868</v>
      </c>
      <c r="KT23" s="82" t="s">
        <v>2868</v>
      </c>
      <c r="KU23" s="82" t="s">
        <v>2868</v>
      </c>
      <c r="KV23" s="82" t="s">
        <v>2868</v>
      </c>
      <c r="KW23" s="82" t="s">
        <v>2868</v>
      </c>
      <c r="KX23" s="82" t="s">
        <v>2868</v>
      </c>
      <c r="KY23" s="82" t="s">
        <v>2868</v>
      </c>
      <c r="KZ23" s="82" t="s">
        <v>2868</v>
      </c>
      <c r="LA23" s="82" t="s">
        <v>2868</v>
      </c>
      <c r="LB23" s="82" t="s">
        <v>2868</v>
      </c>
      <c r="LC23" s="82" t="s">
        <v>2868</v>
      </c>
      <c r="LD23" s="82" t="s">
        <v>2868</v>
      </c>
      <c r="LE23" s="82" t="s">
        <v>2868</v>
      </c>
      <c r="LF23" s="82" t="s">
        <v>2868</v>
      </c>
      <c r="LG23" s="82" t="s">
        <v>2868</v>
      </c>
      <c r="LH23" s="82" t="s">
        <v>2868</v>
      </c>
      <c r="LI23" s="82" t="s">
        <v>2868</v>
      </c>
      <c r="LJ23" s="82" t="s">
        <v>2868</v>
      </c>
      <c r="LK23" s="82" t="s">
        <v>2868</v>
      </c>
      <c r="LL23" s="82" t="s">
        <v>2868</v>
      </c>
      <c r="LM23" s="82" t="s">
        <v>2868</v>
      </c>
      <c r="LN23" s="82" t="s">
        <v>2868</v>
      </c>
      <c r="LO23" s="82" t="s">
        <v>2868</v>
      </c>
      <c r="LP23" s="82" t="s">
        <v>2868</v>
      </c>
      <c r="LQ23" s="82" t="s">
        <v>2868</v>
      </c>
      <c r="LR23" s="82" t="s">
        <v>2868</v>
      </c>
      <c r="LS23" s="82" t="s">
        <v>2868</v>
      </c>
      <c r="LT23" s="82" t="s">
        <v>2868</v>
      </c>
      <c r="LU23" s="82" t="s">
        <v>2868</v>
      </c>
      <c r="LV23" s="82" t="s">
        <v>2868</v>
      </c>
      <c r="LW23" s="82" t="s">
        <v>2868</v>
      </c>
      <c r="LX23" s="82" t="s">
        <v>2868</v>
      </c>
      <c r="LY23" s="82" t="s">
        <v>2868</v>
      </c>
      <c r="LZ23" s="82" t="s">
        <v>2868</v>
      </c>
      <c r="MA23" s="82" t="s">
        <v>2868</v>
      </c>
      <c r="MB23" s="82" t="s">
        <v>2868</v>
      </c>
      <c r="MC23" s="82" t="s">
        <v>2868</v>
      </c>
      <c r="MD23" s="82" t="s">
        <v>2868</v>
      </c>
      <c r="ME23" s="82" t="s">
        <v>2868</v>
      </c>
      <c r="MF23" s="82" t="s">
        <v>2868</v>
      </c>
      <c r="MG23" s="82" t="s">
        <v>2868</v>
      </c>
      <c r="MH23" s="82" t="s">
        <v>2868</v>
      </c>
      <c r="MI23" s="82" t="s">
        <v>2868</v>
      </c>
      <c r="MJ23" s="82" t="s">
        <v>2868</v>
      </c>
      <c r="MK23" s="82" t="s">
        <v>2868</v>
      </c>
      <c r="ML23" s="82" t="s">
        <v>2868</v>
      </c>
      <c r="MM23" s="82" t="s">
        <v>2868</v>
      </c>
      <c r="MN23" s="82" t="s">
        <v>2868</v>
      </c>
      <c r="MO23" s="82" t="s">
        <v>2868</v>
      </c>
      <c r="MP23" s="82" t="s">
        <v>2868</v>
      </c>
      <c r="MQ23" s="82" t="s">
        <v>2868</v>
      </c>
      <c r="MR23" s="82" t="s">
        <v>2868</v>
      </c>
      <c r="MS23" s="82" t="s">
        <v>2868</v>
      </c>
      <c r="MT23" s="82" t="s">
        <v>2868</v>
      </c>
      <c r="MU23" s="82" t="s">
        <v>2868</v>
      </c>
      <c r="MV23" s="82" t="s">
        <v>2868</v>
      </c>
      <c r="MW23" s="82" t="s">
        <v>2868</v>
      </c>
      <c r="MX23" s="82" t="s">
        <v>2868</v>
      </c>
      <c r="MY23" s="82" t="s">
        <v>2868</v>
      </c>
      <c r="MZ23" s="82" t="s">
        <v>2868</v>
      </c>
      <c r="NA23" s="82" t="s">
        <v>2868</v>
      </c>
      <c r="NB23" s="82" t="s">
        <v>2868</v>
      </c>
      <c r="NC23" s="82" t="s">
        <v>2868</v>
      </c>
      <c r="ND23" s="82" t="s">
        <v>2868</v>
      </c>
      <c r="NE23" s="82" t="s">
        <v>2868</v>
      </c>
      <c r="NF23" s="82" t="s">
        <v>2868</v>
      </c>
      <c r="NG23" s="82" t="s">
        <v>2868</v>
      </c>
      <c r="NH23" s="82" t="s">
        <v>2868</v>
      </c>
      <c r="NI23" s="82" t="s">
        <v>2868</v>
      </c>
      <c r="NJ23" s="82" t="s">
        <v>2868</v>
      </c>
      <c r="NK23" s="82" t="s">
        <v>2868</v>
      </c>
      <c r="NL23" s="82" t="s">
        <v>2868</v>
      </c>
      <c r="NM23" s="82" t="s">
        <v>2868</v>
      </c>
      <c r="NN23" s="82" t="s">
        <v>2868</v>
      </c>
      <c r="NO23" s="82" t="s">
        <v>2868</v>
      </c>
      <c r="NP23" s="82" t="s">
        <v>2868</v>
      </c>
      <c r="NQ23" s="82" t="s">
        <v>2868</v>
      </c>
      <c r="NR23" s="82" t="s">
        <v>2868</v>
      </c>
      <c r="NS23" s="82" t="s">
        <v>2868</v>
      </c>
      <c r="NT23" s="82" t="s">
        <v>2868</v>
      </c>
      <c r="NU23" s="82" t="s">
        <v>2868</v>
      </c>
      <c r="NV23" s="82" t="s">
        <v>2868</v>
      </c>
      <c r="NW23" s="82" t="s">
        <v>2868</v>
      </c>
      <c r="NX23" s="82" t="s">
        <v>2868</v>
      </c>
      <c r="NY23" s="82" t="s">
        <v>2868</v>
      </c>
      <c r="NZ23" s="82" t="s">
        <v>2868</v>
      </c>
      <c r="OA23" s="82" t="s">
        <v>2868</v>
      </c>
      <c r="OB23" s="82" t="s">
        <v>2868</v>
      </c>
      <c r="OC23" s="82" t="s">
        <v>2868</v>
      </c>
      <c r="OD23" s="82" t="s">
        <v>2868</v>
      </c>
      <c r="OE23" s="82" t="s">
        <v>2868</v>
      </c>
      <c r="OF23" s="82" t="s">
        <v>2868</v>
      </c>
      <c r="OG23" s="82" t="s">
        <v>2868</v>
      </c>
      <c r="OH23" s="82" t="s">
        <v>2868</v>
      </c>
      <c r="OI23" s="82" t="s">
        <v>2868</v>
      </c>
      <c r="OJ23" s="82" t="s">
        <v>2868</v>
      </c>
      <c r="OK23" s="82" t="s">
        <v>2868</v>
      </c>
      <c r="OL23" s="82" t="s">
        <v>2868</v>
      </c>
      <c r="OM23" s="82" t="s">
        <v>2868</v>
      </c>
      <c r="ON23" s="82" t="s">
        <v>2868</v>
      </c>
      <c r="OO23" s="82" t="s">
        <v>2868</v>
      </c>
      <c r="OP23" s="82" t="s">
        <v>2868</v>
      </c>
      <c r="OQ23" s="82" t="s">
        <v>2868</v>
      </c>
      <c r="OR23" s="82" t="s">
        <v>2868</v>
      </c>
      <c r="OS23" s="82" t="s">
        <v>2868</v>
      </c>
      <c r="OT23" s="82" t="s">
        <v>2868</v>
      </c>
      <c r="OU23" s="82" t="s">
        <v>2868</v>
      </c>
      <c r="OV23" s="82" t="s">
        <v>2868</v>
      </c>
      <c r="OW23" s="82" t="s">
        <v>2868</v>
      </c>
      <c r="OX23" s="82" t="s">
        <v>2868</v>
      </c>
      <c r="OY23" s="82" t="s">
        <v>2868</v>
      </c>
      <c r="OZ23" s="82" t="s">
        <v>2868</v>
      </c>
      <c r="PA23" s="82" t="s">
        <v>2868</v>
      </c>
      <c r="PB23" s="82" t="s">
        <v>2868</v>
      </c>
      <c r="PC23" s="82" t="s">
        <v>2868</v>
      </c>
      <c r="PD23" s="82" t="s">
        <v>2868</v>
      </c>
      <c r="PE23" s="82" t="s">
        <v>2868</v>
      </c>
      <c r="PF23" s="82" t="s">
        <v>2868</v>
      </c>
      <c r="PG23" s="82" t="s">
        <v>2868</v>
      </c>
      <c r="PH23" s="82" t="s">
        <v>2868</v>
      </c>
      <c r="PI23" s="82" t="s">
        <v>2868</v>
      </c>
      <c r="PJ23" s="82" t="s">
        <v>2868</v>
      </c>
      <c r="PK23" s="82" t="s">
        <v>2868</v>
      </c>
      <c r="PL23" s="82" t="s">
        <v>2868</v>
      </c>
      <c r="PM23" s="82" t="s">
        <v>2868</v>
      </c>
      <c r="PN23" s="82" t="s">
        <v>2868</v>
      </c>
      <c r="PO23" s="82" t="s">
        <v>2868</v>
      </c>
      <c r="PP23" s="82" t="s">
        <v>2868</v>
      </c>
      <c r="PQ23" s="82" t="s">
        <v>2868</v>
      </c>
      <c r="PR23" s="82" t="s">
        <v>2868</v>
      </c>
      <c r="PS23" s="82" t="s">
        <v>2868</v>
      </c>
      <c r="PT23" s="82" t="s">
        <v>2868</v>
      </c>
      <c r="PU23" s="82" t="s">
        <v>2868</v>
      </c>
      <c r="PV23" s="82" t="s">
        <v>2868</v>
      </c>
      <c r="PW23" s="82" t="s">
        <v>2868</v>
      </c>
      <c r="PX23" s="82" t="s">
        <v>2868</v>
      </c>
      <c r="PY23" s="82" t="s">
        <v>2868</v>
      </c>
      <c r="PZ23" s="82" t="s">
        <v>2868</v>
      </c>
      <c r="QA23" s="82" t="s">
        <v>2868</v>
      </c>
      <c r="QB23" s="82" t="s">
        <v>2868</v>
      </c>
      <c r="QC23" s="82" t="s">
        <v>2868</v>
      </c>
      <c r="QD23" s="82" t="s">
        <v>2868</v>
      </c>
      <c r="QE23" s="82" t="s">
        <v>2868</v>
      </c>
      <c r="QF23" s="82" t="s">
        <v>2868</v>
      </c>
      <c r="QG23" s="82" t="s">
        <v>2868</v>
      </c>
      <c r="QH23" s="82" t="s">
        <v>2868</v>
      </c>
      <c r="QI23" s="82" t="s">
        <v>2868</v>
      </c>
      <c r="QJ23" s="82" t="s">
        <v>2868</v>
      </c>
      <c r="QK23" s="82" t="s">
        <v>2868</v>
      </c>
      <c r="QL23" s="82" t="s">
        <v>2868</v>
      </c>
      <c r="QM23" s="82" t="s">
        <v>2868</v>
      </c>
    </row>
    <row r="24" spans="2:455">
      <c r="B24" s="82" t="s">
        <v>2894</v>
      </c>
      <c r="C24" s="82" t="s">
        <v>4054</v>
      </c>
      <c r="D24" s="82" t="s">
        <v>2894</v>
      </c>
      <c r="E24" s="82" t="s">
        <v>3303</v>
      </c>
      <c r="F24" s="82" t="s">
        <v>849</v>
      </c>
      <c r="G24" s="82" t="s">
        <v>1077</v>
      </c>
      <c r="H24" s="82" t="s">
        <v>1077</v>
      </c>
      <c r="I24" s="82" t="s">
        <v>4019</v>
      </c>
      <c r="J24" s="82" t="s">
        <v>4021</v>
      </c>
      <c r="K24" s="82" t="s">
        <v>3295</v>
      </c>
      <c r="L24" s="82" t="s">
        <v>3291</v>
      </c>
      <c r="M24" s="82" t="s">
        <v>3289</v>
      </c>
      <c r="N24" s="82" t="s">
        <v>3387</v>
      </c>
      <c r="O24" s="82" t="s">
        <v>3291</v>
      </c>
      <c r="P24" s="82" t="s">
        <v>3431</v>
      </c>
      <c r="Q24" s="82" t="s">
        <v>3291</v>
      </c>
      <c r="R24" s="82" t="s">
        <v>3302</v>
      </c>
      <c r="S24" s="82" t="s">
        <v>3291</v>
      </c>
      <c r="T24" s="82" t="s">
        <v>2868</v>
      </c>
      <c r="U24" s="82" t="s">
        <v>2868</v>
      </c>
      <c r="V24" s="82" t="s">
        <v>4020</v>
      </c>
      <c r="W24" s="82" t="s">
        <v>3289</v>
      </c>
      <c r="X24" s="82" t="s">
        <v>3291</v>
      </c>
      <c r="Y24" s="82" t="s">
        <v>3291</v>
      </c>
      <c r="Z24" s="82" t="s">
        <v>3294</v>
      </c>
      <c r="AA24" s="82" t="s">
        <v>3293</v>
      </c>
      <c r="AB24" s="82" t="s">
        <v>3289</v>
      </c>
      <c r="AC24" s="82" t="s">
        <v>3291</v>
      </c>
      <c r="AD24" s="82" t="s">
        <v>2868</v>
      </c>
      <c r="AE24" s="82" t="s">
        <v>2868</v>
      </c>
      <c r="AF24" s="82" t="s">
        <v>3302</v>
      </c>
      <c r="AG24" s="82" t="s">
        <v>3293</v>
      </c>
      <c r="AH24" s="82" t="s">
        <v>3289</v>
      </c>
      <c r="AI24" s="82" t="s">
        <v>3291</v>
      </c>
      <c r="AJ24" s="82" t="s">
        <v>4277</v>
      </c>
      <c r="AK24" s="82" t="s">
        <v>3289</v>
      </c>
      <c r="AL24" s="82" t="s">
        <v>3294</v>
      </c>
      <c r="AM24" s="82" t="s">
        <v>3291</v>
      </c>
      <c r="AN24" s="82" t="s">
        <v>3301</v>
      </c>
      <c r="AO24" s="82" t="s">
        <v>3293</v>
      </c>
      <c r="AP24" s="82" t="s">
        <v>3289</v>
      </c>
      <c r="AQ24" s="82" t="s">
        <v>3291</v>
      </c>
      <c r="AR24" s="82" t="s">
        <v>2868</v>
      </c>
      <c r="AS24" s="82" t="s">
        <v>2868</v>
      </c>
      <c r="AT24" s="82" t="s">
        <v>3302</v>
      </c>
      <c r="AU24" s="82" t="s">
        <v>3293</v>
      </c>
      <c r="AV24" s="82" t="s">
        <v>3291</v>
      </c>
      <c r="AW24" s="82" t="s">
        <v>3291</v>
      </c>
      <c r="AX24" s="82" t="s">
        <v>4279</v>
      </c>
      <c r="AY24" s="82" t="s">
        <v>3289</v>
      </c>
      <c r="AZ24" s="82" t="s">
        <v>3295</v>
      </c>
      <c r="BA24" s="82" t="s">
        <v>1974</v>
      </c>
      <c r="BB24" s="82" t="s">
        <v>3291</v>
      </c>
      <c r="BC24" s="82" t="s">
        <v>3291</v>
      </c>
      <c r="BD24" s="82" t="s">
        <v>3291</v>
      </c>
      <c r="BE24" s="82" t="s">
        <v>1974</v>
      </c>
      <c r="BF24" s="82" t="s">
        <v>2868</v>
      </c>
      <c r="BG24" s="82" t="s">
        <v>2868</v>
      </c>
      <c r="BH24" s="82" t="s">
        <v>3296</v>
      </c>
      <c r="BI24" s="82" t="s">
        <v>3293</v>
      </c>
      <c r="BJ24" s="82" t="s">
        <v>3291</v>
      </c>
      <c r="BK24" s="82" t="s">
        <v>3291</v>
      </c>
      <c r="BL24" s="82" t="s">
        <v>4280</v>
      </c>
      <c r="BM24" s="82" t="s">
        <v>3289</v>
      </c>
      <c r="BN24" s="82" t="s">
        <v>3291</v>
      </c>
      <c r="BO24" s="82" t="s">
        <v>3291</v>
      </c>
      <c r="BP24" s="82" t="s">
        <v>3294</v>
      </c>
      <c r="BQ24" s="82" t="s">
        <v>3293</v>
      </c>
      <c r="BR24" s="82" t="s">
        <v>3289</v>
      </c>
      <c r="BS24" s="82" t="s">
        <v>3291</v>
      </c>
      <c r="BT24" s="82" t="s">
        <v>2868</v>
      </c>
      <c r="BU24" s="82" t="s">
        <v>2868</v>
      </c>
      <c r="BV24" s="82" t="s">
        <v>3302</v>
      </c>
      <c r="BW24" s="82" t="s">
        <v>3293</v>
      </c>
      <c r="BX24" s="82" t="s">
        <v>3289</v>
      </c>
      <c r="BY24" s="82" t="s">
        <v>3291</v>
      </c>
      <c r="BZ24" s="82" t="s">
        <v>4281</v>
      </c>
      <c r="CA24" s="82" t="s">
        <v>3297</v>
      </c>
      <c r="CB24" s="82" t="s">
        <v>2868</v>
      </c>
      <c r="CC24" s="82" t="s">
        <v>2868</v>
      </c>
      <c r="CD24" s="82" t="s">
        <v>2868</v>
      </c>
      <c r="CE24" s="82" t="s">
        <v>2868</v>
      </c>
      <c r="CF24" s="82" t="s">
        <v>2868</v>
      </c>
      <c r="CG24" s="82" t="s">
        <v>2868</v>
      </c>
      <c r="CH24" s="82" t="s">
        <v>2868</v>
      </c>
      <c r="CI24" s="82" t="s">
        <v>2868</v>
      </c>
      <c r="CJ24" s="82" t="s">
        <v>2868</v>
      </c>
      <c r="CK24" s="82" t="s">
        <v>2868</v>
      </c>
      <c r="CL24" s="82" t="s">
        <v>2868</v>
      </c>
      <c r="CM24" s="82" t="s">
        <v>2868</v>
      </c>
      <c r="CN24" s="82" t="s">
        <v>4282</v>
      </c>
      <c r="CO24" s="82" t="s">
        <v>3289</v>
      </c>
      <c r="CP24" s="82" t="s">
        <v>3294</v>
      </c>
      <c r="CQ24" s="82" t="s">
        <v>3291</v>
      </c>
      <c r="CR24" s="82" t="s">
        <v>3301</v>
      </c>
      <c r="CS24" s="82" t="s">
        <v>3293</v>
      </c>
      <c r="CT24" s="82" t="s">
        <v>3289</v>
      </c>
      <c r="CU24" s="82" t="s">
        <v>3291</v>
      </c>
      <c r="CV24" s="82" t="s">
        <v>2868</v>
      </c>
      <c r="CW24" s="82" t="s">
        <v>2868</v>
      </c>
      <c r="CX24" s="82" t="s">
        <v>3302</v>
      </c>
      <c r="CY24" s="82" t="s">
        <v>3293</v>
      </c>
      <c r="CZ24" s="82" t="s">
        <v>3291</v>
      </c>
      <c r="DA24" s="82" t="s">
        <v>3291</v>
      </c>
      <c r="DB24" s="82" t="s">
        <v>4299</v>
      </c>
      <c r="DC24" s="82" t="s">
        <v>3289</v>
      </c>
      <c r="DD24" s="82" t="s">
        <v>3295</v>
      </c>
      <c r="DE24" s="82" t="s">
        <v>1974</v>
      </c>
      <c r="DF24" s="82" t="s">
        <v>3291</v>
      </c>
      <c r="DG24" s="82" t="s">
        <v>3291</v>
      </c>
      <c r="DH24" s="82" t="s">
        <v>3291</v>
      </c>
      <c r="DI24" s="82" t="s">
        <v>1974</v>
      </c>
      <c r="DJ24" s="82" t="s">
        <v>2868</v>
      </c>
      <c r="DK24" s="82" t="s">
        <v>2868</v>
      </c>
      <c r="DL24" s="82" t="s">
        <v>3296</v>
      </c>
      <c r="DM24" s="82" t="s">
        <v>3293</v>
      </c>
      <c r="DN24" s="82" t="s">
        <v>3291</v>
      </c>
      <c r="DO24" s="82" t="s">
        <v>3291</v>
      </c>
      <c r="DP24" s="82" t="s">
        <v>4296</v>
      </c>
      <c r="DQ24" s="82" t="s">
        <v>3289</v>
      </c>
      <c r="DR24" s="82" t="s">
        <v>3291</v>
      </c>
      <c r="DS24" s="82" t="s">
        <v>3291</v>
      </c>
      <c r="DT24" s="82" t="s">
        <v>3294</v>
      </c>
      <c r="DU24" s="82" t="s">
        <v>3293</v>
      </c>
      <c r="DV24" s="82" t="s">
        <v>3289</v>
      </c>
      <c r="DW24" s="82" t="s">
        <v>3291</v>
      </c>
      <c r="DX24" s="82" t="s">
        <v>2868</v>
      </c>
      <c r="DY24" s="82" t="s">
        <v>2868</v>
      </c>
      <c r="DZ24" s="82" t="s">
        <v>3302</v>
      </c>
      <c r="EA24" s="82" t="s">
        <v>3293</v>
      </c>
      <c r="EB24" s="82" t="s">
        <v>3289</v>
      </c>
      <c r="EC24" s="82" t="s">
        <v>3291</v>
      </c>
      <c r="ED24" s="82" t="s">
        <v>4283</v>
      </c>
      <c r="EE24" s="82" t="s">
        <v>3289</v>
      </c>
      <c r="EF24" s="82" t="s">
        <v>3295</v>
      </c>
      <c r="EG24" s="82" t="s">
        <v>1974</v>
      </c>
      <c r="EH24" s="82" t="s">
        <v>3291</v>
      </c>
      <c r="EI24" s="82" t="s">
        <v>3291</v>
      </c>
      <c r="EJ24" s="82" t="s">
        <v>3291</v>
      </c>
      <c r="EK24" s="82" t="s">
        <v>1974</v>
      </c>
      <c r="EL24" s="82" t="s">
        <v>2868</v>
      </c>
      <c r="EM24" s="82" t="s">
        <v>2868</v>
      </c>
      <c r="EN24" s="82" t="s">
        <v>3296</v>
      </c>
      <c r="EO24" s="82" t="s">
        <v>3293</v>
      </c>
      <c r="EP24" s="82" t="s">
        <v>3291</v>
      </c>
      <c r="EQ24" s="82" t="s">
        <v>3291</v>
      </c>
      <c r="ER24" s="82" t="s">
        <v>4293</v>
      </c>
      <c r="ES24" s="82" t="s">
        <v>3289</v>
      </c>
      <c r="ET24" s="82" t="s">
        <v>3291</v>
      </c>
      <c r="EU24" s="82" t="s">
        <v>3291</v>
      </c>
      <c r="EV24" s="82" t="s">
        <v>3294</v>
      </c>
      <c r="EW24" s="82" t="s">
        <v>3293</v>
      </c>
      <c r="EX24" s="82" t="s">
        <v>3289</v>
      </c>
      <c r="EY24" s="82" t="s">
        <v>3291</v>
      </c>
      <c r="EZ24" s="82" t="s">
        <v>2868</v>
      </c>
      <c r="FA24" s="82" t="s">
        <v>2868</v>
      </c>
      <c r="FB24" s="82" t="s">
        <v>3302</v>
      </c>
      <c r="FC24" s="82" t="s">
        <v>3293</v>
      </c>
      <c r="FD24" s="82" t="s">
        <v>3289</v>
      </c>
      <c r="FE24" s="82" t="s">
        <v>3291</v>
      </c>
      <c r="FF24" s="82" t="s">
        <v>4297</v>
      </c>
      <c r="FG24" s="82" t="s">
        <v>3289</v>
      </c>
      <c r="FH24" s="82" t="s">
        <v>3294</v>
      </c>
      <c r="FI24" s="82" t="s">
        <v>3291</v>
      </c>
      <c r="FJ24" s="82" t="s">
        <v>3301</v>
      </c>
      <c r="FK24" s="82" t="s">
        <v>3293</v>
      </c>
      <c r="FL24" s="82" t="s">
        <v>3289</v>
      </c>
      <c r="FM24" s="82" t="s">
        <v>3291</v>
      </c>
      <c r="FN24" s="82" t="s">
        <v>2868</v>
      </c>
      <c r="FO24" s="82" t="s">
        <v>2868</v>
      </c>
      <c r="FP24" s="82" t="s">
        <v>3302</v>
      </c>
      <c r="FQ24" s="82" t="s">
        <v>3293</v>
      </c>
      <c r="FR24" s="82" t="s">
        <v>3291</v>
      </c>
      <c r="FS24" s="82" t="s">
        <v>3291</v>
      </c>
      <c r="FT24" s="82" t="s">
        <v>4286</v>
      </c>
      <c r="FU24" s="82" t="s">
        <v>3289</v>
      </c>
      <c r="FV24" s="82" t="s">
        <v>3295</v>
      </c>
      <c r="FW24" s="82" t="s">
        <v>1974</v>
      </c>
      <c r="FX24" s="82" t="s">
        <v>3291</v>
      </c>
      <c r="FY24" s="82" t="s">
        <v>3291</v>
      </c>
      <c r="FZ24" s="82" t="s">
        <v>3291</v>
      </c>
      <c r="GA24" s="82" t="s">
        <v>1974</v>
      </c>
      <c r="GB24" s="82" t="s">
        <v>2868</v>
      </c>
      <c r="GC24" s="82" t="s">
        <v>2868</v>
      </c>
      <c r="GD24" s="82" t="s">
        <v>3296</v>
      </c>
      <c r="GE24" s="82" t="s">
        <v>3293</v>
      </c>
      <c r="GF24" s="82" t="s">
        <v>3291</v>
      </c>
      <c r="GG24" s="82" t="s">
        <v>3291</v>
      </c>
      <c r="GH24" s="82" t="s">
        <v>4287</v>
      </c>
      <c r="GI24" s="82" t="s">
        <v>3289</v>
      </c>
      <c r="GJ24" s="82" t="s">
        <v>3291</v>
      </c>
      <c r="GK24" s="82" t="s">
        <v>3291</v>
      </c>
      <c r="GL24" s="82" t="s">
        <v>3294</v>
      </c>
      <c r="GM24" s="82" t="s">
        <v>3293</v>
      </c>
      <c r="GN24" s="82" t="s">
        <v>3289</v>
      </c>
      <c r="GO24" s="82" t="s">
        <v>3291</v>
      </c>
      <c r="GP24" s="82" t="s">
        <v>2868</v>
      </c>
      <c r="GQ24" s="82" t="s">
        <v>2868</v>
      </c>
      <c r="GR24" s="82" t="s">
        <v>3302</v>
      </c>
      <c r="GS24" s="82" t="s">
        <v>3293</v>
      </c>
      <c r="GT24" s="82" t="s">
        <v>3289</v>
      </c>
      <c r="GU24" s="82" t="s">
        <v>3291</v>
      </c>
      <c r="GV24" s="82" t="s">
        <v>4288</v>
      </c>
      <c r="GW24" s="82" t="s">
        <v>3289</v>
      </c>
      <c r="GX24" s="82" t="s">
        <v>3295</v>
      </c>
      <c r="GY24" s="82" t="s">
        <v>1974</v>
      </c>
      <c r="GZ24" s="82" t="s">
        <v>3291</v>
      </c>
      <c r="HA24" s="82" t="s">
        <v>3291</v>
      </c>
      <c r="HB24" s="82" t="s">
        <v>3291</v>
      </c>
      <c r="HC24" s="82" t="s">
        <v>1974</v>
      </c>
      <c r="HD24" s="82" t="s">
        <v>2868</v>
      </c>
      <c r="HE24" s="82" t="s">
        <v>2868</v>
      </c>
      <c r="HF24" s="82" t="s">
        <v>3296</v>
      </c>
      <c r="HG24" s="82" t="s">
        <v>3293</v>
      </c>
      <c r="HH24" s="82" t="s">
        <v>3291</v>
      </c>
      <c r="HI24" s="82" t="s">
        <v>3291</v>
      </c>
      <c r="HJ24" s="82" t="s">
        <v>4295</v>
      </c>
      <c r="HK24" s="82" t="s">
        <v>3289</v>
      </c>
      <c r="HL24" s="82" t="s">
        <v>3291</v>
      </c>
      <c r="HM24" s="82" t="s">
        <v>3291</v>
      </c>
      <c r="HN24" s="82" t="s">
        <v>3294</v>
      </c>
      <c r="HO24" s="82" t="s">
        <v>3293</v>
      </c>
      <c r="HP24" s="82" t="s">
        <v>3289</v>
      </c>
      <c r="HQ24" s="82" t="s">
        <v>3291</v>
      </c>
      <c r="HR24" s="82" t="s">
        <v>2868</v>
      </c>
      <c r="HS24" s="82" t="s">
        <v>2868</v>
      </c>
      <c r="HT24" s="82" t="s">
        <v>3302</v>
      </c>
      <c r="HU24" s="82" t="s">
        <v>3293</v>
      </c>
      <c r="HV24" s="82" t="s">
        <v>3289</v>
      </c>
      <c r="HW24" s="82" t="s">
        <v>3291</v>
      </c>
      <c r="HX24" s="82" t="s">
        <v>4289</v>
      </c>
      <c r="HY24" s="82" t="s">
        <v>3289</v>
      </c>
      <c r="HZ24" s="82" t="s">
        <v>3295</v>
      </c>
      <c r="IA24" s="82" t="s">
        <v>1974</v>
      </c>
      <c r="IB24" s="82" t="s">
        <v>3291</v>
      </c>
      <c r="IC24" s="82" t="s">
        <v>3291</v>
      </c>
      <c r="ID24" s="82" t="s">
        <v>3291</v>
      </c>
      <c r="IE24" s="82" t="s">
        <v>1974</v>
      </c>
      <c r="IF24" s="82" t="s">
        <v>2868</v>
      </c>
      <c r="IG24" s="82" t="s">
        <v>2868</v>
      </c>
      <c r="IH24" s="82" t="s">
        <v>3296</v>
      </c>
      <c r="II24" s="82" t="s">
        <v>3293</v>
      </c>
      <c r="IJ24" s="82" t="s">
        <v>3291</v>
      </c>
      <c r="IK24" s="82" t="s">
        <v>3291</v>
      </c>
      <c r="IL24" s="82" t="s">
        <v>4021</v>
      </c>
      <c r="IM24" s="82" t="s">
        <v>3289</v>
      </c>
      <c r="IN24" s="82" t="s">
        <v>3291</v>
      </c>
      <c r="IO24" s="82" t="s">
        <v>3291</v>
      </c>
      <c r="IP24" s="82" t="s">
        <v>3294</v>
      </c>
      <c r="IQ24" s="82" t="s">
        <v>3293</v>
      </c>
      <c r="IR24" s="82" t="s">
        <v>3289</v>
      </c>
      <c r="IS24" s="82" t="s">
        <v>3291</v>
      </c>
      <c r="IT24" s="82" t="s">
        <v>2868</v>
      </c>
      <c r="IU24" s="82" t="s">
        <v>2868</v>
      </c>
      <c r="IV24" s="82" t="s">
        <v>3302</v>
      </c>
      <c r="IW24" s="82" t="s">
        <v>3293</v>
      </c>
      <c r="IX24" s="82" t="s">
        <v>3289</v>
      </c>
      <c r="IY24" s="82" t="s">
        <v>3291</v>
      </c>
      <c r="IZ24" s="82" t="s">
        <v>2868</v>
      </c>
      <c r="JA24" s="82" t="s">
        <v>2868</v>
      </c>
      <c r="JB24" s="82" t="s">
        <v>2868</v>
      </c>
      <c r="JC24" s="82" t="s">
        <v>2868</v>
      </c>
      <c r="JD24" s="82" t="s">
        <v>2868</v>
      </c>
      <c r="JE24" s="82" t="s">
        <v>2868</v>
      </c>
      <c r="JF24" s="82" t="s">
        <v>2868</v>
      </c>
      <c r="JG24" s="82" t="s">
        <v>2868</v>
      </c>
      <c r="JH24" s="82" t="s">
        <v>2868</v>
      </c>
      <c r="JI24" s="82" t="s">
        <v>2868</v>
      </c>
      <c r="JJ24" s="82" t="s">
        <v>2868</v>
      </c>
      <c r="JK24" s="82" t="s">
        <v>2868</v>
      </c>
      <c r="JL24" s="82" t="s">
        <v>2868</v>
      </c>
      <c r="JM24" s="82" t="s">
        <v>2868</v>
      </c>
      <c r="JN24" s="82" t="s">
        <v>2868</v>
      </c>
      <c r="JO24" s="82" t="s">
        <v>2868</v>
      </c>
      <c r="JP24" s="82" t="s">
        <v>2868</v>
      </c>
      <c r="JQ24" s="82" t="s">
        <v>2868</v>
      </c>
      <c r="JR24" s="82" t="s">
        <v>2868</v>
      </c>
      <c r="JS24" s="82" t="s">
        <v>2868</v>
      </c>
      <c r="JT24" s="82" t="s">
        <v>2868</v>
      </c>
      <c r="JU24" s="82" t="s">
        <v>2868</v>
      </c>
      <c r="JV24" s="82" t="s">
        <v>2868</v>
      </c>
      <c r="JW24" s="82" t="s">
        <v>2868</v>
      </c>
      <c r="JX24" s="82" t="s">
        <v>2868</v>
      </c>
      <c r="JY24" s="82" t="s">
        <v>2868</v>
      </c>
      <c r="JZ24" s="82" t="s">
        <v>2868</v>
      </c>
      <c r="KA24" s="82" t="s">
        <v>2868</v>
      </c>
      <c r="KB24" s="82" t="s">
        <v>2868</v>
      </c>
      <c r="KC24" s="82" t="s">
        <v>2868</v>
      </c>
      <c r="KD24" s="82" t="s">
        <v>2868</v>
      </c>
      <c r="KE24" s="82" t="s">
        <v>2868</v>
      </c>
      <c r="KF24" s="82" t="s">
        <v>2868</v>
      </c>
      <c r="KG24" s="82" t="s">
        <v>2868</v>
      </c>
      <c r="KH24" s="82" t="s">
        <v>2868</v>
      </c>
      <c r="KI24" s="82" t="s">
        <v>2868</v>
      </c>
      <c r="KJ24" s="82" t="s">
        <v>2868</v>
      </c>
      <c r="KK24" s="82" t="s">
        <v>2868</v>
      </c>
      <c r="KL24" s="82" t="s">
        <v>2868</v>
      </c>
      <c r="KM24" s="82" t="s">
        <v>2868</v>
      </c>
      <c r="KN24" s="82" t="s">
        <v>2868</v>
      </c>
      <c r="KO24" s="82" t="s">
        <v>2868</v>
      </c>
      <c r="KP24" s="82" t="s">
        <v>2868</v>
      </c>
      <c r="KQ24" s="82" t="s">
        <v>2868</v>
      </c>
      <c r="KR24" s="82" t="s">
        <v>2868</v>
      </c>
      <c r="KS24" s="82" t="s">
        <v>2868</v>
      </c>
      <c r="KT24" s="82" t="s">
        <v>2868</v>
      </c>
      <c r="KU24" s="82" t="s">
        <v>2868</v>
      </c>
      <c r="KV24" s="82" t="s">
        <v>2868</v>
      </c>
      <c r="KW24" s="82" t="s">
        <v>2868</v>
      </c>
      <c r="KX24" s="82" t="s">
        <v>2868</v>
      </c>
      <c r="KY24" s="82" t="s">
        <v>2868</v>
      </c>
      <c r="KZ24" s="82" t="s">
        <v>2868</v>
      </c>
      <c r="LA24" s="82" t="s">
        <v>2868</v>
      </c>
      <c r="LB24" s="82" t="s">
        <v>2868</v>
      </c>
      <c r="LC24" s="82" t="s">
        <v>2868</v>
      </c>
      <c r="LD24" s="82" t="s">
        <v>2868</v>
      </c>
      <c r="LE24" s="82" t="s">
        <v>2868</v>
      </c>
      <c r="LF24" s="82" t="s">
        <v>2868</v>
      </c>
      <c r="LG24" s="82" t="s">
        <v>2868</v>
      </c>
      <c r="LH24" s="82" t="s">
        <v>2868</v>
      </c>
      <c r="LI24" s="82" t="s">
        <v>2868</v>
      </c>
      <c r="LJ24" s="82" t="s">
        <v>2868</v>
      </c>
      <c r="LK24" s="82" t="s">
        <v>2868</v>
      </c>
      <c r="LL24" s="82" t="s">
        <v>2868</v>
      </c>
      <c r="LM24" s="82" t="s">
        <v>2868</v>
      </c>
      <c r="LN24" s="82" t="s">
        <v>2868</v>
      </c>
      <c r="LO24" s="82" t="s">
        <v>2868</v>
      </c>
      <c r="LP24" s="82" t="s">
        <v>2868</v>
      </c>
      <c r="LQ24" s="82" t="s">
        <v>2868</v>
      </c>
      <c r="LR24" s="82" t="s">
        <v>2868</v>
      </c>
      <c r="LS24" s="82" t="s">
        <v>2868</v>
      </c>
      <c r="LT24" s="82" t="s">
        <v>2868</v>
      </c>
      <c r="LU24" s="82" t="s">
        <v>2868</v>
      </c>
      <c r="LV24" s="82" t="s">
        <v>2868</v>
      </c>
      <c r="LW24" s="82" t="s">
        <v>2868</v>
      </c>
      <c r="LX24" s="82" t="s">
        <v>2868</v>
      </c>
      <c r="LY24" s="82" t="s">
        <v>2868</v>
      </c>
      <c r="LZ24" s="82" t="s">
        <v>2868</v>
      </c>
      <c r="MA24" s="82" t="s">
        <v>2868</v>
      </c>
      <c r="MB24" s="82" t="s">
        <v>2868</v>
      </c>
      <c r="MC24" s="82" t="s">
        <v>2868</v>
      </c>
      <c r="MD24" s="82" t="s">
        <v>2868</v>
      </c>
      <c r="ME24" s="82" t="s">
        <v>2868</v>
      </c>
      <c r="MF24" s="82" t="s">
        <v>2868</v>
      </c>
      <c r="MG24" s="82" t="s">
        <v>2868</v>
      </c>
      <c r="MH24" s="82" t="s">
        <v>2868</v>
      </c>
      <c r="MI24" s="82" t="s">
        <v>2868</v>
      </c>
      <c r="MJ24" s="82" t="s">
        <v>2868</v>
      </c>
      <c r="MK24" s="82" t="s">
        <v>2868</v>
      </c>
      <c r="ML24" s="82" t="s">
        <v>2868</v>
      </c>
      <c r="MM24" s="82" t="s">
        <v>2868</v>
      </c>
      <c r="MN24" s="82" t="s">
        <v>2868</v>
      </c>
      <c r="MO24" s="82" t="s">
        <v>2868</v>
      </c>
      <c r="MP24" s="82" t="s">
        <v>2868</v>
      </c>
      <c r="MQ24" s="82" t="s">
        <v>2868</v>
      </c>
      <c r="MR24" s="82" t="s">
        <v>2868</v>
      </c>
      <c r="MS24" s="82" t="s">
        <v>2868</v>
      </c>
      <c r="MT24" s="82" t="s">
        <v>2868</v>
      </c>
      <c r="MU24" s="82" t="s">
        <v>2868</v>
      </c>
      <c r="MV24" s="82" t="s">
        <v>2868</v>
      </c>
      <c r="MW24" s="82" t="s">
        <v>2868</v>
      </c>
      <c r="MX24" s="82" t="s">
        <v>2868</v>
      </c>
      <c r="MY24" s="82" t="s">
        <v>2868</v>
      </c>
      <c r="MZ24" s="82" t="s">
        <v>2868</v>
      </c>
      <c r="NA24" s="82" t="s">
        <v>2868</v>
      </c>
      <c r="NB24" s="82" t="s">
        <v>2868</v>
      </c>
      <c r="NC24" s="82" t="s">
        <v>2868</v>
      </c>
      <c r="ND24" s="82" t="s">
        <v>2868</v>
      </c>
      <c r="NE24" s="82" t="s">
        <v>2868</v>
      </c>
      <c r="NF24" s="82" t="s">
        <v>2868</v>
      </c>
      <c r="NG24" s="82" t="s">
        <v>2868</v>
      </c>
      <c r="NH24" s="82" t="s">
        <v>2868</v>
      </c>
      <c r="NI24" s="82" t="s">
        <v>2868</v>
      </c>
      <c r="NJ24" s="82" t="s">
        <v>2868</v>
      </c>
      <c r="NK24" s="82" t="s">
        <v>2868</v>
      </c>
      <c r="NL24" s="82" t="s">
        <v>2868</v>
      </c>
      <c r="NM24" s="82" t="s">
        <v>2868</v>
      </c>
      <c r="NN24" s="82" t="s">
        <v>2868</v>
      </c>
      <c r="NO24" s="82" t="s">
        <v>2868</v>
      </c>
      <c r="NP24" s="82" t="s">
        <v>2868</v>
      </c>
      <c r="NQ24" s="82" t="s">
        <v>2868</v>
      </c>
      <c r="NR24" s="82" t="s">
        <v>2868</v>
      </c>
      <c r="NS24" s="82" t="s">
        <v>2868</v>
      </c>
      <c r="NT24" s="82" t="s">
        <v>2868</v>
      </c>
      <c r="NU24" s="82" t="s">
        <v>2868</v>
      </c>
      <c r="NV24" s="82" t="s">
        <v>2868</v>
      </c>
      <c r="NW24" s="82" t="s">
        <v>2868</v>
      </c>
      <c r="NX24" s="82" t="s">
        <v>2868</v>
      </c>
      <c r="NY24" s="82" t="s">
        <v>2868</v>
      </c>
      <c r="NZ24" s="82" t="s">
        <v>2868</v>
      </c>
      <c r="OA24" s="82" t="s">
        <v>2868</v>
      </c>
      <c r="OB24" s="82" t="s">
        <v>2868</v>
      </c>
      <c r="OC24" s="82" t="s">
        <v>2868</v>
      </c>
      <c r="OD24" s="82" t="s">
        <v>2868</v>
      </c>
      <c r="OE24" s="82" t="s">
        <v>2868</v>
      </c>
      <c r="OF24" s="82" t="s">
        <v>2868</v>
      </c>
      <c r="OG24" s="82" t="s">
        <v>2868</v>
      </c>
      <c r="OH24" s="82" t="s">
        <v>2868</v>
      </c>
      <c r="OI24" s="82" t="s">
        <v>2868</v>
      </c>
      <c r="OJ24" s="82" t="s">
        <v>2868</v>
      </c>
      <c r="OK24" s="82" t="s">
        <v>2868</v>
      </c>
      <c r="OL24" s="82" t="s">
        <v>2868</v>
      </c>
      <c r="OM24" s="82" t="s">
        <v>2868</v>
      </c>
      <c r="ON24" s="82" t="s">
        <v>2868</v>
      </c>
      <c r="OO24" s="82" t="s">
        <v>2868</v>
      </c>
      <c r="OP24" s="82" t="s">
        <v>2868</v>
      </c>
      <c r="OQ24" s="82" t="s">
        <v>2868</v>
      </c>
      <c r="OR24" s="82" t="s">
        <v>2868</v>
      </c>
      <c r="OS24" s="82" t="s">
        <v>2868</v>
      </c>
      <c r="OT24" s="82" t="s">
        <v>2868</v>
      </c>
      <c r="OU24" s="82" t="s">
        <v>2868</v>
      </c>
      <c r="OV24" s="82" t="s">
        <v>2868</v>
      </c>
      <c r="OW24" s="82" t="s">
        <v>2868</v>
      </c>
      <c r="OX24" s="82" t="s">
        <v>2868</v>
      </c>
      <c r="OY24" s="82" t="s">
        <v>2868</v>
      </c>
      <c r="OZ24" s="82" t="s">
        <v>2868</v>
      </c>
      <c r="PA24" s="82" t="s">
        <v>2868</v>
      </c>
      <c r="PB24" s="82" t="s">
        <v>2868</v>
      </c>
      <c r="PC24" s="82" t="s">
        <v>2868</v>
      </c>
      <c r="PD24" s="82" t="s">
        <v>2868</v>
      </c>
      <c r="PE24" s="82" t="s">
        <v>2868</v>
      </c>
      <c r="PF24" s="82" t="s">
        <v>2868</v>
      </c>
      <c r="PG24" s="82" t="s">
        <v>2868</v>
      </c>
      <c r="PH24" s="82" t="s">
        <v>2868</v>
      </c>
      <c r="PI24" s="82" t="s">
        <v>2868</v>
      </c>
      <c r="PJ24" s="82" t="s">
        <v>2868</v>
      </c>
      <c r="PK24" s="82" t="s">
        <v>2868</v>
      </c>
      <c r="PL24" s="82" t="s">
        <v>2868</v>
      </c>
      <c r="PM24" s="82" t="s">
        <v>2868</v>
      </c>
      <c r="PN24" s="82" t="s">
        <v>2868</v>
      </c>
      <c r="PO24" s="82" t="s">
        <v>2868</v>
      </c>
      <c r="PP24" s="82" t="s">
        <v>2868</v>
      </c>
      <c r="PQ24" s="82" t="s">
        <v>2868</v>
      </c>
      <c r="PR24" s="82" t="s">
        <v>2868</v>
      </c>
      <c r="PS24" s="82" t="s">
        <v>2868</v>
      </c>
      <c r="PT24" s="82" t="s">
        <v>2868</v>
      </c>
      <c r="PU24" s="82" t="s">
        <v>2868</v>
      </c>
      <c r="PV24" s="82" t="s">
        <v>2868</v>
      </c>
      <c r="PW24" s="82" t="s">
        <v>2868</v>
      </c>
      <c r="PX24" s="82" t="s">
        <v>2868</v>
      </c>
      <c r="PY24" s="82" t="s">
        <v>2868</v>
      </c>
      <c r="PZ24" s="82" t="s">
        <v>2868</v>
      </c>
      <c r="QA24" s="82" t="s">
        <v>2868</v>
      </c>
      <c r="QB24" s="82" t="s">
        <v>2868</v>
      </c>
      <c r="QC24" s="82" t="s">
        <v>2868</v>
      </c>
      <c r="QD24" s="82" t="s">
        <v>2868</v>
      </c>
      <c r="QE24" s="82" t="s">
        <v>2868</v>
      </c>
      <c r="QF24" s="82" t="s">
        <v>2868</v>
      </c>
      <c r="QG24" s="82" t="s">
        <v>2868</v>
      </c>
      <c r="QH24" s="82" t="s">
        <v>2868</v>
      </c>
      <c r="QI24" s="82" t="s">
        <v>2868</v>
      </c>
      <c r="QJ24" s="82" t="s">
        <v>2868</v>
      </c>
      <c r="QK24" s="82" t="s">
        <v>2868</v>
      </c>
      <c r="QL24" s="82" t="s">
        <v>2868</v>
      </c>
      <c r="QM24" s="82" t="s">
        <v>2868</v>
      </c>
    </row>
    <row r="25" spans="2:455">
      <c r="B25" s="82" t="s">
        <v>2895</v>
      </c>
      <c r="C25" s="82" t="s">
        <v>4056</v>
      </c>
      <c r="D25" s="82" t="s">
        <v>2895</v>
      </c>
      <c r="E25" s="82" t="s">
        <v>3298</v>
      </c>
      <c r="F25" s="82" t="s">
        <v>849</v>
      </c>
      <c r="G25" s="82" t="s">
        <v>311</v>
      </c>
      <c r="H25" s="82" t="s">
        <v>311</v>
      </c>
      <c r="I25" s="82" t="s">
        <v>4019</v>
      </c>
      <c r="J25" s="82" t="s">
        <v>4021</v>
      </c>
      <c r="K25" s="82" t="s">
        <v>3301</v>
      </c>
      <c r="L25" s="82" t="s">
        <v>3291</v>
      </c>
      <c r="M25" s="82" t="s">
        <v>3304</v>
      </c>
      <c r="N25" s="82" t="s">
        <v>3331</v>
      </c>
      <c r="O25" s="82" t="s">
        <v>3293</v>
      </c>
      <c r="P25" s="82" t="s">
        <v>3324</v>
      </c>
      <c r="Q25" s="82" t="s">
        <v>3293</v>
      </c>
      <c r="R25" s="82" t="s">
        <v>3301</v>
      </c>
      <c r="S25" s="82" t="s">
        <v>3291</v>
      </c>
      <c r="T25" s="82" t="s">
        <v>2868</v>
      </c>
      <c r="U25" s="82" t="s">
        <v>2868</v>
      </c>
      <c r="V25" s="82" t="s">
        <v>4276</v>
      </c>
      <c r="W25" s="82" t="s">
        <v>3289</v>
      </c>
      <c r="X25" s="82" t="s">
        <v>3294</v>
      </c>
      <c r="Y25" s="82" t="s">
        <v>3291</v>
      </c>
      <c r="Z25" s="82" t="s">
        <v>3301</v>
      </c>
      <c r="AA25" s="82" t="s">
        <v>3293</v>
      </c>
      <c r="AB25" s="82" t="s">
        <v>3289</v>
      </c>
      <c r="AC25" s="82" t="s">
        <v>3291</v>
      </c>
      <c r="AD25" s="82" t="s">
        <v>2868</v>
      </c>
      <c r="AE25" s="82" t="s">
        <v>2868</v>
      </c>
      <c r="AF25" s="82" t="s">
        <v>3302</v>
      </c>
      <c r="AG25" s="82" t="s">
        <v>3293</v>
      </c>
      <c r="AH25" s="82" t="s">
        <v>3291</v>
      </c>
      <c r="AI25" s="82" t="s">
        <v>3291</v>
      </c>
      <c r="AJ25" s="82" t="s">
        <v>4290</v>
      </c>
      <c r="AK25" s="82" t="s">
        <v>3289</v>
      </c>
      <c r="AL25" s="82" t="s">
        <v>3294</v>
      </c>
      <c r="AM25" s="82" t="s">
        <v>3291</v>
      </c>
      <c r="AN25" s="82" t="s">
        <v>3301</v>
      </c>
      <c r="AO25" s="82" t="s">
        <v>3293</v>
      </c>
      <c r="AP25" s="82" t="s">
        <v>3289</v>
      </c>
      <c r="AQ25" s="82" t="s">
        <v>3291</v>
      </c>
      <c r="AR25" s="82" t="s">
        <v>2868</v>
      </c>
      <c r="AS25" s="82" t="s">
        <v>2868</v>
      </c>
      <c r="AT25" s="82" t="s">
        <v>3302</v>
      </c>
      <c r="AU25" s="82" t="s">
        <v>3293</v>
      </c>
      <c r="AV25" s="82" t="s">
        <v>3291</v>
      </c>
      <c r="AW25" s="82" t="s">
        <v>3291</v>
      </c>
      <c r="AX25" s="82" t="s">
        <v>4277</v>
      </c>
      <c r="AY25" s="82" t="s">
        <v>3289</v>
      </c>
      <c r="AZ25" s="82" t="s">
        <v>3294</v>
      </c>
      <c r="BA25" s="82" t="s">
        <v>3291</v>
      </c>
      <c r="BB25" s="82" t="s">
        <v>3301</v>
      </c>
      <c r="BC25" s="82" t="s">
        <v>3293</v>
      </c>
      <c r="BD25" s="82" t="s">
        <v>3289</v>
      </c>
      <c r="BE25" s="82" t="s">
        <v>3291</v>
      </c>
      <c r="BF25" s="82" t="s">
        <v>2868</v>
      </c>
      <c r="BG25" s="82" t="s">
        <v>2868</v>
      </c>
      <c r="BH25" s="82" t="s">
        <v>3302</v>
      </c>
      <c r="BI25" s="82" t="s">
        <v>3293</v>
      </c>
      <c r="BJ25" s="82" t="s">
        <v>3291</v>
      </c>
      <c r="BK25" s="82" t="s">
        <v>3291</v>
      </c>
      <c r="BL25" s="82" t="s">
        <v>4291</v>
      </c>
      <c r="BM25" s="82" t="s">
        <v>3289</v>
      </c>
      <c r="BN25" s="82" t="s">
        <v>3294</v>
      </c>
      <c r="BO25" s="82" t="s">
        <v>3291</v>
      </c>
      <c r="BP25" s="82" t="s">
        <v>3303</v>
      </c>
      <c r="BQ25" s="82" t="s">
        <v>3293</v>
      </c>
      <c r="BR25" s="82" t="s">
        <v>3289</v>
      </c>
      <c r="BS25" s="82" t="s">
        <v>3291</v>
      </c>
      <c r="BT25" s="82" t="s">
        <v>2868</v>
      </c>
      <c r="BU25" s="82" t="s">
        <v>2868</v>
      </c>
      <c r="BV25" s="82" t="s">
        <v>3302</v>
      </c>
      <c r="BW25" s="82" t="s">
        <v>3293</v>
      </c>
      <c r="BX25" s="82" t="s">
        <v>3289</v>
      </c>
      <c r="BY25" s="82" t="s">
        <v>3291</v>
      </c>
      <c r="BZ25" s="82" t="s">
        <v>4278</v>
      </c>
      <c r="CA25" s="82" t="s">
        <v>3289</v>
      </c>
      <c r="CB25" s="82" t="s">
        <v>3294</v>
      </c>
      <c r="CC25" s="82" t="s">
        <v>3291</v>
      </c>
      <c r="CD25" s="82" t="s">
        <v>3303</v>
      </c>
      <c r="CE25" s="82" t="s">
        <v>3293</v>
      </c>
      <c r="CF25" s="82" t="s">
        <v>3289</v>
      </c>
      <c r="CG25" s="82" t="s">
        <v>3291</v>
      </c>
      <c r="CH25" s="82" t="s">
        <v>2868</v>
      </c>
      <c r="CI25" s="82" t="s">
        <v>2868</v>
      </c>
      <c r="CJ25" s="82" t="s">
        <v>3302</v>
      </c>
      <c r="CK25" s="82" t="s">
        <v>3293</v>
      </c>
      <c r="CL25" s="82" t="s">
        <v>3289</v>
      </c>
      <c r="CM25" s="82" t="s">
        <v>3291</v>
      </c>
      <c r="CN25" s="82" t="s">
        <v>4279</v>
      </c>
      <c r="CO25" s="82" t="s">
        <v>3289</v>
      </c>
      <c r="CP25" s="82" t="s">
        <v>3294</v>
      </c>
      <c r="CQ25" s="82" t="s">
        <v>3291</v>
      </c>
      <c r="CR25" s="82" t="s">
        <v>3301</v>
      </c>
      <c r="CS25" s="82" t="s">
        <v>3293</v>
      </c>
      <c r="CT25" s="82" t="s">
        <v>3289</v>
      </c>
      <c r="CU25" s="82" t="s">
        <v>3291</v>
      </c>
      <c r="CV25" s="82" t="s">
        <v>2868</v>
      </c>
      <c r="CW25" s="82" t="s">
        <v>2868</v>
      </c>
      <c r="CX25" s="82" t="s">
        <v>3302</v>
      </c>
      <c r="CY25" s="82" t="s">
        <v>3293</v>
      </c>
      <c r="CZ25" s="82" t="s">
        <v>3291</v>
      </c>
      <c r="DA25" s="82" t="s">
        <v>3291</v>
      </c>
      <c r="DB25" s="82" t="s">
        <v>4280</v>
      </c>
      <c r="DC25" s="82" t="s">
        <v>3289</v>
      </c>
      <c r="DD25" s="82" t="s">
        <v>3294</v>
      </c>
      <c r="DE25" s="82" t="s">
        <v>3291</v>
      </c>
      <c r="DF25" s="82" t="s">
        <v>3298</v>
      </c>
      <c r="DG25" s="82" t="s">
        <v>3291</v>
      </c>
      <c r="DH25" s="82" t="s">
        <v>3289</v>
      </c>
      <c r="DI25" s="82" t="s">
        <v>3291</v>
      </c>
      <c r="DJ25" s="82" t="s">
        <v>2868</v>
      </c>
      <c r="DK25" s="82" t="s">
        <v>2868</v>
      </c>
      <c r="DL25" s="82" t="s">
        <v>3302</v>
      </c>
      <c r="DM25" s="82" t="s">
        <v>3293</v>
      </c>
      <c r="DN25" s="82" t="s">
        <v>3289</v>
      </c>
      <c r="DO25" s="82" t="s">
        <v>3293</v>
      </c>
      <c r="DP25" s="82" t="s">
        <v>4281</v>
      </c>
      <c r="DQ25" s="82" t="s">
        <v>3297</v>
      </c>
      <c r="DR25" s="82" t="s">
        <v>2868</v>
      </c>
      <c r="DS25" s="82" t="s">
        <v>2868</v>
      </c>
      <c r="DT25" s="82" t="s">
        <v>2868</v>
      </c>
      <c r="DU25" s="82" t="s">
        <v>2868</v>
      </c>
      <c r="DV25" s="82" t="s">
        <v>2868</v>
      </c>
      <c r="DW25" s="82" t="s">
        <v>2868</v>
      </c>
      <c r="DX25" s="82" t="s">
        <v>2868</v>
      </c>
      <c r="DY25" s="82" t="s">
        <v>2868</v>
      </c>
      <c r="DZ25" s="82" t="s">
        <v>2868</v>
      </c>
      <c r="EA25" s="82" t="s">
        <v>2868</v>
      </c>
      <c r="EB25" s="82" t="s">
        <v>2868</v>
      </c>
      <c r="EC25" s="82" t="s">
        <v>2868</v>
      </c>
      <c r="ED25" s="82" t="s">
        <v>4292</v>
      </c>
      <c r="EE25" s="82" t="s">
        <v>3289</v>
      </c>
      <c r="EF25" s="82" t="s">
        <v>3294</v>
      </c>
      <c r="EG25" s="82" t="s">
        <v>3291</v>
      </c>
      <c r="EH25" s="82" t="s">
        <v>3301</v>
      </c>
      <c r="EI25" s="82" t="s">
        <v>3293</v>
      </c>
      <c r="EJ25" s="82" t="s">
        <v>3289</v>
      </c>
      <c r="EK25" s="82" t="s">
        <v>3291</v>
      </c>
      <c r="EL25" s="82" t="s">
        <v>2868</v>
      </c>
      <c r="EM25" s="82" t="s">
        <v>2868</v>
      </c>
      <c r="EN25" s="82" t="s">
        <v>3302</v>
      </c>
      <c r="EO25" s="82" t="s">
        <v>3293</v>
      </c>
      <c r="EP25" s="82" t="s">
        <v>3291</v>
      </c>
      <c r="EQ25" s="82" t="s">
        <v>3291</v>
      </c>
      <c r="ER25" s="82" t="s">
        <v>4282</v>
      </c>
      <c r="ES25" s="82" t="s">
        <v>3289</v>
      </c>
      <c r="ET25" s="82" t="s">
        <v>3294</v>
      </c>
      <c r="EU25" s="82" t="s">
        <v>3291</v>
      </c>
      <c r="EV25" s="82" t="s">
        <v>3298</v>
      </c>
      <c r="EW25" s="82" t="s">
        <v>3293</v>
      </c>
      <c r="EX25" s="82" t="s">
        <v>3289</v>
      </c>
      <c r="EY25" s="82" t="s">
        <v>3291</v>
      </c>
      <c r="EZ25" s="82" t="s">
        <v>2868</v>
      </c>
      <c r="FA25" s="82" t="s">
        <v>2868</v>
      </c>
      <c r="FB25" s="82" t="s">
        <v>3302</v>
      </c>
      <c r="FC25" s="82" t="s">
        <v>3293</v>
      </c>
      <c r="FD25" s="82" t="s">
        <v>3297</v>
      </c>
      <c r="FE25" s="82" t="s">
        <v>3291</v>
      </c>
      <c r="FF25" s="82" t="s">
        <v>4283</v>
      </c>
      <c r="FG25" s="82" t="s">
        <v>3289</v>
      </c>
      <c r="FH25" s="82" t="s">
        <v>3294</v>
      </c>
      <c r="FI25" s="82" t="s">
        <v>3291</v>
      </c>
      <c r="FJ25" s="82" t="s">
        <v>3303</v>
      </c>
      <c r="FK25" s="82" t="s">
        <v>3293</v>
      </c>
      <c r="FL25" s="82" t="s">
        <v>3289</v>
      </c>
      <c r="FM25" s="82" t="s">
        <v>3291</v>
      </c>
      <c r="FN25" s="82" t="s">
        <v>2868</v>
      </c>
      <c r="FO25" s="82" t="s">
        <v>2868</v>
      </c>
      <c r="FP25" s="82" t="s">
        <v>3302</v>
      </c>
      <c r="FQ25" s="82" t="s">
        <v>3293</v>
      </c>
      <c r="FR25" s="82" t="s">
        <v>3289</v>
      </c>
      <c r="FS25" s="82" t="s">
        <v>3291</v>
      </c>
      <c r="FT25" s="82" t="s">
        <v>4293</v>
      </c>
      <c r="FU25" s="82" t="s">
        <v>3289</v>
      </c>
      <c r="FV25" s="82" t="s">
        <v>3294</v>
      </c>
      <c r="FW25" s="82" t="s">
        <v>3291</v>
      </c>
      <c r="FX25" s="82" t="s">
        <v>3301</v>
      </c>
      <c r="FY25" s="82" t="s">
        <v>3293</v>
      </c>
      <c r="FZ25" s="82" t="s">
        <v>3289</v>
      </c>
      <c r="GA25" s="82" t="s">
        <v>3291</v>
      </c>
      <c r="GB25" s="82" t="s">
        <v>2868</v>
      </c>
      <c r="GC25" s="82" t="s">
        <v>2868</v>
      </c>
      <c r="GD25" s="82" t="s">
        <v>3302</v>
      </c>
      <c r="GE25" s="82" t="s">
        <v>3293</v>
      </c>
      <c r="GF25" s="82" t="s">
        <v>3291</v>
      </c>
      <c r="GG25" s="82" t="s">
        <v>3291</v>
      </c>
      <c r="GH25" s="82" t="s">
        <v>4284</v>
      </c>
      <c r="GI25" s="82" t="s">
        <v>3297</v>
      </c>
      <c r="GJ25" s="82" t="s">
        <v>2868</v>
      </c>
      <c r="GK25" s="82" t="s">
        <v>2868</v>
      </c>
      <c r="GL25" s="82" t="s">
        <v>2868</v>
      </c>
      <c r="GM25" s="82" t="s">
        <v>2868</v>
      </c>
      <c r="GN25" s="82" t="s">
        <v>2868</v>
      </c>
      <c r="GO25" s="82" t="s">
        <v>2868</v>
      </c>
      <c r="GP25" s="82" t="s">
        <v>2868</v>
      </c>
      <c r="GQ25" s="82" t="s">
        <v>2868</v>
      </c>
      <c r="GR25" s="82" t="s">
        <v>2868</v>
      </c>
      <c r="GS25" s="82" t="s">
        <v>2868</v>
      </c>
      <c r="GT25" s="82" t="s">
        <v>2868</v>
      </c>
      <c r="GU25" s="82" t="s">
        <v>2868</v>
      </c>
      <c r="GV25" s="82" t="s">
        <v>4294</v>
      </c>
      <c r="GW25" s="82" t="s">
        <v>3289</v>
      </c>
      <c r="GX25" s="82" t="s">
        <v>3294</v>
      </c>
      <c r="GY25" s="82" t="s">
        <v>3291</v>
      </c>
      <c r="GZ25" s="82" t="s">
        <v>3303</v>
      </c>
      <c r="HA25" s="82" t="s">
        <v>3293</v>
      </c>
      <c r="HB25" s="82" t="s">
        <v>3289</v>
      </c>
      <c r="HC25" s="82" t="s">
        <v>3291</v>
      </c>
      <c r="HD25" s="82" t="s">
        <v>2868</v>
      </c>
      <c r="HE25" s="82" t="s">
        <v>2868</v>
      </c>
      <c r="HF25" s="82" t="s">
        <v>3302</v>
      </c>
      <c r="HG25" s="82" t="s">
        <v>3293</v>
      </c>
      <c r="HH25" s="82" t="s">
        <v>3289</v>
      </c>
      <c r="HI25" s="82" t="s">
        <v>3291</v>
      </c>
      <c r="HJ25" s="82" t="s">
        <v>4285</v>
      </c>
      <c r="HK25" s="82" t="s">
        <v>3289</v>
      </c>
      <c r="HL25" s="82" t="s">
        <v>3294</v>
      </c>
      <c r="HM25" s="82" t="s">
        <v>3291</v>
      </c>
      <c r="HN25" s="82" t="s">
        <v>3314</v>
      </c>
      <c r="HO25" s="82" t="s">
        <v>3293</v>
      </c>
      <c r="HP25" s="82" t="s">
        <v>3289</v>
      </c>
      <c r="HQ25" s="82" t="s">
        <v>3291</v>
      </c>
      <c r="HR25" s="82" t="s">
        <v>2868</v>
      </c>
      <c r="HS25" s="82" t="s">
        <v>2868</v>
      </c>
      <c r="HT25" s="82" t="s">
        <v>3302</v>
      </c>
      <c r="HU25" s="82" t="s">
        <v>3293</v>
      </c>
      <c r="HV25" s="82" t="s">
        <v>3304</v>
      </c>
      <c r="HW25" s="82" t="s">
        <v>3291</v>
      </c>
      <c r="HX25" s="82" t="s">
        <v>4286</v>
      </c>
      <c r="HY25" s="82" t="s">
        <v>3297</v>
      </c>
      <c r="HZ25" s="82" t="s">
        <v>2868</v>
      </c>
      <c r="IA25" s="82" t="s">
        <v>2868</v>
      </c>
      <c r="IB25" s="82" t="s">
        <v>2868</v>
      </c>
      <c r="IC25" s="82" t="s">
        <v>2868</v>
      </c>
      <c r="ID25" s="82" t="s">
        <v>2868</v>
      </c>
      <c r="IE25" s="82" t="s">
        <v>2868</v>
      </c>
      <c r="IF25" s="82" t="s">
        <v>2868</v>
      </c>
      <c r="IG25" s="82" t="s">
        <v>2868</v>
      </c>
      <c r="IH25" s="82" t="s">
        <v>2868</v>
      </c>
      <c r="II25" s="82" t="s">
        <v>2868</v>
      </c>
      <c r="IJ25" s="82" t="s">
        <v>2868</v>
      </c>
      <c r="IK25" s="82" t="s">
        <v>2868</v>
      </c>
      <c r="IL25" s="82" t="s">
        <v>4287</v>
      </c>
      <c r="IM25" s="82" t="s">
        <v>3289</v>
      </c>
      <c r="IN25" s="82" t="s">
        <v>3294</v>
      </c>
      <c r="IO25" s="82" t="s">
        <v>3291</v>
      </c>
      <c r="IP25" s="82" t="s">
        <v>3303</v>
      </c>
      <c r="IQ25" s="82" t="s">
        <v>3293</v>
      </c>
      <c r="IR25" s="82" t="s">
        <v>3289</v>
      </c>
      <c r="IS25" s="82" t="s">
        <v>3291</v>
      </c>
      <c r="IT25" s="82" t="s">
        <v>2868</v>
      </c>
      <c r="IU25" s="82" t="s">
        <v>2868</v>
      </c>
      <c r="IV25" s="82" t="s">
        <v>3302</v>
      </c>
      <c r="IW25" s="82" t="s">
        <v>3293</v>
      </c>
      <c r="IX25" s="82" t="s">
        <v>3289</v>
      </c>
      <c r="IY25" s="82" t="s">
        <v>3291</v>
      </c>
      <c r="IZ25" s="82" t="s">
        <v>4288</v>
      </c>
      <c r="JA25" s="82" t="s">
        <v>3289</v>
      </c>
      <c r="JB25" s="82" t="s">
        <v>3294</v>
      </c>
      <c r="JC25" s="82" t="s">
        <v>3291</v>
      </c>
      <c r="JD25" s="82" t="s">
        <v>3298</v>
      </c>
      <c r="JE25" s="82" t="s">
        <v>3291</v>
      </c>
      <c r="JF25" s="82" t="s">
        <v>3289</v>
      </c>
      <c r="JG25" s="82" t="s">
        <v>3291</v>
      </c>
      <c r="JH25" s="82" t="s">
        <v>2868</v>
      </c>
      <c r="JI25" s="82" t="s">
        <v>2868</v>
      </c>
      <c r="JJ25" s="82" t="s">
        <v>3302</v>
      </c>
      <c r="JK25" s="82" t="s">
        <v>3293</v>
      </c>
      <c r="JL25" s="82" t="s">
        <v>3289</v>
      </c>
      <c r="JM25" s="82" t="s">
        <v>3293</v>
      </c>
      <c r="JN25" s="82" t="s">
        <v>4295</v>
      </c>
      <c r="JO25" s="82" t="s">
        <v>3289</v>
      </c>
      <c r="JP25" s="82" t="s">
        <v>3294</v>
      </c>
      <c r="JQ25" s="82" t="s">
        <v>3291</v>
      </c>
      <c r="JR25" s="82" t="s">
        <v>3314</v>
      </c>
      <c r="JS25" s="82" t="s">
        <v>3291</v>
      </c>
      <c r="JT25" s="82" t="s">
        <v>3289</v>
      </c>
      <c r="JU25" s="82" t="s">
        <v>3291</v>
      </c>
      <c r="JV25" s="82" t="s">
        <v>2868</v>
      </c>
      <c r="JW25" s="82" t="s">
        <v>2868</v>
      </c>
      <c r="JX25" s="82" t="s">
        <v>3302</v>
      </c>
      <c r="JY25" s="82" t="s">
        <v>3293</v>
      </c>
      <c r="JZ25" s="82" t="s">
        <v>3297</v>
      </c>
      <c r="KA25" s="82" t="s">
        <v>3293</v>
      </c>
      <c r="KB25" s="82" t="s">
        <v>4289</v>
      </c>
      <c r="KC25" s="82" t="s">
        <v>3289</v>
      </c>
      <c r="KD25" s="82" t="s">
        <v>3294</v>
      </c>
      <c r="KE25" s="82" t="s">
        <v>3291</v>
      </c>
      <c r="KF25" s="82" t="s">
        <v>3298</v>
      </c>
      <c r="KG25" s="82" t="s">
        <v>3291</v>
      </c>
      <c r="KH25" s="82" t="s">
        <v>3289</v>
      </c>
      <c r="KI25" s="82" t="s">
        <v>3291</v>
      </c>
      <c r="KJ25" s="82" t="s">
        <v>2868</v>
      </c>
      <c r="KK25" s="82" t="s">
        <v>2868</v>
      </c>
      <c r="KL25" s="82" t="s">
        <v>3302</v>
      </c>
      <c r="KM25" s="82" t="s">
        <v>3293</v>
      </c>
      <c r="KN25" s="82" t="s">
        <v>3289</v>
      </c>
      <c r="KO25" s="82" t="s">
        <v>3293</v>
      </c>
      <c r="KP25" s="82" t="s">
        <v>2868</v>
      </c>
      <c r="KQ25" s="82" t="s">
        <v>2868</v>
      </c>
      <c r="KR25" s="82" t="s">
        <v>2868</v>
      </c>
      <c r="KS25" s="82" t="s">
        <v>2868</v>
      </c>
      <c r="KT25" s="82" t="s">
        <v>2868</v>
      </c>
      <c r="KU25" s="82" t="s">
        <v>2868</v>
      </c>
      <c r="KV25" s="82" t="s">
        <v>2868</v>
      </c>
      <c r="KW25" s="82" t="s">
        <v>2868</v>
      </c>
      <c r="KX25" s="82" t="s">
        <v>2868</v>
      </c>
      <c r="KY25" s="82" t="s">
        <v>2868</v>
      </c>
      <c r="KZ25" s="82" t="s">
        <v>2868</v>
      </c>
      <c r="LA25" s="82" t="s">
        <v>2868</v>
      </c>
      <c r="LB25" s="82" t="s">
        <v>2868</v>
      </c>
      <c r="LC25" s="82" t="s">
        <v>2868</v>
      </c>
      <c r="LD25" s="82" t="s">
        <v>2868</v>
      </c>
      <c r="LE25" s="82" t="s">
        <v>2868</v>
      </c>
      <c r="LF25" s="82" t="s">
        <v>2868</v>
      </c>
      <c r="LG25" s="82" t="s">
        <v>2868</v>
      </c>
      <c r="LH25" s="82" t="s">
        <v>2868</v>
      </c>
      <c r="LI25" s="82" t="s">
        <v>2868</v>
      </c>
      <c r="LJ25" s="82" t="s">
        <v>2868</v>
      </c>
      <c r="LK25" s="82" t="s">
        <v>2868</v>
      </c>
      <c r="LL25" s="82" t="s">
        <v>2868</v>
      </c>
      <c r="LM25" s="82" t="s">
        <v>2868</v>
      </c>
      <c r="LN25" s="82" t="s">
        <v>2868</v>
      </c>
      <c r="LO25" s="82" t="s">
        <v>2868</v>
      </c>
      <c r="LP25" s="82" t="s">
        <v>2868</v>
      </c>
      <c r="LQ25" s="82" t="s">
        <v>2868</v>
      </c>
      <c r="LR25" s="82" t="s">
        <v>2868</v>
      </c>
      <c r="LS25" s="82" t="s">
        <v>2868</v>
      </c>
      <c r="LT25" s="82" t="s">
        <v>2868</v>
      </c>
      <c r="LU25" s="82" t="s">
        <v>2868</v>
      </c>
      <c r="LV25" s="82" t="s">
        <v>2868</v>
      </c>
      <c r="LW25" s="82" t="s">
        <v>2868</v>
      </c>
      <c r="LX25" s="82" t="s">
        <v>2868</v>
      </c>
      <c r="LY25" s="82" t="s">
        <v>2868</v>
      </c>
      <c r="LZ25" s="82" t="s">
        <v>2868</v>
      </c>
      <c r="MA25" s="82" t="s">
        <v>2868</v>
      </c>
      <c r="MB25" s="82" t="s">
        <v>2868</v>
      </c>
      <c r="MC25" s="82" t="s">
        <v>2868</v>
      </c>
      <c r="MD25" s="82" t="s">
        <v>2868</v>
      </c>
      <c r="ME25" s="82" t="s">
        <v>2868</v>
      </c>
      <c r="MF25" s="82" t="s">
        <v>2868</v>
      </c>
      <c r="MG25" s="82" t="s">
        <v>2868</v>
      </c>
      <c r="MH25" s="82" t="s">
        <v>2868</v>
      </c>
      <c r="MI25" s="82" t="s">
        <v>2868</v>
      </c>
      <c r="MJ25" s="82" t="s">
        <v>2868</v>
      </c>
      <c r="MK25" s="82" t="s">
        <v>2868</v>
      </c>
      <c r="ML25" s="82" t="s">
        <v>2868</v>
      </c>
      <c r="MM25" s="82" t="s">
        <v>2868</v>
      </c>
      <c r="MN25" s="82" t="s">
        <v>2868</v>
      </c>
      <c r="MO25" s="82" t="s">
        <v>2868</v>
      </c>
      <c r="MP25" s="82" t="s">
        <v>2868</v>
      </c>
      <c r="MQ25" s="82" t="s">
        <v>2868</v>
      </c>
      <c r="MR25" s="82" t="s">
        <v>2868</v>
      </c>
      <c r="MS25" s="82" t="s">
        <v>2868</v>
      </c>
      <c r="MT25" s="82" t="s">
        <v>2868</v>
      </c>
      <c r="MU25" s="82" t="s">
        <v>2868</v>
      </c>
      <c r="MV25" s="82" t="s">
        <v>2868</v>
      </c>
      <c r="MW25" s="82" t="s">
        <v>2868</v>
      </c>
      <c r="MX25" s="82" t="s">
        <v>2868</v>
      </c>
      <c r="MY25" s="82" t="s">
        <v>2868</v>
      </c>
      <c r="MZ25" s="82" t="s">
        <v>2868</v>
      </c>
      <c r="NA25" s="82" t="s">
        <v>2868</v>
      </c>
      <c r="NB25" s="82" t="s">
        <v>2868</v>
      </c>
      <c r="NC25" s="82" t="s">
        <v>2868</v>
      </c>
      <c r="ND25" s="82" t="s">
        <v>2868</v>
      </c>
      <c r="NE25" s="82" t="s">
        <v>2868</v>
      </c>
      <c r="NF25" s="82" t="s">
        <v>2868</v>
      </c>
      <c r="NG25" s="82" t="s">
        <v>2868</v>
      </c>
      <c r="NH25" s="82" t="s">
        <v>2868</v>
      </c>
      <c r="NI25" s="82" t="s">
        <v>2868</v>
      </c>
      <c r="NJ25" s="82" t="s">
        <v>2868</v>
      </c>
      <c r="NK25" s="82" t="s">
        <v>2868</v>
      </c>
      <c r="NL25" s="82" t="s">
        <v>2868</v>
      </c>
      <c r="NM25" s="82" t="s">
        <v>2868</v>
      </c>
      <c r="NN25" s="82" t="s">
        <v>2868</v>
      </c>
      <c r="NO25" s="82" t="s">
        <v>2868</v>
      </c>
      <c r="NP25" s="82" t="s">
        <v>2868</v>
      </c>
      <c r="NQ25" s="82" t="s">
        <v>2868</v>
      </c>
      <c r="NR25" s="82" t="s">
        <v>2868</v>
      </c>
      <c r="NS25" s="82" t="s">
        <v>2868</v>
      </c>
      <c r="NT25" s="82" t="s">
        <v>2868</v>
      </c>
      <c r="NU25" s="82" t="s">
        <v>2868</v>
      </c>
      <c r="NV25" s="82" t="s">
        <v>2868</v>
      </c>
      <c r="NW25" s="82" t="s">
        <v>2868</v>
      </c>
      <c r="NX25" s="82" t="s">
        <v>2868</v>
      </c>
      <c r="NY25" s="82" t="s">
        <v>2868</v>
      </c>
      <c r="NZ25" s="82" t="s">
        <v>2868</v>
      </c>
      <c r="OA25" s="82" t="s">
        <v>2868</v>
      </c>
      <c r="OB25" s="82" t="s">
        <v>2868</v>
      </c>
      <c r="OC25" s="82" t="s">
        <v>2868</v>
      </c>
      <c r="OD25" s="82" t="s">
        <v>2868</v>
      </c>
      <c r="OE25" s="82" t="s">
        <v>2868</v>
      </c>
      <c r="OF25" s="82" t="s">
        <v>2868</v>
      </c>
      <c r="OG25" s="82" t="s">
        <v>2868</v>
      </c>
      <c r="OH25" s="82" t="s">
        <v>2868</v>
      </c>
      <c r="OI25" s="82" t="s">
        <v>2868</v>
      </c>
      <c r="OJ25" s="82" t="s">
        <v>2868</v>
      </c>
      <c r="OK25" s="82" t="s">
        <v>2868</v>
      </c>
      <c r="OL25" s="82" t="s">
        <v>2868</v>
      </c>
      <c r="OM25" s="82" t="s">
        <v>2868</v>
      </c>
      <c r="ON25" s="82" t="s">
        <v>2868</v>
      </c>
      <c r="OO25" s="82" t="s">
        <v>2868</v>
      </c>
      <c r="OP25" s="82" t="s">
        <v>2868</v>
      </c>
      <c r="OQ25" s="82" t="s">
        <v>2868</v>
      </c>
      <c r="OR25" s="82" t="s">
        <v>2868</v>
      </c>
      <c r="OS25" s="82" t="s">
        <v>2868</v>
      </c>
      <c r="OT25" s="82" t="s">
        <v>2868</v>
      </c>
      <c r="OU25" s="82" t="s">
        <v>2868</v>
      </c>
      <c r="OV25" s="82" t="s">
        <v>2868</v>
      </c>
      <c r="OW25" s="82" t="s">
        <v>2868</v>
      </c>
      <c r="OX25" s="82" t="s">
        <v>2868</v>
      </c>
      <c r="OY25" s="82" t="s">
        <v>2868</v>
      </c>
      <c r="OZ25" s="82" t="s">
        <v>2868</v>
      </c>
      <c r="PA25" s="82" t="s">
        <v>2868</v>
      </c>
      <c r="PB25" s="82" t="s">
        <v>2868</v>
      </c>
      <c r="PC25" s="82" t="s">
        <v>2868</v>
      </c>
      <c r="PD25" s="82" t="s">
        <v>2868</v>
      </c>
      <c r="PE25" s="82" t="s">
        <v>2868</v>
      </c>
      <c r="PF25" s="82" t="s">
        <v>2868</v>
      </c>
      <c r="PG25" s="82" t="s">
        <v>2868</v>
      </c>
      <c r="PH25" s="82" t="s">
        <v>2868</v>
      </c>
      <c r="PI25" s="82" t="s">
        <v>2868</v>
      </c>
      <c r="PJ25" s="82" t="s">
        <v>2868</v>
      </c>
      <c r="PK25" s="82" t="s">
        <v>2868</v>
      </c>
      <c r="PL25" s="82" t="s">
        <v>2868</v>
      </c>
      <c r="PM25" s="82" t="s">
        <v>2868</v>
      </c>
      <c r="PN25" s="82" t="s">
        <v>2868</v>
      </c>
      <c r="PO25" s="82" t="s">
        <v>2868</v>
      </c>
      <c r="PP25" s="82" t="s">
        <v>2868</v>
      </c>
      <c r="PQ25" s="82" t="s">
        <v>2868</v>
      </c>
      <c r="PR25" s="82" t="s">
        <v>2868</v>
      </c>
      <c r="PS25" s="82" t="s">
        <v>2868</v>
      </c>
      <c r="PT25" s="82" t="s">
        <v>2868</v>
      </c>
      <c r="PU25" s="82" t="s">
        <v>2868</v>
      </c>
      <c r="PV25" s="82" t="s">
        <v>2868</v>
      </c>
      <c r="PW25" s="82" t="s">
        <v>2868</v>
      </c>
      <c r="PX25" s="82" t="s">
        <v>2868</v>
      </c>
      <c r="PY25" s="82" t="s">
        <v>2868</v>
      </c>
      <c r="PZ25" s="82" t="s">
        <v>2868</v>
      </c>
      <c r="QA25" s="82" t="s">
        <v>2868</v>
      </c>
      <c r="QB25" s="82" t="s">
        <v>2868</v>
      </c>
      <c r="QC25" s="82" t="s">
        <v>2868</v>
      </c>
      <c r="QD25" s="82" t="s">
        <v>2868</v>
      </c>
      <c r="QE25" s="82" t="s">
        <v>2868</v>
      </c>
      <c r="QF25" s="82" t="s">
        <v>2868</v>
      </c>
      <c r="QG25" s="82" t="s">
        <v>2868</v>
      </c>
      <c r="QH25" s="82" t="s">
        <v>2868</v>
      </c>
      <c r="QI25" s="82" t="s">
        <v>2868</v>
      </c>
      <c r="QJ25" s="82" t="s">
        <v>2868</v>
      </c>
      <c r="QK25" s="82" t="s">
        <v>2868</v>
      </c>
      <c r="QL25" s="82" t="s">
        <v>2868</v>
      </c>
      <c r="QM25" s="82" t="s">
        <v>2868</v>
      </c>
    </row>
    <row r="26" spans="2:455">
      <c r="B26" s="82" t="s">
        <v>2896</v>
      </c>
      <c r="C26" s="82" t="s">
        <v>4058</v>
      </c>
      <c r="D26" s="82" t="s">
        <v>2896</v>
      </c>
      <c r="E26" s="82" t="s">
        <v>3314</v>
      </c>
      <c r="F26" s="82" t="s">
        <v>849</v>
      </c>
      <c r="G26" s="82" t="s">
        <v>314</v>
      </c>
      <c r="H26" s="82" t="s">
        <v>314</v>
      </c>
      <c r="I26" s="82" t="s">
        <v>4019</v>
      </c>
      <c r="J26" s="82" t="s">
        <v>4021</v>
      </c>
      <c r="K26" s="82" t="s">
        <v>3303</v>
      </c>
      <c r="L26" s="82" t="s">
        <v>3291</v>
      </c>
      <c r="M26" s="82" t="s">
        <v>3289</v>
      </c>
      <c r="N26" s="82" t="s">
        <v>3399</v>
      </c>
      <c r="O26" s="82" t="s">
        <v>3291</v>
      </c>
      <c r="P26" s="82" t="s">
        <v>3374</v>
      </c>
      <c r="Q26" s="82" t="s">
        <v>3293</v>
      </c>
      <c r="R26" s="82" t="s">
        <v>3307</v>
      </c>
      <c r="S26" s="82" t="s">
        <v>3293</v>
      </c>
      <c r="T26" s="82" t="s">
        <v>2868</v>
      </c>
      <c r="U26" s="82" t="s">
        <v>2868</v>
      </c>
      <c r="V26" s="82" t="s">
        <v>4020</v>
      </c>
      <c r="W26" s="82" t="s">
        <v>3289</v>
      </c>
      <c r="X26" s="82" t="s">
        <v>3295</v>
      </c>
      <c r="Y26" s="82" t="s">
        <v>3293</v>
      </c>
      <c r="Z26" s="82" t="s">
        <v>3289</v>
      </c>
      <c r="AA26" s="82" t="s">
        <v>3293</v>
      </c>
      <c r="AB26" s="82" t="s">
        <v>3289</v>
      </c>
      <c r="AC26" s="82" t="s">
        <v>3291</v>
      </c>
      <c r="AD26" s="82" t="s">
        <v>2868</v>
      </c>
      <c r="AE26" s="82" t="s">
        <v>2868</v>
      </c>
      <c r="AF26" s="82" t="s">
        <v>3302</v>
      </c>
      <c r="AG26" s="82" t="s">
        <v>3293</v>
      </c>
      <c r="AH26" s="82" t="s">
        <v>3291</v>
      </c>
      <c r="AI26" s="82" t="s">
        <v>3293</v>
      </c>
      <c r="AJ26" s="82" t="s">
        <v>4276</v>
      </c>
      <c r="AK26" s="82" t="s">
        <v>3289</v>
      </c>
      <c r="AL26" s="82" t="s">
        <v>2868</v>
      </c>
      <c r="AM26" s="82" t="s">
        <v>2868</v>
      </c>
      <c r="AN26" s="82" t="s">
        <v>2868</v>
      </c>
      <c r="AO26" s="82" t="s">
        <v>2868</v>
      </c>
      <c r="AP26" s="82" t="s">
        <v>2868</v>
      </c>
      <c r="AQ26" s="82" t="s">
        <v>2868</v>
      </c>
      <c r="AR26" s="82" t="s">
        <v>2868</v>
      </c>
      <c r="AS26" s="82" t="s">
        <v>2868</v>
      </c>
      <c r="AT26" s="82" t="s">
        <v>2868</v>
      </c>
      <c r="AU26" s="82" t="s">
        <v>2868</v>
      </c>
      <c r="AV26" s="82" t="s">
        <v>2868</v>
      </c>
      <c r="AW26" s="82" t="s">
        <v>2868</v>
      </c>
      <c r="AX26" s="82" t="s">
        <v>4277</v>
      </c>
      <c r="AY26" s="82" t="s">
        <v>3289</v>
      </c>
      <c r="AZ26" s="82" t="s">
        <v>3295</v>
      </c>
      <c r="BA26" s="82" t="s">
        <v>3293</v>
      </c>
      <c r="BB26" s="82" t="s">
        <v>3289</v>
      </c>
      <c r="BC26" s="82" t="s">
        <v>3293</v>
      </c>
      <c r="BD26" s="82" t="s">
        <v>3289</v>
      </c>
      <c r="BE26" s="82" t="s">
        <v>3291</v>
      </c>
      <c r="BF26" s="82" t="s">
        <v>2868</v>
      </c>
      <c r="BG26" s="82" t="s">
        <v>2868</v>
      </c>
      <c r="BH26" s="82" t="s">
        <v>3302</v>
      </c>
      <c r="BI26" s="82" t="s">
        <v>3293</v>
      </c>
      <c r="BJ26" s="82" t="s">
        <v>3291</v>
      </c>
      <c r="BK26" s="82" t="s">
        <v>3293</v>
      </c>
      <c r="BL26" s="82" t="s">
        <v>4291</v>
      </c>
      <c r="BM26" s="82" t="s">
        <v>3289</v>
      </c>
      <c r="BN26" s="82" t="s">
        <v>2868</v>
      </c>
      <c r="BO26" s="82" t="s">
        <v>2868</v>
      </c>
      <c r="BP26" s="82" t="s">
        <v>2868</v>
      </c>
      <c r="BQ26" s="82" t="s">
        <v>2868</v>
      </c>
      <c r="BR26" s="82" t="s">
        <v>2868</v>
      </c>
      <c r="BS26" s="82" t="s">
        <v>2868</v>
      </c>
      <c r="BT26" s="82" t="s">
        <v>2868</v>
      </c>
      <c r="BU26" s="82" t="s">
        <v>2868</v>
      </c>
      <c r="BV26" s="82" t="s">
        <v>2868</v>
      </c>
      <c r="BW26" s="82" t="s">
        <v>2868</v>
      </c>
      <c r="BX26" s="82" t="s">
        <v>2868</v>
      </c>
      <c r="BY26" s="82" t="s">
        <v>2868</v>
      </c>
      <c r="BZ26" s="82" t="s">
        <v>4301</v>
      </c>
      <c r="CA26" s="82" t="s">
        <v>3289</v>
      </c>
      <c r="CB26" s="82" t="s">
        <v>3295</v>
      </c>
      <c r="CC26" s="82" t="s">
        <v>3293</v>
      </c>
      <c r="CD26" s="82" t="s">
        <v>3289</v>
      </c>
      <c r="CE26" s="82" t="s">
        <v>3293</v>
      </c>
      <c r="CF26" s="82" t="s">
        <v>3289</v>
      </c>
      <c r="CG26" s="82" t="s">
        <v>3291</v>
      </c>
      <c r="CH26" s="82" t="s">
        <v>2868</v>
      </c>
      <c r="CI26" s="82" t="s">
        <v>2868</v>
      </c>
      <c r="CJ26" s="82" t="s">
        <v>3302</v>
      </c>
      <c r="CK26" s="82" t="s">
        <v>3293</v>
      </c>
      <c r="CL26" s="82" t="s">
        <v>3291</v>
      </c>
      <c r="CM26" s="82" t="s">
        <v>3293</v>
      </c>
      <c r="CN26" s="82" t="s">
        <v>4279</v>
      </c>
      <c r="CO26" s="82" t="s">
        <v>3289</v>
      </c>
      <c r="CP26" s="82" t="s">
        <v>2868</v>
      </c>
      <c r="CQ26" s="82" t="s">
        <v>2868</v>
      </c>
      <c r="CR26" s="82" t="s">
        <v>2868</v>
      </c>
      <c r="CS26" s="82" t="s">
        <v>2868</v>
      </c>
      <c r="CT26" s="82" t="s">
        <v>2868</v>
      </c>
      <c r="CU26" s="82" t="s">
        <v>2868</v>
      </c>
      <c r="CV26" s="82" t="s">
        <v>2868</v>
      </c>
      <c r="CW26" s="82" t="s">
        <v>2868</v>
      </c>
      <c r="CX26" s="82" t="s">
        <v>2868</v>
      </c>
      <c r="CY26" s="82" t="s">
        <v>2868</v>
      </c>
      <c r="CZ26" s="82" t="s">
        <v>2868</v>
      </c>
      <c r="DA26" s="82" t="s">
        <v>2868</v>
      </c>
      <c r="DB26" s="82" t="s">
        <v>4281</v>
      </c>
      <c r="DC26" s="82" t="s">
        <v>3297</v>
      </c>
      <c r="DD26" s="82" t="s">
        <v>2868</v>
      </c>
      <c r="DE26" s="82" t="s">
        <v>2868</v>
      </c>
      <c r="DF26" s="82" t="s">
        <v>2868</v>
      </c>
      <c r="DG26" s="82" t="s">
        <v>2868</v>
      </c>
      <c r="DH26" s="82" t="s">
        <v>2868</v>
      </c>
      <c r="DI26" s="82" t="s">
        <v>2868</v>
      </c>
      <c r="DJ26" s="82" t="s">
        <v>2868</v>
      </c>
      <c r="DK26" s="82" t="s">
        <v>2868</v>
      </c>
      <c r="DL26" s="82" t="s">
        <v>2868</v>
      </c>
      <c r="DM26" s="82" t="s">
        <v>2868</v>
      </c>
      <c r="DN26" s="82" t="s">
        <v>2868</v>
      </c>
      <c r="DO26" s="82" t="s">
        <v>2868</v>
      </c>
      <c r="DP26" s="82" t="s">
        <v>4292</v>
      </c>
      <c r="DQ26" s="82" t="s">
        <v>3289</v>
      </c>
      <c r="DR26" s="82" t="s">
        <v>3295</v>
      </c>
      <c r="DS26" s="82" t="s">
        <v>3293</v>
      </c>
      <c r="DT26" s="82" t="s">
        <v>3289</v>
      </c>
      <c r="DU26" s="82" t="s">
        <v>3293</v>
      </c>
      <c r="DV26" s="82" t="s">
        <v>3289</v>
      </c>
      <c r="DW26" s="82" t="s">
        <v>3291</v>
      </c>
      <c r="DX26" s="82" t="s">
        <v>2868</v>
      </c>
      <c r="DY26" s="82" t="s">
        <v>2868</v>
      </c>
      <c r="DZ26" s="82" t="s">
        <v>3302</v>
      </c>
      <c r="EA26" s="82" t="s">
        <v>3293</v>
      </c>
      <c r="EB26" s="82" t="s">
        <v>3291</v>
      </c>
      <c r="EC26" s="82" t="s">
        <v>3293</v>
      </c>
      <c r="ED26" s="82" t="s">
        <v>4282</v>
      </c>
      <c r="EE26" s="82" t="s">
        <v>3289</v>
      </c>
      <c r="EF26" s="82" t="s">
        <v>2868</v>
      </c>
      <c r="EG26" s="82" t="s">
        <v>2868</v>
      </c>
      <c r="EH26" s="82" t="s">
        <v>2868</v>
      </c>
      <c r="EI26" s="82" t="s">
        <v>2868</v>
      </c>
      <c r="EJ26" s="82" t="s">
        <v>2868</v>
      </c>
      <c r="EK26" s="82" t="s">
        <v>2868</v>
      </c>
      <c r="EL26" s="82" t="s">
        <v>2868</v>
      </c>
      <c r="EM26" s="82" t="s">
        <v>2868</v>
      </c>
      <c r="EN26" s="82" t="s">
        <v>2868</v>
      </c>
      <c r="EO26" s="82" t="s">
        <v>2868</v>
      </c>
      <c r="EP26" s="82" t="s">
        <v>2868</v>
      </c>
      <c r="EQ26" s="82" t="s">
        <v>2868</v>
      </c>
      <c r="ER26" s="82" t="s">
        <v>4299</v>
      </c>
      <c r="ES26" s="82" t="s">
        <v>3289</v>
      </c>
      <c r="ET26" s="82" t="s">
        <v>3295</v>
      </c>
      <c r="EU26" s="82" t="s">
        <v>3293</v>
      </c>
      <c r="EV26" s="82" t="s">
        <v>3289</v>
      </c>
      <c r="EW26" s="82" t="s">
        <v>3293</v>
      </c>
      <c r="EX26" s="82" t="s">
        <v>3289</v>
      </c>
      <c r="EY26" s="82" t="s">
        <v>3291</v>
      </c>
      <c r="EZ26" s="82" t="s">
        <v>2868</v>
      </c>
      <c r="FA26" s="82" t="s">
        <v>2868</v>
      </c>
      <c r="FB26" s="82" t="s">
        <v>3302</v>
      </c>
      <c r="FC26" s="82" t="s">
        <v>3293</v>
      </c>
      <c r="FD26" s="82" t="s">
        <v>3291</v>
      </c>
      <c r="FE26" s="82" t="s">
        <v>3293</v>
      </c>
      <c r="FF26" s="82" t="s">
        <v>4296</v>
      </c>
      <c r="FG26" s="82" t="s">
        <v>3289</v>
      </c>
      <c r="FH26" s="82" t="s">
        <v>2868</v>
      </c>
      <c r="FI26" s="82" t="s">
        <v>2868</v>
      </c>
      <c r="FJ26" s="82" t="s">
        <v>2868</v>
      </c>
      <c r="FK26" s="82" t="s">
        <v>2868</v>
      </c>
      <c r="FL26" s="82" t="s">
        <v>2868</v>
      </c>
      <c r="FM26" s="82" t="s">
        <v>2868</v>
      </c>
      <c r="FN26" s="82" t="s">
        <v>2868</v>
      </c>
      <c r="FO26" s="82" t="s">
        <v>2868</v>
      </c>
      <c r="FP26" s="82" t="s">
        <v>2868</v>
      </c>
      <c r="FQ26" s="82" t="s">
        <v>2868</v>
      </c>
      <c r="FR26" s="82" t="s">
        <v>2868</v>
      </c>
      <c r="FS26" s="82" t="s">
        <v>2868</v>
      </c>
      <c r="FT26" s="82" t="s">
        <v>4293</v>
      </c>
      <c r="FU26" s="82" t="s">
        <v>3289</v>
      </c>
      <c r="FV26" s="82" t="s">
        <v>3295</v>
      </c>
      <c r="FW26" s="82" t="s">
        <v>3293</v>
      </c>
      <c r="FX26" s="82" t="s">
        <v>3289</v>
      </c>
      <c r="FY26" s="82" t="s">
        <v>3293</v>
      </c>
      <c r="FZ26" s="82" t="s">
        <v>3289</v>
      </c>
      <c r="GA26" s="82" t="s">
        <v>3291</v>
      </c>
      <c r="GB26" s="82" t="s">
        <v>2868</v>
      </c>
      <c r="GC26" s="82" t="s">
        <v>2868</v>
      </c>
      <c r="GD26" s="82" t="s">
        <v>3302</v>
      </c>
      <c r="GE26" s="82" t="s">
        <v>3293</v>
      </c>
      <c r="GF26" s="82" t="s">
        <v>3291</v>
      </c>
      <c r="GG26" s="82" t="s">
        <v>3293</v>
      </c>
      <c r="GH26" s="82" t="s">
        <v>4284</v>
      </c>
      <c r="GI26" s="82" t="s">
        <v>3289</v>
      </c>
      <c r="GJ26" s="82" t="s">
        <v>2868</v>
      </c>
      <c r="GK26" s="82" t="s">
        <v>2868</v>
      </c>
      <c r="GL26" s="82" t="s">
        <v>2868</v>
      </c>
      <c r="GM26" s="82" t="s">
        <v>2868</v>
      </c>
      <c r="GN26" s="82" t="s">
        <v>2868</v>
      </c>
      <c r="GO26" s="82" t="s">
        <v>2868</v>
      </c>
      <c r="GP26" s="82" t="s">
        <v>2868</v>
      </c>
      <c r="GQ26" s="82" t="s">
        <v>2868</v>
      </c>
      <c r="GR26" s="82" t="s">
        <v>2868</v>
      </c>
      <c r="GS26" s="82" t="s">
        <v>2868</v>
      </c>
      <c r="GT26" s="82" t="s">
        <v>2868</v>
      </c>
      <c r="GU26" s="82" t="s">
        <v>2868</v>
      </c>
      <c r="GV26" s="82" t="s">
        <v>4285</v>
      </c>
      <c r="GW26" s="82" t="s">
        <v>3289</v>
      </c>
      <c r="GX26" s="82" t="s">
        <v>3295</v>
      </c>
      <c r="GY26" s="82" t="s">
        <v>3293</v>
      </c>
      <c r="GZ26" s="82" t="s">
        <v>3289</v>
      </c>
      <c r="HA26" s="82" t="s">
        <v>3293</v>
      </c>
      <c r="HB26" s="82" t="s">
        <v>3289</v>
      </c>
      <c r="HC26" s="82" t="s">
        <v>3291</v>
      </c>
      <c r="HD26" s="82" t="s">
        <v>2868</v>
      </c>
      <c r="HE26" s="82" t="s">
        <v>2868</v>
      </c>
      <c r="HF26" s="82" t="s">
        <v>3302</v>
      </c>
      <c r="HG26" s="82" t="s">
        <v>3293</v>
      </c>
      <c r="HH26" s="82" t="s">
        <v>3291</v>
      </c>
      <c r="HI26" s="82" t="s">
        <v>3293</v>
      </c>
      <c r="HJ26" s="82" t="s">
        <v>4297</v>
      </c>
      <c r="HK26" s="82" t="s">
        <v>3289</v>
      </c>
      <c r="HL26" s="82" t="s">
        <v>2868</v>
      </c>
      <c r="HM26" s="82" t="s">
        <v>2868</v>
      </c>
      <c r="HN26" s="82" t="s">
        <v>2868</v>
      </c>
      <c r="HO26" s="82" t="s">
        <v>2868</v>
      </c>
      <c r="HP26" s="82" t="s">
        <v>2868</v>
      </c>
      <c r="HQ26" s="82" t="s">
        <v>2868</v>
      </c>
      <c r="HR26" s="82" t="s">
        <v>2868</v>
      </c>
      <c r="HS26" s="82" t="s">
        <v>2868</v>
      </c>
      <c r="HT26" s="82" t="s">
        <v>2868</v>
      </c>
      <c r="HU26" s="82" t="s">
        <v>2868</v>
      </c>
      <c r="HV26" s="82" t="s">
        <v>2868</v>
      </c>
      <c r="HW26" s="82" t="s">
        <v>2868</v>
      </c>
      <c r="HX26" s="82" t="s">
        <v>4300</v>
      </c>
      <c r="HY26" s="82" t="s">
        <v>3289</v>
      </c>
      <c r="HZ26" s="82" t="s">
        <v>3295</v>
      </c>
      <c r="IA26" s="82" t="s">
        <v>3293</v>
      </c>
      <c r="IB26" s="82" t="s">
        <v>3289</v>
      </c>
      <c r="IC26" s="82" t="s">
        <v>3293</v>
      </c>
      <c r="ID26" s="82" t="s">
        <v>3289</v>
      </c>
      <c r="IE26" s="82" t="s">
        <v>3291</v>
      </c>
      <c r="IF26" s="82" t="s">
        <v>2868</v>
      </c>
      <c r="IG26" s="82" t="s">
        <v>2868</v>
      </c>
      <c r="IH26" s="82" t="s">
        <v>3302</v>
      </c>
      <c r="II26" s="82" t="s">
        <v>3293</v>
      </c>
      <c r="IJ26" s="82" t="s">
        <v>3291</v>
      </c>
      <c r="IK26" s="82" t="s">
        <v>3293</v>
      </c>
      <c r="IL26" s="82" t="s">
        <v>4286</v>
      </c>
      <c r="IM26" s="82" t="s">
        <v>3289</v>
      </c>
      <c r="IN26" s="82" t="s">
        <v>2868</v>
      </c>
      <c r="IO26" s="82" t="s">
        <v>2868</v>
      </c>
      <c r="IP26" s="82" t="s">
        <v>2868</v>
      </c>
      <c r="IQ26" s="82" t="s">
        <v>2868</v>
      </c>
      <c r="IR26" s="82" t="s">
        <v>2868</v>
      </c>
      <c r="IS26" s="82" t="s">
        <v>2868</v>
      </c>
      <c r="IT26" s="82" t="s">
        <v>2868</v>
      </c>
      <c r="IU26" s="82" t="s">
        <v>2868</v>
      </c>
      <c r="IV26" s="82" t="s">
        <v>2868</v>
      </c>
      <c r="IW26" s="82" t="s">
        <v>2868</v>
      </c>
      <c r="IX26" s="82" t="s">
        <v>2868</v>
      </c>
      <c r="IY26" s="82" t="s">
        <v>2868</v>
      </c>
      <c r="IZ26" s="82" t="s">
        <v>4288</v>
      </c>
      <c r="JA26" s="82" t="s">
        <v>3289</v>
      </c>
      <c r="JB26" s="82" t="s">
        <v>3295</v>
      </c>
      <c r="JC26" s="82" t="s">
        <v>3293</v>
      </c>
      <c r="JD26" s="82" t="s">
        <v>3289</v>
      </c>
      <c r="JE26" s="82" t="s">
        <v>3293</v>
      </c>
      <c r="JF26" s="82" t="s">
        <v>3289</v>
      </c>
      <c r="JG26" s="82" t="s">
        <v>3291</v>
      </c>
      <c r="JH26" s="82" t="s">
        <v>2868</v>
      </c>
      <c r="JI26" s="82" t="s">
        <v>2868</v>
      </c>
      <c r="JJ26" s="82" t="s">
        <v>3302</v>
      </c>
      <c r="JK26" s="82" t="s">
        <v>3293</v>
      </c>
      <c r="JL26" s="82" t="s">
        <v>3291</v>
      </c>
      <c r="JM26" s="82" t="s">
        <v>3293</v>
      </c>
      <c r="JN26" s="82" t="s">
        <v>4295</v>
      </c>
      <c r="JO26" s="82" t="s">
        <v>3289</v>
      </c>
      <c r="JP26" s="82" t="s">
        <v>2868</v>
      </c>
      <c r="JQ26" s="82" t="s">
        <v>2868</v>
      </c>
      <c r="JR26" s="82" t="s">
        <v>2868</v>
      </c>
      <c r="JS26" s="82" t="s">
        <v>2868</v>
      </c>
      <c r="JT26" s="82" t="s">
        <v>2868</v>
      </c>
      <c r="JU26" s="82" t="s">
        <v>2868</v>
      </c>
      <c r="JV26" s="82" t="s">
        <v>2868</v>
      </c>
      <c r="JW26" s="82" t="s">
        <v>2868</v>
      </c>
      <c r="JX26" s="82" t="s">
        <v>2868</v>
      </c>
      <c r="JY26" s="82" t="s">
        <v>2868</v>
      </c>
      <c r="JZ26" s="82" t="s">
        <v>2868</v>
      </c>
      <c r="KA26" s="82" t="s">
        <v>2868</v>
      </c>
      <c r="KB26" s="82" t="s">
        <v>2868</v>
      </c>
      <c r="KC26" s="82" t="s">
        <v>2868</v>
      </c>
      <c r="KD26" s="82" t="s">
        <v>2868</v>
      </c>
      <c r="KE26" s="82" t="s">
        <v>2868</v>
      </c>
      <c r="KF26" s="82" t="s">
        <v>2868</v>
      </c>
      <c r="KG26" s="82" t="s">
        <v>2868</v>
      </c>
      <c r="KH26" s="82" t="s">
        <v>2868</v>
      </c>
      <c r="KI26" s="82" t="s">
        <v>2868</v>
      </c>
      <c r="KJ26" s="82" t="s">
        <v>2868</v>
      </c>
      <c r="KK26" s="82" t="s">
        <v>2868</v>
      </c>
      <c r="KL26" s="82" t="s">
        <v>2868</v>
      </c>
      <c r="KM26" s="82" t="s">
        <v>2868</v>
      </c>
      <c r="KN26" s="82" t="s">
        <v>2868</v>
      </c>
      <c r="KO26" s="82" t="s">
        <v>2868</v>
      </c>
      <c r="KP26" s="82" t="s">
        <v>2868</v>
      </c>
      <c r="KQ26" s="82" t="s">
        <v>2868</v>
      </c>
      <c r="KR26" s="82" t="s">
        <v>2868</v>
      </c>
      <c r="KS26" s="82" t="s">
        <v>2868</v>
      </c>
      <c r="KT26" s="82" t="s">
        <v>2868</v>
      </c>
      <c r="KU26" s="82" t="s">
        <v>2868</v>
      </c>
      <c r="KV26" s="82" t="s">
        <v>2868</v>
      </c>
      <c r="KW26" s="82" t="s">
        <v>2868</v>
      </c>
      <c r="KX26" s="82" t="s">
        <v>2868</v>
      </c>
      <c r="KY26" s="82" t="s">
        <v>2868</v>
      </c>
      <c r="KZ26" s="82" t="s">
        <v>2868</v>
      </c>
      <c r="LA26" s="82" t="s">
        <v>2868</v>
      </c>
      <c r="LB26" s="82" t="s">
        <v>2868</v>
      </c>
      <c r="LC26" s="82" t="s">
        <v>2868</v>
      </c>
      <c r="LD26" s="82" t="s">
        <v>2868</v>
      </c>
      <c r="LE26" s="82" t="s">
        <v>2868</v>
      </c>
      <c r="LF26" s="82" t="s">
        <v>2868</v>
      </c>
      <c r="LG26" s="82" t="s">
        <v>2868</v>
      </c>
      <c r="LH26" s="82" t="s">
        <v>2868</v>
      </c>
      <c r="LI26" s="82" t="s">
        <v>2868</v>
      </c>
      <c r="LJ26" s="82" t="s">
        <v>2868</v>
      </c>
      <c r="LK26" s="82" t="s">
        <v>2868</v>
      </c>
      <c r="LL26" s="82" t="s">
        <v>2868</v>
      </c>
      <c r="LM26" s="82" t="s">
        <v>2868</v>
      </c>
      <c r="LN26" s="82" t="s">
        <v>2868</v>
      </c>
      <c r="LO26" s="82" t="s">
        <v>2868</v>
      </c>
      <c r="LP26" s="82" t="s">
        <v>2868</v>
      </c>
      <c r="LQ26" s="82" t="s">
        <v>2868</v>
      </c>
      <c r="LR26" s="82" t="s">
        <v>2868</v>
      </c>
      <c r="LS26" s="82" t="s">
        <v>2868</v>
      </c>
      <c r="LT26" s="82" t="s">
        <v>2868</v>
      </c>
      <c r="LU26" s="82" t="s">
        <v>2868</v>
      </c>
      <c r="LV26" s="82" t="s">
        <v>2868</v>
      </c>
      <c r="LW26" s="82" t="s">
        <v>2868</v>
      </c>
      <c r="LX26" s="82" t="s">
        <v>2868</v>
      </c>
      <c r="LY26" s="82" t="s">
        <v>2868</v>
      </c>
      <c r="LZ26" s="82" t="s">
        <v>2868</v>
      </c>
      <c r="MA26" s="82" t="s">
        <v>2868</v>
      </c>
      <c r="MB26" s="82" t="s">
        <v>2868</v>
      </c>
      <c r="MC26" s="82" t="s">
        <v>2868</v>
      </c>
      <c r="MD26" s="82" t="s">
        <v>2868</v>
      </c>
      <c r="ME26" s="82" t="s">
        <v>2868</v>
      </c>
      <c r="MF26" s="82" t="s">
        <v>2868</v>
      </c>
      <c r="MG26" s="82" t="s">
        <v>2868</v>
      </c>
      <c r="MH26" s="82" t="s">
        <v>2868</v>
      </c>
      <c r="MI26" s="82" t="s">
        <v>2868</v>
      </c>
      <c r="MJ26" s="82" t="s">
        <v>2868</v>
      </c>
      <c r="MK26" s="82" t="s">
        <v>2868</v>
      </c>
      <c r="ML26" s="82" t="s">
        <v>2868</v>
      </c>
      <c r="MM26" s="82" t="s">
        <v>2868</v>
      </c>
      <c r="MN26" s="82" t="s">
        <v>2868</v>
      </c>
      <c r="MO26" s="82" t="s">
        <v>2868</v>
      </c>
      <c r="MP26" s="82" t="s">
        <v>2868</v>
      </c>
      <c r="MQ26" s="82" t="s">
        <v>2868</v>
      </c>
      <c r="MR26" s="82" t="s">
        <v>2868</v>
      </c>
      <c r="MS26" s="82" t="s">
        <v>2868</v>
      </c>
      <c r="MT26" s="82" t="s">
        <v>2868</v>
      </c>
      <c r="MU26" s="82" t="s">
        <v>2868</v>
      </c>
      <c r="MV26" s="82" t="s">
        <v>2868</v>
      </c>
      <c r="MW26" s="82" t="s">
        <v>2868</v>
      </c>
      <c r="MX26" s="82" t="s">
        <v>2868</v>
      </c>
      <c r="MY26" s="82" t="s">
        <v>2868</v>
      </c>
      <c r="MZ26" s="82" t="s">
        <v>2868</v>
      </c>
      <c r="NA26" s="82" t="s">
        <v>2868</v>
      </c>
      <c r="NB26" s="82" t="s">
        <v>2868</v>
      </c>
      <c r="NC26" s="82" t="s">
        <v>2868</v>
      </c>
      <c r="ND26" s="82" t="s">
        <v>2868</v>
      </c>
      <c r="NE26" s="82" t="s">
        <v>2868</v>
      </c>
      <c r="NF26" s="82" t="s">
        <v>2868</v>
      </c>
      <c r="NG26" s="82" t="s">
        <v>2868</v>
      </c>
      <c r="NH26" s="82" t="s">
        <v>2868</v>
      </c>
      <c r="NI26" s="82" t="s">
        <v>2868</v>
      </c>
      <c r="NJ26" s="82" t="s">
        <v>2868</v>
      </c>
      <c r="NK26" s="82" t="s">
        <v>2868</v>
      </c>
      <c r="NL26" s="82" t="s">
        <v>2868</v>
      </c>
      <c r="NM26" s="82" t="s">
        <v>2868</v>
      </c>
      <c r="NN26" s="82" t="s">
        <v>2868</v>
      </c>
      <c r="NO26" s="82" t="s">
        <v>2868</v>
      </c>
      <c r="NP26" s="82" t="s">
        <v>2868</v>
      </c>
      <c r="NQ26" s="82" t="s">
        <v>2868</v>
      </c>
      <c r="NR26" s="82" t="s">
        <v>2868</v>
      </c>
      <c r="NS26" s="82" t="s">
        <v>2868</v>
      </c>
      <c r="NT26" s="82" t="s">
        <v>2868</v>
      </c>
      <c r="NU26" s="82" t="s">
        <v>2868</v>
      </c>
      <c r="NV26" s="82" t="s">
        <v>2868</v>
      </c>
      <c r="NW26" s="82" t="s">
        <v>2868</v>
      </c>
      <c r="NX26" s="82" t="s">
        <v>2868</v>
      </c>
      <c r="NY26" s="82" t="s">
        <v>2868</v>
      </c>
      <c r="NZ26" s="82" t="s">
        <v>2868</v>
      </c>
      <c r="OA26" s="82" t="s">
        <v>2868</v>
      </c>
      <c r="OB26" s="82" t="s">
        <v>2868</v>
      </c>
      <c r="OC26" s="82" t="s">
        <v>2868</v>
      </c>
      <c r="OD26" s="82" t="s">
        <v>2868</v>
      </c>
      <c r="OE26" s="82" t="s">
        <v>2868</v>
      </c>
      <c r="OF26" s="82" t="s">
        <v>2868</v>
      </c>
      <c r="OG26" s="82" t="s">
        <v>2868</v>
      </c>
      <c r="OH26" s="82" t="s">
        <v>2868</v>
      </c>
      <c r="OI26" s="82" t="s">
        <v>2868</v>
      </c>
      <c r="OJ26" s="82" t="s">
        <v>2868</v>
      </c>
      <c r="OK26" s="82" t="s">
        <v>2868</v>
      </c>
      <c r="OL26" s="82" t="s">
        <v>2868</v>
      </c>
      <c r="OM26" s="82" t="s">
        <v>2868</v>
      </c>
      <c r="ON26" s="82" t="s">
        <v>2868</v>
      </c>
      <c r="OO26" s="82" t="s">
        <v>2868</v>
      </c>
      <c r="OP26" s="82" t="s">
        <v>2868</v>
      </c>
      <c r="OQ26" s="82" t="s">
        <v>2868</v>
      </c>
      <c r="OR26" s="82" t="s">
        <v>2868</v>
      </c>
      <c r="OS26" s="82" t="s">
        <v>2868</v>
      </c>
      <c r="OT26" s="82" t="s">
        <v>2868</v>
      </c>
      <c r="OU26" s="82" t="s">
        <v>2868</v>
      </c>
      <c r="OV26" s="82" t="s">
        <v>2868</v>
      </c>
      <c r="OW26" s="82" t="s">
        <v>2868</v>
      </c>
      <c r="OX26" s="82" t="s">
        <v>2868</v>
      </c>
      <c r="OY26" s="82" t="s">
        <v>2868</v>
      </c>
      <c r="OZ26" s="82" t="s">
        <v>2868</v>
      </c>
      <c r="PA26" s="82" t="s">
        <v>2868</v>
      </c>
      <c r="PB26" s="82" t="s">
        <v>2868</v>
      </c>
      <c r="PC26" s="82" t="s">
        <v>2868</v>
      </c>
      <c r="PD26" s="82" t="s">
        <v>2868</v>
      </c>
      <c r="PE26" s="82" t="s">
        <v>2868</v>
      </c>
      <c r="PF26" s="82" t="s">
        <v>2868</v>
      </c>
      <c r="PG26" s="82" t="s">
        <v>2868</v>
      </c>
      <c r="PH26" s="82" t="s">
        <v>2868</v>
      </c>
      <c r="PI26" s="82" t="s">
        <v>2868</v>
      </c>
      <c r="PJ26" s="82" t="s">
        <v>2868</v>
      </c>
      <c r="PK26" s="82" t="s">
        <v>2868</v>
      </c>
      <c r="PL26" s="82" t="s">
        <v>2868</v>
      </c>
      <c r="PM26" s="82" t="s">
        <v>2868</v>
      </c>
      <c r="PN26" s="82" t="s">
        <v>2868</v>
      </c>
      <c r="PO26" s="82" t="s">
        <v>2868</v>
      </c>
      <c r="PP26" s="82" t="s">
        <v>2868</v>
      </c>
      <c r="PQ26" s="82" t="s">
        <v>2868</v>
      </c>
      <c r="PR26" s="82" t="s">
        <v>2868</v>
      </c>
      <c r="PS26" s="82" t="s">
        <v>2868</v>
      </c>
      <c r="PT26" s="82" t="s">
        <v>2868</v>
      </c>
      <c r="PU26" s="82" t="s">
        <v>2868</v>
      </c>
      <c r="PV26" s="82" t="s">
        <v>2868</v>
      </c>
      <c r="PW26" s="82" t="s">
        <v>2868</v>
      </c>
      <c r="PX26" s="82" t="s">
        <v>2868</v>
      </c>
      <c r="PY26" s="82" t="s">
        <v>2868</v>
      </c>
      <c r="PZ26" s="82" t="s">
        <v>2868</v>
      </c>
      <c r="QA26" s="82" t="s">
        <v>2868</v>
      </c>
      <c r="QB26" s="82" t="s">
        <v>2868</v>
      </c>
      <c r="QC26" s="82" t="s">
        <v>2868</v>
      </c>
      <c r="QD26" s="82" t="s">
        <v>2868</v>
      </c>
      <c r="QE26" s="82" t="s">
        <v>2868</v>
      </c>
      <c r="QF26" s="82" t="s">
        <v>2868</v>
      </c>
      <c r="QG26" s="82" t="s">
        <v>2868</v>
      </c>
      <c r="QH26" s="82" t="s">
        <v>2868</v>
      </c>
      <c r="QI26" s="82" t="s">
        <v>2868</v>
      </c>
      <c r="QJ26" s="82" t="s">
        <v>2868</v>
      </c>
      <c r="QK26" s="82" t="s">
        <v>2868</v>
      </c>
      <c r="QL26" s="82" t="s">
        <v>2868</v>
      </c>
      <c r="QM26" s="82" t="s">
        <v>2868</v>
      </c>
    </row>
    <row r="27" spans="2:455">
      <c r="B27" s="82" t="s">
        <v>2898</v>
      </c>
      <c r="C27" s="82" t="s">
        <v>4060</v>
      </c>
      <c r="D27" s="82" t="s">
        <v>2898</v>
      </c>
      <c r="E27" s="82" t="s">
        <v>3334</v>
      </c>
      <c r="F27" s="82" t="s">
        <v>849</v>
      </c>
      <c r="G27" s="82" t="s">
        <v>1052</v>
      </c>
      <c r="H27" s="82" t="s">
        <v>1052</v>
      </c>
      <c r="I27" s="82" t="s">
        <v>4019</v>
      </c>
      <c r="J27" s="82" t="s">
        <v>4021</v>
      </c>
      <c r="K27" s="82" t="s">
        <v>3319</v>
      </c>
      <c r="L27" s="82" t="s">
        <v>3291</v>
      </c>
      <c r="M27" s="82" t="s">
        <v>3296</v>
      </c>
      <c r="N27" s="82" t="s">
        <v>3424</v>
      </c>
      <c r="O27" s="82" t="s">
        <v>3293</v>
      </c>
      <c r="P27" s="82" t="s">
        <v>3347</v>
      </c>
      <c r="Q27" s="82" t="s">
        <v>3293</v>
      </c>
      <c r="R27" s="82" t="s">
        <v>3302</v>
      </c>
      <c r="S27" s="82" t="s">
        <v>3291</v>
      </c>
      <c r="T27" s="82" t="s">
        <v>2868</v>
      </c>
      <c r="U27" s="82" t="s">
        <v>2868</v>
      </c>
      <c r="V27" s="82" t="s">
        <v>4276</v>
      </c>
      <c r="W27" s="82" t="s">
        <v>3289</v>
      </c>
      <c r="X27" s="82" t="s">
        <v>3294</v>
      </c>
      <c r="Y27" s="82" t="s">
        <v>3291</v>
      </c>
      <c r="Z27" s="82" t="s">
        <v>3301</v>
      </c>
      <c r="AA27" s="82" t="s">
        <v>3293</v>
      </c>
      <c r="AB27" s="82" t="s">
        <v>3289</v>
      </c>
      <c r="AC27" s="82" t="s">
        <v>3291</v>
      </c>
      <c r="AD27" s="82" t="s">
        <v>2868</v>
      </c>
      <c r="AE27" s="82" t="s">
        <v>2868</v>
      </c>
      <c r="AF27" s="82" t="s">
        <v>3302</v>
      </c>
      <c r="AG27" s="82" t="s">
        <v>3293</v>
      </c>
      <c r="AH27" s="82" t="s">
        <v>3291</v>
      </c>
      <c r="AI27" s="82" t="s">
        <v>3291</v>
      </c>
      <c r="AJ27" s="82" t="s">
        <v>4290</v>
      </c>
      <c r="AK27" s="82" t="s">
        <v>3289</v>
      </c>
      <c r="AL27" s="82" t="s">
        <v>3294</v>
      </c>
      <c r="AM27" s="82" t="s">
        <v>3291</v>
      </c>
      <c r="AN27" s="82" t="s">
        <v>3301</v>
      </c>
      <c r="AO27" s="82" t="s">
        <v>3293</v>
      </c>
      <c r="AP27" s="82" t="s">
        <v>3289</v>
      </c>
      <c r="AQ27" s="82" t="s">
        <v>3291</v>
      </c>
      <c r="AR27" s="82" t="s">
        <v>2868</v>
      </c>
      <c r="AS27" s="82" t="s">
        <v>2868</v>
      </c>
      <c r="AT27" s="82" t="s">
        <v>3302</v>
      </c>
      <c r="AU27" s="82" t="s">
        <v>3293</v>
      </c>
      <c r="AV27" s="82" t="s">
        <v>3291</v>
      </c>
      <c r="AW27" s="82" t="s">
        <v>3291</v>
      </c>
      <c r="AX27" s="82" t="s">
        <v>4277</v>
      </c>
      <c r="AY27" s="82" t="s">
        <v>3289</v>
      </c>
      <c r="AZ27" s="82" t="s">
        <v>3294</v>
      </c>
      <c r="BA27" s="82" t="s">
        <v>3291</v>
      </c>
      <c r="BB27" s="82" t="s">
        <v>3303</v>
      </c>
      <c r="BC27" s="82" t="s">
        <v>3293</v>
      </c>
      <c r="BD27" s="82" t="s">
        <v>3289</v>
      </c>
      <c r="BE27" s="82" t="s">
        <v>3291</v>
      </c>
      <c r="BF27" s="82" t="s">
        <v>2868</v>
      </c>
      <c r="BG27" s="82" t="s">
        <v>2868</v>
      </c>
      <c r="BH27" s="82" t="s">
        <v>3302</v>
      </c>
      <c r="BI27" s="82" t="s">
        <v>3293</v>
      </c>
      <c r="BJ27" s="82" t="s">
        <v>3289</v>
      </c>
      <c r="BK27" s="82" t="s">
        <v>3291</v>
      </c>
      <c r="BL27" s="82" t="s">
        <v>4291</v>
      </c>
      <c r="BM27" s="82" t="s">
        <v>3289</v>
      </c>
      <c r="BN27" s="82" t="s">
        <v>3294</v>
      </c>
      <c r="BO27" s="82" t="s">
        <v>3291</v>
      </c>
      <c r="BP27" s="82" t="s">
        <v>3334</v>
      </c>
      <c r="BQ27" s="82" t="s">
        <v>3293</v>
      </c>
      <c r="BR27" s="82" t="s">
        <v>3289</v>
      </c>
      <c r="BS27" s="82" t="s">
        <v>3291</v>
      </c>
      <c r="BT27" s="82" t="s">
        <v>2868</v>
      </c>
      <c r="BU27" s="82" t="s">
        <v>2868</v>
      </c>
      <c r="BV27" s="82" t="s">
        <v>3302</v>
      </c>
      <c r="BW27" s="82" t="s">
        <v>3293</v>
      </c>
      <c r="BX27" s="82" t="s">
        <v>3307</v>
      </c>
      <c r="BY27" s="82" t="s">
        <v>3291</v>
      </c>
      <c r="BZ27" s="82" t="s">
        <v>4278</v>
      </c>
      <c r="CA27" s="82" t="s">
        <v>3289</v>
      </c>
      <c r="CB27" s="82" t="s">
        <v>3294</v>
      </c>
      <c r="CC27" s="82" t="s">
        <v>3291</v>
      </c>
      <c r="CD27" s="82" t="s">
        <v>3303</v>
      </c>
      <c r="CE27" s="82" t="s">
        <v>3293</v>
      </c>
      <c r="CF27" s="82" t="s">
        <v>3289</v>
      </c>
      <c r="CG27" s="82" t="s">
        <v>3291</v>
      </c>
      <c r="CH27" s="82" t="s">
        <v>2868</v>
      </c>
      <c r="CI27" s="82" t="s">
        <v>2868</v>
      </c>
      <c r="CJ27" s="82" t="s">
        <v>3302</v>
      </c>
      <c r="CK27" s="82" t="s">
        <v>3293</v>
      </c>
      <c r="CL27" s="82" t="s">
        <v>3289</v>
      </c>
      <c r="CM27" s="82" t="s">
        <v>3291</v>
      </c>
      <c r="CN27" s="82" t="s">
        <v>4279</v>
      </c>
      <c r="CO27" s="82" t="s">
        <v>3289</v>
      </c>
      <c r="CP27" s="82" t="s">
        <v>3319</v>
      </c>
      <c r="CQ27" s="82" t="s">
        <v>3291</v>
      </c>
      <c r="CR27" s="82" t="s">
        <v>3334</v>
      </c>
      <c r="CS27" s="82" t="s">
        <v>3293</v>
      </c>
      <c r="CT27" s="82" t="s">
        <v>3289</v>
      </c>
      <c r="CU27" s="82" t="s">
        <v>3291</v>
      </c>
      <c r="CV27" s="82" t="s">
        <v>2868</v>
      </c>
      <c r="CW27" s="82" t="s">
        <v>2868</v>
      </c>
      <c r="CX27" s="82" t="s">
        <v>3302</v>
      </c>
      <c r="CY27" s="82" t="s">
        <v>3293</v>
      </c>
      <c r="CZ27" s="82" t="s">
        <v>3291</v>
      </c>
      <c r="DA27" s="82" t="s">
        <v>3291</v>
      </c>
      <c r="DB27" s="82" t="s">
        <v>4280</v>
      </c>
      <c r="DC27" s="82" t="s">
        <v>3289</v>
      </c>
      <c r="DD27" s="82" t="s">
        <v>3294</v>
      </c>
      <c r="DE27" s="82" t="s">
        <v>3291</v>
      </c>
      <c r="DF27" s="82" t="s">
        <v>3301</v>
      </c>
      <c r="DG27" s="82" t="s">
        <v>3293</v>
      </c>
      <c r="DH27" s="82" t="s">
        <v>3289</v>
      </c>
      <c r="DI27" s="82" t="s">
        <v>3291</v>
      </c>
      <c r="DJ27" s="82" t="s">
        <v>2868</v>
      </c>
      <c r="DK27" s="82" t="s">
        <v>2868</v>
      </c>
      <c r="DL27" s="82" t="s">
        <v>3302</v>
      </c>
      <c r="DM27" s="82" t="s">
        <v>3293</v>
      </c>
      <c r="DN27" s="82" t="s">
        <v>3291</v>
      </c>
      <c r="DO27" s="82" t="s">
        <v>3291</v>
      </c>
      <c r="DP27" s="82" t="s">
        <v>4281</v>
      </c>
      <c r="DQ27" s="82" t="s">
        <v>3297</v>
      </c>
      <c r="DR27" s="82" t="s">
        <v>2868</v>
      </c>
      <c r="DS27" s="82" t="s">
        <v>2868</v>
      </c>
      <c r="DT27" s="82" t="s">
        <v>2868</v>
      </c>
      <c r="DU27" s="82" t="s">
        <v>2868</v>
      </c>
      <c r="DV27" s="82" t="s">
        <v>2868</v>
      </c>
      <c r="DW27" s="82" t="s">
        <v>2868</v>
      </c>
      <c r="DX27" s="82" t="s">
        <v>2868</v>
      </c>
      <c r="DY27" s="82" t="s">
        <v>2868</v>
      </c>
      <c r="DZ27" s="82" t="s">
        <v>2868</v>
      </c>
      <c r="EA27" s="82" t="s">
        <v>2868</v>
      </c>
      <c r="EB27" s="82" t="s">
        <v>2868</v>
      </c>
      <c r="EC27" s="82" t="s">
        <v>2868</v>
      </c>
      <c r="ED27" s="82" t="s">
        <v>4292</v>
      </c>
      <c r="EE27" s="82" t="s">
        <v>3289</v>
      </c>
      <c r="EF27" s="82" t="s">
        <v>3294</v>
      </c>
      <c r="EG27" s="82" t="s">
        <v>3291</v>
      </c>
      <c r="EH27" s="82" t="s">
        <v>3301</v>
      </c>
      <c r="EI27" s="82" t="s">
        <v>3293</v>
      </c>
      <c r="EJ27" s="82" t="s">
        <v>3289</v>
      </c>
      <c r="EK27" s="82" t="s">
        <v>3291</v>
      </c>
      <c r="EL27" s="82" t="s">
        <v>2868</v>
      </c>
      <c r="EM27" s="82" t="s">
        <v>2868</v>
      </c>
      <c r="EN27" s="82" t="s">
        <v>3302</v>
      </c>
      <c r="EO27" s="82" t="s">
        <v>3293</v>
      </c>
      <c r="EP27" s="82" t="s">
        <v>3291</v>
      </c>
      <c r="EQ27" s="82" t="s">
        <v>3291</v>
      </c>
      <c r="ER27" s="82" t="s">
        <v>4282</v>
      </c>
      <c r="ES27" s="82" t="s">
        <v>3289</v>
      </c>
      <c r="ET27" s="82" t="s">
        <v>3294</v>
      </c>
      <c r="EU27" s="82" t="s">
        <v>3291</v>
      </c>
      <c r="EV27" s="82" t="s">
        <v>3301</v>
      </c>
      <c r="EW27" s="82" t="s">
        <v>3293</v>
      </c>
      <c r="EX27" s="82" t="s">
        <v>3289</v>
      </c>
      <c r="EY27" s="82" t="s">
        <v>3291</v>
      </c>
      <c r="EZ27" s="82" t="s">
        <v>2868</v>
      </c>
      <c r="FA27" s="82" t="s">
        <v>2868</v>
      </c>
      <c r="FB27" s="82" t="s">
        <v>3302</v>
      </c>
      <c r="FC27" s="82" t="s">
        <v>3293</v>
      </c>
      <c r="FD27" s="82" t="s">
        <v>3291</v>
      </c>
      <c r="FE27" s="82" t="s">
        <v>3291</v>
      </c>
      <c r="FF27" s="82" t="s">
        <v>4299</v>
      </c>
      <c r="FG27" s="82" t="s">
        <v>3304</v>
      </c>
      <c r="FH27" s="82" t="s">
        <v>2868</v>
      </c>
      <c r="FI27" s="82" t="s">
        <v>2868</v>
      </c>
      <c r="FJ27" s="82" t="s">
        <v>2868</v>
      </c>
      <c r="FK27" s="82" t="s">
        <v>2868</v>
      </c>
      <c r="FL27" s="82" t="s">
        <v>2868</v>
      </c>
      <c r="FM27" s="82" t="s">
        <v>2868</v>
      </c>
      <c r="FN27" s="82" t="s">
        <v>2868</v>
      </c>
      <c r="FO27" s="82" t="s">
        <v>2868</v>
      </c>
      <c r="FP27" s="82" t="s">
        <v>2868</v>
      </c>
      <c r="FQ27" s="82" t="s">
        <v>2868</v>
      </c>
      <c r="FR27" s="82" t="s">
        <v>2868</v>
      </c>
      <c r="FS27" s="82" t="s">
        <v>2868</v>
      </c>
      <c r="FT27" s="82" t="s">
        <v>4283</v>
      </c>
      <c r="FU27" s="82" t="s">
        <v>3289</v>
      </c>
      <c r="FV27" s="82" t="s">
        <v>3294</v>
      </c>
      <c r="FW27" s="82" t="s">
        <v>3291</v>
      </c>
      <c r="FX27" s="82" t="s">
        <v>3303</v>
      </c>
      <c r="FY27" s="82" t="s">
        <v>3293</v>
      </c>
      <c r="FZ27" s="82" t="s">
        <v>3289</v>
      </c>
      <c r="GA27" s="82" t="s">
        <v>3291</v>
      </c>
      <c r="GB27" s="82" t="s">
        <v>2868</v>
      </c>
      <c r="GC27" s="82" t="s">
        <v>2868</v>
      </c>
      <c r="GD27" s="82" t="s">
        <v>3302</v>
      </c>
      <c r="GE27" s="82" t="s">
        <v>3293</v>
      </c>
      <c r="GF27" s="82" t="s">
        <v>3289</v>
      </c>
      <c r="GG27" s="82" t="s">
        <v>3291</v>
      </c>
      <c r="GH27" s="82" t="s">
        <v>4293</v>
      </c>
      <c r="GI27" s="82" t="s">
        <v>3289</v>
      </c>
      <c r="GJ27" s="82" t="s">
        <v>3319</v>
      </c>
      <c r="GK27" s="82" t="s">
        <v>3291</v>
      </c>
      <c r="GL27" s="82" t="s">
        <v>3334</v>
      </c>
      <c r="GM27" s="82" t="s">
        <v>3293</v>
      </c>
      <c r="GN27" s="82" t="s">
        <v>3289</v>
      </c>
      <c r="GO27" s="82" t="s">
        <v>3291</v>
      </c>
      <c r="GP27" s="82" t="s">
        <v>2868</v>
      </c>
      <c r="GQ27" s="82" t="s">
        <v>2868</v>
      </c>
      <c r="GR27" s="82" t="s">
        <v>3302</v>
      </c>
      <c r="GS27" s="82" t="s">
        <v>3293</v>
      </c>
      <c r="GT27" s="82" t="s">
        <v>3291</v>
      </c>
      <c r="GU27" s="82" t="s">
        <v>3291</v>
      </c>
      <c r="GV27" s="82" t="s">
        <v>4284</v>
      </c>
      <c r="GW27" s="82" t="s">
        <v>3289</v>
      </c>
      <c r="GX27" s="82" t="s">
        <v>3294</v>
      </c>
      <c r="GY27" s="82" t="s">
        <v>3291</v>
      </c>
      <c r="GZ27" s="82" t="s">
        <v>3301</v>
      </c>
      <c r="HA27" s="82" t="s">
        <v>3293</v>
      </c>
      <c r="HB27" s="82" t="s">
        <v>3289</v>
      </c>
      <c r="HC27" s="82" t="s">
        <v>3291</v>
      </c>
      <c r="HD27" s="82" t="s">
        <v>2868</v>
      </c>
      <c r="HE27" s="82" t="s">
        <v>2868</v>
      </c>
      <c r="HF27" s="82" t="s">
        <v>3302</v>
      </c>
      <c r="HG27" s="82" t="s">
        <v>3293</v>
      </c>
      <c r="HH27" s="82" t="s">
        <v>3291</v>
      </c>
      <c r="HI27" s="82" t="s">
        <v>3291</v>
      </c>
      <c r="HJ27" s="82" t="s">
        <v>4285</v>
      </c>
      <c r="HK27" s="82" t="s">
        <v>3289</v>
      </c>
      <c r="HL27" s="82" t="s">
        <v>3294</v>
      </c>
      <c r="HM27" s="82" t="s">
        <v>3291</v>
      </c>
      <c r="HN27" s="82" t="s">
        <v>3301</v>
      </c>
      <c r="HO27" s="82" t="s">
        <v>3293</v>
      </c>
      <c r="HP27" s="82" t="s">
        <v>3289</v>
      </c>
      <c r="HQ27" s="82" t="s">
        <v>3291</v>
      </c>
      <c r="HR27" s="82" t="s">
        <v>2868</v>
      </c>
      <c r="HS27" s="82" t="s">
        <v>2868</v>
      </c>
      <c r="HT27" s="82" t="s">
        <v>3302</v>
      </c>
      <c r="HU27" s="82" t="s">
        <v>3293</v>
      </c>
      <c r="HV27" s="82" t="s">
        <v>3291</v>
      </c>
      <c r="HW27" s="82" t="s">
        <v>3291</v>
      </c>
      <c r="HX27" s="82" t="s">
        <v>4286</v>
      </c>
      <c r="HY27" s="82" t="s">
        <v>3297</v>
      </c>
      <c r="HZ27" s="82" t="s">
        <v>2868</v>
      </c>
      <c r="IA27" s="82" t="s">
        <v>2868</v>
      </c>
      <c r="IB27" s="82" t="s">
        <v>2868</v>
      </c>
      <c r="IC27" s="82" t="s">
        <v>2868</v>
      </c>
      <c r="ID27" s="82" t="s">
        <v>2868</v>
      </c>
      <c r="IE27" s="82" t="s">
        <v>2868</v>
      </c>
      <c r="IF27" s="82" t="s">
        <v>2868</v>
      </c>
      <c r="IG27" s="82" t="s">
        <v>2868</v>
      </c>
      <c r="IH27" s="82" t="s">
        <v>2868</v>
      </c>
      <c r="II27" s="82" t="s">
        <v>2868</v>
      </c>
      <c r="IJ27" s="82" t="s">
        <v>2868</v>
      </c>
      <c r="IK27" s="82" t="s">
        <v>2868</v>
      </c>
      <c r="IL27" s="82" t="s">
        <v>4287</v>
      </c>
      <c r="IM27" s="82" t="s">
        <v>3297</v>
      </c>
      <c r="IN27" s="82" t="s">
        <v>2868</v>
      </c>
      <c r="IO27" s="82" t="s">
        <v>2868</v>
      </c>
      <c r="IP27" s="82" t="s">
        <v>2868</v>
      </c>
      <c r="IQ27" s="82" t="s">
        <v>2868</v>
      </c>
      <c r="IR27" s="82" t="s">
        <v>2868</v>
      </c>
      <c r="IS27" s="82" t="s">
        <v>2868</v>
      </c>
      <c r="IT27" s="82" t="s">
        <v>2868</v>
      </c>
      <c r="IU27" s="82" t="s">
        <v>2868</v>
      </c>
      <c r="IV27" s="82" t="s">
        <v>2868</v>
      </c>
      <c r="IW27" s="82" t="s">
        <v>2868</v>
      </c>
      <c r="IX27" s="82" t="s">
        <v>2868</v>
      </c>
      <c r="IY27" s="82" t="s">
        <v>2868</v>
      </c>
      <c r="IZ27" s="82" t="s">
        <v>4288</v>
      </c>
      <c r="JA27" s="82" t="s">
        <v>3297</v>
      </c>
      <c r="JB27" s="82" t="s">
        <v>2868</v>
      </c>
      <c r="JC27" s="82" t="s">
        <v>2868</v>
      </c>
      <c r="JD27" s="82" t="s">
        <v>2868</v>
      </c>
      <c r="JE27" s="82" t="s">
        <v>2868</v>
      </c>
      <c r="JF27" s="82" t="s">
        <v>2868</v>
      </c>
      <c r="JG27" s="82" t="s">
        <v>2868</v>
      </c>
      <c r="JH27" s="82" t="s">
        <v>2868</v>
      </c>
      <c r="JI27" s="82" t="s">
        <v>2868</v>
      </c>
      <c r="JJ27" s="82" t="s">
        <v>2868</v>
      </c>
      <c r="JK27" s="82" t="s">
        <v>2868</v>
      </c>
      <c r="JL27" s="82" t="s">
        <v>2868</v>
      </c>
      <c r="JM27" s="82" t="s">
        <v>2868</v>
      </c>
      <c r="JN27" s="82" t="s">
        <v>4295</v>
      </c>
      <c r="JO27" s="82" t="s">
        <v>3297</v>
      </c>
      <c r="JP27" s="82" t="s">
        <v>2868</v>
      </c>
      <c r="JQ27" s="82" t="s">
        <v>2868</v>
      </c>
      <c r="JR27" s="82" t="s">
        <v>2868</v>
      </c>
      <c r="JS27" s="82" t="s">
        <v>2868</v>
      </c>
      <c r="JT27" s="82" t="s">
        <v>2868</v>
      </c>
      <c r="JU27" s="82" t="s">
        <v>2868</v>
      </c>
      <c r="JV27" s="82" t="s">
        <v>2868</v>
      </c>
      <c r="JW27" s="82" t="s">
        <v>2868</v>
      </c>
      <c r="JX27" s="82" t="s">
        <v>2868</v>
      </c>
      <c r="JY27" s="82" t="s">
        <v>2868</v>
      </c>
      <c r="JZ27" s="82" t="s">
        <v>2868</v>
      </c>
      <c r="KA27" s="82" t="s">
        <v>2868</v>
      </c>
      <c r="KB27" s="82" t="s">
        <v>4289</v>
      </c>
      <c r="KC27" s="82" t="s">
        <v>3297</v>
      </c>
      <c r="KD27" s="82" t="s">
        <v>2868</v>
      </c>
      <c r="KE27" s="82" t="s">
        <v>2868</v>
      </c>
      <c r="KF27" s="82" t="s">
        <v>2868</v>
      </c>
      <c r="KG27" s="82" t="s">
        <v>2868</v>
      </c>
      <c r="KH27" s="82" t="s">
        <v>2868</v>
      </c>
      <c r="KI27" s="82" t="s">
        <v>2868</v>
      </c>
      <c r="KJ27" s="82" t="s">
        <v>2868</v>
      </c>
      <c r="KK27" s="82" t="s">
        <v>2868</v>
      </c>
      <c r="KL27" s="82" t="s">
        <v>2868</v>
      </c>
      <c r="KM27" s="82" t="s">
        <v>2868</v>
      </c>
      <c r="KN27" s="82" t="s">
        <v>2868</v>
      </c>
      <c r="KO27" s="82" t="s">
        <v>2868</v>
      </c>
      <c r="KP27" s="82" t="s">
        <v>2868</v>
      </c>
      <c r="KQ27" s="82" t="s">
        <v>2868</v>
      </c>
      <c r="KR27" s="82" t="s">
        <v>2868</v>
      </c>
      <c r="KS27" s="82" t="s">
        <v>2868</v>
      </c>
      <c r="KT27" s="82" t="s">
        <v>2868</v>
      </c>
      <c r="KU27" s="82" t="s">
        <v>2868</v>
      </c>
      <c r="KV27" s="82" t="s">
        <v>2868</v>
      </c>
      <c r="KW27" s="82" t="s">
        <v>2868</v>
      </c>
      <c r="KX27" s="82" t="s">
        <v>2868</v>
      </c>
      <c r="KY27" s="82" t="s">
        <v>2868</v>
      </c>
      <c r="KZ27" s="82" t="s">
        <v>2868</v>
      </c>
      <c r="LA27" s="82" t="s">
        <v>2868</v>
      </c>
      <c r="LB27" s="82" t="s">
        <v>2868</v>
      </c>
      <c r="LC27" s="82" t="s">
        <v>2868</v>
      </c>
      <c r="LD27" s="82" t="s">
        <v>2868</v>
      </c>
      <c r="LE27" s="82" t="s">
        <v>2868</v>
      </c>
      <c r="LF27" s="82" t="s">
        <v>2868</v>
      </c>
      <c r="LG27" s="82" t="s">
        <v>2868</v>
      </c>
      <c r="LH27" s="82" t="s">
        <v>2868</v>
      </c>
      <c r="LI27" s="82" t="s">
        <v>2868</v>
      </c>
      <c r="LJ27" s="82" t="s">
        <v>2868</v>
      </c>
      <c r="LK27" s="82" t="s">
        <v>2868</v>
      </c>
      <c r="LL27" s="82" t="s">
        <v>2868</v>
      </c>
      <c r="LM27" s="82" t="s">
        <v>2868</v>
      </c>
      <c r="LN27" s="82" t="s">
        <v>2868</v>
      </c>
      <c r="LO27" s="82" t="s">
        <v>2868</v>
      </c>
      <c r="LP27" s="82" t="s">
        <v>2868</v>
      </c>
      <c r="LQ27" s="82" t="s">
        <v>2868</v>
      </c>
      <c r="LR27" s="82" t="s">
        <v>2868</v>
      </c>
      <c r="LS27" s="82" t="s">
        <v>2868</v>
      </c>
      <c r="LT27" s="82" t="s">
        <v>2868</v>
      </c>
      <c r="LU27" s="82" t="s">
        <v>2868</v>
      </c>
      <c r="LV27" s="82" t="s">
        <v>2868</v>
      </c>
      <c r="LW27" s="82" t="s">
        <v>2868</v>
      </c>
      <c r="LX27" s="82" t="s">
        <v>2868</v>
      </c>
      <c r="LY27" s="82" t="s">
        <v>2868</v>
      </c>
      <c r="LZ27" s="82" t="s">
        <v>2868</v>
      </c>
      <c r="MA27" s="82" t="s">
        <v>2868</v>
      </c>
      <c r="MB27" s="82" t="s">
        <v>2868</v>
      </c>
      <c r="MC27" s="82" t="s">
        <v>2868</v>
      </c>
      <c r="MD27" s="82" t="s">
        <v>2868</v>
      </c>
      <c r="ME27" s="82" t="s">
        <v>2868</v>
      </c>
      <c r="MF27" s="82" t="s">
        <v>2868</v>
      </c>
      <c r="MG27" s="82" t="s">
        <v>2868</v>
      </c>
      <c r="MH27" s="82" t="s">
        <v>2868</v>
      </c>
      <c r="MI27" s="82" t="s">
        <v>2868</v>
      </c>
      <c r="MJ27" s="82" t="s">
        <v>2868</v>
      </c>
      <c r="MK27" s="82" t="s">
        <v>2868</v>
      </c>
      <c r="ML27" s="82" t="s">
        <v>2868</v>
      </c>
      <c r="MM27" s="82" t="s">
        <v>2868</v>
      </c>
      <c r="MN27" s="82" t="s">
        <v>2868</v>
      </c>
      <c r="MO27" s="82" t="s">
        <v>2868</v>
      </c>
      <c r="MP27" s="82" t="s">
        <v>2868</v>
      </c>
      <c r="MQ27" s="82" t="s">
        <v>2868</v>
      </c>
      <c r="MR27" s="82" t="s">
        <v>2868</v>
      </c>
      <c r="MS27" s="82" t="s">
        <v>2868</v>
      </c>
      <c r="MT27" s="82" t="s">
        <v>2868</v>
      </c>
      <c r="MU27" s="82" t="s">
        <v>2868</v>
      </c>
      <c r="MV27" s="82" t="s">
        <v>2868</v>
      </c>
      <c r="MW27" s="82" t="s">
        <v>2868</v>
      </c>
      <c r="MX27" s="82" t="s">
        <v>2868</v>
      </c>
      <c r="MY27" s="82" t="s">
        <v>2868</v>
      </c>
      <c r="MZ27" s="82" t="s">
        <v>2868</v>
      </c>
      <c r="NA27" s="82" t="s">
        <v>2868</v>
      </c>
      <c r="NB27" s="82" t="s">
        <v>2868</v>
      </c>
      <c r="NC27" s="82" t="s">
        <v>2868</v>
      </c>
      <c r="ND27" s="82" t="s">
        <v>2868</v>
      </c>
      <c r="NE27" s="82" t="s">
        <v>2868</v>
      </c>
      <c r="NF27" s="82" t="s">
        <v>2868</v>
      </c>
      <c r="NG27" s="82" t="s">
        <v>2868</v>
      </c>
      <c r="NH27" s="82" t="s">
        <v>2868</v>
      </c>
      <c r="NI27" s="82" t="s">
        <v>2868</v>
      </c>
      <c r="NJ27" s="82" t="s">
        <v>2868</v>
      </c>
      <c r="NK27" s="82" t="s">
        <v>2868</v>
      </c>
      <c r="NL27" s="82" t="s">
        <v>2868</v>
      </c>
      <c r="NM27" s="82" t="s">
        <v>2868</v>
      </c>
      <c r="NN27" s="82" t="s">
        <v>2868</v>
      </c>
      <c r="NO27" s="82" t="s">
        <v>2868</v>
      </c>
      <c r="NP27" s="82" t="s">
        <v>2868</v>
      </c>
      <c r="NQ27" s="82" t="s">
        <v>2868</v>
      </c>
      <c r="NR27" s="82" t="s">
        <v>2868</v>
      </c>
      <c r="NS27" s="82" t="s">
        <v>2868</v>
      </c>
      <c r="NT27" s="82" t="s">
        <v>2868</v>
      </c>
      <c r="NU27" s="82" t="s">
        <v>2868</v>
      </c>
      <c r="NV27" s="82" t="s">
        <v>2868</v>
      </c>
      <c r="NW27" s="82" t="s">
        <v>2868</v>
      </c>
      <c r="NX27" s="82" t="s">
        <v>2868</v>
      </c>
      <c r="NY27" s="82" t="s">
        <v>2868</v>
      </c>
      <c r="NZ27" s="82" t="s">
        <v>2868</v>
      </c>
      <c r="OA27" s="82" t="s">
        <v>2868</v>
      </c>
      <c r="OB27" s="82" t="s">
        <v>2868</v>
      </c>
      <c r="OC27" s="82" t="s">
        <v>2868</v>
      </c>
      <c r="OD27" s="82" t="s">
        <v>2868</v>
      </c>
      <c r="OE27" s="82" t="s">
        <v>2868</v>
      </c>
      <c r="OF27" s="82" t="s">
        <v>2868</v>
      </c>
      <c r="OG27" s="82" t="s">
        <v>2868</v>
      </c>
      <c r="OH27" s="82" t="s">
        <v>2868</v>
      </c>
      <c r="OI27" s="82" t="s">
        <v>2868</v>
      </c>
      <c r="OJ27" s="82" t="s">
        <v>2868</v>
      </c>
      <c r="OK27" s="82" t="s">
        <v>2868</v>
      </c>
      <c r="OL27" s="82" t="s">
        <v>2868</v>
      </c>
      <c r="OM27" s="82" t="s">
        <v>2868</v>
      </c>
      <c r="ON27" s="82" t="s">
        <v>2868</v>
      </c>
      <c r="OO27" s="82" t="s">
        <v>2868</v>
      </c>
      <c r="OP27" s="82" t="s">
        <v>2868</v>
      </c>
      <c r="OQ27" s="82" t="s">
        <v>2868</v>
      </c>
      <c r="OR27" s="82" t="s">
        <v>2868</v>
      </c>
      <c r="OS27" s="82" t="s">
        <v>2868</v>
      </c>
      <c r="OT27" s="82" t="s">
        <v>2868</v>
      </c>
      <c r="OU27" s="82" t="s">
        <v>2868</v>
      </c>
      <c r="OV27" s="82" t="s">
        <v>2868</v>
      </c>
      <c r="OW27" s="82" t="s">
        <v>2868</v>
      </c>
      <c r="OX27" s="82" t="s">
        <v>2868</v>
      </c>
      <c r="OY27" s="82" t="s">
        <v>2868</v>
      </c>
      <c r="OZ27" s="82" t="s">
        <v>2868</v>
      </c>
      <c r="PA27" s="82" t="s">
        <v>2868</v>
      </c>
      <c r="PB27" s="82" t="s">
        <v>2868</v>
      </c>
      <c r="PC27" s="82" t="s">
        <v>2868</v>
      </c>
      <c r="PD27" s="82" t="s">
        <v>2868</v>
      </c>
      <c r="PE27" s="82" t="s">
        <v>2868</v>
      </c>
      <c r="PF27" s="82" t="s">
        <v>2868</v>
      </c>
      <c r="PG27" s="82" t="s">
        <v>2868</v>
      </c>
      <c r="PH27" s="82" t="s">
        <v>2868</v>
      </c>
      <c r="PI27" s="82" t="s">
        <v>2868</v>
      </c>
      <c r="PJ27" s="82" t="s">
        <v>2868</v>
      </c>
      <c r="PK27" s="82" t="s">
        <v>2868</v>
      </c>
      <c r="PL27" s="82" t="s">
        <v>2868</v>
      </c>
      <c r="PM27" s="82" t="s">
        <v>2868</v>
      </c>
      <c r="PN27" s="82" t="s">
        <v>2868</v>
      </c>
      <c r="PO27" s="82" t="s">
        <v>2868</v>
      </c>
      <c r="PP27" s="82" t="s">
        <v>2868</v>
      </c>
      <c r="PQ27" s="82" t="s">
        <v>2868</v>
      </c>
      <c r="PR27" s="82" t="s">
        <v>2868</v>
      </c>
      <c r="PS27" s="82" t="s">
        <v>2868</v>
      </c>
      <c r="PT27" s="82" t="s">
        <v>2868</v>
      </c>
      <c r="PU27" s="82" t="s">
        <v>2868</v>
      </c>
      <c r="PV27" s="82" t="s">
        <v>2868</v>
      </c>
      <c r="PW27" s="82" t="s">
        <v>2868</v>
      </c>
      <c r="PX27" s="82" t="s">
        <v>2868</v>
      </c>
      <c r="PY27" s="82" t="s">
        <v>2868</v>
      </c>
      <c r="PZ27" s="82" t="s">
        <v>2868</v>
      </c>
      <c r="QA27" s="82" t="s">
        <v>2868</v>
      </c>
      <c r="QB27" s="82" t="s">
        <v>2868</v>
      </c>
      <c r="QC27" s="82" t="s">
        <v>2868</v>
      </c>
      <c r="QD27" s="82" t="s">
        <v>2868</v>
      </c>
      <c r="QE27" s="82" t="s">
        <v>2868</v>
      </c>
      <c r="QF27" s="82" t="s">
        <v>2868</v>
      </c>
      <c r="QG27" s="82" t="s">
        <v>2868</v>
      </c>
      <c r="QH27" s="82" t="s">
        <v>2868</v>
      </c>
      <c r="QI27" s="82" t="s">
        <v>2868</v>
      </c>
      <c r="QJ27" s="82" t="s">
        <v>2868</v>
      </c>
      <c r="QK27" s="82" t="s">
        <v>2868</v>
      </c>
      <c r="QL27" s="82" t="s">
        <v>2868</v>
      </c>
      <c r="QM27" s="82" t="s">
        <v>2868</v>
      </c>
    </row>
    <row r="28" spans="2:455">
      <c r="B28" s="82" t="s">
        <v>2899</v>
      </c>
      <c r="C28" s="82" t="s">
        <v>4062</v>
      </c>
      <c r="D28" s="82" t="s">
        <v>2899</v>
      </c>
      <c r="E28" s="82" t="s">
        <v>3327</v>
      </c>
      <c r="F28" s="82" t="s">
        <v>849</v>
      </c>
      <c r="G28" s="82" t="s">
        <v>2346</v>
      </c>
      <c r="H28" s="82" t="s">
        <v>2346</v>
      </c>
      <c r="I28" s="82" t="s">
        <v>4019</v>
      </c>
      <c r="J28" s="82" t="s">
        <v>4021</v>
      </c>
      <c r="K28" s="82" t="s">
        <v>3303</v>
      </c>
      <c r="L28" s="82" t="s">
        <v>3291</v>
      </c>
      <c r="M28" s="82" t="s">
        <v>3297</v>
      </c>
      <c r="N28" s="82" t="s">
        <v>3332</v>
      </c>
      <c r="O28" s="82" t="s">
        <v>3308</v>
      </c>
      <c r="P28" s="82" t="s">
        <v>3306</v>
      </c>
      <c r="Q28" s="82" t="s">
        <v>3291</v>
      </c>
      <c r="R28" s="82" t="s">
        <v>3296</v>
      </c>
      <c r="S28" s="82" t="s">
        <v>3308</v>
      </c>
      <c r="T28" s="82" t="s">
        <v>2868</v>
      </c>
      <c r="U28" s="82" t="s">
        <v>2868</v>
      </c>
      <c r="V28" s="82" t="s">
        <v>4276</v>
      </c>
      <c r="W28" s="82" t="s">
        <v>3289</v>
      </c>
      <c r="X28" s="82" t="s">
        <v>3294</v>
      </c>
      <c r="Y28" s="82" t="s">
        <v>3291</v>
      </c>
      <c r="Z28" s="82" t="s">
        <v>3303</v>
      </c>
      <c r="AA28" s="82" t="s">
        <v>3291</v>
      </c>
      <c r="AB28" s="82" t="s">
        <v>3289</v>
      </c>
      <c r="AC28" s="82" t="s">
        <v>3291</v>
      </c>
      <c r="AD28" s="82" t="s">
        <v>2868</v>
      </c>
      <c r="AE28" s="82" t="s">
        <v>2868</v>
      </c>
      <c r="AF28" s="82" t="s">
        <v>3302</v>
      </c>
      <c r="AG28" s="82" t="s">
        <v>3293</v>
      </c>
      <c r="AH28" s="82" t="s">
        <v>3291</v>
      </c>
      <c r="AI28" s="82" t="s">
        <v>3293</v>
      </c>
      <c r="AJ28" s="82" t="s">
        <v>4290</v>
      </c>
      <c r="AK28" s="82" t="s">
        <v>3289</v>
      </c>
      <c r="AL28" s="82" t="s">
        <v>3294</v>
      </c>
      <c r="AM28" s="82" t="s">
        <v>3291</v>
      </c>
      <c r="AN28" s="82" t="s">
        <v>3301</v>
      </c>
      <c r="AO28" s="82" t="s">
        <v>3293</v>
      </c>
      <c r="AP28" s="82" t="s">
        <v>3289</v>
      </c>
      <c r="AQ28" s="82" t="s">
        <v>3291</v>
      </c>
      <c r="AR28" s="82" t="s">
        <v>2868</v>
      </c>
      <c r="AS28" s="82" t="s">
        <v>2868</v>
      </c>
      <c r="AT28" s="82" t="s">
        <v>3302</v>
      </c>
      <c r="AU28" s="82" t="s">
        <v>3293</v>
      </c>
      <c r="AV28" s="82" t="s">
        <v>3291</v>
      </c>
      <c r="AW28" s="82" t="s">
        <v>3291</v>
      </c>
      <c r="AX28" s="82" t="s">
        <v>4277</v>
      </c>
      <c r="AY28" s="82" t="s">
        <v>3289</v>
      </c>
      <c r="AZ28" s="82" t="s">
        <v>3294</v>
      </c>
      <c r="BA28" s="82" t="s">
        <v>3291</v>
      </c>
      <c r="BB28" s="82" t="s">
        <v>3301</v>
      </c>
      <c r="BC28" s="82" t="s">
        <v>3293</v>
      </c>
      <c r="BD28" s="82" t="s">
        <v>3289</v>
      </c>
      <c r="BE28" s="82" t="s">
        <v>3291</v>
      </c>
      <c r="BF28" s="82" t="s">
        <v>2868</v>
      </c>
      <c r="BG28" s="82" t="s">
        <v>2868</v>
      </c>
      <c r="BH28" s="82" t="s">
        <v>3302</v>
      </c>
      <c r="BI28" s="82" t="s">
        <v>3293</v>
      </c>
      <c r="BJ28" s="82" t="s">
        <v>3291</v>
      </c>
      <c r="BK28" s="82" t="s">
        <v>3291</v>
      </c>
      <c r="BL28" s="82" t="s">
        <v>4291</v>
      </c>
      <c r="BM28" s="82" t="s">
        <v>3289</v>
      </c>
      <c r="BN28" s="82" t="s">
        <v>3294</v>
      </c>
      <c r="BO28" s="82" t="s">
        <v>3291</v>
      </c>
      <c r="BP28" s="82" t="s">
        <v>3301</v>
      </c>
      <c r="BQ28" s="82" t="s">
        <v>3293</v>
      </c>
      <c r="BR28" s="82" t="s">
        <v>3289</v>
      </c>
      <c r="BS28" s="82" t="s">
        <v>3291</v>
      </c>
      <c r="BT28" s="82" t="s">
        <v>2868</v>
      </c>
      <c r="BU28" s="82" t="s">
        <v>2868</v>
      </c>
      <c r="BV28" s="82" t="s">
        <v>3302</v>
      </c>
      <c r="BW28" s="82" t="s">
        <v>3293</v>
      </c>
      <c r="BX28" s="82" t="s">
        <v>3291</v>
      </c>
      <c r="BY28" s="82" t="s">
        <v>3291</v>
      </c>
      <c r="BZ28" s="82" t="s">
        <v>4278</v>
      </c>
      <c r="CA28" s="82" t="s">
        <v>3289</v>
      </c>
      <c r="CB28" s="82" t="s">
        <v>3294</v>
      </c>
      <c r="CC28" s="82" t="s">
        <v>3291</v>
      </c>
      <c r="CD28" s="82" t="s">
        <v>3301</v>
      </c>
      <c r="CE28" s="82" t="s">
        <v>3293</v>
      </c>
      <c r="CF28" s="82" t="s">
        <v>3289</v>
      </c>
      <c r="CG28" s="82" t="s">
        <v>3291</v>
      </c>
      <c r="CH28" s="82" t="s">
        <v>2868</v>
      </c>
      <c r="CI28" s="82" t="s">
        <v>2868</v>
      </c>
      <c r="CJ28" s="82" t="s">
        <v>3302</v>
      </c>
      <c r="CK28" s="82" t="s">
        <v>3293</v>
      </c>
      <c r="CL28" s="82" t="s">
        <v>3291</v>
      </c>
      <c r="CM28" s="82" t="s">
        <v>3291</v>
      </c>
      <c r="CN28" s="82" t="s">
        <v>4279</v>
      </c>
      <c r="CO28" s="82" t="s">
        <v>3289</v>
      </c>
      <c r="CP28" s="82" t="s">
        <v>3294</v>
      </c>
      <c r="CQ28" s="82" t="s">
        <v>3291</v>
      </c>
      <c r="CR28" s="82" t="s">
        <v>3301</v>
      </c>
      <c r="CS28" s="82" t="s">
        <v>3293</v>
      </c>
      <c r="CT28" s="82" t="s">
        <v>3289</v>
      </c>
      <c r="CU28" s="82" t="s">
        <v>3291</v>
      </c>
      <c r="CV28" s="82" t="s">
        <v>2868</v>
      </c>
      <c r="CW28" s="82" t="s">
        <v>2868</v>
      </c>
      <c r="CX28" s="82" t="s">
        <v>3302</v>
      </c>
      <c r="CY28" s="82" t="s">
        <v>3293</v>
      </c>
      <c r="CZ28" s="82" t="s">
        <v>3291</v>
      </c>
      <c r="DA28" s="82" t="s">
        <v>3291</v>
      </c>
      <c r="DB28" s="82" t="s">
        <v>4280</v>
      </c>
      <c r="DC28" s="82" t="s">
        <v>3289</v>
      </c>
      <c r="DD28" s="82" t="s">
        <v>3294</v>
      </c>
      <c r="DE28" s="82" t="s">
        <v>3291</v>
      </c>
      <c r="DF28" s="82" t="s">
        <v>3301</v>
      </c>
      <c r="DG28" s="82" t="s">
        <v>3293</v>
      </c>
      <c r="DH28" s="82" t="s">
        <v>3289</v>
      </c>
      <c r="DI28" s="82" t="s">
        <v>3291</v>
      </c>
      <c r="DJ28" s="82" t="s">
        <v>2868</v>
      </c>
      <c r="DK28" s="82" t="s">
        <v>2868</v>
      </c>
      <c r="DL28" s="82" t="s">
        <v>3302</v>
      </c>
      <c r="DM28" s="82" t="s">
        <v>3293</v>
      </c>
      <c r="DN28" s="82" t="s">
        <v>3291</v>
      </c>
      <c r="DO28" s="82" t="s">
        <v>3291</v>
      </c>
      <c r="DP28" s="82" t="s">
        <v>4281</v>
      </c>
      <c r="DQ28" s="82" t="s">
        <v>3297</v>
      </c>
      <c r="DR28" s="82" t="s">
        <v>2868</v>
      </c>
      <c r="DS28" s="82" t="s">
        <v>2868</v>
      </c>
      <c r="DT28" s="82" t="s">
        <v>2868</v>
      </c>
      <c r="DU28" s="82" t="s">
        <v>2868</v>
      </c>
      <c r="DV28" s="82" t="s">
        <v>2868</v>
      </c>
      <c r="DW28" s="82" t="s">
        <v>2868</v>
      </c>
      <c r="DX28" s="82" t="s">
        <v>2868</v>
      </c>
      <c r="DY28" s="82" t="s">
        <v>2868</v>
      </c>
      <c r="DZ28" s="82" t="s">
        <v>2868</v>
      </c>
      <c r="EA28" s="82" t="s">
        <v>2868</v>
      </c>
      <c r="EB28" s="82" t="s">
        <v>2868</v>
      </c>
      <c r="EC28" s="82" t="s">
        <v>2868</v>
      </c>
      <c r="ED28" s="82" t="s">
        <v>4292</v>
      </c>
      <c r="EE28" s="82" t="s">
        <v>3289</v>
      </c>
      <c r="EF28" s="82" t="s">
        <v>3294</v>
      </c>
      <c r="EG28" s="82" t="s">
        <v>3291</v>
      </c>
      <c r="EH28" s="82" t="s">
        <v>3301</v>
      </c>
      <c r="EI28" s="82" t="s">
        <v>1974</v>
      </c>
      <c r="EJ28" s="82" t="s">
        <v>3289</v>
      </c>
      <c r="EK28" s="82" t="s">
        <v>3291</v>
      </c>
      <c r="EL28" s="82" t="s">
        <v>2868</v>
      </c>
      <c r="EM28" s="82" t="s">
        <v>2868</v>
      </c>
      <c r="EN28" s="82" t="s">
        <v>3302</v>
      </c>
      <c r="EO28" s="82" t="s">
        <v>3293</v>
      </c>
      <c r="EP28" s="82" t="s">
        <v>3291</v>
      </c>
      <c r="EQ28" s="82" t="s">
        <v>3308</v>
      </c>
      <c r="ER28" s="82" t="s">
        <v>4282</v>
      </c>
      <c r="ES28" s="82" t="s">
        <v>3289</v>
      </c>
      <c r="ET28" s="82" t="s">
        <v>3294</v>
      </c>
      <c r="EU28" s="82" t="s">
        <v>3291</v>
      </c>
      <c r="EV28" s="82" t="s">
        <v>3301</v>
      </c>
      <c r="EW28" s="82" t="s">
        <v>1974</v>
      </c>
      <c r="EX28" s="82" t="s">
        <v>3289</v>
      </c>
      <c r="EY28" s="82" t="s">
        <v>3291</v>
      </c>
      <c r="EZ28" s="82" t="s">
        <v>2868</v>
      </c>
      <c r="FA28" s="82" t="s">
        <v>2868</v>
      </c>
      <c r="FB28" s="82" t="s">
        <v>3302</v>
      </c>
      <c r="FC28" s="82" t="s">
        <v>3293</v>
      </c>
      <c r="FD28" s="82" t="s">
        <v>3291</v>
      </c>
      <c r="FE28" s="82" t="s">
        <v>3308</v>
      </c>
      <c r="FF28" s="82" t="s">
        <v>4283</v>
      </c>
      <c r="FG28" s="82" t="s">
        <v>3289</v>
      </c>
      <c r="FH28" s="82" t="s">
        <v>3294</v>
      </c>
      <c r="FI28" s="82" t="s">
        <v>3291</v>
      </c>
      <c r="FJ28" s="82" t="s">
        <v>3301</v>
      </c>
      <c r="FK28" s="82" t="s">
        <v>1974</v>
      </c>
      <c r="FL28" s="82" t="s">
        <v>3289</v>
      </c>
      <c r="FM28" s="82" t="s">
        <v>3291</v>
      </c>
      <c r="FN28" s="82" t="s">
        <v>2868</v>
      </c>
      <c r="FO28" s="82" t="s">
        <v>2868</v>
      </c>
      <c r="FP28" s="82" t="s">
        <v>3302</v>
      </c>
      <c r="FQ28" s="82" t="s">
        <v>3293</v>
      </c>
      <c r="FR28" s="82" t="s">
        <v>3291</v>
      </c>
      <c r="FS28" s="82" t="s">
        <v>3308</v>
      </c>
      <c r="FT28" s="82" t="s">
        <v>4293</v>
      </c>
      <c r="FU28" s="82" t="s">
        <v>3289</v>
      </c>
      <c r="FV28" s="82" t="s">
        <v>3294</v>
      </c>
      <c r="FW28" s="82" t="s">
        <v>3291</v>
      </c>
      <c r="FX28" s="82" t="s">
        <v>3301</v>
      </c>
      <c r="FY28" s="82" t="s">
        <v>1974</v>
      </c>
      <c r="FZ28" s="82" t="s">
        <v>3289</v>
      </c>
      <c r="GA28" s="82" t="s">
        <v>3291</v>
      </c>
      <c r="GB28" s="82" t="s">
        <v>2868</v>
      </c>
      <c r="GC28" s="82" t="s">
        <v>2868</v>
      </c>
      <c r="GD28" s="82" t="s">
        <v>3302</v>
      </c>
      <c r="GE28" s="82" t="s">
        <v>3293</v>
      </c>
      <c r="GF28" s="82" t="s">
        <v>3291</v>
      </c>
      <c r="GG28" s="82" t="s">
        <v>3308</v>
      </c>
      <c r="GH28" s="82" t="s">
        <v>4284</v>
      </c>
      <c r="GI28" s="82" t="s">
        <v>3289</v>
      </c>
      <c r="GJ28" s="82" t="s">
        <v>3294</v>
      </c>
      <c r="GK28" s="82" t="s">
        <v>3291</v>
      </c>
      <c r="GL28" s="82" t="s">
        <v>3301</v>
      </c>
      <c r="GM28" s="82" t="s">
        <v>3293</v>
      </c>
      <c r="GN28" s="82" t="s">
        <v>3289</v>
      </c>
      <c r="GO28" s="82" t="s">
        <v>3291</v>
      </c>
      <c r="GP28" s="82" t="s">
        <v>2868</v>
      </c>
      <c r="GQ28" s="82" t="s">
        <v>2868</v>
      </c>
      <c r="GR28" s="82" t="s">
        <v>3302</v>
      </c>
      <c r="GS28" s="82" t="s">
        <v>3293</v>
      </c>
      <c r="GT28" s="82" t="s">
        <v>3291</v>
      </c>
      <c r="GU28" s="82" t="s">
        <v>3291</v>
      </c>
      <c r="GV28" s="82" t="s">
        <v>4294</v>
      </c>
      <c r="GW28" s="82" t="s">
        <v>3289</v>
      </c>
      <c r="GX28" s="82" t="s">
        <v>3294</v>
      </c>
      <c r="GY28" s="82" t="s">
        <v>3291</v>
      </c>
      <c r="GZ28" s="82" t="s">
        <v>3301</v>
      </c>
      <c r="HA28" s="82" t="s">
        <v>1974</v>
      </c>
      <c r="HB28" s="82" t="s">
        <v>3289</v>
      </c>
      <c r="HC28" s="82" t="s">
        <v>3291</v>
      </c>
      <c r="HD28" s="82" t="s">
        <v>2868</v>
      </c>
      <c r="HE28" s="82" t="s">
        <v>2868</v>
      </c>
      <c r="HF28" s="82" t="s">
        <v>3302</v>
      </c>
      <c r="HG28" s="82" t="s">
        <v>3293</v>
      </c>
      <c r="HH28" s="82" t="s">
        <v>3291</v>
      </c>
      <c r="HI28" s="82" t="s">
        <v>3308</v>
      </c>
      <c r="HJ28" s="82" t="s">
        <v>4285</v>
      </c>
      <c r="HK28" s="82" t="s">
        <v>3289</v>
      </c>
      <c r="HL28" s="82" t="s">
        <v>3294</v>
      </c>
      <c r="HM28" s="82" t="s">
        <v>3291</v>
      </c>
      <c r="HN28" s="82" t="s">
        <v>3301</v>
      </c>
      <c r="HO28" s="82" t="s">
        <v>3293</v>
      </c>
      <c r="HP28" s="82" t="s">
        <v>3289</v>
      </c>
      <c r="HQ28" s="82" t="s">
        <v>3291</v>
      </c>
      <c r="HR28" s="82" t="s">
        <v>2868</v>
      </c>
      <c r="HS28" s="82" t="s">
        <v>2868</v>
      </c>
      <c r="HT28" s="82" t="s">
        <v>3302</v>
      </c>
      <c r="HU28" s="82" t="s">
        <v>3293</v>
      </c>
      <c r="HV28" s="82" t="s">
        <v>3291</v>
      </c>
      <c r="HW28" s="82" t="s">
        <v>3291</v>
      </c>
      <c r="HX28" s="82" t="s">
        <v>4286</v>
      </c>
      <c r="HY28" s="82" t="s">
        <v>3297</v>
      </c>
      <c r="HZ28" s="82" t="s">
        <v>2868</v>
      </c>
      <c r="IA28" s="82" t="s">
        <v>2868</v>
      </c>
      <c r="IB28" s="82" t="s">
        <v>2868</v>
      </c>
      <c r="IC28" s="82" t="s">
        <v>2868</v>
      </c>
      <c r="ID28" s="82" t="s">
        <v>2868</v>
      </c>
      <c r="IE28" s="82" t="s">
        <v>2868</v>
      </c>
      <c r="IF28" s="82" t="s">
        <v>2868</v>
      </c>
      <c r="IG28" s="82" t="s">
        <v>2868</v>
      </c>
      <c r="IH28" s="82" t="s">
        <v>2868</v>
      </c>
      <c r="II28" s="82" t="s">
        <v>2868</v>
      </c>
      <c r="IJ28" s="82" t="s">
        <v>2868</v>
      </c>
      <c r="IK28" s="82" t="s">
        <v>2868</v>
      </c>
      <c r="IL28" s="82" t="s">
        <v>4287</v>
      </c>
      <c r="IM28" s="82" t="s">
        <v>3289</v>
      </c>
      <c r="IN28" s="82" t="s">
        <v>3294</v>
      </c>
      <c r="IO28" s="82" t="s">
        <v>3291</v>
      </c>
      <c r="IP28" s="82" t="s">
        <v>3303</v>
      </c>
      <c r="IQ28" s="82" t="s">
        <v>1974</v>
      </c>
      <c r="IR28" s="82" t="s">
        <v>3289</v>
      </c>
      <c r="IS28" s="82" t="s">
        <v>3291</v>
      </c>
      <c r="IT28" s="82" t="s">
        <v>2868</v>
      </c>
      <c r="IU28" s="82" t="s">
        <v>2868</v>
      </c>
      <c r="IV28" s="82" t="s">
        <v>3302</v>
      </c>
      <c r="IW28" s="82" t="s">
        <v>3293</v>
      </c>
      <c r="IX28" s="82" t="s">
        <v>3289</v>
      </c>
      <c r="IY28" s="82" t="s">
        <v>3308</v>
      </c>
      <c r="IZ28" s="82" t="s">
        <v>4288</v>
      </c>
      <c r="JA28" s="82" t="s">
        <v>3289</v>
      </c>
      <c r="JB28" s="82" t="s">
        <v>3294</v>
      </c>
      <c r="JC28" s="82" t="s">
        <v>3291</v>
      </c>
      <c r="JD28" s="82" t="s">
        <v>3303</v>
      </c>
      <c r="JE28" s="82" t="s">
        <v>1974</v>
      </c>
      <c r="JF28" s="82" t="s">
        <v>3289</v>
      </c>
      <c r="JG28" s="82" t="s">
        <v>3291</v>
      </c>
      <c r="JH28" s="82" t="s">
        <v>2868</v>
      </c>
      <c r="JI28" s="82" t="s">
        <v>2868</v>
      </c>
      <c r="JJ28" s="82" t="s">
        <v>3302</v>
      </c>
      <c r="JK28" s="82" t="s">
        <v>3293</v>
      </c>
      <c r="JL28" s="82" t="s">
        <v>3289</v>
      </c>
      <c r="JM28" s="82" t="s">
        <v>3308</v>
      </c>
      <c r="JN28" s="82" t="s">
        <v>4295</v>
      </c>
      <c r="JO28" s="82" t="s">
        <v>3289</v>
      </c>
      <c r="JP28" s="82" t="s">
        <v>3294</v>
      </c>
      <c r="JQ28" s="82" t="s">
        <v>3291</v>
      </c>
      <c r="JR28" s="82" t="s">
        <v>3303</v>
      </c>
      <c r="JS28" s="82" t="s">
        <v>1974</v>
      </c>
      <c r="JT28" s="82" t="s">
        <v>3289</v>
      </c>
      <c r="JU28" s="82" t="s">
        <v>3291</v>
      </c>
      <c r="JV28" s="82" t="s">
        <v>2868</v>
      </c>
      <c r="JW28" s="82" t="s">
        <v>2868</v>
      </c>
      <c r="JX28" s="82" t="s">
        <v>3302</v>
      </c>
      <c r="JY28" s="82" t="s">
        <v>3293</v>
      </c>
      <c r="JZ28" s="82" t="s">
        <v>3289</v>
      </c>
      <c r="KA28" s="82" t="s">
        <v>3308</v>
      </c>
      <c r="KB28" s="82" t="s">
        <v>4289</v>
      </c>
      <c r="KC28" s="82" t="s">
        <v>3289</v>
      </c>
      <c r="KD28" s="82" t="s">
        <v>3294</v>
      </c>
      <c r="KE28" s="82" t="s">
        <v>3291</v>
      </c>
      <c r="KF28" s="82" t="s">
        <v>3303</v>
      </c>
      <c r="KG28" s="82" t="s">
        <v>3308</v>
      </c>
      <c r="KH28" s="82" t="s">
        <v>3289</v>
      </c>
      <c r="KI28" s="82" t="s">
        <v>3291</v>
      </c>
      <c r="KJ28" s="82" t="s">
        <v>2868</v>
      </c>
      <c r="KK28" s="82" t="s">
        <v>2868</v>
      </c>
      <c r="KL28" s="82" t="s">
        <v>3302</v>
      </c>
      <c r="KM28" s="82" t="s">
        <v>3293</v>
      </c>
      <c r="KN28" s="82" t="s">
        <v>3291</v>
      </c>
      <c r="KO28" s="82" t="s">
        <v>1974</v>
      </c>
      <c r="KP28" s="82" t="s">
        <v>2868</v>
      </c>
      <c r="KQ28" s="82" t="s">
        <v>2868</v>
      </c>
      <c r="KR28" s="82" t="s">
        <v>2868</v>
      </c>
      <c r="KS28" s="82" t="s">
        <v>2868</v>
      </c>
      <c r="KT28" s="82" t="s">
        <v>2868</v>
      </c>
      <c r="KU28" s="82" t="s">
        <v>2868</v>
      </c>
      <c r="KV28" s="82" t="s">
        <v>2868</v>
      </c>
      <c r="KW28" s="82" t="s">
        <v>2868</v>
      </c>
      <c r="KX28" s="82" t="s">
        <v>2868</v>
      </c>
      <c r="KY28" s="82" t="s">
        <v>2868</v>
      </c>
      <c r="KZ28" s="82" t="s">
        <v>2868</v>
      </c>
      <c r="LA28" s="82" t="s">
        <v>2868</v>
      </c>
      <c r="LB28" s="82" t="s">
        <v>2868</v>
      </c>
      <c r="LC28" s="82" t="s">
        <v>2868</v>
      </c>
      <c r="LD28" s="82" t="s">
        <v>2868</v>
      </c>
      <c r="LE28" s="82" t="s">
        <v>2868</v>
      </c>
      <c r="LF28" s="82" t="s">
        <v>2868</v>
      </c>
      <c r="LG28" s="82" t="s">
        <v>2868</v>
      </c>
      <c r="LH28" s="82" t="s">
        <v>2868</v>
      </c>
      <c r="LI28" s="82" t="s">
        <v>2868</v>
      </c>
      <c r="LJ28" s="82" t="s">
        <v>2868</v>
      </c>
      <c r="LK28" s="82" t="s">
        <v>2868</v>
      </c>
      <c r="LL28" s="82" t="s">
        <v>2868</v>
      </c>
      <c r="LM28" s="82" t="s">
        <v>2868</v>
      </c>
      <c r="LN28" s="82" t="s">
        <v>2868</v>
      </c>
      <c r="LO28" s="82" t="s">
        <v>2868</v>
      </c>
      <c r="LP28" s="82" t="s">
        <v>2868</v>
      </c>
      <c r="LQ28" s="82" t="s">
        <v>2868</v>
      </c>
      <c r="LR28" s="82" t="s">
        <v>2868</v>
      </c>
      <c r="LS28" s="82" t="s">
        <v>2868</v>
      </c>
      <c r="LT28" s="82" t="s">
        <v>2868</v>
      </c>
      <c r="LU28" s="82" t="s">
        <v>2868</v>
      </c>
      <c r="LV28" s="82" t="s">
        <v>2868</v>
      </c>
      <c r="LW28" s="82" t="s">
        <v>2868</v>
      </c>
      <c r="LX28" s="82" t="s">
        <v>2868</v>
      </c>
      <c r="LY28" s="82" t="s">
        <v>2868</v>
      </c>
      <c r="LZ28" s="82" t="s">
        <v>2868</v>
      </c>
      <c r="MA28" s="82" t="s">
        <v>2868</v>
      </c>
      <c r="MB28" s="82" t="s">
        <v>2868</v>
      </c>
      <c r="MC28" s="82" t="s">
        <v>2868</v>
      </c>
      <c r="MD28" s="82" t="s">
        <v>2868</v>
      </c>
      <c r="ME28" s="82" t="s">
        <v>2868</v>
      </c>
      <c r="MF28" s="82" t="s">
        <v>2868</v>
      </c>
      <c r="MG28" s="82" t="s">
        <v>2868</v>
      </c>
      <c r="MH28" s="82" t="s">
        <v>2868</v>
      </c>
      <c r="MI28" s="82" t="s">
        <v>2868</v>
      </c>
      <c r="MJ28" s="82" t="s">
        <v>2868</v>
      </c>
      <c r="MK28" s="82" t="s">
        <v>2868</v>
      </c>
      <c r="ML28" s="82" t="s">
        <v>2868</v>
      </c>
      <c r="MM28" s="82" t="s">
        <v>2868</v>
      </c>
      <c r="MN28" s="82" t="s">
        <v>2868</v>
      </c>
      <c r="MO28" s="82" t="s">
        <v>2868</v>
      </c>
      <c r="MP28" s="82" t="s">
        <v>2868</v>
      </c>
      <c r="MQ28" s="82" t="s">
        <v>2868</v>
      </c>
      <c r="MR28" s="82" t="s">
        <v>2868</v>
      </c>
      <c r="MS28" s="82" t="s">
        <v>2868</v>
      </c>
      <c r="MT28" s="82" t="s">
        <v>2868</v>
      </c>
      <c r="MU28" s="82" t="s">
        <v>2868</v>
      </c>
      <c r="MV28" s="82" t="s">
        <v>2868</v>
      </c>
      <c r="MW28" s="82" t="s">
        <v>2868</v>
      </c>
      <c r="MX28" s="82" t="s">
        <v>2868</v>
      </c>
      <c r="MY28" s="82" t="s">
        <v>2868</v>
      </c>
      <c r="MZ28" s="82" t="s">
        <v>2868</v>
      </c>
      <c r="NA28" s="82" t="s">
        <v>2868</v>
      </c>
      <c r="NB28" s="82" t="s">
        <v>2868</v>
      </c>
      <c r="NC28" s="82" t="s">
        <v>2868</v>
      </c>
      <c r="ND28" s="82" t="s">
        <v>2868</v>
      </c>
      <c r="NE28" s="82" t="s">
        <v>2868</v>
      </c>
      <c r="NF28" s="82" t="s">
        <v>2868</v>
      </c>
      <c r="NG28" s="82" t="s">
        <v>2868</v>
      </c>
      <c r="NH28" s="82" t="s">
        <v>2868</v>
      </c>
      <c r="NI28" s="82" t="s">
        <v>2868</v>
      </c>
      <c r="NJ28" s="82" t="s">
        <v>2868</v>
      </c>
      <c r="NK28" s="82" t="s">
        <v>2868</v>
      </c>
      <c r="NL28" s="82" t="s">
        <v>2868</v>
      </c>
      <c r="NM28" s="82" t="s">
        <v>2868</v>
      </c>
      <c r="NN28" s="82" t="s">
        <v>2868</v>
      </c>
      <c r="NO28" s="82" t="s">
        <v>2868</v>
      </c>
      <c r="NP28" s="82" t="s">
        <v>2868</v>
      </c>
      <c r="NQ28" s="82" t="s">
        <v>2868</v>
      </c>
      <c r="NR28" s="82" t="s">
        <v>2868</v>
      </c>
      <c r="NS28" s="82" t="s">
        <v>2868</v>
      </c>
      <c r="NT28" s="82" t="s">
        <v>2868</v>
      </c>
      <c r="NU28" s="82" t="s">
        <v>2868</v>
      </c>
      <c r="NV28" s="82" t="s">
        <v>2868</v>
      </c>
      <c r="NW28" s="82" t="s">
        <v>2868</v>
      </c>
      <c r="NX28" s="82" t="s">
        <v>2868</v>
      </c>
      <c r="NY28" s="82" t="s">
        <v>2868</v>
      </c>
      <c r="NZ28" s="82" t="s">
        <v>2868</v>
      </c>
      <c r="OA28" s="82" t="s">
        <v>2868</v>
      </c>
      <c r="OB28" s="82" t="s">
        <v>2868</v>
      </c>
      <c r="OC28" s="82" t="s">
        <v>2868</v>
      </c>
      <c r="OD28" s="82" t="s">
        <v>2868</v>
      </c>
      <c r="OE28" s="82" t="s">
        <v>2868</v>
      </c>
      <c r="OF28" s="82" t="s">
        <v>2868</v>
      </c>
      <c r="OG28" s="82" t="s">
        <v>2868</v>
      </c>
      <c r="OH28" s="82" t="s">
        <v>2868</v>
      </c>
      <c r="OI28" s="82" t="s">
        <v>2868</v>
      </c>
      <c r="OJ28" s="82" t="s">
        <v>2868</v>
      </c>
      <c r="OK28" s="82" t="s">
        <v>2868</v>
      </c>
      <c r="OL28" s="82" t="s">
        <v>2868</v>
      </c>
      <c r="OM28" s="82" t="s">
        <v>2868</v>
      </c>
      <c r="ON28" s="82" t="s">
        <v>2868</v>
      </c>
      <c r="OO28" s="82" t="s">
        <v>2868</v>
      </c>
      <c r="OP28" s="82" t="s">
        <v>2868</v>
      </c>
      <c r="OQ28" s="82" t="s">
        <v>2868</v>
      </c>
      <c r="OR28" s="82" t="s">
        <v>2868</v>
      </c>
      <c r="OS28" s="82" t="s">
        <v>2868</v>
      </c>
      <c r="OT28" s="82" t="s">
        <v>2868</v>
      </c>
      <c r="OU28" s="82" t="s">
        <v>2868</v>
      </c>
      <c r="OV28" s="82" t="s">
        <v>2868</v>
      </c>
      <c r="OW28" s="82" t="s">
        <v>2868</v>
      </c>
      <c r="OX28" s="82" t="s">
        <v>2868</v>
      </c>
      <c r="OY28" s="82" t="s">
        <v>2868</v>
      </c>
      <c r="OZ28" s="82" t="s">
        <v>2868</v>
      </c>
      <c r="PA28" s="82" t="s">
        <v>2868</v>
      </c>
      <c r="PB28" s="82" t="s">
        <v>2868</v>
      </c>
      <c r="PC28" s="82" t="s">
        <v>2868</v>
      </c>
      <c r="PD28" s="82" t="s">
        <v>2868</v>
      </c>
      <c r="PE28" s="82" t="s">
        <v>2868</v>
      </c>
      <c r="PF28" s="82" t="s">
        <v>2868</v>
      </c>
      <c r="PG28" s="82" t="s">
        <v>2868</v>
      </c>
      <c r="PH28" s="82" t="s">
        <v>2868</v>
      </c>
      <c r="PI28" s="82" t="s">
        <v>2868</v>
      </c>
      <c r="PJ28" s="82" t="s">
        <v>2868</v>
      </c>
      <c r="PK28" s="82" t="s">
        <v>2868</v>
      </c>
      <c r="PL28" s="82" t="s">
        <v>2868</v>
      </c>
      <c r="PM28" s="82" t="s">
        <v>2868</v>
      </c>
      <c r="PN28" s="82" t="s">
        <v>2868</v>
      </c>
      <c r="PO28" s="82" t="s">
        <v>2868</v>
      </c>
      <c r="PP28" s="82" t="s">
        <v>2868</v>
      </c>
      <c r="PQ28" s="82" t="s">
        <v>2868</v>
      </c>
      <c r="PR28" s="82" t="s">
        <v>2868</v>
      </c>
      <c r="PS28" s="82" t="s">
        <v>2868</v>
      </c>
      <c r="PT28" s="82" t="s">
        <v>2868</v>
      </c>
      <c r="PU28" s="82" t="s">
        <v>2868</v>
      </c>
      <c r="PV28" s="82" t="s">
        <v>2868</v>
      </c>
      <c r="PW28" s="82" t="s">
        <v>2868</v>
      </c>
      <c r="PX28" s="82" t="s">
        <v>2868</v>
      </c>
      <c r="PY28" s="82" t="s">
        <v>2868</v>
      </c>
      <c r="PZ28" s="82" t="s">
        <v>2868</v>
      </c>
      <c r="QA28" s="82" t="s">
        <v>2868</v>
      </c>
      <c r="QB28" s="82" t="s">
        <v>2868</v>
      </c>
      <c r="QC28" s="82" t="s">
        <v>2868</v>
      </c>
      <c r="QD28" s="82" t="s">
        <v>2868</v>
      </c>
      <c r="QE28" s="82" t="s">
        <v>2868</v>
      </c>
      <c r="QF28" s="82" t="s">
        <v>2868</v>
      </c>
      <c r="QG28" s="82" t="s">
        <v>2868</v>
      </c>
      <c r="QH28" s="82" t="s">
        <v>2868</v>
      </c>
      <c r="QI28" s="82" t="s">
        <v>2868</v>
      </c>
      <c r="QJ28" s="82" t="s">
        <v>2868</v>
      </c>
      <c r="QK28" s="82" t="s">
        <v>2868</v>
      </c>
      <c r="QL28" s="82" t="s">
        <v>2868</v>
      </c>
      <c r="QM28" s="82" t="s">
        <v>2868</v>
      </c>
    </row>
    <row r="29" spans="2:455">
      <c r="B29" s="82" t="s">
        <v>2900</v>
      </c>
      <c r="C29" s="82" t="s">
        <v>4064</v>
      </c>
      <c r="D29" s="82" t="s">
        <v>2900</v>
      </c>
      <c r="E29" s="82" t="s">
        <v>3338</v>
      </c>
      <c r="F29" s="82" t="s">
        <v>849</v>
      </c>
      <c r="G29" s="82" t="s">
        <v>1224</v>
      </c>
      <c r="H29" s="82" t="s">
        <v>1224</v>
      </c>
      <c r="I29" s="82" t="s">
        <v>4019</v>
      </c>
      <c r="J29" s="82" t="s">
        <v>4021</v>
      </c>
      <c r="K29" s="82" t="s">
        <v>3301</v>
      </c>
      <c r="L29" s="82" t="s">
        <v>3291</v>
      </c>
      <c r="M29" s="82" t="s">
        <v>3304</v>
      </c>
      <c r="N29" s="82" t="s">
        <v>4303</v>
      </c>
      <c r="O29" s="82" t="s">
        <v>3291</v>
      </c>
      <c r="P29" s="82" t="s">
        <v>3324</v>
      </c>
      <c r="Q29" s="82" t="s">
        <v>3293</v>
      </c>
      <c r="R29" s="82" t="s">
        <v>3320</v>
      </c>
      <c r="S29" s="82" t="s">
        <v>3293</v>
      </c>
      <c r="T29" s="82" t="s">
        <v>2868</v>
      </c>
      <c r="U29" s="82" t="s">
        <v>2868</v>
      </c>
      <c r="V29" s="82" t="s">
        <v>4276</v>
      </c>
      <c r="W29" s="82" t="s">
        <v>3289</v>
      </c>
      <c r="X29" s="82" t="s">
        <v>3320</v>
      </c>
      <c r="Y29" s="82" t="s">
        <v>3291</v>
      </c>
      <c r="Z29" s="82" t="s">
        <v>3295</v>
      </c>
      <c r="AA29" s="82" t="s">
        <v>3293</v>
      </c>
      <c r="AB29" s="82" t="s">
        <v>3289</v>
      </c>
      <c r="AC29" s="82" t="s">
        <v>3291</v>
      </c>
      <c r="AD29" s="82" t="s">
        <v>2868</v>
      </c>
      <c r="AE29" s="82" t="s">
        <v>2868</v>
      </c>
      <c r="AF29" s="82" t="s">
        <v>3302</v>
      </c>
      <c r="AG29" s="82" t="s">
        <v>3293</v>
      </c>
      <c r="AH29" s="82" t="s">
        <v>3291</v>
      </c>
      <c r="AI29" s="82" t="s">
        <v>3291</v>
      </c>
      <c r="AJ29" s="82" t="s">
        <v>4290</v>
      </c>
      <c r="AK29" s="82" t="s">
        <v>3289</v>
      </c>
      <c r="AL29" s="82" t="s">
        <v>3320</v>
      </c>
      <c r="AM29" s="82" t="s">
        <v>3291</v>
      </c>
      <c r="AN29" s="82" t="s">
        <v>3295</v>
      </c>
      <c r="AO29" s="82" t="s">
        <v>3293</v>
      </c>
      <c r="AP29" s="82" t="s">
        <v>3289</v>
      </c>
      <c r="AQ29" s="82" t="s">
        <v>3291</v>
      </c>
      <c r="AR29" s="82" t="s">
        <v>2868</v>
      </c>
      <c r="AS29" s="82" t="s">
        <v>2868</v>
      </c>
      <c r="AT29" s="82" t="s">
        <v>3302</v>
      </c>
      <c r="AU29" s="82" t="s">
        <v>3293</v>
      </c>
      <c r="AV29" s="82" t="s">
        <v>3291</v>
      </c>
      <c r="AW29" s="82" t="s">
        <v>3291</v>
      </c>
      <c r="AX29" s="82" t="s">
        <v>4277</v>
      </c>
      <c r="AY29" s="82" t="s">
        <v>3289</v>
      </c>
      <c r="AZ29" s="82" t="s">
        <v>3320</v>
      </c>
      <c r="BA29" s="82" t="s">
        <v>3291</v>
      </c>
      <c r="BB29" s="82" t="s">
        <v>3295</v>
      </c>
      <c r="BC29" s="82" t="s">
        <v>3293</v>
      </c>
      <c r="BD29" s="82" t="s">
        <v>3289</v>
      </c>
      <c r="BE29" s="82" t="s">
        <v>3291</v>
      </c>
      <c r="BF29" s="82" t="s">
        <v>2868</v>
      </c>
      <c r="BG29" s="82" t="s">
        <v>2868</v>
      </c>
      <c r="BH29" s="82" t="s">
        <v>3302</v>
      </c>
      <c r="BI29" s="82" t="s">
        <v>3293</v>
      </c>
      <c r="BJ29" s="82" t="s">
        <v>3291</v>
      </c>
      <c r="BK29" s="82" t="s">
        <v>3291</v>
      </c>
      <c r="BL29" s="82" t="s">
        <v>4291</v>
      </c>
      <c r="BM29" s="82" t="s">
        <v>3289</v>
      </c>
      <c r="BN29" s="82" t="s">
        <v>3320</v>
      </c>
      <c r="BO29" s="82" t="s">
        <v>3291</v>
      </c>
      <c r="BP29" s="82" t="s">
        <v>3295</v>
      </c>
      <c r="BQ29" s="82" t="s">
        <v>3293</v>
      </c>
      <c r="BR29" s="82" t="s">
        <v>3289</v>
      </c>
      <c r="BS29" s="82" t="s">
        <v>3291</v>
      </c>
      <c r="BT29" s="82" t="s">
        <v>2868</v>
      </c>
      <c r="BU29" s="82" t="s">
        <v>2868</v>
      </c>
      <c r="BV29" s="82" t="s">
        <v>3302</v>
      </c>
      <c r="BW29" s="82" t="s">
        <v>3293</v>
      </c>
      <c r="BX29" s="82" t="s">
        <v>3291</v>
      </c>
      <c r="BY29" s="82" t="s">
        <v>3291</v>
      </c>
      <c r="BZ29" s="82" t="s">
        <v>4278</v>
      </c>
      <c r="CA29" s="82" t="s">
        <v>3289</v>
      </c>
      <c r="CB29" s="82" t="s">
        <v>3320</v>
      </c>
      <c r="CC29" s="82" t="s">
        <v>3291</v>
      </c>
      <c r="CD29" s="82" t="s">
        <v>3295</v>
      </c>
      <c r="CE29" s="82" t="s">
        <v>3293</v>
      </c>
      <c r="CF29" s="82" t="s">
        <v>3289</v>
      </c>
      <c r="CG29" s="82" t="s">
        <v>3291</v>
      </c>
      <c r="CH29" s="82" t="s">
        <v>2868</v>
      </c>
      <c r="CI29" s="82" t="s">
        <v>2868</v>
      </c>
      <c r="CJ29" s="82" t="s">
        <v>3302</v>
      </c>
      <c r="CK29" s="82" t="s">
        <v>3293</v>
      </c>
      <c r="CL29" s="82" t="s">
        <v>3291</v>
      </c>
      <c r="CM29" s="82" t="s">
        <v>3291</v>
      </c>
      <c r="CN29" s="82" t="s">
        <v>4279</v>
      </c>
      <c r="CO29" s="82" t="s">
        <v>3289</v>
      </c>
      <c r="CP29" s="82" t="s">
        <v>3320</v>
      </c>
      <c r="CQ29" s="82" t="s">
        <v>3291</v>
      </c>
      <c r="CR29" s="82" t="s">
        <v>3295</v>
      </c>
      <c r="CS29" s="82" t="s">
        <v>3293</v>
      </c>
      <c r="CT29" s="82" t="s">
        <v>3289</v>
      </c>
      <c r="CU29" s="82" t="s">
        <v>3291</v>
      </c>
      <c r="CV29" s="82" t="s">
        <v>2868</v>
      </c>
      <c r="CW29" s="82" t="s">
        <v>2868</v>
      </c>
      <c r="CX29" s="82" t="s">
        <v>3302</v>
      </c>
      <c r="CY29" s="82" t="s">
        <v>3293</v>
      </c>
      <c r="CZ29" s="82" t="s">
        <v>3291</v>
      </c>
      <c r="DA29" s="82" t="s">
        <v>3291</v>
      </c>
      <c r="DB29" s="82" t="s">
        <v>4280</v>
      </c>
      <c r="DC29" s="82" t="s">
        <v>3289</v>
      </c>
      <c r="DD29" s="82" t="s">
        <v>3320</v>
      </c>
      <c r="DE29" s="82" t="s">
        <v>3291</v>
      </c>
      <c r="DF29" s="82" t="s">
        <v>3301</v>
      </c>
      <c r="DG29" s="82" t="s">
        <v>3293</v>
      </c>
      <c r="DH29" s="82" t="s">
        <v>3289</v>
      </c>
      <c r="DI29" s="82" t="s">
        <v>3291</v>
      </c>
      <c r="DJ29" s="82" t="s">
        <v>2868</v>
      </c>
      <c r="DK29" s="82" t="s">
        <v>2868</v>
      </c>
      <c r="DL29" s="82" t="s">
        <v>3302</v>
      </c>
      <c r="DM29" s="82" t="s">
        <v>3293</v>
      </c>
      <c r="DN29" s="82" t="s">
        <v>3289</v>
      </c>
      <c r="DO29" s="82" t="s">
        <v>3291</v>
      </c>
      <c r="DP29" s="82" t="s">
        <v>4281</v>
      </c>
      <c r="DQ29" s="82" t="s">
        <v>3297</v>
      </c>
      <c r="DR29" s="82" t="s">
        <v>2868</v>
      </c>
      <c r="DS29" s="82" t="s">
        <v>2868</v>
      </c>
      <c r="DT29" s="82" t="s">
        <v>2868</v>
      </c>
      <c r="DU29" s="82" t="s">
        <v>2868</v>
      </c>
      <c r="DV29" s="82" t="s">
        <v>2868</v>
      </c>
      <c r="DW29" s="82" t="s">
        <v>2868</v>
      </c>
      <c r="DX29" s="82" t="s">
        <v>2868</v>
      </c>
      <c r="DY29" s="82" t="s">
        <v>2868</v>
      </c>
      <c r="DZ29" s="82" t="s">
        <v>2868</v>
      </c>
      <c r="EA29" s="82" t="s">
        <v>2868</v>
      </c>
      <c r="EB29" s="82" t="s">
        <v>2868</v>
      </c>
      <c r="EC29" s="82" t="s">
        <v>2868</v>
      </c>
      <c r="ED29" s="82" t="s">
        <v>4292</v>
      </c>
      <c r="EE29" s="82" t="s">
        <v>3289</v>
      </c>
      <c r="EF29" s="82" t="s">
        <v>3320</v>
      </c>
      <c r="EG29" s="82" t="s">
        <v>3291</v>
      </c>
      <c r="EH29" s="82" t="s">
        <v>3295</v>
      </c>
      <c r="EI29" s="82" t="s">
        <v>3293</v>
      </c>
      <c r="EJ29" s="82" t="s">
        <v>3289</v>
      </c>
      <c r="EK29" s="82" t="s">
        <v>3291</v>
      </c>
      <c r="EL29" s="82" t="s">
        <v>2868</v>
      </c>
      <c r="EM29" s="82" t="s">
        <v>2868</v>
      </c>
      <c r="EN29" s="82" t="s">
        <v>3302</v>
      </c>
      <c r="EO29" s="82" t="s">
        <v>3293</v>
      </c>
      <c r="EP29" s="82" t="s">
        <v>3291</v>
      </c>
      <c r="EQ29" s="82" t="s">
        <v>3291</v>
      </c>
      <c r="ER29" s="82" t="s">
        <v>4282</v>
      </c>
      <c r="ES29" s="82" t="s">
        <v>3289</v>
      </c>
      <c r="ET29" s="82" t="s">
        <v>3320</v>
      </c>
      <c r="EU29" s="82" t="s">
        <v>3291</v>
      </c>
      <c r="EV29" s="82" t="s">
        <v>3295</v>
      </c>
      <c r="EW29" s="82" t="s">
        <v>3293</v>
      </c>
      <c r="EX29" s="82" t="s">
        <v>3289</v>
      </c>
      <c r="EY29" s="82" t="s">
        <v>3291</v>
      </c>
      <c r="EZ29" s="82" t="s">
        <v>2868</v>
      </c>
      <c r="FA29" s="82" t="s">
        <v>2868</v>
      </c>
      <c r="FB29" s="82" t="s">
        <v>3302</v>
      </c>
      <c r="FC29" s="82" t="s">
        <v>3293</v>
      </c>
      <c r="FD29" s="82" t="s">
        <v>3291</v>
      </c>
      <c r="FE29" s="82" t="s">
        <v>3291</v>
      </c>
      <c r="FF29" s="82" t="s">
        <v>4283</v>
      </c>
      <c r="FG29" s="82" t="s">
        <v>3289</v>
      </c>
      <c r="FH29" s="82" t="s">
        <v>3320</v>
      </c>
      <c r="FI29" s="82" t="s">
        <v>3291</v>
      </c>
      <c r="FJ29" s="82" t="s">
        <v>3295</v>
      </c>
      <c r="FK29" s="82" t="s">
        <v>3293</v>
      </c>
      <c r="FL29" s="82" t="s">
        <v>3289</v>
      </c>
      <c r="FM29" s="82" t="s">
        <v>3291</v>
      </c>
      <c r="FN29" s="82" t="s">
        <v>2868</v>
      </c>
      <c r="FO29" s="82" t="s">
        <v>2868</v>
      </c>
      <c r="FP29" s="82" t="s">
        <v>3302</v>
      </c>
      <c r="FQ29" s="82" t="s">
        <v>3293</v>
      </c>
      <c r="FR29" s="82" t="s">
        <v>3291</v>
      </c>
      <c r="FS29" s="82" t="s">
        <v>3291</v>
      </c>
      <c r="FT29" s="82" t="s">
        <v>4293</v>
      </c>
      <c r="FU29" s="82" t="s">
        <v>3289</v>
      </c>
      <c r="FV29" s="82" t="s">
        <v>3320</v>
      </c>
      <c r="FW29" s="82" t="s">
        <v>3291</v>
      </c>
      <c r="FX29" s="82" t="s">
        <v>3301</v>
      </c>
      <c r="FY29" s="82" t="s">
        <v>3293</v>
      </c>
      <c r="FZ29" s="82" t="s">
        <v>3289</v>
      </c>
      <c r="GA29" s="82" t="s">
        <v>3291</v>
      </c>
      <c r="GB29" s="82" t="s">
        <v>2868</v>
      </c>
      <c r="GC29" s="82" t="s">
        <v>2868</v>
      </c>
      <c r="GD29" s="82" t="s">
        <v>3302</v>
      </c>
      <c r="GE29" s="82" t="s">
        <v>3293</v>
      </c>
      <c r="GF29" s="82" t="s">
        <v>3289</v>
      </c>
      <c r="GG29" s="82" t="s">
        <v>3291</v>
      </c>
      <c r="GH29" s="82" t="s">
        <v>4284</v>
      </c>
      <c r="GI29" s="82" t="s">
        <v>3289</v>
      </c>
      <c r="GJ29" s="82" t="s">
        <v>3320</v>
      </c>
      <c r="GK29" s="82" t="s">
        <v>3291</v>
      </c>
      <c r="GL29" s="82" t="s">
        <v>3295</v>
      </c>
      <c r="GM29" s="82" t="s">
        <v>3293</v>
      </c>
      <c r="GN29" s="82" t="s">
        <v>3289</v>
      </c>
      <c r="GO29" s="82" t="s">
        <v>3291</v>
      </c>
      <c r="GP29" s="82" t="s">
        <v>2868</v>
      </c>
      <c r="GQ29" s="82" t="s">
        <v>2868</v>
      </c>
      <c r="GR29" s="82" t="s">
        <v>3302</v>
      </c>
      <c r="GS29" s="82" t="s">
        <v>3293</v>
      </c>
      <c r="GT29" s="82" t="s">
        <v>3291</v>
      </c>
      <c r="GU29" s="82" t="s">
        <v>3291</v>
      </c>
      <c r="GV29" s="82" t="s">
        <v>4294</v>
      </c>
      <c r="GW29" s="82" t="s">
        <v>3289</v>
      </c>
      <c r="GX29" s="82" t="s">
        <v>3320</v>
      </c>
      <c r="GY29" s="82" t="s">
        <v>3291</v>
      </c>
      <c r="GZ29" s="82" t="s">
        <v>3301</v>
      </c>
      <c r="HA29" s="82" t="s">
        <v>3291</v>
      </c>
      <c r="HB29" s="82" t="s">
        <v>3289</v>
      </c>
      <c r="HC29" s="82" t="s">
        <v>3291</v>
      </c>
      <c r="HD29" s="82" t="s">
        <v>2868</v>
      </c>
      <c r="HE29" s="82" t="s">
        <v>2868</v>
      </c>
      <c r="HF29" s="82" t="s">
        <v>3302</v>
      </c>
      <c r="HG29" s="82" t="s">
        <v>3293</v>
      </c>
      <c r="HH29" s="82" t="s">
        <v>3291</v>
      </c>
      <c r="HI29" s="82" t="s">
        <v>3293</v>
      </c>
      <c r="HJ29" s="82" t="s">
        <v>4285</v>
      </c>
      <c r="HK29" s="82" t="s">
        <v>3289</v>
      </c>
      <c r="HL29" s="82" t="s">
        <v>3320</v>
      </c>
      <c r="HM29" s="82" t="s">
        <v>3291</v>
      </c>
      <c r="HN29" s="82" t="s">
        <v>3301</v>
      </c>
      <c r="HO29" s="82" t="s">
        <v>3293</v>
      </c>
      <c r="HP29" s="82" t="s">
        <v>3289</v>
      </c>
      <c r="HQ29" s="82" t="s">
        <v>3291</v>
      </c>
      <c r="HR29" s="82" t="s">
        <v>2868</v>
      </c>
      <c r="HS29" s="82" t="s">
        <v>2868</v>
      </c>
      <c r="HT29" s="82" t="s">
        <v>3302</v>
      </c>
      <c r="HU29" s="82" t="s">
        <v>3293</v>
      </c>
      <c r="HV29" s="82" t="s">
        <v>3289</v>
      </c>
      <c r="HW29" s="82" t="s">
        <v>3291</v>
      </c>
      <c r="HX29" s="82" t="s">
        <v>4286</v>
      </c>
      <c r="HY29" s="82" t="s">
        <v>3297</v>
      </c>
      <c r="HZ29" s="82" t="s">
        <v>2868</v>
      </c>
      <c r="IA29" s="82" t="s">
        <v>2868</v>
      </c>
      <c r="IB29" s="82" t="s">
        <v>2868</v>
      </c>
      <c r="IC29" s="82" t="s">
        <v>2868</v>
      </c>
      <c r="ID29" s="82" t="s">
        <v>2868</v>
      </c>
      <c r="IE29" s="82" t="s">
        <v>2868</v>
      </c>
      <c r="IF29" s="82" t="s">
        <v>2868</v>
      </c>
      <c r="IG29" s="82" t="s">
        <v>2868</v>
      </c>
      <c r="IH29" s="82" t="s">
        <v>2868</v>
      </c>
      <c r="II29" s="82" t="s">
        <v>2868</v>
      </c>
      <c r="IJ29" s="82" t="s">
        <v>2868</v>
      </c>
      <c r="IK29" s="82" t="s">
        <v>2868</v>
      </c>
      <c r="IL29" s="82" t="s">
        <v>4287</v>
      </c>
      <c r="IM29" s="82" t="s">
        <v>3297</v>
      </c>
      <c r="IN29" s="82" t="s">
        <v>2868</v>
      </c>
      <c r="IO29" s="82" t="s">
        <v>2868</v>
      </c>
      <c r="IP29" s="82" t="s">
        <v>2868</v>
      </c>
      <c r="IQ29" s="82" t="s">
        <v>2868</v>
      </c>
      <c r="IR29" s="82" t="s">
        <v>2868</v>
      </c>
      <c r="IS29" s="82" t="s">
        <v>2868</v>
      </c>
      <c r="IT29" s="82" t="s">
        <v>2868</v>
      </c>
      <c r="IU29" s="82" t="s">
        <v>2868</v>
      </c>
      <c r="IV29" s="82" t="s">
        <v>2868</v>
      </c>
      <c r="IW29" s="82" t="s">
        <v>2868</v>
      </c>
      <c r="IX29" s="82" t="s">
        <v>2868</v>
      </c>
      <c r="IY29" s="82" t="s">
        <v>2868</v>
      </c>
      <c r="IZ29" s="82" t="s">
        <v>4288</v>
      </c>
      <c r="JA29" s="82" t="s">
        <v>3289</v>
      </c>
      <c r="JB29" s="82" t="s">
        <v>3320</v>
      </c>
      <c r="JC29" s="82" t="s">
        <v>3291</v>
      </c>
      <c r="JD29" s="82" t="s">
        <v>3301</v>
      </c>
      <c r="JE29" s="82" t="s">
        <v>3293</v>
      </c>
      <c r="JF29" s="82" t="s">
        <v>3289</v>
      </c>
      <c r="JG29" s="82" t="s">
        <v>3291</v>
      </c>
      <c r="JH29" s="82" t="s">
        <v>2868</v>
      </c>
      <c r="JI29" s="82" t="s">
        <v>2868</v>
      </c>
      <c r="JJ29" s="82" t="s">
        <v>3302</v>
      </c>
      <c r="JK29" s="82" t="s">
        <v>3293</v>
      </c>
      <c r="JL29" s="82" t="s">
        <v>3289</v>
      </c>
      <c r="JM29" s="82" t="s">
        <v>3291</v>
      </c>
      <c r="JN29" s="82" t="s">
        <v>4295</v>
      </c>
      <c r="JO29" s="82" t="s">
        <v>3289</v>
      </c>
      <c r="JP29" s="82" t="s">
        <v>3320</v>
      </c>
      <c r="JQ29" s="82" t="s">
        <v>3291</v>
      </c>
      <c r="JR29" s="82" t="s">
        <v>3303</v>
      </c>
      <c r="JS29" s="82" t="s">
        <v>3293</v>
      </c>
      <c r="JT29" s="82" t="s">
        <v>3289</v>
      </c>
      <c r="JU29" s="82" t="s">
        <v>3291</v>
      </c>
      <c r="JV29" s="82" t="s">
        <v>2868</v>
      </c>
      <c r="JW29" s="82" t="s">
        <v>2868</v>
      </c>
      <c r="JX29" s="82" t="s">
        <v>3302</v>
      </c>
      <c r="JY29" s="82" t="s">
        <v>3293</v>
      </c>
      <c r="JZ29" s="82" t="s">
        <v>3297</v>
      </c>
      <c r="KA29" s="82" t="s">
        <v>3291</v>
      </c>
      <c r="KB29" s="82" t="s">
        <v>4289</v>
      </c>
      <c r="KC29" s="82" t="s">
        <v>3289</v>
      </c>
      <c r="KD29" s="82" t="s">
        <v>3320</v>
      </c>
      <c r="KE29" s="82" t="s">
        <v>3291</v>
      </c>
      <c r="KF29" s="82" t="s">
        <v>3303</v>
      </c>
      <c r="KG29" s="82" t="s">
        <v>3293</v>
      </c>
      <c r="KH29" s="82" t="s">
        <v>3289</v>
      </c>
      <c r="KI29" s="82" t="s">
        <v>3291</v>
      </c>
      <c r="KJ29" s="82" t="s">
        <v>2868</v>
      </c>
      <c r="KK29" s="82" t="s">
        <v>2868</v>
      </c>
      <c r="KL29" s="82" t="s">
        <v>3302</v>
      </c>
      <c r="KM29" s="82" t="s">
        <v>3293</v>
      </c>
      <c r="KN29" s="82" t="s">
        <v>3297</v>
      </c>
      <c r="KO29" s="82" t="s">
        <v>3291</v>
      </c>
      <c r="KP29" s="82" t="s">
        <v>2868</v>
      </c>
      <c r="KQ29" s="82" t="s">
        <v>2868</v>
      </c>
      <c r="KR29" s="82" t="s">
        <v>2868</v>
      </c>
      <c r="KS29" s="82" t="s">
        <v>2868</v>
      </c>
      <c r="KT29" s="82" t="s">
        <v>2868</v>
      </c>
      <c r="KU29" s="82" t="s">
        <v>2868</v>
      </c>
      <c r="KV29" s="82" t="s">
        <v>2868</v>
      </c>
      <c r="KW29" s="82" t="s">
        <v>2868</v>
      </c>
      <c r="KX29" s="82" t="s">
        <v>2868</v>
      </c>
      <c r="KY29" s="82" t="s">
        <v>2868</v>
      </c>
      <c r="KZ29" s="82" t="s">
        <v>2868</v>
      </c>
      <c r="LA29" s="82" t="s">
        <v>2868</v>
      </c>
      <c r="LB29" s="82" t="s">
        <v>2868</v>
      </c>
      <c r="LC29" s="82" t="s">
        <v>2868</v>
      </c>
      <c r="LD29" s="82" t="s">
        <v>2868</v>
      </c>
      <c r="LE29" s="82" t="s">
        <v>2868</v>
      </c>
      <c r="LF29" s="82" t="s">
        <v>2868</v>
      </c>
      <c r="LG29" s="82" t="s">
        <v>2868</v>
      </c>
      <c r="LH29" s="82" t="s">
        <v>2868</v>
      </c>
      <c r="LI29" s="82" t="s">
        <v>2868</v>
      </c>
      <c r="LJ29" s="82" t="s">
        <v>2868</v>
      </c>
      <c r="LK29" s="82" t="s">
        <v>2868</v>
      </c>
      <c r="LL29" s="82" t="s">
        <v>2868</v>
      </c>
      <c r="LM29" s="82" t="s">
        <v>2868</v>
      </c>
      <c r="LN29" s="82" t="s">
        <v>2868</v>
      </c>
      <c r="LO29" s="82" t="s">
        <v>2868</v>
      </c>
      <c r="LP29" s="82" t="s">
        <v>2868</v>
      </c>
      <c r="LQ29" s="82" t="s">
        <v>2868</v>
      </c>
      <c r="LR29" s="82" t="s">
        <v>2868</v>
      </c>
      <c r="LS29" s="82" t="s">
        <v>2868</v>
      </c>
      <c r="LT29" s="82" t="s">
        <v>2868</v>
      </c>
      <c r="LU29" s="82" t="s">
        <v>2868</v>
      </c>
      <c r="LV29" s="82" t="s">
        <v>2868</v>
      </c>
      <c r="LW29" s="82" t="s">
        <v>2868</v>
      </c>
      <c r="LX29" s="82" t="s">
        <v>2868</v>
      </c>
      <c r="LY29" s="82" t="s">
        <v>2868</v>
      </c>
      <c r="LZ29" s="82" t="s">
        <v>2868</v>
      </c>
      <c r="MA29" s="82" t="s">
        <v>2868</v>
      </c>
      <c r="MB29" s="82" t="s">
        <v>2868</v>
      </c>
      <c r="MC29" s="82" t="s">
        <v>2868</v>
      </c>
      <c r="MD29" s="82" t="s">
        <v>2868</v>
      </c>
      <c r="ME29" s="82" t="s">
        <v>2868</v>
      </c>
      <c r="MF29" s="82" t="s">
        <v>2868</v>
      </c>
      <c r="MG29" s="82" t="s">
        <v>2868</v>
      </c>
      <c r="MH29" s="82" t="s">
        <v>2868</v>
      </c>
      <c r="MI29" s="82" t="s">
        <v>2868</v>
      </c>
      <c r="MJ29" s="82" t="s">
        <v>2868</v>
      </c>
      <c r="MK29" s="82" t="s">
        <v>2868</v>
      </c>
      <c r="ML29" s="82" t="s">
        <v>2868</v>
      </c>
      <c r="MM29" s="82" t="s">
        <v>2868</v>
      </c>
      <c r="MN29" s="82" t="s">
        <v>2868</v>
      </c>
      <c r="MO29" s="82" t="s">
        <v>2868</v>
      </c>
      <c r="MP29" s="82" t="s">
        <v>2868</v>
      </c>
      <c r="MQ29" s="82" t="s">
        <v>2868</v>
      </c>
      <c r="MR29" s="82" t="s">
        <v>2868</v>
      </c>
      <c r="MS29" s="82" t="s">
        <v>2868</v>
      </c>
      <c r="MT29" s="82" t="s">
        <v>2868</v>
      </c>
      <c r="MU29" s="82" t="s">
        <v>2868</v>
      </c>
      <c r="MV29" s="82" t="s">
        <v>2868</v>
      </c>
      <c r="MW29" s="82" t="s">
        <v>2868</v>
      </c>
      <c r="MX29" s="82" t="s">
        <v>2868</v>
      </c>
      <c r="MY29" s="82" t="s">
        <v>2868</v>
      </c>
      <c r="MZ29" s="82" t="s">
        <v>2868</v>
      </c>
      <c r="NA29" s="82" t="s">
        <v>2868</v>
      </c>
      <c r="NB29" s="82" t="s">
        <v>2868</v>
      </c>
      <c r="NC29" s="82" t="s">
        <v>2868</v>
      </c>
      <c r="ND29" s="82" t="s">
        <v>2868</v>
      </c>
      <c r="NE29" s="82" t="s">
        <v>2868</v>
      </c>
      <c r="NF29" s="82" t="s">
        <v>2868</v>
      </c>
      <c r="NG29" s="82" t="s">
        <v>2868</v>
      </c>
      <c r="NH29" s="82" t="s">
        <v>2868</v>
      </c>
      <c r="NI29" s="82" t="s">
        <v>2868</v>
      </c>
      <c r="NJ29" s="82" t="s">
        <v>2868</v>
      </c>
      <c r="NK29" s="82" t="s">
        <v>2868</v>
      </c>
      <c r="NL29" s="82" t="s">
        <v>2868</v>
      </c>
      <c r="NM29" s="82" t="s">
        <v>2868</v>
      </c>
      <c r="NN29" s="82" t="s">
        <v>2868</v>
      </c>
      <c r="NO29" s="82" t="s">
        <v>2868</v>
      </c>
      <c r="NP29" s="82" t="s">
        <v>2868</v>
      </c>
      <c r="NQ29" s="82" t="s">
        <v>2868</v>
      </c>
      <c r="NR29" s="82" t="s">
        <v>2868</v>
      </c>
      <c r="NS29" s="82" t="s">
        <v>2868</v>
      </c>
      <c r="NT29" s="82" t="s">
        <v>2868</v>
      </c>
      <c r="NU29" s="82" t="s">
        <v>2868</v>
      </c>
      <c r="NV29" s="82" t="s">
        <v>2868</v>
      </c>
      <c r="NW29" s="82" t="s">
        <v>2868</v>
      </c>
      <c r="NX29" s="82" t="s">
        <v>2868</v>
      </c>
      <c r="NY29" s="82" t="s">
        <v>2868</v>
      </c>
      <c r="NZ29" s="82" t="s">
        <v>2868</v>
      </c>
      <c r="OA29" s="82" t="s">
        <v>2868</v>
      </c>
      <c r="OB29" s="82" t="s">
        <v>2868</v>
      </c>
      <c r="OC29" s="82" t="s">
        <v>2868</v>
      </c>
      <c r="OD29" s="82" t="s">
        <v>2868</v>
      </c>
      <c r="OE29" s="82" t="s">
        <v>2868</v>
      </c>
      <c r="OF29" s="82" t="s">
        <v>2868</v>
      </c>
      <c r="OG29" s="82" t="s">
        <v>2868</v>
      </c>
      <c r="OH29" s="82" t="s">
        <v>2868</v>
      </c>
      <c r="OI29" s="82" t="s">
        <v>2868</v>
      </c>
      <c r="OJ29" s="82" t="s">
        <v>2868</v>
      </c>
      <c r="OK29" s="82" t="s">
        <v>2868</v>
      </c>
      <c r="OL29" s="82" t="s">
        <v>2868</v>
      </c>
      <c r="OM29" s="82" t="s">
        <v>2868</v>
      </c>
      <c r="ON29" s="82" t="s">
        <v>2868</v>
      </c>
      <c r="OO29" s="82" t="s">
        <v>2868</v>
      </c>
      <c r="OP29" s="82" t="s">
        <v>2868</v>
      </c>
      <c r="OQ29" s="82" t="s">
        <v>2868</v>
      </c>
      <c r="OR29" s="82" t="s">
        <v>2868</v>
      </c>
      <c r="OS29" s="82" t="s">
        <v>2868</v>
      </c>
      <c r="OT29" s="82" t="s">
        <v>2868</v>
      </c>
      <c r="OU29" s="82" t="s">
        <v>2868</v>
      </c>
      <c r="OV29" s="82" t="s">
        <v>2868</v>
      </c>
      <c r="OW29" s="82" t="s">
        <v>2868</v>
      </c>
      <c r="OX29" s="82" t="s">
        <v>2868</v>
      </c>
      <c r="OY29" s="82" t="s">
        <v>2868</v>
      </c>
      <c r="OZ29" s="82" t="s">
        <v>2868</v>
      </c>
      <c r="PA29" s="82" t="s">
        <v>2868</v>
      </c>
      <c r="PB29" s="82" t="s">
        <v>2868</v>
      </c>
      <c r="PC29" s="82" t="s">
        <v>2868</v>
      </c>
      <c r="PD29" s="82" t="s">
        <v>2868</v>
      </c>
      <c r="PE29" s="82" t="s">
        <v>2868</v>
      </c>
      <c r="PF29" s="82" t="s">
        <v>2868</v>
      </c>
      <c r="PG29" s="82" t="s">
        <v>2868</v>
      </c>
      <c r="PH29" s="82" t="s">
        <v>2868</v>
      </c>
      <c r="PI29" s="82" t="s">
        <v>2868</v>
      </c>
      <c r="PJ29" s="82" t="s">
        <v>2868</v>
      </c>
      <c r="PK29" s="82" t="s">
        <v>2868</v>
      </c>
      <c r="PL29" s="82" t="s">
        <v>2868</v>
      </c>
      <c r="PM29" s="82" t="s">
        <v>2868</v>
      </c>
      <c r="PN29" s="82" t="s">
        <v>2868</v>
      </c>
      <c r="PO29" s="82" t="s">
        <v>2868</v>
      </c>
      <c r="PP29" s="82" t="s">
        <v>2868</v>
      </c>
      <c r="PQ29" s="82" t="s">
        <v>2868</v>
      </c>
      <c r="PR29" s="82" t="s">
        <v>2868</v>
      </c>
      <c r="PS29" s="82" t="s">
        <v>2868</v>
      </c>
      <c r="PT29" s="82" t="s">
        <v>2868</v>
      </c>
      <c r="PU29" s="82" t="s">
        <v>2868</v>
      </c>
      <c r="PV29" s="82" t="s">
        <v>2868</v>
      </c>
      <c r="PW29" s="82" t="s">
        <v>2868</v>
      </c>
      <c r="PX29" s="82" t="s">
        <v>2868</v>
      </c>
      <c r="PY29" s="82" t="s">
        <v>2868</v>
      </c>
      <c r="PZ29" s="82" t="s">
        <v>2868</v>
      </c>
      <c r="QA29" s="82" t="s">
        <v>2868</v>
      </c>
      <c r="QB29" s="82" t="s">
        <v>2868</v>
      </c>
      <c r="QC29" s="82" t="s">
        <v>2868</v>
      </c>
      <c r="QD29" s="82" t="s">
        <v>2868</v>
      </c>
      <c r="QE29" s="82" t="s">
        <v>2868</v>
      </c>
      <c r="QF29" s="82" t="s">
        <v>2868</v>
      </c>
      <c r="QG29" s="82" t="s">
        <v>2868</v>
      </c>
      <c r="QH29" s="82" t="s">
        <v>2868</v>
      </c>
      <c r="QI29" s="82" t="s">
        <v>2868</v>
      </c>
      <c r="QJ29" s="82" t="s">
        <v>2868</v>
      </c>
      <c r="QK29" s="82" t="s">
        <v>2868</v>
      </c>
      <c r="QL29" s="82" t="s">
        <v>2868</v>
      </c>
      <c r="QM29" s="82" t="s">
        <v>2868</v>
      </c>
    </row>
    <row r="30" spans="2:455">
      <c r="B30" s="82" t="s">
        <v>2901</v>
      </c>
      <c r="C30" s="82" t="s">
        <v>4066</v>
      </c>
      <c r="D30" s="82" t="s">
        <v>2901</v>
      </c>
      <c r="E30" s="82" t="s">
        <v>3339</v>
      </c>
      <c r="F30" s="82" t="s">
        <v>849</v>
      </c>
      <c r="G30" s="82" t="s">
        <v>2384</v>
      </c>
      <c r="H30" s="82" t="s">
        <v>2384</v>
      </c>
      <c r="I30" s="82" t="s">
        <v>4019</v>
      </c>
      <c r="J30" s="82" t="s">
        <v>4021</v>
      </c>
      <c r="K30" s="82" t="s">
        <v>3301</v>
      </c>
      <c r="L30" s="82" t="s">
        <v>3289</v>
      </c>
      <c r="M30" s="82" t="s">
        <v>3297</v>
      </c>
      <c r="N30" s="82" t="s">
        <v>3385</v>
      </c>
      <c r="O30" s="82" t="s">
        <v>3293</v>
      </c>
      <c r="P30" s="82" t="s">
        <v>3324</v>
      </c>
      <c r="Q30" s="82" t="s">
        <v>3293</v>
      </c>
      <c r="R30" s="82" t="s">
        <v>3325</v>
      </c>
      <c r="S30" s="82" t="s">
        <v>3291</v>
      </c>
      <c r="T30" s="82" t="s">
        <v>2868</v>
      </c>
      <c r="U30" s="82" t="s">
        <v>2868</v>
      </c>
      <c r="V30" s="82" t="s">
        <v>4276</v>
      </c>
      <c r="W30" s="82" t="s">
        <v>3289</v>
      </c>
      <c r="X30" s="82" t="s">
        <v>3294</v>
      </c>
      <c r="Y30" s="82" t="s">
        <v>3291</v>
      </c>
      <c r="Z30" s="82" t="s">
        <v>3301</v>
      </c>
      <c r="AA30" s="82" t="s">
        <v>3293</v>
      </c>
      <c r="AB30" s="82" t="s">
        <v>3289</v>
      </c>
      <c r="AC30" s="82" t="s">
        <v>3291</v>
      </c>
      <c r="AD30" s="82" t="s">
        <v>2868</v>
      </c>
      <c r="AE30" s="82" t="s">
        <v>2868</v>
      </c>
      <c r="AF30" s="82" t="s">
        <v>3302</v>
      </c>
      <c r="AG30" s="82" t="s">
        <v>3293</v>
      </c>
      <c r="AH30" s="82" t="s">
        <v>3291</v>
      </c>
      <c r="AI30" s="82" t="s">
        <v>3291</v>
      </c>
      <c r="AJ30" s="82" t="s">
        <v>4290</v>
      </c>
      <c r="AK30" s="82" t="s">
        <v>3289</v>
      </c>
      <c r="AL30" s="82" t="s">
        <v>3294</v>
      </c>
      <c r="AM30" s="82" t="s">
        <v>3291</v>
      </c>
      <c r="AN30" s="82" t="s">
        <v>3298</v>
      </c>
      <c r="AO30" s="82" t="s">
        <v>3291</v>
      </c>
      <c r="AP30" s="82" t="s">
        <v>3289</v>
      </c>
      <c r="AQ30" s="82" t="s">
        <v>3291</v>
      </c>
      <c r="AR30" s="82" t="s">
        <v>2868</v>
      </c>
      <c r="AS30" s="82" t="s">
        <v>2868</v>
      </c>
      <c r="AT30" s="82" t="s">
        <v>3302</v>
      </c>
      <c r="AU30" s="82" t="s">
        <v>3293</v>
      </c>
      <c r="AV30" s="82" t="s">
        <v>3289</v>
      </c>
      <c r="AW30" s="82" t="s">
        <v>3293</v>
      </c>
      <c r="AX30" s="82" t="s">
        <v>4277</v>
      </c>
      <c r="AY30" s="82" t="s">
        <v>3289</v>
      </c>
      <c r="AZ30" s="82" t="s">
        <v>3294</v>
      </c>
      <c r="BA30" s="82" t="s">
        <v>3291</v>
      </c>
      <c r="BB30" s="82" t="s">
        <v>3314</v>
      </c>
      <c r="BC30" s="82" t="s">
        <v>3293</v>
      </c>
      <c r="BD30" s="82" t="s">
        <v>3289</v>
      </c>
      <c r="BE30" s="82" t="s">
        <v>3291</v>
      </c>
      <c r="BF30" s="82" t="s">
        <v>2868</v>
      </c>
      <c r="BG30" s="82" t="s">
        <v>2868</v>
      </c>
      <c r="BH30" s="82" t="s">
        <v>3302</v>
      </c>
      <c r="BI30" s="82" t="s">
        <v>3293</v>
      </c>
      <c r="BJ30" s="82" t="s">
        <v>3304</v>
      </c>
      <c r="BK30" s="82" t="s">
        <v>3291</v>
      </c>
      <c r="BL30" s="82" t="s">
        <v>4291</v>
      </c>
      <c r="BM30" s="82" t="s">
        <v>3289</v>
      </c>
      <c r="BN30" s="82" t="s">
        <v>3294</v>
      </c>
      <c r="BO30" s="82" t="s">
        <v>3291</v>
      </c>
      <c r="BP30" s="82" t="s">
        <v>3301</v>
      </c>
      <c r="BQ30" s="82" t="s">
        <v>3293</v>
      </c>
      <c r="BR30" s="82" t="s">
        <v>3289</v>
      </c>
      <c r="BS30" s="82" t="s">
        <v>3291</v>
      </c>
      <c r="BT30" s="82" t="s">
        <v>2868</v>
      </c>
      <c r="BU30" s="82" t="s">
        <v>2868</v>
      </c>
      <c r="BV30" s="82" t="s">
        <v>3302</v>
      </c>
      <c r="BW30" s="82" t="s">
        <v>3293</v>
      </c>
      <c r="BX30" s="82" t="s">
        <v>3291</v>
      </c>
      <c r="BY30" s="82" t="s">
        <v>3291</v>
      </c>
      <c r="BZ30" s="82" t="s">
        <v>4278</v>
      </c>
      <c r="CA30" s="82" t="s">
        <v>3289</v>
      </c>
      <c r="CB30" s="82" t="s">
        <v>3294</v>
      </c>
      <c r="CC30" s="82" t="s">
        <v>3291</v>
      </c>
      <c r="CD30" s="82" t="s">
        <v>3301</v>
      </c>
      <c r="CE30" s="82" t="s">
        <v>3293</v>
      </c>
      <c r="CF30" s="82" t="s">
        <v>3289</v>
      </c>
      <c r="CG30" s="82" t="s">
        <v>3291</v>
      </c>
      <c r="CH30" s="82" t="s">
        <v>2868</v>
      </c>
      <c r="CI30" s="82" t="s">
        <v>2868</v>
      </c>
      <c r="CJ30" s="82" t="s">
        <v>3302</v>
      </c>
      <c r="CK30" s="82" t="s">
        <v>3293</v>
      </c>
      <c r="CL30" s="82" t="s">
        <v>3291</v>
      </c>
      <c r="CM30" s="82" t="s">
        <v>3291</v>
      </c>
      <c r="CN30" s="82" t="s">
        <v>4279</v>
      </c>
      <c r="CO30" s="82" t="s">
        <v>3289</v>
      </c>
      <c r="CP30" s="82" t="s">
        <v>3294</v>
      </c>
      <c r="CQ30" s="82" t="s">
        <v>3291</v>
      </c>
      <c r="CR30" s="82" t="s">
        <v>3301</v>
      </c>
      <c r="CS30" s="82" t="s">
        <v>3293</v>
      </c>
      <c r="CT30" s="82" t="s">
        <v>3289</v>
      </c>
      <c r="CU30" s="82" t="s">
        <v>3291</v>
      </c>
      <c r="CV30" s="82" t="s">
        <v>2868</v>
      </c>
      <c r="CW30" s="82" t="s">
        <v>2868</v>
      </c>
      <c r="CX30" s="82" t="s">
        <v>3302</v>
      </c>
      <c r="CY30" s="82" t="s">
        <v>3293</v>
      </c>
      <c r="CZ30" s="82" t="s">
        <v>3291</v>
      </c>
      <c r="DA30" s="82" t="s">
        <v>3291</v>
      </c>
      <c r="DB30" s="82" t="s">
        <v>4280</v>
      </c>
      <c r="DC30" s="82" t="s">
        <v>3289</v>
      </c>
      <c r="DD30" s="82" t="s">
        <v>3294</v>
      </c>
      <c r="DE30" s="82" t="s">
        <v>3293</v>
      </c>
      <c r="DF30" s="82" t="s">
        <v>3303</v>
      </c>
      <c r="DG30" s="82" t="s">
        <v>3291</v>
      </c>
      <c r="DH30" s="82" t="s">
        <v>3289</v>
      </c>
      <c r="DI30" s="82" t="s">
        <v>3291</v>
      </c>
      <c r="DJ30" s="82" t="s">
        <v>2868</v>
      </c>
      <c r="DK30" s="82" t="s">
        <v>2868</v>
      </c>
      <c r="DL30" s="82" t="s">
        <v>3302</v>
      </c>
      <c r="DM30" s="82" t="s">
        <v>3293</v>
      </c>
      <c r="DN30" s="82" t="s">
        <v>3291</v>
      </c>
      <c r="DO30" s="82" t="s">
        <v>3291</v>
      </c>
      <c r="DP30" s="82" t="s">
        <v>4281</v>
      </c>
      <c r="DQ30" s="82" t="s">
        <v>3297</v>
      </c>
      <c r="DR30" s="82" t="s">
        <v>2868</v>
      </c>
      <c r="DS30" s="82" t="s">
        <v>2868</v>
      </c>
      <c r="DT30" s="82" t="s">
        <v>2868</v>
      </c>
      <c r="DU30" s="82" t="s">
        <v>2868</v>
      </c>
      <c r="DV30" s="82" t="s">
        <v>2868</v>
      </c>
      <c r="DW30" s="82" t="s">
        <v>2868</v>
      </c>
      <c r="DX30" s="82" t="s">
        <v>2868</v>
      </c>
      <c r="DY30" s="82" t="s">
        <v>2868</v>
      </c>
      <c r="DZ30" s="82" t="s">
        <v>2868</v>
      </c>
      <c r="EA30" s="82" t="s">
        <v>2868</v>
      </c>
      <c r="EB30" s="82" t="s">
        <v>2868</v>
      </c>
      <c r="EC30" s="82" t="s">
        <v>2868</v>
      </c>
      <c r="ED30" s="82" t="s">
        <v>4292</v>
      </c>
      <c r="EE30" s="82" t="s">
        <v>3289</v>
      </c>
      <c r="EF30" s="82" t="s">
        <v>3294</v>
      </c>
      <c r="EG30" s="82" t="s">
        <v>3291</v>
      </c>
      <c r="EH30" s="82" t="s">
        <v>3301</v>
      </c>
      <c r="EI30" s="82" t="s">
        <v>3293</v>
      </c>
      <c r="EJ30" s="82" t="s">
        <v>3289</v>
      </c>
      <c r="EK30" s="82" t="s">
        <v>3291</v>
      </c>
      <c r="EL30" s="82" t="s">
        <v>2868</v>
      </c>
      <c r="EM30" s="82" t="s">
        <v>2868</v>
      </c>
      <c r="EN30" s="82" t="s">
        <v>3302</v>
      </c>
      <c r="EO30" s="82" t="s">
        <v>3293</v>
      </c>
      <c r="EP30" s="82" t="s">
        <v>3291</v>
      </c>
      <c r="EQ30" s="82" t="s">
        <v>3291</v>
      </c>
      <c r="ER30" s="82" t="s">
        <v>4282</v>
      </c>
      <c r="ES30" s="82" t="s">
        <v>3307</v>
      </c>
      <c r="ET30" s="82" t="s">
        <v>2868</v>
      </c>
      <c r="EU30" s="82" t="s">
        <v>2868</v>
      </c>
      <c r="EV30" s="82" t="s">
        <v>2868</v>
      </c>
      <c r="EW30" s="82" t="s">
        <v>2868</v>
      </c>
      <c r="EX30" s="82" t="s">
        <v>2868</v>
      </c>
      <c r="EY30" s="82" t="s">
        <v>2868</v>
      </c>
      <c r="EZ30" s="82" t="s">
        <v>2868</v>
      </c>
      <c r="FA30" s="82" t="s">
        <v>2868</v>
      </c>
      <c r="FB30" s="82" t="s">
        <v>2868</v>
      </c>
      <c r="FC30" s="82" t="s">
        <v>2868</v>
      </c>
      <c r="FD30" s="82" t="s">
        <v>2868</v>
      </c>
      <c r="FE30" s="82" t="s">
        <v>2868</v>
      </c>
      <c r="FF30" s="82" t="s">
        <v>4283</v>
      </c>
      <c r="FG30" s="82" t="s">
        <v>3289</v>
      </c>
      <c r="FH30" s="82" t="s">
        <v>3294</v>
      </c>
      <c r="FI30" s="82" t="s">
        <v>3291</v>
      </c>
      <c r="FJ30" s="82" t="s">
        <v>3298</v>
      </c>
      <c r="FK30" s="82" t="s">
        <v>3291</v>
      </c>
      <c r="FL30" s="82" t="s">
        <v>3289</v>
      </c>
      <c r="FM30" s="82" t="s">
        <v>3291</v>
      </c>
      <c r="FN30" s="82" t="s">
        <v>2868</v>
      </c>
      <c r="FO30" s="82" t="s">
        <v>2868</v>
      </c>
      <c r="FP30" s="82" t="s">
        <v>3302</v>
      </c>
      <c r="FQ30" s="82" t="s">
        <v>3293</v>
      </c>
      <c r="FR30" s="82" t="s">
        <v>3289</v>
      </c>
      <c r="FS30" s="82" t="s">
        <v>3293</v>
      </c>
      <c r="FT30" s="82" t="s">
        <v>4293</v>
      </c>
      <c r="FU30" s="82" t="s">
        <v>3289</v>
      </c>
      <c r="FV30" s="82" t="s">
        <v>3294</v>
      </c>
      <c r="FW30" s="82" t="s">
        <v>3291</v>
      </c>
      <c r="FX30" s="82" t="s">
        <v>3301</v>
      </c>
      <c r="FY30" s="82" t="s">
        <v>3293</v>
      </c>
      <c r="FZ30" s="82" t="s">
        <v>3289</v>
      </c>
      <c r="GA30" s="82" t="s">
        <v>3291</v>
      </c>
      <c r="GB30" s="82" t="s">
        <v>2868</v>
      </c>
      <c r="GC30" s="82" t="s">
        <v>2868</v>
      </c>
      <c r="GD30" s="82" t="s">
        <v>3302</v>
      </c>
      <c r="GE30" s="82" t="s">
        <v>3293</v>
      </c>
      <c r="GF30" s="82" t="s">
        <v>3291</v>
      </c>
      <c r="GG30" s="82" t="s">
        <v>3291</v>
      </c>
      <c r="GH30" s="82" t="s">
        <v>4284</v>
      </c>
      <c r="GI30" s="82" t="s">
        <v>3289</v>
      </c>
      <c r="GJ30" s="82" t="s">
        <v>3294</v>
      </c>
      <c r="GK30" s="82" t="s">
        <v>3291</v>
      </c>
      <c r="GL30" s="82" t="s">
        <v>3301</v>
      </c>
      <c r="GM30" s="82" t="s">
        <v>3293</v>
      </c>
      <c r="GN30" s="82" t="s">
        <v>3289</v>
      </c>
      <c r="GO30" s="82" t="s">
        <v>3291</v>
      </c>
      <c r="GP30" s="82" t="s">
        <v>2868</v>
      </c>
      <c r="GQ30" s="82" t="s">
        <v>2868</v>
      </c>
      <c r="GR30" s="82" t="s">
        <v>3302</v>
      </c>
      <c r="GS30" s="82" t="s">
        <v>3293</v>
      </c>
      <c r="GT30" s="82" t="s">
        <v>3291</v>
      </c>
      <c r="GU30" s="82" t="s">
        <v>3291</v>
      </c>
      <c r="GV30" s="82" t="s">
        <v>4294</v>
      </c>
      <c r="GW30" s="82" t="s">
        <v>3289</v>
      </c>
      <c r="GX30" s="82" t="s">
        <v>3294</v>
      </c>
      <c r="GY30" s="82" t="s">
        <v>3291</v>
      </c>
      <c r="GZ30" s="82" t="s">
        <v>3301</v>
      </c>
      <c r="HA30" s="82" t="s">
        <v>3293</v>
      </c>
      <c r="HB30" s="82" t="s">
        <v>3289</v>
      </c>
      <c r="HC30" s="82" t="s">
        <v>3291</v>
      </c>
      <c r="HD30" s="82" t="s">
        <v>2868</v>
      </c>
      <c r="HE30" s="82" t="s">
        <v>2868</v>
      </c>
      <c r="HF30" s="82" t="s">
        <v>3302</v>
      </c>
      <c r="HG30" s="82" t="s">
        <v>3293</v>
      </c>
      <c r="HH30" s="82" t="s">
        <v>3291</v>
      </c>
      <c r="HI30" s="82" t="s">
        <v>3291</v>
      </c>
      <c r="HJ30" s="82" t="s">
        <v>4285</v>
      </c>
      <c r="HK30" s="82" t="s">
        <v>3289</v>
      </c>
      <c r="HL30" s="82" t="s">
        <v>3294</v>
      </c>
      <c r="HM30" s="82" t="s">
        <v>3291</v>
      </c>
      <c r="HN30" s="82" t="s">
        <v>3334</v>
      </c>
      <c r="HO30" s="82" t="s">
        <v>3291</v>
      </c>
      <c r="HP30" s="82" t="s">
        <v>3289</v>
      </c>
      <c r="HQ30" s="82" t="s">
        <v>3291</v>
      </c>
      <c r="HR30" s="82" t="s">
        <v>2868</v>
      </c>
      <c r="HS30" s="82" t="s">
        <v>2868</v>
      </c>
      <c r="HT30" s="82" t="s">
        <v>3302</v>
      </c>
      <c r="HU30" s="82" t="s">
        <v>3293</v>
      </c>
      <c r="HV30" s="82" t="s">
        <v>3304</v>
      </c>
      <c r="HW30" s="82" t="s">
        <v>3293</v>
      </c>
      <c r="HX30" s="82" t="s">
        <v>4286</v>
      </c>
      <c r="HY30" s="82" t="s">
        <v>3297</v>
      </c>
      <c r="HZ30" s="82" t="s">
        <v>2868</v>
      </c>
      <c r="IA30" s="82" t="s">
        <v>2868</v>
      </c>
      <c r="IB30" s="82" t="s">
        <v>2868</v>
      </c>
      <c r="IC30" s="82" t="s">
        <v>2868</v>
      </c>
      <c r="ID30" s="82" t="s">
        <v>2868</v>
      </c>
      <c r="IE30" s="82" t="s">
        <v>2868</v>
      </c>
      <c r="IF30" s="82" t="s">
        <v>2868</v>
      </c>
      <c r="IG30" s="82" t="s">
        <v>2868</v>
      </c>
      <c r="IH30" s="82" t="s">
        <v>2868</v>
      </c>
      <c r="II30" s="82" t="s">
        <v>2868</v>
      </c>
      <c r="IJ30" s="82" t="s">
        <v>2868</v>
      </c>
      <c r="IK30" s="82" t="s">
        <v>2868</v>
      </c>
      <c r="IL30" s="82" t="s">
        <v>4287</v>
      </c>
      <c r="IM30" s="82" t="s">
        <v>3289</v>
      </c>
      <c r="IN30" s="82" t="s">
        <v>3294</v>
      </c>
      <c r="IO30" s="82" t="s">
        <v>3291</v>
      </c>
      <c r="IP30" s="82" t="s">
        <v>3301</v>
      </c>
      <c r="IQ30" s="82" t="s">
        <v>3293</v>
      </c>
      <c r="IR30" s="82" t="s">
        <v>3289</v>
      </c>
      <c r="IS30" s="82" t="s">
        <v>3291</v>
      </c>
      <c r="IT30" s="82" t="s">
        <v>2868</v>
      </c>
      <c r="IU30" s="82" t="s">
        <v>2868</v>
      </c>
      <c r="IV30" s="82" t="s">
        <v>3302</v>
      </c>
      <c r="IW30" s="82" t="s">
        <v>3293</v>
      </c>
      <c r="IX30" s="82" t="s">
        <v>3291</v>
      </c>
      <c r="IY30" s="82" t="s">
        <v>3291</v>
      </c>
      <c r="IZ30" s="82" t="s">
        <v>4288</v>
      </c>
      <c r="JA30" s="82" t="s">
        <v>3289</v>
      </c>
      <c r="JB30" s="82" t="s">
        <v>3294</v>
      </c>
      <c r="JC30" s="82" t="s">
        <v>3291</v>
      </c>
      <c r="JD30" s="82" t="s">
        <v>3303</v>
      </c>
      <c r="JE30" s="82" t="s">
        <v>3291</v>
      </c>
      <c r="JF30" s="82" t="s">
        <v>3289</v>
      </c>
      <c r="JG30" s="82" t="s">
        <v>3291</v>
      </c>
      <c r="JH30" s="82" t="s">
        <v>2868</v>
      </c>
      <c r="JI30" s="82" t="s">
        <v>2868</v>
      </c>
      <c r="JJ30" s="82" t="s">
        <v>3302</v>
      </c>
      <c r="JK30" s="82" t="s">
        <v>3293</v>
      </c>
      <c r="JL30" s="82" t="s">
        <v>3291</v>
      </c>
      <c r="JM30" s="82" t="s">
        <v>3293</v>
      </c>
      <c r="JN30" s="82" t="s">
        <v>4295</v>
      </c>
      <c r="JO30" s="82" t="s">
        <v>3289</v>
      </c>
      <c r="JP30" s="82" t="s">
        <v>3294</v>
      </c>
      <c r="JQ30" s="82" t="s">
        <v>3291</v>
      </c>
      <c r="JR30" s="82" t="s">
        <v>3301</v>
      </c>
      <c r="JS30" s="82" t="s">
        <v>3293</v>
      </c>
      <c r="JT30" s="82" t="s">
        <v>3289</v>
      </c>
      <c r="JU30" s="82" t="s">
        <v>3291</v>
      </c>
      <c r="JV30" s="82" t="s">
        <v>2868</v>
      </c>
      <c r="JW30" s="82" t="s">
        <v>2868</v>
      </c>
      <c r="JX30" s="82" t="s">
        <v>3302</v>
      </c>
      <c r="JY30" s="82" t="s">
        <v>3293</v>
      </c>
      <c r="JZ30" s="82" t="s">
        <v>3291</v>
      </c>
      <c r="KA30" s="82" t="s">
        <v>3291</v>
      </c>
      <c r="KB30" s="82" t="s">
        <v>4289</v>
      </c>
      <c r="KC30" s="82" t="s">
        <v>3289</v>
      </c>
      <c r="KD30" s="82" t="s">
        <v>3294</v>
      </c>
      <c r="KE30" s="82" t="s">
        <v>3291</v>
      </c>
      <c r="KF30" s="82" t="s">
        <v>3301</v>
      </c>
      <c r="KG30" s="82" t="s">
        <v>3293</v>
      </c>
      <c r="KH30" s="82" t="s">
        <v>3289</v>
      </c>
      <c r="KI30" s="82" t="s">
        <v>3291</v>
      </c>
      <c r="KJ30" s="82" t="s">
        <v>2868</v>
      </c>
      <c r="KK30" s="82" t="s">
        <v>2868</v>
      </c>
      <c r="KL30" s="82" t="s">
        <v>3302</v>
      </c>
      <c r="KM30" s="82" t="s">
        <v>3293</v>
      </c>
      <c r="KN30" s="82" t="s">
        <v>3291</v>
      </c>
      <c r="KO30" s="82" t="s">
        <v>3291</v>
      </c>
      <c r="KP30" s="82" t="s">
        <v>2868</v>
      </c>
      <c r="KQ30" s="82" t="s">
        <v>2868</v>
      </c>
      <c r="KR30" s="82" t="s">
        <v>2868</v>
      </c>
      <c r="KS30" s="82" t="s">
        <v>2868</v>
      </c>
      <c r="KT30" s="82" t="s">
        <v>2868</v>
      </c>
      <c r="KU30" s="82" t="s">
        <v>2868</v>
      </c>
      <c r="KV30" s="82" t="s">
        <v>2868</v>
      </c>
      <c r="KW30" s="82" t="s">
        <v>2868</v>
      </c>
      <c r="KX30" s="82" t="s">
        <v>2868</v>
      </c>
      <c r="KY30" s="82" t="s">
        <v>2868</v>
      </c>
      <c r="KZ30" s="82" t="s">
        <v>2868</v>
      </c>
      <c r="LA30" s="82" t="s">
        <v>2868</v>
      </c>
      <c r="LB30" s="82" t="s">
        <v>2868</v>
      </c>
      <c r="LC30" s="82" t="s">
        <v>2868</v>
      </c>
      <c r="LD30" s="82" t="s">
        <v>2868</v>
      </c>
      <c r="LE30" s="82" t="s">
        <v>2868</v>
      </c>
      <c r="LF30" s="82" t="s">
        <v>2868</v>
      </c>
      <c r="LG30" s="82" t="s">
        <v>2868</v>
      </c>
      <c r="LH30" s="82" t="s">
        <v>2868</v>
      </c>
      <c r="LI30" s="82" t="s">
        <v>2868</v>
      </c>
      <c r="LJ30" s="82" t="s">
        <v>2868</v>
      </c>
      <c r="LK30" s="82" t="s">
        <v>2868</v>
      </c>
      <c r="LL30" s="82" t="s">
        <v>2868</v>
      </c>
      <c r="LM30" s="82" t="s">
        <v>2868</v>
      </c>
      <c r="LN30" s="82" t="s">
        <v>2868</v>
      </c>
      <c r="LO30" s="82" t="s">
        <v>2868</v>
      </c>
      <c r="LP30" s="82" t="s">
        <v>2868</v>
      </c>
      <c r="LQ30" s="82" t="s">
        <v>2868</v>
      </c>
      <c r="LR30" s="82" t="s">
        <v>2868</v>
      </c>
      <c r="LS30" s="82" t="s">
        <v>2868</v>
      </c>
      <c r="LT30" s="82" t="s">
        <v>2868</v>
      </c>
      <c r="LU30" s="82" t="s">
        <v>2868</v>
      </c>
      <c r="LV30" s="82" t="s">
        <v>2868</v>
      </c>
      <c r="LW30" s="82" t="s">
        <v>2868</v>
      </c>
      <c r="LX30" s="82" t="s">
        <v>2868</v>
      </c>
      <c r="LY30" s="82" t="s">
        <v>2868</v>
      </c>
      <c r="LZ30" s="82" t="s">
        <v>2868</v>
      </c>
      <c r="MA30" s="82" t="s">
        <v>2868</v>
      </c>
      <c r="MB30" s="82" t="s">
        <v>2868</v>
      </c>
      <c r="MC30" s="82" t="s">
        <v>2868</v>
      </c>
      <c r="MD30" s="82" t="s">
        <v>2868</v>
      </c>
      <c r="ME30" s="82" t="s">
        <v>2868</v>
      </c>
      <c r="MF30" s="82" t="s">
        <v>2868</v>
      </c>
      <c r="MG30" s="82" t="s">
        <v>2868</v>
      </c>
      <c r="MH30" s="82" t="s">
        <v>2868</v>
      </c>
      <c r="MI30" s="82" t="s">
        <v>2868</v>
      </c>
      <c r="MJ30" s="82" t="s">
        <v>2868</v>
      </c>
      <c r="MK30" s="82" t="s">
        <v>2868</v>
      </c>
      <c r="ML30" s="82" t="s">
        <v>2868</v>
      </c>
      <c r="MM30" s="82" t="s">
        <v>2868</v>
      </c>
      <c r="MN30" s="82" t="s">
        <v>2868</v>
      </c>
      <c r="MO30" s="82" t="s">
        <v>2868</v>
      </c>
      <c r="MP30" s="82" t="s">
        <v>2868</v>
      </c>
      <c r="MQ30" s="82" t="s">
        <v>2868</v>
      </c>
      <c r="MR30" s="82" t="s">
        <v>2868</v>
      </c>
      <c r="MS30" s="82" t="s">
        <v>2868</v>
      </c>
      <c r="MT30" s="82" t="s">
        <v>2868</v>
      </c>
      <c r="MU30" s="82" t="s">
        <v>2868</v>
      </c>
      <c r="MV30" s="82" t="s">
        <v>2868</v>
      </c>
      <c r="MW30" s="82" t="s">
        <v>2868</v>
      </c>
      <c r="MX30" s="82" t="s">
        <v>2868</v>
      </c>
      <c r="MY30" s="82" t="s">
        <v>2868</v>
      </c>
      <c r="MZ30" s="82" t="s">
        <v>2868</v>
      </c>
      <c r="NA30" s="82" t="s">
        <v>2868</v>
      </c>
      <c r="NB30" s="82" t="s">
        <v>2868</v>
      </c>
      <c r="NC30" s="82" t="s">
        <v>2868</v>
      </c>
      <c r="ND30" s="82" t="s">
        <v>2868</v>
      </c>
      <c r="NE30" s="82" t="s">
        <v>2868</v>
      </c>
      <c r="NF30" s="82" t="s">
        <v>2868</v>
      </c>
      <c r="NG30" s="82" t="s">
        <v>2868</v>
      </c>
      <c r="NH30" s="82" t="s">
        <v>2868</v>
      </c>
      <c r="NI30" s="82" t="s">
        <v>2868</v>
      </c>
      <c r="NJ30" s="82" t="s">
        <v>2868</v>
      </c>
      <c r="NK30" s="82" t="s">
        <v>2868</v>
      </c>
      <c r="NL30" s="82" t="s">
        <v>2868</v>
      </c>
      <c r="NM30" s="82" t="s">
        <v>2868</v>
      </c>
      <c r="NN30" s="82" t="s">
        <v>2868</v>
      </c>
      <c r="NO30" s="82" t="s">
        <v>2868</v>
      </c>
      <c r="NP30" s="82" t="s">
        <v>2868</v>
      </c>
      <c r="NQ30" s="82" t="s">
        <v>2868</v>
      </c>
      <c r="NR30" s="82" t="s">
        <v>2868</v>
      </c>
      <c r="NS30" s="82" t="s">
        <v>2868</v>
      </c>
      <c r="NT30" s="82" t="s">
        <v>2868</v>
      </c>
      <c r="NU30" s="82" t="s">
        <v>2868</v>
      </c>
      <c r="NV30" s="82" t="s">
        <v>2868</v>
      </c>
      <c r="NW30" s="82" t="s">
        <v>2868</v>
      </c>
      <c r="NX30" s="82" t="s">
        <v>2868</v>
      </c>
      <c r="NY30" s="82" t="s">
        <v>2868</v>
      </c>
      <c r="NZ30" s="82" t="s">
        <v>2868</v>
      </c>
      <c r="OA30" s="82" t="s">
        <v>2868</v>
      </c>
      <c r="OB30" s="82" t="s">
        <v>2868</v>
      </c>
      <c r="OC30" s="82" t="s">
        <v>2868</v>
      </c>
      <c r="OD30" s="82" t="s">
        <v>2868</v>
      </c>
      <c r="OE30" s="82" t="s">
        <v>2868</v>
      </c>
      <c r="OF30" s="82" t="s">
        <v>2868</v>
      </c>
      <c r="OG30" s="82" t="s">
        <v>2868</v>
      </c>
      <c r="OH30" s="82" t="s">
        <v>2868</v>
      </c>
      <c r="OI30" s="82" t="s">
        <v>2868</v>
      </c>
      <c r="OJ30" s="82" t="s">
        <v>2868</v>
      </c>
      <c r="OK30" s="82" t="s">
        <v>2868</v>
      </c>
      <c r="OL30" s="82" t="s">
        <v>2868</v>
      </c>
      <c r="OM30" s="82" t="s">
        <v>2868</v>
      </c>
      <c r="ON30" s="82" t="s">
        <v>2868</v>
      </c>
      <c r="OO30" s="82" t="s">
        <v>2868</v>
      </c>
      <c r="OP30" s="82" t="s">
        <v>2868</v>
      </c>
      <c r="OQ30" s="82" t="s">
        <v>2868</v>
      </c>
      <c r="OR30" s="82" t="s">
        <v>2868</v>
      </c>
      <c r="OS30" s="82" t="s">
        <v>2868</v>
      </c>
      <c r="OT30" s="82" t="s">
        <v>2868</v>
      </c>
      <c r="OU30" s="82" t="s">
        <v>2868</v>
      </c>
      <c r="OV30" s="82" t="s">
        <v>2868</v>
      </c>
      <c r="OW30" s="82" t="s">
        <v>2868</v>
      </c>
      <c r="OX30" s="82" t="s">
        <v>2868</v>
      </c>
      <c r="OY30" s="82" t="s">
        <v>2868</v>
      </c>
      <c r="OZ30" s="82" t="s">
        <v>2868</v>
      </c>
      <c r="PA30" s="82" t="s">
        <v>2868</v>
      </c>
      <c r="PB30" s="82" t="s">
        <v>2868</v>
      </c>
      <c r="PC30" s="82" t="s">
        <v>2868</v>
      </c>
      <c r="PD30" s="82" t="s">
        <v>2868</v>
      </c>
      <c r="PE30" s="82" t="s">
        <v>2868</v>
      </c>
      <c r="PF30" s="82" t="s">
        <v>2868</v>
      </c>
      <c r="PG30" s="82" t="s">
        <v>2868</v>
      </c>
      <c r="PH30" s="82" t="s">
        <v>2868</v>
      </c>
      <c r="PI30" s="82" t="s">
        <v>2868</v>
      </c>
      <c r="PJ30" s="82" t="s">
        <v>2868</v>
      </c>
      <c r="PK30" s="82" t="s">
        <v>2868</v>
      </c>
      <c r="PL30" s="82" t="s">
        <v>2868</v>
      </c>
      <c r="PM30" s="82" t="s">
        <v>2868</v>
      </c>
      <c r="PN30" s="82" t="s">
        <v>2868</v>
      </c>
      <c r="PO30" s="82" t="s">
        <v>2868</v>
      </c>
      <c r="PP30" s="82" t="s">
        <v>2868</v>
      </c>
      <c r="PQ30" s="82" t="s">
        <v>2868</v>
      </c>
      <c r="PR30" s="82" t="s">
        <v>2868</v>
      </c>
      <c r="PS30" s="82" t="s">
        <v>2868</v>
      </c>
      <c r="PT30" s="82" t="s">
        <v>2868</v>
      </c>
      <c r="PU30" s="82" t="s">
        <v>2868</v>
      </c>
      <c r="PV30" s="82" t="s">
        <v>2868</v>
      </c>
      <c r="PW30" s="82" t="s">
        <v>2868</v>
      </c>
      <c r="PX30" s="82" t="s">
        <v>2868</v>
      </c>
      <c r="PY30" s="82" t="s">
        <v>2868</v>
      </c>
      <c r="PZ30" s="82" t="s">
        <v>2868</v>
      </c>
      <c r="QA30" s="82" t="s">
        <v>2868</v>
      </c>
      <c r="QB30" s="82" t="s">
        <v>2868</v>
      </c>
      <c r="QC30" s="82" t="s">
        <v>2868</v>
      </c>
      <c r="QD30" s="82" t="s">
        <v>2868</v>
      </c>
      <c r="QE30" s="82" t="s">
        <v>2868</v>
      </c>
      <c r="QF30" s="82" t="s">
        <v>2868</v>
      </c>
      <c r="QG30" s="82" t="s">
        <v>2868</v>
      </c>
      <c r="QH30" s="82" t="s">
        <v>2868</v>
      </c>
      <c r="QI30" s="82" t="s">
        <v>2868</v>
      </c>
      <c r="QJ30" s="82" t="s">
        <v>2868</v>
      </c>
      <c r="QK30" s="82" t="s">
        <v>2868</v>
      </c>
      <c r="QL30" s="82" t="s">
        <v>2868</v>
      </c>
      <c r="QM30" s="82" t="s">
        <v>2868</v>
      </c>
    </row>
    <row r="31" spans="2:455">
      <c r="B31" s="82" t="s">
        <v>2902</v>
      </c>
      <c r="C31" s="82" t="s">
        <v>4068</v>
      </c>
      <c r="D31" s="82" t="s">
        <v>2902</v>
      </c>
      <c r="E31" s="82" t="s">
        <v>3340</v>
      </c>
      <c r="F31" s="82" t="s">
        <v>849</v>
      </c>
      <c r="G31" s="82" t="s">
        <v>330</v>
      </c>
      <c r="H31" s="82" t="s">
        <v>330</v>
      </c>
      <c r="I31" s="82" t="s">
        <v>4019</v>
      </c>
      <c r="J31" s="82" t="s">
        <v>4021</v>
      </c>
      <c r="K31" s="82" t="s">
        <v>3303</v>
      </c>
      <c r="L31" s="82" t="s">
        <v>3291</v>
      </c>
      <c r="M31" s="82" t="s">
        <v>3297</v>
      </c>
      <c r="N31" s="82" t="s">
        <v>4304</v>
      </c>
      <c r="O31" s="82" t="s">
        <v>3293</v>
      </c>
      <c r="P31" s="82" t="s">
        <v>3306</v>
      </c>
      <c r="Q31" s="82" t="s">
        <v>3291</v>
      </c>
      <c r="R31" s="82" t="s">
        <v>3295</v>
      </c>
      <c r="S31" s="82" t="s">
        <v>3293</v>
      </c>
      <c r="T31" s="82" t="s">
        <v>2868</v>
      </c>
      <c r="U31" s="82" t="s">
        <v>2868</v>
      </c>
      <c r="V31" s="82" t="s">
        <v>4276</v>
      </c>
      <c r="W31" s="82" t="s">
        <v>3289</v>
      </c>
      <c r="X31" s="82" t="s">
        <v>3320</v>
      </c>
      <c r="Y31" s="82" t="s">
        <v>1974</v>
      </c>
      <c r="Z31" s="82" t="s">
        <v>3301</v>
      </c>
      <c r="AA31" s="82" t="s">
        <v>1974</v>
      </c>
      <c r="AB31" s="82" t="s">
        <v>3289</v>
      </c>
      <c r="AC31" s="82" t="s">
        <v>3291</v>
      </c>
      <c r="AD31" s="82" t="s">
        <v>2868</v>
      </c>
      <c r="AE31" s="82" t="s">
        <v>2868</v>
      </c>
      <c r="AF31" s="82" t="s">
        <v>3302</v>
      </c>
      <c r="AG31" s="82" t="s">
        <v>3293</v>
      </c>
      <c r="AH31" s="82" t="s">
        <v>3291</v>
      </c>
      <c r="AI31" s="82" t="s">
        <v>3293</v>
      </c>
      <c r="AJ31" s="82" t="s">
        <v>4290</v>
      </c>
      <c r="AK31" s="82" t="s">
        <v>3289</v>
      </c>
      <c r="AL31" s="82" t="s">
        <v>3320</v>
      </c>
      <c r="AM31" s="82" t="s">
        <v>1974</v>
      </c>
      <c r="AN31" s="82" t="s">
        <v>3301</v>
      </c>
      <c r="AO31" s="82" t="s">
        <v>1974</v>
      </c>
      <c r="AP31" s="82" t="s">
        <v>3289</v>
      </c>
      <c r="AQ31" s="82" t="s">
        <v>3291</v>
      </c>
      <c r="AR31" s="82" t="s">
        <v>2868</v>
      </c>
      <c r="AS31" s="82" t="s">
        <v>2868</v>
      </c>
      <c r="AT31" s="82" t="s">
        <v>3302</v>
      </c>
      <c r="AU31" s="82" t="s">
        <v>3293</v>
      </c>
      <c r="AV31" s="82" t="s">
        <v>3291</v>
      </c>
      <c r="AW31" s="82" t="s">
        <v>3293</v>
      </c>
      <c r="AX31" s="82" t="s">
        <v>4277</v>
      </c>
      <c r="AY31" s="82" t="s">
        <v>3289</v>
      </c>
      <c r="AZ31" s="82" t="s">
        <v>3320</v>
      </c>
      <c r="BA31" s="82" t="s">
        <v>1974</v>
      </c>
      <c r="BB31" s="82" t="s">
        <v>3301</v>
      </c>
      <c r="BC31" s="82" t="s">
        <v>1974</v>
      </c>
      <c r="BD31" s="82" t="s">
        <v>3289</v>
      </c>
      <c r="BE31" s="82" t="s">
        <v>3291</v>
      </c>
      <c r="BF31" s="82" t="s">
        <v>2868</v>
      </c>
      <c r="BG31" s="82" t="s">
        <v>2868</v>
      </c>
      <c r="BH31" s="82" t="s">
        <v>3302</v>
      </c>
      <c r="BI31" s="82" t="s">
        <v>3293</v>
      </c>
      <c r="BJ31" s="82" t="s">
        <v>3291</v>
      </c>
      <c r="BK31" s="82" t="s">
        <v>3293</v>
      </c>
      <c r="BL31" s="82" t="s">
        <v>4291</v>
      </c>
      <c r="BM31" s="82" t="s">
        <v>3289</v>
      </c>
      <c r="BN31" s="82" t="s">
        <v>3320</v>
      </c>
      <c r="BO31" s="82" t="s">
        <v>1974</v>
      </c>
      <c r="BP31" s="82" t="s">
        <v>3301</v>
      </c>
      <c r="BQ31" s="82" t="s">
        <v>1974</v>
      </c>
      <c r="BR31" s="82" t="s">
        <v>3289</v>
      </c>
      <c r="BS31" s="82" t="s">
        <v>3291</v>
      </c>
      <c r="BT31" s="82" t="s">
        <v>2868</v>
      </c>
      <c r="BU31" s="82" t="s">
        <v>2868</v>
      </c>
      <c r="BV31" s="82" t="s">
        <v>3302</v>
      </c>
      <c r="BW31" s="82" t="s">
        <v>3293</v>
      </c>
      <c r="BX31" s="82" t="s">
        <v>3291</v>
      </c>
      <c r="BY31" s="82" t="s">
        <v>3293</v>
      </c>
      <c r="BZ31" s="82" t="s">
        <v>4278</v>
      </c>
      <c r="CA31" s="82" t="s">
        <v>3289</v>
      </c>
      <c r="CB31" s="82" t="s">
        <v>3320</v>
      </c>
      <c r="CC31" s="82" t="s">
        <v>1974</v>
      </c>
      <c r="CD31" s="82" t="s">
        <v>3301</v>
      </c>
      <c r="CE31" s="82" t="s">
        <v>1974</v>
      </c>
      <c r="CF31" s="82" t="s">
        <v>3289</v>
      </c>
      <c r="CG31" s="82" t="s">
        <v>3291</v>
      </c>
      <c r="CH31" s="82" t="s">
        <v>2868</v>
      </c>
      <c r="CI31" s="82" t="s">
        <v>2868</v>
      </c>
      <c r="CJ31" s="82" t="s">
        <v>3302</v>
      </c>
      <c r="CK31" s="82" t="s">
        <v>3293</v>
      </c>
      <c r="CL31" s="82" t="s">
        <v>3291</v>
      </c>
      <c r="CM31" s="82" t="s">
        <v>3293</v>
      </c>
      <c r="CN31" s="82" t="s">
        <v>4279</v>
      </c>
      <c r="CO31" s="82" t="s">
        <v>3289</v>
      </c>
      <c r="CP31" s="82" t="s">
        <v>3320</v>
      </c>
      <c r="CQ31" s="82" t="s">
        <v>1974</v>
      </c>
      <c r="CR31" s="82" t="s">
        <v>3298</v>
      </c>
      <c r="CS31" s="82" t="s">
        <v>1974</v>
      </c>
      <c r="CT31" s="82" t="s">
        <v>3289</v>
      </c>
      <c r="CU31" s="82" t="s">
        <v>3291</v>
      </c>
      <c r="CV31" s="82" t="s">
        <v>2868</v>
      </c>
      <c r="CW31" s="82" t="s">
        <v>2868</v>
      </c>
      <c r="CX31" s="82" t="s">
        <v>3302</v>
      </c>
      <c r="CY31" s="82" t="s">
        <v>3293</v>
      </c>
      <c r="CZ31" s="82" t="s">
        <v>3297</v>
      </c>
      <c r="DA31" s="82" t="s">
        <v>3293</v>
      </c>
      <c r="DB31" s="82" t="s">
        <v>4280</v>
      </c>
      <c r="DC31" s="82" t="s">
        <v>3289</v>
      </c>
      <c r="DD31" s="82" t="s">
        <v>3320</v>
      </c>
      <c r="DE31" s="82" t="s">
        <v>1974</v>
      </c>
      <c r="DF31" s="82" t="s">
        <v>3301</v>
      </c>
      <c r="DG31" s="82" t="s">
        <v>1974</v>
      </c>
      <c r="DH31" s="82" t="s">
        <v>3289</v>
      </c>
      <c r="DI31" s="82" t="s">
        <v>3291</v>
      </c>
      <c r="DJ31" s="82" t="s">
        <v>2868</v>
      </c>
      <c r="DK31" s="82" t="s">
        <v>2868</v>
      </c>
      <c r="DL31" s="82" t="s">
        <v>3302</v>
      </c>
      <c r="DM31" s="82" t="s">
        <v>3293</v>
      </c>
      <c r="DN31" s="82" t="s">
        <v>3291</v>
      </c>
      <c r="DO31" s="82" t="s">
        <v>3293</v>
      </c>
      <c r="DP31" s="82" t="s">
        <v>4281</v>
      </c>
      <c r="DQ31" s="82" t="s">
        <v>3297</v>
      </c>
      <c r="DR31" s="82" t="s">
        <v>2868</v>
      </c>
      <c r="DS31" s="82" t="s">
        <v>2868</v>
      </c>
      <c r="DT31" s="82" t="s">
        <v>2868</v>
      </c>
      <c r="DU31" s="82" t="s">
        <v>2868</v>
      </c>
      <c r="DV31" s="82" t="s">
        <v>2868</v>
      </c>
      <c r="DW31" s="82" t="s">
        <v>2868</v>
      </c>
      <c r="DX31" s="82" t="s">
        <v>2868</v>
      </c>
      <c r="DY31" s="82" t="s">
        <v>2868</v>
      </c>
      <c r="DZ31" s="82" t="s">
        <v>2868</v>
      </c>
      <c r="EA31" s="82" t="s">
        <v>2868</v>
      </c>
      <c r="EB31" s="82" t="s">
        <v>2868</v>
      </c>
      <c r="EC31" s="82" t="s">
        <v>2868</v>
      </c>
      <c r="ED31" s="82" t="s">
        <v>4292</v>
      </c>
      <c r="EE31" s="82" t="s">
        <v>3289</v>
      </c>
      <c r="EF31" s="82" t="s">
        <v>3320</v>
      </c>
      <c r="EG31" s="82" t="s">
        <v>1974</v>
      </c>
      <c r="EH31" s="82" t="s">
        <v>3301</v>
      </c>
      <c r="EI31" s="82" t="s">
        <v>1974</v>
      </c>
      <c r="EJ31" s="82" t="s">
        <v>3289</v>
      </c>
      <c r="EK31" s="82" t="s">
        <v>3291</v>
      </c>
      <c r="EL31" s="82" t="s">
        <v>2868</v>
      </c>
      <c r="EM31" s="82" t="s">
        <v>2868</v>
      </c>
      <c r="EN31" s="82" t="s">
        <v>3302</v>
      </c>
      <c r="EO31" s="82" t="s">
        <v>3293</v>
      </c>
      <c r="EP31" s="82" t="s">
        <v>3291</v>
      </c>
      <c r="EQ31" s="82" t="s">
        <v>3293</v>
      </c>
      <c r="ER31" s="82" t="s">
        <v>4282</v>
      </c>
      <c r="ES31" s="82" t="s">
        <v>3289</v>
      </c>
      <c r="ET31" s="82" t="s">
        <v>3320</v>
      </c>
      <c r="EU31" s="82" t="s">
        <v>1974</v>
      </c>
      <c r="EV31" s="82" t="s">
        <v>3303</v>
      </c>
      <c r="EW31" s="82" t="s">
        <v>1974</v>
      </c>
      <c r="EX31" s="82" t="s">
        <v>3289</v>
      </c>
      <c r="EY31" s="82" t="s">
        <v>3291</v>
      </c>
      <c r="EZ31" s="82" t="s">
        <v>2868</v>
      </c>
      <c r="FA31" s="82" t="s">
        <v>2868</v>
      </c>
      <c r="FB31" s="82" t="s">
        <v>3302</v>
      </c>
      <c r="FC31" s="82" t="s">
        <v>3293</v>
      </c>
      <c r="FD31" s="82" t="s">
        <v>3289</v>
      </c>
      <c r="FE31" s="82" t="s">
        <v>3293</v>
      </c>
      <c r="FF31" s="82" t="s">
        <v>4283</v>
      </c>
      <c r="FG31" s="82" t="s">
        <v>3289</v>
      </c>
      <c r="FH31" s="82" t="s">
        <v>3320</v>
      </c>
      <c r="FI31" s="82" t="s">
        <v>1974</v>
      </c>
      <c r="FJ31" s="82" t="s">
        <v>3303</v>
      </c>
      <c r="FK31" s="82" t="s">
        <v>1974</v>
      </c>
      <c r="FL31" s="82" t="s">
        <v>3289</v>
      </c>
      <c r="FM31" s="82" t="s">
        <v>3291</v>
      </c>
      <c r="FN31" s="82" t="s">
        <v>2868</v>
      </c>
      <c r="FO31" s="82" t="s">
        <v>2868</v>
      </c>
      <c r="FP31" s="82" t="s">
        <v>3302</v>
      </c>
      <c r="FQ31" s="82" t="s">
        <v>3293</v>
      </c>
      <c r="FR31" s="82" t="s">
        <v>3289</v>
      </c>
      <c r="FS31" s="82" t="s">
        <v>3293</v>
      </c>
      <c r="FT31" s="82" t="s">
        <v>4293</v>
      </c>
      <c r="FU31" s="82" t="s">
        <v>3289</v>
      </c>
      <c r="FV31" s="82" t="s">
        <v>3320</v>
      </c>
      <c r="FW31" s="82" t="s">
        <v>1974</v>
      </c>
      <c r="FX31" s="82" t="s">
        <v>3301</v>
      </c>
      <c r="FY31" s="82" t="s">
        <v>1974</v>
      </c>
      <c r="FZ31" s="82" t="s">
        <v>3289</v>
      </c>
      <c r="GA31" s="82" t="s">
        <v>3291</v>
      </c>
      <c r="GB31" s="82" t="s">
        <v>2868</v>
      </c>
      <c r="GC31" s="82" t="s">
        <v>2868</v>
      </c>
      <c r="GD31" s="82" t="s">
        <v>3302</v>
      </c>
      <c r="GE31" s="82" t="s">
        <v>3293</v>
      </c>
      <c r="GF31" s="82" t="s">
        <v>3291</v>
      </c>
      <c r="GG31" s="82" t="s">
        <v>3293</v>
      </c>
      <c r="GH31" s="82" t="s">
        <v>4284</v>
      </c>
      <c r="GI31" s="82" t="s">
        <v>3289</v>
      </c>
      <c r="GJ31" s="82" t="s">
        <v>3320</v>
      </c>
      <c r="GK31" s="82" t="s">
        <v>1974</v>
      </c>
      <c r="GL31" s="82" t="s">
        <v>3298</v>
      </c>
      <c r="GM31" s="82" t="s">
        <v>1974</v>
      </c>
      <c r="GN31" s="82" t="s">
        <v>3289</v>
      </c>
      <c r="GO31" s="82" t="s">
        <v>3291</v>
      </c>
      <c r="GP31" s="82" t="s">
        <v>2868</v>
      </c>
      <c r="GQ31" s="82" t="s">
        <v>2868</v>
      </c>
      <c r="GR31" s="82" t="s">
        <v>3302</v>
      </c>
      <c r="GS31" s="82" t="s">
        <v>3293</v>
      </c>
      <c r="GT31" s="82" t="s">
        <v>3297</v>
      </c>
      <c r="GU31" s="82" t="s">
        <v>3293</v>
      </c>
      <c r="GV31" s="82" t="s">
        <v>4294</v>
      </c>
      <c r="GW31" s="82" t="s">
        <v>3289</v>
      </c>
      <c r="GX31" s="82" t="s">
        <v>3320</v>
      </c>
      <c r="GY31" s="82" t="s">
        <v>1974</v>
      </c>
      <c r="GZ31" s="82" t="s">
        <v>3301</v>
      </c>
      <c r="HA31" s="82" t="s">
        <v>1974</v>
      </c>
      <c r="HB31" s="82" t="s">
        <v>3289</v>
      </c>
      <c r="HC31" s="82" t="s">
        <v>3291</v>
      </c>
      <c r="HD31" s="82" t="s">
        <v>2868</v>
      </c>
      <c r="HE31" s="82" t="s">
        <v>2868</v>
      </c>
      <c r="HF31" s="82" t="s">
        <v>3302</v>
      </c>
      <c r="HG31" s="82" t="s">
        <v>3293</v>
      </c>
      <c r="HH31" s="82" t="s">
        <v>3291</v>
      </c>
      <c r="HI31" s="82" t="s">
        <v>3293</v>
      </c>
      <c r="HJ31" s="82" t="s">
        <v>4285</v>
      </c>
      <c r="HK31" s="82" t="s">
        <v>3289</v>
      </c>
      <c r="HL31" s="82" t="s">
        <v>3320</v>
      </c>
      <c r="HM31" s="82" t="s">
        <v>1974</v>
      </c>
      <c r="HN31" s="82" t="s">
        <v>3301</v>
      </c>
      <c r="HO31" s="82" t="s">
        <v>1974</v>
      </c>
      <c r="HP31" s="82" t="s">
        <v>3289</v>
      </c>
      <c r="HQ31" s="82" t="s">
        <v>3291</v>
      </c>
      <c r="HR31" s="82" t="s">
        <v>2868</v>
      </c>
      <c r="HS31" s="82" t="s">
        <v>2868</v>
      </c>
      <c r="HT31" s="82" t="s">
        <v>3302</v>
      </c>
      <c r="HU31" s="82" t="s">
        <v>3293</v>
      </c>
      <c r="HV31" s="82" t="s">
        <v>3291</v>
      </c>
      <c r="HW31" s="82" t="s">
        <v>3293</v>
      </c>
      <c r="HX31" s="82" t="s">
        <v>4286</v>
      </c>
      <c r="HY31" s="82" t="s">
        <v>3297</v>
      </c>
      <c r="HZ31" s="82" t="s">
        <v>2868</v>
      </c>
      <c r="IA31" s="82" t="s">
        <v>2868</v>
      </c>
      <c r="IB31" s="82" t="s">
        <v>2868</v>
      </c>
      <c r="IC31" s="82" t="s">
        <v>2868</v>
      </c>
      <c r="ID31" s="82" t="s">
        <v>2868</v>
      </c>
      <c r="IE31" s="82" t="s">
        <v>2868</v>
      </c>
      <c r="IF31" s="82" t="s">
        <v>2868</v>
      </c>
      <c r="IG31" s="82" t="s">
        <v>2868</v>
      </c>
      <c r="IH31" s="82" t="s">
        <v>2868</v>
      </c>
      <c r="II31" s="82" t="s">
        <v>2868</v>
      </c>
      <c r="IJ31" s="82" t="s">
        <v>2868</v>
      </c>
      <c r="IK31" s="82" t="s">
        <v>2868</v>
      </c>
      <c r="IL31" s="82" t="s">
        <v>4287</v>
      </c>
      <c r="IM31" s="82" t="s">
        <v>3289</v>
      </c>
      <c r="IN31" s="82" t="s">
        <v>3294</v>
      </c>
      <c r="IO31" s="82" t="s">
        <v>3291</v>
      </c>
      <c r="IP31" s="82" t="s">
        <v>3303</v>
      </c>
      <c r="IQ31" s="82" t="s">
        <v>3293</v>
      </c>
      <c r="IR31" s="82" t="s">
        <v>3289</v>
      </c>
      <c r="IS31" s="82" t="s">
        <v>3291</v>
      </c>
      <c r="IT31" s="82" t="s">
        <v>2868</v>
      </c>
      <c r="IU31" s="82" t="s">
        <v>2868</v>
      </c>
      <c r="IV31" s="82" t="s">
        <v>3302</v>
      </c>
      <c r="IW31" s="82" t="s">
        <v>3293</v>
      </c>
      <c r="IX31" s="82" t="s">
        <v>3289</v>
      </c>
      <c r="IY31" s="82" t="s">
        <v>3291</v>
      </c>
      <c r="IZ31" s="82" t="s">
        <v>4288</v>
      </c>
      <c r="JA31" s="82" t="s">
        <v>3289</v>
      </c>
      <c r="JB31" s="82" t="s">
        <v>3320</v>
      </c>
      <c r="JC31" s="82" t="s">
        <v>1974</v>
      </c>
      <c r="JD31" s="82" t="s">
        <v>3301</v>
      </c>
      <c r="JE31" s="82" t="s">
        <v>1974</v>
      </c>
      <c r="JF31" s="82" t="s">
        <v>3289</v>
      </c>
      <c r="JG31" s="82" t="s">
        <v>3291</v>
      </c>
      <c r="JH31" s="82" t="s">
        <v>2868</v>
      </c>
      <c r="JI31" s="82" t="s">
        <v>2868</v>
      </c>
      <c r="JJ31" s="82" t="s">
        <v>3302</v>
      </c>
      <c r="JK31" s="82" t="s">
        <v>3293</v>
      </c>
      <c r="JL31" s="82" t="s">
        <v>3291</v>
      </c>
      <c r="JM31" s="82" t="s">
        <v>3293</v>
      </c>
      <c r="JN31" s="82" t="s">
        <v>4295</v>
      </c>
      <c r="JO31" s="82" t="s">
        <v>3289</v>
      </c>
      <c r="JP31" s="82" t="s">
        <v>3320</v>
      </c>
      <c r="JQ31" s="82" t="s">
        <v>1974</v>
      </c>
      <c r="JR31" s="82" t="s">
        <v>3303</v>
      </c>
      <c r="JS31" s="82" t="s">
        <v>1974</v>
      </c>
      <c r="JT31" s="82" t="s">
        <v>3289</v>
      </c>
      <c r="JU31" s="82" t="s">
        <v>3291</v>
      </c>
      <c r="JV31" s="82" t="s">
        <v>2868</v>
      </c>
      <c r="JW31" s="82" t="s">
        <v>2868</v>
      </c>
      <c r="JX31" s="82" t="s">
        <v>3302</v>
      </c>
      <c r="JY31" s="82" t="s">
        <v>3293</v>
      </c>
      <c r="JZ31" s="82" t="s">
        <v>3289</v>
      </c>
      <c r="KA31" s="82" t="s">
        <v>3293</v>
      </c>
      <c r="KB31" s="82" t="s">
        <v>4289</v>
      </c>
      <c r="KC31" s="82" t="s">
        <v>3289</v>
      </c>
      <c r="KD31" s="82" t="s">
        <v>3320</v>
      </c>
      <c r="KE31" s="82" t="s">
        <v>1974</v>
      </c>
      <c r="KF31" s="82" t="s">
        <v>3301</v>
      </c>
      <c r="KG31" s="82" t="s">
        <v>1974</v>
      </c>
      <c r="KH31" s="82" t="s">
        <v>3289</v>
      </c>
      <c r="KI31" s="82" t="s">
        <v>3291</v>
      </c>
      <c r="KJ31" s="82" t="s">
        <v>2868</v>
      </c>
      <c r="KK31" s="82" t="s">
        <v>2868</v>
      </c>
      <c r="KL31" s="82" t="s">
        <v>3302</v>
      </c>
      <c r="KM31" s="82" t="s">
        <v>3293</v>
      </c>
      <c r="KN31" s="82" t="s">
        <v>3291</v>
      </c>
      <c r="KO31" s="82" t="s">
        <v>3293</v>
      </c>
      <c r="KP31" s="82" t="s">
        <v>2868</v>
      </c>
      <c r="KQ31" s="82" t="s">
        <v>2868</v>
      </c>
      <c r="KR31" s="82" t="s">
        <v>2868</v>
      </c>
      <c r="KS31" s="82" t="s">
        <v>2868</v>
      </c>
      <c r="KT31" s="82" t="s">
        <v>2868</v>
      </c>
      <c r="KU31" s="82" t="s">
        <v>2868</v>
      </c>
      <c r="KV31" s="82" t="s">
        <v>2868</v>
      </c>
      <c r="KW31" s="82" t="s">
        <v>2868</v>
      </c>
      <c r="KX31" s="82" t="s">
        <v>2868</v>
      </c>
      <c r="KY31" s="82" t="s">
        <v>2868</v>
      </c>
      <c r="KZ31" s="82" t="s">
        <v>2868</v>
      </c>
      <c r="LA31" s="82" t="s">
        <v>2868</v>
      </c>
      <c r="LB31" s="82" t="s">
        <v>2868</v>
      </c>
      <c r="LC31" s="82" t="s">
        <v>2868</v>
      </c>
      <c r="LD31" s="82" t="s">
        <v>2868</v>
      </c>
      <c r="LE31" s="82" t="s">
        <v>2868</v>
      </c>
      <c r="LF31" s="82" t="s">
        <v>2868</v>
      </c>
      <c r="LG31" s="82" t="s">
        <v>2868</v>
      </c>
      <c r="LH31" s="82" t="s">
        <v>2868</v>
      </c>
      <c r="LI31" s="82" t="s">
        <v>2868</v>
      </c>
      <c r="LJ31" s="82" t="s">
        <v>2868</v>
      </c>
      <c r="LK31" s="82" t="s">
        <v>2868</v>
      </c>
      <c r="LL31" s="82" t="s">
        <v>2868</v>
      </c>
      <c r="LM31" s="82" t="s">
        <v>2868</v>
      </c>
      <c r="LN31" s="82" t="s">
        <v>2868</v>
      </c>
      <c r="LO31" s="82" t="s">
        <v>2868</v>
      </c>
      <c r="LP31" s="82" t="s">
        <v>2868</v>
      </c>
      <c r="LQ31" s="82" t="s">
        <v>2868</v>
      </c>
      <c r="LR31" s="82" t="s">
        <v>2868</v>
      </c>
      <c r="LS31" s="82" t="s">
        <v>2868</v>
      </c>
      <c r="LT31" s="82" t="s">
        <v>2868</v>
      </c>
      <c r="LU31" s="82" t="s">
        <v>2868</v>
      </c>
      <c r="LV31" s="82" t="s">
        <v>2868</v>
      </c>
      <c r="LW31" s="82" t="s">
        <v>2868</v>
      </c>
      <c r="LX31" s="82" t="s">
        <v>2868</v>
      </c>
      <c r="LY31" s="82" t="s">
        <v>2868</v>
      </c>
      <c r="LZ31" s="82" t="s">
        <v>2868</v>
      </c>
      <c r="MA31" s="82" t="s">
        <v>2868</v>
      </c>
      <c r="MB31" s="82" t="s">
        <v>2868</v>
      </c>
      <c r="MC31" s="82" t="s">
        <v>2868</v>
      </c>
      <c r="MD31" s="82" t="s">
        <v>2868</v>
      </c>
      <c r="ME31" s="82" t="s">
        <v>2868</v>
      </c>
      <c r="MF31" s="82" t="s">
        <v>2868</v>
      </c>
      <c r="MG31" s="82" t="s">
        <v>2868</v>
      </c>
      <c r="MH31" s="82" t="s">
        <v>2868</v>
      </c>
      <c r="MI31" s="82" t="s">
        <v>2868</v>
      </c>
      <c r="MJ31" s="82" t="s">
        <v>2868</v>
      </c>
      <c r="MK31" s="82" t="s">
        <v>2868</v>
      </c>
      <c r="ML31" s="82" t="s">
        <v>2868</v>
      </c>
      <c r="MM31" s="82" t="s">
        <v>2868</v>
      </c>
      <c r="MN31" s="82" t="s">
        <v>2868</v>
      </c>
      <c r="MO31" s="82" t="s">
        <v>2868</v>
      </c>
      <c r="MP31" s="82" t="s">
        <v>2868</v>
      </c>
      <c r="MQ31" s="82" t="s">
        <v>2868</v>
      </c>
      <c r="MR31" s="82" t="s">
        <v>2868</v>
      </c>
      <c r="MS31" s="82" t="s">
        <v>2868</v>
      </c>
      <c r="MT31" s="82" t="s">
        <v>2868</v>
      </c>
      <c r="MU31" s="82" t="s">
        <v>2868</v>
      </c>
      <c r="MV31" s="82" t="s">
        <v>2868</v>
      </c>
      <c r="MW31" s="82" t="s">
        <v>2868</v>
      </c>
      <c r="MX31" s="82" t="s">
        <v>2868</v>
      </c>
      <c r="MY31" s="82" t="s">
        <v>2868</v>
      </c>
      <c r="MZ31" s="82" t="s">
        <v>2868</v>
      </c>
      <c r="NA31" s="82" t="s">
        <v>2868</v>
      </c>
      <c r="NB31" s="82" t="s">
        <v>2868</v>
      </c>
      <c r="NC31" s="82" t="s">
        <v>2868</v>
      </c>
      <c r="ND31" s="82" t="s">
        <v>2868</v>
      </c>
      <c r="NE31" s="82" t="s">
        <v>2868</v>
      </c>
      <c r="NF31" s="82" t="s">
        <v>2868</v>
      </c>
      <c r="NG31" s="82" t="s">
        <v>2868</v>
      </c>
      <c r="NH31" s="82" t="s">
        <v>2868</v>
      </c>
      <c r="NI31" s="82" t="s">
        <v>2868</v>
      </c>
      <c r="NJ31" s="82" t="s">
        <v>2868</v>
      </c>
      <c r="NK31" s="82" t="s">
        <v>2868</v>
      </c>
      <c r="NL31" s="82" t="s">
        <v>2868</v>
      </c>
      <c r="NM31" s="82" t="s">
        <v>2868</v>
      </c>
      <c r="NN31" s="82" t="s">
        <v>2868</v>
      </c>
      <c r="NO31" s="82" t="s">
        <v>2868</v>
      </c>
      <c r="NP31" s="82" t="s">
        <v>2868</v>
      </c>
      <c r="NQ31" s="82" t="s">
        <v>2868</v>
      </c>
      <c r="NR31" s="82" t="s">
        <v>2868</v>
      </c>
      <c r="NS31" s="82" t="s">
        <v>2868</v>
      </c>
      <c r="NT31" s="82" t="s">
        <v>2868</v>
      </c>
      <c r="NU31" s="82" t="s">
        <v>2868</v>
      </c>
      <c r="NV31" s="82" t="s">
        <v>2868</v>
      </c>
      <c r="NW31" s="82" t="s">
        <v>2868</v>
      </c>
      <c r="NX31" s="82" t="s">
        <v>2868</v>
      </c>
      <c r="NY31" s="82" t="s">
        <v>2868</v>
      </c>
      <c r="NZ31" s="82" t="s">
        <v>2868</v>
      </c>
      <c r="OA31" s="82" t="s">
        <v>2868</v>
      </c>
      <c r="OB31" s="82" t="s">
        <v>2868</v>
      </c>
      <c r="OC31" s="82" t="s">
        <v>2868</v>
      </c>
      <c r="OD31" s="82" t="s">
        <v>2868</v>
      </c>
      <c r="OE31" s="82" t="s">
        <v>2868</v>
      </c>
      <c r="OF31" s="82" t="s">
        <v>2868</v>
      </c>
      <c r="OG31" s="82" t="s">
        <v>2868</v>
      </c>
      <c r="OH31" s="82" t="s">
        <v>2868</v>
      </c>
      <c r="OI31" s="82" t="s">
        <v>2868</v>
      </c>
      <c r="OJ31" s="82" t="s">
        <v>2868</v>
      </c>
      <c r="OK31" s="82" t="s">
        <v>2868</v>
      </c>
      <c r="OL31" s="82" t="s">
        <v>2868</v>
      </c>
      <c r="OM31" s="82" t="s">
        <v>2868</v>
      </c>
      <c r="ON31" s="82" t="s">
        <v>2868</v>
      </c>
      <c r="OO31" s="82" t="s">
        <v>2868</v>
      </c>
      <c r="OP31" s="82" t="s">
        <v>2868</v>
      </c>
      <c r="OQ31" s="82" t="s">
        <v>2868</v>
      </c>
      <c r="OR31" s="82" t="s">
        <v>2868</v>
      </c>
      <c r="OS31" s="82" t="s">
        <v>2868</v>
      </c>
      <c r="OT31" s="82" t="s">
        <v>2868</v>
      </c>
      <c r="OU31" s="82" t="s">
        <v>2868</v>
      </c>
      <c r="OV31" s="82" t="s">
        <v>2868</v>
      </c>
      <c r="OW31" s="82" t="s">
        <v>2868</v>
      </c>
      <c r="OX31" s="82" t="s">
        <v>2868</v>
      </c>
      <c r="OY31" s="82" t="s">
        <v>2868</v>
      </c>
      <c r="OZ31" s="82" t="s">
        <v>2868</v>
      </c>
      <c r="PA31" s="82" t="s">
        <v>2868</v>
      </c>
      <c r="PB31" s="82" t="s">
        <v>2868</v>
      </c>
      <c r="PC31" s="82" t="s">
        <v>2868</v>
      </c>
      <c r="PD31" s="82" t="s">
        <v>2868</v>
      </c>
      <c r="PE31" s="82" t="s">
        <v>2868</v>
      </c>
      <c r="PF31" s="82" t="s">
        <v>2868</v>
      </c>
      <c r="PG31" s="82" t="s">
        <v>2868</v>
      </c>
      <c r="PH31" s="82" t="s">
        <v>2868</v>
      </c>
      <c r="PI31" s="82" t="s">
        <v>2868</v>
      </c>
      <c r="PJ31" s="82" t="s">
        <v>2868</v>
      </c>
      <c r="PK31" s="82" t="s">
        <v>2868</v>
      </c>
      <c r="PL31" s="82" t="s">
        <v>2868</v>
      </c>
      <c r="PM31" s="82" t="s">
        <v>2868</v>
      </c>
      <c r="PN31" s="82" t="s">
        <v>2868</v>
      </c>
      <c r="PO31" s="82" t="s">
        <v>2868</v>
      </c>
      <c r="PP31" s="82" t="s">
        <v>2868</v>
      </c>
      <c r="PQ31" s="82" t="s">
        <v>2868</v>
      </c>
      <c r="PR31" s="82" t="s">
        <v>2868</v>
      </c>
      <c r="PS31" s="82" t="s">
        <v>2868</v>
      </c>
      <c r="PT31" s="82" t="s">
        <v>2868</v>
      </c>
      <c r="PU31" s="82" t="s">
        <v>2868</v>
      </c>
      <c r="PV31" s="82" t="s">
        <v>2868</v>
      </c>
      <c r="PW31" s="82" t="s">
        <v>2868</v>
      </c>
      <c r="PX31" s="82" t="s">
        <v>2868</v>
      </c>
      <c r="PY31" s="82" t="s">
        <v>2868</v>
      </c>
      <c r="PZ31" s="82" t="s">
        <v>2868</v>
      </c>
      <c r="QA31" s="82" t="s">
        <v>2868</v>
      </c>
      <c r="QB31" s="82" t="s">
        <v>2868</v>
      </c>
      <c r="QC31" s="82" t="s">
        <v>2868</v>
      </c>
      <c r="QD31" s="82" t="s">
        <v>2868</v>
      </c>
      <c r="QE31" s="82" t="s">
        <v>2868</v>
      </c>
      <c r="QF31" s="82" t="s">
        <v>2868</v>
      </c>
      <c r="QG31" s="82" t="s">
        <v>2868</v>
      </c>
      <c r="QH31" s="82" t="s">
        <v>2868</v>
      </c>
      <c r="QI31" s="82" t="s">
        <v>2868</v>
      </c>
      <c r="QJ31" s="82" t="s">
        <v>2868</v>
      </c>
      <c r="QK31" s="82" t="s">
        <v>2868</v>
      </c>
      <c r="QL31" s="82" t="s">
        <v>2868</v>
      </c>
      <c r="QM31" s="82" t="s">
        <v>2868</v>
      </c>
    </row>
    <row r="32" spans="2:455">
      <c r="B32" s="82" t="s">
        <v>2903</v>
      </c>
      <c r="C32" s="82" t="s">
        <v>4070</v>
      </c>
      <c r="D32" s="82" t="s">
        <v>2903</v>
      </c>
      <c r="E32" s="82" t="s">
        <v>3342</v>
      </c>
      <c r="F32" s="82" t="s">
        <v>849</v>
      </c>
      <c r="G32" s="82" t="s">
        <v>333</v>
      </c>
      <c r="H32" s="82" t="s">
        <v>333</v>
      </c>
      <c r="I32" s="82" t="s">
        <v>4019</v>
      </c>
      <c r="J32" s="82" t="s">
        <v>4021</v>
      </c>
      <c r="K32" s="82" t="s">
        <v>3301</v>
      </c>
      <c r="L32" s="82" t="s">
        <v>3291</v>
      </c>
      <c r="M32" s="82" t="s">
        <v>3304</v>
      </c>
      <c r="N32" s="82" t="s">
        <v>3323</v>
      </c>
      <c r="O32" s="82" t="s">
        <v>3293</v>
      </c>
      <c r="P32" s="82" t="s">
        <v>3349</v>
      </c>
      <c r="Q32" s="82" t="s">
        <v>3291</v>
      </c>
      <c r="R32" s="82" t="s">
        <v>3294</v>
      </c>
      <c r="S32" s="82" t="s">
        <v>3293</v>
      </c>
      <c r="T32" s="82" t="s">
        <v>2868</v>
      </c>
      <c r="U32" s="82" t="s">
        <v>2868</v>
      </c>
      <c r="V32" s="82" t="s">
        <v>4276</v>
      </c>
      <c r="W32" s="82" t="s">
        <v>3289</v>
      </c>
      <c r="X32" s="82" t="s">
        <v>3294</v>
      </c>
      <c r="Y32" s="82" t="s">
        <v>3291</v>
      </c>
      <c r="Z32" s="82" t="s">
        <v>3301</v>
      </c>
      <c r="AA32" s="82" t="s">
        <v>3293</v>
      </c>
      <c r="AB32" s="82" t="s">
        <v>3289</v>
      </c>
      <c r="AC32" s="82" t="s">
        <v>3291</v>
      </c>
      <c r="AD32" s="82" t="s">
        <v>2868</v>
      </c>
      <c r="AE32" s="82" t="s">
        <v>2868</v>
      </c>
      <c r="AF32" s="82" t="s">
        <v>3302</v>
      </c>
      <c r="AG32" s="82" t="s">
        <v>3293</v>
      </c>
      <c r="AH32" s="82" t="s">
        <v>3291</v>
      </c>
      <c r="AI32" s="82" t="s">
        <v>3291</v>
      </c>
      <c r="AJ32" s="82" t="s">
        <v>4290</v>
      </c>
      <c r="AK32" s="82" t="s">
        <v>3289</v>
      </c>
      <c r="AL32" s="82" t="s">
        <v>3294</v>
      </c>
      <c r="AM32" s="82" t="s">
        <v>3291</v>
      </c>
      <c r="AN32" s="82" t="s">
        <v>3301</v>
      </c>
      <c r="AO32" s="82" t="s">
        <v>3293</v>
      </c>
      <c r="AP32" s="82" t="s">
        <v>3289</v>
      </c>
      <c r="AQ32" s="82" t="s">
        <v>3291</v>
      </c>
      <c r="AR32" s="82" t="s">
        <v>2868</v>
      </c>
      <c r="AS32" s="82" t="s">
        <v>2868</v>
      </c>
      <c r="AT32" s="82" t="s">
        <v>3302</v>
      </c>
      <c r="AU32" s="82" t="s">
        <v>3293</v>
      </c>
      <c r="AV32" s="82" t="s">
        <v>3291</v>
      </c>
      <c r="AW32" s="82" t="s">
        <v>3291</v>
      </c>
      <c r="AX32" s="82" t="s">
        <v>4277</v>
      </c>
      <c r="AY32" s="82" t="s">
        <v>3289</v>
      </c>
      <c r="AZ32" s="82" t="s">
        <v>3294</v>
      </c>
      <c r="BA32" s="82" t="s">
        <v>3291</v>
      </c>
      <c r="BB32" s="82" t="s">
        <v>3301</v>
      </c>
      <c r="BC32" s="82" t="s">
        <v>3293</v>
      </c>
      <c r="BD32" s="82" t="s">
        <v>3289</v>
      </c>
      <c r="BE32" s="82" t="s">
        <v>3291</v>
      </c>
      <c r="BF32" s="82" t="s">
        <v>2868</v>
      </c>
      <c r="BG32" s="82" t="s">
        <v>2868</v>
      </c>
      <c r="BH32" s="82" t="s">
        <v>3302</v>
      </c>
      <c r="BI32" s="82" t="s">
        <v>3293</v>
      </c>
      <c r="BJ32" s="82" t="s">
        <v>3291</v>
      </c>
      <c r="BK32" s="82" t="s">
        <v>3291</v>
      </c>
      <c r="BL32" s="82" t="s">
        <v>4291</v>
      </c>
      <c r="BM32" s="82" t="s">
        <v>3289</v>
      </c>
      <c r="BN32" s="82" t="s">
        <v>3294</v>
      </c>
      <c r="BO32" s="82" t="s">
        <v>3291</v>
      </c>
      <c r="BP32" s="82" t="s">
        <v>3301</v>
      </c>
      <c r="BQ32" s="82" t="s">
        <v>3293</v>
      </c>
      <c r="BR32" s="82" t="s">
        <v>3289</v>
      </c>
      <c r="BS32" s="82" t="s">
        <v>3291</v>
      </c>
      <c r="BT32" s="82" t="s">
        <v>2868</v>
      </c>
      <c r="BU32" s="82" t="s">
        <v>2868</v>
      </c>
      <c r="BV32" s="82" t="s">
        <v>3302</v>
      </c>
      <c r="BW32" s="82" t="s">
        <v>3293</v>
      </c>
      <c r="BX32" s="82" t="s">
        <v>3291</v>
      </c>
      <c r="BY32" s="82" t="s">
        <v>3291</v>
      </c>
      <c r="BZ32" s="82" t="s">
        <v>4278</v>
      </c>
      <c r="CA32" s="82" t="s">
        <v>3289</v>
      </c>
      <c r="CB32" s="82" t="s">
        <v>3294</v>
      </c>
      <c r="CC32" s="82" t="s">
        <v>3291</v>
      </c>
      <c r="CD32" s="82" t="s">
        <v>3327</v>
      </c>
      <c r="CE32" s="82" t="s">
        <v>3291</v>
      </c>
      <c r="CF32" s="82" t="s">
        <v>3289</v>
      </c>
      <c r="CG32" s="82" t="s">
        <v>3293</v>
      </c>
      <c r="CH32" s="82" t="s">
        <v>2868</v>
      </c>
      <c r="CI32" s="82" t="s">
        <v>2868</v>
      </c>
      <c r="CJ32" s="82" t="s">
        <v>3302</v>
      </c>
      <c r="CK32" s="82" t="s">
        <v>3293</v>
      </c>
      <c r="CL32" s="82" t="s">
        <v>3307</v>
      </c>
      <c r="CM32" s="82" t="s">
        <v>3291</v>
      </c>
      <c r="CN32" s="82" t="s">
        <v>4279</v>
      </c>
      <c r="CO32" s="82" t="s">
        <v>3289</v>
      </c>
      <c r="CP32" s="82" t="s">
        <v>3294</v>
      </c>
      <c r="CQ32" s="82" t="s">
        <v>3291</v>
      </c>
      <c r="CR32" s="82" t="s">
        <v>3301</v>
      </c>
      <c r="CS32" s="82" t="s">
        <v>3293</v>
      </c>
      <c r="CT32" s="82" t="s">
        <v>3289</v>
      </c>
      <c r="CU32" s="82" t="s">
        <v>3291</v>
      </c>
      <c r="CV32" s="82" t="s">
        <v>2868</v>
      </c>
      <c r="CW32" s="82" t="s">
        <v>2868</v>
      </c>
      <c r="CX32" s="82" t="s">
        <v>3302</v>
      </c>
      <c r="CY32" s="82" t="s">
        <v>3293</v>
      </c>
      <c r="CZ32" s="82" t="s">
        <v>3291</v>
      </c>
      <c r="DA32" s="82" t="s">
        <v>3291</v>
      </c>
      <c r="DB32" s="82" t="s">
        <v>4280</v>
      </c>
      <c r="DC32" s="82" t="s">
        <v>3289</v>
      </c>
      <c r="DD32" s="82" t="s">
        <v>3294</v>
      </c>
      <c r="DE32" s="82" t="s">
        <v>3291</v>
      </c>
      <c r="DF32" s="82" t="s">
        <v>3301</v>
      </c>
      <c r="DG32" s="82" t="s">
        <v>3293</v>
      </c>
      <c r="DH32" s="82" t="s">
        <v>3289</v>
      </c>
      <c r="DI32" s="82" t="s">
        <v>3291</v>
      </c>
      <c r="DJ32" s="82" t="s">
        <v>2868</v>
      </c>
      <c r="DK32" s="82" t="s">
        <v>2868</v>
      </c>
      <c r="DL32" s="82" t="s">
        <v>3302</v>
      </c>
      <c r="DM32" s="82" t="s">
        <v>3293</v>
      </c>
      <c r="DN32" s="82" t="s">
        <v>3291</v>
      </c>
      <c r="DO32" s="82" t="s">
        <v>3291</v>
      </c>
      <c r="DP32" s="82" t="s">
        <v>4281</v>
      </c>
      <c r="DQ32" s="82" t="s">
        <v>3297</v>
      </c>
      <c r="DR32" s="82" t="s">
        <v>2868</v>
      </c>
      <c r="DS32" s="82" t="s">
        <v>2868</v>
      </c>
      <c r="DT32" s="82" t="s">
        <v>2868</v>
      </c>
      <c r="DU32" s="82" t="s">
        <v>2868</v>
      </c>
      <c r="DV32" s="82" t="s">
        <v>2868</v>
      </c>
      <c r="DW32" s="82" t="s">
        <v>2868</v>
      </c>
      <c r="DX32" s="82" t="s">
        <v>2868</v>
      </c>
      <c r="DY32" s="82" t="s">
        <v>2868</v>
      </c>
      <c r="DZ32" s="82" t="s">
        <v>2868</v>
      </c>
      <c r="EA32" s="82" t="s">
        <v>2868</v>
      </c>
      <c r="EB32" s="82" t="s">
        <v>2868</v>
      </c>
      <c r="EC32" s="82" t="s">
        <v>2868</v>
      </c>
      <c r="ED32" s="82" t="s">
        <v>4292</v>
      </c>
      <c r="EE32" s="82" t="s">
        <v>3297</v>
      </c>
      <c r="EF32" s="82" t="s">
        <v>2868</v>
      </c>
      <c r="EG32" s="82" t="s">
        <v>2868</v>
      </c>
      <c r="EH32" s="82" t="s">
        <v>2868</v>
      </c>
      <c r="EI32" s="82" t="s">
        <v>2868</v>
      </c>
      <c r="EJ32" s="82" t="s">
        <v>2868</v>
      </c>
      <c r="EK32" s="82" t="s">
        <v>2868</v>
      </c>
      <c r="EL32" s="82" t="s">
        <v>2868</v>
      </c>
      <c r="EM32" s="82" t="s">
        <v>2868</v>
      </c>
      <c r="EN32" s="82" t="s">
        <v>2868</v>
      </c>
      <c r="EO32" s="82" t="s">
        <v>2868</v>
      </c>
      <c r="EP32" s="82" t="s">
        <v>2868</v>
      </c>
      <c r="EQ32" s="82" t="s">
        <v>2868</v>
      </c>
      <c r="ER32" s="82" t="s">
        <v>4282</v>
      </c>
      <c r="ES32" s="82" t="s">
        <v>3289</v>
      </c>
      <c r="ET32" s="82" t="s">
        <v>3294</v>
      </c>
      <c r="EU32" s="82" t="s">
        <v>3291</v>
      </c>
      <c r="EV32" s="82" t="s">
        <v>3301</v>
      </c>
      <c r="EW32" s="82" t="s">
        <v>3293</v>
      </c>
      <c r="EX32" s="82" t="s">
        <v>3289</v>
      </c>
      <c r="EY32" s="82" t="s">
        <v>3291</v>
      </c>
      <c r="EZ32" s="82" t="s">
        <v>2868</v>
      </c>
      <c r="FA32" s="82" t="s">
        <v>2868</v>
      </c>
      <c r="FB32" s="82" t="s">
        <v>3302</v>
      </c>
      <c r="FC32" s="82" t="s">
        <v>3293</v>
      </c>
      <c r="FD32" s="82" t="s">
        <v>3291</v>
      </c>
      <c r="FE32" s="82" t="s">
        <v>3291</v>
      </c>
      <c r="FF32" s="82" t="s">
        <v>4283</v>
      </c>
      <c r="FG32" s="82" t="s">
        <v>3289</v>
      </c>
      <c r="FH32" s="82" t="s">
        <v>3294</v>
      </c>
      <c r="FI32" s="82" t="s">
        <v>3291</v>
      </c>
      <c r="FJ32" s="82" t="s">
        <v>3314</v>
      </c>
      <c r="FK32" s="82" t="s">
        <v>3293</v>
      </c>
      <c r="FL32" s="82" t="s">
        <v>3289</v>
      </c>
      <c r="FM32" s="82" t="s">
        <v>3293</v>
      </c>
      <c r="FN32" s="82" t="s">
        <v>2868</v>
      </c>
      <c r="FO32" s="82" t="s">
        <v>2868</v>
      </c>
      <c r="FP32" s="82" t="s">
        <v>3302</v>
      </c>
      <c r="FQ32" s="82" t="s">
        <v>3293</v>
      </c>
      <c r="FR32" s="82" t="s">
        <v>3297</v>
      </c>
      <c r="FS32" s="82" t="s">
        <v>3293</v>
      </c>
      <c r="FT32" s="82" t="s">
        <v>4293</v>
      </c>
      <c r="FU32" s="82" t="s">
        <v>3289</v>
      </c>
      <c r="FV32" s="82" t="s">
        <v>3294</v>
      </c>
      <c r="FW32" s="82" t="s">
        <v>3291</v>
      </c>
      <c r="FX32" s="82" t="s">
        <v>3301</v>
      </c>
      <c r="FY32" s="82" t="s">
        <v>3293</v>
      </c>
      <c r="FZ32" s="82" t="s">
        <v>3289</v>
      </c>
      <c r="GA32" s="82" t="s">
        <v>3291</v>
      </c>
      <c r="GB32" s="82" t="s">
        <v>2868</v>
      </c>
      <c r="GC32" s="82" t="s">
        <v>2868</v>
      </c>
      <c r="GD32" s="82" t="s">
        <v>3302</v>
      </c>
      <c r="GE32" s="82" t="s">
        <v>3293</v>
      </c>
      <c r="GF32" s="82" t="s">
        <v>3291</v>
      </c>
      <c r="GG32" s="82" t="s">
        <v>3291</v>
      </c>
      <c r="GH32" s="82" t="s">
        <v>4284</v>
      </c>
      <c r="GI32" s="82" t="s">
        <v>3289</v>
      </c>
      <c r="GJ32" s="82" t="s">
        <v>3294</v>
      </c>
      <c r="GK32" s="82" t="s">
        <v>3291</v>
      </c>
      <c r="GL32" s="82" t="s">
        <v>3301</v>
      </c>
      <c r="GM32" s="82" t="s">
        <v>3293</v>
      </c>
      <c r="GN32" s="82" t="s">
        <v>3289</v>
      </c>
      <c r="GO32" s="82" t="s">
        <v>3291</v>
      </c>
      <c r="GP32" s="82" t="s">
        <v>2868</v>
      </c>
      <c r="GQ32" s="82" t="s">
        <v>2868</v>
      </c>
      <c r="GR32" s="82" t="s">
        <v>3302</v>
      </c>
      <c r="GS32" s="82" t="s">
        <v>3293</v>
      </c>
      <c r="GT32" s="82" t="s">
        <v>3291</v>
      </c>
      <c r="GU32" s="82" t="s">
        <v>3291</v>
      </c>
      <c r="GV32" s="82" t="s">
        <v>4294</v>
      </c>
      <c r="GW32" s="82" t="s">
        <v>3289</v>
      </c>
      <c r="GX32" s="82" t="s">
        <v>3294</v>
      </c>
      <c r="GY32" s="82" t="s">
        <v>3291</v>
      </c>
      <c r="GZ32" s="82" t="s">
        <v>3301</v>
      </c>
      <c r="HA32" s="82" t="s">
        <v>3293</v>
      </c>
      <c r="HB32" s="82" t="s">
        <v>3289</v>
      </c>
      <c r="HC32" s="82" t="s">
        <v>3291</v>
      </c>
      <c r="HD32" s="82" t="s">
        <v>2868</v>
      </c>
      <c r="HE32" s="82" t="s">
        <v>2868</v>
      </c>
      <c r="HF32" s="82" t="s">
        <v>3302</v>
      </c>
      <c r="HG32" s="82" t="s">
        <v>3293</v>
      </c>
      <c r="HH32" s="82" t="s">
        <v>3291</v>
      </c>
      <c r="HI32" s="82" t="s">
        <v>3291</v>
      </c>
      <c r="HJ32" s="82" t="s">
        <v>4285</v>
      </c>
      <c r="HK32" s="82" t="s">
        <v>3289</v>
      </c>
      <c r="HL32" s="82" t="s">
        <v>3294</v>
      </c>
      <c r="HM32" s="82" t="s">
        <v>3291</v>
      </c>
      <c r="HN32" s="82" t="s">
        <v>3301</v>
      </c>
      <c r="HO32" s="82" t="s">
        <v>3293</v>
      </c>
      <c r="HP32" s="82" t="s">
        <v>3289</v>
      </c>
      <c r="HQ32" s="82" t="s">
        <v>3291</v>
      </c>
      <c r="HR32" s="82" t="s">
        <v>2868</v>
      </c>
      <c r="HS32" s="82" t="s">
        <v>2868</v>
      </c>
      <c r="HT32" s="82" t="s">
        <v>3302</v>
      </c>
      <c r="HU32" s="82" t="s">
        <v>3293</v>
      </c>
      <c r="HV32" s="82" t="s">
        <v>3291</v>
      </c>
      <c r="HW32" s="82" t="s">
        <v>3291</v>
      </c>
      <c r="HX32" s="82" t="s">
        <v>4286</v>
      </c>
      <c r="HY32" s="82" t="s">
        <v>3297</v>
      </c>
      <c r="HZ32" s="82" t="s">
        <v>2868</v>
      </c>
      <c r="IA32" s="82" t="s">
        <v>2868</v>
      </c>
      <c r="IB32" s="82" t="s">
        <v>2868</v>
      </c>
      <c r="IC32" s="82" t="s">
        <v>2868</v>
      </c>
      <c r="ID32" s="82" t="s">
        <v>2868</v>
      </c>
      <c r="IE32" s="82" t="s">
        <v>2868</v>
      </c>
      <c r="IF32" s="82" t="s">
        <v>2868</v>
      </c>
      <c r="IG32" s="82" t="s">
        <v>2868</v>
      </c>
      <c r="IH32" s="82" t="s">
        <v>2868</v>
      </c>
      <c r="II32" s="82" t="s">
        <v>2868</v>
      </c>
      <c r="IJ32" s="82" t="s">
        <v>2868</v>
      </c>
      <c r="IK32" s="82" t="s">
        <v>2868</v>
      </c>
      <c r="IL32" s="82" t="s">
        <v>4287</v>
      </c>
      <c r="IM32" s="82" t="s">
        <v>3289</v>
      </c>
      <c r="IN32" s="82" t="s">
        <v>3294</v>
      </c>
      <c r="IO32" s="82" t="s">
        <v>3291</v>
      </c>
      <c r="IP32" s="82" t="s">
        <v>3334</v>
      </c>
      <c r="IQ32" s="82" t="s">
        <v>3291</v>
      </c>
      <c r="IR32" s="82" t="s">
        <v>3289</v>
      </c>
      <c r="IS32" s="82" t="s">
        <v>3293</v>
      </c>
      <c r="IT32" s="82" t="s">
        <v>2868</v>
      </c>
      <c r="IU32" s="82" t="s">
        <v>2868</v>
      </c>
      <c r="IV32" s="82" t="s">
        <v>3302</v>
      </c>
      <c r="IW32" s="82" t="s">
        <v>3293</v>
      </c>
      <c r="IX32" s="82" t="s">
        <v>3304</v>
      </c>
      <c r="IY32" s="82" t="s">
        <v>3291</v>
      </c>
      <c r="IZ32" s="82" t="s">
        <v>4288</v>
      </c>
      <c r="JA32" s="82" t="s">
        <v>3289</v>
      </c>
      <c r="JB32" s="82" t="s">
        <v>2868</v>
      </c>
      <c r="JC32" s="82" t="s">
        <v>2868</v>
      </c>
      <c r="JD32" s="82" t="s">
        <v>2868</v>
      </c>
      <c r="JE32" s="82" t="s">
        <v>2868</v>
      </c>
      <c r="JF32" s="82" t="s">
        <v>2868</v>
      </c>
      <c r="JG32" s="82" t="s">
        <v>2868</v>
      </c>
      <c r="JH32" s="82" t="s">
        <v>2868</v>
      </c>
      <c r="JI32" s="82" t="s">
        <v>2868</v>
      </c>
      <c r="JJ32" s="82" t="s">
        <v>2868</v>
      </c>
      <c r="JK32" s="82" t="s">
        <v>2868</v>
      </c>
      <c r="JL32" s="82" t="s">
        <v>2868</v>
      </c>
      <c r="JM32" s="82" t="s">
        <v>2868</v>
      </c>
      <c r="JN32" s="82" t="s">
        <v>4295</v>
      </c>
      <c r="JO32" s="82" t="s">
        <v>3289</v>
      </c>
      <c r="JP32" s="82" t="s">
        <v>3294</v>
      </c>
      <c r="JQ32" s="82" t="s">
        <v>3291</v>
      </c>
      <c r="JR32" s="82" t="s">
        <v>3301</v>
      </c>
      <c r="JS32" s="82" t="s">
        <v>3293</v>
      </c>
      <c r="JT32" s="82" t="s">
        <v>3289</v>
      </c>
      <c r="JU32" s="82" t="s">
        <v>3291</v>
      </c>
      <c r="JV32" s="82" t="s">
        <v>2868</v>
      </c>
      <c r="JW32" s="82" t="s">
        <v>2868</v>
      </c>
      <c r="JX32" s="82" t="s">
        <v>3302</v>
      </c>
      <c r="JY32" s="82" t="s">
        <v>3293</v>
      </c>
      <c r="JZ32" s="82" t="s">
        <v>3291</v>
      </c>
      <c r="KA32" s="82" t="s">
        <v>3291</v>
      </c>
      <c r="KB32" s="82" t="s">
        <v>4289</v>
      </c>
      <c r="KC32" s="82" t="s">
        <v>3289</v>
      </c>
      <c r="KD32" s="82" t="s">
        <v>3294</v>
      </c>
      <c r="KE32" s="82" t="s">
        <v>3291</v>
      </c>
      <c r="KF32" s="82" t="s">
        <v>3301</v>
      </c>
      <c r="KG32" s="82" t="s">
        <v>3293</v>
      </c>
      <c r="KH32" s="82" t="s">
        <v>3289</v>
      </c>
      <c r="KI32" s="82" t="s">
        <v>3291</v>
      </c>
      <c r="KJ32" s="82" t="s">
        <v>2868</v>
      </c>
      <c r="KK32" s="82" t="s">
        <v>2868</v>
      </c>
      <c r="KL32" s="82" t="s">
        <v>3302</v>
      </c>
      <c r="KM32" s="82" t="s">
        <v>3293</v>
      </c>
      <c r="KN32" s="82" t="s">
        <v>3291</v>
      </c>
      <c r="KO32" s="82" t="s">
        <v>3291</v>
      </c>
      <c r="KP32" s="82" t="s">
        <v>2868</v>
      </c>
      <c r="KQ32" s="82" t="s">
        <v>2868</v>
      </c>
      <c r="KR32" s="82" t="s">
        <v>2868</v>
      </c>
      <c r="KS32" s="82" t="s">
        <v>2868</v>
      </c>
      <c r="KT32" s="82" t="s">
        <v>2868</v>
      </c>
      <c r="KU32" s="82" t="s">
        <v>2868</v>
      </c>
      <c r="KV32" s="82" t="s">
        <v>2868</v>
      </c>
      <c r="KW32" s="82" t="s">
        <v>2868</v>
      </c>
      <c r="KX32" s="82" t="s">
        <v>2868</v>
      </c>
      <c r="KY32" s="82" t="s">
        <v>2868</v>
      </c>
      <c r="KZ32" s="82" t="s">
        <v>2868</v>
      </c>
      <c r="LA32" s="82" t="s">
        <v>2868</v>
      </c>
      <c r="LB32" s="82" t="s">
        <v>2868</v>
      </c>
      <c r="LC32" s="82" t="s">
        <v>2868</v>
      </c>
      <c r="LD32" s="82" t="s">
        <v>2868</v>
      </c>
      <c r="LE32" s="82" t="s">
        <v>2868</v>
      </c>
      <c r="LF32" s="82" t="s">
        <v>2868</v>
      </c>
      <c r="LG32" s="82" t="s">
        <v>2868</v>
      </c>
      <c r="LH32" s="82" t="s">
        <v>2868</v>
      </c>
      <c r="LI32" s="82" t="s">
        <v>2868</v>
      </c>
      <c r="LJ32" s="82" t="s">
        <v>2868</v>
      </c>
      <c r="LK32" s="82" t="s">
        <v>2868</v>
      </c>
      <c r="LL32" s="82" t="s">
        <v>2868</v>
      </c>
      <c r="LM32" s="82" t="s">
        <v>2868</v>
      </c>
      <c r="LN32" s="82" t="s">
        <v>2868</v>
      </c>
      <c r="LO32" s="82" t="s">
        <v>2868</v>
      </c>
      <c r="LP32" s="82" t="s">
        <v>2868</v>
      </c>
      <c r="LQ32" s="82" t="s">
        <v>2868</v>
      </c>
      <c r="LR32" s="82" t="s">
        <v>2868</v>
      </c>
      <c r="LS32" s="82" t="s">
        <v>2868</v>
      </c>
      <c r="LT32" s="82" t="s">
        <v>2868</v>
      </c>
      <c r="LU32" s="82" t="s">
        <v>2868</v>
      </c>
      <c r="LV32" s="82" t="s">
        <v>2868</v>
      </c>
      <c r="LW32" s="82" t="s">
        <v>2868</v>
      </c>
      <c r="LX32" s="82" t="s">
        <v>2868</v>
      </c>
      <c r="LY32" s="82" t="s">
        <v>2868</v>
      </c>
      <c r="LZ32" s="82" t="s">
        <v>2868</v>
      </c>
      <c r="MA32" s="82" t="s">
        <v>2868</v>
      </c>
      <c r="MB32" s="82" t="s">
        <v>2868</v>
      </c>
      <c r="MC32" s="82" t="s">
        <v>2868</v>
      </c>
      <c r="MD32" s="82" t="s">
        <v>2868</v>
      </c>
      <c r="ME32" s="82" t="s">
        <v>2868</v>
      </c>
      <c r="MF32" s="82" t="s">
        <v>2868</v>
      </c>
      <c r="MG32" s="82" t="s">
        <v>2868</v>
      </c>
      <c r="MH32" s="82" t="s">
        <v>2868</v>
      </c>
      <c r="MI32" s="82" t="s">
        <v>2868</v>
      </c>
      <c r="MJ32" s="82" t="s">
        <v>2868</v>
      </c>
      <c r="MK32" s="82" t="s">
        <v>2868</v>
      </c>
      <c r="ML32" s="82" t="s">
        <v>2868</v>
      </c>
      <c r="MM32" s="82" t="s">
        <v>2868</v>
      </c>
      <c r="MN32" s="82" t="s">
        <v>2868</v>
      </c>
      <c r="MO32" s="82" t="s">
        <v>2868</v>
      </c>
      <c r="MP32" s="82" t="s">
        <v>2868</v>
      </c>
      <c r="MQ32" s="82" t="s">
        <v>2868</v>
      </c>
      <c r="MR32" s="82" t="s">
        <v>2868</v>
      </c>
      <c r="MS32" s="82" t="s">
        <v>2868</v>
      </c>
      <c r="MT32" s="82" t="s">
        <v>2868</v>
      </c>
      <c r="MU32" s="82" t="s">
        <v>2868</v>
      </c>
      <c r="MV32" s="82" t="s">
        <v>2868</v>
      </c>
      <c r="MW32" s="82" t="s">
        <v>2868</v>
      </c>
      <c r="MX32" s="82" t="s">
        <v>2868</v>
      </c>
      <c r="MY32" s="82" t="s">
        <v>2868</v>
      </c>
      <c r="MZ32" s="82" t="s">
        <v>2868</v>
      </c>
      <c r="NA32" s="82" t="s">
        <v>2868</v>
      </c>
      <c r="NB32" s="82" t="s">
        <v>2868</v>
      </c>
      <c r="NC32" s="82" t="s">
        <v>2868</v>
      </c>
      <c r="ND32" s="82" t="s">
        <v>2868</v>
      </c>
      <c r="NE32" s="82" t="s">
        <v>2868</v>
      </c>
      <c r="NF32" s="82" t="s">
        <v>2868</v>
      </c>
      <c r="NG32" s="82" t="s">
        <v>2868</v>
      </c>
      <c r="NH32" s="82" t="s">
        <v>2868</v>
      </c>
      <c r="NI32" s="82" t="s">
        <v>2868</v>
      </c>
      <c r="NJ32" s="82" t="s">
        <v>2868</v>
      </c>
      <c r="NK32" s="82" t="s">
        <v>2868</v>
      </c>
      <c r="NL32" s="82" t="s">
        <v>2868</v>
      </c>
      <c r="NM32" s="82" t="s">
        <v>2868</v>
      </c>
      <c r="NN32" s="82" t="s">
        <v>2868</v>
      </c>
      <c r="NO32" s="82" t="s">
        <v>2868</v>
      </c>
      <c r="NP32" s="82" t="s">
        <v>2868</v>
      </c>
      <c r="NQ32" s="82" t="s">
        <v>2868</v>
      </c>
      <c r="NR32" s="82" t="s">
        <v>2868</v>
      </c>
      <c r="NS32" s="82" t="s">
        <v>2868</v>
      </c>
      <c r="NT32" s="82" t="s">
        <v>2868</v>
      </c>
      <c r="NU32" s="82" t="s">
        <v>2868</v>
      </c>
      <c r="NV32" s="82" t="s">
        <v>2868</v>
      </c>
      <c r="NW32" s="82" t="s">
        <v>2868</v>
      </c>
      <c r="NX32" s="82" t="s">
        <v>2868</v>
      </c>
      <c r="NY32" s="82" t="s">
        <v>2868</v>
      </c>
      <c r="NZ32" s="82" t="s">
        <v>2868</v>
      </c>
      <c r="OA32" s="82" t="s">
        <v>2868</v>
      </c>
      <c r="OB32" s="82" t="s">
        <v>2868</v>
      </c>
      <c r="OC32" s="82" t="s">
        <v>2868</v>
      </c>
      <c r="OD32" s="82" t="s">
        <v>2868</v>
      </c>
      <c r="OE32" s="82" t="s">
        <v>2868</v>
      </c>
      <c r="OF32" s="82" t="s">
        <v>2868</v>
      </c>
      <c r="OG32" s="82" t="s">
        <v>2868</v>
      </c>
      <c r="OH32" s="82" t="s">
        <v>2868</v>
      </c>
      <c r="OI32" s="82" t="s">
        <v>2868</v>
      </c>
      <c r="OJ32" s="82" t="s">
        <v>2868</v>
      </c>
      <c r="OK32" s="82" t="s">
        <v>2868</v>
      </c>
      <c r="OL32" s="82" t="s">
        <v>2868</v>
      </c>
      <c r="OM32" s="82" t="s">
        <v>2868</v>
      </c>
      <c r="ON32" s="82" t="s">
        <v>2868</v>
      </c>
      <c r="OO32" s="82" t="s">
        <v>2868</v>
      </c>
      <c r="OP32" s="82" t="s">
        <v>2868</v>
      </c>
      <c r="OQ32" s="82" t="s">
        <v>2868</v>
      </c>
      <c r="OR32" s="82" t="s">
        <v>2868</v>
      </c>
      <c r="OS32" s="82" t="s">
        <v>2868</v>
      </c>
      <c r="OT32" s="82" t="s">
        <v>2868</v>
      </c>
      <c r="OU32" s="82" t="s">
        <v>2868</v>
      </c>
      <c r="OV32" s="82" t="s">
        <v>2868</v>
      </c>
      <c r="OW32" s="82" t="s">
        <v>2868</v>
      </c>
      <c r="OX32" s="82" t="s">
        <v>2868</v>
      </c>
      <c r="OY32" s="82" t="s">
        <v>2868</v>
      </c>
      <c r="OZ32" s="82" t="s">
        <v>2868</v>
      </c>
      <c r="PA32" s="82" t="s">
        <v>2868</v>
      </c>
      <c r="PB32" s="82" t="s">
        <v>2868</v>
      </c>
      <c r="PC32" s="82" t="s">
        <v>2868</v>
      </c>
      <c r="PD32" s="82" t="s">
        <v>2868</v>
      </c>
      <c r="PE32" s="82" t="s">
        <v>2868</v>
      </c>
      <c r="PF32" s="82" t="s">
        <v>2868</v>
      </c>
      <c r="PG32" s="82" t="s">
        <v>2868</v>
      </c>
      <c r="PH32" s="82" t="s">
        <v>2868</v>
      </c>
      <c r="PI32" s="82" t="s">
        <v>2868</v>
      </c>
      <c r="PJ32" s="82" t="s">
        <v>2868</v>
      </c>
      <c r="PK32" s="82" t="s">
        <v>2868</v>
      </c>
      <c r="PL32" s="82" t="s">
        <v>2868</v>
      </c>
      <c r="PM32" s="82" t="s">
        <v>2868</v>
      </c>
      <c r="PN32" s="82" t="s">
        <v>2868</v>
      </c>
      <c r="PO32" s="82" t="s">
        <v>2868</v>
      </c>
      <c r="PP32" s="82" t="s">
        <v>2868</v>
      </c>
      <c r="PQ32" s="82" t="s">
        <v>2868</v>
      </c>
      <c r="PR32" s="82" t="s">
        <v>2868</v>
      </c>
      <c r="PS32" s="82" t="s">
        <v>2868</v>
      </c>
      <c r="PT32" s="82" t="s">
        <v>2868</v>
      </c>
      <c r="PU32" s="82" t="s">
        <v>2868</v>
      </c>
      <c r="PV32" s="82" t="s">
        <v>2868</v>
      </c>
      <c r="PW32" s="82" t="s">
        <v>2868</v>
      </c>
      <c r="PX32" s="82" t="s">
        <v>2868</v>
      </c>
      <c r="PY32" s="82" t="s">
        <v>2868</v>
      </c>
      <c r="PZ32" s="82" t="s">
        <v>2868</v>
      </c>
      <c r="QA32" s="82" t="s">
        <v>2868</v>
      </c>
      <c r="QB32" s="82" t="s">
        <v>2868</v>
      </c>
      <c r="QC32" s="82" t="s">
        <v>2868</v>
      </c>
      <c r="QD32" s="82" t="s">
        <v>2868</v>
      </c>
      <c r="QE32" s="82" t="s">
        <v>2868</v>
      </c>
      <c r="QF32" s="82" t="s">
        <v>2868</v>
      </c>
      <c r="QG32" s="82" t="s">
        <v>2868</v>
      </c>
      <c r="QH32" s="82" t="s">
        <v>2868</v>
      </c>
      <c r="QI32" s="82" t="s">
        <v>2868</v>
      </c>
      <c r="QJ32" s="82" t="s">
        <v>2868</v>
      </c>
      <c r="QK32" s="82" t="s">
        <v>2868</v>
      </c>
      <c r="QL32" s="82" t="s">
        <v>2868</v>
      </c>
      <c r="QM32" s="82" t="s">
        <v>2868</v>
      </c>
    </row>
    <row r="33" spans="2:455">
      <c r="B33" s="82" t="s">
        <v>2904</v>
      </c>
      <c r="C33" s="82" t="s">
        <v>4072</v>
      </c>
      <c r="D33" s="82" t="s">
        <v>2904</v>
      </c>
      <c r="E33" s="82" t="s">
        <v>3344</v>
      </c>
      <c r="F33" s="82" t="s">
        <v>849</v>
      </c>
      <c r="G33" s="82" t="s">
        <v>1125</v>
      </c>
      <c r="H33" s="82" t="s">
        <v>1125</v>
      </c>
      <c r="I33" s="82" t="s">
        <v>4019</v>
      </c>
      <c r="J33" s="82" t="s">
        <v>4021</v>
      </c>
      <c r="K33" s="82" t="s">
        <v>3321</v>
      </c>
      <c r="L33" s="82" t="s">
        <v>3291</v>
      </c>
      <c r="M33" s="82" t="s">
        <v>3304</v>
      </c>
      <c r="N33" s="82" t="s">
        <v>3349</v>
      </c>
      <c r="O33" s="82" t="s">
        <v>3291</v>
      </c>
      <c r="P33" s="82" t="s">
        <v>3322</v>
      </c>
      <c r="Q33" s="82" t="s">
        <v>3291</v>
      </c>
      <c r="R33" s="82" t="s">
        <v>3308</v>
      </c>
      <c r="S33" s="82" t="s">
        <v>3291</v>
      </c>
      <c r="T33" s="82" t="s">
        <v>2868</v>
      </c>
      <c r="U33" s="82" t="s">
        <v>2868</v>
      </c>
      <c r="V33" s="82" t="s">
        <v>4276</v>
      </c>
      <c r="W33" s="82" t="s">
        <v>3289</v>
      </c>
      <c r="X33" s="82" t="s">
        <v>3320</v>
      </c>
      <c r="Y33" s="82" t="s">
        <v>3291</v>
      </c>
      <c r="Z33" s="82" t="s">
        <v>3295</v>
      </c>
      <c r="AA33" s="82" t="s">
        <v>3293</v>
      </c>
      <c r="AB33" s="82" t="s">
        <v>3289</v>
      </c>
      <c r="AC33" s="82" t="s">
        <v>3291</v>
      </c>
      <c r="AD33" s="82" t="s">
        <v>2868</v>
      </c>
      <c r="AE33" s="82" t="s">
        <v>2868</v>
      </c>
      <c r="AF33" s="82" t="s">
        <v>3302</v>
      </c>
      <c r="AG33" s="82" t="s">
        <v>3293</v>
      </c>
      <c r="AH33" s="82" t="s">
        <v>3291</v>
      </c>
      <c r="AI33" s="82" t="s">
        <v>3291</v>
      </c>
      <c r="AJ33" s="82" t="s">
        <v>4290</v>
      </c>
      <c r="AK33" s="82" t="s">
        <v>3289</v>
      </c>
      <c r="AL33" s="82" t="s">
        <v>3320</v>
      </c>
      <c r="AM33" s="82" t="s">
        <v>3291</v>
      </c>
      <c r="AN33" s="82" t="s">
        <v>3303</v>
      </c>
      <c r="AO33" s="82" t="s">
        <v>3291</v>
      </c>
      <c r="AP33" s="82" t="s">
        <v>3289</v>
      </c>
      <c r="AQ33" s="82" t="s">
        <v>3291</v>
      </c>
      <c r="AR33" s="82" t="s">
        <v>2868</v>
      </c>
      <c r="AS33" s="82" t="s">
        <v>2868</v>
      </c>
      <c r="AT33" s="82" t="s">
        <v>3302</v>
      </c>
      <c r="AU33" s="82" t="s">
        <v>3293</v>
      </c>
      <c r="AV33" s="82" t="s">
        <v>3289</v>
      </c>
      <c r="AW33" s="82" t="s">
        <v>3293</v>
      </c>
      <c r="AX33" s="82" t="s">
        <v>4277</v>
      </c>
      <c r="AY33" s="82" t="s">
        <v>3289</v>
      </c>
      <c r="AZ33" s="82" t="s">
        <v>3320</v>
      </c>
      <c r="BA33" s="82" t="s">
        <v>3291</v>
      </c>
      <c r="BB33" s="82" t="s">
        <v>3295</v>
      </c>
      <c r="BC33" s="82" t="s">
        <v>3293</v>
      </c>
      <c r="BD33" s="82" t="s">
        <v>3289</v>
      </c>
      <c r="BE33" s="82" t="s">
        <v>3291</v>
      </c>
      <c r="BF33" s="82" t="s">
        <v>2868</v>
      </c>
      <c r="BG33" s="82" t="s">
        <v>2868</v>
      </c>
      <c r="BH33" s="82" t="s">
        <v>3302</v>
      </c>
      <c r="BI33" s="82" t="s">
        <v>3293</v>
      </c>
      <c r="BJ33" s="82" t="s">
        <v>3291</v>
      </c>
      <c r="BK33" s="82" t="s">
        <v>3291</v>
      </c>
      <c r="BL33" s="82" t="s">
        <v>4278</v>
      </c>
      <c r="BM33" s="82" t="s">
        <v>3289</v>
      </c>
      <c r="BN33" s="82" t="s">
        <v>3320</v>
      </c>
      <c r="BO33" s="82" t="s">
        <v>3291</v>
      </c>
      <c r="BP33" s="82" t="s">
        <v>3301</v>
      </c>
      <c r="BQ33" s="82" t="s">
        <v>3293</v>
      </c>
      <c r="BR33" s="82" t="s">
        <v>3289</v>
      </c>
      <c r="BS33" s="82" t="s">
        <v>3291</v>
      </c>
      <c r="BT33" s="82" t="s">
        <v>2868</v>
      </c>
      <c r="BU33" s="82" t="s">
        <v>2868</v>
      </c>
      <c r="BV33" s="82" t="s">
        <v>3302</v>
      </c>
      <c r="BW33" s="82" t="s">
        <v>3293</v>
      </c>
      <c r="BX33" s="82" t="s">
        <v>3289</v>
      </c>
      <c r="BY33" s="82" t="s">
        <v>3291</v>
      </c>
      <c r="BZ33" s="82" t="s">
        <v>4279</v>
      </c>
      <c r="CA33" s="82" t="s">
        <v>3289</v>
      </c>
      <c r="CB33" s="82" t="s">
        <v>3320</v>
      </c>
      <c r="CC33" s="82" t="s">
        <v>3291</v>
      </c>
      <c r="CD33" s="82" t="s">
        <v>3295</v>
      </c>
      <c r="CE33" s="82" t="s">
        <v>3293</v>
      </c>
      <c r="CF33" s="82" t="s">
        <v>3289</v>
      </c>
      <c r="CG33" s="82" t="s">
        <v>3291</v>
      </c>
      <c r="CH33" s="82" t="s">
        <v>2868</v>
      </c>
      <c r="CI33" s="82" t="s">
        <v>2868</v>
      </c>
      <c r="CJ33" s="82" t="s">
        <v>3302</v>
      </c>
      <c r="CK33" s="82" t="s">
        <v>3293</v>
      </c>
      <c r="CL33" s="82" t="s">
        <v>3291</v>
      </c>
      <c r="CM33" s="82" t="s">
        <v>3291</v>
      </c>
      <c r="CN33" s="82" t="s">
        <v>4280</v>
      </c>
      <c r="CO33" s="82" t="s">
        <v>3289</v>
      </c>
      <c r="CP33" s="82" t="s">
        <v>3320</v>
      </c>
      <c r="CQ33" s="82" t="s">
        <v>3291</v>
      </c>
      <c r="CR33" s="82" t="s">
        <v>3301</v>
      </c>
      <c r="CS33" s="82" t="s">
        <v>3293</v>
      </c>
      <c r="CT33" s="82" t="s">
        <v>3289</v>
      </c>
      <c r="CU33" s="82" t="s">
        <v>3291</v>
      </c>
      <c r="CV33" s="82" t="s">
        <v>2868</v>
      </c>
      <c r="CW33" s="82" t="s">
        <v>2868</v>
      </c>
      <c r="CX33" s="82" t="s">
        <v>3302</v>
      </c>
      <c r="CY33" s="82" t="s">
        <v>3293</v>
      </c>
      <c r="CZ33" s="82" t="s">
        <v>3289</v>
      </c>
      <c r="DA33" s="82" t="s">
        <v>3291</v>
      </c>
      <c r="DB33" s="82" t="s">
        <v>4281</v>
      </c>
      <c r="DC33" s="82" t="s">
        <v>3297</v>
      </c>
      <c r="DD33" s="82" t="s">
        <v>2868</v>
      </c>
      <c r="DE33" s="82" t="s">
        <v>2868</v>
      </c>
      <c r="DF33" s="82" t="s">
        <v>2868</v>
      </c>
      <c r="DG33" s="82" t="s">
        <v>2868</v>
      </c>
      <c r="DH33" s="82" t="s">
        <v>2868</v>
      </c>
      <c r="DI33" s="82" t="s">
        <v>2868</v>
      </c>
      <c r="DJ33" s="82" t="s">
        <v>2868</v>
      </c>
      <c r="DK33" s="82" t="s">
        <v>2868</v>
      </c>
      <c r="DL33" s="82" t="s">
        <v>2868</v>
      </c>
      <c r="DM33" s="82" t="s">
        <v>2868</v>
      </c>
      <c r="DN33" s="82" t="s">
        <v>2868</v>
      </c>
      <c r="DO33" s="82" t="s">
        <v>2868</v>
      </c>
      <c r="DP33" s="82" t="s">
        <v>4282</v>
      </c>
      <c r="DQ33" s="82" t="s">
        <v>3289</v>
      </c>
      <c r="DR33" s="82" t="s">
        <v>3320</v>
      </c>
      <c r="DS33" s="82" t="s">
        <v>3291</v>
      </c>
      <c r="DT33" s="82" t="s">
        <v>3301</v>
      </c>
      <c r="DU33" s="82" t="s">
        <v>3293</v>
      </c>
      <c r="DV33" s="82" t="s">
        <v>3289</v>
      </c>
      <c r="DW33" s="82" t="s">
        <v>3291</v>
      </c>
      <c r="DX33" s="82" t="s">
        <v>2868</v>
      </c>
      <c r="DY33" s="82" t="s">
        <v>2868</v>
      </c>
      <c r="DZ33" s="82" t="s">
        <v>3302</v>
      </c>
      <c r="EA33" s="82" t="s">
        <v>3293</v>
      </c>
      <c r="EB33" s="82" t="s">
        <v>3289</v>
      </c>
      <c r="EC33" s="82" t="s">
        <v>3291</v>
      </c>
      <c r="ED33" s="82" t="s">
        <v>4283</v>
      </c>
      <c r="EE33" s="82" t="s">
        <v>3289</v>
      </c>
      <c r="EF33" s="82" t="s">
        <v>3320</v>
      </c>
      <c r="EG33" s="82" t="s">
        <v>3291</v>
      </c>
      <c r="EH33" s="82" t="s">
        <v>3298</v>
      </c>
      <c r="EI33" s="82" t="s">
        <v>3291</v>
      </c>
      <c r="EJ33" s="82" t="s">
        <v>3289</v>
      </c>
      <c r="EK33" s="82" t="s">
        <v>3291</v>
      </c>
      <c r="EL33" s="82" t="s">
        <v>2868</v>
      </c>
      <c r="EM33" s="82" t="s">
        <v>2868</v>
      </c>
      <c r="EN33" s="82" t="s">
        <v>3302</v>
      </c>
      <c r="EO33" s="82" t="s">
        <v>3293</v>
      </c>
      <c r="EP33" s="82" t="s">
        <v>3297</v>
      </c>
      <c r="EQ33" s="82" t="s">
        <v>3293</v>
      </c>
      <c r="ER33" s="82" t="s">
        <v>4293</v>
      </c>
      <c r="ES33" s="82" t="s">
        <v>3289</v>
      </c>
      <c r="ET33" s="82" t="s">
        <v>3320</v>
      </c>
      <c r="EU33" s="82" t="s">
        <v>3291</v>
      </c>
      <c r="EV33" s="82" t="s">
        <v>3298</v>
      </c>
      <c r="EW33" s="82" t="s">
        <v>3291</v>
      </c>
      <c r="EX33" s="82" t="s">
        <v>3289</v>
      </c>
      <c r="EY33" s="82" t="s">
        <v>3291</v>
      </c>
      <c r="EZ33" s="82" t="s">
        <v>2868</v>
      </c>
      <c r="FA33" s="82" t="s">
        <v>2868</v>
      </c>
      <c r="FB33" s="82" t="s">
        <v>3302</v>
      </c>
      <c r="FC33" s="82" t="s">
        <v>3293</v>
      </c>
      <c r="FD33" s="82" t="s">
        <v>3297</v>
      </c>
      <c r="FE33" s="82" t="s">
        <v>3293</v>
      </c>
      <c r="FF33" s="82" t="s">
        <v>4284</v>
      </c>
      <c r="FG33" s="82" t="s">
        <v>3297</v>
      </c>
      <c r="FH33" s="82" t="s">
        <v>2868</v>
      </c>
      <c r="FI33" s="82" t="s">
        <v>2868</v>
      </c>
      <c r="FJ33" s="82" t="s">
        <v>2868</v>
      </c>
      <c r="FK33" s="82" t="s">
        <v>2868</v>
      </c>
      <c r="FL33" s="82" t="s">
        <v>2868</v>
      </c>
      <c r="FM33" s="82" t="s">
        <v>2868</v>
      </c>
      <c r="FN33" s="82" t="s">
        <v>2868</v>
      </c>
      <c r="FO33" s="82" t="s">
        <v>2868</v>
      </c>
      <c r="FP33" s="82" t="s">
        <v>2868</v>
      </c>
      <c r="FQ33" s="82" t="s">
        <v>2868</v>
      </c>
      <c r="FR33" s="82" t="s">
        <v>2868</v>
      </c>
      <c r="FS33" s="82" t="s">
        <v>2868</v>
      </c>
      <c r="FT33" s="82" t="s">
        <v>4285</v>
      </c>
      <c r="FU33" s="82" t="s">
        <v>3289</v>
      </c>
      <c r="FV33" s="82" t="s">
        <v>3320</v>
      </c>
      <c r="FW33" s="82" t="s">
        <v>3291</v>
      </c>
      <c r="FX33" s="82" t="s">
        <v>3295</v>
      </c>
      <c r="FY33" s="82" t="s">
        <v>3293</v>
      </c>
      <c r="FZ33" s="82" t="s">
        <v>3289</v>
      </c>
      <c r="GA33" s="82" t="s">
        <v>3291</v>
      </c>
      <c r="GB33" s="82" t="s">
        <v>2868</v>
      </c>
      <c r="GC33" s="82" t="s">
        <v>2868</v>
      </c>
      <c r="GD33" s="82" t="s">
        <v>3302</v>
      </c>
      <c r="GE33" s="82" t="s">
        <v>3293</v>
      </c>
      <c r="GF33" s="82" t="s">
        <v>3291</v>
      </c>
      <c r="GG33" s="82" t="s">
        <v>3291</v>
      </c>
      <c r="GH33" s="82" t="s">
        <v>4286</v>
      </c>
      <c r="GI33" s="82" t="s">
        <v>3297</v>
      </c>
      <c r="GJ33" s="82" t="s">
        <v>2868</v>
      </c>
      <c r="GK33" s="82" t="s">
        <v>2868</v>
      </c>
      <c r="GL33" s="82" t="s">
        <v>2868</v>
      </c>
      <c r="GM33" s="82" t="s">
        <v>2868</v>
      </c>
      <c r="GN33" s="82" t="s">
        <v>2868</v>
      </c>
      <c r="GO33" s="82" t="s">
        <v>2868</v>
      </c>
      <c r="GP33" s="82" t="s">
        <v>2868</v>
      </c>
      <c r="GQ33" s="82" t="s">
        <v>2868</v>
      </c>
      <c r="GR33" s="82" t="s">
        <v>2868</v>
      </c>
      <c r="GS33" s="82" t="s">
        <v>2868</v>
      </c>
      <c r="GT33" s="82" t="s">
        <v>2868</v>
      </c>
      <c r="GU33" s="82" t="s">
        <v>2868</v>
      </c>
      <c r="GV33" s="82" t="s">
        <v>4287</v>
      </c>
      <c r="GW33" s="82" t="s">
        <v>3289</v>
      </c>
      <c r="GX33" s="82" t="s">
        <v>3320</v>
      </c>
      <c r="GY33" s="82" t="s">
        <v>3291</v>
      </c>
      <c r="GZ33" s="82" t="s">
        <v>3301</v>
      </c>
      <c r="HA33" s="82" t="s">
        <v>3293</v>
      </c>
      <c r="HB33" s="82" t="s">
        <v>3289</v>
      </c>
      <c r="HC33" s="82" t="s">
        <v>3291</v>
      </c>
      <c r="HD33" s="82" t="s">
        <v>2868</v>
      </c>
      <c r="HE33" s="82" t="s">
        <v>2868</v>
      </c>
      <c r="HF33" s="82" t="s">
        <v>3302</v>
      </c>
      <c r="HG33" s="82" t="s">
        <v>3293</v>
      </c>
      <c r="HH33" s="82" t="s">
        <v>3289</v>
      </c>
      <c r="HI33" s="82" t="s">
        <v>3291</v>
      </c>
      <c r="HJ33" s="82" t="s">
        <v>4288</v>
      </c>
      <c r="HK33" s="82" t="s">
        <v>3289</v>
      </c>
      <c r="HL33" s="82" t="s">
        <v>3320</v>
      </c>
      <c r="HM33" s="82" t="s">
        <v>3291</v>
      </c>
      <c r="HN33" s="82" t="s">
        <v>3295</v>
      </c>
      <c r="HO33" s="82" t="s">
        <v>3293</v>
      </c>
      <c r="HP33" s="82" t="s">
        <v>3289</v>
      </c>
      <c r="HQ33" s="82" t="s">
        <v>3291</v>
      </c>
      <c r="HR33" s="82" t="s">
        <v>2868</v>
      </c>
      <c r="HS33" s="82" t="s">
        <v>2868</v>
      </c>
      <c r="HT33" s="82" t="s">
        <v>3302</v>
      </c>
      <c r="HU33" s="82" t="s">
        <v>3293</v>
      </c>
      <c r="HV33" s="82" t="s">
        <v>3291</v>
      </c>
      <c r="HW33" s="82" t="s">
        <v>3291</v>
      </c>
      <c r="HX33" s="82" t="s">
        <v>4295</v>
      </c>
      <c r="HY33" s="82" t="s">
        <v>3289</v>
      </c>
      <c r="HZ33" s="82" t="s">
        <v>3320</v>
      </c>
      <c r="IA33" s="82" t="s">
        <v>3291</v>
      </c>
      <c r="IB33" s="82" t="s">
        <v>3303</v>
      </c>
      <c r="IC33" s="82" t="s">
        <v>3293</v>
      </c>
      <c r="ID33" s="82" t="s">
        <v>3289</v>
      </c>
      <c r="IE33" s="82" t="s">
        <v>3291</v>
      </c>
      <c r="IF33" s="82" t="s">
        <v>2868</v>
      </c>
      <c r="IG33" s="82" t="s">
        <v>2868</v>
      </c>
      <c r="IH33" s="82" t="s">
        <v>3302</v>
      </c>
      <c r="II33" s="82" t="s">
        <v>3293</v>
      </c>
      <c r="IJ33" s="82" t="s">
        <v>3297</v>
      </c>
      <c r="IK33" s="82" t="s">
        <v>3291</v>
      </c>
      <c r="IL33" s="82" t="s">
        <v>4289</v>
      </c>
      <c r="IM33" s="82" t="s">
        <v>3289</v>
      </c>
      <c r="IN33" s="82" t="s">
        <v>3320</v>
      </c>
      <c r="IO33" s="82" t="s">
        <v>3291</v>
      </c>
      <c r="IP33" s="82" t="s">
        <v>3298</v>
      </c>
      <c r="IQ33" s="82" t="s">
        <v>3291</v>
      </c>
      <c r="IR33" s="82" t="s">
        <v>3289</v>
      </c>
      <c r="IS33" s="82" t="s">
        <v>3291</v>
      </c>
      <c r="IT33" s="82" t="s">
        <v>2868</v>
      </c>
      <c r="IU33" s="82" t="s">
        <v>2868</v>
      </c>
      <c r="IV33" s="82" t="s">
        <v>3302</v>
      </c>
      <c r="IW33" s="82" t="s">
        <v>3293</v>
      </c>
      <c r="IX33" s="82" t="s">
        <v>3297</v>
      </c>
      <c r="IY33" s="82" t="s">
        <v>3293</v>
      </c>
      <c r="IZ33" s="82" t="s">
        <v>2868</v>
      </c>
      <c r="JA33" s="82" t="s">
        <v>2868</v>
      </c>
      <c r="JB33" s="82" t="s">
        <v>2868</v>
      </c>
      <c r="JC33" s="82" t="s">
        <v>2868</v>
      </c>
      <c r="JD33" s="82" t="s">
        <v>2868</v>
      </c>
      <c r="JE33" s="82" t="s">
        <v>2868</v>
      </c>
      <c r="JF33" s="82" t="s">
        <v>2868</v>
      </c>
      <c r="JG33" s="82" t="s">
        <v>2868</v>
      </c>
      <c r="JH33" s="82" t="s">
        <v>2868</v>
      </c>
      <c r="JI33" s="82" t="s">
        <v>2868</v>
      </c>
      <c r="JJ33" s="82" t="s">
        <v>2868</v>
      </c>
      <c r="JK33" s="82" t="s">
        <v>2868</v>
      </c>
      <c r="JL33" s="82" t="s">
        <v>2868</v>
      </c>
      <c r="JM33" s="82" t="s">
        <v>2868</v>
      </c>
      <c r="JN33" s="82" t="s">
        <v>2868</v>
      </c>
      <c r="JO33" s="82" t="s">
        <v>2868</v>
      </c>
      <c r="JP33" s="82" t="s">
        <v>2868</v>
      </c>
      <c r="JQ33" s="82" t="s">
        <v>2868</v>
      </c>
      <c r="JR33" s="82" t="s">
        <v>2868</v>
      </c>
      <c r="JS33" s="82" t="s">
        <v>2868</v>
      </c>
      <c r="JT33" s="82" t="s">
        <v>2868</v>
      </c>
      <c r="JU33" s="82" t="s">
        <v>2868</v>
      </c>
      <c r="JV33" s="82" t="s">
        <v>2868</v>
      </c>
      <c r="JW33" s="82" t="s">
        <v>2868</v>
      </c>
      <c r="JX33" s="82" t="s">
        <v>2868</v>
      </c>
      <c r="JY33" s="82" t="s">
        <v>2868</v>
      </c>
      <c r="JZ33" s="82" t="s">
        <v>2868</v>
      </c>
      <c r="KA33" s="82" t="s">
        <v>2868</v>
      </c>
      <c r="KB33" s="82" t="s">
        <v>2868</v>
      </c>
      <c r="KC33" s="82" t="s">
        <v>2868</v>
      </c>
      <c r="KD33" s="82" t="s">
        <v>2868</v>
      </c>
      <c r="KE33" s="82" t="s">
        <v>2868</v>
      </c>
      <c r="KF33" s="82" t="s">
        <v>2868</v>
      </c>
      <c r="KG33" s="82" t="s">
        <v>2868</v>
      </c>
      <c r="KH33" s="82" t="s">
        <v>2868</v>
      </c>
      <c r="KI33" s="82" t="s">
        <v>2868</v>
      </c>
      <c r="KJ33" s="82" t="s">
        <v>2868</v>
      </c>
      <c r="KK33" s="82" t="s">
        <v>2868</v>
      </c>
      <c r="KL33" s="82" t="s">
        <v>2868</v>
      </c>
      <c r="KM33" s="82" t="s">
        <v>2868</v>
      </c>
      <c r="KN33" s="82" t="s">
        <v>2868</v>
      </c>
      <c r="KO33" s="82" t="s">
        <v>2868</v>
      </c>
      <c r="KP33" s="82" t="s">
        <v>2868</v>
      </c>
      <c r="KQ33" s="82" t="s">
        <v>2868</v>
      </c>
      <c r="KR33" s="82" t="s">
        <v>2868</v>
      </c>
      <c r="KS33" s="82" t="s">
        <v>2868</v>
      </c>
      <c r="KT33" s="82" t="s">
        <v>2868</v>
      </c>
      <c r="KU33" s="82" t="s">
        <v>2868</v>
      </c>
      <c r="KV33" s="82" t="s">
        <v>2868</v>
      </c>
      <c r="KW33" s="82" t="s">
        <v>2868</v>
      </c>
      <c r="KX33" s="82" t="s">
        <v>2868</v>
      </c>
      <c r="KY33" s="82" t="s">
        <v>2868</v>
      </c>
      <c r="KZ33" s="82" t="s">
        <v>2868</v>
      </c>
      <c r="LA33" s="82" t="s">
        <v>2868</v>
      </c>
      <c r="LB33" s="82" t="s">
        <v>2868</v>
      </c>
      <c r="LC33" s="82" t="s">
        <v>2868</v>
      </c>
      <c r="LD33" s="82" t="s">
        <v>2868</v>
      </c>
      <c r="LE33" s="82" t="s">
        <v>2868</v>
      </c>
      <c r="LF33" s="82" t="s">
        <v>2868</v>
      </c>
      <c r="LG33" s="82" t="s">
        <v>2868</v>
      </c>
      <c r="LH33" s="82" t="s">
        <v>2868</v>
      </c>
      <c r="LI33" s="82" t="s">
        <v>2868</v>
      </c>
      <c r="LJ33" s="82" t="s">
        <v>2868</v>
      </c>
      <c r="LK33" s="82" t="s">
        <v>2868</v>
      </c>
      <c r="LL33" s="82" t="s">
        <v>2868</v>
      </c>
      <c r="LM33" s="82" t="s">
        <v>2868</v>
      </c>
      <c r="LN33" s="82" t="s">
        <v>2868</v>
      </c>
      <c r="LO33" s="82" t="s">
        <v>2868</v>
      </c>
      <c r="LP33" s="82" t="s">
        <v>2868</v>
      </c>
      <c r="LQ33" s="82" t="s">
        <v>2868</v>
      </c>
      <c r="LR33" s="82" t="s">
        <v>2868</v>
      </c>
      <c r="LS33" s="82" t="s">
        <v>2868</v>
      </c>
      <c r="LT33" s="82" t="s">
        <v>2868</v>
      </c>
      <c r="LU33" s="82" t="s">
        <v>2868</v>
      </c>
      <c r="LV33" s="82" t="s">
        <v>2868</v>
      </c>
      <c r="LW33" s="82" t="s">
        <v>2868</v>
      </c>
      <c r="LX33" s="82" t="s">
        <v>2868</v>
      </c>
      <c r="LY33" s="82" t="s">
        <v>2868</v>
      </c>
      <c r="LZ33" s="82" t="s">
        <v>2868</v>
      </c>
      <c r="MA33" s="82" t="s">
        <v>2868</v>
      </c>
      <c r="MB33" s="82" t="s">
        <v>2868</v>
      </c>
      <c r="MC33" s="82" t="s">
        <v>2868</v>
      </c>
      <c r="MD33" s="82" t="s">
        <v>2868</v>
      </c>
      <c r="ME33" s="82" t="s">
        <v>2868</v>
      </c>
      <c r="MF33" s="82" t="s">
        <v>2868</v>
      </c>
      <c r="MG33" s="82" t="s">
        <v>2868</v>
      </c>
      <c r="MH33" s="82" t="s">
        <v>2868</v>
      </c>
      <c r="MI33" s="82" t="s">
        <v>2868</v>
      </c>
      <c r="MJ33" s="82" t="s">
        <v>2868</v>
      </c>
      <c r="MK33" s="82" t="s">
        <v>2868</v>
      </c>
      <c r="ML33" s="82" t="s">
        <v>2868</v>
      </c>
      <c r="MM33" s="82" t="s">
        <v>2868</v>
      </c>
      <c r="MN33" s="82" t="s">
        <v>2868</v>
      </c>
      <c r="MO33" s="82" t="s">
        <v>2868</v>
      </c>
      <c r="MP33" s="82" t="s">
        <v>2868</v>
      </c>
      <c r="MQ33" s="82" t="s">
        <v>2868</v>
      </c>
      <c r="MR33" s="82" t="s">
        <v>2868</v>
      </c>
      <c r="MS33" s="82" t="s">
        <v>2868</v>
      </c>
      <c r="MT33" s="82" t="s">
        <v>2868</v>
      </c>
      <c r="MU33" s="82" t="s">
        <v>2868</v>
      </c>
      <c r="MV33" s="82" t="s">
        <v>2868</v>
      </c>
      <c r="MW33" s="82" t="s">
        <v>2868</v>
      </c>
      <c r="MX33" s="82" t="s">
        <v>2868</v>
      </c>
      <c r="MY33" s="82" t="s">
        <v>2868</v>
      </c>
      <c r="MZ33" s="82" t="s">
        <v>2868</v>
      </c>
      <c r="NA33" s="82" t="s">
        <v>2868</v>
      </c>
      <c r="NB33" s="82" t="s">
        <v>2868</v>
      </c>
      <c r="NC33" s="82" t="s">
        <v>2868</v>
      </c>
      <c r="ND33" s="82" t="s">
        <v>2868</v>
      </c>
      <c r="NE33" s="82" t="s">
        <v>2868</v>
      </c>
      <c r="NF33" s="82" t="s">
        <v>2868</v>
      </c>
      <c r="NG33" s="82" t="s">
        <v>2868</v>
      </c>
      <c r="NH33" s="82" t="s">
        <v>2868</v>
      </c>
      <c r="NI33" s="82" t="s">
        <v>2868</v>
      </c>
      <c r="NJ33" s="82" t="s">
        <v>2868</v>
      </c>
      <c r="NK33" s="82" t="s">
        <v>2868</v>
      </c>
      <c r="NL33" s="82" t="s">
        <v>2868</v>
      </c>
      <c r="NM33" s="82" t="s">
        <v>2868</v>
      </c>
      <c r="NN33" s="82" t="s">
        <v>2868</v>
      </c>
      <c r="NO33" s="82" t="s">
        <v>2868</v>
      </c>
      <c r="NP33" s="82" t="s">
        <v>2868</v>
      </c>
      <c r="NQ33" s="82" t="s">
        <v>2868</v>
      </c>
      <c r="NR33" s="82" t="s">
        <v>2868</v>
      </c>
      <c r="NS33" s="82" t="s">
        <v>2868</v>
      </c>
      <c r="NT33" s="82" t="s">
        <v>2868</v>
      </c>
      <c r="NU33" s="82" t="s">
        <v>2868</v>
      </c>
      <c r="NV33" s="82" t="s">
        <v>2868</v>
      </c>
      <c r="NW33" s="82" t="s">
        <v>2868</v>
      </c>
      <c r="NX33" s="82" t="s">
        <v>2868</v>
      </c>
      <c r="NY33" s="82" t="s">
        <v>2868</v>
      </c>
      <c r="NZ33" s="82" t="s">
        <v>2868</v>
      </c>
      <c r="OA33" s="82" t="s">
        <v>2868</v>
      </c>
      <c r="OB33" s="82" t="s">
        <v>2868</v>
      </c>
      <c r="OC33" s="82" t="s">
        <v>2868</v>
      </c>
      <c r="OD33" s="82" t="s">
        <v>2868</v>
      </c>
      <c r="OE33" s="82" t="s">
        <v>2868</v>
      </c>
      <c r="OF33" s="82" t="s">
        <v>2868</v>
      </c>
      <c r="OG33" s="82" t="s">
        <v>2868</v>
      </c>
      <c r="OH33" s="82" t="s">
        <v>2868</v>
      </c>
      <c r="OI33" s="82" t="s">
        <v>2868</v>
      </c>
      <c r="OJ33" s="82" t="s">
        <v>2868</v>
      </c>
      <c r="OK33" s="82" t="s">
        <v>2868</v>
      </c>
      <c r="OL33" s="82" t="s">
        <v>2868</v>
      </c>
      <c r="OM33" s="82" t="s">
        <v>2868</v>
      </c>
      <c r="ON33" s="82" t="s">
        <v>2868</v>
      </c>
      <c r="OO33" s="82" t="s">
        <v>2868</v>
      </c>
      <c r="OP33" s="82" t="s">
        <v>2868</v>
      </c>
      <c r="OQ33" s="82" t="s">
        <v>2868</v>
      </c>
      <c r="OR33" s="82" t="s">
        <v>2868</v>
      </c>
      <c r="OS33" s="82" t="s">
        <v>2868</v>
      </c>
      <c r="OT33" s="82" t="s">
        <v>2868</v>
      </c>
      <c r="OU33" s="82" t="s">
        <v>2868</v>
      </c>
      <c r="OV33" s="82" t="s">
        <v>2868</v>
      </c>
      <c r="OW33" s="82" t="s">
        <v>2868</v>
      </c>
      <c r="OX33" s="82" t="s">
        <v>2868</v>
      </c>
      <c r="OY33" s="82" t="s">
        <v>2868</v>
      </c>
      <c r="OZ33" s="82" t="s">
        <v>2868</v>
      </c>
      <c r="PA33" s="82" t="s">
        <v>2868</v>
      </c>
      <c r="PB33" s="82" t="s">
        <v>2868</v>
      </c>
      <c r="PC33" s="82" t="s">
        <v>2868</v>
      </c>
      <c r="PD33" s="82" t="s">
        <v>2868</v>
      </c>
      <c r="PE33" s="82" t="s">
        <v>2868</v>
      </c>
      <c r="PF33" s="82" t="s">
        <v>2868</v>
      </c>
      <c r="PG33" s="82" t="s">
        <v>2868</v>
      </c>
      <c r="PH33" s="82" t="s">
        <v>2868</v>
      </c>
      <c r="PI33" s="82" t="s">
        <v>2868</v>
      </c>
      <c r="PJ33" s="82" t="s">
        <v>2868</v>
      </c>
      <c r="PK33" s="82" t="s">
        <v>2868</v>
      </c>
      <c r="PL33" s="82" t="s">
        <v>2868</v>
      </c>
      <c r="PM33" s="82" t="s">
        <v>2868</v>
      </c>
      <c r="PN33" s="82" t="s">
        <v>2868</v>
      </c>
      <c r="PO33" s="82" t="s">
        <v>2868</v>
      </c>
      <c r="PP33" s="82" t="s">
        <v>2868</v>
      </c>
      <c r="PQ33" s="82" t="s">
        <v>2868</v>
      </c>
      <c r="PR33" s="82" t="s">
        <v>2868</v>
      </c>
      <c r="PS33" s="82" t="s">
        <v>2868</v>
      </c>
      <c r="PT33" s="82" t="s">
        <v>2868</v>
      </c>
      <c r="PU33" s="82" t="s">
        <v>2868</v>
      </c>
      <c r="PV33" s="82" t="s">
        <v>2868</v>
      </c>
      <c r="PW33" s="82" t="s">
        <v>2868</v>
      </c>
      <c r="PX33" s="82" t="s">
        <v>2868</v>
      </c>
      <c r="PY33" s="82" t="s">
        <v>2868</v>
      </c>
      <c r="PZ33" s="82" t="s">
        <v>2868</v>
      </c>
      <c r="QA33" s="82" t="s">
        <v>2868</v>
      </c>
      <c r="QB33" s="82" t="s">
        <v>2868</v>
      </c>
      <c r="QC33" s="82" t="s">
        <v>2868</v>
      </c>
      <c r="QD33" s="82" t="s">
        <v>2868</v>
      </c>
      <c r="QE33" s="82" t="s">
        <v>2868</v>
      </c>
      <c r="QF33" s="82" t="s">
        <v>2868</v>
      </c>
      <c r="QG33" s="82" t="s">
        <v>2868</v>
      </c>
      <c r="QH33" s="82" t="s">
        <v>2868</v>
      </c>
      <c r="QI33" s="82" t="s">
        <v>2868</v>
      </c>
      <c r="QJ33" s="82" t="s">
        <v>2868</v>
      </c>
      <c r="QK33" s="82" t="s">
        <v>2868</v>
      </c>
      <c r="QL33" s="82" t="s">
        <v>2868</v>
      </c>
      <c r="QM33" s="82" t="s">
        <v>2868</v>
      </c>
    </row>
    <row r="34" spans="2:455">
      <c r="B34" s="82" t="s">
        <v>2905</v>
      </c>
      <c r="C34" s="82" t="s">
        <v>4074</v>
      </c>
      <c r="D34" s="82" t="s">
        <v>2905</v>
      </c>
      <c r="E34" s="82" t="s">
        <v>3346</v>
      </c>
      <c r="F34" s="82" t="s">
        <v>849</v>
      </c>
      <c r="G34" s="82" t="s">
        <v>1157</v>
      </c>
      <c r="H34" s="82" t="s">
        <v>1157</v>
      </c>
      <c r="I34" s="82" t="s">
        <v>4019</v>
      </c>
      <c r="J34" s="82" t="s">
        <v>4021</v>
      </c>
      <c r="K34" s="82" t="s">
        <v>3295</v>
      </c>
      <c r="L34" s="82" t="s">
        <v>3297</v>
      </c>
      <c r="M34" s="82" t="s">
        <v>3297</v>
      </c>
      <c r="N34" s="82" t="s">
        <v>3305</v>
      </c>
      <c r="O34" s="82" t="s">
        <v>3291</v>
      </c>
      <c r="P34" s="82" t="s">
        <v>3349</v>
      </c>
      <c r="Q34" s="82" t="s">
        <v>3291</v>
      </c>
      <c r="R34" s="82" t="s">
        <v>3303</v>
      </c>
      <c r="S34" s="82" t="s">
        <v>3291</v>
      </c>
      <c r="T34" s="82" t="s">
        <v>2868</v>
      </c>
      <c r="U34" s="82" t="s">
        <v>2868</v>
      </c>
      <c r="V34" s="82" t="s">
        <v>4020</v>
      </c>
      <c r="W34" s="82" t="s">
        <v>3304</v>
      </c>
      <c r="X34" s="82" t="s">
        <v>2868</v>
      </c>
      <c r="Y34" s="82" t="s">
        <v>2868</v>
      </c>
      <c r="Z34" s="82" t="s">
        <v>2868</v>
      </c>
      <c r="AA34" s="82" t="s">
        <v>2868</v>
      </c>
      <c r="AB34" s="82" t="s">
        <v>2868</v>
      </c>
      <c r="AC34" s="82" t="s">
        <v>2868</v>
      </c>
      <c r="AD34" s="82" t="s">
        <v>2868</v>
      </c>
      <c r="AE34" s="82" t="s">
        <v>2868</v>
      </c>
      <c r="AF34" s="82" t="s">
        <v>2868</v>
      </c>
      <c r="AG34" s="82" t="s">
        <v>2868</v>
      </c>
      <c r="AH34" s="82" t="s">
        <v>2868</v>
      </c>
      <c r="AI34" s="82" t="s">
        <v>2868</v>
      </c>
      <c r="AJ34" s="82" t="s">
        <v>4276</v>
      </c>
      <c r="AK34" s="82" t="s">
        <v>3289</v>
      </c>
      <c r="AL34" s="82" t="s">
        <v>3294</v>
      </c>
      <c r="AM34" s="82" t="s">
        <v>3291</v>
      </c>
      <c r="AN34" s="82" t="s">
        <v>3298</v>
      </c>
      <c r="AO34" s="82" t="s">
        <v>3293</v>
      </c>
      <c r="AP34" s="82" t="s">
        <v>3289</v>
      </c>
      <c r="AQ34" s="82" t="s">
        <v>3291</v>
      </c>
      <c r="AR34" s="82" t="s">
        <v>2868</v>
      </c>
      <c r="AS34" s="82" t="s">
        <v>2868</v>
      </c>
      <c r="AT34" s="82" t="s">
        <v>3302</v>
      </c>
      <c r="AU34" s="82" t="s">
        <v>3293</v>
      </c>
      <c r="AV34" s="82" t="s">
        <v>3297</v>
      </c>
      <c r="AW34" s="82" t="s">
        <v>3291</v>
      </c>
      <c r="AX34" s="82" t="s">
        <v>4290</v>
      </c>
      <c r="AY34" s="82" t="s">
        <v>3289</v>
      </c>
      <c r="AZ34" s="82" t="s">
        <v>3294</v>
      </c>
      <c r="BA34" s="82" t="s">
        <v>3291</v>
      </c>
      <c r="BB34" s="82" t="s">
        <v>3303</v>
      </c>
      <c r="BC34" s="82" t="s">
        <v>3291</v>
      </c>
      <c r="BD34" s="82" t="s">
        <v>3289</v>
      </c>
      <c r="BE34" s="82" t="s">
        <v>3291</v>
      </c>
      <c r="BF34" s="82" t="s">
        <v>2868</v>
      </c>
      <c r="BG34" s="82" t="s">
        <v>2868</v>
      </c>
      <c r="BH34" s="82" t="s">
        <v>3302</v>
      </c>
      <c r="BI34" s="82" t="s">
        <v>3293</v>
      </c>
      <c r="BJ34" s="82" t="s">
        <v>3291</v>
      </c>
      <c r="BK34" s="82" t="s">
        <v>3293</v>
      </c>
      <c r="BL34" s="82" t="s">
        <v>4277</v>
      </c>
      <c r="BM34" s="82" t="s">
        <v>3289</v>
      </c>
      <c r="BN34" s="82" t="s">
        <v>3294</v>
      </c>
      <c r="BO34" s="82" t="s">
        <v>3291</v>
      </c>
      <c r="BP34" s="82" t="s">
        <v>3303</v>
      </c>
      <c r="BQ34" s="82" t="s">
        <v>3291</v>
      </c>
      <c r="BR34" s="82" t="s">
        <v>3289</v>
      </c>
      <c r="BS34" s="82" t="s">
        <v>3291</v>
      </c>
      <c r="BT34" s="82" t="s">
        <v>2868</v>
      </c>
      <c r="BU34" s="82" t="s">
        <v>2868</v>
      </c>
      <c r="BV34" s="82" t="s">
        <v>3302</v>
      </c>
      <c r="BW34" s="82" t="s">
        <v>3293</v>
      </c>
      <c r="BX34" s="82" t="s">
        <v>3291</v>
      </c>
      <c r="BY34" s="82" t="s">
        <v>3293</v>
      </c>
      <c r="BZ34" s="82" t="s">
        <v>4291</v>
      </c>
      <c r="CA34" s="82" t="s">
        <v>3289</v>
      </c>
      <c r="CB34" s="82" t="s">
        <v>3294</v>
      </c>
      <c r="CC34" s="82" t="s">
        <v>3291</v>
      </c>
      <c r="CD34" s="82" t="s">
        <v>3303</v>
      </c>
      <c r="CE34" s="82" t="s">
        <v>3293</v>
      </c>
      <c r="CF34" s="82" t="s">
        <v>3289</v>
      </c>
      <c r="CG34" s="82" t="s">
        <v>3291</v>
      </c>
      <c r="CH34" s="82" t="s">
        <v>2868</v>
      </c>
      <c r="CI34" s="82" t="s">
        <v>2868</v>
      </c>
      <c r="CJ34" s="82" t="s">
        <v>3302</v>
      </c>
      <c r="CK34" s="82" t="s">
        <v>3293</v>
      </c>
      <c r="CL34" s="82" t="s">
        <v>3289</v>
      </c>
      <c r="CM34" s="82" t="s">
        <v>3291</v>
      </c>
      <c r="CN34" s="82" t="s">
        <v>4278</v>
      </c>
      <c r="CO34" s="82" t="s">
        <v>3289</v>
      </c>
      <c r="CP34" s="82" t="s">
        <v>3294</v>
      </c>
      <c r="CQ34" s="82" t="s">
        <v>3291</v>
      </c>
      <c r="CR34" s="82" t="s">
        <v>3303</v>
      </c>
      <c r="CS34" s="82" t="s">
        <v>3291</v>
      </c>
      <c r="CT34" s="82" t="s">
        <v>3289</v>
      </c>
      <c r="CU34" s="82" t="s">
        <v>3291</v>
      </c>
      <c r="CV34" s="82" t="s">
        <v>2868</v>
      </c>
      <c r="CW34" s="82" t="s">
        <v>2868</v>
      </c>
      <c r="CX34" s="82" t="s">
        <v>3302</v>
      </c>
      <c r="CY34" s="82" t="s">
        <v>3293</v>
      </c>
      <c r="CZ34" s="82" t="s">
        <v>3291</v>
      </c>
      <c r="DA34" s="82" t="s">
        <v>3293</v>
      </c>
      <c r="DB34" s="82" t="s">
        <v>4279</v>
      </c>
      <c r="DC34" s="82" t="s">
        <v>3289</v>
      </c>
      <c r="DD34" s="82" t="s">
        <v>3294</v>
      </c>
      <c r="DE34" s="82" t="s">
        <v>3291</v>
      </c>
      <c r="DF34" s="82" t="s">
        <v>3303</v>
      </c>
      <c r="DG34" s="82" t="s">
        <v>3291</v>
      </c>
      <c r="DH34" s="82" t="s">
        <v>3289</v>
      </c>
      <c r="DI34" s="82" t="s">
        <v>3291</v>
      </c>
      <c r="DJ34" s="82" t="s">
        <v>2868</v>
      </c>
      <c r="DK34" s="82" t="s">
        <v>2868</v>
      </c>
      <c r="DL34" s="82" t="s">
        <v>3302</v>
      </c>
      <c r="DM34" s="82" t="s">
        <v>3293</v>
      </c>
      <c r="DN34" s="82" t="s">
        <v>3291</v>
      </c>
      <c r="DO34" s="82" t="s">
        <v>3293</v>
      </c>
      <c r="DP34" s="82" t="s">
        <v>4280</v>
      </c>
      <c r="DQ34" s="82" t="s">
        <v>3307</v>
      </c>
      <c r="DR34" s="82" t="s">
        <v>2868</v>
      </c>
      <c r="DS34" s="82" t="s">
        <v>2868</v>
      </c>
      <c r="DT34" s="82" t="s">
        <v>2868</v>
      </c>
      <c r="DU34" s="82" t="s">
        <v>2868</v>
      </c>
      <c r="DV34" s="82" t="s">
        <v>2868</v>
      </c>
      <c r="DW34" s="82" t="s">
        <v>2868</v>
      </c>
      <c r="DX34" s="82" t="s">
        <v>2868</v>
      </c>
      <c r="DY34" s="82" t="s">
        <v>2868</v>
      </c>
      <c r="DZ34" s="82" t="s">
        <v>2868</v>
      </c>
      <c r="EA34" s="82" t="s">
        <v>2868</v>
      </c>
      <c r="EB34" s="82" t="s">
        <v>2868</v>
      </c>
      <c r="EC34" s="82" t="s">
        <v>2868</v>
      </c>
      <c r="ED34" s="82" t="s">
        <v>4281</v>
      </c>
      <c r="EE34" s="82" t="s">
        <v>3297</v>
      </c>
      <c r="EF34" s="82" t="s">
        <v>2868</v>
      </c>
      <c r="EG34" s="82" t="s">
        <v>2868</v>
      </c>
      <c r="EH34" s="82" t="s">
        <v>2868</v>
      </c>
      <c r="EI34" s="82" t="s">
        <v>2868</v>
      </c>
      <c r="EJ34" s="82" t="s">
        <v>2868</v>
      </c>
      <c r="EK34" s="82" t="s">
        <v>2868</v>
      </c>
      <c r="EL34" s="82" t="s">
        <v>2868</v>
      </c>
      <c r="EM34" s="82" t="s">
        <v>2868</v>
      </c>
      <c r="EN34" s="82" t="s">
        <v>2868</v>
      </c>
      <c r="EO34" s="82" t="s">
        <v>2868</v>
      </c>
      <c r="EP34" s="82" t="s">
        <v>2868</v>
      </c>
      <c r="EQ34" s="82" t="s">
        <v>2868</v>
      </c>
      <c r="ER34" s="82" t="s">
        <v>4292</v>
      </c>
      <c r="ES34" s="82" t="s">
        <v>3289</v>
      </c>
      <c r="ET34" s="82" t="s">
        <v>3294</v>
      </c>
      <c r="EU34" s="82" t="s">
        <v>3291</v>
      </c>
      <c r="EV34" s="82" t="s">
        <v>3303</v>
      </c>
      <c r="EW34" s="82" t="s">
        <v>3291</v>
      </c>
      <c r="EX34" s="82" t="s">
        <v>3289</v>
      </c>
      <c r="EY34" s="82" t="s">
        <v>3291</v>
      </c>
      <c r="EZ34" s="82" t="s">
        <v>2868</v>
      </c>
      <c r="FA34" s="82" t="s">
        <v>2868</v>
      </c>
      <c r="FB34" s="82" t="s">
        <v>3302</v>
      </c>
      <c r="FC34" s="82" t="s">
        <v>3293</v>
      </c>
      <c r="FD34" s="82" t="s">
        <v>3291</v>
      </c>
      <c r="FE34" s="82" t="s">
        <v>3293</v>
      </c>
      <c r="FF34" s="82" t="s">
        <v>4282</v>
      </c>
      <c r="FG34" s="82" t="s">
        <v>3289</v>
      </c>
      <c r="FH34" s="82" t="s">
        <v>3294</v>
      </c>
      <c r="FI34" s="82" t="s">
        <v>3291</v>
      </c>
      <c r="FJ34" s="82" t="s">
        <v>3303</v>
      </c>
      <c r="FK34" s="82" t="s">
        <v>3291</v>
      </c>
      <c r="FL34" s="82" t="s">
        <v>3289</v>
      </c>
      <c r="FM34" s="82" t="s">
        <v>3291</v>
      </c>
      <c r="FN34" s="82" t="s">
        <v>2868</v>
      </c>
      <c r="FO34" s="82" t="s">
        <v>2868</v>
      </c>
      <c r="FP34" s="82" t="s">
        <v>3302</v>
      </c>
      <c r="FQ34" s="82" t="s">
        <v>3293</v>
      </c>
      <c r="FR34" s="82" t="s">
        <v>3291</v>
      </c>
      <c r="FS34" s="82" t="s">
        <v>3293</v>
      </c>
      <c r="FT34" s="82" t="s">
        <v>4283</v>
      </c>
      <c r="FU34" s="82" t="s">
        <v>3289</v>
      </c>
      <c r="FV34" s="82" t="s">
        <v>3294</v>
      </c>
      <c r="FW34" s="82" t="s">
        <v>3291</v>
      </c>
      <c r="FX34" s="82" t="s">
        <v>3303</v>
      </c>
      <c r="FY34" s="82" t="s">
        <v>3293</v>
      </c>
      <c r="FZ34" s="82" t="s">
        <v>3289</v>
      </c>
      <c r="GA34" s="82" t="s">
        <v>3291</v>
      </c>
      <c r="GB34" s="82" t="s">
        <v>2868</v>
      </c>
      <c r="GC34" s="82" t="s">
        <v>2868</v>
      </c>
      <c r="GD34" s="82" t="s">
        <v>3302</v>
      </c>
      <c r="GE34" s="82" t="s">
        <v>3293</v>
      </c>
      <c r="GF34" s="82" t="s">
        <v>3289</v>
      </c>
      <c r="GG34" s="82" t="s">
        <v>3291</v>
      </c>
      <c r="GH34" s="82" t="s">
        <v>4293</v>
      </c>
      <c r="GI34" s="82" t="s">
        <v>3289</v>
      </c>
      <c r="GJ34" s="82" t="s">
        <v>3294</v>
      </c>
      <c r="GK34" s="82" t="s">
        <v>3291</v>
      </c>
      <c r="GL34" s="82" t="s">
        <v>3303</v>
      </c>
      <c r="GM34" s="82" t="s">
        <v>3291</v>
      </c>
      <c r="GN34" s="82" t="s">
        <v>3289</v>
      </c>
      <c r="GO34" s="82" t="s">
        <v>3291</v>
      </c>
      <c r="GP34" s="82" t="s">
        <v>2868</v>
      </c>
      <c r="GQ34" s="82" t="s">
        <v>2868</v>
      </c>
      <c r="GR34" s="82" t="s">
        <v>3302</v>
      </c>
      <c r="GS34" s="82" t="s">
        <v>3293</v>
      </c>
      <c r="GT34" s="82" t="s">
        <v>3291</v>
      </c>
      <c r="GU34" s="82" t="s">
        <v>3293</v>
      </c>
      <c r="GV34" s="82" t="s">
        <v>4284</v>
      </c>
      <c r="GW34" s="82" t="s">
        <v>3289</v>
      </c>
      <c r="GX34" s="82" t="s">
        <v>3294</v>
      </c>
      <c r="GY34" s="82" t="s">
        <v>3291</v>
      </c>
      <c r="GZ34" s="82" t="s">
        <v>3303</v>
      </c>
      <c r="HA34" s="82" t="s">
        <v>3291</v>
      </c>
      <c r="HB34" s="82" t="s">
        <v>3289</v>
      </c>
      <c r="HC34" s="82" t="s">
        <v>3291</v>
      </c>
      <c r="HD34" s="82" t="s">
        <v>2868</v>
      </c>
      <c r="HE34" s="82" t="s">
        <v>2868</v>
      </c>
      <c r="HF34" s="82" t="s">
        <v>3302</v>
      </c>
      <c r="HG34" s="82" t="s">
        <v>3293</v>
      </c>
      <c r="HH34" s="82" t="s">
        <v>3291</v>
      </c>
      <c r="HI34" s="82" t="s">
        <v>3293</v>
      </c>
      <c r="HJ34" s="82" t="s">
        <v>4294</v>
      </c>
      <c r="HK34" s="82" t="s">
        <v>3289</v>
      </c>
      <c r="HL34" s="82" t="s">
        <v>3294</v>
      </c>
      <c r="HM34" s="82" t="s">
        <v>3291</v>
      </c>
      <c r="HN34" s="82" t="s">
        <v>3327</v>
      </c>
      <c r="HO34" s="82" t="s">
        <v>3293</v>
      </c>
      <c r="HP34" s="82" t="s">
        <v>3289</v>
      </c>
      <c r="HQ34" s="82" t="s">
        <v>3291</v>
      </c>
      <c r="HR34" s="82" t="s">
        <v>2868</v>
      </c>
      <c r="HS34" s="82" t="s">
        <v>2868</v>
      </c>
      <c r="HT34" s="82" t="s">
        <v>3302</v>
      </c>
      <c r="HU34" s="82" t="s">
        <v>3293</v>
      </c>
      <c r="HV34" s="82" t="s">
        <v>3311</v>
      </c>
      <c r="HW34" s="82" t="s">
        <v>3291</v>
      </c>
      <c r="HX34" s="82" t="s">
        <v>4285</v>
      </c>
      <c r="HY34" s="82" t="s">
        <v>3289</v>
      </c>
      <c r="HZ34" s="82" t="s">
        <v>3325</v>
      </c>
      <c r="IA34" s="82" t="s">
        <v>3291</v>
      </c>
      <c r="IB34" s="82" t="s">
        <v>3327</v>
      </c>
      <c r="IC34" s="82" t="s">
        <v>3291</v>
      </c>
      <c r="ID34" s="82" t="s">
        <v>3289</v>
      </c>
      <c r="IE34" s="82" t="s">
        <v>3291</v>
      </c>
      <c r="IF34" s="82" t="s">
        <v>2868</v>
      </c>
      <c r="IG34" s="82" t="s">
        <v>2868</v>
      </c>
      <c r="IH34" s="82" t="s">
        <v>3302</v>
      </c>
      <c r="II34" s="82" t="s">
        <v>3293</v>
      </c>
      <c r="IJ34" s="82" t="s">
        <v>3304</v>
      </c>
      <c r="IK34" s="82" t="s">
        <v>3293</v>
      </c>
      <c r="IL34" s="82" t="s">
        <v>4297</v>
      </c>
      <c r="IM34" s="82" t="s">
        <v>3304</v>
      </c>
      <c r="IN34" s="82" t="s">
        <v>2868</v>
      </c>
      <c r="IO34" s="82" t="s">
        <v>2868</v>
      </c>
      <c r="IP34" s="82" t="s">
        <v>2868</v>
      </c>
      <c r="IQ34" s="82" t="s">
        <v>2868</v>
      </c>
      <c r="IR34" s="82" t="s">
        <v>2868</v>
      </c>
      <c r="IS34" s="82" t="s">
        <v>2868</v>
      </c>
      <c r="IT34" s="82" t="s">
        <v>2868</v>
      </c>
      <c r="IU34" s="82" t="s">
        <v>2868</v>
      </c>
      <c r="IV34" s="82" t="s">
        <v>2868</v>
      </c>
      <c r="IW34" s="82" t="s">
        <v>2868</v>
      </c>
      <c r="IX34" s="82" t="s">
        <v>2868</v>
      </c>
      <c r="IY34" s="82" t="s">
        <v>2868</v>
      </c>
      <c r="IZ34" s="82" t="s">
        <v>4286</v>
      </c>
      <c r="JA34" s="82" t="s">
        <v>3297</v>
      </c>
      <c r="JB34" s="82" t="s">
        <v>2868</v>
      </c>
      <c r="JC34" s="82" t="s">
        <v>2868</v>
      </c>
      <c r="JD34" s="82" t="s">
        <v>2868</v>
      </c>
      <c r="JE34" s="82" t="s">
        <v>2868</v>
      </c>
      <c r="JF34" s="82" t="s">
        <v>2868</v>
      </c>
      <c r="JG34" s="82" t="s">
        <v>2868</v>
      </c>
      <c r="JH34" s="82" t="s">
        <v>2868</v>
      </c>
      <c r="JI34" s="82" t="s">
        <v>2868</v>
      </c>
      <c r="JJ34" s="82" t="s">
        <v>2868</v>
      </c>
      <c r="JK34" s="82" t="s">
        <v>2868</v>
      </c>
      <c r="JL34" s="82" t="s">
        <v>2868</v>
      </c>
      <c r="JM34" s="82" t="s">
        <v>2868</v>
      </c>
      <c r="JN34" s="82" t="s">
        <v>4287</v>
      </c>
      <c r="JO34" s="82" t="s">
        <v>3289</v>
      </c>
      <c r="JP34" s="82" t="s">
        <v>3294</v>
      </c>
      <c r="JQ34" s="82" t="s">
        <v>3291</v>
      </c>
      <c r="JR34" s="82" t="s">
        <v>3303</v>
      </c>
      <c r="JS34" s="82" t="s">
        <v>3291</v>
      </c>
      <c r="JT34" s="82" t="s">
        <v>3289</v>
      </c>
      <c r="JU34" s="82" t="s">
        <v>3291</v>
      </c>
      <c r="JV34" s="82" t="s">
        <v>2868</v>
      </c>
      <c r="JW34" s="82" t="s">
        <v>2868</v>
      </c>
      <c r="JX34" s="82" t="s">
        <v>3302</v>
      </c>
      <c r="JY34" s="82" t="s">
        <v>3293</v>
      </c>
      <c r="JZ34" s="82" t="s">
        <v>3291</v>
      </c>
      <c r="KA34" s="82" t="s">
        <v>3293</v>
      </c>
      <c r="KB34" s="82" t="s">
        <v>4288</v>
      </c>
      <c r="KC34" s="82" t="s">
        <v>3289</v>
      </c>
      <c r="KD34" s="82" t="s">
        <v>3294</v>
      </c>
      <c r="KE34" s="82" t="s">
        <v>3291</v>
      </c>
      <c r="KF34" s="82" t="s">
        <v>3303</v>
      </c>
      <c r="KG34" s="82" t="s">
        <v>3291</v>
      </c>
      <c r="KH34" s="82" t="s">
        <v>3289</v>
      </c>
      <c r="KI34" s="82" t="s">
        <v>3291</v>
      </c>
      <c r="KJ34" s="82" t="s">
        <v>2868</v>
      </c>
      <c r="KK34" s="82" t="s">
        <v>2868</v>
      </c>
      <c r="KL34" s="82" t="s">
        <v>3302</v>
      </c>
      <c r="KM34" s="82" t="s">
        <v>3293</v>
      </c>
      <c r="KN34" s="82" t="s">
        <v>3291</v>
      </c>
      <c r="KO34" s="82" t="s">
        <v>3293</v>
      </c>
      <c r="KP34" s="82" t="s">
        <v>4295</v>
      </c>
      <c r="KQ34" s="82" t="s">
        <v>3307</v>
      </c>
      <c r="KR34" s="82" t="s">
        <v>2868</v>
      </c>
      <c r="KS34" s="82" t="s">
        <v>2868</v>
      </c>
      <c r="KT34" s="82" t="s">
        <v>2868</v>
      </c>
      <c r="KU34" s="82" t="s">
        <v>2868</v>
      </c>
      <c r="KV34" s="82" t="s">
        <v>2868</v>
      </c>
      <c r="KW34" s="82" t="s">
        <v>2868</v>
      </c>
      <c r="KX34" s="82" t="s">
        <v>2868</v>
      </c>
      <c r="KY34" s="82" t="s">
        <v>2868</v>
      </c>
      <c r="KZ34" s="82" t="s">
        <v>2868</v>
      </c>
      <c r="LA34" s="82" t="s">
        <v>2868</v>
      </c>
      <c r="LB34" s="82" t="s">
        <v>2868</v>
      </c>
      <c r="LC34" s="82" t="s">
        <v>2868</v>
      </c>
      <c r="LD34" s="82" t="s">
        <v>4289</v>
      </c>
      <c r="LE34" s="82" t="s">
        <v>3289</v>
      </c>
      <c r="LF34" s="82" t="s">
        <v>3294</v>
      </c>
      <c r="LG34" s="82" t="s">
        <v>3291</v>
      </c>
      <c r="LH34" s="82" t="s">
        <v>3303</v>
      </c>
      <c r="LI34" s="82" t="s">
        <v>3291</v>
      </c>
      <c r="LJ34" s="82" t="s">
        <v>3289</v>
      </c>
      <c r="LK34" s="82" t="s">
        <v>3291</v>
      </c>
      <c r="LL34" s="82" t="s">
        <v>2868</v>
      </c>
      <c r="LM34" s="82" t="s">
        <v>2868</v>
      </c>
      <c r="LN34" s="82" t="s">
        <v>3302</v>
      </c>
      <c r="LO34" s="82" t="s">
        <v>3293</v>
      </c>
      <c r="LP34" s="82" t="s">
        <v>3291</v>
      </c>
      <c r="LQ34" s="82" t="s">
        <v>3293</v>
      </c>
      <c r="LR34" s="82" t="s">
        <v>2868</v>
      </c>
      <c r="LS34" s="82" t="s">
        <v>2868</v>
      </c>
      <c r="LT34" s="82" t="s">
        <v>2868</v>
      </c>
      <c r="LU34" s="82" t="s">
        <v>2868</v>
      </c>
      <c r="LV34" s="82" t="s">
        <v>2868</v>
      </c>
      <c r="LW34" s="82" t="s">
        <v>2868</v>
      </c>
      <c r="LX34" s="82" t="s">
        <v>2868</v>
      </c>
      <c r="LY34" s="82" t="s">
        <v>2868</v>
      </c>
      <c r="LZ34" s="82" t="s">
        <v>2868</v>
      </c>
      <c r="MA34" s="82" t="s">
        <v>2868</v>
      </c>
      <c r="MB34" s="82" t="s">
        <v>2868</v>
      </c>
      <c r="MC34" s="82" t="s">
        <v>2868</v>
      </c>
      <c r="MD34" s="82" t="s">
        <v>2868</v>
      </c>
      <c r="ME34" s="82" t="s">
        <v>2868</v>
      </c>
      <c r="MF34" s="82" t="s">
        <v>2868</v>
      </c>
      <c r="MG34" s="82" t="s">
        <v>2868</v>
      </c>
      <c r="MH34" s="82" t="s">
        <v>2868</v>
      </c>
      <c r="MI34" s="82" t="s">
        <v>2868</v>
      </c>
      <c r="MJ34" s="82" t="s">
        <v>2868</v>
      </c>
      <c r="MK34" s="82" t="s">
        <v>2868</v>
      </c>
      <c r="ML34" s="82" t="s">
        <v>2868</v>
      </c>
      <c r="MM34" s="82" t="s">
        <v>2868</v>
      </c>
      <c r="MN34" s="82" t="s">
        <v>2868</v>
      </c>
      <c r="MO34" s="82" t="s">
        <v>2868</v>
      </c>
      <c r="MP34" s="82" t="s">
        <v>2868</v>
      </c>
      <c r="MQ34" s="82" t="s">
        <v>2868</v>
      </c>
      <c r="MR34" s="82" t="s">
        <v>2868</v>
      </c>
      <c r="MS34" s="82" t="s">
        <v>2868</v>
      </c>
      <c r="MT34" s="82" t="s">
        <v>2868</v>
      </c>
      <c r="MU34" s="82" t="s">
        <v>2868</v>
      </c>
      <c r="MV34" s="82" t="s">
        <v>2868</v>
      </c>
      <c r="MW34" s="82" t="s">
        <v>2868</v>
      </c>
      <c r="MX34" s="82" t="s">
        <v>2868</v>
      </c>
      <c r="MY34" s="82" t="s">
        <v>2868</v>
      </c>
      <c r="MZ34" s="82" t="s">
        <v>2868</v>
      </c>
      <c r="NA34" s="82" t="s">
        <v>2868</v>
      </c>
      <c r="NB34" s="82" t="s">
        <v>2868</v>
      </c>
      <c r="NC34" s="82" t="s">
        <v>2868</v>
      </c>
      <c r="ND34" s="82" t="s">
        <v>2868</v>
      </c>
      <c r="NE34" s="82" t="s">
        <v>2868</v>
      </c>
      <c r="NF34" s="82" t="s">
        <v>2868</v>
      </c>
      <c r="NG34" s="82" t="s">
        <v>2868</v>
      </c>
      <c r="NH34" s="82" t="s">
        <v>2868</v>
      </c>
      <c r="NI34" s="82" t="s">
        <v>2868</v>
      </c>
      <c r="NJ34" s="82" t="s">
        <v>2868</v>
      </c>
      <c r="NK34" s="82" t="s">
        <v>2868</v>
      </c>
      <c r="NL34" s="82" t="s">
        <v>2868</v>
      </c>
      <c r="NM34" s="82" t="s">
        <v>2868</v>
      </c>
      <c r="NN34" s="82" t="s">
        <v>2868</v>
      </c>
      <c r="NO34" s="82" t="s">
        <v>2868</v>
      </c>
      <c r="NP34" s="82" t="s">
        <v>2868</v>
      </c>
      <c r="NQ34" s="82" t="s">
        <v>2868</v>
      </c>
      <c r="NR34" s="82" t="s">
        <v>2868</v>
      </c>
      <c r="NS34" s="82" t="s">
        <v>2868</v>
      </c>
      <c r="NT34" s="82" t="s">
        <v>2868</v>
      </c>
      <c r="NU34" s="82" t="s">
        <v>2868</v>
      </c>
      <c r="NV34" s="82" t="s">
        <v>2868</v>
      </c>
      <c r="NW34" s="82" t="s">
        <v>2868</v>
      </c>
      <c r="NX34" s="82" t="s">
        <v>2868</v>
      </c>
      <c r="NY34" s="82" t="s">
        <v>2868</v>
      </c>
      <c r="NZ34" s="82" t="s">
        <v>2868</v>
      </c>
      <c r="OA34" s="82" t="s">
        <v>2868</v>
      </c>
      <c r="OB34" s="82" t="s">
        <v>2868</v>
      </c>
      <c r="OC34" s="82" t="s">
        <v>2868</v>
      </c>
      <c r="OD34" s="82" t="s">
        <v>2868</v>
      </c>
      <c r="OE34" s="82" t="s">
        <v>2868</v>
      </c>
      <c r="OF34" s="82" t="s">
        <v>2868</v>
      </c>
      <c r="OG34" s="82" t="s">
        <v>2868</v>
      </c>
      <c r="OH34" s="82" t="s">
        <v>2868</v>
      </c>
      <c r="OI34" s="82" t="s">
        <v>2868</v>
      </c>
      <c r="OJ34" s="82" t="s">
        <v>2868</v>
      </c>
      <c r="OK34" s="82" t="s">
        <v>2868</v>
      </c>
      <c r="OL34" s="82" t="s">
        <v>2868</v>
      </c>
      <c r="OM34" s="82" t="s">
        <v>2868</v>
      </c>
      <c r="ON34" s="82" t="s">
        <v>2868</v>
      </c>
      <c r="OO34" s="82" t="s">
        <v>2868</v>
      </c>
      <c r="OP34" s="82" t="s">
        <v>2868</v>
      </c>
      <c r="OQ34" s="82" t="s">
        <v>2868</v>
      </c>
      <c r="OR34" s="82" t="s">
        <v>2868</v>
      </c>
      <c r="OS34" s="82" t="s">
        <v>2868</v>
      </c>
      <c r="OT34" s="82" t="s">
        <v>2868</v>
      </c>
      <c r="OU34" s="82" t="s">
        <v>2868</v>
      </c>
      <c r="OV34" s="82" t="s">
        <v>2868</v>
      </c>
      <c r="OW34" s="82" t="s">
        <v>2868</v>
      </c>
      <c r="OX34" s="82" t="s">
        <v>2868</v>
      </c>
      <c r="OY34" s="82" t="s">
        <v>2868</v>
      </c>
      <c r="OZ34" s="82" t="s">
        <v>2868</v>
      </c>
      <c r="PA34" s="82" t="s">
        <v>2868</v>
      </c>
      <c r="PB34" s="82" t="s">
        <v>2868</v>
      </c>
      <c r="PC34" s="82" t="s">
        <v>2868</v>
      </c>
      <c r="PD34" s="82" t="s">
        <v>2868</v>
      </c>
      <c r="PE34" s="82" t="s">
        <v>2868</v>
      </c>
      <c r="PF34" s="82" t="s">
        <v>2868</v>
      </c>
      <c r="PG34" s="82" t="s">
        <v>2868</v>
      </c>
      <c r="PH34" s="82" t="s">
        <v>2868</v>
      </c>
      <c r="PI34" s="82" t="s">
        <v>2868</v>
      </c>
      <c r="PJ34" s="82" t="s">
        <v>2868</v>
      </c>
      <c r="PK34" s="82" t="s">
        <v>2868</v>
      </c>
      <c r="PL34" s="82" t="s">
        <v>2868</v>
      </c>
      <c r="PM34" s="82" t="s">
        <v>2868</v>
      </c>
      <c r="PN34" s="82" t="s">
        <v>2868</v>
      </c>
      <c r="PO34" s="82" t="s">
        <v>2868</v>
      </c>
      <c r="PP34" s="82" t="s">
        <v>2868</v>
      </c>
      <c r="PQ34" s="82" t="s">
        <v>2868</v>
      </c>
      <c r="PR34" s="82" t="s">
        <v>2868</v>
      </c>
      <c r="PS34" s="82" t="s">
        <v>2868</v>
      </c>
      <c r="PT34" s="82" t="s">
        <v>2868</v>
      </c>
      <c r="PU34" s="82" t="s">
        <v>2868</v>
      </c>
      <c r="PV34" s="82" t="s">
        <v>2868</v>
      </c>
      <c r="PW34" s="82" t="s">
        <v>2868</v>
      </c>
      <c r="PX34" s="82" t="s">
        <v>2868</v>
      </c>
      <c r="PY34" s="82" t="s">
        <v>2868</v>
      </c>
      <c r="PZ34" s="82" t="s">
        <v>2868</v>
      </c>
      <c r="QA34" s="82" t="s">
        <v>2868</v>
      </c>
      <c r="QB34" s="82" t="s">
        <v>2868</v>
      </c>
      <c r="QC34" s="82" t="s">
        <v>2868</v>
      </c>
      <c r="QD34" s="82" t="s">
        <v>2868</v>
      </c>
      <c r="QE34" s="82" t="s">
        <v>2868</v>
      </c>
      <c r="QF34" s="82" t="s">
        <v>2868</v>
      </c>
      <c r="QG34" s="82" t="s">
        <v>2868</v>
      </c>
      <c r="QH34" s="82" t="s">
        <v>2868</v>
      </c>
      <c r="QI34" s="82" t="s">
        <v>2868</v>
      </c>
      <c r="QJ34" s="82" t="s">
        <v>2868</v>
      </c>
      <c r="QK34" s="82" t="s">
        <v>2868</v>
      </c>
      <c r="QL34" s="82" t="s">
        <v>2868</v>
      </c>
      <c r="QM34" s="82" t="s">
        <v>2868</v>
      </c>
    </row>
    <row r="35" spans="2:455">
      <c r="B35" s="82" t="s">
        <v>2907</v>
      </c>
      <c r="C35" s="82" t="s">
        <v>4076</v>
      </c>
      <c r="D35" s="82" t="s">
        <v>2907</v>
      </c>
      <c r="E35" s="82" t="s">
        <v>3348</v>
      </c>
      <c r="F35" s="82" t="s">
        <v>849</v>
      </c>
      <c r="G35" s="82" t="s">
        <v>343</v>
      </c>
      <c r="H35" s="82" t="s">
        <v>343</v>
      </c>
      <c r="I35" s="82" t="s">
        <v>4019</v>
      </c>
      <c r="J35" s="82" t="s">
        <v>4021</v>
      </c>
      <c r="K35" s="82" t="s">
        <v>3303</v>
      </c>
      <c r="L35" s="82" t="s">
        <v>3291</v>
      </c>
      <c r="M35" s="82" t="s">
        <v>3297</v>
      </c>
      <c r="N35" s="82" t="s">
        <v>3389</v>
      </c>
      <c r="O35" s="82" t="s">
        <v>3321</v>
      </c>
      <c r="P35" s="82" t="s">
        <v>3324</v>
      </c>
      <c r="Q35" s="82" t="s">
        <v>3293</v>
      </c>
      <c r="R35" s="82" t="s">
        <v>3344</v>
      </c>
      <c r="S35" s="82" t="s">
        <v>1973</v>
      </c>
      <c r="T35" s="82" t="s">
        <v>2868</v>
      </c>
      <c r="U35" s="82" t="s">
        <v>2868</v>
      </c>
      <c r="V35" s="82" t="s">
        <v>4276</v>
      </c>
      <c r="W35" s="82" t="s">
        <v>3289</v>
      </c>
      <c r="X35" s="82" t="s">
        <v>3294</v>
      </c>
      <c r="Y35" s="82" t="s">
        <v>3291</v>
      </c>
      <c r="Z35" s="82" t="s">
        <v>3303</v>
      </c>
      <c r="AA35" s="82" t="s">
        <v>3314</v>
      </c>
      <c r="AB35" s="82" t="s">
        <v>3289</v>
      </c>
      <c r="AC35" s="82" t="s">
        <v>3291</v>
      </c>
      <c r="AD35" s="82" t="s">
        <v>2868</v>
      </c>
      <c r="AE35" s="82" t="s">
        <v>2868</v>
      </c>
      <c r="AF35" s="82" t="s">
        <v>3302</v>
      </c>
      <c r="AG35" s="82" t="s">
        <v>3293</v>
      </c>
      <c r="AH35" s="82" t="s">
        <v>3291</v>
      </c>
      <c r="AI35" s="82" t="s">
        <v>1877</v>
      </c>
      <c r="AJ35" s="82" t="s">
        <v>4290</v>
      </c>
      <c r="AK35" s="82" t="s">
        <v>3289</v>
      </c>
      <c r="AL35" s="82" t="s">
        <v>3294</v>
      </c>
      <c r="AM35" s="82" t="s">
        <v>3291</v>
      </c>
      <c r="AN35" s="82" t="s">
        <v>3298</v>
      </c>
      <c r="AO35" s="82" t="s">
        <v>3373</v>
      </c>
      <c r="AP35" s="82" t="s">
        <v>3289</v>
      </c>
      <c r="AQ35" s="82" t="s">
        <v>3291</v>
      </c>
      <c r="AR35" s="82" t="s">
        <v>2868</v>
      </c>
      <c r="AS35" s="82" t="s">
        <v>2868</v>
      </c>
      <c r="AT35" s="82" t="s">
        <v>3302</v>
      </c>
      <c r="AU35" s="82" t="s">
        <v>3293</v>
      </c>
      <c r="AV35" s="82" t="s">
        <v>3297</v>
      </c>
      <c r="AW35" s="82" t="s">
        <v>3301</v>
      </c>
      <c r="AX35" s="82" t="s">
        <v>4277</v>
      </c>
      <c r="AY35" s="82" t="s">
        <v>3289</v>
      </c>
      <c r="AZ35" s="82" t="s">
        <v>3294</v>
      </c>
      <c r="BA35" s="82" t="s">
        <v>3291</v>
      </c>
      <c r="BB35" s="82" t="s">
        <v>3298</v>
      </c>
      <c r="BC35" s="82" t="s">
        <v>3302</v>
      </c>
      <c r="BD35" s="82" t="s">
        <v>3289</v>
      </c>
      <c r="BE35" s="82" t="s">
        <v>3291</v>
      </c>
      <c r="BF35" s="82" t="s">
        <v>2868</v>
      </c>
      <c r="BG35" s="82" t="s">
        <v>2868</v>
      </c>
      <c r="BH35" s="82" t="s">
        <v>3302</v>
      </c>
      <c r="BI35" s="82" t="s">
        <v>3293</v>
      </c>
      <c r="BJ35" s="82" t="s">
        <v>3289</v>
      </c>
      <c r="BK35" s="82" t="s">
        <v>3355</v>
      </c>
      <c r="BL35" s="82" t="s">
        <v>4291</v>
      </c>
      <c r="BM35" s="82" t="s">
        <v>3289</v>
      </c>
      <c r="BN35" s="82" t="s">
        <v>3294</v>
      </c>
      <c r="BO35" s="82" t="s">
        <v>3291</v>
      </c>
      <c r="BP35" s="82" t="s">
        <v>3298</v>
      </c>
      <c r="BQ35" s="82" t="s">
        <v>3289</v>
      </c>
      <c r="BR35" s="82" t="s">
        <v>3289</v>
      </c>
      <c r="BS35" s="82" t="s">
        <v>3291</v>
      </c>
      <c r="BT35" s="82" t="s">
        <v>2868</v>
      </c>
      <c r="BU35" s="82" t="s">
        <v>2868</v>
      </c>
      <c r="BV35" s="82" t="s">
        <v>3302</v>
      </c>
      <c r="BW35" s="82" t="s">
        <v>3293</v>
      </c>
      <c r="BX35" s="82" t="s">
        <v>3289</v>
      </c>
      <c r="BY35" s="82" t="s">
        <v>3354</v>
      </c>
      <c r="BZ35" s="82" t="s">
        <v>4278</v>
      </c>
      <c r="CA35" s="82" t="s">
        <v>3289</v>
      </c>
      <c r="CB35" s="82" t="s">
        <v>3294</v>
      </c>
      <c r="CC35" s="82" t="s">
        <v>3291</v>
      </c>
      <c r="CD35" s="82" t="s">
        <v>3301</v>
      </c>
      <c r="CE35" s="82" t="s">
        <v>3293</v>
      </c>
      <c r="CF35" s="82" t="s">
        <v>3289</v>
      </c>
      <c r="CG35" s="82" t="s">
        <v>3291</v>
      </c>
      <c r="CH35" s="82" t="s">
        <v>2868</v>
      </c>
      <c r="CI35" s="82" t="s">
        <v>2868</v>
      </c>
      <c r="CJ35" s="82" t="s">
        <v>3302</v>
      </c>
      <c r="CK35" s="82" t="s">
        <v>3293</v>
      </c>
      <c r="CL35" s="82" t="s">
        <v>3291</v>
      </c>
      <c r="CM35" s="82" t="s">
        <v>3291</v>
      </c>
      <c r="CN35" s="82" t="s">
        <v>4279</v>
      </c>
      <c r="CO35" s="82" t="s">
        <v>3289</v>
      </c>
      <c r="CP35" s="82" t="s">
        <v>2868</v>
      </c>
      <c r="CQ35" s="82" t="s">
        <v>2868</v>
      </c>
      <c r="CR35" s="82" t="s">
        <v>2868</v>
      </c>
      <c r="CS35" s="82" t="s">
        <v>2868</v>
      </c>
      <c r="CT35" s="82" t="s">
        <v>2868</v>
      </c>
      <c r="CU35" s="82" t="s">
        <v>2868</v>
      </c>
      <c r="CV35" s="82" t="s">
        <v>2868</v>
      </c>
      <c r="CW35" s="82" t="s">
        <v>2868</v>
      </c>
      <c r="CX35" s="82" t="s">
        <v>2868</v>
      </c>
      <c r="CY35" s="82" t="s">
        <v>2868</v>
      </c>
      <c r="CZ35" s="82" t="s">
        <v>2868</v>
      </c>
      <c r="DA35" s="82" t="s">
        <v>2868</v>
      </c>
      <c r="DB35" s="82" t="s">
        <v>4280</v>
      </c>
      <c r="DC35" s="82" t="s">
        <v>3289</v>
      </c>
      <c r="DD35" s="82" t="s">
        <v>3294</v>
      </c>
      <c r="DE35" s="82" t="s">
        <v>3291</v>
      </c>
      <c r="DF35" s="82" t="s">
        <v>3303</v>
      </c>
      <c r="DG35" s="82" t="s">
        <v>3371</v>
      </c>
      <c r="DH35" s="82" t="s">
        <v>3289</v>
      </c>
      <c r="DI35" s="82" t="s">
        <v>3291</v>
      </c>
      <c r="DJ35" s="82" t="s">
        <v>2868</v>
      </c>
      <c r="DK35" s="82" t="s">
        <v>2868</v>
      </c>
      <c r="DL35" s="82" t="s">
        <v>3302</v>
      </c>
      <c r="DM35" s="82" t="s">
        <v>3293</v>
      </c>
      <c r="DN35" s="82" t="s">
        <v>3289</v>
      </c>
      <c r="DO35" s="82" t="s">
        <v>3295</v>
      </c>
      <c r="DP35" s="82" t="s">
        <v>4281</v>
      </c>
      <c r="DQ35" s="82" t="s">
        <v>3297</v>
      </c>
      <c r="DR35" s="82" t="s">
        <v>2868</v>
      </c>
      <c r="DS35" s="82" t="s">
        <v>2868</v>
      </c>
      <c r="DT35" s="82" t="s">
        <v>2868</v>
      </c>
      <c r="DU35" s="82" t="s">
        <v>2868</v>
      </c>
      <c r="DV35" s="82" t="s">
        <v>2868</v>
      </c>
      <c r="DW35" s="82" t="s">
        <v>2868</v>
      </c>
      <c r="DX35" s="82" t="s">
        <v>2868</v>
      </c>
      <c r="DY35" s="82" t="s">
        <v>2868</v>
      </c>
      <c r="DZ35" s="82" t="s">
        <v>2868</v>
      </c>
      <c r="EA35" s="82" t="s">
        <v>2868</v>
      </c>
      <c r="EB35" s="82" t="s">
        <v>2868</v>
      </c>
      <c r="EC35" s="82" t="s">
        <v>2868</v>
      </c>
      <c r="ED35" s="82" t="s">
        <v>4292</v>
      </c>
      <c r="EE35" s="82" t="s">
        <v>3289</v>
      </c>
      <c r="EF35" s="82" t="s">
        <v>3294</v>
      </c>
      <c r="EG35" s="82" t="s">
        <v>3291</v>
      </c>
      <c r="EH35" s="82" t="s">
        <v>3298</v>
      </c>
      <c r="EI35" s="82" t="s">
        <v>3290</v>
      </c>
      <c r="EJ35" s="82" t="s">
        <v>3289</v>
      </c>
      <c r="EK35" s="82" t="s">
        <v>3291</v>
      </c>
      <c r="EL35" s="82" t="s">
        <v>2868</v>
      </c>
      <c r="EM35" s="82" t="s">
        <v>2868</v>
      </c>
      <c r="EN35" s="82" t="s">
        <v>3302</v>
      </c>
      <c r="EO35" s="82" t="s">
        <v>3293</v>
      </c>
      <c r="EP35" s="82" t="s">
        <v>3289</v>
      </c>
      <c r="EQ35" s="82" t="s">
        <v>3365</v>
      </c>
      <c r="ER35" s="82" t="s">
        <v>4282</v>
      </c>
      <c r="ES35" s="82" t="s">
        <v>3289</v>
      </c>
      <c r="ET35" s="82" t="s">
        <v>3294</v>
      </c>
      <c r="EU35" s="82" t="s">
        <v>3291</v>
      </c>
      <c r="EV35" s="82" t="s">
        <v>3298</v>
      </c>
      <c r="EW35" s="82" t="s">
        <v>3304</v>
      </c>
      <c r="EX35" s="82" t="s">
        <v>3289</v>
      </c>
      <c r="EY35" s="82" t="s">
        <v>3291</v>
      </c>
      <c r="EZ35" s="82" t="s">
        <v>2868</v>
      </c>
      <c r="FA35" s="82" t="s">
        <v>2868</v>
      </c>
      <c r="FB35" s="82" t="s">
        <v>3302</v>
      </c>
      <c r="FC35" s="82" t="s">
        <v>3293</v>
      </c>
      <c r="FD35" s="82" t="s">
        <v>3289</v>
      </c>
      <c r="FE35" s="82" t="s">
        <v>3356</v>
      </c>
      <c r="FF35" s="82" t="s">
        <v>4283</v>
      </c>
      <c r="FG35" s="82" t="s">
        <v>3289</v>
      </c>
      <c r="FH35" s="82" t="s">
        <v>3294</v>
      </c>
      <c r="FI35" s="82" t="s">
        <v>3291</v>
      </c>
      <c r="FJ35" s="82" t="s">
        <v>3298</v>
      </c>
      <c r="FK35" s="82" t="s">
        <v>3308</v>
      </c>
      <c r="FL35" s="82" t="s">
        <v>3289</v>
      </c>
      <c r="FM35" s="82" t="s">
        <v>3291</v>
      </c>
      <c r="FN35" s="82" t="s">
        <v>2868</v>
      </c>
      <c r="FO35" s="82" t="s">
        <v>2868</v>
      </c>
      <c r="FP35" s="82" t="s">
        <v>3302</v>
      </c>
      <c r="FQ35" s="82" t="s">
        <v>3293</v>
      </c>
      <c r="FR35" s="82" t="s">
        <v>3289</v>
      </c>
      <c r="FS35" s="82" t="s">
        <v>1974</v>
      </c>
      <c r="FT35" s="82" t="s">
        <v>4293</v>
      </c>
      <c r="FU35" s="82" t="s">
        <v>3289</v>
      </c>
      <c r="FV35" s="82" t="s">
        <v>3294</v>
      </c>
      <c r="FW35" s="82" t="s">
        <v>3291</v>
      </c>
      <c r="FX35" s="82" t="s">
        <v>3298</v>
      </c>
      <c r="FY35" s="82" t="s">
        <v>3333</v>
      </c>
      <c r="FZ35" s="82" t="s">
        <v>3289</v>
      </c>
      <c r="GA35" s="82" t="s">
        <v>3291</v>
      </c>
      <c r="GB35" s="82" t="s">
        <v>2868</v>
      </c>
      <c r="GC35" s="82" t="s">
        <v>2868</v>
      </c>
      <c r="GD35" s="82" t="s">
        <v>3302</v>
      </c>
      <c r="GE35" s="82" t="s">
        <v>3293</v>
      </c>
      <c r="GF35" s="82" t="s">
        <v>3297</v>
      </c>
      <c r="GG35" s="82" t="s">
        <v>3307</v>
      </c>
      <c r="GH35" s="82" t="s">
        <v>4284</v>
      </c>
      <c r="GI35" s="82" t="s">
        <v>3289</v>
      </c>
      <c r="GJ35" s="82" t="s">
        <v>3294</v>
      </c>
      <c r="GK35" s="82" t="s">
        <v>3291</v>
      </c>
      <c r="GL35" s="82" t="s">
        <v>3298</v>
      </c>
      <c r="GM35" s="82" t="s">
        <v>3290</v>
      </c>
      <c r="GN35" s="82" t="s">
        <v>3289</v>
      </c>
      <c r="GO35" s="82" t="s">
        <v>3291</v>
      </c>
      <c r="GP35" s="82" t="s">
        <v>2868</v>
      </c>
      <c r="GQ35" s="82" t="s">
        <v>2868</v>
      </c>
      <c r="GR35" s="82" t="s">
        <v>3302</v>
      </c>
      <c r="GS35" s="82" t="s">
        <v>3293</v>
      </c>
      <c r="GT35" s="82" t="s">
        <v>3289</v>
      </c>
      <c r="GU35" s="82" t="s">
        <v>3365</v>
      </c>
      <c r="GV35" s="82" t="s">
        <v>4294</v>
      </c>
      <c r="GW35" s="82" t="s">
        <v>3289</v>
      </c>
      <c r="GX35" s="82" t="s">
        <v>3294</v>
      </c>
      <c r="GY35" s="82" t="s">
        <v>3291</v>
      </c>
      <c r="GZ35" s="82" t="s">
        <v>3303</v>
      </c>
      <c r="HA35" s="82" t="s">
        <v>3356</v>
      </c>
      <c r="HB35" s="82" t="s">
        <v>3289</v>
      </c>
      <c r="HC35" s="82" t="s">
        <v>3291</v>
      </c>
      <c r="HD35" s="82" t="s">
        <v>2868</v>
      </c>
      <c r="HE35" s="82" t="s">
        <v>2868</v>
      </c>
      <c r="HF35" s="82" t="s">
        <v>3302</v>
      </c>
      <c r="HG35" s="82" t="s">
        <v>3293</v>
      </c>
      <c r="HH35" s="82" t="s">
        <v>3289</v>
      </c>
      <c r="HI35" s="82" t="s">
        <v>3304</v>
      </c>
      <c r="HJ35" s="82" t="s">
        <v>4285</v>
      </c>
      <c r="HK35" s="82" t="s">
        <v>3289</v>
      </c>
      <c r="HL35" s="82" t="s">
        <v>3294</v>
      </c>
      <c r="HM35" s="82" t="s">
        <v>3291</v>
      </c>
      <c r="HN35" s="82" t="s">
        <v>3298</v>
      </c>
      <c r="HO35" s="82" t="s">
        <v>3379</v>
      </c>
      <c r="HP35" s="82" t="s">
        <v>3289</v>
      </c>
      <c r="HQ35" s="82" t="s">
        <v>3291</v>
      </c>
      <c r="HR35" s="82" t="s">
        <v>2868</v>
      </c>
      <c r="HS35" s="82" t="s">
        <v>2868</v>
      </c>
      <c r="HT35" s="82" t="s">
        <v>3302</v>
      </c>
      <c r="HU35" s="82" t="s">
        <v>3293</v>
      </c>
      <c r="HV35" s="82" t="s">
        <v>3297</v>
      </c>
      <c r="HW35" s="82" t="s">
        <v>3338</v>
      </c>
      <c r="HX35" s="82" t="s">
        <v>4286</v>
      </c>
      <c r="HY35" s="82" t="s">
        <v>3297</v>
      </c>
      <c r="HZ35" s="82" t="s">
        <v>2868</v>
      </c>
      <c r="IA35" s="82" t="s">
        <v>2868</v>
      </c>
      <c r="IB35" s="82" t="s">
        <v>2868</v>
      </c>
      <c r="IC35" s="82" t="s">
        <v>2868</v>
      </c>
      <c r="ID35" s="82" t="s">
        <v>2868</v>
      </c>
      <c r="IE35" s="82" t="s">
        <v>2868</v>
      </c>
      <c r="IF35" s="82" t="s">
        <v>2868</v>
      </c>
      <c r="IG35" s="82" t="s">
        <v>2868</v>
      </c>
      <c r="IH35" s="82" t="s">
        <v>2868</v>
      </c>
      <c r="II35" s="82" t="s">
        <v>2868</v>
      </c>
      <c r="IJ35" s="82" t="s">
        <v>2868</v>
      </c>
      <c r="IK35" s="82" t="s">
        <v>2868</v>
      </c>
      <c r="IL35" s="82" t="s">
        <v>4287</v>
      </c>
      <c r="IM35" s="82" t="s">
        <v>3289</v>
      </c>
      <c r="IN35" s="82" t="s">
        <v>3294</v>
      </c>
      <c r="IO35" s="82" t="s">
        <v>3291</v>
      </c>
      <c r="IP35" s="82" t="s">
        <v>3298</v>
      </c>
      <c r="IQ35" s="82" t="s">
        <v>3293</v>
      </c>
      <c r="IR35" s="82" t="s">
        <v>3289</v>
      </c>
      <c r="IS35" s="82" t="s">
        <v>3291</v>
      </c>
      <c r="IT35" s="82" t="s">
        <v>2868</v>
      </c>
      <c r="IU35" s="82" t="s">
        <v>2868</v>
      </c>
      <c r="IV35" s="82" t="s">
        <v>3302</v>
      </c>
      <c r="IW35" s="82" t="s">
        <v>3293</v>
      </c>
      <c r="IX35" s="82" t="s">
        <v>3297</v>
      </c>
      <c r="IY35" s="82" t="s">
        <v>3291</v>
      </c>
      <c r="IZ35" s="82" t="s">
        <v>4288</v>
      </c>
      <c r="JA35" s="82" t="s">
        <v>3289</v>
      </c>
      <c r="JB35" s="82" t="s">
        <v>3294</v>
      </c>
      <c r="JC35" s="82" t="s">
        <v>3291</v>
      </c>
      <c r="JD35" s="82" t="s">
        <v>3298</v>
      </c>
      <c r="JE35" s="82" t="s">
        <v>3320</v>
      </c>
      <c r="JF35" s="82" t="s">
        <v>3289</v>
      </c>
      <c r="JG35" s="82" t="s">
        <v>3291</v>
      </c>
      <c r="JH35" s="82" t="s">
        <v>2868</v>
      </c>
      <c r="JI35" s="82" t="s">
        <v>2868</v>
      </c>
      <c r="JJ35" s="82" t="s">
        <v>3302</v>
      </c>
      <c r="JK35" s="82" t="s">
        <v>3293</v>
      </c>
      <c r="JL35" s="82" t="s">
        <v>3289</v>
      </c>
      <c r="JM35" s="82" t="s">
        <v>3363</v>
      </c>
      <c r="JN35" s="82" t="s">
        <v>4295</v>
      </c>
      <c r="JO35" s="82" t="s">
        <v>3289</v>
      </c>
      <c r="JP35" s="82" t="s">
        <v>3294</v>
      </c>
      <c r="JQ35" s="82" t="s">
        <v>3291</v>
      </c>
      <c r="JR35" s="82" t="s">
        <v>3314</v>
      </c>
      <c r="JS35" s="82" t="s">
        <v>3363</v>
      </c>
      <c r="JT35" s="82" t="s">
        <v>3289</v>
      </c>
      <c r="JU35" s="82" t="s">
        <v>3291</v>
      </c>
      <c r="JV35" s="82" t="s">
        <v>2868</v>
      </c>
      <c r="JW35" s="82" t="s">
        <v>2868</v>
      </c>
      <c r="JX35" s="82" t="s">
        <v>3302</v>
      </c>
      <c r="JY35" s="82" t="s">
        <v>3293</v>
      </c>
      <c r="JZ35" s="82" t="s">
        <v>3304</v>
      </c>
      <c r="KA35" s="82" t="s">
        <v>3320</v>
      </c>
      <c r="KB35" s="82" t="s">
        <v>4289</v>
      </c>
      <c r="KC35" s="82" t="s">
        <v>3289</v>
      </c>
      <c r="KD35" s="82" t="s">
        <v>3294</v>
      </c>
      <c r="KE35" s="82" t="s">
        <v>3291</v>
      </c>
      <c r="KF35" s="82" t="s">
        <v>3303</v>
      </c>
      <c r="KG35" s="82" t="s">
        <v>3373</v>
      </c>
      <c r="KH35" s="82" t="s">
        <v>3289</v>
      </c>
      <c r="KI35" s="82" t="s">
        <v>3291</v>
      </c>
      <c r="KJ35" s="82" t="s">
        <v>2868</v>
      </c>
      <c r="KK35" s="82" t="s">
        <v>2868</v>
      </c>
      <c r="KL35" s="82" t="s">
        <v>3302</v>
      </c>
      <c r="KM35" s="82" t="s">
        <v>3293</v>
      </c>
      <c r="KN35" s="82" t="s">
        <v>3289</v>
      </c>
      <c r="KO35" s="82" t="s">
        <v>3301</v>
      </c>
      <c r="KP35" s="82" t="s">
        <v>2868</v>
      </c>
      <c r="KQ35" s="82" t="s">
        <v>2868</v>
      </c>
      <c r="KR35" s="82" t="s">
        <v>2868</v>
      </c>
      <c r="KS35" s="82" t="s">
        <v>2868</v>
      </c>
      <c r="KT35" s="82" t="s">
        <v>2868</v>
      </c>
      <c r="KU35" s="82" t="s">
        <v>2868</v>
      </c>
      <c r="KV35" s="82" t="s">
        <v>2868</v>
      </c>
      <c r="KW35" s="82" t="s">
        <v>2868</v>
      </c>
      <c r="KX35" s="82" t="s">
        <v>2868</v>
      </c>
      <c r="KY35" s="82" t="s">
        <v>2868</v>
      </c>
      <c r="KZ35" s="82" t="s">
        <v>2868</v>
      </c>
      <c r="LA35" s="82" t="s">
        <v>2868</v>
      </c>
      <c r="LB35" s="82" t="s">
        <v>2868</v>
      </c>
      <c r="LC35" s="82" t="s">
        <v>2868</v>
      </c>
      <c r="LD35" s="82" t="s">
        <v>2868</v>
      </c>
      <c r="LE35" s="82" t="s">
        <v>2868</v>
      </c>
      <c r="LF35" s="82" t="s">
        <v>2868</v>
      </c>
      <c r="LG35" s="82" t="s">
        <v>2868</v>
      </c>
      <c r="LH35" s="82" t="s">
        <v>2868</v>
      </c>
      <c r="LI35" s="82" t="s">
        <v>2868</v>
      </c>
      <c r="LJ35" s="82" t="s">
        <v>2868</v>
      </c>
      <c r="LK35" s="82" t="s">
        <v>2868</v>
      </c>
      <c r="LL35" s="82" t="s">
        <v>2868</v>
      </c>
      <c r="LM35" s="82" t="s">
        <v>2868</v>
      </c>
      <c r="LN35" s="82" t="s">
        <v>2868</v>
      </c>
      <c r="LO35" s="82" t="s">
        <v>2868</v>
      </c>
      <c r="LP35" s="82" t="s">
        <v>2868</v>
      </c>
      <c r="LQ35" s="82" t="s">
        <v>2868</v>
      </c>
      <c r="LR35" s="82" t="s">
        <v>2868</v>
      </c>
      <c r="LS35" s="82" t="s">
        <v>2868</v>
      </c>
      <c r="LT35" s="82" t="s">
        <v>2868</v>
      </c>
      <c r="LU35" s="82" t="s">
        <v>2868</v>
      </c>
      <c r="LV35" s="82" t="s">
        <v>2868</v>
      </c>
      <c r="LW35" s="82" t="s">
        <v>2868</v>
      </c>
      <c r="LX35" s="82" t="s">
        <v>2868</v>
      </c>
      <c r="LY35" s="82" t="s">
        <v>2868</v>
      </c>
      <c r="LZ35" s="82" t="s">
        <v>2868</v>
      </c>
      <c r="MA35" s="82" t="s">
        <v>2868</v>
      </c>
      <c r="MB35" s="82" t="s">
        <v>2868</v>
      </c>
      <c r="MC35" s="82" t="s">
        <v>2868</v>
      </c>
      <c r="MD35" s="82" t="s">
        <v>2868</v>
      </c>
      <c r="ME35" s="82" t="s">
        <v>2868</v>
      </c>
      <c r="MF35" s="82" t="s">
        <v>2868</v>
      </c>
      <c r="MG35" s="82" t="s">
        <v>2868</v>
      </c>
      <c r="MH35" s="82" t="s">
        <v>2868</v>
      </c>
      <c r="MI35" s="82" t="s">
        <v>2868</v>
      </c>
      <c r="MJ35" s="82" t="s">
        <v>2868</v>
      </c>
      <c r="MK35" s="82" t="s">
        <v>2868</v>
      </c>
      <c r="ML35" s="82" t="s">
        <v>2868</v>
      </c>
      <c r="MM35" s="82" t="s">
        <v>2868</v>
      </c>
      <c r="MN35" s="82" t="s">
        <v>2868</v>
      </c>
      <c r="MO35" s="82" t="s">
        <v>2868</v>
      </c>
      <c r="MP35" s="82" t="s">
        <v>2868</v>
      </c>
      <c r="MQ35" s="82" t="s">
        <v>2868</v>
      </c>
      <c r="MR35" s="82" t="s">
        <v>2868</v>
      </c>
      <c r="MS35" s="82" t="s">
        <v>2868</v>
      </c>
      <c r="MT35" s="82" t="s">
        <v>2868</v>
      </c>
      <c r="MU35" s="82" t="s">
        <v>2868</v>
      </c>
      <c r="MV35" s="82" t="s">
        <v>2868</v>
      </c>
      <c r="MW35" s="82" t="s">
        <v>2868</v>
      </c>
      <c r="MX35" s="82" t="s">
        <v>2868</v>
      </c>
      <c r="MY35" s="82" t="s">
        <v>2868</v>
      </c>
      <c r="MZ35" s="82" t="s">
        <v>2868</v>
      </c>
      <c r="NA35" s="82" t="s">
        <v>2868</v>
      </c>
      <c r="NB35" s="82" t="s">
        <v>2868</v>
      </c>
      <c r="NC35" s="82" t="s">
        <v>2868</v>
      </c>
      <c r="ND35" s="82" t="s">
        <v>2868</v>
      </c>
      <c r="NE35" s="82" t="s">
        <v>2868</v>
      </c>
      <c r="NF35" s="82" t="s">
        <v>2868</v>
      </c>
      <c r="NG35" s="82" t="s">
        <v>2868</v>
      </c>
      <c r="NH35" s="82" t="s">
        <v>2868</v>
      </c>
      <c r="NI35" s="82" t="s">
        <v>2868</v>
      </c>
      <c r="NJ35" s="82" t="s">
        <v>2868</v>
      </c>
      <c r="NK35" s="82" t="s">
        <v>2868</v>
      </c>
      <c r="NL35" s="82" t="s">
        <v>2868</v>
      </c>
      <c r="NM35" s="82" t="s">
        <v>2868</v>
      </c>
      <c r="NN35" s="82" t="s">
        <v>2868</v>
      </c>
      <c r="NO35" s="82" t="s">
        <v>2868</v>
      </c>
      <c r="NP35" s="82" t="s">
        <v>2868</v>
      </c>
      <c r="NQ35" s="82" t="s">
        <v>2868</v>
      </c>
      <c r="NR35" s="82" t="s">
        <v>2868</v>
      </c>
      <c r="NS35" s="82" t="s">
        <v>2868</v>
      </c>
      <c r="NT35" s="82" t="s">
        <v>2868</v>
      </c>
      <c r="NU35" s="82" t="s">
        <v>2868</v>
      </c>
      <c r="NV35" s="82" t="s">
        <v>2868</v>
      </c>
      <c r="NW35" s="82" t="s">
        <v>2868</v>
      </c>
      <c r="NX35" s="82" t="s">
        <v>2868</v>
      </c>
      <c r="NY35" s="82" t="s">
        <v>2868</v>
      </c>
      <c r="NZ35" s="82" t="s">
        <v>2868</v>
      </c>
      <c r="OA35" s="82" t="s">
        <v>2868</v>
      </c>
      <c r="OB35" s="82" t="s">
        <v>2868</v>
      </c>
      <c r="OC35" s="82" t="s">
        <v>2868</v>
      </c>
      <c r="OD35" s="82" t="s">
        <v>2868</v>
      </c>
      <c r="OE35" s="82" t="s">
        <v>2868</v>
      </c>
      <c r="OF35" s="82" t="s">
        <v>2868</v>
      </c>
      <c r="OG35" s="82" t="s">
        <v>2868</v>
      </c>
      <c r="OH35" s="82" t="s">
        <v>2868</v>
      </c>
      <c r="OI35" s="82" t="s">
        <v>2868</v>
      </c>
      <c r="OJ35" s="82" t="s">
        <v>2868</v>
      </c>
      <c r="OK35" s="82" t="s">
        <v>2868</v>
      </c>
      <c r="OL35" s="82" t="s">
        <v>2868</v>
      </c>
      <c r="OM35" s="82" t="s">
        <v>2868</v>
      </c>
      <c r="ON35" s="82" t="s">
        <v>2868</v>
      </c>
      <c r="OO35" s="82" t="s">
        <v>2868</v>
      </c>
      <c r="OP35" s="82" t="s">
        <v>2868</v>
      </c>
      <c r="OQ35" s="82" t="s">
        <v>2868</v>
      </c>
      <c r="OR35" s="82" t="s">
        <v>2868</v>
      </c>
      <c r="OS35" s="82" t="s">
        <v>2868</v>
      </c>
      <c r="OT35" s="82" t="s">
        <v>2868</v>
      </c>
      <c r="OU35" s="82" t="s">
        <v>2868</v>
      </c>
      <c r="OV35" s="82" t="s">
        <v>2868</v>
      </c>
      <c r="OW35" s="82" t="s">
        <v>2868</v>
      </c>
      <c r="OX35" s="82" t="s">
        <v>2868</v>
      </c>
      <c r="OY35" s="82" t="s">
        <v>2868</v>
      </c>
      <c r="OZ35" s="82" t="s">
        <v>2868</v>
      </c>
      <c r="PA35" s="82" t="s">
        <v>2868</v>
      </c>
      <c r="PB35" s="82" t="s">
        <v>2868</v>
      </c>
      <c r="PC35" s="82" t="s">
        <v>2868</v>
      </c>
      <c r="PD35" s="82" t="s">
        <v>2868</v>
      </c>
      <c r="PE35" s="82" t="s">
        <v>2868</v>
      </c>
      <c r="PF35" s="82" t="s">
        <v>2868</v>
      </c>
      <c r="PG35" s="82" t="s">
        <v>2868</v>
      </c>
      <c r="PH35" s="82" t="s">
        <v>2868</v>
      </c>
      <c r="PI35" s="82" t="s">
        <v>2868</v>
      </c>
      <c r="PJ35" s="82" t="s">
        <v>2868</v>
      </c>
      <c r="PK35" s="82" t="s">
        <v>2868</v>
      </c>
      <c r="PL35" s="82" t="s">
        <v>2868</v>
      </c>
      <c r="PM35" s="82" t="s">
        <v>2868</v>
      </c>
      <c r="PN35" s="82" t="s">
        <v>2868</v>
      </c>
      <c r="PO35" s="82" t="s">
        <v>2868</v>
      </c>
      <c r="PP35" s="82" t="s">
        <v>2868</v>
      </c>
      <c r="PQ35" s="82" t="s">
        <v>2868</v>
      </c>
      <c r="PR35" s="82" t="s">
        <v>2868</v>
      </c>
      <c r="PS35" s="82" t="s">
        <v>2868</v>
      </c>
      <c r="PT35" s="82" t="s">
        <v>2868</v>
      </c>
      <c r="PU35" s="82" t="s">
        <v>2868</v>
      </c>
      <c r="PV35" s="82" t="s">
        <v>2868</v>
      </c>
      <c r="PW35" s="82" t="s">
        <v>2868</v>
      </c>
      <c r="PX35" s="82" t="s">
        <v>2868</v>
      </c>
      <c r="PY35" s="82" t="s">
        <v>2868</v>
      </c>
      <c r="PZ35" s="82" t="s">
        <v>2868</v>
      </c>
      <c r="QA35" s="82" t="s">
        <v>2868</v>
      </c>
      <c r="QB35" s="82" t="s">
        <v>2868</v>
      </c>
      <c r="QC35" s="82" t="s">
        <v>2868</v>
      </c>
      <c r="QD35" s="82" t="s">
        <v>2868</v>
      </c>
      <c r="QE35" s="82" t="s">
        <v>2868</v>
      </c>
      <c r="QF35" s="82" t="s">
        <v>2868</v>
      </c>
      <c r="QG35" s="82" t="s">
        <v>2868</v>
      </c>
      <c r="QH35" s="82" t="s">
        <v>2868</v>
      </c>
      <c r="QI35" s="82" t="s">
        <v>2868</v>
      </c>
      <c r="QJ35" s="82" t="s">
        <v>2868</v>
      </c>
      <c r="QK35" s="82" t="s">
        <v>2868</v>
      </c>
      <c r="QL35" s="82" t="s">
        <v>2868</v>
      </c>
      <c r="QM35" s="82" t="s">
        <v>2868</v>
      </c>
    </row>
    <row r="36" spans="2:455">
      <c r="B36" s="82" t="s">
        <v>2908</v>
      </c>
      <c r="C36" s="82" t="s">
        <v>4078</v>
      </c>
      <c r="D36" s="82" t="s">
        <v>2908</v>
      </c>
      <c r="E36" s="82" t="s">
        <v>3293</v>
      </c>
      <c r="F36" s="82" t="s">
        <v>849</v>
      </c>
      <c r="G36" s="82" t="s">
        <v>348</v>
      </c>
      <c r="H36" s="82" t="s">
        <v>348</v>
      </c>
      <c r="I36" s="82" t="s">
        <v>4019</v>
      </c>
      <c r="J36" s="82" t="s">
        <v>4021</v>
      </c>
      <c r="K36" s="82" t="s">
        <v>3303</v>
      </c>
      <c r="L36" s="82" t="s">
        <v>3291</v>
      </c>
      <c r="M36" s="82" t="s">
        <v>3297</v>
      </c>
      <c r="N36" s="82" t="s">
        <v>4305</v>
      </c>
      <c r="O36" s="82" t="s">
        <v>3291</v>
      </c>
      <c r="P36" s="82" t="s">
        <v>3306</v>
      </c>
      <c r="Q36" s="82" t="s">
        <v>3291</v>
      </c>
      <c r="R36" s="82" t="s">
        <v>3355</v>
      </c>
      <c r="S36" s="82" t="s">
        <v>3291</v>
      </c>
      <c r="T36" s="82" t="s">
        <v>2868</v>
      </c>
      <c r="U36" s="82" t="s">
        <v>2868</v>
      </c>
      <c r="V36" s="82" t="s">
        <v>4276</v>
      </c>
      <c r="W36" s="82" t="s">
        <v>3289</v>
      </c>
      <c r="X36" s="82" t="s">
        <v>3320</v>
      </c>
      <c r="Y36" s="82" t="s">
        <v>3308</v>
      </c>
      <c r="Z36" s="82" t="s">
        <v>3298</v>
      </c>
      <c r="AA36" s="82" t="s">
        <v>3291</v>
      </c>
      <c r="AB36" s="82" t="s">
        <v>3289</v>
      </c>
      <c r="AC36" s="82" t="s">
        <v>3291</v>
      </c>
      <c r="AD36" s="82" t="s">
        <v>2868</v>
      </c>
      <c r="AE36" s="82" t="s">
        <v>2868</v>
      </c>
      <c r="AF36" s="82" t="s">
        <v>3302</v>
      </c>
      <c r="AG36" s="82" t="s">
        <v>3293</v>
      </c>
      <c r="AH36" s="82" t="s">
        <v>3297</v>
      </c>
      <c r="AI36" s="82" t="s">
        <v>3308</v>
      </c>
      <c r="AJ36" s="82" t="s">
        <v>4290</v>
      </c>
      <c r="AK36" s="82" t="s">
        <v>3289</v>
      </c>
      <c r="AL36" s="82" t="s">
        <v>3320</v>
      </c>
      <c r="AM36" s="82" t="s">
        <v>3308</v>
      </c>
      <c r="AN36" s="82" t="s">
        <v>3303</v>
      </c>
      <c r="AO36" s="82" t="s">
        <v>1974</v>
      </c>
      <c r="AP36" s="82" t="s">
        <v>3289</v>
      </c>
      <c r="AQ36" s="82" t="s">
        <v>3291</v>
      </c>
      <c r="AR36" s="82" t="s">
        <v>2868</v>
      </c>
      <c r="AS36" s="82" t="s">
        <v>2868</v>
      </c>
      <c r="AT36" s="82" t="s">
        <v>3302</v>
      </c>
      <c r="AU36" s="82" t="s">
        <v>3293</v>
      </c>
      <c r="AV36" s="82" t="s">
        <v>3297</v>
      </c>
      <c r="AW36" s="82" t="s">
        <v>3291</v>
      </c>
      <c r="AX36" s="82" t="s">
        <v>4277</v>
      </c>
      <c r="AY36" s="82" t="s">
        <v>3289</v>
      </c>
      <c r="AZ36" s="82" t="s">
        <v>3320</v>
      </c>
      <c r="BA36" s="82" t="s">
        <v>1974</v>
      </c>
      <c r="BB36" s="82" t="s">
        <v>3303</v>
      </c>
      <c r="BC36" s="82" t="s">
        <v>3308</v>
      </c>
      <c r="BD36" s="82" t="s">
        <v>3289</v>
      </c>
      <c r="BE36" s="82" t="s">
        <v>3291</v>
      </c>
      <c r="BF36" s="82" t="s">
        <v>2868</v>
      </c>
      <c r="BG36" s="82" t="s">
        <v>2868</v>
      </c>
      <c r="BH36" s="82" t="s">
        <v>3302</v>
      </c>
      <c r="BI36" s="82" t="s">
        <v>3293</v>
      </c>
      <c r="BJ36" s="82" t="s">
        <v>3289</v>
      </c>
      <c r="BK36" s="82" t="s">
        <v>3291</v>
      </c>
      <c r="BL36" s="82" t="s">
        <v>4291</v>
      </c>
      <c r="BM36" s="82" t="s">
        <v>3289</v>
      </c>
      <c r="BN36" s="82" t="s">
        <v>3320</v>
      </c>
      <c r="BO36" s="82" t="s">
        <v>3308</v>
      </c>
      <c r="BP36" s="82" t="s">
        <v>3303</v>
      </c>
      <c r="BQ36" s="82" t="s">
        <v>3308</v>
      </c>
      <c r="BR36" s="82" t="s">
        <v>3289</v>
      </c>
      <c r="BS36" s="82" t="s">
        <v>3291</v>
      </c>
      <c r="BT36" s="82" t="s">
        <v>2868</v>
      </c>
      <c r="BU36" s="82" t="s">
        <v>2868</v>
      </c>
      <c r="BV36" s="82" t="s">
        <v>3302</v>
      </c>
      <c r="BW36" s="82" t="s">
        <v>3293</v>
      </c>
      <c r="BX36" s="82" t="s">
        <v>3289</v>
      </c>
      <c r="BY36" s="82" t="s">
        <v>3293</v>
      </c>
      <c r="BZ36" s="82" t="s">
        <v>4278</v>
      </c>
      <c r="CA36" s="82" t="s">
        <v>3289</v>
      </c>
      <c r="CB36" s="82" t="s">
        <v>3320</v>
      </c>
      <c r="CC36" s="82" t="s">
        <v>3308</v>
      </c>
      <c r="CD36" s="82" t="s">
        <v>3298</v>
      </c>
      <c r="CE36" s="82" t="s">
        <v>3291</v>
      </c>
      <c r="CF36" s="82" t="s">
        <v>3289</v>
      </c>
      <c r="CG36" s="82" t="s">
        <v>3291</v>
      </c>
      <c r="CH36" s="82" t="s">
        <v>2868</v>
      </c>
      <c r="CI36" s="82" t="s">
        <v>2868</v>
      </c>
      <c r="CJ36" s="82" t="s">
        <v>3302</v>
      </c>
      <c r="CK36" s="82" t="s">
        <v>3293</v>
      </c>
      <c r="CL36" s="82" t="s">
        <v>3297</v>
      </c>
      <c r="CM36" s="82" t="s">
        <v>3308</v>
      </c>
      <c r="CN36" s="82" t="s">
        <v>4279</v>
      </c>
      <c r="CO36" s="82" t="s">
        <v>3289</v>
      </c>
      <c r="CP36" s="82" t="s">
        <v>3302</v>
      </c>
      <c r="CQ36" s="82" t="s">
        <v>1974</v>
      </c>
      <c r="CR36" s="82" t="s">
        <v>3298</v>
      </c>
      <c r="CS36" s="82" t="s">
        <v>1974</v>
      </c>
      <c r="CT36" s="82" t="s">
        <v>3289</v>
      </c>
      <c r="CU36" s="82" t="s">
        <v>3291</v>
      </c>
      <c r="CV36" s="82" t="s">
        <v>2868</v>
      </c>
      <c r="CW36" s="82" t="s">
        <v>2868</v>
      </c>
      <c r="CX36" s="82" t="s">
        <v>3302</v>
      </c>
      <c r="CY36" s="82" t="s">
        <v>3293</v>
      </c>
      <c r="CZ36" s="82" t="s">
        <v>3304</v>
      </c>
      <c r="DA36" s="82" t="s">
        <v>3293</v>
      </c>
      <c r="DB36" s="82" t="s">
        <v>4280</v>
      </c>
      <c r="DC36" s="82" t="s">
        <v>3289</v>
      </c>
      <c r="DD36" s="82" t="s">
        <v>3320</v>
      </c>
      <c r="DE36" s="82" t="s">
        <v>3293</v>
      </c>
      <c r="DF36" s="82" t="s">
        <v>3303</v>
      </c>
      <c r="DG36" s="82" t="s">
        <v>3308</v>
      </c>
      <c r="DH36" s="82" t="s">
        <v>3289</v>
      </c>
      <c r="DI36" s="82" t="s">
        <v>3291</v>
      </c>
      <c r="DJ36" s="82" t="s">
        <v>2868</v>
      </c>
      <c r="DK36" s="82" t="s">
        <v>2868</v>
      </c>
      <c r="DL36" s="82" t="s">
        <v>3302</v>
      </c>
      <c r="DM36" s="82" t="s">
        <v>3293</v>
      </c>
      <c r="DN36" s="82" t="s">
        <v>3289</v>
      </c>
      <c r="DO36" s="82" t="s">
        <v>3308</v>
      </c>
      <c r="DP36" s="82" t="s">
        <v>4281</v>
      </c>
      <c r="DQ36" s="82" t="s">
        <v>3297</v>
      </c>
      <c r="DR36" s="82" t="s">
        <v>2868</v>
      </c>
      <c r="DS36" s="82" t="s">
        <v>2868</v>
      </c>
      <c r="DT36" s="82" t="s">
        <v>2868</v>
      </c>
      <c r="DU36" s="82" t="s">
        <v>2868</v>
      </c>
      <c r="DV36" s="82" t="s">
        <v>2868</v>
      </c>
      <c r="DW36" s="82" t="s">
        <v>2868</v>
      </c>
      <c r="DX36" s="82" t="s">
        <v>2868</v>
      </c>
      <c r="DY36" s="82" t="s">
        <v>2868</v>
      </c>
      <c r="DZ36" s="82" t="s">
        <v>2868</v>
      </c>
      <c r="EA36" s="82" t="s">
        <v>2868</v>
      </c>
      <c r="EB36" s="82" t="s">
        <v>2868</v>
      </c>
      <c r="EC36" s="82" t="s">
        <v>2868</v>
      </c>
      <c r="ED36" s="82" t="s">
        <v>4292</v>
      </c>
      <c r="EE36" s="82" t="s">
        <v>3289</v>
      </c>
      <c r="EF36" s="82" t="s">
        <v>3320</v>
      </c>
      <c r="EG36" s="82" t="s">
        <v>3291</v>
      </c>
      <c r="EH36" s="82" t="s">
        <v>3303</v>
      </c>
      <c r="EI36" s="82" t="s">
        <v>3291</v>
      </c>
      <c r="EJ36" s="82" t="s">
        <v>3289</v>
      </c>
      <c r="EK36" s="82" t="s">
        <v>3291</v>
      </c>
      <c r="EL36" s="82" t="s">
        <v>2868</v>
      </c>
      <c r="EM36" s="82" t="s">
        <v>2868</v>
      </c>
      <c r="EN36" s="82" t="s">
        <v>3302</v>
      </c>
      <c r="EO36" s="82" t="s">
        <v>3293</v>
      </c>
      <c r="EP36" s="82" t="s">
        <v>3289</v>
      </c>
      <c r="EQ36" s="82" t="s">
        <v>3293</v>
      </c>
      <c r="ER36" s="82" t="s">
        <v>4282</v>
      </c>
      <c r="ES36" s="82" t="s">
        <v>3289</v>
      </c>
      <c r="ET36" s="82" t="s">
        <v>3320</v>
      </c>
      <c r="EU36" s="82" t="s">
        <v>1974</v>
      </c>
      <c r="EV36" s="82" t="s">
        <v>3303</v>
      </c>
      <c r="EW36" s="82" t="s">
        <v>3308</v>
      </c>
      <c r="EX36" s="82" t="s">
        <v>3289</v>
      </c>
      <c r="EY36" s="82" t="s">
        <v>3291</v>
      </c>
      <c r="EZ36" s="82" t="s">
        <v>2868</v>
      </c>
      <c r="FA36" s="82" t="s">
        <v>2868</v>
      </c>
      <c r="FB36" s="82" t="s">
        <v>3302</v>
      </c>
      <c r="FC36" s="82" t="s">
        <v>3293</v>
      </c>
      <c r="FD36" s="82" t="s">
        <v>3289</v>
      </c>
      <c r="FE36" s="82" t="s">
        <v>3291</v>
      </c>
      <c r="FF36" s="82" t="s">
        <v>4283</v>
      </c>
      <c r="FG36" s="82" t="s">
        <v>3289</v>
      </c>
      <c r="FH36" s="82" t="s">
        <v>3320</v>
      </c>
      <c r="FI36" s="82" t="s">
        <v>3291</v>
      </c>
      <c r="FJ36" s="82" t="s">
        <v>3303</v>
      </c>
      <c r="FK36" s="82" t="s">
        <v>3291</v>
      </c>
      <c r="FL36" s="82" t="s">
        <v>3289</v>
      </c>
      <c r="FM36" s="82" t="s">
        <v>3291</v>
      </c>
      <c r="FN36" s="82" t="s">
        <v>2868</v>
      </c>
      <c r="FO36" s="82" t="s">
        <v>2868</v>
      </c>
      <c r="FP36" s="82" t="s">
        <v>3302</v>
      </c>
      <c r="FQ36" s="82" t="s">
        <v>3293</v>
      </c>
      <c r="FR36" s="82" t="s">
        <v>3289</v>
      </c>
      <c r="FS36" s="82" t="s">
        <v>3293</v>
      </c>
      <c r="FT36" s="82" t="s">
        <v>4293</v>
      </c>
      <c r="FU36" s="82" t="s">
        <v>3289</v>
      </c>
      <c r="FV36" s="82" t="s">
        <v>3320</v>
      </c>
      <c r="FW36" s="82" t="s">
        <v>3293</v>
      </c>
      <c r="FX36" s="82" t="s">
        <v>3298</v>
      </c>
      <c r="FY36" s="82" t="s">
        <v>3291</v>
      </c>
      <c r="FZ36" s="82" t="s">
        <v>3289</v>
      </c>
      <c r="GA36" s="82" t="s">
        <v>3291</v>
      </c>
      <c r="GB36" s="82" t="s">
        <v>2868</v>
      </c>
      <c r="GC36" s="82" t="s">
        <v>2868</v>
      </c>
      <c r="GD36" s="82" t="s">
        <v>3302</v>
      </c>
      <c r="GE36" s="82" t="s">
        <v>3293</v>
      </c>
      <c r="GF36" s="82" t="s">
        <v>3297</v>
      </c>
      <c r="GG36" s="82" t="s">
        <v>3291</v>
      </c>
      <c r="GH36" s="82" t="s">
        <v>4284</v>
      </c>
      <c r="GI36" s="82" t="s">
        <v>3289</v>
      </c>
      <c r="GJ36" s="82" t="s">
        <v>3320</v>
      </c>
      <c r="GK36" s="82" t="s">
        <v>1974</v>
      </c>
      <c r="GL36" s="82" t="s">
        <v>3334</v>
      </c>
      <c r="GM36" s="82" t="s">
        <v>3293</v>
      </c>
      <c r="GN36" s="82" t="s">
        <v>3289</v>
      </c>
      <c r="GO36" s="82" t="s">
        <v>3291</v>
      </c>
      <c r="GP36" s="82" t="s">
        <v>2868</v>
      </c>
      <c r="GQ36" s="82" t="s">
        <v>2868</v>
      </c>
      <c r="GR36" s="82" t="s">
        <v>3302</v>
      </c>
      <c r="GS36" s="82" t="s">
        <v>3293</v>
      </c>
      <c r="GT36" s="82" t="s">
        <v>3307</v>
      </c>
      <c r="GU36" s="82" t="s">
        <v>3308</v>
      </c>
      <c r="GV36" s="82" t="s">
        <v>4294</v>
      </c>
      <c r="GW36" s="82" t="s">
        <v>3289</v>
      </c>
      <c r="GX36" s="82" t="s">
        <v>3320</v>
      </c>
      <c r="GY36" s="82" t="s">
        <v>3308</v>
      </c>
      <c r="GZ36" s="82" t="s">
        <v>3303</v>
      </c>
      <c r="HA36" s="82" t="s">
        <v>3293</v>
      </c>
      <c r="HB36" s="82" t="s">
        <v>3289</v>
      </c>
      <c r="HC36" s="82" t="s">
        <v>3291</v>
      </c>
      <c r="HD36" s="82" t="s">
        <v>2868</v>
      </c>
      <c r="HE36" s="82" t="s">
        <v>2868</v>
      </c>
      <c r="HF36" s="82" t="s">
        <v>3302</v>
      </c>
      <c r="HG36" s="82" t="s">
        <v>3293</v>
      </c>
      <c r="HH36" s="82" t="s">
        <v>3289</v>
      </c>
      <c r="HI36" s="82" t="s">
        <v>1974</v>
      </c>
      <c r="HJ36" s="82" t="s">
        <v>4285</v>
      </c>
      <c r="HK36" s="82" t="s">
        <v>3289</v>
      </c>
      <c r="HL36" s="82" t="s">
        <v>3320</v>
      </c>
      <c r="HM36" s="82" t="s">
        <v>3291</v>
      </c>
      <c r="HN36" s="82" t="s">
        <v>3303</v>
      </c>
      <c r="HO36" s="82" t="s">
        <v>3308</v>
      </c>
      <c r="HP36" s="82" t="s">
        <v>3289</v>
      </c>
      <c r="HQ36" s="82" t="s">
        <v>3291</v>
      </c>
      <c r="HR36" s="82" t="s">
        <v>2868</v>
      </c>
      <c r="HS36" s="82" t="s">
        <v>2868</v>
      </c>
      <c r="HT36" s="82" t="s">
        <v>3302</v>
      </c>
      <c r="HU36" s="82" t="s">
        <v>3293</v>
      </c>
      <c r="HV36" s="82" t="s">
        <v>3289</v>
      </c>
      <c r="HW36" s="82" t="s">
        <v>1974</v>
      </c>
      <c r="HX36" s="82" t="s">
        <v>4286</v>
      </c>
      <c r="HY36" s="82" t="s">
        <v>3297</v>
      </c>
      <c r="HZ36" s="82" t="s">
        <v>2868</v>
      </c>
      <c r="IA36" s="82" t="s">
        <v>2868</v>
      </c>
      <c r="IB36" s="82" t="s">
        <v>2868</v>
      </c>
      <c r="IC36" s="82" t="s">
        <v>2868</v>
      </c>
      <c r="ID36" s="82" t="s">
        <v>2868</v>
      </c>
      <c r="IE36" s="82" t="s">
        <v>2868</v>
      </c>
      <c r="IF36" s="82" t="s">
        <v>2868</v>
      </c>
      <c r="IG36" s="82" t="s">
        <v>2868</v>
      </c>
      <c r="IH36" s="82" t="s">
        <v>2868</v>
      </c>
      <c r="II36" s="82" t="s">
        <v>2868</v>
      </c>
      <c r="IJ36" s="82" t="s">
        <v>2868</v>
      </c>
      <c r="IK36" s="82" t="s">
        <v>2868</v>
      </c>
      <c r="IL36" s="82" t="s">
        <v>4287</v>
      </c>
      <c r="IM36" s="82" t="s">
        <v>3289</v>
      </c>
      <c r="IN36" s="82" t="s">
        <v>3320</v>
      </c>
      <c r="IO36" s="82" t="s">
        <v>3308</v>
      </c>
      <c r="IP36" s="82" t="s">
        <v>3314</v>
      </c>
      <c r="IQ36" s="82" t="s">
        <v>3291</v>
      </c>
      <c r="IR36" s="82" t="s">
        <v>3289</v>
      </c>
      <c r="IS36" s="82" t="s">
        <v>3291</v>
      </c>
      <c r="IT36" s="82" t="s">
        <v>2868</v>
      </c>
      <c r="IU36" s="82" t="s">
        <v>2868</v>
      </c>
      <c r="IV36" s="82" t="s">
        <v>3302</v>
      </c>
      <c r="IW36" s="82" t="s">
        <v>3293</v>
      </c>
      <c r="IX36" s="82" t="s">
        <v>3304</v>
      </c>
      <c r="IY36" s="82" t="s">
        <v>3308</v>
      </c>
      <c r="IZ36" s="82" t="s">
        <v>4288</v>
      </c>
      <c r="JA36" s="82" t="s">
        <v>3289</v>
      </c>
      <c r="JB36" s="82" t="s">
        <v>3302</v>
      </c>
      <c r="JC36" s="82" t="s">
        <v>1974</v>
      </c>
      <c r="JD36" s="82" t="s">
        <v>3298</v>
      </c>
      <c r="JE36" s="82" t="s">
        <v>3308</v>
      </c>
      <c r="JF36" s="82" t="s">
        <v>3289</v>
      </c>
      <c r="JG36" s="82" t="s">
        <v>3291</v>
      </c>
      <c r="JH36" s="82" t="s">
        <v>2868</v>
      </c>
      <c r="JI36" s="82" t="s">
        <v>2868</v>
      </c>
      <c r="JJ36" s="82" t="s">
        <v>3302</v>
      </c>
      <c r="JK36" s="82" t="s">
        <v>3293</v>
      </c>
      <c r="JL36" s="82" t="s">
        <v>3304</v>
      </c>
      <c r="JM36" s="82" t="s">
        <v>3291</v>
      </c>
      <c r="JN36" s="82" t="s">
        <v>4295</v>
      </c>
      <c r="JO36" s="82" t="s">
        <v>3289</v>
      </c>
      <c r="JP36" s="82" t="s">
        <v>3320</v>
      </c>
      <c r="JQ36" s="82" t="s">
        <v>3293</v>
      </c>
      <c r="JR36" s="82" t="s">
        <v>3298</v>
      </c>
      <c r="JS36" s="82" t="s">
        <v>3308</v>
      </c>
      <c r="JT36" s="82" t="s">
        <v>3289</v>
      </c>
      <c r="JU36" s="82" t="s">
        <v>3291</v>
      </c>
      <c r="JV36" s="82" t="s">
        <v>2868</v>
      </c>
      <c r="JW36" s="82" t="s">
        <v>2868</v>
      </c>
      <c r="JX36" s="82" t="s">
        <v>3302</v>
      </c>
      <c r="JY36" s="82" t="s">
        <v>3293</v>
      </c>
      <c r="JZ36" s="82" t="s">
        <v>3297</v>
      </c>
      <c r="KA36" s="82" t="s">
        <v>3308</v>
      </c>
      <c r="KB36" s="82" t="s">
        <v>4289</v>
      </c>
      <c r="KC36" s="82" t="s">
        <v>3289</v>
      </c>
      <c r="KD36" s="82" t="s">
        <v>3320</v>
      </c>
      <c r="KE36" s="82" t="s">
        <v>3293</v>
      </c>
      <c r="KF36" s="82" t="s">
        <v>3303</v>
      </c>
      <c r="KG36" s="82" t="s">
        <v>3291</v>
      </c>
      <c r="KH36" s="82" t="s">
        <v>3289</v>
      </c>
      <c r="KI36" s="82" t="s">
        <v>3291</v>
      </c>
      <c r="KJ36" s="82" t="s">
        <v>2868</v>
      </c>
      <c r="KK36" s="82" t="s">
        <v>2868</v>
      </c>
      <c r="KL36" s="82" t="s">
        <v>3302</v>
      </c>
      <c r="KM36" s="82" t="s">
        <v>3293</v>
      </c>
      <c r="KN36" s="82" t="s">
        <v>3289</v>
      </c>
      <c r="KO36" s="82" t="s">
        <v>3291</v>
      </c>
      <c r="KP36" s="82" t="s">
        <v>2868</v>
      </c>
      <c r="KQ36" s="82" t="s">
        <v>2868</v>
      </c>
      <c r="KR36" s="82" t="s">
        <v>2868</v>
      </c>
      <c r="KS36" s="82" t="s">
        <v>2868</v>
      </c>
      <c r="KT36" s="82" t="s">
        <v>2868</v>
      </c>
      <c r="KU36" s="82" t="s">
        <v>2868</v>
      </c>
      <c r="KV36" s="82" t="s">
        <v>2868</v>
      </c>
      <c r="KW36" s="82" t="s">
        <v>2868</v>
      </c>
      <c r="KX36" s="82" t="s">
        <v>2868</v>
      </c>
      <c r="KY36" s="82" t="s">
        <v>2868</v>
      </c>
      <c r="KZ36" s="82" t="s">
        <v>2868</v>
      </c>
      <c r="LA36" s="82" t="s">
        <v>2868</v>
      </c>
      <c r="LB36" s="82" t="s">
        <v>2868</v>
      </c>
      <c r="LC36" s="82" t="s">
        <v>2868</v>
      </c>
      <c r="LD36" s="82" t="s">
        <v>2868</v>
      </c>
      <c r="LE36" s="82" t="s">
        <v>2868</v>
      </c>
      <c r="LF36" s="82" t="s">
        <v>2868</v>
      </c>
      <c r="LG36" s="82" t="s">
        <v>2868</v>
      </c>
      <c r="LH36" s="82" t="s">
        <v>2868</v>
      </c>
      <c r="LI36" s="82" t="s">
        <v>2868</v>
      </c>
      <c r="LJ36" s="82" t="s">
        <v>2868</v>
      </c>
      <c r="LK36" s="82" t="s">
        <v>2868</v>
      </c>
      <c r="LL36" s="82" t="s">
        <v>2868</v>
      </c>
      <c r="LM36" s="82" t="s">
        <v>2868</v>
      </c>
      <c r="LN36" s="82" t="s">
        <v>2868</v>
      </c>
      <c r="LO36" s="82" t="s">
        <v>2868</v>
      </c>
      <c r="LP36" s="82" t="s">
        <v>2868</v>
      </c>
      <c r="LQ36" s="82" t="s">
        <v>2868</v>
      </c>
      <c r="LR36" s="82" t="s">
        <v>2868</v>
      </c>
      <c r="LS36" s="82" t="s">
        <v>2868</v>
      </c>
      <c r="LT36" s="82" t="s">
        <v>2868</v>
      </c>
      <c r="LU36" s="82" t="s">
        <v>2868</v>
      </c>
      <c r="LV36" s="82" t="s">
        <v>2868</v>
      </c>
      <c r="LW36" s="82" t="s">
        <v>2868</v>
      </c>
      <c r="LX36" s="82" t="s">
        <v>2868</v>
      </c>
      <c r="LY36" s="82" t="s">
        <v>2868</v>
      </c>
      <c r="LZ36" s="82" t="s">
        <v>2868</v>
      </c>
      <c r="MA36" s="82" t="s">
        <v>2868</v>
      </c>
      <c r="MB36" s="82" t="s">
        <v>2868</v>
      </c>
      <c r="MC36" s="82" t="s">
        <v>2868</v>
      </c>
      <c r="MD36" s="82" t="s">
        <v>2868</v>
      </c>
      <c r="ME36" s="82" t="s">
        <v>2868</v>
      </c>
      <c r="MF36" s="82" t="s">
        <v>2868</v>
      </c>
      <c r="MG36" s="82" t="s">
        <v>2868</v>
      </c>
      <c r="MH36" s="82" t="s">
        <v>2868</v>
      </c>
      <c r="MI36" s="82" t="s">
        <v>2868</v>
      </c>
      <c r="MJ36" s="82" t="s">
        <v>2868</v>
      </c>
      <c r="MK36" s="82" t="s">
        <v>2868</v>
      </c>
      <c r="ML36" s="82" t="s">
        <v>2868</v>
      </c>
      <c r="MM36" s="82" t="s">
        <v>2868</v>
      </c>
      <c r="MN36" s="82" t="s">
        <v>2868</v>
      </c>
      <c r="MO36" s="82" t="s">
        <v>2868</v>
      </c>
      <c r="MP36" s="82" t="s">
        <v>2868</v>
      </c>
      <c r="MQ36" s="82" t="s">
        <v>2868</v>
      </c>
      <c r="MR36" s="82" t="s">
        <v>2868</v>
      </c>
      <c r="MS36" s="82" t="s">
        <v>2868</v>
      </c>
      <c r="MT36" s="82" t="s">
        <v>2868</v>
      </c>
      <c r="MU36" s="82" t="s">
        <v>2868</v>
      </c>
      <c r="MV36" s="82" t="s">
        <v>2868</v>
      </c>
      <c r="MW36" s="82" t="s">
        <v>2868</v>
      </c>
      <c r="MX36" s="82" t="s">
        <v>2868</v>
      </c>
      <c r="MY36" s="82" t="s">
        <v>2868</v>
      </c>
      <c r="MZ36" s="82" t="s">
        <v>2868</v>
      </c>
      <c r="NA36" s="82" t="s">
        <v>2868</v>
      </c>
      <c r="NB36" s="82" t="s">
        <v>2868</v>
      </c>
      <c r="NC36" s="82" t="s">
        <v>2868</v>
      </c>
      <c r="ND36" s="82" t="s">
        <v>2868</v>
      </c>
      <c r="NE36" s="82" t="s">
        <v>2868</v>
      </c>
      <c r="NF36" s="82" t="s">
        <v>2868</v>
      </c>
      <c r="NG36" s="82" t="s">
        <v>2868</v>
      </c>
      <c r="NH36" s="82" t="s">
        <v>2868</v>
      </c>
      <c r="NI36" s="82" t="s">
        <v>2868</v>
      </c>
      <c r="NJ36" s="82" t="s">
        <v>2868</v>
      </c>
      <c r="NK36" s="82" t="s">
        <v>2868</v>
      </c>
      <c r="NL36" s="82" t="s">
        <v>2868</v>
      </c>
      <c r="NM36" s="82" t="s">
        <v>2868</v>
      </c>
      <c r="NN36" s="82" t="s">
        <v>2868</v>
      </c>
      <c r="NO36" s="82" t="s">
        <v>2868</v>
      </c>
      <c r="NP36" s="82" t="s">
        <v>2868</v>
      </c>
      <c r="NQ36" s="82" t="s">
        <v>2868</v>
      </c>
      <c r="NR36" s="82" t="s">
        <v>2868</v>
      </c>
      <c r="NS36" s="82" t="s">
        <v>2868</v>
      </c>
      <c r="NT36" s="82" t="s">
        <v>2868</v>
      </c>
      <c r="NU36" s="82" t="s">
        <v>2868</v>
      </c>
      <c r="NV36" s="82" t="s">
        <v>2868</v>
      </c>
      <c r="NW36" s="82" t="s">
        <v>2868</v>
      </c>
      <c r="NX36" s="82" t="s">
        <v>2868</v>
      </c>
      <c r="NY36" s="82" t="s">
        <v>2868</v>
      </c>
      <c r="NZ36" s="82" t="s">
        <v>2868</v>
      </c>
      <c r="OA36" s="82" t="s">
        <v>2868</v>
      </c>
      <c r="OB36" s="82" t="s">
        <v>2868</v>
      </c>
      <c r="OC36" s="82" t="s">
        <v>2868</v>
      </c>
      <c r="OD36" s="82" t="s">
        <v>2868</v>
      </c>
      <c r="OE36" s="82" t="s">
        <v>2868</v>
      </c>
      <c r="OF36" s="82" t="s">
        <v>2868</v>
      </c>
      <c r="OG36" s="82" t="s">
        <v>2868</v>
      </c>
      <c r="OH36" s="82" t="s">
        <v>2868</v>
      </c>
      <c r="OI36" s="82" t="s">
        <v>2868</v>
      </c>
      <c r="OJ36" s="82" t="s">
        <v>2868</v>
      </c>
      <c r="OK36" s="82" t="s">
        <v>2868</v>
      </c>
      <c r="OL36" s="82" t="s">
        <v>2868</v>
      </c>
      <c r="OM36" s="82" t="s">
        <v>2868</v>
      </c>
      <c r="ON36" s="82" t="s">
        <v>2868</v>
      </c>
      <c r="OO36" s="82" t="s">
        <v>2868</v>
      </c>
      <c r="OP36" s="82" t="s">
        <v>2868</v>
      </c>
      <c r="OQ36" s="82" t="s">
        <v>2868</v>
      </c>
      <c r="OR36" s="82" t="s">
        <v>2868</v>
      </c>
      <c r="OS36" s="82" t="s">
        <v>2868</v>
      </c>
      <c r="OT36" s="82" t="s">
        <v>2868</v>
      </c>
      <c r="OU36" s="82" t="s">
        <v>2868</v>
      </c>
      <c r="OV36" s="82" t="s">
        <v>2868</v>
      </c>
      <c r="OW36" s="82" t="s">
        <v>2868</v>
      </c>
      <c r="OX36" s="82" t="s">
        <v>2868</v>
      </c>
      <c r="OY36" s="82" t="s">
        <v>2868</v>
      </c>
      <c r="OZ36" s="82" t="s">
        <v>2868</v>
      </c>
      <c r="PA36" s="82" t="s">
        <v>2868</v>
      </c>
      <c r="PB36" s="82" t="s">
        <v>2868</v>
      </c>
      <c r="PC36" s="82" t="s">
        <v>2868</v>
      </c>
      <c r="PD36" s="82" t="s">
        <v>2868</v>
      </c>
      <c r="PE36" s="82" t="s">
        <v>2868</v>
      </c>
      <c r="PF36" s="82" t="s">
        <v>2868</v>
      </c>
      <c r="PG36" s="82" t="s">
        <v>2868</v>
      </c>
      <c r="PH36" s="82" t="s">
        <v>2868</v>
      </c>
      <c r="PI36" s="82" t="s">
        <v>2868</v>
      </c>
      <c r="PJ36" s="82" t="s">
        <v>2868</v>
      </c>
      <c r="PK36" s="82" t="s">
        <v>2868</v>
      </c>
      <c r="PL36" s="82" t="s">
        <v>2868</v>
      </c>
      <c r="PM36" s="82" t="s">
        <v>2868</v>
      </c>
      <c r="PN36" s="82" t="s">
        <v>2868</v>
      </c>
      <c r="PO36" s="82" t="s">
        <v>2868</v>
      </c>
      <c r="PP36" s="82" t="s">
        <v>2868</v>
      </c>
      <c r="PQ36" s="82" t="s">
        <v>2868</v>
      </c>
      <c r="PR36" s="82" t="s">
        <v>2868</v>
      </c>
      <c r="PS36" s="82" t="s">
        <v>2868</v>
      </c>
      <c r="PT36" s="82" t="s">
        <v>2868</v>
      </c>
      <c r="PU36" s="82" t="s">
        <v>2868</v>
      </c>
      <c r="PV36" s="82" t="s">
        <v>2868</v>
      </c>
      <c r="PW36" s="82" t="s">
        <v>2868</v>
      </c>
      <c r="PX36" s="82" t="s">
        <v>2868</v>
      </c>
      <c r="PY36" s="82" t="s">
        <v>2868</v>
      </c>
      <c r="PZ36" s="82" t="s">
        <v>2868</v>
      </c>
      <c r="QA36" s="82" t="s">
        <v>2868</v>
      </c>
      <c r="QB36" s="82" t="s">
        <v>2868</v>
      </c>
      <c r="QC36" s="82" t="s">
        <v>2868</v>
      </c>
      <c r="QD36" s="82" t="s">
        <v>2868</v>
      </c>
      <c r="QE36" s="82" t="s">
        <v>2868</v>
      </c>
      <c r="QF36" s="82" t="s">
        <v>2868</v>
      </c>
      <c r="QG36" s="82" t="s">
        <v>2868</v>
      </c>
      <c r="QH36" s="82" t="s">
        <v>2868</v>
      </c>
      <c r="QI36" s="82" t="s">
        <v>2868</v>
      </c>
      <c r="QJ36" s="82" t="s">
        <v>2868</v>
      </c>
      <c r="QK36" s="82" t="s">
        <v>2868</v>
      </c>
      <c r="QL36" s="82" t="s">
        <v>2868</v>
      </c>
      <c r="QM36" s="82" t="s">
        <v>2868</v>
      </c>
    </row>
    <row r="37" spans="2:455">
      <c r="B37" s="82" t="s">
        <v>2909</v>
      </c>
      <c r="C37" s="82" t="s">
        <v>4080</v>
      </c>
      <c r="D37" s="82" t="s">
        <v>2909</v>
      </c>
      <c r="E37" s="82" t="s">
        <v>3354</v>
      </c>
      <c r="F37" s="82" t="s">
        <v>849</v>
      </c>
      <c r="G37" s="82" t="s">
        <v>1427</v>
      </c>
      <c r="H37" s="82" t="s">
        <v>1427</v>
      </c>
      <c r="I37" s="82" t="s">
        <v>4019</v>
      </c>
      <c r="J37" s="82" t="s">
        <v>4021</v>
      </c>
      <c r="K37" s="82" t="s">
        <v>3301</v>
      </c>
      <c r="L37" s="82" t="s">
        <v>3291</v>
      </c>
      <c r="M37" s="82" t="s">
        <v>3304</v>
      </c>
      <c r="N37" s="82" t="s">
        <v>3367</v>
      </c>
      <c r="O37" s="82" t="s">
        <v>3291</v>
      </c>
      <c r="P37" s="82" t="s">
        <v>3310</v>
      </c>
      <c r="Q37" s="82" t="s">
        <v>3291</v>
      </c>
      <c r="R37" s="82" t="s">
        <v>3314</v>
      </c>
      <c r="S37" s="82" t="s">
        <v>3291</v>
      </c>
      <c r="T37" s="82" t="s">
        <v>2868</v>
      </c>
      <c r="U37" s="82" t="s">
        <v>2868</v>
      </c>
      <c r="V37" s="82" t="s">
        <v>4276</v>
      </c>
      <c r="W37" s="82" t="s">
        <v>3289</v>
      </c>
      <c r="X37" s="82" t="s">
        <v>3320</v>
      </c>
      <c r="Y37" s="82" t="s">
        <v>3293</v>
      </c>
      <c r="Z37" s="82" t="s">
        <v>3301</v>
      </c>
      <c r="AA37" s="82" t="s">
        <v>3291</v>
      </c>
      <c r="AB37" s="82" t="s">
        <v>3289</v>
      </c>
      <c r="AC37" s="82" t="s">
        <v>3291</v>
      </c>
      <c r="AD37" s="82" t="s">
        <v>2868</v>
      </c>
      <c r="AE37" s="82" t="s">
        <v>2868</v>
      </c>
      <c r="AF37" s="82" t="s">
        <v>3296</v>
      </c>
      <c r="AG37" s="82" t="s">
        <v>3291</v>
      </c>
      <c r="AH37" s="82" t="s">
        <v>3289</v>
      </c>
      <c r="AI37" s="82" t="s">
        <v>3293</v>
      </c>
      <c r="AJ37" s="82" t="s">
        <v>4290</v>
      </c>
      <c r="AK37" s="82" t="s">
        <v>3289</v>
      </c>
      <c r="AL37" s="82" t="s">
        <v>3320</v>
      </c>
      <c r="AM37" s="82" t="s">
        <v>3293</v>
      </c>
      <c r="AN37" s="82" t="s">
        <v>3301</v>
      </c>
      <c r="AO37" s="82" t="s">
        <v>3291</v>
      </c>
      <c r="AP37" s="82" t="s">
        <v>3289</v>
      </c>
      <c r="AQ37" s="82" t="s">
        <v>3293</v>
      </c>
      <c r="AR37" s="82" t="s">
        <v>2868</v>
      </c>
      <c r="AS37" s="82" t="s">
        <v>2868</v>
      </c>
      <c r="AT37" s="82" t="s">
        <v>3296</v>
      </c>
      <c r="AU37" s="82" t="s">
        <v>3291</v>
      </c>
      <c r="AV37" s="82" t="s">
        <v>3289</v>
      </c>
      <c r="AW37" s="82" t="s">
        <v>3291</v>
      </c>
      <c r="AX37" s="82" t="s">
        <v>4277</v>
      </c>
      <c r="AY37" s="82" t="s">
        <v>3289</v>
      </c>
      <c r="AZ37" s="82" t="s">
        <v>3320</v>
      </c>
      <c r="BA37" s="82" t="s">
        <v>3293</v>
      </c>
      <c r="BB37" s="82" t="s">
        <v>3301</v>
      </c>
      <c r="BC37" s="82" t="s">
        <v>3291</v>
      </c>
      <c r="BD37" s="82" t="s">
        <v>3289</v>
      </c>
      <c r="BE37" s="82" t="s">
        <v>3291</v>
      </c>
      <c r="BF37" s="82" t="s">
        <v>2868</v>
      </c>
      <c r="BG37" s="82" t="s">
        <v>2868</v>
      </c>
      <c r="BH37" s="82" t="s">
        <v>3296</v>
      </c>
      <c r="BI37" s="82" t="s">
        <v>3291</v>
      </c>
      <c r="BJ37" s="82" t="s">
        <v>3289</v>
      </c>
      <c r="BK37" s="82" t="s">
        <v>3293</v>
      </c>
      <c r="BL37" s="82" t="s">
        <v>4291</v>
      </c>
      <c r="BM37" s="82" t="s">
        <v>3289</v>
      </c>
      <c r="BN37" s="82" t="s">
        <v>3320</v>
      </c>
      <c r="BO37" s="82" t="s">
        <v>3293</v>
      </c>
      <c r="BP37" s="82" t="s">
        <v>3301</v>
      </c>
      <c r="BQ37" s="82" t="s">
        <v>3291</v>
      </c>
      <c r="BR37" s="82" t="s">
        <v>3289</v>
      </c>
      <c r="BS37" s="82" t="s">
        <v>3291</v>
      </c>
      <c r="BT37" s="82" t="s">
        <v>2868</v>
      </c>
      <c r="BU37" s="82" t="s">
        <v>2868</v>
      </c>
      <c r="BV37" s="82" t="s">
        <v>3296</v>
      </c>
      <c r="BW37" s="82" t="s">
        <v>3291</v>
      </c>
      <c r="BX37" s="82" t="s">
        <v>3289</v>
      </c>
      <c r="BY37" s="82" t="s">
        <v>3293</v>
      </c>
      <c r="BZ37" s="82" t="s">
        <v>4278</v>
      </c>
      <c r="CA37" s="82" t="s">
        <v>3289</v>
      </c>
      <c r="CB37" s="82" t="s">
        <v>3294</v>
      </c>
      <c r="CC37" s="82" t="s">
        <v>3293</v>
      </c>
      <c r="CD37" s="82" t="s">
        <v>3295</v>
      </c>
      <c r="CE37" s="82" t="s">
        <v>3293</v>
      </c>
      <c r="CF37" s="82" t="s">
        <v>3289</v>
      </c>
      <c r="CG37" s="82" t="s">
        <v>3291</v>
      </c>
      <c r="CH37" s="82" t="s">
        <v>2868</v>
      </c>
      <c r="CI37" s="82" t="s">
        <v>2868</v>
      </c>
      <c r="CJ37" s="82" t="s">
        <v>3296</v>
      </c>
      <c r="CK37" s="82" t="s">
        <v>3291</v>
      </c>
      <c r="CL37" s="82" t="s">
        <v>3291</v>
      </c>
      <c r="CM37" s="82" t="s">
        <v>3291</v>
      </c>
      <c r="CN37" s="82" t="s">
        <v>4279</v>
      </c>
      <c r="CO37" s="82" t="s">
        <v>3289</v>
      </c>
      <c r="CP37" s="82" t="s">
        <v>3320</v>
      </c>
      <c r="CQ37" s="82" t="s">
        <v>3293</v>
      </c>
      <c r="CR37" s="82" t="s">
        <v>3295</v>
      </c>
      <c r="CS37" s="82" t="s">
        <v>3291</v>
      </c>
      <c r="CT37" s="82" t="s">
        <v>3289</v>
      </c>
      <c r="CU37" s="82" t="s">
        <v>3291</v>
      </c>
      <c r="CV37" s="82" t="s">
        <v>2868</v>
      </c>
      <c r="CW37" s="82" t="s">
        <v>2868</v>
      </c>
      <c r="CX37" s="82" t="s">
        <v>3296</v>
      </c>
      <c r="CY37" s="82" t="s">
        <v>3291</v>
      </c>
      <c r="CZ37" s="82" t="s">
        <v>3291</v>
      </c>
      <c r="DA37" s="82" t="s">
        <v>3293</v>
      </c>
      <c r="DB37" s="82" t="s">
        <v>4280</v>
      </c>
      <c r="DC37" s="82" t="s">
        <v>3289</v>
      </c>
      <c r="DD37" s="82" t="s">
        <v>3320</v>
      </c>
      <c r="DE37" s="82" t="s">
        <v>3293</v>
      </c>
      <c r="DF37" s="82" t="s">
        <v>3301</v>
      </c>
      <c r="DG37" s="82" t="s">
        <v>3291</v>
      </c>
      <c r="DH37" s="82" t="s">
        <v>3289</v>
      </c>
      <c r="DI37" s="82" t="s">
        <v>3291</v>
      </c>
      <c r="DJ37" s="82" t="s">
        <v>2868</v>
      </c>
      <c r="DK37" s="82" t="s">
        <v>2868</v>
      </c>
      <c r="DL37" s="82" t="s">
        <v>3296</v>
      </c>
      <c r="DM37" s="82" t="s">
        <v>3291</v>
      </c>
      <c r="DN37" s="82" t="s">
        <v>3289</v>
      </c>
      <c r="DO37" s="82" t="s">
        <v>3293</v>
      </c>
      <c r="DP37" s="82" t="s">
        <v>4281</v>
      </c>
      <c r="DQ37" s="82" t="s">
        <v>3297</v>
      </c>
      <c r="DR37" s="82" t="s">
        <v>2868</v>
      </c>
      <c r="DS37" s="82" t="s">
        <v>2868</v>
      </c>
      <c r="DT37" s="82" t="s">
        <v>2868</v>
      </c>
      <c r="DU37" s="82" t="s">
        <v>2868</v>
      </c>
      <c r="DV37" s="82" t="s">
        <v>2868</v>
      </c>
      <c r="DW37" s="82" t="s">
        <v>2868</v>
      </c>
      <c r="DX37" s="82" t="s">
        <v>2868</v>
      </c>
      <c r="DY37" s="82" t="s">
        <v>2868</v>
      </c>
      <c r="DZ37" s="82" t="s">
        <v>2868</v>
      </c>
      <c r="EA37" s="82" t="s">
        <v>2868</v>
      </c>
      <c r="EB37" s="82" t="s">
        <v>2868</v>
      </c>
      <c r="EC37" s="82" t="s">
        <v>2868</v>
      </c>
      <c r="ED37" s="82" t="s">
        <v>4292</v>
      </c>
      <c r="EE37" s="82" t="s">
        <v>3289</v>
      </c>
      <c r="EF37" s="82" t="s">
        <v>3320</v>
      </c>
      <c r="EG37" s="82" t="s">
        <v>3293</v>
      </c>
      <c r="EH37" s="82" t="s">
        <v>3301</v>
      </c>
      <c r="EI37" s="82" t="s">
        <v>3291</v>
      </c>
      <c r="EJ37" s="82" t="s">
        <v>3289</v>
      </c>
      <c r="EK37" s="82" t="s">
        <v>3291</v>
      </c>
      <c r="EL37" s="82" t="s">
        <v>2868</v>
      </c>
      <c r="EM37" s="82" t="s">
        <v>2868</v>
      </c>
      <c r="EN37" s="82" t="s">
        <v>3296</v>
      </c>
      <c r="EO37" s="82" t="s">
        <v>3291</v>
      </c>
      <c r="EP37" s="82" t="s">
        <v>3289</v>
      </c>
      <c r="EQ37" s="82" t="s">
        <v>3293</v>
      </c>
      <c r="ER37" s="82" t="s">
        <v>4282</v>
      </c>
      <c r="ES37" s="82" t="s">
        <v>3289</v>
      </c>
      <c r="ET37" s="82" t="s">
        <v>3320</v>
      </c>
      <c r="EU37" s="82" t="s">
        <v>3293</v>
      </c>
      <c r="EV37" s="82" t="s">
        <v>3301</v>
      </c>
      <c r="EW37" s="82" t="s">
        <v>3291</v>
      </c>
      <c r="EX37" s="82" t="s">
        <v>3289</v>
      </c>
      <c r="EY37" s="82" t="s">
        <v>3291</v>
      </c>
      <c r="EZ37" s="82" t="s">
        <v>2868</v>
      </c>
      <c r="FA37" s="82" t="s">
        <v>2868</v>
      </c>
      <c r="FB37" s="82" t="s">
        <v>3296</v>
      </c>
      <c r="FC37" s="82" t="s">
        <v>3291</v>
      </c>
      <c r="FD37" s="82" t="s">
        <v>3289</v>
      </c>
      <c r="FE37" s="82" t="s">
        <v>3293</v>
      </c>
      <c r="FF37" s="82" t="s">
        <v>4283</v>
      </c>
      <c r="FG37" s="82" t="s">
        <v>3289</v>
      </c>
      <c r="FH37" s="82" t="s">
        <v>3320</v>
      </c>
      <c r="FI37" s="82" t="s">
        <v>3293</v>
      </c>
      <c r="FJ37" s="82" t="s">
        <v>3301</v>
      </c>
      <c r="FK37" s="82" t="s">
        <v>3291</v>
      </c>
      <c r="FL37" s="82" t="s">
        <v>3289</v>
      </c>
      <c r="FM37" s="82" t="s">
        <v>3291</v>
      </c>
      <c r="FN37" s="82" t="s">
        <v>2868</v>
      </c>
      <c r="FO37" s="82" t="s">
        <v>2868</v>
      </c>
      <c r="FP37" s="82" t="s">
        <v>3296</v>
      </c>
      <c r="FQ37" s="82" t="s">
        <v>3291</v>
      </c>
      <c r="FR37" s="82" t="s">
        <v>3289</v>
      </c>
      <c r="FS37" s="82" t="s">
        <v>3293</v>
      </c>
      <c r="FT37" s="82" t="s">
        <v>4293</v>
      </c>
      <c r="FU37" s="82" t="s">
        <v>3289</v>
      </c>
      <c r="FV37" s="82" t="s">
        <v>3320</v>
      </c>
      <c r="FW37" s="82" t="s">
        <v>3293</v>
      </c>
      <c r="FX37" s="82" t="s">
        <v>3301</v>
      </c>
      <c r="FY37" s="82" t="s">
        <v>3291</v>
      </c>
      <c r="FZ37" s="82" t="s">
        <v>3289</v>
      </c>
      <c r="GA37" s="82" t="s">
        <v>3291</v>
      </c>
      <c r="GB37" s="82" t="s">
        <v>2868</v>
      </c>
      <c r="GC37" s="82" t="s">
        <v>2868</v>
      </c>
      <c r="GD37" s="82" t="s">
        <v>3296</v>
      </c>
      <c r="GE37" s="82" t="s">
        <v>3291</v>
      </c>
      <c r="GF37" s="82" t="s">
        <v>3289</v>
      </c>
      <c r="GG37" s="82" t="s">
        <v>3293</v>
      </c>
      <c r="GH37" s="82" t="s">
        <v>4284</v>
      </c>
      <c r="GI37" s="82" t="s">
        <v>3297</v>
      </c>
      <c r="GJ37" s="82" t="s">
        <v>2868</v>
      </c>
      <c r="GK37" s="82" t="s">
        <v>2868</v>
      </c>
      <c r="GL37" s="82" t="s">
        <v>2868</v>
      </c>
      <c r="GM37" s="82" t="s">
        <v>2868</v>
      </c>
      <c r="GN37" s="82" t="s">
        <v>2868</v>
      </c>
      <c r="GO37" s="82" t="s">
        <v>2868</v>
      </c>
      <c r="GP37" s="82" t="s">
        <v>2868</v>
      </c>
      <c r="GQ37" s="82" t="s">
        <v>2868</v>
      </c>
      <c r="GR37" s="82" t="s">
        <v>2868</v>
      </c>
      <c r="GS37" s="82" t="s">
        <v>2868</v>
      </c>
      <c r="GT37" s="82" t="s">
        <v>2868</v>
      </c>
      <c r="GU37" s="82" t="s">
        <v>2868</v>
      </c>
      <c r="GV37" s="82" t="s">
        <v>4294</v>
      </c>
      <c r="GW37" s="82" t="s">
        <v>3289</v>
      </c>
      <c r="GX37" s="82" t="s">
        <v>3320</v>
      </c>
      <c r="GY37" s="82" t="s">
        <v>3293</v>
      </c>
      <c r="GZ37" s="82" t="s">
        <v>3301</v>
      </c>
      <c r="HA37" s="82" t="s">
        <v>3291</v>
      </c>
      <c r="HB37" s="82" t="s">
        <v>3289</v>
      </c>
      <c r="HC37" s="82" t="s">
        <v>3291</v>
      </c>
      <c r="HD37" s="82" t="s">
        <v>2868</v>
      </c>
      <c r="HE37" s="82" t="s">
        <v>2868</v>
      </c>
      <c r="HF37" s="82" t="s">
        <v>3296</v>
      </c>
      <c r="HG37" s="82" t="s">
        <v>3291</v>
      </c>
      <c r="HH37" s="82" t="s">
        <v>3289</v>
      </c>
      <c r="HI37" s="82" t="s">
        <v>3293</v>
      </c>
      <c r="HJ37" s="82" t="s">
        <v>4285</v>
      </c>
      <c r="HK37" s="82" t="s">
        <v>3289</v>
      </c>
      <c r="HL37" s="82" t="s">
        <v>3320</v>
      </c>
      <c r="HM37" s="82" t="s">
        <v>3293</v>
      </c>
      <c r="HN37" s="82" t="s">
        <v>3301</v>
      </c>
      <c r="HO37" s="82" t="s">
        <v>3293</v>
      </c>
      <c r="HP37" s="82" t="s">
        <v>3304</v>
      </c>
      <c r="HQ37" s="82" t="s">
        <v>3291</v>
      </c>
      <c r="HR37" s="82" t="s">
        <v>2868</v>
      </c>
      <c r="HS37" s="82" t="s">
        <v>2868</v>
      </c>
      <c r="HT37" s="82" t="s">
        <v>3296</v>
      </c>
      <c r="HU37" s="82" t="s">
        <v>3291</v>
      </c>
      <c r="HV37" s="82" t="s">
        <v>3291</v>
      </c>
      <c r="HW37" s="82" t="s">
        <v>3291</v>
      </c>
      <c r="HX37" s="82" t="s">
        <v>4286</v>
      </c>
      <c r="HY37" s="82" t="s">
        <v>3297</v>
      </c>
      <c r="HZ37" s="82" t="s">
        <v>2868</v>
      </c>
      <c r="IA37" s="82" t="s">
        <v>2868</v>
      </c>
      <c r="IB37" s="82" t="s">
        <v>2868</v>
      </c>
      <c r="IC37" s="82" t="s">
        <v>2868</v>
      </c>
      <c r="ID37" s="82" t="s">
        <v>2868</v>
      </c>
      <c r="IE37" s="82" t="s">
        <v>2868</v>
      </c>
      <c r="IF37" s="82" t="s">
        <v>2868</v>
      </c>
      <c r="IG37" s="82" t="s">
        <v>2868</v>
      </c>
      <c r="IH37" s="82" t="s">
        <v>2868</v>
      </c>
      <c r="II37" s="82" t="s">
        <v>2868</v>
      </c>
      <c r="IJ37" s="82" t="s">
        <v>2868</v>
      </c>
      <c r="IK37" s="82" t="s">
        <v>2868</v>
      </c>
      <c r="IL37" s="82" t="s">
        <v>4287</v>
      </c>
      <c r="IM37" s="82" t="s">
        <v>3289</v>
      </c>
      <c r="IN37" s="82" t="s">
        <v>3320</v>
      </c>
      <c r="IO37" s="82" t="s">
        <v>3293</v>
      </c>
      <c r="IP37" s="82" t="s">
        <v>3301</v>
      </c>
      <c r="IQ37" s="82" t="s">
        <v>3291</v>
      </c>
      <c r="IR37" s="82" t="s">
        <v>3289</v>
      </c>
      <c r="IS37" s="82" t="s">
        <v>3291</v>
      </c>
      <c r="IT37" s="82" t="s">
        <v>2868</v>
      </c>
      <c r="IU37" s="82" t="s">
        <v>2868</v>
      </c>
      <c r="IV37" s="82" t="s">
        <v>3296</v>
      </c>
      <c r="IW37" s="82" t="s">
        <v>3291</v>
      </c>
      <c r="IX37" s="82" t="s">
        <v>3289</v>
      </c>
      <c r="IY37" s="82" t="s">
        <v>3293</v>
      </c>
      <c r="IZ37" s="82" t="s">
        <v>4288</v>
      </c>
      <c r="JA37" s="82" t="s">
        <v>3289</v>
      </c>
      <c r="JB37" s="82" t="s">
        <v>3320</v>
      </c>
      <c r="JC37" s="82" t="s">
        <v>3293</v>
      </c>
      <c r="JD37" s="82" t="s">
        <v>3301</v>
      </c>
      <c r="JE37" s="82" t="s">
        <v>3291</v>
      </c>
      <c r="JF37" s="82" t="s">
        <v>3289</v>
      </c>
      <c r="JG37" s="82" t="s">
        <v>3291</v>
      </c>
      <c r="JH37" s="82" t="s">
        <v>2868</v>
      </c>
      <c r="JI37" s="82" t="s">
        <v>2868</v>
      </c>
      <c r="JJ37" s="82" t="s">
        <v>3296</v>
      </c>
      <c r="JK37" s="82" t="s">
        <v>3291</v>
      </c>
      <c r="JL37" s="82" t="s">
        <v>3289</v>
      </c>
      <c r="JM37" s="82" t="s">
        <v>3293</v>
      </c>
      <c r="JN37" s="82" t="s">
        <v>4295</v>
      </c>
      <c r="JO37" s="82" t="s">
        <v>3289</v>
      </c>
      <c r="JP37" s="82" t="s">
        <v>3320</v>
      </c>
      <c r="JQ37" s="82" t="s">
        <v>3293</v>
      </c>
      <c r="JR37" s="82" t="s">
        <v>3301</v>
      </c>
      <c r="JS37" s="82" t="s">
        <v>3291</v>
      </c>
      <c r="JT37" s="82" t="s">
        <v>3289</v>
      </c>
      <c r="JU37" s="82" t="s">
        <v>3291</v>
      </c>
      <c r="JV37" s="82" t="s">
        <v>2868</v>
      </c>
      <c r="JW37" s="82" t="s">
        <v>2868</v>
      </c>
      <c r="JX37" s="82" t="s">
        <v>3296</v>
      </c>
      <c r="JY37" s="82" t="s">
        <v>3291</v>
      </c>
      <c r="JZ37" s="82" t="s">
        <v>3289</v>
      </c>
      <c r="KA37" s="82" t="s">
        <v>3293</v>
      </c>
      <c r="KB37" s="82" t="s">
        <v>4289</v>
      </c>
      <c r="KC37" s="82" t="s">
        <v>3289</v>
      </c>
      <c r="KD37" s="82" t="s">
        <v>3320</v>
      </c>
      <c r="KE37" s="82" t="s">
        <v>3293</v>
      </c>
      <c r="KF37" s="82" t="s">
        <v>3301</v>
      </c>
      <c r="KG37" s="82" t="s">
        <v>3291</v>
      </c>
      <c r="KH37" s="82" t="s">
        <v>3297</v>
      </c>
      <c r="KI37" s="82" t="s">
        <v>3291</v>
      </c>
      <c r="KJ37" s="82" t="s">
        <v>2868</v>
      </c>
      <c r="KK37" s="82" t="s">
        <v>2868</v>
      </c>
      <c r="KL37" s="82" t="s">
        <v>3296</v>
      </c>
      <c r="KM37" s="82" t="s">
        <v>3291</v>
      </c>
      <c r="KN37" s="82" t="s">
        <v>3291</v>
      </c>
      <c r="KO37" s="82" t="s">
        <v>3293</v>
      </c>
      <c r="KP37" s="82" t="s">
        <v>2868</v>
      </c>
      <c r="KQ37" s="82" t="s">
        <v>2868</v>
      </c>
      <c r="KR37" s="82" t="s">
        <v>2868</v>
      </c>
      <c r="KS37" s="82" t="s">
        <v>2868</v>
      </c>
      <c r="KT37" s="82" t="s">
        <v>2868</v>
      </c>
      <c r="KU37" s="82" t="s">
        <v>2868</v>
      </c>
      <c r="KV37" s="82" t="s">
        <v>2868</v>
      </c>
      <c r="KW37" s="82" t="s">
        <v>2868</v>
      </c>
      <c r="KX37" s="82" t="s">
        <v>2868</v>
      </c>
      <c r="KY37" s="82" t="s">
        <v>2868</v>
      </c>
      <c r="KZ37" s="82" t="s">
        <v>2868</v>
      </c>
      <c r="LA37" s="82" t="s">
        <v>2868</v>
      </c>
      <c r="LB37" s="82" t="s">
        <v>2868</v>
      </c>
      <c r="LC37" s="82" t="s">
        <v>2868</v>
      </c>
      <c r="LD37" s="82" t="s">
        <v>2868</v>
      </c>
      <c r="LE37" s="82" t="s">
        <v>2868</v>
      </c>
      <c r="LF37" s="82" t="s">
        <v>2868</v>
      </c>
      <c r="LG37" s="82" t="s">
        <v>2868</v>
      </c>
      <c r="LH37" s="82" t="s">
        <v>2868</v>
      </c>
      <c r="LI37" s="82" t="s">
        <v>2868</v>
      </c>
      <c r="LJ37" s="82" t="s">
        <v>2868</v>
      </c>
      <c r="LK37" s="82" t="s">
        <v>2868</v>
      </c>
      <c r="LL37" s="82" t="s">
        <v>2868</v>
      </c>
      <c r="LM37" s="82" t="s">
        <v>2868</v>
      </c>
      <c r="LN37" s="82" t="s">
        <v>2868</v>
      </c>
      <c r="LO37" s="82" t="s">
        <v>2868</v>
      </c>
      <c r="LP37" s="82" t="s">
        <v>2868</v>
      </c>
      <c r="LQ37" s="82" t="s">
        <v>2868</v>
      </c>
      <c r="LR37" s="82" t="s">
        <v>2868</v>
      </c>
      <c r="LS37" s="82" t="s">
        <v>2868</v>
      </c>
      <c r="LT37" s="82" t="s">
        <v>2868</v>
      </c>
      <c r="LU37" s="82" t="s">
        <v>2868</v>
      </c>
      <c r="LV37" s="82" t="s">
        <v>2868</v>
      </c>
      <c r="LW37" s="82" t="s">
        <v>2868</v>
      </c>
      <c r="LX37" s="82" t="s">
        <v>2868</v>
      </c>
      <c r="LY37" s="82" t="s">
        <v>2868</v>
      </c>
      <c r="LZ37" s="82" t="s">
        <v>2868</v>
      </c>
      <c r="MA37" s="82" t="s">
        <v>2868</v>
      </c>
      <c r="MB37" s="82" t="s">
        <v>2868</v>
      </c>
      <c r="MC37" s="82" t="s">
        <v>2868</v>
      </c>
      <c r="MD37" s="82" t="s">
        <v>2868</v>
      </c>
      <c r="ME37" s="82" t="s">
        <v>2868</v>
      </c>
      <c r="MF37" s="82" t="s">
        <v>2868</v>
      </c>
      <c r="MG37" s="82" t="s">
        <v>2868</v>
      </c>
      <c r="MH37" s="82" t="s">
        <v>2868</v>
      </c>
      <c r="MI37" s="82" t="s">
        <v>2868</v>
      </c>
      <c r="MJ37" s="82" t="s">
        <v>2868</v>
      </c>
      <c r="MK37" s="82" t="s">
        <v>2868</v>
      </c>
      <c r="ML37" s="82" t="s">
        <v>2868</v>
      </c>
      <c r="MM37" s="82" t="s">
        <v>2868</v>
      </c>
      <c r="MN37" s="82" t="s">
        <v>2868</v>
      </c>
      <c r="MO37" s="82" t="s">
        <v>2868</v>
      </c>
      <c r="MP37" s="82" t="s">
        <v>2868</v>
      </c>
      <c r="MQ37" s="82" t="s">
        <v>2868</v>
      </c>
      <c r="MR37" s="82" t="s">
        <v>2868</v>
      </c>
      <c r="MS37" s="82" t="s">
        <v>2868</v>
      </c>
      <c r="MT37" s="82" t="s">
        <v>2868</v>
      </c>
      <c r="MU37" s="82" t="s">
        <v>2868</v>
      </c>
      <c r="MV37" s="82" t="s">
        <v>2868</v>
      </c>
      <c r="MW37" s="82" t="s">
        <v>2868</v>
      </c>
      <c r="MX37" s="82" t="s">
        <v>2868</v>
      </c>
      <c r="MY37" s="82" t="s">
        <v>2868</v>
      </c>
      <c r="MZ37" s="82" t="s">
        <v>2868</v>
      </c>
      <c r="NA37" s="82" t="s">
        <v>2868</v>
      </c>
      <c r="NB37" s="82" t="s">
        <v>2868</v>
      </c>
      <c r="NC37" s="82" t="s">
        <v>2868</v>
      </c>
      <c r="ND37" s="82" t="s">
        <v>2868</v>
      </c>
      <c r="NE37" s="82" t="s">
        <v>2868</v>
      </c>
      <c r="NF37" s="82" t="s">
        <v>2868</v>
      </c>
      <c r="NG37" s="82" t="s">
        <v>2868</v>
      </c>
      <c r="NH37" s="82" t="s">
        <v>2868</v>
      </c>
      <c r="NI37" s="82" t="s">
        <v>2868</v>
      </c>
      <c r="NJ37" s="82" t="s">
        <v>2868</v>
      </c>
      <c r="NK37" s="82" t="s">
        <v>2868</v>
      </c>
      <c r="NL37" s="82" t="s">
        <v>2868</v>
      </c>
      <c r="NM37" s="82" t="s">
        <v>2868</v>
      </c>
      <c r="NN37" s="82" t="s">
        <v>2868</v>
      </c>
      <c r="NO37" s="82" t="s">
        <v>2868</v>
      </c>
      <c r="NP37" s="82" t="s">
        <v>2868</v>
      </c>
      <c r="NQ37" s="82" t="s">
        <v>2868</v>
      </c>
      <c r="NR37" s="82" t="s">
        <v>2868</v>
      </c>
      <c r="NS37" s="82" t="s">
        <v>2868</v>
      </c>
      <c r="NT37" s="82" t="s">
        <v>2868</v>
      </c>
      <c r="NU37" s="82" t="s">
        <v>2868</v>
      </c>
      <c r="NV37" s="82" t="s">
        <v>2868</v>
      </c>
      <c r="NW37" s="82" t="s">
        <v>2868</v>
      </c>
      <c r="NX37" s="82" t="s">
        <v>2868</v>
      </c>
      <c r="NY37" s="82" t="s">
        <v>2868</v>
      </c>
      <c r="NZ37" s="82" t="s">
        <v>2868</v>
      </c>
      <c r="OA37" s="82" t="s">
        <v>2868</v>
      </c>
      <c r="OB37" s="82" t="s">
        <v>2868</v>
      </c>
      <c r="OC37" s="82" t="s">
        <v>2868</v>
      </c>
      <c r="OD37" s="82" t="s">
        <v>2868</v>
      </c>
      <c r="OE37" s="82" t="s">
        <v>2868</v>
      </c>
      <c r="OF37" s="82" t="s">
        <v>2868</v>
      </c>
      <c r="OG37" s="82" t="s">
        <v>2868</v>
      </c>
      <c r="OH37" s="82" t="s">
        <v>2868</v>
      </c>
      <c r="OI37" s="82" t="s">
        <v>2868</v>
      </c>
      <c r="OJ37" s="82" t="s">
        <v>2868</v>
      </c>
      <c r="OK37" s="82" t="s">
        <v>2868</v>
      </c>
      <c r="OL37" s="82" t="s">
        <v>2868</v>
      </c>
      <c r="OM37" s="82" t="s">
        <v>2868</v>
      </c>
      <c r="ON37" s="82" t="s">
        <v>2868</v>
      </c>
      <c r="OO37" s="82" t="s">
        <v>2868</v>
      </c>
      <c r="OP37" s="82" t="s">
        <v>2868</v>
      </c>
      <c r="OQ37" s="82" t="s">
        <v>2868</v>
      </c>
      <c r="OR37" s="82" t="s">
        <v>2868</v>
      </c>
      <c r="OS37" s="82" t="s">
        <v>2868</v>
      </c>
      <c r="OT37" s="82" t="s">
        <v>2868</v>
      </c>
      <c r="OU37" s="82" t="s">
        <v>2868</v>
      </c>
      <c r="OV37" s="82" t="s">
        <v>2868</v>
      </c>
      <c r="OW37" s="82" t="s">
        <v>2868</v>
      </c>
      <c r="OX37" s="82" t="s">
        <v>2868</v>
      </c>
      <c r="OY37" s="82" t="s">
        <v>2868</v>
      </c>
      <c r="OZ37" s="82" t="s">
        <v>2868</v>
      </c>
      <c r="PA37" s="82" t="s">
        <v>2868</v>
      </c>
      <c r="PB37" s="82" t="s">
        <v>2868</v>
      </c>
      <c r="PC37" s="82" t="s">
        <v>2868</v>
      </c>
      <c r="PD37" s="82" t="s">
        <v>2868</v>
      </c>
      <c r="PE37" s="82" t="s">
        <v>2868</v>
      </c>
      <c r="PF37" s="82" t="s">
        <v>2868</v>
      </c>
      <c r="PG37" s="82" t="s">
        <v>2868</v>
      </c>
      <c r="PH37" s="82" t="s">
        <v>2868</v>
      </c>
      <c r="PI37" s="82" t="s">
        <v>2868</v>
      </c>
      <c r="PJ37" s="82" t="s">
        <v>2868</v>
      </c>
      <c r="PK37" s="82" t="s">
        <v>2868</v>
      </c>
      <c r="PL37" s="82" t="s">
        <v>2868</v>
      </c>
      <c r="PM37" s="82" t="s">
        <v>2868</v>
      </c>
      <c r="PN37" s="82" t="s">
        <v>2868</v>
      </c>
      <c r="PO37" s="82" t="s">
        <v>2868</v>
      </c>
      <c r="PP37" s="82" t="s">
        <v>2868</v>
      </c>
      <c r="PQ37" s="82" t="s">
        <v>2868</v>
      </c>
      <c r="PR37" s="82" t="s">
        <v>2868</v>
      </c>
      <c r="PS37" s="82" t="s">
        <v>2868</v>
      </c>
      <c r="PT37" s="82" t="s">
        <v>2868</v>
      </c>
      <c r="PU37" s="82" t="s">
        <v>2868</v>
      </c>
      <c r="PV37" s="82" t="s">
        <v>2868</v>
      </c>
      <c r="PW37" s="82" t="s">
        <v>2868</v>
      </c>
      <c r="PX37" s="82" t="s">
        <v>2868</v>
      </c>
      <c r="PY37" s="82" t="s">
        <v>2868</v>
      </c>
      <c r="PZ37" s="82" t="s">
        <v>2868</v>
      </c>
      <c r="QA37" s="82" t="s">
        <v>2868</v>
      </c>
      <c r="QB37" s="82" t="s">
        <v>2868</v>
      </c>
      <c r="QC37" s="82" t="s">
        <v>2868</v>
      </c>
      <c r="QD37" s="82" t="s">
        <v>2868</v>
      </c>
      <c r="QE37" s="82" t="s">
        <v>2868</v>
      </c>
      <c r="QF37" s="82" t="s">
        <v>2868</v>
      </c>
      <c r="QG37" s="82" t="s">
        <v>2868</v>
      </c>
      <c r="QH37" s="82" t="s">
        <v>2868</v>
      </c>
      <c r="QI37" s="82" t="s">
        <v>2868</v>
      </c>
      <c r="QJ37" s="82" t="s">
        <v>2868</v>
      </c>
      <c r="QK37" s="82" t="s">
        <v>2868</v>
      </c>
      <c r="QL37" s="82" t="s">
        <v>2868</v>
      </c>
      <c r="QM37" s="82" t="s">
        <v>2868</v>
      </c>
    </row>
    <row r="38" spans="2:455">
      <c r="B38" s="82" t="s">
        <v>2910</v>
      </c>
      <c r="C38" s="82" t="s">
        <v>4082</v>
      </c>
      <c r="D38" s="82" t="s">
        <v>2910</v>
      </c>
      <c r="E38" s="82" t="s">
        <v>3351</v>
      </c>
      <c r="F38" s="82" t="s">
        <v>849</v>
      </c>
      <c r="G38" s="82" t="s">
        <v>1187</v>
      </c>
      <c r="H38" s="82" t="s">
        <v>1187</v>
      </c>
      <c r="I38" s="82" t="s">
        <v>4019</v>
      </c>
      <c r="J38" s="82" t="s">
        <v>4021</v>
      </c>
      <c r="K38" s="82" t="s">
        <v>3303</v>
      </c>
      <c r="L38" s="82" t="s">
        <v>3291</v>
      </c>
      <c r="M38" s="82" t="s">
        <v>3297</v>
      </c>
      <c r="N38" s="82" t="s">
        <v>3305</v>
      </c>
      <c r="O38" s="82" t="s">
        <v>3291</v>
      </c>
      <c r="P38" s="82" t="s">
        <v>3306</v>
      </c>
      <c r="Q38" s="82" t="s">
        <v>3291</v>
      </c>
      <c r="R38" s="82" t="s">
        <v>3304</v>
      </c>
      <c r="S38" s="82" t="s">
        <v>3291</v>
      </c>
      <c r="T38" s="82" t="s">
        <v>2868</v>
      </c>
      <c r="U38" s="82" t="s">
        <v>2868</v>
      </c>
      <c r="V38" s="82" t="s">
        <v>4276</v>
      </c>
      <c r="W38" s="82" t="s">
        <v>3289</v>
      </c>
      <c r="X38" s="82" t="s">
        <v>3294</v>
      </c>
      <c r="Y38" s="82" t="s">
        <v>3291</v>
      </c>
      <c r="Z38" s="82" t="s">
        <v>3301</v>
      </c>
      <c r="AA38" s="82" t="s">
        <v>3293</v>
      </c>
      <c r="AB38" s="82" t="s">
        <v>3289</v>
      </c>
      <c r="AC38" s="82" t="s">
        <v>3291</v>
      </c>
      <c r="AD38" s="82" t="s">
        <v>2868</v>
      </c>
      <c r="AE38" s="82" t="s">
        <v>2868</v>
      </c>
      <c r="AF38" s="82" t="s">
        <v>3302</v>
      </c>
      <c r="AG38" s="82" t="s">
        <v>3293</v>
      </c>
      <c r="AH38" s="82" t="s">
        <v>3291</v>
      </c>
      <c r="AI38" s="82" t="s">
        <v>3291</v>
      </c>
      <c r="AJ38" s="82" t="s">
        <v>4290</v>
      </c>
      <c r="AK38" s="82" t="s">
        <v>3289</v>
      </c>
      <c r="AL38" s="82" t="s">
        <v>3294</v>
      </c>
      <c r="AM38" s="82" t="s">
        <v>3291</v>
      </c>
      <c r="AN38" s="82" t="s">
        <v>3301</v>
      </c>
      <c r="AO38" s="82" t="s">
        <v>3293</v>
      </c>
      <c r="AP38" s="82" t="s">
        <v>3289</v>
      </c>
      <c r="AQ38" s="82" t="s">
        <v>3291</v>
      </c>
      <c r="AR38" s="82" t="s">
        <v>2868</v>
      </c>
      <c r="AS38" s="82" t="s">
        <v>2868</v>
      </c>
      <c r="AT38" s="82" t="s">
        <v>3302</v>
      </c>
      <c r="AU38" s="82" t="s">
        <v>3293</v>
      </c>
      <c r="AV38" s="82" t="s">
        <v>3291</v>
      </c>
      <c r="AW38" s="82" t="s">
        <v>3291</v>
      </c>
      <c r="AX38" s="82" t="s">
        <v>4277</v>
      </c>
      <c r="AY38" s="82" t="s">
        <v>3289</v>
      </c>
      <c r="AZ38" s="82" t="s">
        <v>3294</v>
      </c>
      <c r="BA38" s="82" t="s">
        <v>3291</v>
      </c>
      <c r="BB38" s="82" t="s">
        <v>3314</v>
      </c>
      <c r="BC38" s="82" t="s">
        <v>3293</v>
      </c>
      <c r="BD38" s="82" t="s">
        <v>3289</v>
      </c>
      <c r="BE38" s="82" t="s">
        <v>3291</v>
      </c>
      <c r="BF38" s="82" t="s">
        <v>2868</v>
      </c>
      <c r="BG38" s="82" t="s">
        <v>2868</v>
      </c>
      <c r="BH38" s="82" t="s">
        <v>3302</v>
      </c>
      <c r="BI38" s="82" t="s">
        <v>3293</v>
      </c>
      <c r="BJ38" s="82" t="s">
        <v>3304</v>
      </c>
      <c r="BK38" s="82" t="s">
        <v>3291</v>
      </c>
      <c r="BL38" s="82" t="s">
        <v>4291</v>
      </c>
      <c r="BM38" s="82" t="s">
        <v>3289</v>
      </c>
      <c r="BN38" s="82" t="s">
        <v>3294</v>
      </c>
      <c r="BO38" s="82" t="s">
        <v>3291</v>
      </c>
      <c r="BP38" s="82" t="s">
        <v>3301</v>
      </c>
      <c r="BQ38" s="82" t="s">
        <v>3293</v>
      </c>
      <c r="BR38" s="82" t="s">
        <v>3289</v>
      </c>
      <c r="BS38" s="82" t="s">
        <v>3291</v>
      </c>
      <c r="BT38" s="82" t="s">
        <v>2868</v>
      </c>
      <c r="BU38" s="82" t="s">
        <v>2868</v>
      </c>
      <c r="BV38" s="82" t="s">
        <v>3302</v>
      </c>
      <c r="BW38" s="82" t="s">
        <v>3293</v>
      </c>
      <c r="BX38" s="82" t="s">
        <v>3291</v>
      </c>
      <c r="BY38" s="82" t="s">
        <v>3291</v>
      </c>
      <c r="BZ38" s="82" t="s">
        <v>4278</v>
      </c>
      <c r="CA38" s="82" t="s">
        <v>3289</v>
      </c>
      <c r="CB38" s="82" t="s">
        <v>3294</v>
      </c>
      <c r="CC38" s="82" t="s">
        <v>3291</v>
      </c>
      <c r="CD38" s="82" t="s">
        <v>3301</v>
      </c>
      <c r="CE38" s="82" t="s">
        <v>3293</v>
      </c>
      <c r="CF38" s="82" t="s">
        <v>3289</v>
      </c>
      <c r="CG38" s="82" t="s">
        <v>3291</v>
      </c>
      <c r="CH38" s="82" t="s">
        <v>2868</v>
      </c>
      <c r="CI38" s="82" t="s">
        <v>2868</v>
      </c>
      <c r="CJ38" s="82" t="s">
        <v>3302</v>
      </c>
      <c r="CK38" s="82" t="s">
        <v>3293</v>
      </c>
      <c r="CL38" s="82" t="s">
        <v>3291</v>
      </c>
      <c r="CM38" s="82" t="s">
        <v>3291</v>
      </c>
      <c r="CN38" s="82" t="s">
        <v>4279</v>
      </c>
      <c r="CO38" s="82" t="s">
        <v>3289</v>
      </c>
      <c r="CP38" s="82" t="s">
        <v>3294</v>
      </c>
      <c r="CQ38" s="82" t="s">
        <v>3291</v>
      </c>
      <c r="CR38" s="82" t="s">
        <v>3301</v>
      </c>
      <c r="CS38" s="82" t="s">
        <v>3293</v>
      </c>
      <c r="CT38" s="82" t="s">
        <v>3289</v>
      </c>
      <c r="CU38" s="82" t="s">
        <v>3291</v>
      </c>
      <c r="CV38" s="82" t="s">
        <v>2868</v>
      </c>
      <c r="CW38" s="82" t="s">
        <v>2868</v>
      </c>
      <c r="CX38" s="82" t="s">
        <v>3302</v>
      </c>
      <c r="CY38" s="82" t="s">
        <v>3293</v>
      </c>
      <c r="CZ38" s="82" t="s">
        <v>3291</v>
      </c>
      <c r="DA38" s="82" t="s">
        <v>3291</v>
      </c>
      <c r="DB38" s="82" t="s">
        <v>4280</v>
      </c>
      <c r="DC38" s="82" t="s">
        <v>3289</v>
      </c>
      <c r="DD38" s="82" t="s">
        <v>3294</v>
      </c>
      <c r="DE38" s="82" t="s">
        <v>3291</v>
      </c>
      <c r="DF38" s="82" t="s">
        <v>3301</v>
      </c>
      <c r="DG38" s="82" t="s">
        <v>3293</v>
      </c>
      <c r="DH38" s="82" t="s">
        <v>3289</v>
      </c>
      <c r="DI38" s="82" t="s">
        <v>3291</v>
      </c>
      <c r="DJ38" s="82" t="s">
        <v>2868</v>
      </c>
      <c r="DK38" s="82" t="s">
        <v>2868</v>
      </c>
      <c r="DL38" s="82" t="s">
        <v>3302</v>
      </c>
      <c r="DM38" s="82" t="s">
        <v>3293</v>
      </c>
      <c r="DN38" s="82" t="s">
        <v>3291</v>
      </c>
      <c r="DO38" s="82" t="s">
        <v>3291</v>
      </c>
      <c r="DP38" s="82" t="s">
        <v>4281</v>
      </c>
      <c r="DQ38" s="82" t="s">
        <v>3297</v>
      </c>
      <c r="DR38" s="82" t="s">
        <v>2868</v>
      </c>
      <c r="DS38" s="82" t="s">
        <v>2868</v>
      </c>
      <c r="DT38" s="82" t="s">
        <v>2868</v>
      </c>
      <c r="DU38" s="82" t="s">
        <v>2868</v>
      </c>
      <c r="DV38" s="82" t="s">
        <v>2868</v>
      </c>
      <c r="DW38" s="82" t="s">
        <v>2868</v>
      </c>
      <c r="DX38" s="82" t="s">
        <v>2868</v>
      </c>
      <c r="DY38" s="82" t="s">
        <v>2868</v>
      </c>
      <c r="DZ38" s="82" t="s">
        <v>2868</v>
      </c>
      <c r="EA38" s="82" t="s">
        <v>2868</v>
      </c>
      <c r="EB38" s="82" t="s">
        <v>2868</v>
      </c>
      <c r="EC38" s="82" t="s">
        <v>2868</v>
      </c>
      <c r="ED38" s="82" t="s">
        <v>4292</v>
      </c>
      <c r="EE38" s="82" t="s">
        <v>3289</v>
      </c>
      <c r="EF38" s="82" t="s">
        <v>3294</v>
      </c>
      <c r="EG38" s="82" t="s">
        <v>3291</v>
      </c>
      <c r="EH38" s="82" t="s">
        <v>3301</v>
      </c>
      <c r="EI38" s="82" t="s">
        <v>3293</v>
      </c>
      <c r="EJ38" s="82" t="s">
        <v>3289</v>
      </c>
      <c r="EK38" s="82" t="s">
        <v>3291</v>
      </c>
      <c r="EL38" s="82" t="s">
        <v>2868</v>
      </c>
      <c r="EM38" s="82" t="s">
        <v>2868</v>
      </c>
      <c r="EN38" s="82" t="s">
        <v>3302</v>
      </c>
      <c r="EO38" s="82" t="s">
        <v>3293</v>
      </c>
      <c r="EP38" s="82" t="s">
        <v>3291</v>
      </c>
      <c r="EQ38" s="82" t="s">
        <v>3291</v>
      </c>
      <c r="ER38" s="82" t="s">
        <v>4282</v>
      </c>
      <c r="ES38" s="82" t="s">
        <v>3289</v>
      </c>
      <c r="ET38" s="82" t="s">
        <v>3294</v>
      </c>
      <c r="EU38" s="82" t="s">
        <v>3291</v>
      </c>
      <c r="EV38" s="82" t="s">
        <v>3301</v>
      </c>
      <c r="EW38" s="82" t="s">
        <v>3293</v>
      </c>
      <c r="EX38" s="82" t="s">
        <v>3289</v>
      </c>
      <c r="EY38" s="82" t="s">
        <v>3291</v>
      </c>
      <c r="EZ38" s="82" t="s">
        <v>2868</v>
      </c>
      <c r="FA38" s="82" t="s">
        <v>2868</v>
      </c>
      <c r="FB38" s="82" t="s">
        <v>3302</v>
      </c>
      <c r="FC38" s="82" t="s">
        <v>3293</v>
      </c>
      <c r="FD38" s="82" t="s">
        <v>3291</v>
      </c>
      <c r="FE38" s="82" t="s">
        <v>3291</v>
      </c>
      <c r="FF38" s="82" t="s">
        <v>4283</v>
      </c>
      <c r="FG38" s="82" t="s">
        <v>3289</v>
      </c>
      <c r="FH38" s="82" t="s">
        <v>3294</v>
      </c>
      <c r="FI38" s="82" t="s">
        <v>3291</v>
      </c>
      <c r="FJ38" s="82" t="s">
        <v>3301</v>
      </c>
      <c r="FK38" s="82" t="s">
        <v>3293</v>
      </c>
      <c r="FL38" s="82" t="s">
        <v>3289</v>
      </c>
      <c r="FM38" s="82" t="s">
        <v>3291</v>
      </c>
      <c r="FN38" s="82" t="s">
        <v>2868</v>
      </c>
      <c r="FO38" s="82" t="s">
        <v>2868</v>
      </c>
      <c r="FP38" s="82" t="s">
        <v>3302</v>
      </c>
      <c r="FQ38" s="82" t="s">
        <v>3293</v>
      </c>
      <c r="FR38" s="82" t="s">
        <v>3291</v>
      </c>
      <c r="FS38" s="82" t="s">
        <v>3291</v>
      </c>
      <c r="FT38" s="82" t="s">
        <v>4293</v>
      </c>
      <c r="FU38" s="82" t="s">
        <v>3289</v>
      </c>
      <c r="FV38" s="82" t="s">
        <v>3294</v>
      </c>
      <c r="FW38" s="82" t="s">
        <v>3291</v>
      </c>
      <c r="FX38" s="82" t="s">
        <v>3301</v>
      </c>
      <c r="FY38" s="82" t="s">
        <v>3293</v>
      </c>
      <c r="FZ38" s="82" t="s">
        <v>3289</v>
      </c>
      <c r="GA38" s="82" t="s">
        <v>3291</v>
      </c>
      <c r="GB38" s="82" t="s">
        <v>2868</v>
      </c>
      <c r="GC38" s="82" t="s">
        <v>2868</v>
      </c>
      <c r="GD38" s="82" t="s">
        <v>3302</v>
      </c>
      <c r="GE38" s="82" t="s">
        <v>3293</v>
      </c>
      <c r="GF38" s="82" t="s">
        <v>3291</v>
      </c>
      <c r="GG38" s="82" t="s">
        <v>3291</v>
      </c>
      <c r="GH38" s="82" t="s">
        <v>4284</v>
      </c>
      <c r="GI38" s="82" t="s">
        <v>3289</v>
      </c>
      <c r="GJ38" s="82" t="s">
        <v>3294</v>
      </c>
      <c r="GK38" s="82" t="s">
        <v>3291</v>
      </c>
      <c r="GL38" s="82" t="s">
        <v>3301</v>
      </c>
      <c r="GM38" s="82" t="s">
        <v>3293</v>
      </c>
      <c r="GN38" s="82" t="s">
        <v>3289</v>
      </c>
      <c r="GO38" s="82" t="s">
        <v>3291</v>
      </c>
      <c r="GP38" s="82" t="s">
        <v>2868</v>
      </c>
      <c r="GQ38" s="82" t="s">
        <v>2868</v>
      </c>
      <c r="GR38" s="82" t="s">
        <v>3302</v>
      </c>
      <c r="GS38" s="82" t="s">
        <v>3293</v>
      </c>
      <c r="GT38" s="82" t="s">
        <v>3291</v>
      </c>
      <c r="GU38" s="82" t="s">
        <v>3291</v>
      </c>
      <c r="GV38" s="82" t="s">
        <v>4294</v>
      </c>
      <c r="GW38" s="82" t="s">
        <v>3289</v>
      </c>
      <c r="GX38" s="82" t="s">
        <v>3294</v>
      </c>
      <c r="GY38" s="82" t="s">
        <v>3291</v>
      </c>
      <c r="GZ38" s="82" t="s">
        <v>3301</v>
      </c>
      <c r="HA38" s="82" t="s">
        <v>3293</v>
      </c>
      <c r="HB38" s="82" t="s">
        <v>3289</v>
      </c>
      <c r="HC38" s="82" t="s">
        <v>3291</v>
      </c>
      <c r="HD38" s="82" t="s">
        <v>2868</v>
      </c>
      <c r="HE38" s="82" t="s">
        <v>2868</v>
      </c>
      <c r="HF38" s="82" t="s">
        <v>3302</v>
      </c>
      <c r="HG38" s="82" t="s">
        <v>3293</v>
      </c>
      <c r="HH38" s="82" t="s">
        <v>3291</v>
      </c>
      <c r="HI38" s="82" t="s">
        <v>3291</v>
      </c>
      <c r="HJ38" s="82" t="s">
        <v>4285</v>
      </c>
      <c r="HK38" s="82" t="s">
        <v>3289</v>
      </c>
      <c r="HL38" s="82" t="s">
        <v>3294</v>
      </c>
      <c r="HM38" s="82" t="s">
        <v>3291</v>
      </c>
      <c r="HN38" s="82" t="s">
        <v>3301</v>
      </c>
      <c r="HO38" s="82" t="s">
        <v>3293</v>
      </c>
      <c r="HP38" s="82" t="s">
        <v>3289</v>
      </c>
      <c r="HQ38" s="82" t="s">
        <v>3291</v>
      </c>
      <c r="HR38" s="82" t="s">
        <v>2868</v>
      </c>
      <c r="HS38" s="82" t="s">
        <v>2868</v>
      </c>
      <c r="HT38" s="82" t="s">
        <v>3302</v>
      </c>
      <c r="HU38" s="82" t="s">
        <v>3293</v>
      </c>
      <c r="HV38" s="82" t="s">
        <v>3291</v>
      </c>
      <c r="HW38" s="82" t="s">
        <v>3291</v>
      </c>
      <c r="HX38" s="82" t="s">
        <v>4286</v>
      </c>
      <c r="HY38" s="82" t="s">
        <v>3297</v>
      </c>
      <c r="HZ38" s="82" t="s">
        <v>2868</v>
      </c>
      <c r="IA38" s="82" t="s">
        <v>2868</v>
      </c>
      <c r="IB38" s="82" t="s">
        <v>2868</v>
      </c>
      <c r="IC38" s="82" t="s">
        <v>2868</v>
      </c>
      <c r="ID38" s="82" t="s">
        <v>2868</v>
      </c>
      <c r="IE38" s="82" t="s">
        <v>2868</v>
      </c>
      <c r="IF38" s="82" t="s">
        <v>2868</v>
      </c>
      <c r="IG38" s="82" t="s">
        <v>2868</v>
      </c>
      <c r="IH38" s="82" t="s">
        <v>2868</v>
      </c>
      <c r="II38" s="82" t="s">
        <v>2868</v>
      </c>
      <c r="IJ38" s="82" t="s">
        <v>2868</v>
      </c>
      <c r="IK38" s="82" t="s">
        <v>2868</v>
      </c>
      <c r="IL38" s="82" t="s">
        <v>4287</v>
      </c>
      <c r="IM38" s="82" t="s">
        <v>3289</v>
      </c>
      <c r="IN38" s="82" t="s">
        <v>3294</v>
      </c>
      <c r="IO38" s="82" t="s">
        <v>3291</v>
      </c>
      <c r="IP38" s="82" t="s">
        <v>3301</v>
      </c>
      <c r="IQ38" s="82" t="s">
        <v>3293</v>
      </c>
      <c r="IR38" s="82" t="s">
        <v>3289</v>
      </c>
      <c r="IS38" s="82" t="s">
        <v>3291</v>
      </c>
      <c r="IT38" s="82" t="s">
        <v>2868</v>
      </c>
      <c r="IU38" s="82" t="s">
        <v>2868</v>
      </c>
      <c r="IV38" s="82" t="s">
        <v>3302</v>
      </c>
      <c r="IW38" s="82" t="s">
        <v>3293</v>
      </c>
      <c r="IX38" s="82" t="s">
        <v>3291</v>
      </c>
      <c r="IY38" s="82" t="s">
        <v>3291</v>
      </c>
      <c r="IZ38" s="82" t="s">
        <v>4288</v>
      </c>
      <c r="JA38" s="82" t="s">
        <v>3289</v>
      </c>
      <c r="JB38" s="82" t="s">
        <v>3294</v>
      </c>
      <c r="JC38" s="82" t="s">
        <v>3291</v>
      </c>
      <c r="JD38" s="82" t="s">
        <v>3301</v>
      </c>
      <c r="JE38" s="82" t="s">
        <v>3293</v>
      </c>
      <c r="JF38" s="82" t="s">
        <v>3289</v>
      </c>
      <c r="JG38" s="82" t="s">
        <v>3291</v>
      </c>
      <c r="JH38" s="82" t="s">
        <v>2868</v>
      </c>
      <c r="JI38" s="82" t="s">
        <v>2868</v>
      </c>
      <c r="JJ38" s="82" t="s">
        <v>3302</v>
      </c>
      <c r="JK38" s="82" t="s">
        <v>3293</v>
      </c>
      <c r="JL38" s="82" t="s">
        <v>3291</v>
      </c>
      <c r="JM38" s="82" t="s">
        <v>3291</v>
      </c>
      <c r="JN38" s="82" t="s">
        <v>4295</v>
      </c>
      <c r="JO38" s="82" t="s">
        <v>3289</v>
      </c>
      <c r="JP38" s="82" t="s">
        <v>3294</v>
      </c>
      <c r="JQ38" s="82" t="s">
        <v>3291</v>
      </c>
      <c r="JR38" s="82" t="s">
        <v>3301</v>
      </c>
      <c r="JS38" s="82" t="s">
        <v>3293</v>
      </c>
      <c r="JT38" s="82" t="s">
        <v>3289</v>
      </c>
      <c r="JU38" s="82" t="s">
        <v>3291</v>
      </c>
      <c r="JV38" s="82" t="s">
        <v>2868</v>
      </c>
      <c r="JW38" s="82" t="s">
        <v>2868</v>
      </c>
      <c r="JX38" s="82" t="s">
        <v>3302</v>
      </c>
      <c r="JY38" s="82" t="s">
        <v>3293</v>
      </c>
      <c r="JZ38" s="82" t="s">
        <v>3291</v>
      </c>
      <c r="KA38" s="82" t="s">
        <v>3291</v>
      </c>
      <c r="KB38" s="82" t="s">
        <v>4289</v>
      </c>
      <c r="KC38" s="82" t="s">
        <v>3289</v>
      </c>
      <c r="KD38" s="82" t="s">
        <v>3294</v>
      </c>
      <c r="KE38" s="82" t="s">
        <v>3291</v>
      </c>
      <c r="KF38" s="82" t="s">
        <v>3301</v>
      </c>
      <c r="KG38" s="82" t="s">
        <v>3293</v>
      </c>
      <c r="KH38" s="82" t="s">
        <v>3289</v>
      </c>
      <c r="KI38" s="82" t="s">
        <v>3291</v>
      </c>
      <c r="KJ38" s="82" t="s">
        <v>2868</v>
      </c>
      <c r="KK38" s="82" t="s">
        <v>2868</v>
      </c>
      <c r="KL38" s="82" t="s">
        <v>3302</v>
      </c>
      <c r="KM38" s="82" t="s">
        <v>3293</v>
      </c>
      <c r="KN38" s="82" t="s">
        <v>3291</v>
      </c>
      <c r="KO38" s="82" t="s">
        <v>3291</v>
      </c>
      <c r="KP38" s="82" t="s">
        <v>2868</v>
      </c>
      <c r="KQ38" s="82" t="s">
        <v>2868</v>
      </c>
      <c r="KR38" s="82" t="s">
        <v>2868</v>
      </c>
      <c r="KS38" s="82" t="s">
        <v>2868</v>
      </c>
      <c r="KT38" s="82" t="s">
        <v>2868</v>
      </c>
      <c r="KU38" s="82" t="s">
        <v>2868</v>
      </c>
      <c r="KV38" s="82" t="s">
        <v>2868</v>
      </c>
      <c r="KW38" s="82" t="s">
        <v>2868</v>
      </c>
      <c r="KX38" s="82" t="s">
        <v>2868</v>
      </c>
      <c r="KY38" s="82" t="s">
        <v>2868</v>
      </c>
      <c r="KZ38" s="82" t="s">
        <v>2868</v>
      </c>
      <c r="LA38" s="82" t="s">
        <v>2868</v>
      </c>
      <c r="LB38" s="82" t="s">
        <v>2868</v>
      </c>
      <c r="LC38" s="82" t="s">
        <v>2868</v>
      </c>
      <c r="LD38" s="82" t="s">
        <v>2868</v>
      </c>
      <c r="LE38" s="82" t="s">
        <v>2868</v>
      </c>
      <c r="LF38" s="82" t="s">
        <v>2868</v>
      </c>
      <c r="LG38" s="82" t="s">
        <v>2868</v>
      </c>
      <c r="LH38" s="82" t="s">
        <v>2868</v>
      </c>
      <c r="LI38" s="82" t="s">
        <v>2868</v>
      </c>
      <c r="LJ38" s="82" t="s">
        <v>2868</v>
      </c>
      <c r="LK38" s="82" t="s">
        <v>2868</v>
      </c>
      <c r="LL38" s="82" t="s">
        <v>2868</v>
      </c>
      <c r="LM38" s="82" t="s">
        <v>2868</v>
      </c>
      <c r="LN38" s="82" t="s">
        <v>2868</v>
      </c>
      <c r="LO38" s="82" t="s">
        <v>2868</v>
      </c>
      <c r="LP38" s="82" t="s">
        <v>2868</v>
      </c>
      <c r="LQ38" s="82" t="s">
        <v>2868</v>
      </c>
      <c r="LR38" s="82" t="s">
        <v>2868</v>
      </c>
      <c r="LS38" s="82" t="s">
        <v>2868</v>
      </c>
      <c r="LT38" s="82" t="s">
        <v>2868</v>
      </c>
      <c r="LU38" s="82" t="s">
        <v>2868</v>
      </c>
      <c r="LV38" s="82" t="s">
        <v>2868</v>
      </c>
      <c r="LW38" s="82" t="s">
        <v>2868</v>
      </c>
      <c r="LX38" s="82" t="s">
        <v>2868</v>
      </c>
      <c r="LY38" s="82" t="s">
        <v>2868</v>
      </c>
      <c r="LZ38" s="82" t="s">
        <v>2868</v>
      </c>
      <c r="MA38" s="82" t="s">
        <v>2868</v>
      </c>
      <c r="MB38" s="82" t="s">
        <v>2868</v>
      </c>
      <c r="MC38" s="82" t="s">
        <v>2868</v>
      </c>
      <c r="MD38" s="82" t="s">
        <v>2868</v>
      </c>
      <c r="ME38" s="82" t="s">
        <v>2868</v>
      </c>
      <c r="MF38" s="82" t="s">
        <v>2868</v>
      </c>
      <c r="MG38" s="82" t="s">
        <v>2868</v>
      </c>
      <c r="MH38" s="82" t="s">
        <v>2868</v>
      </c>
      <c r="MI38" s="82" t="s">
        <v>2868</v>
      </c>
      <c r="MJ38" s="82" t="s">
        <v>2868</v>
      </c>
      <c r="MK38" s="82" t="s">
        <v>2868</v>
      </c>
      <c r="ML38" s="82" t="s">
        <v>2868</v>
      </c>
      <c r="MM38" s="82" t="s">
        <v>2868</v>
      </c>
      <c r="MN38" s="82" t="s">
        <v>2868</v>
      </c>
      <c r="MO38" s="82" t="s">
        <v>2868</v>
      </c>
      <c r="MP38" s="82" t="s">
        <v>2868</v>
      </c>
      <c r="MQ38" s="82" t="s">
        <v>2868</v>
      </c>
      <c r="MR38" s="82" t="s">
        <v>2868</v>
      </c>
      <c r="MS38" s="82" t="s">
        <v>2868</v>
      </c>
      <c r="MT38" s="82" t="s">
        <v>2868</v>
      </c>
      <c r="MU38" s="82" t="s">
        <v>2868</v>
      </c>
      <c r="MV38" s="82" t="s">
        <v>2868</v>
      </c>
      <c r="MW38" s="82" t="s">
        <v>2868</v>
      </c>
      <c r="MX38" s="82" t="s">
        <v>2868</v>
      </c>
      <c r="MY38" s="82" t="s">
        <v>2868</v>
      </c>
      <c r="MZ38" s="82" t="s">
        <v>2868</v>
      </c>
      <c r="NA38" s="82" t="s">
        <v>2868</v>
      </c>
      <c r="NB38" s="82" t="s">
        <v>2868</v>
      </c>
      <c r="NC38" s="82" t="s">
        <v>2868</v>
      </c>
      <c r="ND38" s="82" t="s">
        <v>2868</v>
      </c>
      <c r="NE38" s="82" t="s">
        <v>2868</v>
      </c>
      <c r="NF38" s="82" t="s">
        <v>2868</v>
      </c>
      <c r="NG38" s="82" t="s">
        <v>2868</v>
      </c>
      <c r="NH38" s="82" t="s">
        <v>2868</v>
      </c>
      <c r="NI38" s="82" t="s">
        <v>2868</v>
      </c>
      <c r="NJ38" s="82" t="s">
        <v>2868</v>
      </c>
      <c r="NK38" s="82" t="s">
        <v>2868</v>
      </c>
      <c r="NL38" s="82" t="s">
        <v>2868</v>
      </c>
      <c r="NM38" s="82" t="s">
        <v>2868</v>
      </c>
      <c r="NN38" s="82" t="s">
        <v>2868</v>
      </c>
      <c r="NO38" s="82" t="s">
        <v>2868</v>
      </c>
      <c r="NP38" s="82" t="s">
        <v>2868</v>
      </c>
      <c r="NQ38" s="82" t="s">
        <v>2868</v>
      </c>
      <c r="NR38" s="82" t="s">
        <v>2868</v>
      </c>
      <c r="NS38" s="82" t="s">
        <v>2868</v>
      </c>
      <c r="NT38" s="82" t="s">
        <v>2868</v>
      </c>
      <c r="NU38" s="82" t="s">
        <v>2868</v>
      </c>
      <c r="NV38" s="82" t="s">
        <v>2868</v>
      </c>
      <c r="NW38" s="82" t="s">
        <v>2868</v>
      </c>
      <c r="NX38" s="82" t="s">
        <v>2868</v>
      </c>
      <c r="NY38" s="82" t="s">
        <v>2868</v>
      </c>
      <c r="NZ38" s="82" t="s">
        <v>2868</v>
      </c>
      <c r="OA38" s="82" t="s">
        <v>2868</v>
      </c>
      <c r="OB38" s="82" t="s">
        <v>2868</v>
      </c>
      <c r="OC38" s="82" t="s">
        <v>2868</v>
      </c>
      <c r="OD38" s="82" t="s">
        <v>2868</v>
      </c>
      <c r="OE38" s="82" t="s">
        <v>2868</v>
      </c>
      <c r="OF38" s="82" t="s">
        <v>2868</v>
      </c>
      <c r="OG38" s="82" t="s">
        <v>2868</v>
      </c>
      <c r="OH38" s="82" t="s">
        <v>2868</v>
      </c>
      <c r="OI38" s="82" t="s">
        <v>2868</v>
      </c>
      <c r="OJ38" s="82" t="s">
        <v>2868</v>
      </c>
      <c r="OK38" s="82" t="s">
        <v>2868</v>
      </c>
      <c r="OL38" s="82" t="s">
        <v>2868</v>
      </c>
      <c r="OM38" s="82" t="s">
        <v>2868</v>
      </c>
      <c r="ON38" s="82" t="s">
        <v>2868</v>
      </c>
      <c r="OO38" s="82" t="s">
        <v>2868</v>
      </c>
      <c r="OP38" s="82" t="s">
        <v>2868</v>
      </c>
      <c r="OQ38" s="82" t="s">
        <v>2868</v>
      </c>
      <c r="OR38" s="82" t="s">
        <v>2868</v>
      </c>
      <c r="OS38" s="82" t="s">
        <v>2868</v>
      </c>
      <c r="OT38" s="82" t="s">
        <v>2868</v>
      </c>
      <c r="OU38" s="82" t="s">
        <v>2868</v>
      </c>
      <c r="OV38" s="82" t="s">
        <v>2868</v>
      </c>
      <c r="OW38" s="82" t="s">
        <v>2868</v>
      </c>
      <c r="OX38" s="82" t="s">
        <v>2868</v>
      </c>
      <c r="OY38" s="82" t="s">
        <v>2868</v>
      </c>
      <c r="OZ38" s="82" t="s">
        <v>2868</v>
      </c>
      <c r="PA38" s="82" t="s">
        <v>2868</v>
      </c>
      <c r="PB38" s="82" t="s">
        <v>2868</v>
      </c>
      <c r="PC38" s="82" t="s">
        <v>2868</v>
      </c>
      <c r="PD38" s="82" t="s">
        <v>2868</v>
      </c>
      <c r="PE38" s="82" t="s">
        <v>2868</v>
      </c>
      <c r="PF38" s="82" t="s">
        <v>2868</v>
      </c>
      <c r="PG38" s="82" t="s">
        <v>2868</v>
      </c>
      <c r="PH38" s="82" t="s">
        <v>2868</v>
      </c>
      <c r="PI38" s="82" t="s">
        <v>2868</v>
      </c>
      <c r="PJ38" s="82" t="s">
        <v>2868</v>
      </c>
      <c r="PK38" s="82" t="s">
        <v>2868</v>
      </c>
      <c r="PL38" s="82" t="s">
        <v>2868</v>
      </c>
      <c r="PM38" s="82" t="s">
        <v>2868</v>
      </c>
      <c r="PN38" s="82" t="s">
        <v>2868</v>
      </c>
      <c r="PO38" s="82" t="s">
        <v>2868</v>
      </c>
      <c r="PP38" s="82" t="s">
        <v>2868</v>
      </c>
      <c r="PQ38" s="82" t="s">
        <v>2868</v>
      </c>
      <c r="PR38" s="82" t="s">
        <v>2868</v>
      </c>
      <c r="PS38" s="82" t="s">
        <v>2868</v>
      </c>
      <c r="PT38" s="82" t="s">
        <v>2868</v>
      </c>
      <c r="PU38" s="82" t="s">
        <v>2868</v>
      </c>
      <c r="PV38" s="82" t="s">
        <v>2868</v>
      </c>
      <c r="PW38" s="82" t="s">
        <v>2868</v>
      </c>
      <c r="PX38" s="82" t="s">
        <v>2868</v>
      </c>
      <c r="PY38" s="82" t="s">
        <v>2868</v>
      </c>
      <c r="PZ38" s="82" t="s">
        <v>2868</v>
      </c>
      <c r="QA38" s="82" t="s">
        <v>2868</v>
      </c>
      <c r="QB38" s="82" t="s">
        <v>2868</v>
      </c>
      <c r="QC38" s="82" t="s">
        <v>2868</v>
      </c>
      <c r="QD38" s="82" t="s">
        <v>2868</v>
      </c>
      <c r="QE38" s="82" t="s">
        <v>2868</v>
      </c>
      <c r="QF38" s="82" t="s">
        <v>2868</v>
      </c>
      <c r="QG38" s="82" t="s">
        <v>2868</v>
      </c>
      <c r="QH38" s="82" t="s">
        <v>2868</v>
      </c>
      <c r="QI38" s="82" t="s">
        <v>2868</v>
      </c>
      <c r="QJ38" s="82" t="s">
        <v>2868</v>
      </c>
      <c r="QK38" s="82" t="s">
        <v>2868</v>
      </c>
      <c r="QL38" s="82" t="s">
        <v>2868</v>
      </c>
      <c r="QM38" s="82" t="s">
        <v>2868</v>
      </c>
    </row>
    <row r="39" spans="2:455">
      <c r="B39" s="82" t="s">
        <v>2911</v>
      </c>
      <c r="C39" s="82" t="s">
        <v>4084</v>
      </c>
      <c r="D39" s="82" t="s">
        <v>2911</v>
      </c>
      <c r="E39" s="82" t="s">
        <v>3356</v>
      </c>
      <c r="F39" s="82" t="s">
        <v>849</v>
      </c>
      <c r="G39" s="82" t="s">
        <v>2339</v>
      </c>
      <c r="H39" s="82" t="s">
        <v>2339</v>
      </c>
      <c r="I39" s="82" t="s">
        <v>4019</v>
      </c>
      <c r="J39" s="82" t="s">
        <v>4021</v>
      </c>
      <c r="K39" s="82" t="s">
        <v>3303</v>
      </c>
      <c r="L39" s="82" t="s">
        <v>3291</v>
      </c>
      <c r="M39" s="82" t="s">
        <v>3297</v>
      </c>
      <c r="N39" s="82" t="s">
        <v>3429</v>
      </c>
      <c r="O39" s="82" t="s">
        <v>3358</v>
      </c>
      <c r="P39" s="82" t="s">
        <v>3306</v>
      </c>
      <c r="Q39" s="82" t="s">
        <v>3291</v>
      </c>
      <c r="R39" s="82" t="s">
        <v>3330</v>
      </c>
      <c r="S39" s="82" t="s">
        <v>3358</v>
      </c>
      <c r="T39" s="82" t="s">
        <v>2868</v>
      </c>
      <c r="U39" s="82" t="s">
        <v>2868</v>
      </c>
      <c r="V39" s="82" t="s">
        <v>4276</v>
      </c>
      <c r="W39" s="82" t="s">
        <v>3289</v>
      </c>
      <c r="X39" s="82" t="s">
        <v>3320</v>
      </c>
      <c r="Y39" s="82" t="s">
        <v>3358</v>
      </c>
      <c r="Z39" s="82" t="s">
        <v>3303</v>
      </c>
      <c r="AA39" s="82" t="s">
        <v>3293</v>
      </c>
      <c r="AB39" s="82" t="s">
        <v>3289</v>
      </c>
      <c r="AC39" s="82" t="s">
        <v>3291</v>
      </c>
      <c r="AD39" s="82" t="s">
        <v>2868</v>
      </c>
      <c r="AE39" s="82" t="s">
        <v>2868</v>
      </c>
      <c r="AF39" s="82" t="s">
        <v>3302</v>
      </c>
      <c r="AG39" s="82" t="s">
        <v>3293</v>
      </c>
      <c r="AH39" s="82" t="s">
        <v>3289</v>
      </c>
      <c r="AI39" s="82" t="s">
        <v>3311</v>
      </c>
      <c r="AJ39" s="82" t="s">
        <v>4290</v>
      </c>
      <c r="AK39" s="82" t="s">
        <v>3289</v>
      </c>
      <c r="AL39" s="82" t="s">
        <v>3294</v>
      </c>
      <c r="AM39" s="82" t="s">
        <v>3291</v>
      </c>
      <c r="AN39" s="82" t="s">
        <v>3298</v>
      </c>
      <c r="AO39" s="82" t="s">
        <v>3291</v>
      </c>
      <c r="AP39" s="82" t="s">
        <v>3289</v>
      </c>
      <c r="AQ39" s="82" t="s">
        <v>3291</v>
      </c>
      <c r="AR39" s="82" t="s">
        <v>2868</v>
      </c>
      <c r="AS39" s="82" t="s">
        <v>2868</v>
      </c>
      <c r="AT39" s="82" t="s">
        <v>3302</v>
      </c>
      <c r="AU39" s="82" t="s">
        <v>3293</v>
      </c>
      <c r="AV39" s="82" t="s">
        <v>3289</v>
      </c>
      <c r="AW39" s="82" t="s">
        <v>3293</v>
      </c>
      <c r="AX39" s="82" t="s">
        <v>4277</v>
      </c>
      <c r="AY39" s="82" t="s">
        <v>3289</v>
      </c>
      <c r="AZ39" s="82" t="s">
        <v>3320</v>
      </c>
      <c r="BA39" s="82" t="s">
        <v>1877</v>
      </c>
      <c r="BB39" s="82" t="s">
        <v>3303</v>
      </c>
      <c r="BC39" s="82" t="s">
        <v>3308</v>
      </c>
      <c r="BD39" s="82" t="s">
        <v>3289</v>
      </c>
      <c r="BE39" s="82" t="s">
        <v>3291</v>
      </c>
      <c r="BF39" s="82" t="s">
        <v>2868</v>
      </c>
      <c r="BG39" s="82" t="s">
        <v>2868</v>
      </c>
      <c r="BH39" s="82" t="s">
        <v>3302</v>
      </c>
      <c r="BI39" s="82" t="s">
        <v>3293</v>
      </c>
      <c r="BJ39" s="82" t="s">
        <v>3291</v>
      </c>
      <c r="BK39" s="82" t="s">
        <v>3358</v>
      </c>
      <c r="BL39" s="82" t="s">
        <v>4291</v>
      </c>
      <c r="BM39" s="82" t="s">
        <v>3289</v>
      </c>
      <c r="BN39" s="82" t="s">
        <v>3294</v>
      </c>
      <c r="BO39" s="82" t="s">
        <v>3291</v>
      </c>
      <c r="BP39" s="82" t="s">
        <v>3314</v>
      </c>
      <c r="BQ39" s="82" t="s">
        <v>3325</v>
      </c>
      <c r="BR39" s="82" t="s">
        <v>3289</v>
      </c>
      <c r="BS39" s="82" t="s">
        <v>3291</v>
      </c>
      <c r="BT39" s="82" t="s">
        <v>2868</v>
      </c>
      <c r="BU39" s="82" t="s">
        <v>2868</v>
      </c>
      <c r="BV39" s="82" t="s">
        <v>3302</v>
      </c>
      <c r="BW39" s="82" t="s">
        <v>3293</v>
      </c>
      <c r="BX39" s="82" t="s">
        <v>3297</v>
      </c>
      <c r="BY39" s="82" t="s">
        <v>3360</v>
      </c>
      <c r="BZ39" s="82" t="s">
        <v>4278</v>
      </c>
      <c r="CA39" s="82" t="s">
        <v>3289</v>
      </c>
      <c r="CB39" s="82" t="s">
        <v>3294</v>
      </c>
      <c r="CC39" s="82" t="s">
        <v>3291</v>
      </c>
      <c r="CD39" s="82" t="s">
        <v>3314</v>
      </c>
      <c r="CE39" s="82" t="s">
        <v>3293</v>
      </c>
      <c r="CF39" s="82" t="s">
        <v>3289</v>
      </c>
      <c r="CG39" s="82" t="s">
        <v>3291</v>
      </c>
      <c r="CH39" s="82" t="s">
        <v>2868</v>
      </c>
      <c r="CI39" s="82" t="s">
        <v>2868</v>
      </c>
      <c r="CJ39" s="82" t="s">
        <v>3302</v>
      </c>
      <c r="CK39" s="82" t="s">
        <v>3293</v>
      </c>
      <c r="CL39" s="82" t="s">
        <v>3304</v>
      </c>
      <c r="CM39" s="82" t="s">
        <v>3291</v>
      </c>
      <c r="CN39" s="82" t="s">
        <v>4279</v>
      </c>
      <c r="CO39" s="82" t="s">
        <v>3289</v>
      </c>
      <c r="CP39" s="82" t="s">
        <v>3294</v>
      </c>
      <c r="CQ39" s="82" t="s">
        <v>3291</v>
      </c>
      <c r="CR39" s="82" t="s">
        <v>3301</v>
      </c>
      <c r="CS39" s="82" t="s">
        <v>3293</v>
      </c>
      <c r="CT39" s="82" t="s">
        <v>3289</v>
      </c>
      <c r="CU39" s="82" t="s">
        <v>3291</v>
      </c>
      <c r="CV39" s="82" t="s">
        <v>2868</v>
      </c>
      <c r="CW39" s="82" t="s">
        <v>2868</v>
      </c>
      <c r="CX39" s="82" t="s">
        <v>3302</v>
      </c>
      <c r="CY39" s="82" t="s">
        <v>3293</v>
      </c>
      <c r="CZ39" s="82" t="s">
        <v>3291</v>
      </c>
      <c r="DA39" s="82" t="s">
        <v>3291</v>
      </c>
      <c r="DB39" s="82" t="s">
        <v>4280</v>
      </c>
      <c r="DC39" s="82" t="s">
        <v>3289</v>
      </c>
      <c r="DD39" s="82" t="s">
        <v>3294</v>
      </c>
      <c r="DE39" s="82" t="s">
        <v>3291</v>
      </c>
      <c r="DF39" s="82" t="s">
        <v>3301</v>
      </c>
      <c r="DG39" s="82" t="s">
        <v>3293</v>
      </c>
      <c r="DH39" s="82" t="s">
        <v>3289</v>
      </c>
      <c r="DI39" s="82" t="s">
        <v>3291</v>
      </c>
      <c r="DJ39" s="82" t="s">
        <v>2868</v>
      </c>
      <c r="DK39" s="82" t="s">
        <v>2868</v>
      </c>
      <c r="DL39" s="82" t="s">
        <v>3302</v>
      </c>
      <c r="DM39" s="82" t="s">
        <v>3293</v>
      </c>
      <c r="DN39" s="82" t="s">
        <v>3291</v>
      </c>
      <c r="DO39" s="82" t="s">
        <v>3291</v>
      </c>
      <c r="DP39" s="82" t="s">
        <v>4281</v>
      </c>
      <c r="DQ39" s="82" t="s">
        <v>3297</v>
      </c>
      <c r="DR39" s="82" t="s">
        <v>2868</v>
      </c>
      <c r="DS39" s="82" t="s">
        <v>2868</v>
      </c>
      <c r="DT39" s="82" t="s">
        <v>2868</v>
      </c>
      <c r="DU39" s="82" t="s">
        <v>2868</v>
      </c>
      <c r="DV39" s="82" t="s">
        <v>2868</v>
      </c>
      <c r="DW39" s="82" t="s">
        <v>2868</v>
      </c>
      <c r="DX39" s="82" t="s">
        <v>2868</v>
      </c>
      <c r="DY39" s="82" t="s">
        <v>2868</v>
      </c>
      <c r="DZ39" s="82" t="s">
        <v>2868</v>
      </c>
      <c r="EA39" s="82" t="s">
        <v>2868</v>
      </c>
      <c r="EB39" s="82" t="s">
        <v>2868</v>
      </c>
      <c r="EC39" s="82" t="s">
        <v>2868</v>
      </c>
      <c r="ED39" s="82" t="s">
        <v>4292</v>
      </c>
      <c r="EE39" s="82" t="s">
        <v>3289</v>
      </c>
      <c r="EF39" s="82" t="s">
        <v>3294</v>
      </c>
      <c r="EG39" s="82" t="s">
        <v>3291</v>
      </c>
      <c r="EH39" s="82" t="s">
        <v>3298</v>
      </c>
      <c r="EI39" s="82" t="s">
        <v>3308</v>
      </c>
      <c r="EJ39" s="82" t="s">
        <v>3289</v>
      </c>
      <c r="EK39" s="82" t="s">
        <v>3291</v>
      </c>
      <c r="EL39" s="82" t="s">
        <v>2868</v>
      </c>
      <c r="EM39" s="82" t="s">
        <v>2868</v>
      </c>
      <c r="EN39" s="82" t="s">
        <v>3302</v>
      </c>
      <c r="EO39" s="82" t="s">
        <v>3293</v>
      </c>
      <c r="EP39" s="82" t="s">
        <v>3289</v>
      </c>
      <c r="EQ39" s="82" t="s">
        <v>1974</v>
      </c>
      <c r="ER39" s="82" t="s">
        <v>4282</v>
      </c>
      <c r="ES39" s="82" t="s">
        <v>3289</v>
      </c>
      <c r="ET39" s="82" t="s">
        <v>3294</v>
      </c>
      <c r="EU39" s="82" t="s">
        <v>3291</v>
      </c>
      <c r="EV39" s="82" t="s">
        <v>3301</v>
      </c>
      <c r="EW39" s="82" t="s">
        <v>3293</v>
      </c>
      <c r="EX39" s="82" t="s">
        <v>3289</v>
      </c>
      <c r="EY39" s="82" t="s">
        <v>3291</v>
      </c>
      <c r="EZ39" s="82" t="s">
        <v>2868</v>
      </c>
      <c r="FA39" s="82" t="s">
        <v>2868</v>
      </c>
      <c r="FB39" s="82" t="s">
        <v>3302</v>
      </c>
      <c r="FC39" s="82" t="s">
        <v>3293</v>
      </c>
      <c r="FD39" s="82" t="s">
        <v>3291</v>
      </c>
      <c r="FE39" s="82" t="s">
        <v>3291</v>
      </c>
      <c r="FF39" s="82" t="s">
        <v>4283</v>
      </c>
      <c r="FG39" s="82" t="s">
        <v>3289</v>
      </c>
      <c r="FH39" s="82" t="s">
        <v>3294</v>
      </c>
      <c r="FI39" s="82" t="s">
        <v>3291</v>
      </c>
      <c r="FJ39" s="82" t="s">
        <v>3301</v>
      </c>
      <c r="FK39" s="82" t="s">
        <v>3360</v>
      </c>
      <c r="FL39" s="82" t="s">
        <v>3289</v>
      </c>
      <c r="FM39" s="82" t="s">
        <v>3291</v>
      </c>
      <c r="FN39" s="82" t="s">
        <v>2868</v>
      </c>
      <c r="FO39" s="82" t="s">
        <v>2868</v>
      </c>
      <c r="FP39" s="82" t="s">
        <v>3302</v>
      </c>
      <c r="FQ39" s="82" t="s">
        <v>3293</v>
      </c>
      <c r="FR39" s="82" t="s">
        <v>3291</v>
      </c>
      <c r="FS39" s="82" t="s">
        <v>3325</v>
      </c>
      <c r="FT39" s="82" t="s">
        <v>4293</v>
      </c>
      <c r="FU39" s="82" t="s">
        <v>3289</v>
      </c>
      <c r="FV39" s="82" t="s">
        <v>3294</v>
      </c>
      <c r="FW39" s="82" t="s">
        <v>3291</v>
      </c>
      <c r="FX39" s="82" t="s">
        <v>3303</v>
      </c>
      <c r="FY39" s="82" t="s">
        <v>3314</v>
      </c>
      <c r="FZ39" s="82" t="s">
        <v>3289</v>
      </c>
      <c r="GA39" s="82" t="s">
        <v>3291</v>
      </c>
      <c r="GB39" s="82" t="s">
        <v>2868</v>
      </c>
      <c r="GC39" s="82" t="s">
        <v>2868</v>
      </c>
      <c r="GD39" s="82" t="s">
        <v>3302</v>
      </c>
      <c r="GE39" s="82" t="s">
        <v>3293</v>
      </c>
      <c r="GF39" s="82" t="s">
        <v>3291</v>
      </c>
      <c r="GG39" s="82" t="s">
        <v>1877</v>
      </c>
      <c r="GH39" s="82" t="s">
        <v>4284</v>
      </c>
      <c r="GI39" s="82" t="s">
        <v>3289</v>
      </c>
      <c r="GJ39" s="82" t="s">
        <v>3294</v>
      </c>
      <c r="GK39" s="82" t="s">
        <v>3291</v>
      </c>
      <c r="GL39" s="82" t="s">
        <v>3301</v>
      </c>
      <c r="GM39" s="82" t="s">
        <v>3293</v>
      </c>
      <c r="GN39" s="82" t="s">
        <v>3289</v>
      </c>
      <c r="GO39" s="82" t="s">
        <v>3291</v>
      </c>
      <c r="GP39" s="82" t="s">
        <v>2868</v>
      </c>
      <c r="GQ39" s="82" t="s">
        <v>2868</v>
      </c>
      <c r="GR39" s="82" t="s">
        <v>3302</v>
      </c>
      <c r="GS39" s="82" t="s">
        <v>3293</v>
      </c>
      <c r="GT39" s="82" t="s">
        <v>3291</v>
      </c>
      <c r="GU39" s="82" t="s">
        <v>3291</v>
      </c>
      <c r="GV39" s="82" t="s">
        <v>4294</v>
      </c>
      <c r="GW39" s="82" t="s">
        <v>3289</v>
      </c>
      <c r="GX39" s="82" t="s">
        <v>3294</v>
      </c>
      <c r="GY39" s="82" t="s">
        <v>3291</v>
      </c>
      <c r="GZ39" s="82" t="s">
        <v>3301</v>
      </c>
      <c r="HA39" s="82" t="s">
        <v>3293</v>
      </c>
      <c r="HB39" s="82" t="s">
        <v>3289</v>
      </c>
      <c r="HC39" s="82" t="s">
        <v>3291</v>
      </c>
      <c r="HD39" s="82" t="s">
        <v>2868</v>
      </c>
      <c r="HE39" s="82" t="s">
        <v>2868</v>
      </c>
      <c r="HF39" s="82" t="s">
        <v>3302</v>
      </c>
      <c r="HG39" s="82" t="s">
        <v>3293</v>
      </c>
      <c r="HH39" s="82" t="s">
        <v>3291</v>
      </c>
      <c r="HI39" s="82" t="s">
        <v>3291</v>
      </c>
      <c r="HJ39" s="82" t="s">
        <v>4285</v>
      </c>
      <c r="HK39" s="82" t="s">
        <v>3289</v>
      </c>
      <c r="HL39" s="82" t="s">
        <v>3294</v>
      </c>
      <c r="HM39" s="82" t="s">
        <v>3291</v>
      </c>
      <c r="HN39" s="82" t="s">
        <v>3301</v>
      </c>
      <c r="HO39" s="82" t="s">
        <v>3293</v>
      </c>
      <c r="HP39" s="82" t="s">
        <v>3289</v>
      </c>
      <c r="HQ39" s="82" t="s">
        <v>3291</v>
      </c>
      <c r="HR39" s="82" t="s">
        <v>2868</v>
      </c>
      <c r="HS39" s="82" t="s">
        <v>2868</v>
      </c>
      <c r="HT39" s="82" t="s">
        <v>3302</v>
      </c>
      <c r="HU39" s="82" t="s">
        <v>3293</v>
      </c>
      <c r="HV39" s="82" t="s">
        <v>3291</v>
      </c>
      <c r="HW39" s="82" t="s">
        <v>3291</v>
      </c>
      <c r="HX39" s="82" t="s">
        <v>4286</v>
      </c>
      <c r="HY39" s="82" t="s">
        <v>3297</v>
      </c>
      <c r="HZ39" s="82" t="s">
        <v>2868</v>
      </c>
      <c r="IA39" s="82" t="s">
        <v>2868</v>
      </c>
      <c r="IB39" s="82" t="s">
        <v>2868</v>
      </c>
      <c r="IC39" s="82" t="s">
        <v>2868</v>
      </c>
      <c r="ID39" s="82" t="s">
        <v>2868</v>
      </c>
      <c r="IE39" s="82" t="s">
        <v>2868</v>
      </c>
      <c r="IF39" s="82" t="s">
        <v>2868</v>
      </c>
      <c r="IG39" s="82" t="s">
        <v>2868</v>
      </c>
      <c r="IH39" s="82" t="s">
        <v>2868</v>
      </c>
      <c r="II39" s="82" t="s">
        <v>2868</v>
      </c>
      <c r="IJ39" s="82" t="s">
        <v>2868</v>
      </c>
      <c r="IK39" s="82" t="s">
        <v>2868</v>
      </c>
      <c r="IL39" s="82" t="s">
        <v>4287</v>
      </c>
      <c r="IM39" s="82" t="s">
        <v>3289</v>
      </c>
      <c r="IN39" s="82" t="s">
        <v>3294</v>
      </c>
      <c r="IO39" s="82" t="s">
        <v>3291</v>
      </c>
      <c r="IP39" s="82" t="s">
        <v>3303</v>
      </c>
      <c r="IQ39" s="82" t="s">
        <v>3291</v>
      </c>
      <c r="IR39" s="82" t="s">
        <v>3289</v>
      </c>
      <c r="IS39" s="82" t="s">
        <v>3291</v>
      </c>
      <c r="IT39" s="82" t="s">
        <v>2868</v>
      </c>
      <c r="IU39" s="82" t="s">
        <v>2868</v>
      </c>
      <c r="IV39" s="82" t="s">
        <v>3302</v>
      </c>
      <c r="IW39" s="82" t="s">
        <v>3293</v>
      </c>
      <c r="IX39" s="82" t="s">
        <v>3291</v>
      </c>
      <c r="IY39" s="82" t="s">
        <v>3293</v>
      </c>
      <c r="IZ39" s="82" t="s">
        <v>4288</v>
      </c>
      <c r="JA39" s="82" t="s">
        <v>3289</v>
      </c>
      <c r="JB39" s="82" t="s">
        <v>3294</v>
      </c>
      <c r="JC39" s="82" t="s">
        <v>3291</v>
      </c>
      <c r="JD39" s="82" t="s">
        <v>3301</v>
      </c>
      <c r="JE39" s="82" t="s">
        <v>3293</v>
      </c>
      <c r="JF39" s="82" t="s">
        <v>3289</v>
      </c>
      <c r="JG39" s="82" t="s">
        <v>3291</v>
      </c>
      <c r="JH39" s="82" t="s">
        <v>2868</v>
      </c>
      <c r="JI39" s="82" t="s">
        <v>2868</v>
      </c>
      <c r="JJ39" s="82" t="s">
        <v>3302</v>
      </c>
      <c r="JK39" s="82" t="s">
        <v>3293</v>
      </c>
      <c r="JL39" s="82" t="s">
        <v>3291</v>
      </c>
      <c r="JM39" s="82" t="s">
        <v>3291</v>
      </c>
      <c r="JN39" s="82" t="s">
        <v>4295</v>
      </c>
      <c r="JO39" s="82" t="s">
        <v>3289</v>
      </c>
      <c r="JP39" s="82" t="s">
        <v>3294</v>
      </c>
      <c r="JQ39" s="82" t="s">
        <v>3291</v>
      </c>
      <c r="JR39" s="82" t="s">
        <v>3301</v>
      </c>
      <c r="JS39" s="82" t="s">
        <v>3293</v>
      </c>
      <c r="JT39" s="82" t="s">
        <v>3289</v>
      </c>
      <c r="JU39" s="82" t="s">
        <v>3291</v>
      </c>
      <c r="JV39" s="82" t="s">
        <v>2868</v>
      </c>
      <c r="JW39" s="82" t="s">
        <v>2868</v>
      </c>
      <c r="JX39" s="82" t="s">
        <v>3302</v>
      </c>
      <c r="JY39" s="82" t="s">
        <v>3293</v>
      </c>
      <c r="JZ39" s="82" t="s">
        <v>3291</v>
      </c>
      <c r="KA39" s="82" t="s">
        <v>3291</v>
      </c>
      <c r="KB39" s="82" t="s">
        <v>4289</v>
      </c>
      <c r="KC39" s="82" t="s">
        <v>3289</v>
      </c>
      <c r="KD39" s="82" t="s">
        <v>3294</v>
      </c>
      <c r="KE39" s="82" t="s">
        <v>3291</v>
      </c>
      <c r="KF39" s="82" t="s">
        <v>3303</v>
      </c>
      <c r="KG39" s="82" t="s">
        <v>3291</v>
      </c>
      <c r="KH39" s="82" t="s">
        <v>3289</v>
      </c>
      <c r="KI39" s="82" t="s">
        <v>3291</v>
      </c>
      <c r="KJ39" s="82" t="s">
        <v>2868</v>
      </c>
      <c r="KK39" s="82" t="s">
        <v>2868</v>
      </c>
      <c r="KL39" s="82" t="s">
        <v>3302</v>
      </c>
      <c r="KM39" s="82" t="s">
        <v>3293</v>
      </c>
      <c r="KN39" s="82" t="s">
        <v>3291</v>
      </c>
      <c r="KO39" s="82" t="s">
        <v>3293</v>
      </c>
      <c r="KP39" s="82" t="s">
        <v>2868</v>
      </c>
      <c r="KQ39" s="82" t="s">
        <v>2868</v>
      </c>
      <c r="KR39" s="82" t="s">
        <v>2868</v>
      </c>
      <c r="KS39" s="82" t="s">
        <v>2868</v>
      </c>
      <c r="KT39" s="82" t="s">
        <v>2868</v>
      </c>
      <c r="KU39" s="82" t="s">
        <v>2868</v>
      </c>
      <c r="KV39" s="82" t="s">
        <v>2868</v>
      </c>
      <c r="KW39" s="82" t="s">
        <v>2868</v>
      </c>
      <c r="KX39" s="82" t="s">
        <v>2868</v>
      </c>
      <c r="KY39" s="82" t="s">
        <v>2868</v>
      </c>
      <c r="KZ39" s="82" t="s">
        <v>2868</v>
      </c>
      <c r="LA39" s="82" t="s">
        <v>2868</v>
      </c>
      <c r="LB39" s="82" t="s">
        <v>2868</v>
      </c>
      <c r="LC39" s="82" t="s">
        <v>2868</v>
      </c>
      <c r="LD39" s="82" t="s">
        <v>2868</v>
      </c>
      <c r="LE39" s="82" t="s">
        <v>2868</v>
      </c>
      <c r="LF39" s="82" t="s">
        <v>2868</v>
      </c>
      <c r="LG39" s="82" t="s">
        <v>2868</v>
      </c>
      <c r="LH39" s="82" t="s">
        <v>2868</v>
      </c>
      <c r="LI39" s="82" t="s">
        <v>2868</v>
      </c>
      <c r="LJ39" s="82" t="s">
        <v>2868</v>
      </c>
      <c r="LK39" s="82" t="s">
        <v>2868</v>
      </c>
      <c r="LL39" s="82" t="s">
        <v>2868</v>
      </c>
      <c r="LM39" s="82" t="s">
        <v>2868</v>
      </c>
      <c r="LN39" s="82" t="s">
        <v>2868</v>
      </c>
      <c r="LO39" s="82" t="s">
        <v>2868</v>
      </c>
      <c r="LP39" s="82" t="s">
        <v>2868</v>
      </c>
      <c r="LQ39" s="82" t="s">
        <v>2868</v>
      </c>
      <c r="LR39" s="82" t="s">
        <v>2868</v>
      </c>
      <c r="LS39" s="82" t="s">
        <v>2868</v>
      </c>
      <c r="LT39" s="82" t="s">
        <v>2868</v>
      </c>
      <c r="LU39" s="82" t="s">
        <v>2868</v>
      </c>
      <c r="LV39" s="82" t="s">
        <v>2868</v>
      </c>
      <c r="LW39" s="82" t="s">
        <v>2868</v>
      </c>
      <c r="LX39" s="82" t="s">
        <v>2868</v>
      </c>
      <c r="LY39" s="82" t="s">
        <v>2868</v>
      </c>
      <c r="LZ39" s="82" t="s">
        <v>2868</v>
      </c>
      <c r="MA39" s="82" t="s">
        <v>2868</v>
      </c>
      <c r="MB39" s="82" t="s">
        <v>2868</v>
      </c>
      <c r="MC39" s="82" t="s">
        <v>2868</v>
      </c>
      <c r="MD39" s="82" t="s">
        <v>2868</v>
      </c>
      <c r="ME39" s="82" t="s">
        <v>2868</v>
      </c>
      <c r="MF39" s="82" t="s">
        <v>2868</v>
      </c>
      <c r="MG39" s="82" t="s">
        <v>2868</v>
      </c>
      <c r="MH39" s="82" t="s">
        <v>2868</v>
      </c>
      <c r="MI39" s="82" t="s">
        <v>2868</v>
      </c>
      <c r="MJ39" s="82" t="s">
        <v>2868</v>
      </c>
      <c r="MK39" s="82" t="s">
        <v>2868</v>
      </c>
      <c r="ML39" s="82" t="s">
        <v>2868</v>
      </c>
      <c r="MM39" s="82" t="s">
        <v>2868</v>
      </c>
      <c r="MN39" s="82" t="s">
        <v>2868</v>
      </c>
      <c r="MO39" s="82" t="s">
        <v>2868</v>
      </c>
      <c r="MP39" s="82" t="s">
        <v>2868</v>
      </c>
      <c r="MQ39" s="82" t="s">
        <v>2868</v>
      </c>
      <c r="MR39" s="82" t="s">
        <v>2868</v>
      </c>
      <c r="MS39" s="82" t="s">
        <v>2868</v>
      </c>
      <c r="MT39" s="82" t="s">
        <v>2868</v>
      </c>
      <c r="MU39" s="82" t="s">
        <v>2868</v>
      </c>
      <c r="MV39" s="82" t="s">
        <v>2868</v>
      </c>
      <c r="MW39" s="82" t="s">
        <v>2868</v>
      </c>
      <c r="MX39" s="82" t="s">
        <v>2868</v>
      </c>
      <c r="MY39" s="82" t="s">
        <v>2868</v>
      </c>
      <c r="MZ39" s="82" t="s">
        <v>2868</v>
      </c>
      <c r="NA39" s="82" t="s">
        <v>2868</v>
      </c>
      <c r="NB39" s="82" t="s">
        <v>2868</v>
      </c>
      <c r="NC39" s="82" t="s">
        <v>2868</v>
      </c>
      <c r="ND39" s="82" t="s">
        <v>2868</v>
      </c>
      <c r="NE39" s="82" t="s">
        <v>2868</v>
      </c>
      <c r="NF39" s="82" t="s">
        <v>2868</v>
      </c>
      <c r="NG39" s="82" t="s">
        <v>2868</v>
      </c>
      <c r="NH39" s="82" t="s">
        <v>2868</v>
      </c>
      <c r="NI39" s="82" t="s">
        <v>2868</v>
      </c>
      <c r="NJ39" s="82" t="s">
        <v>2868</v>
      </c>
      <c r="NK39" s="82" t="s">
        <v>2868</v>
      </c>
      <c r="NL39" s="82" t="s">
        <v>2868</v>
      </c>
      <c r="NM39" s="82" t="s">
        <v>2868</v>
      </c>
      <c r="NN39" s="82" t="s">
        <v>2868</v>
      </c>
      <c r="NO39" s="82" t="s">
        <v>2868</v>
      </c>
      <c r="NP39" s="82" t="s">
        <v>2868</v>
      </c>
      <c r="NQ39" s="82" t="s">
        <v>2868</v>
      </c>
      <c r="NR39" s="82" t="s">
        <v>2868</v>
      </c>
      <c r="NS39" s="82" t="s">
        <v>2868</v>
      </c>
      <c r="NT39" s="82" t="s">
        <v>2868</v>
      </c>
      <c r="NU39" s="82" t="s">
        <v>2868</v>
      </c>
      <c r="NV39" s="82" t="s">
        <v>2868</v>
      </c>
      <c r="NW39" s="82" t="s">
        <v>2868</v>
      </c>
      <c r="NX39" s="82" t="s">
        <v>2868</v>
      </c>
      <c r="NY39" s="82" t="s">
        <v>2868</v>
      </c>
      <c r="NZ39" s="82" t="s">
        <v>2868</v>
      </c>
      <c r="OA39" s="82" t="s">
        <v>2868</v>
      </c>
      <c r="OB39" s="82" t="s">
        <v>2868</v>
      </c>
      <c r="OC39" s="82" t="s">
        <v>2868</v>
      </c>
      <c r="OD39" s="82" t="s">
        <v>2868</v>
      </c>
      <c r="OE39" s="82" t="s">
        <v>2868</v>
      </c>
      <c r="OF39" s="82" t="s">
        <v>2868</v>
      </c>
      <c r="OG39" s="82" t="s">
        <v>2868</v>
      </c>
      <c r="OH39" s="82" t="s">
        <v>2868</v>
      </c>
      <c r="OI39" s="82" t="s">
        <v>2868</v>
      </c>
      <c r="OJ39" s="82" t="s">
        <v>2868</v>
      </c>
      <c r="OK39" s="82" t="s">
        <v>2868</v>
      </c>
      <c r="OL39" s="82" t="s">
        <v>2868</v>
      </c>
      <c r="OM39" s="82" t="s">
        <v>2868</v>
      </c>
      <c r="ON39" s="82" t="s">
        <v>2868</v>
      </c>
      <c r="OO39" s="82" t="s">
        <v>2868</v>
      </c>
      <c r="OP39" s="82" t="s">
        <v>2868</v>
      </c>
      <c r="OQ39" s="82" t="s">
        <v>2868</v>
      </c>
      <c r="OR39" s="82" t="s">
        <v>2868</v>
      </c>
      <c r="OS39" s="82" t="s">
        <v>2868</v>
      </c>
      <c r="OT39" s="82" t="s">
        <v>2868</v>
      </c>
      <c r="OU39" s="82" t="s">
        <v>2868</v>
      </c>
      <c r="OV39" s="82" t="s">
        <v>2868</v>
      </c>
      <c r="OW39" s="82" t="s">
        <v>2868</v>
      </c>
      <c r="OX39" s="82" t="s">
        <v>2868</v>
      </c>
      <c r="OY39" s="82" t="s">
        <v>2868</v>
      </c>
      <c r="OZ39" s="82" t="s">
        <v>2868</v>
      </c>
      <c r="PA39" s="82" t="s">
        <v>2868</v>
      </c>
      <c r="PB39" s="82" t="s">
        <v>2868</v>
      </c>
      <c r="PC39" s="82" t="s">
        <v>2868</v>
      </c>
      <c r="PD39" s="82" t="s">
        <v>2868</v>
      </c>
      <c r="PE39" s="82" t="s">
        <v>2868</v>
      </c>
      <c r="PF39" s="82" t="s">
        <v>2868</v>
      </c>
      <c r="PG39" s="82" t="s">
        <v>2868</v>
      </c>
      <c r="PH39" s="82" t="s">
        <v>2868</v>
      </c>
      <c r="PI39" s="82" t="s">
        <v>2868</v>
      </c>
      <c r="PJ39" s="82" t="s">
        <v>2868</v>
      </c>
      <c r="PK39" s="82" t="s">
        <v>2868</v>
      </c>
      <c r="PL39" s="82" t="s">
        <v>2868</v>
      </c>
      <c r="PM39" s="82" t="s">
        <v>2868</v>
      </c>
      <c r="PN39" s="82" t="s">
        <v>2868</v>
      </c>
      <c r="PO39" s="82" t="s">
        <v>2868</v>
      </c>
      <c r="PP39" s="82" t="s">
        <v>2868</v>
      </c>
      <c r="PQ39" s="82" t="s">
        <v>2868</v>
      </c>
      <c r="PR39" s="82" t="s">
        <v>2868</v>
      </c>
      <c r="PS39" s="82" t="s">
        <v>2868</v>
      </c>
      <c r="PT39" s="82" t="s">
        <v>2868</v>
      </c>
      <c r="PU39" s="82" t="s">
        <v>2868</v>
      </c>
      <c r="PV39" s="82" t="s">
        <v>2868</v>
      </c>
      <c r="PW39" s="82" t="s">
        <v>2868</v>
      </c>
      <c r="PX39" s="82" t="s">
        <v>2868</v>
      </c>
      <c r="PY39" s="82" t="s">
        <v>2868</v>
      </c>
      <c r="PZ39" s="82" t="s">
        <v>2868</v>
      </c>
      <c r="QA39" s="82" t="s">
        <v>2868</v>
      </c>
      <c r="QB39" s="82" t="s">
        <v>2868</v>
      </c>
      <c r="QC39" s="82" t="s">
        <v>2868</v>
      </c>
      <c r="QD39" s="82" t="s">
        <v>2868</v>
      </c>
      <c r="QE39" s="82" t="s">
        <v>2868</v>
      </c>
      <c r="QF39" s="82" t="s">
        <v>2868</v>
      </c>
      <c r="QG39" s="82" t="s">
        <v>2868</v>
      </c>
      <c r="QH39" s="82" t="s">
        <v>2868</v>
      </c>
      <c r="QI39" s="82" t="s">
        <v>2868</v>
      </c>
      <c r="QJ39" s="82" t="s">
        <v>2868</v>
      </c>
      <c r="QK39" s="82" t="s">
        <v>2868</v>
      </c>
      <c r="QL39" s="82" t="s">
        <v>2868</v>
      </c>
      <c r="QM39" s="82" t="s">
        <v>2868</v>
      </c>
    </row>
    <row r="40" spans="2:455">
      <c r="B40" s="82" t="s">
        <v>2912</v>
      </c>
      <c r="C40" s="82" t="s">
        <v>4086</v>
      </c>
      <c r="D40" s="82" t="s">
        <v>2912</v>
      </c>
      <c r="E40" s="82" t="s">
        <v>3333</v>
      </c>
      <c r="F40" s="82" t="s">
        <v>849</v>
      </c>
      <c r="G40" s="82" t="s">
        <v>2292</v>
      </c>
      <c r="H40" s="82" t="s">
        <v>2292</v>
      </c>
      <c r="I40" s="82" t="s">
        <v>4019</v>
      </c>
      <c r="J40" s="82" t="s">
        <v>4021</v>
      </c>
      <c r="K40" s="82" t="s">
        <v>3303</v>
      </c>
      <c r="L40" s="82" t="s">
        <v>3291</v>
      </c>
      <c r="M40" s="82" t="s">
        <v>3297</v>
      </c>
      <c r="N40" s="82" t="s">
        <v>4303</v>
      </c>
      <c r="O40" s="82" t="s">
        <v>3291</v>
      </c>
      <c r="P40" s="82" t="s">
        <v>3306</v>
      </c>
      <c r="Q40" s="82" t="s">
        <v>3291</v>
      </c>
      <c r="R40" s="82" t="s">
        <v>3289</v>
      </c>
      <c r="S40" s="82" t="s">
        <v>3291</v>
      </c>
      <c r="T40" s="82" t="s">
        <v>2868</v>
      </c>
      <c r="U40" s="82" t="s">
        <v>2868</v>
      </c>
      <c r="V40" s="82" t="s">
        <v>4276</v>
      </c>
      <c r="W40" s="82" t="s">
        <v>3289</v>
      </c>
      <c r="X40" s="82" t="s">
        <v>3294</v>
      </c>
      <c r="Y40" s="82" t="s">
        <v>3291</v>
      </c>
      <c r="Z40" s="82" t="s">
        <v>3301</v>
      </c>
      <c r="AA40" s="82" t="s">
        <v>3293</v>
      </c>
      <c r="AB40" s="82" t="s">
        <v>3289</v>
      </c>
      <c r="AC40" s="82" t="s">
        <v>3291</v>
      </c>
      <c r="AD40" s="82" t="s">
        <v>2868</v>
      </c>
      <c r="AE40" s="82" t="s">
        <v>2868</v>
      </c>
      <c r="AF40" s="82" t="s">
        <v>3302</v>
      </c>
      <c r="AG40" s="82" t="s">
        <v>3293</v>
      </c>
      <c r="AH40" s="82" t="s">
        <v>3291</v>
      </c>
      <c r="AI40" s="82" t="s">
        <v>3291</v>
      </c>
      <c r="AJ40" s="82" t="s">
        <v>4290</v>
      </c>
      <c r="AK40" s="82" t="s">
        <v>3289</v>
      </c>
      <c r="AL40" s="82" t="s">
        <v>3294</v>
      </c>
      <c r="AM40" s="82" t="s">
        <v>3291</v>
      </c>
      <c r="AN40" s="82" t="s">
        <v>3301</v>
      </c>
      <c r="AO40" s="82" t="s">
        <v>3293</v>
      </c>
      <c r="AP40" s="82" t="s">
        <v>3289</v>
      </c>
      <c r="AQ40" s="82" t="s">
        <v>3291</v>
      </c>
      <c r="AR40" s="82" t="s">
        <v>2868</v>
      </c>
      <c r="AS40" s="82" t="s">
        <v>2868</v>
      </c>
      <c r="AT40" s="82" t="s">
        <v>3302</v>
      </c>
      <c r="AU40" s="82" t="s">
        <v>3293</v>
      </c>
      <c r="AV40" s="82" t="s">
        <v>3291</v>
      </c>
      <c r="AW40" s="82" t="s">
        <v>3291</v>
      </c>
      <c r="AX40" s="82" t="s">
        <v>4277</v>
      </c>
      <c r="AY40" s="82" t="s">
        <v>3289</v>
      </c>
      <c r="AZ40" s="82" t="s">
        <v>3294</v>
      </c>
      <c r="BA40" s="82" t="s">
        <v>3291</v>
      </c>
      <c r="BB40" s="82" t="s">
        <v>3301</v>
      </c>
      <c r="BC40" s="82" t="s">
        <v>3293</v>
      </c>
      <c r="BD40" s="82" t="s">
        <v>3289</v>
      </c>
      <c r="BE40" s="82" t="s">
        <v>3291</v>
      </c>
      <c r="BF40" s="82" t="s">
        <v>2868</v>
      </c>
      <c r="BG40" s="82" t="s">
        <v>2868</v>
      </c>
      <c r="BH40" s="82" t="s">
        <v>3302</v>
      </c>
      <c r="BI40" s="82" t="s">
        <v>3293</v>
      </c>
      <c r="BJ40" s="82" t="s">
        <v>3291</v>
      </c>
      <c r="BK40" s="82" t="s">
        <v>3291</v>
      </c>
      <c r="BL40" s="82" t="s">
        <v>4291</v>
      </c>
      <c r="BM40" s="82" t="s">
        <v>3289</v>
      </c>
      <c r="BN40" s="82" t="s">
        <v>3294</v>
      </c>
      <c r="BO40" s="82" t="s">
        <v>3291</v>
      </c>
      <c r="BP40" s="82" t="s">
        <v>3301</v>
      </c>
      <c r="BQ40" s="82" t="s">
        <v>3293</v>
      </c>
      <c r="BR40" s="82" t="s">
        <v>3289</v>
      </c>
      <c r="BS40" s="82" t="s">
        <v>3291</v>
      </c>
      <c r="BT40" s="82" t="s">
        <v>2868</v>
      </c>
      <c r="BU40" s="82" t="s">
        <v>2868</v>
      </c>
      <c r="BV40" s="82" t="s">
        <v>3302</v>
      </c>
      <c r="BW40" s="82" t="s">
        <v>3293</v>
      </c>
      <c r="BX40" s="82" t="s">
        <v>3291</v>
      </c>
      <c r="BY40" s="82" t="s">
        <v>3291</v>
      </c>
      <c r="BZ40" s="82" t="s">
        <v>4278</v>
      </c>
      <c r="CA40" s="82" t="s">
        <v>3289</v>
      </c>
      <c r="CB40" s="82" t="s">
        <v>3294</v>
      </c>
      <c r="CC40" s="82" t="s">
        <v>3291</v>
      </c>
      <c r="CD40" s="82" t="s">
        <v>3301</v>
      </c>
      <c r="CE40" s="82" t="s">
        <v>3293</v>
      </c>
      <c r="CF40" s="82" t="s">
        <v>3289</v>
      </c>
      <c r="CG40" s="82" t="s">
        <v>3291</v>
      </c>
      <c r="CH40" s="82" t="s">
        <v>2868</v>
      </c>
      <c r="CI40" s="82" t="s">
        <v>2868</v>
      </c>
      <c r="CJ40" s="82" t="s">
        <v>3302</v>
      </c>
      <c r="CK40" s="82" t="s">
        <v>3293</v>
      </c>
      <c r="CL40" s="82" t="s">
        <v>3291</v>
      </c>
      <c r="CM40" s="82" t="s">
        <v>3291</v>
      </c>
      <c r="CN40" s="82" t="s">
        <v>4279</v>
      </c>
      <c r="CO40" s="82" t="s">
        <v>3289</v>
      </c>
      <c r="CP40" s="82" t="s">
        <v>3294</v>
      </c>
      <c r="CQ40" s="82" t="s">
        <v>3291</v>
      </c>
      <c r="CR40" s="82" t="s">
        <v>3301</v>
      </c>
      <c r="CS40" s="82" t="s">
        <v>3293</v>
      </c>
      <c r="CT40" s="82" t="s">
        <v>3289</v>
      </c>
      <c r="CU40" s="82" t="s">
        <v>3291</v>
      </c>
      <c r="CV40" s="82" t="s">
        <v>2868</v>
      </c>
      <c r="CW40" s="82" t="s">
        <v>2868</v>
      </c>
      <c r="CX40" s="82" t="s">
        <v>3302</v>
      </c>
      <c r="CY40" s="82" t="s">
        <v>3293</v>
      </c>
      <c r="CZ40" s="82" t="s">
        <v>3291</v>
      </c>
      <c r="DA40" s="82" t="s">
        <v>3291</v>
      </c>
      <c r="DB40" s="82" t="s">
        <v>4280</v>
      </c>
      <c r="DC40" s="82" t="s">
        <v>3289</v>
      </c>
      <c r="DD40" s="82" t="s">
        <v>3294</v>
      </c>
      <c r="DE40" s="82" t="s">
        <v>3291</v>
      </c>
      <c r="DF40" s="82" t="s">
        <v>3301</v>
      </c>
      <c r="DG40" s="82" t="s">
        <v>3293</v>
      </c>
      <c r="DH40" s="82" t="s">
        <v>3289</v>
      </c>
      <c r="DI40" s="82" t="s">
        <v>3291</v>
      </c>
      <c r="DJ40" s="82" t="s">
        <v>2868</v>
      </c>
      <c r="DK40" s="82" t="s">
        <v>2868</v>
      </c>
      <c r="DL40" s="82" t="s">
        <v>3302</v>
      </c>
      <c r="DM40" s="82" t="s">
        <v>3293</v>
      </c>
      <c r="DN40" s="82" t="s">
        <v>3291</v>
      </c>
      <c r="DO40" s="82" t="s">
        <v>3291</v>
      </c>
      <c r="DP40" s="82" t="s">
        <v>4281</v>
      </c>
      <c r="DQ40" s="82" t="s">
        <v>3297</v>
      </c>
      <c r="DR40" s="82" t="s">
        <v>2868</v>
      </c>
      <c r="DS40" s="82" t="s">
        <v>2868</v>
      </c>
      <c r="DT40" s="82" t="s">
        <v>2868</v>
      </c>
      <c r="DU40" s="82" t="s">
        <v>2868</v>
      </c>
      <c r="DV40" s="82" t="s">
        <v>2868</v>
      </c>
      <c r="DW40" s="82" t="s">
        <v>2868</v>
      </c>
      <c r="DX40" s="82" t="s">
        <v>2868</v>
      </c>
      <c r="DY40" s="82" t="s">
        <v>2868</v>
      </c>
      <c r="DZ40" s="82" t="s">
        <v>2868</v>
      </c>
      <c r="EA40" s="82" t="s">
        <v>2868</v>
      </c>
      <c r="EB40" s="82" t="s">
        <v>2868</v>
      </c>
      <c r="EC40" s="82" t="s">
        <v>2868</v>
      </c>
      <c r="ED40" s="82" t="s">
        <v>4292</v>
      </c>
      <c r="EE40" s="82" t="s">
        <v>3289</v>
      </c>
      <c r="EF40" s="82" t="s">
        <v>3294</v>
      </c>
      <c r="EG40" s="82" t="s">
        <v>3291</v>
      </c>
      <c r="EH40" s="82" t="s">
        <v>3301</v>
      </c>
      <c r="EI40" s="82" t="s">
        <v>3293</v>
      </c>
      <c r="EJ40" s="82" t="s">
        <v>3289</v>
      </c>
      <c r="EK40" s="82" t="s">
        <v>3291</v>
      </c>
      <c r="EL40" s="82" t="s">
        <v>2868</v>
      </c>
      <c r="EM40" s="82" t="s">
        <v>2868</v>
      </c>
      <c r="EN40" s="82" t="s">
        <v>3302</v>
      </c>
      <c r="EO40" s="82" t="s">
        <v>3293</v>
      </c>
      <c r="EP40" s="82" t="s">
        <v>3291</v>
      </c>
      <c r="EQ40" s="82" t="s">
        <v>3291</v>
      </c>
      <c r="ER40" s="82" t="s">
        <v>4282</v>
      </c>
      <c r="ES40" s="82" t="s">
        <v>3289</v>
      </c>
      <c r="ET40" s="82" t="s">
        <v>3294</v>
      </c>
      <c r="EU40" s="82" t="s">
        <v>3291</v>
      </c>
      <c r="EV40" s="82" t="s">
        <v>3301</v>
      </c>
      <c r="EW40" s="82" t="s">
        <v>3293</v>
      </c>
      <c r="EX40" s="82" t="s">
        <v>3289</v>
      </c>
      <c r="EY40" s="82" t="s">
        <v>3291</v>
      </c>
      <c r="EZ40" s="82" t="s">
        <v>2868</v>
      </c>
      <c r="FA40" s="82" t="s">
        <v>2868</v>
      </c>
      <c r="FB40" s="82" t="s">
        <v>3302</v>
      </c>
      <c r="FC40" s="82" t="s">
        <v>3293</v>
      </c>
      <c r="FD40" s="82" t="s">
        <v>3291</v>
      </c>
      <c r="FE40" s="82" t="s">
        <v>3291</v>
      </c>
      <c r="FF40" s="82" t="s">
        <v>4283</v>
      </c>
      <c r="FG40" s="82" t="s">
        <v>3289</v>
      </c>
      <c r="FH40" s="82" t="s">
        <v>3294</v>
      </c>
      <c r="FI40" s="82" t="s">
        <v>3291</v>
      </c>
      <c r="FJ40" s="82" t="s">
        <v>3301</v>
      </c>
      <c r="FK40" s="82" t="s">
        <v>3293</v>
      </c>
      <c r="FL40" s="82" t="s">
        <v>3289</v>
      </c>
      <c r="FM40" s="82" t="s">
        <v>3291</v>
      </c>
      <c r="FN40" s="82" t="s">
        <v>2868</v>
      </c>
      <c r="FO40" s="82" t="s">
        <v>2868</v>
      </c>
      <c r="FP40" s="82" t="s">
        <v>3302</v>
      </c>
      <c r="FQ40" s="82" t="s">
        <v>3293</v>
      </c>
      <c r="FR40" s="82" t="s">
        <v>3291</v>
      </c>
      <c r="FS40" s="82" t="s">
        <v>3291</v>
      </c>
      <c r="FT40" s="82" t="s">
        <v>4293</v>
      </c>
      <c r="FU40" s="82" t="s">
        <v>3289</v>
      </c>
      <c r="FV40" s="82" t="s">
        <v>3294</v>
      </c>
      <c r="FW40" s="82" t="s">
        <v>3291</v>
      </c>
      <c r="FX40" s="82" t="s">
        <v>3301</v>
      </c>
      <c r="FY40" s="82" t="s">
        <v>3293</v>
      </c>
      <c r="FZ40" s="82" t="s">
        <v>3289</v>
      </c>
      <c r="GA40" s="82" t="s">
        <v>3291</v>
      </c>
      <c r="GB40" s="82" t="s">
        <v>2868</v>
      </c>
      <c r="GC40" s="82" t="s">
        <v>2868</v>
      </c>
      <c r="GD40" s="82" t="s">
        <v>3302</v>
      </c>
      <c r="GE40" s="82" t="s">
        <v>3293</v>
      </c>
      <c r="GF40" s="82" t="s">
        <v>3291</v>
      </c>
      <c r="GG40" s="82" t="s">
        <v>3291</v>
      </c>
      <c r="GH40" s="82" t="s">
        <v>4284</v>
      </c>
      <c r="GI40" s="82" t="s">
        <v>3289</v>
      </c>
      <c r="GJ40" s="82" t="s">
        <v>3294</v>
      </c>
      <c r="GK40" s="82" t="s">
        <v>3291</v>
      </c>
      <c r="GL40" s="82" t="s">
        <v>3301</v>
      </c>
      <c r="GM40" s="82" t="s">
        <v>3293</v>
      </c>
      <c r="GN40" s="82" t="s">
        <v>3289</v>
      </c>
      <c r="GO40" s="82" t="s">
        <v>3291</v>
      </c>
      <c r="GP40" s="82" t="s">
        <v>2868</v>
      </c>
      <c r="GQ40" s="82" t="s">
        <v>2868</v>
      </c>
      <c r="GR40" s="82" t="s">
        <v>3302</v>
      </c>
      <c r="GS40" s="82" t="s">
        <v>3293</v>
      </c>
      <c r="GT40" s="82" t="s">
        <v>3291</v>
      </c>
      <c r="GU40" s="82" t="s">
        <v>3291</v>
      </c>
      <c r="GV40" s="82" t="s">
        <v>4294</v>
      </c>
      <c r="GW40" s="82" t="s">
        <v>3289</v>
      </c>
      <c r="GX40" s="82" t="s">
        <v>3294</v>
      </c>
      <c r="GY40" s="82" t="s">
        <v>3291</v>
      </c>
      <c r="GZ40" s="82" t="s">
        <v>3301</v>
      </c>
      <c r="HA40" s="82" t="s">
        <v>3293</v>
      </c>
      <c r="HB40" s="82" t="s">
        <v>3289</v>
      </c>
      <c r="HC40" s="82" t="s">
        <v>3291</v>
      </c>
      <c r="HD40" s="82" t="s">
        <v>2868</v>
      </c>
      <c r="HE40" s="82" t="s">
        <v>2868</v>
      </c>
      <c r="HF40" s="82" t="s">
        <v>3302</v>
      </c>
      <c r="HG40" s="82" t="s">
        <v>3293</v>
      </c>
      <c r="HH40" s="82" t="s">
        <v>3291</v>
      </c>
      <c r="HI40" s="82" t="s">
        <v>3291</v>
      </c>
      <c r="HJ40" s="82" t="s">
        <v>4285</v>
      </c>
      <c r="HK40" s="82" t="s">
        <v>3289</v>
      </c>
      <c r="HL40" s="82" t="s">
        <v>3294</v>
      </c>
      <c r="HM40" s="82" t="s">
        <v>3291</v>
      </c>
      <c r="HN40" s="82" t="s">
        <v>3301</v>
      </c>
      <c r="HO40" s="82" t="s">
        <v>3293</v>
      </c>
      <c r="HP40" s="82" t="s">
        <v>3289</v>
      </c>
      <c r="HQ40" s="82" t="s">
        <v>3291</v>
      </c>
      <c r="HR40" s="82" t="s">
        <v>2868</v>
      </c>
      <c r="HS40" s="82" t="s">
        <v>2868</v>
      </c>
      <c r="HT40" s="82" t="s">
        <v>3302</v>
      </c>
      <c r="HU40" s="82" t="s">
        <v>3293</v>
      </c>
      <c r="HV40" s="82" t="s">
        <v>3291</v>
      </c>
      <c r="HW40" s="82" t="s">
        <v>3291</v>
      </c>
      <c r="HX40" s="82" t="s">
        <v>4286</v>
      </c>
      <c r="HY40" s="82" t="s">
        <v>3297</v>
      </c>
      <c r="HZ40" s="82" t="s">
        <v>2868</v>
      </c>
      <c r="IA40" s="82" t="s">
        <v>2868</v>
      </c>
      <c r="IB40" s="82" t="s">
        <v>2868</v>
      </c>
      <c r="IC40" s="82" t="s">
        <v>2868</v>
      </c>
      <c r="ID40" s="82" t="s">
        <v>2868</v>
      </c>
      <c r="IE40" s="82" t="s">
        <v>2868</v>
      </c>
      <c r="IF40" s="82" t="s">
        <v>2868</v>
      </c>
      <c r="IG40" s="82" t="s">
        <v>2868</v>
      </c>
      <c r="IH40" s="82" t="s">
        <v>2868</v>
      </c>
      <c r="II40" s="82" t="s">
        <v>2868</v>
      </c>
      <c r="IJ40" s="82" t="s">
        <v>2868</v>
      </c>
      <c r="IK40" s="82" t="s">
        <v>2868</v>
      </c>
      <c r="IL40" s="82" t="s">
        <v>4287</v>
      </c>
      <c r="IM40" s="82" t="s">
        <v>3289</v>
      </c>
      <c r="IN40" s="82" t="s">
        <v>3294</v>
      </c>
      <c r="IO40" s="82" t="s">
        <v>3291</v>
      </c>
      <c r="IP40" s="82" t="s">
        <v>3301</v>
      </c>
      <c r="IQ40" s="82" t="s">
        <v>3293</v>
      </c>
      <c r="IR40" s="82" t="s">
        <v>3289</v>
      </c>
      <c r="IS40" s="82" t="s">
        <v>3291</v>
      </c>
      <c r="IT40" s="82" t="s">
        <v>2868</v>
      </c>
      <c r="IU40" s="82" t="s">
        <v>2868</v>
      </c>
      <c r="IV40" s="82" t="s">
        <v>3302</v>
      </c>
      <c r="IW40" s="82" t="s">
        <v>3293</v>
      </c>
      <c r="IX40" s="82" t="s">
        <v>3291</v>
      </c>
      <c r="IY40" s="82" t="s">
        <v>3291</v>
      </c>
      <c r="IZ40" s="82" t="s">
        <v>4288</v>
      </c>
      <c r="JA40" s="82" t="s">
        <v>3289</v>
      </c>
      <c r="JB40" s="82" t="s">
        <v>3294</v>
      </c>
      <c r="JC40" s="82" t="s">
        <v>3291</v>
      </c>
      <c r="JD40" s="82" t="s">
        <v>3301</v>
      </c>
      <c r="JE40" s="82" t="s">
        <v>3293</v>
      </c>
      <c r="JF40" s="82" t="s">
        <v>3289</v>
      </c>
      <c r="JG40" s="82" t="s">
        <v>3291</v>
      </c>
      <c r="JH40" s="82" t="s">
        <v>2868</v>
      </c>
      <c r="JI40" s="82" t="s">
        <v>2868</v>
      </c>
      <c r="JJ40" s="82" t="s">
        <v>3302</v>
      </c>
      <c r="JK40" s="82" t="s">
        <v>3293</v>
      </c>
      <c r="JL40" s="82" t="s">
        <v>3291</v>
      </c>
      <c r="JM40" s="82" t="s">
        <v>3291</v>
      </c>
      <c r="JN40" s="82" t="s">
        <v>4295</v>
      </c>
      <c r="JO40" s="82" t="s">
        <v>3289</v>
      </c>
      <c r="JP40" s="82" t="s">
        <v>3294</v>
      </c>
      <c r="JQ40" s="82" t="s">
        <v>3291</v>
      </c>
      <c r="JR40" s="82" t="s">
        <v>3303</v>
      </c>
      <c r="JS40" s="82" t="s">
        <v>3293</v>
      </c>
      <c r="JT40" s="82" t="s">
        <v>3289</v>
      </c>
      <c r="JU40" s="82" t="s">
        <v>3291</v>
      </c>
      <c r="JV40" s="82" t="s">
        <v>2868</v>
      </c>
      <c r="JW40" s="82" t="s">
        <v>2868</v>
      </c>
      <c r="JX40" s="82" t="s">
        <v>3302</v>
      </c>
      <c r="JY40" s="82" t="s">
        <v>3293</v>
      </c>
      <c r="JZ40" s="82" t="s">
        <v>3289</v>
      </c>
      <c r="KA40" s="82" t="s">
        <v>3291</v>
      </c>
      <c r="KB40" s="82" t="s">
        <v>4289</v>
      </c>
      <c r="KC40" s="82" t="s">
        <v>3289</v>
      </c>
      <c r="KD40" s="82" t="s">
        <v>3294</v>
      </c>
      <c r="KE40" s="82" t="s">
        <v>3291</v>
      </c>
      <c r="KF40" s="82" t="s">
        <v>3301</v>
      </c>
      <c r="KG40" s="82" t="s">
        <v>3293</v>
      </c>
      <c r="KH40" s="82" t="s">
        <v>3289</v>
      </c>
      <c r="KI40" s="82" t="s">
        <v>3291</v>
      </c>
      <c r="KJ40" s="82" t="s">
        <v>2868</v>
      </c>
      <c r="KK40" s="82" t="s">
        <v>2868</v>
      </c>
      <c r="KL40" s="82" t="s">
        <v>3302</v>
      </c>
      <c r="KM40" s="82" t="s">
        <v>3293</v>
      </c>
      <c r="KN40" s="82" t="s">
        <v>3291</v>
      </c>
      <c r="KO40" s="82" t="s">
        <v>3291</v>
      </c>
      <c r="KP40" s="82" t="s">
        <v>2868</v>
      </c>
      <c r="KQ40" s="82" t="s">
        <v>2868</v>
      </c>
      <c r="KR40" s="82" t="s">
        <v>2868</v>
      </c>
      <c r="KS40" s="82" t="s">
        <v>2868</v>
      </c>
      <c r="KT40" s="82" t="s">
        <v>2868</v>
      </c>
      <c r="KU40" s="82" t="s">
        <v>2868</v>
      </c>
      <c r="KV40" s="82" t="s">
        <v>2868</v>
      </c>
      <c r="KW40" s="82" t="s">
        <v>2868</v>
      </c>
      <c r="KX40" s="82" t="s">
        <v>2868</v>
      </c>
      <c r="KY40" s="82" t="s">
        <v>2868</v>
      </c>
      <c r="KZ40" s="82" t="s">
        <v>2868</v>
      </c>
      <c r="LA40" s="82" t="s">
        <v>2868</v>
      </c>
      <c r="LB40" s="82" t="s">
        <v>2868</v>
      </c>
      <c r="LC40" s="82" t="s">
        <v>2868</v>
      </c>
      <c r="LD40" s="82" t="s">
        <v>2868</v>
      </c>
      <c r="LE40" s="82" t="s">
        <v>2868</v>
      </c>
      <c r="LF40" s="82" t="s">
        <v>2868</v>
      </c>
      <c r="LG40" s="82" t="s">
        <v>2868</v>
      </c>
      <c r="LH40" s="82" t="s">
        <v>2868</v>
      </c>
      <c r="LI40" s="82" t="s">
        <v>2868</v>
      </c>
      <c r="LJ40" s="82" t="s">
        <v>2868</v>
      </c>
      <c r="LK40" s="82" t="s">
        <v>2868</v>
      </c>
      <c r="LL40" s="82" t="s">
        <v>2868</v>
      </c>
      <c r="LM40" s="82" t="s">
        <v>2868</v>
      </c>
      <c r="LN40" s="82" t="s">
        <v>2868</v>
      </c>
      <c r="LO40" s="82" t="s">
        <v>2868</v>
      </c>
      <c r="LP40" s="82" t="s">
        <v>2868</v>
      </c>
      <c r="LQ40" s="82" t="s">
        <v>2868</v>
      </c>
      <c r="LR40" s="82" t="s">
        <v>2868</v>
      </c>
      <c r="LS40" s="82" t="s">
        <v>2868</v>
      </c>
      <c r="LT40" s="82" t="s">
        <v>2868</v>
      </c>
      <c r="LU40" s="82" t="s">
        <v>2868</v>
      </c>
      <c r="LV40" s="82" t="s">
        <v>2868</v>
      </c>
      <c r="LW40" s="82" t="s">
        <v>2868</v>
      </c>
      <c r="LX40" s="82" t="s">
        <v>2868</v>
      </c>
      <c r="LY40" s="82" t="s">
        <v>2868</v>
      </c>
      <c r="LZ40" s="82" t="s">
        <v>2868</v>
      </c>
      <c r="MA40" s="82" t="s">
        <v>2868</v>
      </c>
      <c r="MB40" s="82" t="s">
        <v>2868</v>
      </c>
      <c r="MC40" s="82" t="s">
        <v>2868</v>
      </c>
      <c r="MD40" s="82" t="s">
        <v>2868</v>
      </c>
      <c r="ME40" s="82" t="s">
        <v>2868</v>
      </c>
      <c r="MF40" s="82" t="s">
        <v>2868</v>
      </c>
      <c r="MG40" s="82" t="s">
        <v>2868</v>
      </c>
      <c r="MH40" s="82" t="s">
        <v>2868</v>
      </c>
      <c r="MI40" s="82" t="s">
        <v>2868</v>
      </c>
      <c r="MJ40" s="82" t="s">
        <v>2868</v>
      </c>
      <c r="MK40" s="82" t="s">
        <v>2868</v>
      </c>
      <c r="ML40" s="82" t="s">
        <v>2868</v>
      </c>
      <c r="MM40" s="82" t="s">
        <v>2868</v>
      </c>
      <c r="MN40" s="82" t="s">
        <v>2868</v>
      </c>
      <c r="MO40" s="82" t="s">
        <v>2868</v>
      </c>
      <c r="MP40" s="82" t="s">
        <v>2868</v>
      </c>
      <c r="MQ40" s="82" t="s">
        <v>2868</v>
      </c>
      <c r="MR40" s="82" t="s">
        <v>2868</v>
      </c>
      <c r="MS40" s="82" t="s">
        <v>2868</v>
      </c>
      <c r="MT40" s="82" t="s">
        <v>2868</v>
      </c>
      <c r="MU40" s="82" t="s">
        <v>2868</v>
      </c>
      <c r="MV40" s="82" t="s">
        <v>2868</v>
      </c>
      <c r="MW40" s="82" t="s">
        <v>2868</v>
      </c>
      <c r="MX40" s="82" t="s">
        <v>2868</v>
      </c>
      <c r="MY40" s="82" t="s">
        <v>2868</v>
      </c>
      <c r="MZ40" s="82" t="s">
        <v>2868</v>
      </c>
      <c r="NA40" s="82" t="s">
        <v>2868</v>
      </c>
      <c r="NB40" s="82" t="s">
        <v>2868</v>
      </c>
      <c r="NC40" s="82" t="s">
        <v>2868</v>
      </c>
      <c r="ND40" s="82" t="s">
        <v>2868</v>
      </c>
      <c r="NE40" s="82" t="s">
        <v>2868</v>
      </c>
      <c r="NF40" s="82" t="s">
        <v>2868</v>
      </c>
      <c r="NG40" s="82" t="s">
        <v>2868</v>
      </c>
      <c r="NH40" s="82" t="s">
        <v>2868</v>
      </c>
      <c r="NI40" s="82" t="s">
        <v>2868</v>
      </c>
      <c r="NJ40" s="82" t="s">
        <v>2868</v>
      </c>
      <c r="NK40" s="82" t="s">
        <v>2868</v>
      </c>
      <c r="NL40" s="82" t="s">
        <v>2868</v>
      </c>
      <c r="NM40" s="82" t="s">
        <v>2868</v>
      </c>
      <c r="NN40" s="82" t="s">
        <v>2868</v>
      </c>
      <c r="NO40" s="82" t="s">
        <v>2868</v>
      </c>
      <c r="NP40" s="82" t="s">
        <v>2868</v>
      </c>
      <c r="NQ40" s="82" t="s">
        <v>2868</v>
      </c>
      <c r="NR40" s="82" t="s">
        <v>2868</v>
      </c>
      <c r="NS40" s="82" t="s">
        <v>2868</v>
      </c>
      <c r="NT40" s="82" t="s">
        <v>2868</v>
      </c>
      <c r="NU40" s="82" t="s">
        <v>2868</v>
      </c>
      <c r="NV40" s="82" t="s">
        <v>2868</v>
      </c>
      <c r="NW40" s="82" t="s">
        <v>2868</v>
      </c>
      <c r="NX40" s="82" t="s">
        <v>2868</v>
      </c>
      <c r="NY40" s="82" t="s">
        <v>2868</v>
      </c>
      <c r="NZ40" s="82" t="s">
        <v>2868</v>
      </c>
      <c r="OA40" s="82" t="s">
        <v>2868</v>
      </c>
      <c r="OB40" s="82" t="s">
        <v>2868</v>
      </c>
      <c r="OC40" s="82" t="s">
        <v>2868</v>
      </c>
      <c r="OD40" s="82" t="s">
        <v>2868</v>
      </c>
      <c r="OE40" s="82" t="s">
        <v>2868</v>
      </c>
      <c r="OF40" s="82" t="s">
        <v>2868</v>
      </c>
      <c r="OG40" s="82" t="s">
        <v>2868</v>
      </c>
      <c r="OH40" s="82" t="s">
        <v>2868</v>
      </c>
      <c r="OI40" s="82" t="s">
        <v>2868</v>
      </c>
      <c r="OJ40" s="82" t="s">
        <v>2868</v>
      </c>
      <c r="OK40" s="82" t="s">
        <v>2868</v>
      </c>
      <c r="OL40" s="82" t="s">
        <v>2868</v>
      </c>
      <c r="OM40" s="82" t="s">
        <v>2868</v>
      </c>
      <c r="ON40" s="82" t="s">
        <v>2868</v>
      </c>
      <c r="OO40" s="82" t="s">
        <v>2868</v>
      </c>
      <c r="OP40" s="82" t="s">
        <v>2868</v>
      </c>
      <c r="OQ40" s="82" t="s">
        <v>2868</v>
      </c>
      <c r="OR40" s="82" t="s">
        <v>2868</v>
      </c>
      <c r="OS40" s="82" t="s">
        <v>2868</v>
      </c>
      <c r="OT40" s="82" t="s">
        <v>2868</v>
      </c>
      <c r="OU40" s="82" t="s">
        <v>2868</v>
      </c>
      <c r="OV40" s="82" t="s">
        <v>2868</v>
      </c>
      <c r="OW40" s="82" t="s">
        <v>2868</v>
      </c>
      <c r="OX40" s="82" t="s">
        <v>2868</v>
      </c>
      <c r="OY40" s="82" t="s">
        <v>2868</v>
      </c>
      <c r="OZ40" s="82" t="s">
        <v>2868</v>
      </c>
      <c r="PA40" s="82" t="s">
        <v>2868</v>
      </c>
      <c r="PB40" s="82" t="s">
        <v>2868</v>
      </c>
      <c r="PC40" s="82" t="s">
        <v>2868</v>
      </c>
      <c r="PD40" s="82" t="s">
        <v>2868</v>
      </c>
      <c r="PE40" s="82" t="s">
        <v>2868</v>
      </c>
      <c r="PF40" s="82" t="s">
        <v>2868</v>
      </c>
      <c r="PG40" s="82" t="s">
        <v>2868</v>
      </c>
      <c r="PH40" s="82" t="s">
        <v>2868</v>
      </c>
      <c r="PI40" s="82" t="s">
        <v>2868</v>
      </c>
      <c r="PJ40" s="82" t="s">
        <v>2868</v>
      </c>
      <c r="PK40" s="82" t="s">
        <v>2868</v>
      </c>
      <c r="PL40" s="82" t="s">
        <v>2868</v>
      </c>
      <c r="PM40" s="82" t="s">
        <v>2868</v>
      </c>
      <c r="PN40" s="82" t="s">
        <v>2868</v>
      </c>
      <c r="PO40" s="82" t="s">
        <v>2868</v>
      </c>
      <c r="PP40" s="82" t="s">
        <v>2868</v>
      </c>
      <c r="PQ40" s="82" t="s">
        <v>2868</v>
      </c>
      <c r="PR40" s="82" t="s">
        <v>2868</v>
      </c>
      <c r="PS40" s="82" t="s">
        <v>2868</v>
      </c>
      <c r="PT40" s="82" t="s">
        <v>2868</v>
      </c>
      <c r="PU40" s="82" t="s">
        <v>2868</v>
      </c>
      <c r="PV40" s="82" t="s">
        <v>2868</v>
      </c>
      <c r="PW40" s="82" t="s">
        <v>2868</v>
      </c>
      <c r="PX40" s="82" t="s">
        <v>2868</v>
      </c>
      <c r="PY40" s="82" t="s">
        <v>2868</v>
      </c>
      <c r="PZ40" s="82" t="s">
        <v>2868</v>
      </c>
      <c r="QA40" s="82" t="s">
        <v>2868</v>
      </c>
      <c r="QB40" s="82" t="s">
        <v>2868</v>
      </c>
      <c r="QC40" s="82" t="s">
        <v>2868</v>
      </c>
      <c r="QD40" s="82" t="s">
        <v>2868</v>
      </c>
      <c r="QE40" s="82" t="s">
        <v>2868</v>
      </c>
      <c r="QF40" s="82" t="s">
        <v>2868</v>
      </c>
      <c r="QG40" s="82" t="s">
        <v>2868</v>
      </c>
      <c r="QH40" s="82" t="s">
        <v>2868</v>
      </c>
      <c r="QI40" s="82" t="s">
        <v>2868</v>
      </c>
      <c r="QJ40" s="82" t="s">
        <v>2868</v>
      </c>
      <c r="QK40" s="82" t="s">
        <v>2868</v>
      </c>
      <c r="QL40" s="82" t="s">
        <v>2868</v>
      </c>
      <c r="QM40" s="82" t="s">
        <v>2868</v>
      </c>
    </row>
    <row r="41" spans="2:455">
      <c r="B41" s="82" t="s">
        <v>2913</v>
      </c>
      <c r="C41" s="82" t="s">
        <v>4088</v>
      </c>
      <c r="D41" s="82" t="s">
        <v>2913</v>
      </c>
      <c r="E41" s="82" t="s">
        <v>3361</v>
      </c>
      <c r="F41" s="82" t="s">
        <v>849</v>
      </c>
      <c r="G41" s="82" t="s">
        <v>922</v>
      </c>
      <c r="H41" s="82" t="s">
        <v>922</v>
      </c>
      <c r="I41" s="82" t="s">
        <v>4019</v>
      </c>
      <c r="J41" s="82" t="s">
        <v>4021</v>
      </c>
      <c r="K41" s="82" t="s">
        <v>3303</v>
      </c>
      <c r="L41" s="82" t="s">
        <v>3291</v>
      </c>
      <c r="M41" s="82" t="s">
        <v>3297</v>
      </c>
      <c r="N41" s="82" t="s">
        <v>3306</v>
      </c>
      <c r="O41" s="82" t="s">
        <v>3291</v>
      </c>
      <c r="P41" s="82" t="s">
        <v>3306</v>
      </c>
      <c r="Q41" s="82" t="s">
        <v>3291</v>
      </c>
      <c r="R41" s="82" t="s">
        <v>3291</v>
      </c>
      <c r="S41" s="82" t="s">
        <v>3291</v>
      </c>
      <c r="T41" s="82" t="s">
        <v>2868</v>
      </c>
      <c r="U41" s="82" t="s">
        <v>2868</v>
      </c>
      <c r="V41" s="82" t="s">
        <v>4276</v>
      </c>
      <c r="W41" s="82" t="s">
        <v>3289</v>
      </c>
      <c r="X41" s="82" t="s">
        <v>3294</v>
      </c>
      <c r="Y41" s="82" t="s">
        <v>3291</v>
      </c>
      <c r="Z41" s="82" t="s">
        <v>3301</v>
      </c>
      <c r="AA41" s="82" t="s">
        <v>3293</v>
      </c>
      <c r="AB41" s="82" t="s">
        <v>3289</v>
      </c>
      <c r="AC41" s="82" t="s">
        <v>3291</v>
      </c>
      <c r="AD41" s="82" t="s">
        <v>2868</v>
      </c>
      <c r="AE41" s="82" t="s">
        <v>2868</v>
      </c>
      <c r="AF41" s="82" t="s">
        <v>3302</v>
      </c>
      <c r="AG41" s="82" t="s">
        <v>3293</v>
      </c>
      <c r="AH41" s="82" t="s">
        <v>3291</v>
      </c>
      <c r="AI41" s="82" t="s">
        <v>3291</v>
      </c>
      <c r="AJ41" s="82" t="s">
        <v>4290</v>
      </c>
      <c r="AK41" s="82" t="s">
        <v>3289</v>
      </c>
      <c r="AL41" s="82" t="s">
        <v>3294</v>
      </c>
      <c r="AM41" s="82" t="s">
        <v>3291</v>
      </c>
      <c r="AN41" s="82" t="s">
        <v>3301</v>
      </c>
      <c r="AO41" s="82" t="s">
        <v>3293</v>
      </c>
      <c r="AP41" s="82" t="s">
        <v>3289</v>
      </c>
      <c r="AQ41" s="82" t="s">
        <v>3291</v>
      </c>
      <c r="AR41" s="82" t="s">
        <v>2868</v>
      </c>
      <c r="AS41" s="82" t="s">
        <v>2868</v>
      </c>
      <c r="AT41" s="82" t="s">
        <v>3302</v>
      </c>
      <c r="AU41" s="82" t="s">
        <v>3293</v>
      </c>
      <c r="AV41" s="82" t="s">
        <v>3291</v>
      </c>
      <c r="AW41" s="82" t="s">
        <v>3291</v>
      </c>
      <c r="AX41" s="82" t="s">
        <v>4277</v>
      </c>
      <c r="AY41" s="82" t="s">
        <v>3289</v>
      </c>
      <c r="AZ41" s="82" t="s">
        <v>3294</v>
      </c>
      <c r="BA41" s="82" t="s">
        <v>3291</v>
      </c>
      <c r="BB41" s="82" t="s">
        <v>3301</v>
      </c>
      <c r="BC41" s="82" t="s">
        <v>3293</v>
      </c>
      <c r="BD41" s="82" t="s">
        <v>3289</v>
      </c>
      <c r="BE41" s="82" t="s">
        <v>3291</v>
      </c>
      <c r="BF41" s="82" t="s">
        <v>2868</v>
      </c>
      <c r="BG41" s="82" t="s">
        <v>2868</v>
      </c>
      <c r="BH41" s="82" t="s">
        <v>3302</v>
      </c>
      <c r="BI41" s="82" t="s">
        <v>3293</v>
      </c>
      <c r="BJ41" s="82" t="s">
        <v>3291</v>
      </c>
      <c r="BK41" s="82" t="s">
        <v>3291</v>
      </c>
      <c r="BL41" s="82" t="s">
        <v>4291</v>
      </c>
      <c r="BM41" s="82" t="s">
        <v>3289</v>
      </c>
      <c r="BN41" s="82" t="s">
        <v>3294</v>
      </c>
      <c r="BO41" s="82" t="s">
        <v>3291</v>
      </c>
      <c r="BP41" s="82" t="s">
        <v>3301</v>
      </c>
      <c r="BQ41" s="82" t="s">
        <v>3293</v>
      </c>
      <c r="BR41" s="82" t="s">
        <v>3289</v>
      </c>
      <c r="BS41" s="82" t="s">
        <v>3291</v>
      </c>
      <c r="BT41" s="82" t="s">
        <v>2868</v>
      </c>
      <c r="BU41" s="82" t="s">
        <v>2868</v>
      </c>
      <c r="BV41" s="82" t="s">
        <v>3302</v>
      </c>
      <c r="BW41" s="82" t="s">
        <v>3293</v>
      </c>
      <c r="BX41" s="82" t="s">
        <v>3291</v>
      </c>
      <c r="BY41" s="82" t="s">
        <v>3291</v>
      </c>
      <c r="BZ41" s="82" t="s">
        <v>4278</v>
      </c>
      <c r="CA41" s="82" t="s">
        <v>3289</v>
      </c>
      <c r="CB41" s="82" t="s">
        <v>3294</v>
      </c>
      <c r="CC41" s="82" t="s">
        <v>3291</v>
      </c>
      <c r="CD41" s="82" t="s">
        <v>3301</v>
      </c>
      <c r="CE41" s="82" t="s">
        <v>3293</v>
      </c>
      <c r="CF41" s="82" t="s">
        <v>3289</v>
      </c>
      <c r="CG41" s="82" t="s">
        <v>3291</v>
      </c>
      <c r="CH41" s="82" t="s">
        <v>2868</v>
      </c>
      <c r="CI41" s="82" t="s">
        <v>2868</v>
      </c>
      <c r="CJ41" s="82" t="s">
        <v>3302</v>
      </c>
      <c r="CK41" s="82" t="s">
        <v>3293</v>
      </c>
      <c r="CL41" s="82" t="s">
        <v>3291</v>
      </c>
      <c r="CM41" s="82" t="s">
        <v>3291</v>
      </c>
      <c r="CN41" s="82" t="s">
        <v>4279</v>
      </c>
      <c r="CO41" s="82" t="s">
        <v>3289</v>
      </c>
      <c r="CP41" s="82" t="s">
        <v>3294</v>
      </c>
      <c r="CQ41" s="82" t="s">
        <v>3291</v>
      </c>
      <c r="CR41" s="82" t="s">
        <v>3301</v>
      </c>
      <c r="CS41" s="82" t="s">
        <v>3293</v>
      </c>
      <c r="CT41" s="82" t="s">
        <v>3289</v>
      </c>
      <c r="CU41" s="82" t="s">
        <v>3291</v>
      </c>
      <c r="CV41" s="82" t="s">
        <v>2868</v>
      </c>
      <c r="CW41" s="82" t="s">
        <v>2868</v>
      </c>
      <c r="CX41" s="82" t="s">
        <v>3302</v>
      </c>
      <c r="CY41" s="82" t="s">
        <v>3293</v>
      </c>
      <c r="CZ41" s="82" t="s">
        <v>3291</v>
      </c>
      <c r="DA41" s="82" t="s">
        <v>3291</v>
      </c>
      <c r="DB41" s="82" t="s">
        <v>4280</v>
      </c>
      <c r="DC41" s="82" t="s">
        <v>3289</v>
      </c>
      <c r="DD41" s="82" t="s">
        <v>3294</v>
      </c>
      <c r="DE41" s="82" t="s">
        <v>3291</v>
      </c>
      <c r="DF41" s="82" t="s">
        <v>3301</v>
      </c>
      <c r="DG41" s="82" t="s">
        <v>3293</v>
      </c>
      <c r="DH41" s="82" t="s">
        <v>3289</v>
      </c>
      <c r="DI41" s="82" t="s">
        <v>3291</v>
      </c>
      <c r="DJ41" s="82" t="s">
        <v>2868</v>
      </c>
      <c r="DK41" s="82" t="s">
        <v>2868</v>
      </c>
      <c r="DL41" s="82" t="s">
        <v>3302</v>
      </c>
      <c r="DM41" s="82" t="s">
        <v>3293</v>
      </c>
      <c r="DN41" s="82" t="s">
        <v>3291</v>
      </c>
      <c r="DO41" s="82" t="s">
        <v>3291</v>
      </c>
      <c r="DP41" s="82" t="s">
        <v>4281</v>
      </c>
      <c r="DQ41" s="82" t="s">
        <v>3297</v>
      </c>
      <c r="DR41" s="82" t="s">
        <v>2868</v>
      </c>
      <c r="DS41" s="82" t="s">
        <v>2868</v>
      </c>
      <c r="DT41" s="82" t="s">
        <v>2868</v>
      </c>
      <c r="DU41" s="82" t="s">
        <v>2868</v>
      </c>
      <c r="DV41" s="82" t="s">
        <v>2868</v>
      </c>
      <c r="DW41" s="82" t="s">
        <v>2868</v>
      </c>
      <c r="DX41" s="82" t="s">
        <v>2868</v>
      </c>
      <c r="DY41" s="82" t="s">
        <v>2868</v>
      </c>
      <c r="DZ41" s="82" t="s">
        <v>2868</v>
      </c>
      <c r="EA41" s="82" t="s">
        <v>2868</v>
      </c>
      <c r="EB41" s="82" t="s">
        <v>2868</v>
      </c>
      <c r="EC41" s="82" t="s">
        <v>2868</v>
      </c>
      <c r="ED41" s="82" t="s">
        <v>4292</v>
      </c>
      <c r="EE41" s="82" t="s">
        <v>3289</v>
      </c>
      <c r="EF41" s="82" t="s">
        <v>3294</v>
      </c>
      <c r="EG41" s="82" t="s">
        <v>3291</v>
      </c>
      <c r="EH41" s="82" t="s">
        <v>3301</v>
      </c>
      <c r="EI41" s="82" t="s">
        <v>3293</v>
      </c>
      <c r="EJ41" s="82" t="s">
        <v>3289</v>
      </c>
      <c r="EK41" s="82" t="s">
        <v>3291</v>
      </c>
      <c r="EL41" s="82" t="s">
        <v>2868</v>
      </c>
      <c r="EM41" s="82" t="s">
        <v>2868</v>
      </c>
      <c r="EN41" s="82" t="s">
        <v>3302</v>
      </c>
      <c r="EO41" s="82" t="s">
        <v>3293</v>
      </c>
      <c r="EP41" s="82" t="s">
        <v>3291</v>
      </c>
      <c r="EQ41" s="82" t="s">
        <v>3291</v>
      </c>
      <c r="ER41" s="82" t="s">
        <v>4282</v>
      </c>
      <c r="ES41" s="82" t="s">
        <v>3289</v>
      </c>
      <c r="ET41" s="82" t="s">
        <v>3294</v>
      </c>
      <c r="EU41" s="82" t="s">
        <v>3291</v>
      </c>
      <c r="EV41" s="82" t="s">
        <v>3301</v>
      </c>
      <c r="EW41" s="82" t="s">
        <v>3293</v>
      </c>
      <c r="EX41" s="82" t="s">
        <v>3289</v>
      </c>
      <c r="EY41" s="82" t="s">
        <v>3291</v>
      </c>
      <c r="EZ41" s="82" t="s">
        <v>2868</v>
      </c>
      <c r="FA41" s="82" t="s">
        <v>2868</v>
      </c>
      <c r="FB41" s="82" t="s">
        <v>3302</v>
      </c>
      <c r="FC41" s="82" t="s">
        <v>3293</v>
      </c>
      <c r="FD41" s="82" t="s">
        <v>3291</v>
      </c>
      <c r="FE41" s="82" t="s">
        <v>3291</v>
      </c>
      <c r="FF41" s="82" t="s">
        <v>4283</v>
      </c>
      <c r="FG41" s="82" t="s">
        <v>3289</v>
      </c>
      <c r="FH41" s="82" t="s">
        <v>3294</v>
      </c>
      <c r="FI41" s="82" t="s">
        <v>3291</v>
      </c>
      <c r="FJ41" s="82" t="s">
        <v>3301</v>
      </c>
      <c r="FK41" s="82" t="s">
        <v>3293</v>
      </c>
      <c r="FL41" s="82" t="s">
        <v>3289</v>
      </c>
      <c r="FM41" s="82" t="s">
        <v>3291</v>
      </c>
      <c r="FN41" s="82" t="s">
        <v>2868</v>
      </c>
      <c r="FO41" s="82" t="s">
        <v>2868</v>
      </c>
      <c r="FP41" s="82" t="s">
        <v>3302</v>
      </c>
      <c r="FQ41" s="82" t="s">
        <v>3293</v>
      </c>
      <c r="FR41" s="82" t="s">
        <v>3291</v>
      </c>
      <c r="FS41" s="82" t="s">
        <v>3291</v>
      </c>
      <c r="FT41" s="82" t="s">
        <v>4293</v>
      </c>
      <c r="FU41" s="82" t="s">
        <v>3289</v>
      </c>
      <c r="FV41" s="82" t="s">
        <v>3294</v>
      </c>
      <c r="FW41" s="82" t="s">
        <v>3291</v>
      </c>
      <c r="FX41" s="82" t="s">
        <v>3301</v>
      </c>
      <c r="FY41" s="82" t="s">
        <v>3293</v>
      </c>
      <c r="FZ41" s="82" t="s">
        <v>3289</v>
      </c>
      <c r="GA41" s="82" t="s">
        <v>3291</v>
      </c>
      <c r="GB41" s="82" t="s">
        <v>2868</v>
      </c>
      <c r="GC41" s="82" t="s">
        <v>2868</v>
      </c>
      <c r="GD41" s="82" t="s">
        <v>3302</v>
      </c>
      <c r="GE41" s="82" t="s">
        <v>3293</v>
      </c>
      <c r="GF41" s="82" t="s">
        <v>3291</v>
      </c>
      <c r="GG41" s="82" t="s">
        <v>3291</v>
      </c>
      <c r="GH41" s="82" t="s">
        <v>4284</v>
      </c>
      <c r="GI41" s="82" t="s">
        <v>3289</v>
      </c>
      <c r="GJ41" s="82" t="s">
        <v>3294</v>
      </c>
      <c r="GK41" s="82" t="s">
        <v>3291</v>
      </c>
      <c r="GL41" s="82" t="s">
        <v>3301</v>
      </c>
      <c r="GM41" s="82" t="s">
        <v>3293</v>
      </c>
      <c r="GN41" s="82" t="s">
        <v>3289</v>
      </c>
      <c r="GO41" s="82" t="s">
        <v>3291</v>
      </c>
      <c r="GP41" s="82" t="s">
        <v>2868</v>
      </c>
      <c r="GQ41" s="82" t="s">
        <v>2868</v>
      </c>
      <c r="GR41" s="82" t="s">
        <v>3302</v>
      </c>
      <c r="GS41" s="82" t="s">
        <v>3293</v>
      </c>
      <c r="GT41" s="82" t="s">
        <v>3291</v>
      </c>
      <c r="GU41" s="82" t="s">
        <v>3291</v>
      </c>
      <c r="GV41" s="82" t="s">
        <v>4294</v>
      </c>
      <c r="GW41" s="82" t="s">
        <v>3289</v>
      </c>
      <c r="GX41" s="82" t="s">
        <v>3294</v>
      </c>
      <c r="GY41" s="82" t="s">
        <v>3291</v>
      </c>
      <c r="GZ41" s="82" t="s">
        <v>3301</v>
      </c>
      <c r="HA41" s="82" t="s">
        <v>3293</v>
      </c>
      <c r="HB41" s="82" t="s">
        <v>3289</v>
      </c>
      <c r="HC41" s="82" t="s">
        <v>3291</v>
      </c>
      <c r="HD41" s="82" t="s">
        <v>2868</v>
      </c>
      <c r="HE41" s="82" t="s">
        <v>2868</v>
      </c>
      <c r="HF41" s="82" t="s">
        <v>3302</v>
      </c>
      <c r="HG41" s="82" t="s">
        <v>3293</v>
      </c>
      <c r="HH41" s="82" t="s">
        <v>3291</v>
      </c>
      <c r="HI41" s="82" t="s">
        <v>3291</v>
      </c>
      <c r="HJ41" s="82" t="s">
        <v>4285</v>
      </c>
      <c r="HK41" s="82" t="s">
        <v>3289</v>
      </c>
      <c r="HL41" s="82" t="s">
        <v>3294</v>
      </c>
      <c r="HM41" s="82" t="s">
        <v>3291</v>
      </c>
      <c r="HN41" s="82" t="s">
        <v>3301</v>
      </c>
      <c r="HO41" s="82" t="s">
        <v>3293</v>
      </c>
      <c r="HP41" s="82" t="s">
        <v>3289</v>
      </c>
      <c r="HQ41" s="82" t="s">
        <v>3291</v>
      </c>
      <c r="HR41" s="82" t="s">
        <v>2868</v>
      </c>
      <c r="HS41" s="82" t="s">
        <v>2868</v>
      </c>
      <c r="HT41" s="82" t="s">
        <v>3302</v>
      </c>
      <c r="HU41" s="82" t="s">
        <v>3293</v>
      </c>
      <c r="HV41" s="82" t="s">
        <v>3291</v>
      </c>
      <c r="HW41" s="82" t="s">
        <v>3291</v>
      </c>
      <c r="HX41" s="82" t="s">
        <v>4286</v>
      </c>
      <c r="HY41" s="82" t="s">
        <v>3297</v>
      </c>
      <c r="HZ41" s="82" t="s">
        <v>2868</v>
      </c>
      <c r="IA41" s="82" t="s">
        <v>2868</v>
      </c>
      <c r="IB41" s="82" t="s">
        <v>2868</v>
      </c>
      <c r="IC41" s="82" t="s">
        <v>2868</v>
      </c>
      <c r="ID41" s="82" t="s">
        <v>2868</v>
      </c>
      <c r="IE41" s="82" t="s">
        <v>2868</v>
      </c>
      <c r="IF41" s="82" t="s">
        <v>2868</v>
      </c>
      <c r="IG41" s="82" t="s">
        <v>2868</v>
      </c>
      <c r="IH41" s="82" t="s">
        <v>2868</v>
      </c>
      <c r="II41" s="82" t="s">
        <v>2868</v>
      </c>
      <c r="IJ41" s="82" t="s">
        <v>2868</v>
      </c>
      <c r="IK41" s="82" t="s">
        <v>2868</v>
      </c>
      <c r="IL41" s="82" t="s">
        <v>4287</v>
      </c>
      <c r="IM41" s="82" t="s">
        <v>3289</v>
      </c>
      <c r="IN41" s="82" t="s">
        <v>3294</v>
      </c>
      <c r="IO41" s="82" t="s">
        <v>3291</v>
      </c>
      <c r="IP41" s="82" t="s">
        <v>3301</v>
      </c>
      <c r="IQ41" s="82" t="s">
        <v>3293</v>
      </c>
      <c r="IR41" s="82" t="s">
        <v>3289</v>
      </c>
      <c r="IS41" s="82" t="s">
        <v>3291</v>
      </c>
      <c r="IT41" s="82" t="s">
        <v>2868</v>
      </c>
      <c r="IU41" s="82" t="s">
        <v>2868</v>
      </c>
      <c r="IV41" s="82" t="s">
        <v>3302</v>
      </c>
      <c r="IW41" s="82" t="s">
        <v>3293</v>
      </c>
      <c r="IX41" s="82" t="s">
        <v>3291</v>
      </c>
      <c r="IY41" s="82" t="s">
        <v>3291</v>
      </c>
      <c r="IZ41" s="82" t="s">
        <v>4288</v>
      </c>
      <c r="JA41" s="82" t="s">
        <v>3289</v>
      </c>
      <c r="JB41" s="82" t="s">
        <v>3294</v>
      </c>
      <c r="JC41" s="82" t="s">
        <v>3291</v>
      </c>
      <c r="JD41" s="82" t="s">
        <v>3301</v>
      </c>
      <c r="JE41" s="82" t="s">
        <v>3293</v>
      </c>
      <c r="JF41" s="82" t="s">
        <v>3289</v>
      </c>
      <c r="JG41" s="82" t="s">
        <v>3291</v>
      </c>
      <c r="JH41" s="82" t="s">
        <v>2868</v>
      </c>
      <c r="JI41" s="82" t="s">
        <v>2868</v>
      </c>
      <c r="JJ41" s="82" t="s">
        <v>3302</v>
      </c>
      <c r="JK41" s="82" t="s">
        <v>3293</v>
      </c>
      <c r="JL41" s="82" t="s">
        <v>3291</v>
      </c>
      <c r="JM41" s="82" t="s">
        <v>3291</v>
      </c>
      <c r="JN41" s="82" t="s">
        <v>4295</v>
      </c>
      <c r="JO41" s="82" t="s">
        <v>3289</v>
      </c>
      <c r="JP41" s="82" t="s">
        <v>3294</v>
      </c>
      <c r="JQ41" s="82" t="s">
        <v>3291</v>
      </c>
      <c r="JR41" s="82" t="s">
        <v>3301</v>
      </c>
      <c r="JS41" s="82" t="s">
        <v>3293</v>
      </c>
      <c r="JT41" s="82" t="s">
        <v>3289</v>
      </c>
      <c r="JU41" s="82" t="s">
        <v>3291</v>
      </c>
      <c r="JV41" s="82" t="s">
        <v>2868</v>
      </c>
      <c r="JW41" s="82" t="s">
        <v>2868</v>
      </c>
      <c r="JX41" s="82" t="s">
        <v>3302</v>
      </c>
      <c r="JY41" s="82" t="s">
        <v>3293</v>
      </c>
      <c r="JZ41" s="82" t="s">
        <v>3291</v>
      </c>
      <c r="KA41" s="82" t="s">
        <v>3291</v>
      </c>
      <c r="KB41" s="82" t="s">
        <v>4289</v>
      </c>
      <c r="KC41" s="82" t="s">
        <v>3289</v>
      </c>
      <c r="KD41" s="82" t="s">
        <v>3294</v>
      </c>
      <c r="KE41" s="82" t="s">
        <v>3291</v>
      </c>
      <c r="KF41" s="82" t="s">
        <v>3301</v>
      </c>
      <c r="KG41" s="82" t="s">
        <v>3293</v>
      </c>
      <c r="KH41" s="82" t="s">
        <v>3289</v>
      </c>
      <c r="KI41" s="82" t="s">
        <v>3291</v>
      </c>
      <c r="KJ41" s="82" t="s">
        <v>2868</v>
      </c>
      <c r="KK41" s="82" t="s">
        <v>2868</v>
      </c>
      <c r="KL41" s="82" t="s">
        <v>3302</v>
      </c>
      <c r="KM41" s="82" t="s">
        <v>3293</v>
      </c>
      <c r="KN41" s="82" t="s">
        <v>3291</v>
      </c>
      <c r="KO41" s="82" t="s">
        <v>3291</v>
      </c>
      <c r="KP41" s="82" t="s">
        <v>2868</v>
      </c>
      <c r="KQ41" s="82" t="s">
        <v>2868</v>
      </c>
      <c r="KR41" s="82" t="s">
        <v>2868</v>
      </c>
      <c r="KS41" s="82" t="s">
        <v>2868</v>
      </c>
      <c r="KT41" s="82" t="s">
        <v>2868</v>
      </c>
      <c r="KU41" s="82" t="s">
        <v>2868</v>
      </c>
      <c r="KV41" s="82" t="s">
        <v>2868</v>
      </c>
      <c r="KW41" s="82" t="s">
        <v>2868</v>
      </c>
      <c r="KX41" s="82" t="s">
        <v>2868</v>
      </c>
      <c r="KY41" s="82" t="s">
        <v>2868</v>
      </c>
      <c r="KZ41" s="82" t="s">
        <v>2868</v>
      </c>
      <c r="LA41" s="82" t="s">
        <v>2868</v>
      </c>
      <c r="LB41" s="82" t="s">
        <v>2868</v>
      </c>
      <c r="LC41" s="82" t="s">
        <v>2868</v>
      </c>
      <c r="LD41" s="82" t="s">
        <v>2868</v>
      </c>
      <c r="LE41" s="82" t="s">
        <v>2868</v>
      </c>
      <c r="LF41" s="82" t="s">
        <v>2868</v>
      </c>
      <c r="LG41" s="82" t="s">
        <v>2868</v>
      </c>
      <c r="LH41" s="82" t="s">
        <v>2868</v>
      </c>
      <c r="LI41" s="82" t="s">
        <v>2868</v>
      </c>
      <c r="LJ41" s="82" t="s">
        <v>2868</v>
      </c>
      <c r="LK41" s="82" t="s">
        <v>2868</v>
      </c>
      <c r="LL41" s="82" t="s">
        <v>2868</v>
      </c>
      <c r="LM41" s="82" t="s">
        <v>2868</v>
      </c>
      <c r="LN41" s="82" t="s">
        <v>2868</v>
      </c>
      <c r="LO41" s="82" t="s">
        <v>2868</v>
      </c>
      <c r="LP41" s="82" t="s">
        <v>2868</v>
      </c>
      <c r="LQ41" s="82" t="s">
        <v>2868</v>
      </c>
      <c r="LR41" s="82" t="s">
        <v>2868</v>
      </c>
      <c r="LS41" s="82" t="s">
        <v>2868</v>
      </c>
      <c r="LT41" s="82" t="s">
        <v>2868</v>
      </c>
      <c r="LU41" s="82" t="s">
        <v>2868</v>
      </c>
      <c r="LV41" s="82" t="s">
        <v>2868</v>
      </c>
      <c r="LW41" s="82" t="s">
        <v>2868</v>
      </c>
      <c r="LX41" s="82" t="s">
        <v>2868</v>
      </c>
      <c r="LY41" s="82" t="s">
        <v>2868</v>
      </c>
      <c r="LZ41" s="82" t="s">
        <v>2868</v>
      </c>
      <c r="MA41" s="82" t="s">
        <v>2868</v>
      </c>
      <c r="MB41" s="82" t="s">
        <v>2868</v>
      </c>
      <c r="MC41" s="82" t="s">
        <v>2868</v>
      </c>
      <c r="MD41" s="82" t="s">
        <v>2868</v>
      </c>
      <c r="ME41" s="82" t="s">
        <v>2868</v>
      </c>
      <c r="MF41" s="82" t="s">
        <v>2868</v>
      </c>
      <c r="MG41" s="82" t="s">
        <v>2868</v>
      </c>
      <c r="MH41" s="82" t="s">
        <v>2868</v>
      </c>
      <c r="MI41" s="82" t="s">
        <v>2868</v>
      </c>
      <c r="MJ41" s="82" t="s">
        <v>2868</v>
      </c>
      <c r="MK41" s="82" t="s">
        <v>2868</v>
      </c>
      <c r="ML41" s="82" t="s">
        <v>2868</v>
      </c>
      <c r="MM41" s="82" t="s">
        <v>2868</v>
      </c>
      <c r="MN41" s="82" t="s">
        <v>2868</v>
      </c>
      <c r="MO41" s="82" t="s">
        <v>2868</v>
      </c>
      <c r="MP41" s="82" t="s">
        <v>2868</v>
      </c>
      <c r="MQ41" s="82" t="s">
        <v>2868</v>
      </c>
      <c r="MR41" s="82" t="s">
        <v>2868</v>
      </c>
      <c r="MS41" s="82" t="s">
        <v>2868</v>
      </c>
      <c r="MT41" s="82" t="s">
        <v>2868</v>
      </c>
      <c r="MU41" s="82" t="s">
        <v>2868</v>
      </c>
      <c r="MV41" s="82" t="s">
        <v>2868</v>
      </c>
      <c r="MW41" s="82" t="s">
        <v>2868</v>
      </c>
      <c r="MX41" s="82" t="s">
        <v>2868</v>
      </c>
      <c r="MY41" s="82" t="s">
        <v>2868</v>
      </c>
      <c r="MZ41" s="82" t="s">
        <v>2868</v>
      </c>
      <c r="NA41" s="82" t="s">
        <v>2868</v>
      </c>
      <c r="NB41" s="82" t="s">
        <v>2868</v>
      </c>
      <c r="NC41" s="82" t="s">
        <v>2868</v>
      </c>
      <c r="ND41" s="82" t="s">
        <v>2868</v>
      </c>
      <c r="NE41" s="82" t="s">
        <v>2868</v>
      </c>
      <c r="NF41" s="82" t="s">
        <v>2868</v>
      </c>
      <c r="NG41" s="82" t="s">
        <v>2868</v>
      </c>
      <c r="NH41" s="82" t="s">
        <v>2868</v>
      </c>
      <c r="NI41" s="82" t="s">
        <v>2868</v>
      </c>
      <c r="NJ41" s="82" t="s">
        <v>2868</v>
      </c>
      <c r="NK41" s="82" t="s">
        <v>2868</v>
      </c>
      <c r="NL41" s="82" t="s">
        <v>2868</v>
      </c>
      <c r="NM41" s="82" t="s">
        <v>2868</v>
      </c>
      <c r="NN41" s="82" t="s">
        <v>2868</v>
      </c>
      <c r="NO41" s="82" t="s">
        <v>2868</v>
      </c>
      <c r="NP41" s="82" t="s">
        <v>2868</v>
      </c>
      <c r="NQ41" s="82" t="s">
        <v>2868</v>
      </c>
      <c r="NR41" s="82" t="s">
        <v>2868</v>
      </c>
      <c r="NS41" s="82" t="s">
        <v>2868</v>
      </c>
      <c r="NT41" s="82" t="s">
        <v>2868</v>
      </c>
      <c r="NU41" s="82" t="s">
        <v>2868</v>
      </c>
      <c r="NV41" s="82" t="s">
        <v>2868</v>
      </c>
      <c r="NW41" s="82" t="s">
        <v>2868</v>
      </c>
      <c r="NX41" s="82" t="s">
        <v>2868</v>
      </c>
      <c r="NY41" s="82" t="s">
        <v>2868</v>
      </c>
      <c r="NZ41" s="82" t="s">
        <v>2868</v>
      </c>
      <c r="OA41" s="82" t="s">
        <v>2868</v>
      </c>
      <c r="OB41" s="82" t="s">
        <v>2868</v>
      </c>
      <c r="OC41" s="82" t="s">
        <v>2868</v>
      </c>
      <c r="OD41" s="82" t="s">
        <v>2868</v>
      </c>
      <c r="OE41" s="82" t="s">
        <v>2868</v>
      </c>
      <c r="OF41" s="82" t="s">
        <v>2868</v>
      </c>
      <c r="OG41" s="82" t="s">
        <v>2868</v>
      </c>
      <c r="OH41" s="82" t="s">
        <v>2868</v>
      </c>
      <c r="OI41" s="82" t="s">
        <v>2868</v>
      </c>
      <c r="OJ41" s="82" t="s">
        <v>2868</v>
      </c>
      <c r="OK41" s="82" t="s">
        <v>2868</v>
      </c>
      <c r="OL41" s="82" t="s">
        <v>2868</v>
      </c>
      <c r="OM41" s="82" t="s">
        <v>2868</v>
      </c>
      <c r="ON41" s="82" t="s">
        <v>2868</v>
      </c>
      <c r="OO41" s="82" t="s">
        <v>2868</v>
      </c>
      <c r="OP41" s="82" t="s">
        <v>2868</v>
      </c>
      <c r="OQ41" s="82" t="s">
        <v>2868</v>
      </c>
      <c r="OR41" s="82" t="s">
        <v>2868</v>
      </c>
      <c r="OS41" s="82" t="s">
        <v>2868</v>
      </c>
      <c r="OT41" s="82" t="s">
        <v>2868</v>
      </c>
      <c r="OU41" s="82" t="s">
        <v>2868</v>
      </c>
      <c r="OV41" s="82" t="s">
        <v>2868</v>
      </c>
      <c r="OW41" s="82" t="s">
        <v>2868</v>
      </c>
      <c r="OX41" s="82" t="s">
        <v>2868</v>
      </c>
      <c r="OY41" s="82" t="s">
        <v>2868</v>
      </c>
      <c r="OZ41" s="82" t="s">
        <v>2868</v>
      </c>
      <c r="PA41" s="82" t="s">
        <v>2868</v>
      </c>
      <c r="PB41" s="82" t="s">
        <v>2868</v>
      </c>
      <c r="PC41" s="82" t="s">
        <v>2868</v>
      </c>
      <c r="PD41" s="82" t="s">
        <v>2868</v>
      </c>
      <c r="PE41" s="82" t="s">
        <v>2868</v>
      </c>
      <c r="PF41" s="82" t="s">
        <v>2868</v>
      </c>
      <c r="PG41" s="82" t="s">
        <v>2868</v>
      </c>
      <c r="PH41" s="82" t="s">
        <v>2868</v>
      </c>
      <c r="PI41" s="82" t="s">
        <v>2868</v>
      </c>
      <c r="PJ41" s="82" t="s">
        <v>2868</v>
      </c>
      <c r="PK41" s="82" t="s">
        <v>2868</v>
      </c>
      <c r="PL41" s="82" t="s">
        <v>2868</v>
      </c>
      <c r="PM41" s="82" t="s">
        <v>2868</v>
      </c>
      <c r="PN41" s="82" t="s">
        <v>2868</v>
      </c>
      <c r="PO41" s="82" t="s">
        <v>2868</v>
      </c>
      <c r="PP41" s="82" t="s">
        <v>2868</v>
      </c>
      <c r="PQ41" s="82" t="s">
        <v>2868</v>
      </c>
      <c r="PR41" s="82" t="s">
        <v>2868</v>
      </c>
      <c r="PS41" s="82" t="s">
        <v>2868</v>
      </c>
      <c r="PT41" s="82" t="s">
        <v>2868</v>
      </c>
      <c r="PU41" s="82" t="s">
        <v>2868</v>
      </c>
      <c r="PV41" s="82" t="s">
        <v>2868</v>
      </c>
      <c r="PW41" s="82" t="s">
        <v>2868</v>
      </c>
      <c r="PX41" s="82" t="s">
        <v>2868</v>
      </c>
      <c r="PY41" s="82" t="s">
        <v>2868</v>
      </c>
      <c r="PZ41" s="82" t="s">
        <v>2868</v>
      </c>
      <c r="QA41" s="82" t="s">
        <v>2868</v>
      </c>
      <c r="QB41" s="82" t="s">
        <v>2868</v>
      </c>
      <c r="QC41" s="82" t="s">
        <v>2868</v>
      </c>
      <c r="QD41" s="82" t="s">
        <v>2868</v>
      </c>
      <c r="QE41" s="82" t="s">
        <v>2868</v>
      </c>
      <c r="QF41" s="82" t="s">
        <v>2868</v>
      </c>
      <c r="QG41" s="82" t="s">
        <v>2868</v>
      </c>
      <c r="QH41" s="82" t="s">
        <v>2868</v>
      </c>
      <c r="QI41" s="82" t="s">
        <v>2868</v>
      </c>
      <c r="QJ41" s="82" t="s">
        <v>2868</v>
      </c>
      <c r="QK41" s="82" t="s">
        <v>2868</v>
      </c>
      <c r="QL41" s="82" t="s">
        <v>2868</v>
      </c>
      <c r="QM41" s="82" t="s">
        <v>2868</v>
      </c>
    </row>
    <row r="42" spans="2:455">
      <c r="B42" s="82" t="s">
        <v>2914</v>
      </c>
      <c r="C42" s="82" t="s">
        <v>4090</v>
      </c>
      <c r="D42" s="82" t="s">
        <v>2914</v>
      </c>
      <c r="E42" s="82" t="s">
        <v>3353</v>
      </c>
      <c r="F42" s="82" t="s">
        <v>849</v>
      </c>
      <c r="G42" s="82" t="s">
        <v>358</v>
      </c>
      <c r="H42" s="82" t="s">
        <v>358</v>
      </c>
      <c r="I42" s="82" t="s">
        <v>4019</v>
      </c>
      <c r="J42" s="82" t="s">
        <v>4021</v>
      </c>
      <c r="K42" s="82" t="s">
        <v>3301</v>
      </c>
      <c r="L42" s="82" t="s">
        <v>3291</v>
      </c>
      <c r="M42" s="82" t="s">
        <v>3304</v>
      </c>
      <c r="N42" s="82" t="s">
        <v>3369</v>
      </c>
      <c r="O42" s="82" t="s">
        <v>3293</v>
      </c>
      <c r="P42" s="82" t="s">
        <v>3369</v>
      </c>
      <c r="Q42" s="82" t="s">
        <v>3293</v>
      </c>
      <c r="R42" s="82" t="s">
        <v>3291</v>
      </c>
      <c r="S42" s="82" t="s">
        <v>3291</v>
      </c>
      <c r="T42" s="82" t="s">
        <v>2868</v>
      </c>
      <c r="U42" s="82" t="s">
        <v>2868</v>
      </c>
      <c r="V42" s="82" t="s">
        <v>4276</v>
      </c>
      <c r="W42" s="82" t="s">
        <v>3289</v>
      </c>
      <c r="X42" s="82" t="s">
        <v>3294</v>
      </c>
      <c r="Y42" s="82" t="s">
        <v>3291</v>
      </c>
      <c r="Z42" s="82" t="s">
        <v>3301</v>
      </c>
      <c r="AA42" s="82" t="s">
        <v>3293</v>
      </c>
      <c r="AB42" s="82" t="s">
        <v>3289</v>
      </c>
      <c r="AC42" s="82" t="s">
        <v>3291</v>
      </c>
      <c r="AD42" s="82" t="s">
        <v>2868</v>
      </c>
      <c r="AE42" s="82" t="s">
        <v>2868</v>
      </c>
      <c r="AF42" s="82" t="s">
        <v>3302</v>
      </c>
      <c r="AG42" s="82" t="s">
        <v>3293</v>
      </c>
      <c r="AH42" s="82" t="s">
        <v>3291</v>
      </c>
      <c r="AI42" s="82" t="s">
        <v>3291</v>
      </c>
      <c r="AJ42" s="82" t="s">
        <v>4290</v>
      </c>
      <c r="AK42" s="82" t="s">
        <v>3289</v>
      </c>
      <c r="AL42" s="82" t="s">
        <v>3294</v>
      </c>
      <c r="AM42" s="82" t="s">
        <v>3291</v>
      </c>
      <c r="AN42" s="82" t="s">
        <v>3301</v>
      </c>
      <c r="AO42" s="82" t="s">
        <v>3293</v>
      </c>
      <c r="AP42" s="82" t="s">
        <v>3289</v>
      </c>
      <c r="AQ42" s="82" t="s">
        <v>3291</v>
      </c>
      <c r="AR42" s="82" t="s">
        <v>2868</v>
      </c>
      <c r="AS42" s="82" t="s">
        <v>2868</v>
      </c>
      <c r="AT42" s="82" t="s">
        <v>3302</v>
      </c>
      <c r="AU42" s="82" t="s">
        <v>3293</v>
      </c>
      <c r="AV42" s="82" t="s">
        <v>3291</v>
      </c>
      <c r="AW42" s="82" t="s">
        <v>3291</v>
      </c>
      <c r="AX42" s="82" t="s">
        <v>4277</v>
      </c>
      <c r="AY42" s="82" t="s">
        <v>3289</v>
      </c>
      <c r="AZ42" s="82" t="s">
        <v>3294</v>
      </c>
      <c r="BA42" s="82" t="s">
        <v>3291</v>
      </c>
      <c r="BB42" s="82" t="s">
        <v>3301</v>
      </c>
      <c r="BC42" s="82" t="s">
        <v>3293</v>
      </c>
      <c r="BD42" s="82" t="s">
        <v>3289</v>
      </c>
      <c r="BE42" s="82" t="s">
        <v>3291</v>
      </c>
      <c r="BF42" s="82" t="s">
        <v>2868</v>
      </c>
      <c r="BG42" s="82" t="s">
        <v>2868</v>
      </c>
      <c r="BH42" s="82" t="s">
        <v>3302</v>
      </c>
      <c r="BI42" s="82" t="s">
        <v>3293</v>
      </c>
      <c r="BJ42" s="82" t="s">
        <v>3291</v>
      </c>
      <c r="BK42" s="82" t="s">
        <v>3291</v>
      </c>
      <c r="BL42" s="82" t="s">
        <v>4291</v>
      </c>
      <c r="BM42" s="82" t="s">
        <v>3297</v>
      </c>
      <c r="BN42" s="82" t="s">
        <v>2868</v>
      </c>
      <c r="BO42" s="82" t="s">
        <v>2868</v>
      </c>
      <c r="BP42" s="82" t="s">
        <v>2868</v>
      </c>
      <c r="BQ42" s="82" t="s">
        <v>2868</v>
      </c>
      <c r="BR42" s="82" t="s">
        <v>2868</v>
      </c>
      <c r="BS42" s="82" t="s">
        <v>2868</v>
      </c>
      <c r="BT42" s="82" t="s">
        <v>2868</v>
      </c>
      <c r="BU42" s="82" t="s">
        <v>2868</v>
      </c>
      <c r="BV42" s="82" t="s">
        <v>2868</v>
      </c>
      <c r="BW42" s="82" t="s">
        <v>2868</v>
      </c>
      <c r="BX42" s="82" t="s">
        <v>2868</v>
      </c>
      <c r="BY42" s="82" t="s">
        <v>2868</v>
      </c>
      <c r="BZ42" s="82" t="s">
        <v>4278</v>
      </c>
      <c r="CA42" s="82" t="s">
        <v>3289</v>
      </c>
      <c r="CB42" s="82" t="s">
        <v>3294</v>
      </c>
      <c r="CC42" s="82" t="s">
        <v>3291</v>
      </c>
      <c r="CD42" s="82" t="s">
        <v>3301</v>
      </c>
      <c r="CE42" s="82" t="s">
        <v>3293</v>
      </c>
      <c r="CF42" s="82" t="s">
        <v>3289</v>
      </c>
      <c r="CG42" s="82" t="s">
        <v>3291</v>
      </c>
      <c r="CH42" s="82" t="s">
        <v>2868</v>
      </c>
      <c r="CI42" s="82" t="s">
        <v>2868</v>
      </c>
      <c r="CJ42" s="82" t="s">
        <v>3302</v>
      </c>
      <c r="CK42" s="82" t="s">
        <v>3293</v>
      </c>
      <c r="CL42" s="82" t="s">
        <v>3291</v>
      </c>
      <c r="CM42" s="82" t="s">
        <v>3291</v>
      </c>
      <c r="CN42" s="82" t="s">
        <v>4279</v>
      </c>
      <c r="CO42" s="82" t="s">
        <v>3289</v>
      </c>
      <c r="CP42" s="82" t="s">
        <v>3294</v>
      </c>
      <c r="CQ42" s="82" t="s">
        <v>3291</v>
      </c>
      <c r="CR42" s="82" t="s">
        <v>3301</v>
      </c>
      <c r="CS42" s="82" t="s">
        <v>3293</v>
      </c>
      <c r="CT42" s="82" t="s">
        <v>3289</v>
      </c>
      <c r="CU42" s="82" t="s">
        <v>3291</v>
      </c>
      <c r="CV42" s="82" t="s">
        <v>2868</v>
      </c>
      <c r="CW42" s="82" t="s">
        <v>2868</v>
      </c>
      <c r="CX42" s="82" t="s">
        <v>3302</v>
      </c>
      <c r="CY42" s="82" t="s">
        <v>3293</v>
      </c>
      <c r="CZ42" s="82" t="s">
        <v>3291</v>
      </c>
      <c r="DA42" s="82" t="s">
        <v>3291</v>
      </c>
      <c r="DB42" s="82" t="s">
        <v>4280</v>
      </c>
      <c r="DC42" s="82" t="s">
        <v>3289</v>
      </c>
      <c r="DD42" s="82" t="s">
        <v>3294</v>
      </c>
      <c r="DE42" s="82" t="s">
        <v>3291</v>
      </c>
      <c r="DF42" s="82" t="s">
        <v>3301</v>
      </c>
      <c r="DG42" s="82" t="s">
        <v>3293</v>
      </c>
      <c r="DH42" s="82" t="s">
        <v>3289</v>
      </c>
      <c r="DI42" s="82" t="s">
        <v>3291</v>
      </c>
      <c r="DJ42" s="82" t="s">
        <v>2868</v>
      </c>
      <c r="DK42" s="82" t="s">
        <v>2868</v>
      </c>
      <c r="DL42" s="82" t="s">
        <v>3302</v>
      </c>
      <c r="DM42" s="82" t="s">
        <v>3293</v>
      </c>
      <c r="DN42" s="82" t="s">
        <v>3291</v>
      </c>
      <c r="DO42" s="82" t="s">
        <v>3291</v>
      </c>
      <c r="DP42" s="82" t="s">
        <v>4281</v>
      </c>
      <c r="DQ42" s="82" t="s">
        <v>3297</v>
      </c>
      <c r="DR42" s="82" t="s">
        <v>2868</v>
      </c>
      <c r="DS42" s="82" t="s">
        <v>2868</v>
      </c>
      <c r="DT42" s="82" t="s">
        <v>2868</v>
      </c>
      <c r="DU42" s="82" t="s">
        <v>2868</v>
      </c>
      <c r="DV42" s="82" t="s">
        <v>2868</v>
      </c>
      <c r="DW42" s="82" t="s">
        <v>2868</v>
      </c>
      <c r="DX42" s="82" t="s">
        <v>2868</v>
      </c>
      <c r="DY42" s="82" t="s">
        <v>2868</v>
      </c>
      <c r="DZ42" s="82" t="s">
        <v>2868</v>
      </c>
      <c r="EA42" s="82" t="s">
        <v>2868</v>
      </c>
      <c r="EB42" s="82" t="s">
        <v>2868</v>
      </c>
      <c r="EC42" s="82" t="s">
        <v>2868</v>
      </c>
      <c r="ED42" s="82" t="s">
        <v>4292</v>
      </c>
      <c r="EE42" s="82" t="s">
        <v>3289</v>
      </c>
      <c r="EF42" s="82" t="s">
        <v>3294</v>
      </c>
      <c r="EG42" s="82" t="s">
        <v>3291</v>
      </c>
      <c r="EH42" s="82" t="s">
        <v>3301</v>
      </c>
      <c r="EI42" s="82" t="s">
        <v>3293</v>
      </c>
      <c r="EJ42" s="82" t="s">
        <v>3289</v>
      </c>
      <c r="EK42" s="82" t="s">
        <v>3291</v>
      </c>
      <c r="EL42" s="82" t="s">
        <v>2868</v>
      </c>
      <c r="EM42" s="82" t="s">
        <v>2868</v>
      </c>
      <c r="EN42" s="82" t="s">
        <v>3302</v>
      </c>
      <c r="EO42" s="82" t="s">
        <v>3293</v>
      </c>
      <c r="EP42" s="82" t="s">
        <v>3291</v>
      </c>
      <c r="EQ42" s="82" t="s">
        <v>3291</v>
      </c>
      <c r="ER42" s="82" t="s">
        <v>4282</v>
      </c>
      <c r="ES42" s="82" t="s">
        <v>3289</v>
      </c>
      <c r="ET42" s="82" t="s">
        <v>3294</v>
      </c>
      <c r="EU42" s="82" t="s">
        <v>3291</v>
      </c>
      <c r="EV42" s="82" t="s">
        <v>3301</v>
      </c>
      <c r="EW42" s="82" t="s">
        <v>3293</v>
      </c>
      <c r="EX42" s="82" t="s">
        <v>3289</v>
      </c>
      <c r="EY42" s="82" t="s">
        <v>3291</v>
      </c>
      <c r="EZ42" s="82" t="s">
        <v>2868</v>
      </c>
      <c r="FA42" s="82" t="s">
        <v>2868</v>
      </c>
      <c r="FB42" s="82" t="s">
        <v>3302</v>
      </c>
      <c r="FC42" s="82" t="s">
        <v>3293</v>
      </c>
      <c r="FD42" s="82" t="s">
        <v>3291</v>
      </c>
      <c r="FE42" s="82" t="s">
        <v>3291</v>
      </c>
      <c r="FF42" s="82" t="s">
        <v>4283</v>
      </c>
      <c r="FG42" s="82" t="s">
        <v>3289</v>
      </c>
      <c r="FH42" s="82" t="s">
        <v>3294</v>
      </c>
      <c r="FI42" s="82" t="s">
        <v>3291</v>
      </c>
      <c r="FJ42" s="82" t="s">
        <v>3301</v>
      </c>
      <c r="FK42" s="82" t="s">
        <v>3293</v>
      </c>
      <c r="FL42" s="82" t="s">
        <v>3289</v>
      </c>
      <c r="FM42" s="82" t="s">
        <v>3291</v>
      </c>
      <c r="FN42" s="82" t="s">
        <v>2868</v>
      </c>
      <c r="FO42" s="82" t="s">
        <v>2868</v>
      </c>
      <c r="FP42" s="82" t="s">
        <v>3302</v>
      </c>
      <c r="FQ42" s="82" t="s">
        <v>3293</v>
      </c>
      <c r="FR42" s="82" t="s">
        <v>3291</v>
      </c>
      <c r="FS42" s="82" t="s">
        <v>3291</v>
      </c>
      <c r="FT42" s="82" t="s">
        <v>4293</v>
      </c>
      <c r="FU42" s="82" t="s">
        <v>3289</v>
      </c>
      <c r="FV42" s="82" t="s">
        <v>3294</v>
      </c>
      <c r="FW42" s="82" t="s">
        <v>3291</v>
      </c>
      <c r="FX42" s="82" t="s">
        <v>3301</v>
      </c>
      <c r="FY42" s="82" t="s">
        <v>3293</v>
      </c>
      <c r="FZ42" s="82" t="s">
        <v>3289</v>
      </c>
      <c r="GA42" s="82" t="s">
        <v>3291</v>
      </c>
      <c r="GB42" s="82" t="s">
        <v>2868</v>
      </c>
      <c r="GC42" s="82" t="s">
        <v>2868</v>
      </c>
      <c r="GD42" s="82" t="s">
        <v>3302</v>
      </c>
      <c r="GE42" s="82" t="s">
        <v>3293</v>
      </c>
      <c r="GF42" s="82" t="s">
        <v>3291</v>
      </c>
      <c r="GG42" s="82" t="s">
        <v>3291</v>
      </c>
      <c r="GH42" s="82" t="s">
        <v>4284</v>
      </c>
      <c r="GI42" s="82" t="s">
        <v>3289</v>
      </c>
      <c r="GJ42" s="82" t="s">
        <v>3294</v>
      </c>
      <c r="GK42" s="82" t="s">
        <v>3291</v>
      </c>
      <c r="GL42" s="82" t="s">
        <v>3301</v>
      </c>
      <c r="GM42" s="82" t="s">
        <v>3293</v>
      </c>
      <c r="GN42" s="82" t="s">
        <v>3289</v>
      </c>
      <c r="GO42" s="82" t="s">
        <v>3291</v>
      </c>
      <c r="GP42" s="82" t="s">
        <v>2868</v>
      </c>
      <c r="GQ42" s="82" t="s">
        <v>2868</v>
      </c>
      <c r="GR42" s="82" t="s">
        <v>3302</v>
      </c>
      <c r="GS42" s="82" t="s">
        <v>3293</v>
      </c>
      <c r="GT42" s="82" t="s">
        <v>3291</v>
      </c>
      <c r="GU42" s="82" t="s">
        <v>3291</v>
      </c>
      <c r="GV42" s="82" t="s">
        <v>4294</v>
      </c>
      <c r="GW42" s="82" t="s">
        <v>3289</v>
      </c>
      <c r="GX42" s="82" t="s">
        <v>3294</v>
      </c>
      <c r="GY42" s="82" t="s">
        <v>3291</v>
      </c>
      <c r="GZ42" s="82" t="s">
        <v>3301</v>
      </c>
      <c r="HA42" s="82" t="s">
        <v>3293</v>
      </c>
      <c r="HB42" s="82" t="s">
        <v>3289</v>
      </c>
      <c r="HC42" s="82" t="s">
        <v>3291</v>
      </c>
      <c r="HD42" s="82" t="s">
        <v>2868</v>
      </c>
      <c r="HE42" s="82" t="s">
        <v>2868</v>
      </c>
      <c r="HF42" s="82" t="s">
        <v>3302</v>
      </c>
      <c r="HG42" s="82" t="s">
        <v>3293</v>
      </c>
      <c r="HH42" s="82" t="s">
        <v>3291</v>
      </c>
      <c r="HI42" s="82" t="s">
        <v>3291</v>
      </c>
      <c r="HJ42" s="82" t="s">
        <v>4285</v>
      </c>
      <c r="HK42" s="82" t="s">
        <v>3289</v>
      </c>
      <c r="HL42" s="82" t="s">
        <v>3294</v>
      </c>
      <c r="HM42" s="82" t="s">
        <v>3291</v>
      </c>
      <c r="HN42" s="82" t="s">
        <v>3301</v>
      </c>
      <c r="HO42" s="82" t="s">
        <v>3293</v>
      </c>
      <c r="HP42" s="82" t="s">
        <v>3289</v>
      </c>
      <c r="HQ42" s="82" t="s">
        <v>3291</v>
      </c>
      <c r="HR42" s="82" t="s">
        <v>2868</v>
      </c>
      <c r="HS42" s="82" t="s">
        <v>2868</v>
      </c>
      <c r="HT42" s="82" t="s">
        <v>3302</v>
      </c>
      <c r="HU42" s="82" t="s">
        <v>3293</v>
      </c>
      <c r="HV42" s="82" t="s">
        <v>3291</v>
      </c>
      <c r="HW42" s="82" t="s">
        <v>3291</v>
      </c>
      <c r="HX42" s="82" t="s">
        <v>4286</v>
      </c>
      <c r="HY42" s="82" t="s">
        <v>3297</v>
      </c>
      <c r="HZ42" s="82" t="s">
        <v>2868</v>
      </c>
      <c r="IA42" s="82" t="s">
        <v>2868</v>
      </c>
      <c r="IB42" s="82" t="s">
        <v>2868</v>
      </c>
      <c r="IC42" s="82" t="s">
        <v>2868</v>
      </c>
      <c r="ID42" s="82" t="s">
        <v>2868</v>
      </c>
      <c r="IE42" s="82" t="s">
        <v>2868</v>
      </c>
      <c r="IF42" s="82" t="s">
        <v>2868</v>
      </c>
      <c r="IG42" s="82" t="s">
        <v>2868</v>
      </c>
      <c r="IH42" s="82" t="s">
        <v>2868</v>
      </c>
      <c r="II42" s="82" t="s">
        <v>2868</v>
      </c>
      <c r="IJ42" s="82" t="s">
        <v>2868</v>
      </c>
      <c r="IK42" s="82" t="s">
        <v>2868</v>
      </c>
      <c r="IL42" s="82" t="s">
        <v>4287</v>
      </c>
      <c r="IM42" s="82" t="s">
        <v>3289</v>
      </c>
      <c r="IN42" s="82" t="s">
        <v>3294</v>
      </c>
      <c r="IO42" s="82" t="s">
        <v>3291</v>
      </c>
      <c r="IP42" s="82" t="s">
        <v>3301</v>
      </c>
      <c r="IQ42" s="82" t="s">
        <v>3293</v>
      </c>
      <c r="IR42" s="82" t="s">
        <v>3289</v>
      </c>
      <c r="IS42" s="82" t="s">
        <v>3291</v>
      </c>
      <c r="IT42" s="82" t="s">
        <v>2868</v>
      </c>
      <c r="IU42" s="82" t="s">
        <v>2868</v>
      </c>
      <c r="IV42" s="82" t="s">
        <v>3302</v>
      </c>
      <c r="IW42" s="82" t="s">
        <v>3293</v>
      </c>
      <c r="IX42" s="82" t="s">
        <v>3291</v>
      </c>
      <c r="IY42" s="82" t="s">
        <v>3291</v>
      </c>
      <c r="IZ42" s="82" t="s">
        <v>4288</v>
      </c>
      <c r="JA42" s="82" t="s">
        <v>3289</v>
      </c>
      <c r="JB42" s="82" t="s">
        <v>3294</v>
      </c>
      <c r="JC42" s="82" t="s">
        <v>3291</v>
      </c>
      <c r="JD42" s="82" t="s">
        <v>3301</v>
      </c>
      <c r="JE42" s="82" t="s">
        <v>3293</v>
      </c>
      <c r="JF42" s="82" t="s">
        <v>3289</v>
      </c>
      <c r="JG42" s="82" t="s">
        <v>3291</v>
      </c>
      <c r="JH42" s="82" t="s">
        <v>2868</v>
      </c>
      <c r="JI42" s="82" t="s">
        <v>2868</v>
      </c>
      <c r="JJ42" s="82" t="s">
        <v>3302</v>
      </c>
      <c r="JK42" s="82" t="s">
        <v>3293</v>
      </c>
      <c r="JL42" s="82" t="s">
        <v>3291</v>
      </c>
      <c r="JM42" s="82" t="s">
        <v>3291</v>
      </c>
      <c r="JN42" s="82" t="s">
        <v>4295</v>
      </c>
      <c r="JO42" s="82" t="s">
        <v>3289</v>
      </c>
      <c r="JP42" s="82" t="s">
        <v>3294</v>
      </c>
      <c r="JQ42" s="82" t="s">
        <v>3291</v>
      </c>
      <c r="JR42" s="82" t="s">
        <v>3301</v>
      </c>
      <c r="JS42" s="82" t="s">
        <v>3293</v>
      </c>
      <c r="JT42" s="82" t="s">
        <v>3289</v>
      </c>
      <c r="JU42" s="82" t="s">
        <v>3291</v>
      </c>
      <c r="JV42" s="82" t="s">
        <v>2868</v>
      </c>
      <c r="JW42" s="82" t="s">
        <v>2868</v>
      </c>
      <c r="JX42" s="82" t="s">
        <v>3302</v>
      </c>
      <c r="JY42" s="82" t="s">
        <v>3293</v>
      </c>
      <c r="JZ42" s="82" t="s">
        <v>3291</v>
      </c>
      <c r="KA42" s="82" t="s">
        <v>3291</v>
      </c>
      <c r="KB42" s="82" t="s">
        <v>4289</v>
      </c>
      <c r="KC42" s="82" t="s">
        <v>3289</v>
      </c>
      <c r="KD42" s="82" t="s">
        <v>3294</v>
      </c>
      <c r="KE42" s="82" t="s">
        <v>3291</v>
      </c>
      <c r="KF42" s="82" t="s">
        <v>3308</v>
      </c>
      <c r="KG42" s="82" t="s">
        <v>3293</v>
      </c>
      <c r="KH42" s="82" t="s">
        <v>3289</v>
      </c>
      <c r="KI42" s="82" t="s">
        <v>3291</v>
      </c>
      <c r="KJ42" s="82" t="s">
        <v>2868</v>
      </c>
      <c r="KK42" s="82" t="s">
        <v>2868</v>
      </c>
      <c r="KL42" s="82" t="s">
        <v>3311</v>
      </c>
      <c r="KM42" s="82" t="s">
        <v>3293</v>
      </c>
      <c r="KN42" s="82" t="s">
        <v>3291</v>
      </c>
      <c r="KO42" s="82" t="s">
        <v>3291</v>
      </c>
      <c r="KP42" s="82" t="s">
        <v>2868</v>
      </c>
      <c r="KQ42" s="82" t="s">
        <v>2868</v>
      </c>
      <c r="KR42" s="82" t="s">
        <v>2868</v>
      </c>
      <c r="KS42" s="82" t="s">
        <v>2868</v>
      </c>
      <c r="KT42" s="82" t="s">
        <v>2868</v>
      </c>
      <c r="KU42" s="82" t="s">
        <v>2868</v>
      </c>
      <c r="KV42" s="82" t="s">
        <v>2868</v>
      </c>
      <c r="KW42" s="82" t="s">
        <v>2868</v>
      </c>
      <c r="KX42" s="82" t="s">
        <v>2868</v>
      </c>
      <c r="KY42" s="82" t="s">
        <v>2868</v>
      </c>
      <c r="KZ42" s="82" t="s">
        <v>2868</v>
      </c>
      <c r="LA42" s="82" t="s">
        <v>2868</v>
      </c>
      <c r="LB42" s="82" t="s">
        <v>2868</v>
      </c>
      <c r="LC42" s="82" t="s">
        <v>2868</v>
      </c>
      <c r="LD42" s="82" t="s">
        <v>2868</v>
      </c>
      <c r="LE42" s="82" t="s">
        <v>2868</v>
      </c>
      <c r="LF42" s="82" t="s">
        <v>2868</v>
      </c>
      <c r="LG42" s="82" t="s">
        <v>2868</v>
      </c>
      <c r="LH42" s="82" t="s">
        <v>2868</v>
      </c>
      <c r="LI42" s="82" t="s">
        <v>2868</v>
      </c>
      <c r="LJ42" s="82" t="s">
        <v>2868</v>
      </c>
      <c r="LK42" s="82" t="s">
        <v>2868</v>
      </c>
      <c r="LL42" s="82" t="s">
        <v>2868</v>
      </c>
      <c r="LM42" s="82" t="s">
        <v>2868</v>
      </c>
      <c r="LN42" s="82" t="s">
        <v>2868</v>
      </c>
      <c r="LO42" s="82" t="s">
        <v>2868</v>
      </c>
      <c r="LP42" s="82" t="s">
        <v>2868</v>
      </c>
      <c r="LQ42" s="82" t="s">
        <v>2868</v>
      </c>
      <c r="LR42" s="82" t="s">
        <v>2868</v>
      </c>
      <c r="LS42" s="82" t="s">
        <v>2868</v>
      </c>
      <c r="LT42" s="82" t="s">
        <v>2868</v>
      </c>
      <c r="LU42" s="82" t="s">
        <v>2868</v>
      </c>
      <c r="LV42" s="82" t="s">
        <v>2868</v>
      </c>
      <c r="LW42" s="82" t="s">
        <v>2868</v>
      </c>
      <c r="LX42" s="82" t="s">
        <v>2868</v>
      </c>
      <c r="LY42" s="82" t="s">
        <v>2868</v>
      </c>
      <c r="LZ42" s="82" t="s">
        <v>2868</v>
      </c>
      <c r="MA42" s="82" t="s">
        <v>2868</v>
      </c>
      <c r="MB42" s="82" t="s">
        <v>2868</v>
      </c>
      <c r="MC42" s="82" t="s">
        <v>2868</v>
      </c>
      <c r="MD42" s="82" t="s">
        <v>2868</v>
      </c>
      <c r="ME42" s="82" t="s">
        <v>2868</v>
      </c>
      <c r="MF42" s="82" t="s">
        <v>2868</v>
      </c>
      <c r="MG42" s="82" t="s">
        <v>2868</v>
      </c>
      <c r="MH42" s="82" t="s">
        <v>2868</v>
      </c>
      <c r="MI42" s="82" t="s">
        <v>2868</v>
      </c>
      <c r="MJ42" s="82" t="s">
        <v>2868</v>
      </c>
      <c r="MK42" s="82" t="s">
        <v>2868</v>
      </c>
      <c r="ML42" s="82" t="s">
        <v>2868</v>
      </c>
      <c r="MM42" s="82" t="s">
        <v>2868</v>
      </c>
      <c r="MN42" s="82" t="s">
        <v>2868</v>
      </c>
      <c r="MO42" s="82" t="s">
        <v>2868</v>
      </c>
      <c r="MP42" s="82" t="s">
        <v>2868</v>
      </c>
      <c r="MQ42" s="82" t="s">
        <v>2868</v>
      </c>
      <c r="MR42" s="82" t="s">
        <v>2868</v>
      </c>
      <c r="MS42" s="82" t="s">
        <v>2868</v>
      </c>
      <c r="MT42" s="82" t="s">
        <v>2868</v>
      </c>
      <c r="MU42" s="82" t="s">
        <v>2868</v>
      </c>
      <c r="MV42" s="82" t="s">
        <v>2868</v>
      </c>
      <c r="MW42" s="82" t="s">
        <v>2868</v>
      </c>
      <c r="MX42" s="82" t="s">
        <v>2868</v>
      </c>
      <c r="MY42" s="82" t="s">
        <v>2868</v>
      </c>
      <c r="MZ42" s="82" t="s">
        <v>2868</v>
      </c>
      <c r="NA42" s="82" t="s">
        <v>2868</v>
      </c>
      <c r="NB42" s="82" t="s">
        <v>2868</v>
      </c>
      <c r="NC42" s="82" t="s">
        <v>2868</v>
      </c>
      <c r="ND42" s="82" t="s">
        <v>2868</v>
      </c>
      <c r="NE42" s="82" t="s">
        <v>2868</v>
      </c>
      <c r="NF42" s="82" t="s">
        <v>2868</v>
      </c>
      <c r="NG42" s="82" t="s">
        <v>2868</v>
      </c>
      <c r="NH42" s="82" t="s">
        <v>2868</v>
      </c>
      <c r="NI42" s="82" t="s">
        <v>2868</v>
      </c>
      <c r="NJ42" s="82" t="s">
        <v>2868</v>
      </c>
      <c r="NK42" s="82" t="s">
        <v>2868</v>
      </c>
      <c r="NL42" s="82" t="s">
        <v>2868</v>
      </c>
      <c r="NM42" s="82" t="s">
        <v>2868</v>
      </c>
      <c r="NN42" s="82" t="s">
        <v>2868</v>
      </c>
      <c r="NO42" s="82" t="s">
        <v>2868</v>
      </c>
      <c r="NP42" s="82" t="s">
        <v>2868</v>
      </c>
      <c r="NQ42" s="82" t="s">
        <v>2868</v>
      </c>
      <c r="NR42" s="82" t="s">
        <v>2868</v>
      </c>
      <c r="NS42" s="82" t="s">
        <v>2868</v>
      </c>
      <c r="NT42" s="82" t="s">
        <v>2868</v>
      </c>
      <c r="NU42" s="82" t="s">
        <v>2868</v>
      </c>
      <c r="NV42" s="82" t="s">
        <v>2868</v>
      </c>
      <c r="NW42" s="82" t="s">
        <v>2868</v>
      </c>
      <c r="NX42" s="82" t="s">
        <v>2868</v>
      </c>
      <c r="NY42" s="82" t="s">
        <v>2868</v>
      </c>
      <c r="NZ42" s="82" t="s">
        <v>2868</v>
      </c>
      <c r="OA42" s="82" t="s">
        <v>2868</v>
      </c>
      <c r="OB42" s="82" t="s">
        <v>2868</v>
      </c>
      <c r="OC42" s="82" t="s">
        <v>2868</v>
      </c>
      <c r="OD42" s="82" t="s">
        <v>2868</v>
      </c>
      <c r="OE42" s="82" t="s">
        <v>2868</v>
      </c>
      <c r="OF42" s="82" t="s">
        <v>2868</v>
      </c>
      <c r="OG42" s="82" t="s">
        <v>2868</v>
      </c>
      <c r="OH42" s="82" t="s">
        <v>2868</v>
      </c>
      <c r="OI42" s="82" t="s">
        <v>2868</v>
      </c>
      <c r="OJ42" s="82" t="s">
        <v>2868</v>
      </c>
      <c r="OK42" s="82" t="s">
        <v>2868</v>
      </c>
      <c r="OL42" s="82" t="s">
        <v>2868</v>
      </c>
      <c r="OM42" s="82" t="s">
        <v>2868</v>
      </c>
      <c r="ON42" s="82" t="s">
        <v>2868</v>
      </c>
      <c r="OO42" s="82" t="s">
        <v>2868</v>
      </c>
      <c r="OP42" s="82" t="s">
        <v>2868</v>
      </c>
      <c r="OQ42" s="82" t="s">
        <v>2868</v>
      </c>
      <c r="OR42" s="82" t="s">
        <v>2868</v>
      </c>
      <c r="OS42" s="82" t="s">
        <v>2868</v>
      </c>
      <c r="OT42" s="82" t="s">
        <v>2868</v>
      </c>
      <c r="OU42" s="82" t="s">
        <v>2868</v>
      </c>
      <c r="OV42" s="82" t="s">
        <v>2868</v>
      </c>
      <c r="OW42" s="82" t="s">
        <v>2868</v>
      </c>
      <c r="OX42" s="82" t="s">
        <v>2868</v>
      </c>
      <c r="OY42" s="82" t="s">
        <v>2868</v>
      </c>
      <c r="OZ42" s="82" t="s">
        <v>2868</v>
      </c>
      <c r="PA42" s="82" t="s">
        <v>2868</v>
      </c>
      <c r="PB42" s="82" t="s">
        <v>2868</v>
      </c>
      <c r="PC42" s="82" t="s">
        <v>2868</v>
      </c>
      <c r="PD42" s="82" t="s">
        <v>2868</v>
      </c>
      <c r="PE42" s="82" t="s">
        <v>2868</v>
      </c>
      <c r="PF42" s="82" t="s">
        <v>2868</v>
      </c>
      <c r="PG42" s="82" t="s">
        <v>2868</v>
      </c>
      <c r="PH42" s="82" t="s">
        <v>2868</v>
      </c>
      <c r="PI42" s="82" t="s">
        <v>2868</v>
      </c>
      <c r="PJ42" s="82" t="s">
        <v>2868</v>
      </c>
      <c r="PK42" s="82" t="s">
        <v>2868</v>
      </c>
      <c r="PL42" s="82" t="s">
        <v>2868</v>
      </c>
      <c r="PM42" s="82" t="s">
        <v>2868</v>
      </c>
      <c r="PN42" s="82" t="s">
        <v>2868</v>
      </c>
      <c r="PO42" s="82" t="s">
        <v>2868</v>
      </c>
      <c r="PP42" s="82" t="s">
        <v>2868</v>
      </c>
      <c r="PQ42" s="82" t="s">
        <v>2868</v>
      </c>
      <c r="PR42" s="82" t="s">
        <v>2868</v>
      </c>
      <c r="PS42" s="82" t="s">
        <v>2868</v>
      </c>
      <c r="PT42" s="82" t="s">
        <v>2868</v>
      </c>
      <c r="PU42" s="82" t="s">
        <v>2868</v>
      </c>
      <c r="PV42" s="82" t="s">
        <v>2868</v>
      </c>
      <c r="PW42" s="82" t="s">
        <v>2868</v>
      </c>
      <c r="PX42" s="82" t="s">
        <v>2868</v>
      </c>
      <c r="PY42" s="82" t="s">
        <v>2868</v>
      </c>
      <c r="PZ42" s="82" t="s">
        <v>2868</v>
      </c>
      <c r="QA42" s="82" t="s">
        <v>2868</v>
      </c>
      <c r="QB42" s="82" t="s">
        <v>2868</v>
      </c>
      <c r="QC42" s="82" t="s">
        <v>2868</v>
      </c>
      <c r="QD42" s="82" t="s">
        <v>2868</v>
      </c>
      <c r="QE42" s="82" t="s">
        <v>2868</v>
      </c>
      <c r="QF42" s="82" t="s">
        <v>2868</v>
      </c>
      <c r="QG42" s="82" t="s">
        <v>2868</v>
      </c>
      <c r="QH42" s="82" t="s">
        <v>2868</v>
      </c>
      <c r="QI42" s="82" t="s">
        <v>2868</v>
      </c>
      <c r="QJ42" s="82" t="s">
        <v>2868</v>
      </c>
      <c r="QK42" s="82" t="s">
        <v>2868</v>
      </c>
      <c r="QL42" s="82" t="s">
        <v>2868</v>
      </c>
      <c r="QM42" s="82" t="s">
        <v>2868</v>
      </c>
    </row>
    <row r="43" spans="2:455">
      <c r="B43" s="82" t="s">
        <v>2917</v>
      </c>
      <c r="C43" s="82" t="s">
        <v>4306</v>
      </c>
      <c r="D43" s="82" t="s">
        <v>2917</v>
      </c>
      <c r="E43" s="82" t="s">
        <v>3355</v>
      </c>
      <c r="F43" s="82" t="s">
        <v>849</v>
      </c>
      <c r="G43" s="82" t="s">
        <v>2418</v>
      </c>
      <c r="H43" s="82" t="s">
        <v>2418</v>
      </c>
      <c r="I43" s="82" t="s">
        <v>4019</v>
      </c>
      <c r="J43" s="82" t="s">
        <v>4021</v>
      </c>
      <c r="K43" s="82" t="s">
        <v>3301</v>
      </c>
      <c r="L43" s="82" t="s">
        <v>3291</v>
      </c>
      <c r="M43" s="82" t="s">
        <v>3304</v>
      </c>
      <c r="N43" s="82" t="s">
        <v>3328</v>
      </c>
      <c r="O43" s="82" t="s">
        <v>3291</v>
      </c>
      <c r="P43" s="82" t="s">
        <v>3324</v>
      </c>
      <c r="Q43" s="82" t="s">
        <v>3293</v>
      </c>
      <c r="R43" s="82" t="s">
        <v>3296</v>
      </c>
      <c r="S43" s="82" t="s">
        <v>3293</v>
      </c>
      <c r="T43" s="82" t="s">
        <v>2868</v>
      </c>
      <c r="U43" s="82" t="s">
        <v>2868</v>
      </c>
      <c r="V43" s="82" t="s">
        <v>4276</v>
      </c>
      <c r="W43" s="82" t="s">
        <v>3289</v>
      </c>
      <c r="X43" s="82" t="s">
        <v>3325</v>
      </c>
      <c r="Y43" s="82" t="s">
        <v>3291</v>
      </c>
      <c r="Z43" s="82" t="s">
        <v>3303</v>
      </c>
      <c r="AA43" s="82" t="s">
        <v>3293</v>
      </c>
      <c r="AB43" s="82" t="s">
        <v>3289</v>
      </c>
      <c r="AC43" s="82" t="s">
        <v>3291</v>
      </c>
      <c r="AD43" s="82" t="s">
        <v>2868</v>
      </c>
      <c r="AE43" s="82" t="s">
        <v>2868</v>
      </c>
      <c r="AF43" s="82" t="s">
        <v>3302</v>
      </c>
      <c r="AG43" s="82" t="s">
        <v>3293</v>
      </c>
      <c r="AH43" s="82" t="s">
        <v>3291</v>
      </c>
      <c r="AI43" s="82" t="s">
        <v>3291</v>
      </c>
      <c r="AJ43" s="82" t="s">
        <v>4290</v>
      </c>
      <c r="AK43" s="82" t="s">
        <v>3289</v>
      </c>
      <c r="AL43" s="82" t="s">
        <v>3325</v>
      </c>
      <c r="AM43" s="82" t="s">
        <v>3291</v>
      </c>
      <c r="AN43" s="82" t="s">
        <v>3314</v>
      </c>
      <c r="AO43" s="82" t="s">
        <v>3293</v>
      </c>
      <c r="AP43" s="82" t="s">
        <v>3289</v>
      </c>
      <c r="AQ43" s="82" t="s">
        <v>3293</v>
      </c>
      <c r="AR43" s="82" t="s">
        <v>2868</v>
      </c>
      <c r="AS43" s="82" t="s">
        <v>2868</v>
      </c>
      <c r="AT43" s="82" t="s">
        <v>3302</v>
      </c>
      <c r="AU43" s="82" t="s">
        <v>3293</v>
      </c>
      <c r="AV43" s="82" t="s">
        <v>3289</v>
      </c>
      <c r="AW43" s="82" t="s">
        <v>3293</v>
      </c>
      <c r="AX43" s="82" t="s">
        <v>4277</v>
      </c>
      <c r="AY43" s="82" t="s">
        <v>3289</v>
      </c>
      <c r="AZ43" s="82" t="s">
        <v>3294</v>
      </c>
      <c r="BA43" s="82" t="s">
        <v>3291</v>
      </c>
      <c r="BB43" s="82" t="s">
        <v>3303</v>
      </c>
      <c r="BC43" s="82" t="s">
        <v>3293</v>
      </c>
      <c r="BD43" s="82" t="s">
        <v>3289</v>
      </c>
      <c r="BE43" s="82" t="s">
        <v>3291</v>
      </c>
      <c r="BF43" s="82" t="s">
        <v>2868</v>
      </c>
      <c r="BG43" s="82" t="s">
        <v>2868</v>
      </c>
      <c r="BH43" s="82" t="s">
        <v>3302</v>
      </c>
      <c r="BI43" s="82" t="s">
        <v>3293</v>
      </c>
      <c r="BJ43" s="82" t="s">
        <v>3289</v>
      </c>
      <c r="BK43" s="82" t="s">
        <v>3291</v>
      </c>
      <c r="BL43" s="82" t="s">
        <v>4291</v>
      </c>
      <c r="BM43" s="82" t="s">
        <v>3289</v>
      </c>
      <c r="BN43" s="82" t="s">
        <v>3325</v>
      </c>
      <c r="BO43" s="82" t="s">
        <v>3291</v>
      </c>
      <c r="BP43" s="82" t="s">
        <v>3303</v>
      </c>
      <c r="BQ43" s="82" t="s">
        <v>3293</v>
      </c>
      <c r="BR43" s="82" t="s">
        <v>3289</v>
      </c>
      <c r="BS43" s="82" t="s">
        <v>3291</v>
      </c>
      <c r="BT43" s="82" t="s">
        <v>2868</v>
      </c>
      <c r="BU43" s="82" t="s">
        <v>2868</v>
      </c>
      <c r="BV43" s="82" t="s">
        <v>3302</v>
      </c>
      <c r="BW43" s="82" t="s">
        <v>3293</v>
      </c>
      <c r="BX43" s="82" t="s">
        <v>3291</v>
      </c>
      <c r="BY43" s="82" t="s">
        <v>3291</v>
      </c>
      <c r="BZ43" s="82" t="s">
        <v>4278</v>
      </c>
      <c r="CA43" s="82" t="s">
        <v>3289</v>
      </c>
      <c r="CB43" s="82" t="s">
        <v>3325</v>
      </c>
      <c r="CC43" s="82" t="s">
        <v>3291</v>
      </c>
      <c r="CD43" s="82" t="s">
        <v>3303</v>
      </c>
      <c r="CE43" s="82" t="s">
        <v>3293</v>
      </c>
      <c r="CF43" s="82" t="s">
        <v>3289</v>
      </c>
      <c r="CG43" s="82" t="s">
        <v>3291</v>
      </c>
      <c r="CH43" s="82" t="s">
        <v>2868</v>
      </c>
      <c r="CI43" s="82" t="s">
        <v>2868</v>
      </c>
      <c r="CJ43" s="82" t="s">
        <v>3302</v>
      </c>
      <c r="CK43" s="82" t="s">
        <v>3293</v>
      </c>
      <c r="CL43" s="82" t="s">
        <v>3291</v>
      </c>
      <c r="CM43" s="82" t="s">
        <v>3291</v>
      </c>
      <c r="CN43" s="82" t="s">
        <v>4279</v>
      </c>
      <c r="CO43" s="82" t="s">
        <v>3289</v>
      </c>
      <c r="CP43" s="82" t="s">
        <v>3325</v>
      </c>
      <c r="CQ43" s="82" t="s">
        <v>3291</v>
      </c>
      <c r="CR43" s="82" t="s">
        <v>3303</v>
      </c>
      <c r="CS43" s="82" t="s">
        <v>3293</v>
      </c>
      <c r="CT43" s="82" t="s">
        <v>3289</v>
      </c>
      <c r="CU43" s="82" t="s">
        <v>3291</v>
      </c>
      <c r="CV43" s="82" t="s">
        <v>2868</v>
      </c>
      <c r="CW43" s="82" t="s">
        <v>2868</v>
      </c>
      <c r="CX43" s="82" t="s">
        <v>3302</v>
      </c>
      <c r="CY43" s="82" t="s">
        <v>3293</v>
      </c>
      <c r="CZ43" s="82" t="s">
        <v>3291</v>
      </c>
      <c r="DA43" s="82" t="s">
        <v>3291</v>
      </c>
      <c r="DB43" s="82" t="s">
        <v>4280</v>
      </c>
      <c r="DC43" s="82" t="s">
        <v>3289</v>
      </c>
      <c r="DD43" s="82" t="s">
        <v>3325</v>
      </c>
      <c r="DE43" s="82" t="s">
        <v>3291</v>
      </c>
      <c r="DF43" s="82" t="s">
        <v>3303</v>
      </c>
      <c r="DG43" s="82" t="s">
        <v>3293</v>
      </c>
      <c r="DH43" s="82" t="s">
        <v>3289</v>
      </c>
      <c r="DI43" s="82" t="s">
        <v>3291</v>
      </c>
      <c r="DJ43" s="82" t="s">
        <v>2868</v>
      </c>
      <c r="DK43" s="82" t="s">
        <v>2868</v>
      </c>
      <c r="DL43" s="82" t="s">
        <v>3302</v>
      </c>
      <c r="DM43" s="82" t="s">
        <v>3293</v>
      </c>
      <c r="DN43" s="82" t="s">
        <v>3291</v>
      </c>
      <c r="DO43" s="82" t="s">
        <v>3291</v>
      </c>
      <c r="DP43" s="82" t="s">
        <v>4281</v>
      </c>
      <c r="DQ43" s="82" t="s">
        <v>3297</v>
      </c>
      <c r="DR43" s="82" t="s">
        <v>2868</v>
      </c>
      <c r="DS43" s="82" t="s">
        <v>2868</v>
      </c>
      <c r="DT43" s="82" t="s">
        <v>2868</v>
      </c>
      <c r="DU43" s="82" t="s">
        <v>2868</v>
      </c>
      <c r="DV43" s="82" t="s">
        <v>2868</v>
      </c>
      <c r="DW43" s="82" t="s">
        <v>2868</v>
      </c>
      <c r="DX43" s="82" t="s">
        <v>2868</v>
      </c>
      <c r="DY43" s="82" t="s">
        <v>2868</v>
      </c>
      <c r="DZ43" s="82" t="s">
        <v>2868</v>
      </c>
      <c r="EA43" s="82" t="s">
        <v>2868</v>
      </c>
      <c r="EB43" s="82" t="s">
        <v>2868</v>
      </c>
      <c r="EC43" s="82" t="s">
        <v>2868</v>
      </c>
      <c r="ED43" s="82" t="s">
        <v>4292</v>
      </c>
      <c r="EE43" s="82" t="s">
        <v>3289</v>
      </c>
      <c r="EF43" s="82" t="s">
        <v>3325</v>
      </c>
      <c r="EG43" s="82" t="s">
        <v>3291</v>
      </c>
      <c r="EH43" s="82" t="s">
        <v>3303</v>
      </c>
      <c r="EI43" s="82" t="s">
        <v>3293</v>
      </c>
      <c r="EJ43" s="82" t="s">
        <v>3289</v>
      </c>
      <c r="EK43" s="82" t="s">
        <v>3291</v>
      </c>
      <c r="EL43" s="82" t="s">
        <v>2868</v>
      </c>
      <c r="EM43" s="82" t="s">
        <v>2868</v>
      </c>
      <c r="EN43" s="82" t="s">
        <v>3302</v>
      </c>
      <c r="EO43" s="82" t="s">
        <v>3293</v>
      </c>
      <c r="EP43" s="82" t="s">
        <v>3291</v>
      </c>
      <c r="EQ43" s="82" t="s">
        <v>3291</v>
      </c>
      <c r="ER43" s="82" t="s">
        <v>4282</v>
      </c>
      <c r="ES43" s="82" t="s">
        <v>3289</v>
      </c>
      <c r="ET43" s="82" t="s">
        <v>3325</v>
      </c>
      <c r="EU43" s="82" t="s">
        <v>3291</v>
      </c>
      <c r="EV43" s="82" t="s">
        <v>3314</v>
      </c>
      <c r="EW43" s="82" t="s">
        <v>3293</v>
      </c>
      <c r="EX43" s="82" t="s">
        <v>3289</v>
      </c>
      <c r="EY43" s="82" t="s">
        <v>3293</v>
      </c>
      <c r="EZ43" s="82" t="s">
        <v>2868</v>
      </c>
      <c r="FA43" s="82" t="s">
        <v>2868</v>
      </c>
      <c r="FB43" s="82" t="s">
        <v>3302</v>
      </c>
      <c r="FC43" s="82" t="s">
        <v>3293</v>
      </c>
      <c r="FD43" s="82" t="s">
        <v>3289</v>
      </c>
      <c r="FE43" s="82" t="s">
        <v>3293</v>
      </c>
      <c r="FF43" s="82" t="s">
        <v>4283</v>
      </c>
      <c r="FG43" s="82" t="s">
        <v>3289</v>
      </c>
      <c r="FH43" s="82" t="s">
        <v>3294</v>
      </c>
      <c r="FI43" s="82" t="s">
        <v>3291</v>
      </c>
      <c r="FJ43" s="82" t="s">
        <v>3301</v>
      </c>
      <c r="FK43" s="82" t="s">
        <v>3293</v>
      </c>
      <c r="FL43" s="82" t="s">
        <v>3289</v>
      </c>
      <c r="FM43" s="82" t="s">
        <v>3291</v>
      </c>
      <c r="FN43" s="82" t="s">
        <v>2868</v>
      </c>
      <c r="FO43" s="82" t="s">
        <v>2868</v>
      </c>
      <c r="FP43" s="82" t="s">
        <v>3302</v>
      </c>
      <c r="FQ43" s="82" t="s">
        <v>3293</v>
      </c>
      <c r="FR43" s="82" t="s">
        <v>3291</v>
      </c>
      <c r="FS43" s="82" t="s">
        <v>3291</v>
      </c>
      <c r="FT43" s="82" t="s">
        <v>4293</v>
      </c>
      <c r="FU43" s="82" t="s">
        <v>3297</v>
      </c>
      <c r="FV43" s="82" t="s">
        <v>2868</v>
      </c>
      <c r="FW43" s="82" t="s">
        <v>2868</v>
      </c>
      <c r="FX43" s="82" t="s">
        <v>2868</v>
      </c>
      <c r="FY43" s="82" t="s">
        <v>2868</v>
      </c>
      <c r="FZ43" s="82" t="s">
        <v>2868</v>
      </c>
      <c r="GA43" s="82" t="s">
        <v>2868</v>
      </c>
      <c r="GB43" s="82" t="s">
        <v>2868</v>
      </c>
      <c r="GC43" s="82" t="s">
        <v>2868</v>
      </c>
      <c r="GD43" s="82" t="s">
        <v>2868</v>
      </c>
      <c r="GE43" s="82" t="s">
        <v>2868</v>
      </c>
      <c r="GF43" s="82" t="s">
        <v>2868</v>
      </c>
      <c r="GG43" s="82" t="s">
        <v>2868</v>
      </c>
      <c r="GH43" s="82" t="s">
        <v>4284</v>
      </c>
      <c r="GI43" s="82" t="s">
        <v>3289</v>
      </c>
      <c r="GJ43" s="82" t="s">
        <v>3325</v>
      </c>
      <c r="GK43" s="82" t="s">
        <v>3291</v>
      </c>
      <c r="GL43" s="82" t="s">
        <v>3298</v>
      </c>
      <c r="GM43" s="82" t="s">
        <v>3291</v>
      </c>
      <c r="GN43" s="82" t="s">
        <v>3289</v>
      </c>
      <c r="GO43" s="82" t="s">
        <v>3291</v>
      </c>
      <c r="GP43" s="82" t="s">
        <v>2868</v>
      </c>
      <c r="GQ43" s="82" t="s">
        <v>2868</v>
      </c>
      <c r="GR43" s="82" t="s">
        <v>3302</v>
      </c>
      <c r="GS43" s="82" t="s">
        <v>3293</v>
      </c>
      <c r="GT43" s="82" t="s">
        <v>3291</v>
      </c>
      <c r="GU43" s="82" t="s">
        <v>3293</v>
      </c>
      <c r="GV43" s="82" t="s">
        <v>4294</v>
      </c>
      <c r="GW43" s="82" t="s">
        <v>3289</v>
      </c>
      <c r="GX43" s="82" t="s">
        <v>3325</v>
      </c>
      <c r="GY43" s="82" t="s">
        <v>3291</v>
      </c>
      <c r="GZ43" s="82" t="s">
        <v>3303</v>
      </c>
      <c r="HA43" s="82" t="s">
        <v>3293</v>
      </c>
      <c r="HB43" s="82" t="s">
        <v>3289</v>
      </c>
      <c r="HC43" s="82" t="s">
        <v>3291</v>
      </c>
      <c r="HD43" s="82" t="s">
        <v>2868</v>
      </c>
      <c r="HE43" s="82" t="s">
        <v>2868</v>
      </c>
      <c r="HF43" s="82" t="s">
        <v>3302</v>
      </c>
      <c r="HG43" s="82" t="s">
        <v>3293</v>
      </c>
      <c r="HH43" s="82" t="s">
        <v>3291</v>
      </c>
      <c r="HI43" s="82" t="s">
        <v>3291</v>
      </c>
      <c r="HJ43" s="82" t="s">
        <v>4285</v>
      </c>
      <c r="HK43" s="82" t="s">
        <v>3289</v>
      </c>
      <c r="HL43" s="82" t="s">
        <v>3325</v>
      </c>
      <c r="HM43" s="82" t="s">
        <v>3291</v>
      </c>
      <c r="HN43" s="82" t="s">
        <v>3303</v>
      </c>
      <c r="HO43" s="82" t="s">
        <v>3293</v>
      </c>
      <c r="HP43" s="82" t="s">
        <v>3289</v>
      </c>
      <c r="HQ43" s="82" t="s">
        <v>3291</v>
      </c>
      <c r="HR43" s="82" t="s">
        <v>2868</v>
      </c>
      <c r="HS43" s="82" t="s">
        <v>2868</v>
      </c>
      <c r="HT43" s="82" t="s">
        <v>3302</v>
      </c>
      <c r="HU43" s="82" t="s">
        <v>3293</v>
      </c>
      <c r="HV43" s="82" t="s">
        <v>3291</v>
      </c>
      <c r="HW43" s="82" t="s">
        <v>3291</v>
      </c>
      <c r="HX43" s="82" t="s">
        <v>4286</v>
      </c>
      <c r="HY43" s="82" t="s">
        <v>3297</v>
      </c>
      <c r="HZ43" s="82" t="s">
        <v>2868</v>
      </c>
      <c r="IA43" s="82" t="s">
        <v>2868</v>
      </c>
      <c r="IB43" s="82" t="s">
        <v>2868</v>
      </c>
      <c r="IC43" s="82" t="s">
        <v>2868</v>
      </c>
      <c r="ID43" s="82" t="s">
        <v>2868</v>
      </c>
      <c r="IE43" s="82" t="s">
        <v>2868</v>
      </c>
      <c r="IF43" s="82" t="s">
        <v>2868</v>
      </c>
      <c r="IG43" s="82" t="s">
        <v>2868</v>
      </c>
      <c r="IH43" s="82" t="s">
        <v>2868</v>
      </c>
      <c r="II43" s="82" t="s">
        <v>2868</v>
      </c>
      <c r="IJ43" s="82" t="s">
        <v>2868</v>
      </c>
      <c r="IK43" s="82" t="s">
        <v>2868</v>
      </c>
      <c r="IL43" s="82" t="s">
        <v>4287</v>
      </c>
      <c r="IM43" s="82" t="s">
        <v>3289</v>
      </c>
      <c r="IN43" s="82" t="s">
        <v>3325</v>
      </c>
      <c r="IO43" s="82" t="s">
        <v>3291</v>
      </c>
      <c r="IP43" s="82" t="s">
        <v>3303</v>
      </c>
      <c r="IQ43" s="82" t="s">
        <v>3293</v>
      </c>
      <c r="IR43" s="82" t="s">
        <v>3289</v>
      </c>
      <c r="IS43" s="82" t="s">
        <v>3291</v>
      </c>
      <c r="IT43" s="82" t="s">
        <v>2868</v>
      </c>
      <c r="IU43" s="82" t="s">
        <v>2868</v>
      </c>
      <c r="IV43" s="82" t="s">
        <v>3302</v>
      </c>
      <c r="IW43" s="82" t="s">
        <v>3293</v>
      </c>
      <c r="IX43" s="82" t="s">
        <v>3291</v>
      </c>
      <c r="IY43" s="82" t="s">
        <v>3291</v>
      </c>
      <c r="IZ43" s="82" t="s">
        <v>4288</v>
      </c>
      <c r="JA43" s="82" t="s">
        <v>3289</v>
      </c>
      <c r="JB43" s="82" t="s">
        <v>3325</v>
      </c>
      <c r="JC43" s="82" t="s">
        <v>3291</v>
      </c>
      <c r="JD43" s="82" t="s">
        <v>3334</v>
      </c>
      <c r="JE43" s="82" t="s">
        <v>3291</v>
      </c>
      <c r="JF43" s="82" t="s">
        <v>3289</v>
      </c>
      <c r="JG43" s="82" t="s">
        <v>3293</v>
      </c>
      <c r="JH43" s="82" t="s">
        <v>2868</v>
      </c>
      <c r="JI43" s="82" t="s">
        <v>2868</v>
      </c>
      <c r="JJ43" s="82" t="s">
        <v>3302</v>
      </c>
      <c r="JK43" s="82" t="s">
        <v>3293</v>
      </c>
      <c r="JL43" s="82" t="s">
        <v>3297</v>
      </c>
      <c r="JM43" s="82" t="s">
        <v>3291</v>
      </c>
      <c r="JN43" s="82" t="s">
        <v>4295</v>
      </c>
      <c r="JO43" s="82" t="s">
        <v>3289</v>
      </c>
      <c r="JP43" s="82" t="s">
        <v>3294</v>
      </c>
      <c r="JQ43" s="82" t="s">
        <v>3291</v>
      </c>
      <c r="JR43" s="82" t="s">
        <v>3301</v>
      </c>
      <c r="JS43" s="82" t="s">
        <v>3293</v>
      </c>
      <c r="JT43" s="82" t="s">
        <v>3289</v>
      </c>
      <c r="JU43" s="82" t="s">
        <v>3291</v>
      </c>
      <c r="JV43" s="82" t="s">
        <v>2868</v>
      </c>
      <c r="JW43" s="82" t="s">
        <v>2868</v>
      </c>
      <c r="JX43" s="82" t="s">
        <v>3302</v>
      </c>
      <c r="JY43" s="82" t="s">
        <v>3293</v>
      </c>
      <c r="JZ43" s="82" t="s">
        <v>3291</v>
      </c>
      <c r="KA43" s="82" t="s">
        <v>3291</v>
      </c>
      <c r="KB43" s="82" t="s">
        <v>4289</v>
      </c>
      <c r="KC43" s="82" t="s">
        <v>3289</v>
      </c>
      <c r="KD43" s="82" t="s">
        <v>3325</v>
      </c>
      <c r="KE43" s="82" t="s">
        <v>3291</v>
      </c>
      <c r="KF43" s="82" t="s">
        <v>3303</v>
      </c>
      <c r="KG43" s="82" t="s">
        <v>3293</v>
      </c>
      <c r="KH43" s="82" t="s">
        <v>3289</v>
      </c>
      <c r="KI43" s="82" t="s">
        <v>3291</v>
      </c>
      <c r="KJ43" s="82" t="s">
        <v>2868</v>
      </c>
      <c r="KK43" s="82" t="s">
        <v>2868</v>
      </c>
      <c r="KL43" s="82" t="s">
        <v>3302</v>
      </c>
      <c r="KM43" s="82" t="s">
        <v>3293</v>
      </c>
      <c r="KN43" s="82" t="s">
        <v>3291</v>
      </c>
      <c r="KO43" s="82" t="s">
        <v>3291</v>
      </c>
      <c r="KP43" s="82" t="s">
        <v>2868</v>
      </c>
      <c r="KQ43" s="82" t="s">
        <v>2868</v>
      </c>
      <c r="KR43" s="82" t="s">
        <v>2868</v>
      </c>
      <c r="KS43" s="82" t="s">
        <v>2868</v>
      </c>
      <c r="KT43" s="82" t="s">
        <v>2868</v>
      </c>
      <c r="KU43" s="82" t="s">
        <v>2868</v>
      </c>
      <c r="KV43" s="82" t="s">
        <v>2868</v>
      </c>
      <c r="KW43" s="82" t="s">
        <v>2868</v>
      </c>
      <c r="KX43" s="82" t="s">
        <v>2868</v>
      </c>
      <c r="KY43" s="82" t="s">
        <v>2868</v>
      </c>
      <c r="KZ43" s="82" t="s">
        <v>2868</v>
      </c>
      <c r="LA43" s="82" t="s">
        <v>2868</v>
      </c>
      <c r="LB43" s="82" t="s">
        <v>2868</v>
      </c>
      <c r="LC43" s="82" t="s">
        <v>2868</v>
      </c>
      <c r="LD43" s="82" t="s">
        <v>2868</v>
      </c>
      <c r="LE43" s="82" t="s">
        <v>2868</v>
      </c>
      <c r="LF43" s="82" t="s">
        <v>2868</v>
      </c>
      <c r="LG43" s="82" t="s">
        <v>2868</v>
      </c>
      <c r="LH43" s="82" t="s">
        <v>2868</v>
      </c>
      <c r="LI43" s="82" t="s">
        <v>2868</v>
      </c>
      <c r="LJ43" s="82" t="s">
        <v>2868</v>
      </c>
      <c r="LK43" s="82" t="s">
        <v>2868</v>
      </c>
      <c r="LL43" s="82" t="s">
        <v>2868</v>
      </c>
      <c r="LM43" s="82" t="s">
        <v>2868</v>
      </c>
      <c r="LN43" s="82" t="s">
        <v>2868</v>
      </c>
      <c r="LO43" s="82" t="s">
        <v>2868</v>
      </c>
      <c r="LP43" s="82" t="s">
        <v>2868</v>
      </c>
      <c r="LQ43" s="82" t="s">
        <v>2868</v>
      </c>
      <c r="LR43" s="82" t="s">
        <v>2868</v>
      </c>
      <c r="LS43" s="82" t="s">
        <v>2868</v>
      </c>
      <c r="LT43" s="82" t="s">
        <v>2868</v>
      </c>
      <c r="LU43" s="82" t="s">
        <v>2868</v>
      </c>
      <c r="LV43" s="82" t="s">
        <v>2868</v>
      </c>
      <c r="LW43" s="82" t="s">
        <v>2868</v>
      </c>
      <c r="LX43" s="82" t="s">
        <v>2868</v>
      </c>
      <c r="LY43" s="82" t="s">
        <v>2868</v>
      </c>
      <c r="LZ43" s="82" t="s">
        <v>2868</v>
      </c>
      <c r="MA43" s="82" t="s">
        <v>2868</v>
      </c>
      <c r="MB43" s="82" t="s">
        <v>2868</v>
      </c>
      <c r="MC43" s="82" t="s">
        <v>2868</v>
      </c>
      <c r="MD43" s="82" t="s">
        <v>2868</v>
      </c>
      <c r="ME43" s="82" t="s">
        <v>2868</v>
      </c>
      <c r="MF43" s="82" t="s">
        <v>2868</v>
      </c>
      <c r="MG43" s="82" t="s">
        <v>2868</v>
      </c>
      <c r="MH43" s="82" t="s">
        <v>2868</v>
      </c>
      <c r="MI43" s="82" t="s">
        <v>2868</v>
      </c>
      <c r="MJ43" s="82" t="s">
        <v>2868</v>
      </c>
      <c r="MK43" s="82" t="s">
        <v>2868</v>
      </c>
      <c r="ML43" s="82" t="s">
        <v>2868</v>
      </c>
      <c r="MM43" s="82" t="s">
        <v>2868</v>
      </c>
      <c r="MN43" s="82" t="s">
        <v>2868</v>
      </c>
      <c r="MO43" s="82" t="s">
        <v>2868</v>
      </c>
      <c r="MP43" s="82" t="s">
        <v>2868</v>
      </c>
      <c r="MQ43" s="82" t="s">
        <v>2868</v>
      </c>
      <c r="MR43" s="82" t="s">
        <v>2868</v>
      </c>
      <c r="MS43" s="82" t="s">
        <v>2868</v>
      </c>
      <c r="MT43" s="82" t="s">
        <v>2868</v>
      </c>
      <c r="MU43" s="82" t="s">
        <v>2868</v>
      </c>
      <c r="MV43" s="82" t="s">
        <v>2868</v>
      </c>
      <c r="MW43" s="82" t="s">
        <v>2868</v>
      </c>
      <c r="MX43" s="82" t="s">
        <v>2868</v>
      </c>
      <c r="MY43" s="82" t="s">
        <v>2868</v>
      </c>
      <c r="MZ43" s="82" t="s">
        <v>2868</v>
      </c>
      <c r="NA43" s="82" t="s">
        <v>2868</v>
      </c>
      <c r="NB43" s="82" t="s">
        <v>2868</v>
      </c>
      <c r="NC43" s="82" t="s">
        <v>2868</v>
      </c>
      <c r="ND43" s="82" t="s">
        <v>2868</v>
      </c>
      <c r="NE43" s="82" t="s">
        <v>2868</v>
      </c>
      <c r="NF43" s="82" t="s">
        <v>2868</v>
      </c>
      <c r="NG43" s="82" t="s">
        <v>2868</v>
      </c>
      <c r="NH43" s="82" t="s">
        <v>2868</v>
      </c>
      <c r="NI43" s="82" t="s">
        <v>2868</v>
      </c>
      <c r="NJ43" s="82" t="s">
        <v>2868</v>
      </c>
      <c r="NK43" s="82" t="s">
        <v>2868</v>
      </c>
      <c r="NL43" s="82" t="s">
        <v>2868</v>
      </c>
      <c r="NM43" s="82" t="s">
        <v>2868</v>
      </c>
      <c r="NN43" s="82" t="s">
        <v>2868</v>
      </c>
      <c r="NO43" s="82" t="s">
        <v>2868</v>
      </c>
      <c r="NP43" s="82" t="s">
        <v>2868</v>
      </c>
      <c r="NQ43" s="82" t="s">
        <v>2868</v>
      </c>
      <c r="NR43" s="82" t="s">
        <v>2868</v>
      </c>
      <c r="NS43" s="82" t="s">
        <v>2868</v>
      </c>
      <c r="NT43" s="82" t="s">
        <v>2868</v>
      </c>
      <c r="NU43" s="82" t="s">
        <v>2868</v>
      </c>
      <c r="NV43" s="82" t="s">
        <v>2868</v>
      </c>
      <c r="NW43" s="82" t="s">
        <v>2868</v>
      </c>
      <c r="NX43" s="82" t="s">
        <v>2868</v>
      </c>
      <c r="NY43" s="82" t="s">
        <v>2868</v>
      </c>
      <c r="NZ43" s="82" t="s">
        <v>2868</v>
      </c>
      <c r="OA43" s="82" t="s">
        <v>2868</v>
      </c>
      <c r="OB43" s="82" t="s">
        <v>2868</v>
      </c>
      <c r="OC43" s="82" t="s">
        <v>2868</v>
      </c>
      <c r="OD43" s="82" t="s">
        <v>2868</v>
      </c>
      <c r="OE43" s="82" t="s">
        <v>2868</v>
      </c>
      <c r="OF43" s="82" t="s">
        <v>2868</v>
      </c>
      <c r="OG43" s="82" t="s">
        <v>2868</v>
      </c>
      <c r="OH43" s="82" t="s">
        <v>2868</v>
      </c>
      <c r="OI43" s="82" t="s">
        <v>2868</v>
      </c>
      <c r="OJ43" s="82" t="s">
        <v>2868</v>
      </c>
      <c r="OK43" s="82" t="s">
        <v>2868</v>
      </c>
      <c r="OL43" s="82" t="s">
        <v>2868</v>
      </c>
      <c r="OM43" s="82" t="s">
        <v>2868</v>
      </c>
      <c r="ON43" s="82" t="s">
        <v>2868</v>
      </c>
      <c r="OO43" s="82" t="s">
        <v>2868</v>
      </c>
      <c r="OP43" s="82" t="s">
        <v>2868</v>
      </c>
      <c r="OQ43" s="82" t="s">
        <v>2868</v>
      </c>
      <c r="OR43" s="82" t="s">
        <v>2868</v>
      </c>
      <c r="OS43" s="82" t="s">
        <v>2868</v>
      </c>
      <c r="OT43" s="82" t="s">
        <v>2868</v>
      </c>
      <c r="OU43" s="82" t="s">
        <v>2868</v>
      </c>
      <c r="OV43" s="82" t="s">
        <v>2868</v>
      </c>
      <c r="OW43" s="82" t="s">
        <v>2868</v>
      </c>
      <c r="OX43" s="82" t="s">
        <v>2868</v>
      </c>
      <c r="OY43" s="82" t="s">
        <v>2868</v>
      </c>
      <c r="OZ43" s="82" t="s">
        <v>2868</v>
      </c>
      <c r="PA43" s="82" t="s">
        <v>2868</v>
      </c>
      <c r="PB43" s="82" t="s">
        <v>2868</v>
      </c>
      <c r="PC43" s="82" t="s">
        <v>2868</v>
      </c>
      <c r="PD43" s="82" t="s">
        <v>2868</v>
      </c>
      <c r="PE43" s="82" t="s">
        <v>2868</v>
      </c>
      <c r="PF43" s="82" t="s">
        <v>2868</v>
      </c>
      <c r="PG43" s="82" t="s">
        <v>2868</v>
      </c>
      <c r="PH43" s="82" t="s">
        <v>2868</v>
      </c>
      <c r="PI43" s="82" t="s">
        <v>2868</v>
      </c>
      <c r="PJ43" s="82" t="s">
        <v>2868</v>
      </c>
      <c r="PK43" s="82" t="s">
        <v>2868</v>
      </c>
      <c r="PL43" s="82" t="s">
        <v>2868</v>
      </c>
      <c r="PM43" s="82" t="s">
        <v>2868</v>
      </c>
      <c r="PN43" s="82" t="s">
        <v>2868</v>
      </c>
      <c r="PO43" s="82" t="s">
        <v>2868</v>
      </c>
      <c r="PP43" s="82" t="s">
        <v>2868</v>
      </c>
      <c r="PQ43" s="82" t="s">
        <v>2868</v>
      </c>
      <c r="PR43" s="82" t="s">
        <v>2868</v>
      </c>
      <c r="PS43" s="82" t="s">
        <v>2868</v>
      </c>
      <c r="PT43" s="82" t="s">
        <v>2868</v>
      </c>
      <c r="PU43" s="82" t="s">
        <v>2868</v>
      </c>
      <c r="PV43" s="82" t="s">
        <v>2868</v>
      </c>
      <c r="PW43" s="82" t="s">
        <v>2868</v>
      </c>
      <c r="PX43" s="82" t="s">
        <v>2868</v>
      </c>
      <c r="PY43" s="82" t="s">
        <v>2868</v>
      </c>
      <c r="PZ43" s="82" t="s">
        <v>2868</v>
      </c>
      <c r="QA43" s="82" t="s">
        <v>2868</v>
      </c>
      <c r="QB43" s="82" t="s">
        <v>2868</v>
      </c>
      <c r="QC43" s="82" t="s">
        <v>2868</v>
      </c>
      <c r="QD43" s="82" t="s">
        <v>2868</v>
      </c>
      <c r="QE43" s="82" t="s">
        <v>2868</v>
      </c>
      <c r="QF43" s="82" t="s">
        <v>2868</v>
      </c>
      <c r="QG43" s="82" t="s">
        <v>2868</v>
      </c>
      <c r="QH43" s="82" t="s">
        <v>2868</v>
      </c>
      <c r="QI43" s="82" t="s">
        <v>2868</v>
      </c>
      <c r="QJ43" s="82" t="s">
        <v>2868</v>
      </c>
      <c r="QK43" s="82" t="s">
        <v>2868</v>
      </c>
      <c r="QL43" s="82" t="s">
        <v>2868</v>
      </c>
      <c r="QM43" s="82" t="s">
        <v>2868</v>
      </c>
    </row>
    <row r="44" spans="2:455">
      <c r="B44" s="82" t="s">
        <v>2919</v>
      </c>
      <c r="C44" s="82" t="s">
        <v>4092</v>
      </c>
      <c r="D44" s="82" t="s">
        <v>2919</v>
      </c>
      <c r="E44" s="82" t="s">
        <v>3363</v>
      </c>
      <c r="F44" s="82" t="s">
        <v>849</v>
      </c>
      <c r="G44" s="82" t="s">
        <v>362</v>
      </c>
      <c r="H44" s="82" t="s">
        <v>362</v>
      </c>
      <c r="I44" s="82" t="s">
        <v>4019</v>
      </c>
      <c r="J44" s="82" t="s">
        <v>4021</v>
      </c>
      <c r="K44" s="82" t="s">
        <v>3303</v>
      </c>
      <c r="L44" s="82" t="s">
        <v>3291</v>
      </c>
      <c r="M44" s="82" t="s">
        <v>3291</v>
      </c>
      <c r="N44" s="82" t="s">
        <v>3306</v>
      </c>
      <c r="O44" s="82" t="s">
        <v>3293</v>
      </c>
      <c r="P44" s="82" t="s">
        <v>3306</v>
      </c>
      <c r="Q44" s="82" t="s">
        <v>3291</v>
      </c>
      <c r="R44" s="82" t="s">
        <v>3291</v>
      </c>
      <c r="S44" s="82" t="s">
        <v>3293</v>
      </c>
      <c r="T44" s="82" t="s">
        <v>2868</v>
      </c>
      <c r="U44" s="82" t="s">
        <v>2868</v>
      </c>
      <c r="V44" s="82" t="s">
        <v>4020</v>
      </c>
      <c r="W44" s="82" t="s">
        <v>3289</v>
      </c>
      <c r="X44" s="82" t="s">
        <v>3294</v>
      </c>
      <c r="Y44" s="82" t="s">
        <v>3291</v>
      </c>
      <c r="Z44" s="82" t="s">
        <v>3303</v>
      </c>
      <c r="AA44" s="82" t="s">
        <v>3291</v>
      </c>
      <c r="AB44" s="82" t="s">
        <v>3289</v>
      </c>
      <c r="AC44" s="82" t="s">
        <v>3291</v>
      </c>
      <c r="AD44" s="82" t="s">
        <v>2868</v>
      </c>
      <c r="AE44" s="82" t="s">
        <v>2868</v>
      </c>
      <c r="AF44" s="82" t="s">
        <v>3302</v>
      </c>
      <c r="AG44" s="82" t="s">
        <v>3293</v>
      </c>
      <c r="AH44" s="82" t="s">
        <v>3291</v>
      </c>
      <c r="AI44" s="82" t="s">
        <v>3293</v>
      </c>
      <c r="AJ44" s="82" t="s">
        <v>4291</v>
      </c>
      <c r="AK44" s="82" t="s">
        <v>3289</v>
      </c>
      <c r="AL44" s="82" t="s">
        <v>3294</v>
      </c>
      <c r="AM44" s="82" t="s">
        <v>3291</v>
      </c>
      <c r="AN44" s="82" t="s">
        <v>3301</v>
      </c>
      <c r="AO44" s="82" t="s">
        <v>3293</v>
      </c>
      <c r="AP44" s="82" t="s">
        <v>3289</v>
      </c>
      <c r="AQ44" s="82" t="s">
        <v>3291</v>
      </c>
      <c r="AR44" s="82" t="s">
        <v>2868</v>
      </c>
      <c r="AS44" s="82" t="s">
        <v>2868</v>
      </c>
      <c r="AT44" s="82" t="s">
        <v>3302</v>
      </c>
      <c r="AU44" s="82" t="s">
        <v>3293</v>
      </c>
      <c r="AV44" s="82" t="s">
        <v>3291</v>
      </c>
      <c r="AW44" s="82" t="s">
        <v>3291</v>
      </c>
      <c r="AX44" s="82" t="s">
        <v>4278</v>
      </c>
      <c r="AY44" s="82" t="s">
        <v>3289</v>
      </c>
      <c r="AZ44" s="82" t="s">
        <v>3294</v>
      </c>
      <c r="BA44" s="82" t="s">
        <v>3291</v>
      </c>
      <c r="BB44" s="82" t="s">
        <v>3301</v>
      </c>
      <c r="BC44" s="82" t="s">
        <v>3293</v>
      </c>
      <c r="BD44" s="82" t="s">
        <v>3289</v>
      </c>
      <c r="BE44" s="82" t="s">
        <v>3291</v>
      </c>
      <c r="BF44" s="82" t="s">
        <v>2868</v>
      </c>
      <c r="BG44" s="82" t="s">
        <v>2868</v>
      </c>
      <c r="BH44" s="82" t="s">
        <v>3302</v>
      </c>
      <c r="BI44" s="82" t="s">
        <v>3293</v>
      </c>
      <c r="BJ44" s="82" t="s">
        <v>3291</v>
      </c>
      <c r="BK44" s="82" t="s">
        <v>3291</v>
      </c>
      <c r="BL44" s="82" t="s">
        <v>4298</v>
      </c>
      <c r="BM44" s="82" t="s">
        <v>3289</v>
      </c>
      <c r="BN44" s="82" t="s">
        <v>3294</v>
      </c>
      <c r="BO44" s="82" t="s">
        <v>3291</v>
      </c>
      <c r="BP44" s="82" t="s">
        <v>3301</v>
      </c>
      <c r="BQ44" s="82" t="s">
        <v>3293</v>
      </c>
      <c r="BR44" s="82" t="s">
        <v>3289</v>
      </c>
      <c r="BS44" s="82" t="s">
        <v>3291</v>
      </c>
      <c r="BT44" s="82" t="s">
        <v>2868</v>
      </c>
      <c r="BU44" s="82" t="s">
        <v>2868</v>
      </c>
      <c r="BV44" s="82" t="s">
        <v>3302</v>
      </c>
      <c r="BW44" s="82" t="s">
        <v>3293</v>
      </c>
      <c r="BX44" s="82" t="s">
        <v>3291</v>
      </c>
      <c r="BY44" s="82" t="s">
        <v>3291</v>
      </c>
      <c r="BZ44" s="82" t="s">
        <v>4301</v>
      </c>
      <c r="CA44" s="82" t="s">
        <v>3289</v>
      </c>
      <c r="CB44" s="82" t="s">
        <v>3294</v>
      </c>
      <c r="CC44" s="82" t="s">
        <v>3291</v>
      </c>
      <c r="CD44" s="82" t="s">
        <v>3301</v>
      </c>
      <c r="CE44" s="82" t="s">
        <v>3293</v>
      </c>
      <c r="CF44" s="82" t="s">
        <v>3289</v>
      </c>
      <c r="CG44" s="82" t="s">
        <v>3291</v>
      </c>
      <c r="CH44" s="82" t="s">
        <v>2868</v>
      </c>
      <c r="CI44" s="82" t="s">
        <v>2868</v>
      </c>
      <c r="CJ44" s="82" t="s">
        <v>3302</v>
      </c>
      <c r="CK44" s="82" t="s">
        <v>3293</v>
      </c>
      <c r="CL44" s="82" t="s">
        <v>3291</v>
      </c>
      <c r="CM44" s="82" t="s">
        <v>3291</v>
      </c>
      <c r="CN44" s="82" t="s">
        <v>4281</v>
      </c>
      <c r="CO44" s="82" t="s">
        <v>3289</v>
      </c>
      <c r="CP44" s="82" t="s">
        <v>3294</v>
      </c>
      <c r="CQ44" s="82" t="s">
        <v>3291</v>
      </c>
      <c r="CR44" s="82" t="s">
        <v>3301</v>
      </c>
      <c r="CS44" s="82" t="s">
        <v>3293</v>
      </c>
      <c r="CT44" s="82" t="s">
        <v>3289</v>
      </c>
      <c r="CU44" s="82" t="s">
        <v>3291</v>
      </c>
      <c r="CV44" s="82" t="s">
        <v>2868</v>
      </c>
      <c r="CW44" s="82" t="s">
        <v>2868</v>
      </c>
      <c r="CX44" s="82" t="s">
        <v>3302</v>
      </c>
      <c r="CY44" s="82" t="s">
        <v>3293</v>
      </c>
      <c r="CZ44" s="82" t="s">
        <v>3291</v>
      </c>
      <c r="DA44" s="82" t="s">
        <v>3291</v>
      </c>
      <c r="DB44" s="82" t="s">
        <v>4292</v>
      </c>
      <c r="DC44" s="82" t="s">
        <v>3289</v>
      </c>
      <c r="DD44" s="82" t="s">
        <v>3294</v>
      </c>
      <c r="DE44" s="82" t="s">
        <v>3291</v>
      </c>
      <c r="DF44" s="82" t="s">
        <v>3301</v>
      </c>
      <c r="DG44" s="82" t="s">
        <v>3293</v>
      </c>
      <c r="DH44" s="82" t="s">
        <v>3289</v>
      </c>
      <c r="DI44" s="82" t="s">
        <v>3291</v>
      </c>
      <c r="DJ44" s="82" t="s">
        <v>2868</v>
      </c>
      <c r="DK44" s="82" t="s">
        <v>2868</v>
      </c>
      <c r="DL44" s="82" t="s">
        <v>3302</v>
      </c>
      <c r="DM44" s="82" t="s">
        <v>3293</v>
      </c>
      <c r="DN44" s="82" t="s">
        <v>3291</v>
      </c>
      <c r="DO44" s="82" t="s">
        <v>3291</v>
      </c>
      <c r="DP44" s="82" t="s">
        <v>4282</v>
      </c>
      <c r="DQ44" s="82" t="s">
        <v>3289</v>
      </c>
      <c r="DR44" s="82" t="s">
        <v>3294</v>
      </c>
      <c r="DS44" s="82" t="s">
        <v>3291</v>
      </c>
      <c r="DT44" s="82" t="s">
        <v>3301</v>
      </c>
      <c r="DU44" s="82" t="s">
        <v>3293</v>
      </c>
      <c r="DV44" s="82" t="s">
        <v>3289</v>
      </c>
      <c r="DW44" s="82" t="s">
        <v>3291</v>
      </c>
      <c r="DX44" s="82" t="s">
        <v>2868</v>
      </c>
      <c r="DY44" s="82" t="s">
        <v>2868</v>
      </c>
      <c r="DZ44" s="82" t="s">
        <v>3302</v>
      </c>
      <c r="EA44" s="82" t="s">
        <v>3293</v>
      </c>
      <c r="EB44" s="82" t="s">
        <v>3291</v>
      </c>
      <c r="EC44" s="82" t="s">
        <v>3291</v>
      </c>
      <c r="ED44" s="82" t="s">
        <v>4299</v>
      </c>
      <c r="EE44" s="82" t="s">
        <v>3289</v>
      </c>
      <c r="EF44" s="82" t="s">
        <v>3294</v>
      </c>
      <c r="EG44" s="82" t="s">
        <v>3291</v>
      </c>
      <c r="EH44" s="82" t="s">
        <v>3301</v>
      </c>
      <c r="EI44" s="82" t="s">
        <v>3293</v>
      </c>
      <c r="EJ44" s="82" t="s">
        <v>3289</v>
      </c>
      <c r="EK44" s="82" t="s">
        <v>3291</v>
      </c>
      <c r="EL44" s="82" t="s">
        <v>2868</v>
      </c>
      <c r="EM44" s="82" t="s">
        <v>2868</v>
      </c>
      <c r="EN44" s="82" t="s">
        <v>3302</v>
      </c>
      <c r="EO44" s="82" t="s">
        <v>3293</v>
      </c>
      <c r="EP44" s="82" t="s">
        <v>3291</v>
      </c>
      <c r="EQ44" s="82" t="s">
        <v>3291</v>
      </c>
      <c r="ER44" s="82" t="s">
        <v>4296</v>
      </c>
      <c r="ES44" s="82" t="s">
        <v>3289</v>
      </c>
      <c r="ET44" s="82" t="s">
        <v>3294</v>
      </c>
      <c r="EU44" s="82" t="s">
        <v>3291</v>
      </c>
      <c r="EV44" s="82" t="s">
        <v>3301</v>
      </c>
      <c r="EW44" s="82" t="s">
        <v>3293</v>
      </c>
      <c r="EX44" s="82" t="s">
        <v>3289</v>
      </c>
      <c r="EY44" s="82" t="s">
        <v>3291</v>
      </c>
      <c r="EZ44" s="82" t="s">
        <v>2868</v>
      </c>
      <c r="FA44" s="82" t="s">
        <v>2868</v>
      </c>
      <c r="FB44" s="82" t="s">
        <v>3302</v>
      </c>
      <c r="FC44" s="82" t="s">
        <v>3293</v>
      </c>
      <c r="FD44" s="82" t="s">
        <v>3291</v>
      </c>
      <c r="FE44" s="82" t="s">
        <v>3291</v>
      </c>
      <c r="FF44" s="82" t="s">
        <v>4294</v>
      </c>
      <c r="FG44" s="82" t="s">
        <v>3289</v>
      </c>
      <c r="FH44" s="82" t="s">
        <v>3294</v>
      </c>
      <c r="FI44" s="82" t="s">
        <v>3291</v>
      </c>
      <c r="FJ44" s="82" t="s">
        <v>3301</v>
      </c>
      <c r="FK44" s="82" t="s">
        <v>3293</v>
      </c>
      <c r="FL44" s="82" t="s">
        <v>3289</v>
      </c>
      <c r="FM44" s="82" t="s">
        <v>3291</v>
      </c>
      <c r="FN44" s="82" t="s">
        <v>2868</v>
      </c>
      <c r="FO44" s="82" t="s">
        <v>2868</v>
      </c>
      <c r="FP44" s="82" t="s">
        <v>3302</v>
      </c>
      <c r="FQ44" s="82" t="s">
        <v>3293</v>
      </c>
      <c r="FR44" s="82" t="s">
        <v>3291</v>
      </c>
      <c r="FS44" s="82" t="s">
        <v>3291</v>
      </c>
      <c r="FT44" s="82" t="s">
        <v>4285</v>
      </c>
      <c r="FU44" s="82" t="s">
        <v>3289</v>
      </c>
      <c r="FV44" s="82" t="s">
        <v>3294</v>
      </c>
      <c r="FW44" s="82" t="s">
        <v>3291</v>
      </c>
      <c r="FX44" s="82" t="s">
        <v>3301</v>
      </c>
      <c r="FY44" s="82" t="s">
        <v>3293</v>
      </c>
      <c r="FZ44" s="82" t="s">
        <v>3289</v>
      </c>
      <c r="GA44" s="82" t="s">
        <v>3291</v>
      </c>
      <c r="GB44" s="82" t="s">
        <v>2868</v>
      </c>
      <c r="GC44" s="82" t="s">
        <v>2868</v>
      </c>
      <c r="GD44" s="82" t="s">
        <v>3302</v>
      </c>
      <c r="GE44" s="82" t="s">
        <v>3293</v>
      </c>
      <c r="GF44" s="82" t="s">
        <v>3291</v>
      </c>
      <c r="GG44" s="82" t="s">
        <v>3291</v>
      </c>
      <c r="GH44" s="82" t="s">
        <v>4297</v>
      </c>
      <c r="GI44" s="82" t="s">
        <v>3289</v>
      </c>
      <c r="GJ44" s="82" t="s">
        <v>3294</v>
      </c>
      <c r="GK44" s="82" t="s">
        <v>3291</v>
      </c>
      <c r="GL44" s="82" t="s">
        <v>3301</v>
      </c>
      <c r="GM44" s="82" t="s">
        <v>3293</v>
      </c>
      <c r="GN44" s="82" t="s">
        <v>3289</v>
      </c>
      <c r="GO44" s="82" t="s">
        <v>3291</v>
      </c>
      <c r="GP44" s="82" t="s">
        <v>2868</v>
      </c>
      <c r="GQ44" s="82" t="s">
        <v>2868</v>
      </c>
      <c r="GR44" s="82" t="s">
        <v>3302</v>
      </c>
      <c r="GS44" s="82" t="s">
        <v>3293</v>
      </c>
      <c r="GT44" s="82" t="s">
        <v>3291</v>
      </c>
      <c r="GU44" s="82" t="s">
        <v>3291</v>
      </c>
      <c r="GV44" s="82" t="s">
        <v>4300</v>
      </c>
      <c r="GW44" s="82" t="s">
        <v>3289</v>
      </c>
      <c r="GX44" s="82" t="s">
        <v>3294</v>
      </c>
      <c r="GY44" s="82" t="s">
        <v>3291</v>
      </c>
      <c r="GZ44" s="82" t="s">
        <v>3301</v>
      </c>
      <c r="HA44" s="82" t="s">
        <v>3293</v>
      </c>
      <c r="HB44" s="82" t="s">
        <v>3289</v>
      </c>
      <c r="HC44" s="82" t="s">
        <v>3291</v>
      </c>
      <c r="HD44" s="82" t="s">
        <v>2868</v>
      </c>
      <c r="HE44" s="82" t="s">
        <v>2868</v>
      </c>
      <c r="HF44" s="82" t="s">
        <v>3302</v>
      </c>
      <c r="HG44" s="82" t="s">
        <v>3293</v>
      </c>
      <c r="HH44" s="82" t="s">
        <v>3291</v>
      </c>
      <c r="HI44" s="82" t="s">
        <v>3291</v>
      </c>
      <c r="HJ44" s="82" t="s">
        <v>4286</v>
      </c>
      <c r="HK44" s="82" t="s">
        <v>3289</v>
      </c>
      <c r="HL44" s="82" t="s">
        <v>3294</v>
      </c>
      <c r="HM44" s="82" t="s">
        <v>3291</v>
      </c>
      <c r="HN44" s="82" t="s">
        <v>3301</v>
      </c>
      <c r="HO44" s="82" t="s">
        <v>3293</v>
      </c>
      <c r="HP44" s="82" t="s">
        <v>3289</v>
      </c>
      <c r="HQ44" s="82" t="s">
        <v>3291</v>
      </c>
      <c r="HR44" s="82" t="s">
        <v>2868</v>
      </c>
      <c r="HS44" s="82" t="s">
        <v>2868</v>
      </c>
      <c r="HT44" s="82" t="s">
        <v>3302</v>
      </c>
      <c r="HU44" s="82" t="s">
        <v>3293</v>
      </c>
      <c r="HV44" s="82" t="s">
        <v>3291</v>
      </c>
      <c r="HW44" s="82" t="s">
        <v>3291</v>
      </c>
      <c r="HX44" s="82" t="s">
        <v>4295</v>
      </c>
      <c r="HY44" s="82" t="s">
        <v>3289</v>
      </c>
      <c r="HZ44" s="82" t="s">
        <v>3294</v>
      </c>
      <c r="IA44" s="82" t="s">
        <v>3291</v>
      </c>
      <c r="IB44" s="82" t="s">
        <v>3301</v>
      </c>
      <c r="IC44" s="82" t="s">
        <v>3293</v>
      </c>
      <c r="ID44" s="82" t="s">
        <v>3289</v>
      </c>
      <c r="IE44" s="82" t="s">
        <v>3291</v>
      </c>
      <c r="IF44" s="82" t="s">
        <v>2868</v>
      </c>
      <c r="IG44" s="82" t="s">
        <v>2868</v>
      </c>
      <c r="IH44" s="82" t="s">
        <v>3302</v>
      </c>
      <c r="II44" s="82" t="s">
        <v>3293</v>
      </c>
      <c r="IJ44" s="82" t="s">
        <v>3291</v>
      </c>
      <c r="IK44" s="82" t="s">
        <v>3291</v>
      </c>
      <c r="IL44" s="82" t="s">
        <v>4289</v>
      </c>
      <c r="IM44" s="82" t="s">
        <v>3289</v>
      </c>
      <c r="IN44" s="82" t="s">
        <v>3294</v>
      </c>
      <c r="IO44" s="82" t="s">
        <v>3291</v>
      </c>
      <c r="IP44" s="82" t="s">
        <v>3301</v>
      </c>
      <c r="IQ44" s="82" t="s">
        <v>3293</v>
      </c>
      <c r="IR44" s="82" t="s">
        <v>3289</v>
      </c>
      <c r="IS44" s="82" t="s">
        <v>3291</v>
      </c>
      <c r="IT44" s="82" t="s">
        <v>2868</v>
      </c>
      <c r="IU44" s="82" t="s">
        <v>2868</v>
      </c>
      <c r="IV44" s="82" t="s">
        <v>3302</v>
      </c>
      <c r="IW44" s="82" t="s">
        <v>3293</v>
      </c>
      <c r="IX44" s="82" t="s">
        <v>3291</v>
      </c>
      <c r="IY44" s="82" t="s">
        <v>3291</v>
      </c>
      <c r="IZ44" s="82" t="s">
        <v>4021</v>
      </c>
      <c r="JA44" s="82" t="s">
        <v>3289</v>
      </c>
      <c r="JB44" s="82" t="s">
        <v>3294</v>
      </c>
      <c r="JC44" s="82" t="s">
        <v>3291</v>
      </c>
      <c r="JD44" s="82" t="s">
        <v>3301</v>
      </c>
      <c r="JE44" s="82" t="s">
        <v>3293</v>
      </c>
      <c r="JF44" s="82" t="s">
        <v>3289</v>
      </c>
      <c r="JG44" s="82" t="s">
        <v>3291</v>
      </c>
      <c r="JH44" s="82" t="s">
        <v>2868</v>
      </c>
      <c r="JI44" s="82" t="s">
        <v>2868</v>
      </c>
      <c r="JJ44" s="82" t="s">
        <v>3302</v>
      </c>
      <c r="JK44" s="82" t="s">
        <v>3293</v>
      </c>
      <c r="JL44" s="82" t="s">
        <v>3291</v>
      </c>
      <c r="JM44" s="82" t="s">
        <v>3291</v>
      </c>
      <c r="JN44" s="82" t="s">
        <v>2868</v>
      </c>
      <c r="JO44" s="82" t="s">
        <v>2868</v>
      </c>
      <c r="JP44" s="82" t="s">
        <v>2868</v>
      </c>
      <c r="JQ44" s="82" t="s">
        <v>2868</v>
      </c>
      <c r="JR44" s="82" t="s">
        <v>2868</v>
      </c>
      <c r="JS44" s="82" t="s">
        <v>2868</v>
      </c>
      <c r="JT44" s="82" t="s">
        <v>2868</v>
      </c>
      <c r="JU44" s="82" t="s">
        <v>2868</v>
      </c>
      <c r="JV44" s="82" t="s">
        <v>2868</v>
      </c>
      <c r="JW44" s="82" t="s">
        <v>2868</v>
      </c>
      <c r="JX44" s="82" t="s">
        <v>2868</v>
      </c>
      <c r="JY44" s="82" t="s">
        <v>2868</v>
      </c>
      <c r="JZ44" s="82" t="s">
        <v>2868</v>
      </c>
      <c r="KA44" s="82" t="s">
        <v>2868</v>
      </c>
      <c r="KB44" s="82" t="s">
        <v>2868</v>
      </c>
      <c r="KC44" s="82" t="s">
        <v>2868</v>
      </c>
      <c r="KD44" s="82" t="s">
        <v>2868</v>
      </c>
      <c r="KE44" s="82" t="s">
        <v>2868</v>
      </c>
      <c r="KF44" s="82" t="s">
        <v>2868</v>
      </c>
      <c r="KG44" s="82" t="s">
        <v>2868</v>
      </c>
      <c r="KH44" s="82" t="s">
        <v>2868</v>
      </c>
      <c r="KI44" s="82" t="s">
        <v>2868</v>
      </c>
      <c r="KJ44" s="82" t="s">
        <v>2868</v>
      </c>
      <c r="KK44" s="82" t="s">
        <v>2868</v>
      </c>
      <c r="KL44" s="82" t="s">
        <v>2868</v>
      </c>
      <c r="KM44" s="82" t="s">
        <v>2868</v>
      </c>
      <c r="KN44" s="82" t="s">
        <v>2868</v>
      </c>
      <c r="KO44" s="82" t="s">
        <v>2868</v>
      </c>
      <c r="KP44" s="82" t="s">
        <v>2868</v>
      </c>
      <c r="KQ44" s="82" t="s">
        <v>2868</v>
      </c>
      <c r="KR44" s="82" t="s">
        <v>2868</v>
      </c>
      <c r="KS44" s="82" t="s">
        <v>2868</v>
      </c>
      <c r="KT44" s="82" t="s">
        <v>2868</v>
      </c>
      <c r="KU44" s="82" t="s">
        <v>2868</v>
      </c>
      <c r="KV44" s="82" t="s">
        <v>2868</v>
      </c>
      <c r="KW44" s="82" t="s">
        <v>2868</v>
      </c>
      <c r="KX44" s="82" t="s">
        <v>2868</v>
      </c>
      <c r="KY44" s="82" t="s">
        <v>2868</v>
      </c>
      <c r="KZ44" s="82" t="s">
        <v>2868</v>
      </c>
      <c r="LA44" s="82" t="s">
        <v>2868</v>
      </c>
      <c r="LB44" s="82" t="s">
        <v>2868</v>
      </c>
      <c r="LC44" s="82" t="s">
        <v>2868</v>
      </c>
      <c r="LD44" s="82" t="s">
        <v>2868</v>
      </c>
      <c r="LE44" s="82" t="s">
        <v>2868</v>
      </c>
      <c r="LF44" s="82" t="s">
        <v>2868</v>
      </c>
      <c r="LG44" s="82" t="s">
        <v>2868</v>
      </c>
      <c r="LH44" s="82" t="s">
        <v>2868</v>
      </c>
      <c r="LI44" s="82" t="s">
        <v>2868</v>
      </c>
      <c r="LJ44" s="82" t="s">
        <v>2868</v>
      </c>
      <c r="LK44" s="82" t="s">
        <v>2868</v>
      </c>
      <c r="LL44" s="82" t="s">
        <v>2868</v>
      </c>
      <c r="LM44" s="82" t="s">
        <v>2868</v>
      </c>
      <c r="LN44" s="82" t="s">
        <v>2868</v>
      </c>
      <c r="LO44" s="82" t="s">
        <v>2868</v>
      </c>
      <c r="LP44" s="82" t="s">
        <v>2868</v>
      </c>
      <c r="LQ44" s="82" t="s">
        <v>2868</v>
      </c>
      <c r="LR44" s="82" t="s">
        <v>2868</v>
      </c>
      <c r="LS44" s="82" t="s">
        <v>2868</v>
      </c>
      <c r="LT44" s="82" t="s">
        <v>2868</v>
      </c>
      <c r="LU44" s="82" t="s">
        <v>2868</v>
      </c>
      <c r="LV44" s="82" t="s">
        <v>2868</v>
      </c>
      <c r="LW44" s="82" t="s">
        <v>2868</v>
      </c>
      <c r="LX44" s="82" t="s">
        <v>2868</v>
      </c>
      <c r="LY44" s="82" t="s">
        <v>2868</v>
      </c>
      <c r="LZ44" s="82" t="s">
        <v>2868</v>
      </c>
      <c r="MA44" s="82" t="s">
        <v>2868</v>
      </c>
      <c r="MB44" s="82" t="s">
        <v>2868</v>
      </c>
      <c r="MC44" s="82" t="s">
        <v>2868</v>
      </c>
      <c r="MD44" s="82" t="s">
        <v>2868</v>
      </c>
      <c r="ME44" s="82" t="s">
        <v>2868</v>
      </c>
      <c r="MF44" s="82" t="s">
        <v>2868</v>
      </c>
      <c r="MG44" s="82" t="s">
        <v>2868</v>
      </c>
      <c r="MH44" s="82" t="s">
        <v>2868</v>
      </c>
      <c r="MI44" s="82" t="s">
        <v>2868</v>
      </c>
      <c r="MJ44" s="82" t="s">
        <v>2868</v>
      </c>
      <c r="MK44" s="82" t="s">
        <v>2868</v>
      </c>
      <c r="ML44" s="82" t="s">
        <v>2868</v>
      </c>
      <c r="MM44" s="82" t="s">
        <v>2868</v>
      </c>
      <c r="MN44" s="82" t="s">
        <v>2868</v>
      </c>
      <c r="MO44" s="82" t="s">
        <v>2868</v>
      </c>
      <c r="MP44" s="82" t="s">
        <v>2868</v>
      </c>
      <c r="MQ44" s="82" t="s">
        <v>2868</v>
      </c>
      <c r="MR44" s="82" t="s">
        <v>2868</v>
      </c>
      <c r="MS44" s="82" t="s">
        <v>2868</v>
      </c>
      <c r="MT44" s="82" t="s">
        <v>2868</v>
      </c>
      <c r="MU44" s="82" t="s">
        <v>2868</v>
      </c>
      <c r="MV44" s="82" t="s">
        <v>2868</v>
      </c>
      <c r="MW44" s="82" t="s">
        <v>2868</v>
      </c>
      <c r="MX44" s="82" t="s">
        <v>2868</v>
      </c>
      <c r="MY44" s="82" t="s">
        <v>2868</v>
      </c>
      <c r="MZ44" s="82" t="s">
        <v>2868</v>
      </c>
      <c r="NA44" s="82" t="s">
        <v>2868</v>
      </c>
      <c r="NB44" s="82" t="s">
        <v>2868</v>
      </c>
      <c r="NC44" s="82" t="s">
        <v>2868</v>
      </c>
      <c r="ND44" s="82" t="s">
        <v>2868</v>
      </c>
      <c r="NE44" s="82" t="s">
        <v>2868</v>
      </c>
      <c r="NF44" s="82" t="s">
        <v>2868</v>
      </c>
      <c r="NG44" s="82" t="s">
        <v>2868</v>
      </c>
      <c r="NH44" s="82" t="s">
        <v>2868</v>
      </c>
      <c r="NI44" s="82" t="s">
        <v>2868</v>
      </c>
      <c r="NJ44" s="82" t="s">
        <v>2868</v>
      </c>
      <c r="NK44" s="82" t="s">
        <v>2868</v>
      </c>
      <c r="NL44" s="82" t="s">
        <v>2868</v>
      </c>
      <c r="NM44" s="82" t="s">
        <v>2868</v>
      </c>
      <c r="NN44" s="82" t="s">
        <v>2868</v>
      </c>
      <c r="NO44" s="82" t="s">
        <v>2868</v>
      </c>
      <c r="NP44" s="82" t="s">
        <v>2868</v>
      </c>
      <c r="NQ44" s="82" t="s">
        <v>2868</v>
      </c>
      <c r="NR44" s="82" t="s">
        <v>2868</v>
      </c>
      <c r="NS44" s="82" t="s">
        <v>2868</v>
      </c>
      <c r="NT44" s="82" t="s">
        <v>2868</v>
      </c>
      <c r="NU44" s="82" t="s">
        <v>2868</v>
      </c>
      <c r="NV44" s="82" t="s">
        <v>2868</v>
      </c>
      <c r="NW44" s="82" t="s">
        <v>2868</v>
      </c>
      <c r="NX44" s="82" t="s">
        <v>2868</v>
      </c>
      <c r="NY44" s="82" t="s">
        <v>2868</v>
      </c>
      <c r="NZ44" s="82" t="s">
        <v>2868</v>
      </c>
      <c r="OA44" s="82" t="s">
        <v>2868</v>
      </c>
      <c r="OB44" s="82" t="s">
        <v>2868</v>
      </c>
      <c r="OC44" s="82" t="s">
        <v>2868</v>
      </c>
      <c r="OD44" s="82" t="s">
        <v>2868</v>
      </c>
      <c r="OE44" s="82" t="s">
        <v>2868</v>
      </c>
      <c r="OF44" s="82" t="s">
        <v>2868</v>
      </c>
      <c r="OG44" s="82" t="s">
        <v>2868</v>
      </c>
      <c r="OH44" s="82" t="s">
        <v>2868</v>
      </c>
      <c r="OI44" s="82" t="s">
        <v>2868</v>
      </c>
      <c r="OJ44" s="82" t="s">
        <v>2868</v>
      </c>
      <c r="OK44" s="82" t="s">
        <v>2868</v>
      </c>
      <c r="OL44" s="82" t="s">
        <v>2868</v>
      </c>
      <c r="OM44" s="82" t="s">
        <v>2868</v>
      </c>
      <c r="ON44" s="82" t="s">
        <v>2868</v>
      </c>
      <c r="OO44" s="82" t="s">
        <v>2868</v>
      </c>
      <c r="OP44" s="82" t="s">
        <v>2868</v>
      </c>
      <c r="OQ44" s="82" t="s">
        <v>2868</v>
      </c>
      <c r="OR44" s="82" t="s">
        <v>2868</v>
      </c>
      <c r="OS44" s="82" t="s">
        <v>2868</v>
      </c>
      <c r="OT44" s="82" t="s">
        <v>2868</v>
      </c>
      <c r="OU44" s="82" t="s">
        <v>2868</v>
      </c>
      <c r="OV44" s="82" t="s">
        <v>2868</v>
      </c>
      <c r="OW44" s="82" t="s">
        <v>2868</v>
      </c>
      <c r="OX44" s="82" t="s">
        <v>2868</v>
      </c>
      <c r="OY44" s="82" t="s">
        <v>2868</v>
      </c>
      <c r="OZ44" s="82" t="s">
        <v>2868</v>
      </c>
      <c r="PA44" s="82" t="s">
        <v>2868</v>
      </c>
      <c r="PB44" s="82" t="s">
        <v>2868</v>
      </c>
      <c r="PC44" s="82" t="s">
        <v>2868</v>
      </c>
      <c r="PD44" s="82" t="s">
        <v>2868</v>
      </c>
      <c r="PE44" s="82" t="s">
        <v>2868</v>
      </c>
      <c r="PF44" s="82" t="s">
        <v>2868</v>
      </c>
      <c r="PG44" s="82" t="s">
        <v>2868</v>
      </c>
      <c r="PH44" s="82" t="s">
        <v>2868</v>
      </c>
      <c r="PI44" s="82" t="s">
        <v>2868</v>
      </c>
      <c r="PJ44" s="82" t="s">
        <v>2868</v>
      </c>
      <c r="PK44" s="82" t="s">
        <v>2868</v>
      </c>
      <c r="PL44" s="82" t="s">
        <v>2868</v>
      </c>
      <c r="PM44" s="82" t="s">
        <v>2868</v>
      </c>
      <c r="PN44" s="82" t="s">
        <v>2868</v>
      </c>
      <c r="PO44" s="82" t="s">
        <v>2868</v>
      </c>
      <c r="PP44" s="82" t="s">
        <v>2868</v>
      </c>
      <c r="PQ44" s="82" t="s">
        <v>2868</v>
      </c>
      <c r="PR44" s="82" t="s">
        <v>2868</v>
      </c>
      <c r="PS44" s="82" t="s">
        <v>2868</v>
      </c>
      <c r="PT44" s="82" t="s">
        <v>2868</v>
      </c>
      <c r="PU44" s="82" t="s">
        <v>2868</v>
      </c>
      <c r="PV44" s="82" t="s">
        <v>2868</v>
      </c>
      <c r="PW44" s="82" t="s">
        <v>2868</v>
      </c>
      <c r="PX44" s="82" t="s">
        <v>2868</v>
      </c>
      <c r="PY44" s="82" t="s">
        <v>2868</v>
      </c>
      <c r="PZ44" s="82" t="s">
        <v>2868</v>
      </c>
      <c r="QA44" s="82" t="s">
        <v>2868</v>
      </c>
      <c r="QB44" s="82" t="s">
        <v>2868</v>
      </c>
      <c r="QC44" s="82" t="s">
        <v>2868</v>
      </c>
      <c r="QD44" s="82" t="s">
        <v>2868</v>
      </c>
      <c r="QE44" s="82" t="s">
        <v>2868</v>
      </c>
      <c r="QF44" s="82" t="s">
        <v>2868</v>
      </c>
      <c r="QG44" s="82" t="s">
        <v>2868</v>
      </c>
      <c r="QH44" s="82" t="s">
        <v>2868</v>
      </c>
      <c r="QI44" s="82" t="s">
        <v>2868</v>
      </c>
      <c r="QJ44" s="82" t="s">
        <v>2868</v>
      </c>
      <c r="QK44" s="82" t="s">
        <v>2868</v>
      </c>
      <c r="QL44" s="82" t="s">
        <v>2868</v>
      </c>
      <c r="QM44" s="82" t="s">
        <v>2868</v>
      </c>
    </row>
    <row r="45" spans="2:455">
      <c r="B45" s="82" t="s">
        <v>2921</v>
      </c>
      <c r="C45" s="82" t="s">
        <v>4094</v>
      </c>
      <c r="D45" s="82" t="s">
        <v>2921</v>
      </c>
      <c r="E45" s="82" t="s">
        <v>3364</v>
      </c>
      <c r="F45" s="82" t="s">
        <v>849</v>
      </c>
      <c r="G45" s="82" t="s">
        <v>364</v>
      </c>
      <c r="H45" s="82" t="s">
        <v>364</v>
      </c>
      <c r="I45" s="82" t="s">
        <v>4019</v>
      </c>
      <c r="J45" s="82" t="s">
        <v>4021</v>
      </c>
      <c r="K45" s="82" t="s">
        <v>3301</v>
      </c>
      <c r="L45" s="82" t="s">
        <v>3291</v>
      </c>
      <c r="M45" s="82" t="s">
        <v>3304</v>
      </c>
      <c r="N45" s="82" t="s">
        <v>3324</v>
      </c>
      <c r="O45" s="82" t="s">
        <v>3293</v>
      </c>
      <c r="P45" s="82" t="s">
        <v>3324</v>
      </c>
      <c r="Q45" s="82" t="s">
        <v>3293</v>
      </c>
      <c r="R45" s="82" t="s">
        <v>3291</v>
      </c>
      <c r="S45" s="82" t="s">
        <v>3291</v>
      </c>
      <c r="T45" s="82" t="s">
        <v>2868</v>
      </c>
      <c r="U45" s="82" t="s">
        <v>2868</v>
      </c>
      <c r="V45" s="82" t="s">
        <v>4276</v>
      </c>
      <c r="W45" s="82" t="s">
        <v>3289</v>
      </c>
      <c r="X45" s="82" t="s">
        <v>3294</v>
      </c>
      <c r="Y45" s="82" t="s">
        <v>3291</v>
      </c>
      <c r="Z45" s="82" t="s">
        <v>3301</v>
      </c>
      <c r="AA45" s="82" t="s">
        <v>3293</v>
      </c>
      <c r="AB45" s="82" t="s">
        <v>3289</v>
      </c>
      <c r="AC45" s="82" t="s">
        <v>3291</v>
      </c>
      <c r="AD45" s="82" t="s">
        <v>2868</v>
      </c>
      <c r="AE45" s="82" t="s">
        <v>2868</v>
      </c>
      <c r="AF45" s="82" t="s">
        <v>3302</v>
      </c>
      <c r="AG45" s="82" t="s">
        <v>3293</v>
      </c>
      <c r="AH45" s="82" t="s">
        <v>3291</v>
      </c>
      <c r="AI45" s="82" t="s">
        <v>3291</v>
      </c>
      <c r="AJ45" s="82" t="s">
        <v>4290</v>
      </c>
      <c r="AK45" s="82" t="s">
        <v>3289</v>
      </c>
      <c r="AL45" s="82" t="s">
        <v>3294</v>
      </c>
      <c r="AM45" s="82" t="s">
        <v>3291</v>
      </c>
      <c r="AN45" s="82" t="s">
        <v>3301</v>
      </c>
      <c r="AO45" s="82" t="s">
        <v>3293</v>
      </c>
      <c r="AP45" s="82" t="s">
        <v>3289</v>
      </c>
      <c r="AQ45" s="82" t="s">
        <v>3291</v>
      </c>
      <c r="AR45" s="82" t="s">
        <v>2868</v>
      </c>
      <c r="AS45" s="82" t="s">
        <v>2868</v>
      </c>
      <c r="AT45" s="82" t="s">
        <v>3302</v>
      </c>
      <c r="AU45" s="82" t="s">
        <v>3293</v>
      </c>
      <c r="AV45" s="82" t="s">
        <v>3291</v>
      </c>
      <c r="AW45" s="82" t="s">
        <v>3291</v>
      </c>
      <c r="AX45" s="82" t="s">
        <v>4277</v>
      </c>
      <c r="AY45" s="82" t="s">
        <v>3289</v>
      </c>
      <c r="AZ45" s="82" t="s">
        <v>3294</v>
      </c>
      <c r="BA45" s="82" t="s">
        <v>3291</v>
      </c>
      <c r="BB45" s="82" t="s">
        <v>3301</v>
      </c>
      <c r="BC45" s="82" t="s">
        <v>3293</v>
      </c>
      <c r="BD45" s="82" t="s">
        <v>3289</v>
      </c>
      <c r="BE45" s="82" t="s">
        <v>3291</v>
      </c>
      <c r="BF45" s="82" t="s">
        <v>2868</v>
      </c>
      <c r="BG45" s="82" t="s">
        <v>2868</v>
      </c>
      <c r="BH45" s="82" t="s">
        <v>3302</v>
      </c>
      <c r="BI45" s="82" t="s">
        <v>3293</v>
      </c>
      <c r="BJ45" s="82" t="s">
        <v>3291</v>
      </c>
      <c r="BK45" s="82" t="s">
        <v>3291</v>
      </c>
      <c r="BL45" s="82" t="s">
        <v>4291</v>
      </c>
      <c r="BM45" s="82" t="s">
        <v>3289</v>
      </c>
      <c r="BN45" s="82" t="s">
        <v>3294</v>
      </c>
      <c r="BO45" s="82" t="s">
        <v>3291</v>
      </c>
      <c r="BP45" s="82" t="s">
        <v>3301</v>
      </c>
      <c r="BQ45" s="82" t="s">
        <v>3293</v>
      </c>
      <c r="BR45" s="82" t="s">
        <v>3289</v>
      </c>
      <c r="BS45" s="82" t="s">
        <v>3291</v>
      </c>
      <c r="BT45" s="82" t="s">
        <v>2868</v>
      </c>
      <c r="BU45" s="82" t="s">
        <v>2868</v>
      </c>
      <c r="BV45" s="82" t="s">
        <v>3302</v>
      </c>
      <c r="BW45" s="82" t="s">
        <v>3293</v>
      </c>
      <c r="BX45" s="82" t="s">
        <v>3291</v>
      </c>
      <c r="BY45" s="82" t="s">
        <v>3291</v>
      </c>
      <c r="BZ45" s="82" t="s">
        <v>4278</v>
      </c>
      <c r="CA45" s="82" t="s">
        <v>3289</v>
      </c>
      <c r="CB45" s="82" t="s">
        <v>3294</v>
      </c>
      <c r="CC45" s="82" t="s">
        <v>3291</v>
      </c>
      <c r="CD45" s="82" t="s">
        <v>3301</v>
      </c>
      <c r="CE45" s="82" t="s">
        <v>3293</v>
      </c>
      <c r="CF45" s="82" t="s">
        <v>3289</v>
      </c>
      <c r="CG45" s="82" t="s">
        <v>3291</v>
      </c>
      <c r="CH45" s="82" t="s">
        <v>2868</v>
      </c>
      <c r="CI45" s="82" t="s">
        <v>2868</v>
      </c>
      <c r="CJ45" s="82" t="s">
        <v>3302</v>
      </c>
      <c r="CK45" s="82" t="s">
        <v>3293</v>
      </c>
      <c r="CL45" s="82" t="s">
        <v>3291</v>
      </c>
      <c r="CM45" s="82" t="s">
        <v>3291</v>
      </c>
      <c r="CN45" s="82" t="s">
        <v>4279</v>
      </c>
      <c r="CO45" s="82" t="s">
        <v>3289</v>
      </c>
      <c r="CP45" s="82" t="s">
        <v>3294</v>
      </c>
      <c r="CQ45" s="82" t="s">
        <v>3291</v>
      </c>
      <c r="CR45" s="82" t="s">
        <v>3301</v>
      </c>
      <c r="CS45" s="82" t="s">
        <v>3293</v>
      </c>
      <c r="CT45" s="82" t="s">
        <v>3289</v>
      </c>
      <c r="CU45" s="82" t="s">
        <v>3291</v>
      </c>
      <c r="CV45" s="82" t="s">
        <v>2868</v>
      </c>
      <c r="CW45" s="82" t="s">
        <v>2868</v>
      </c>
      <c r="CX45" s="82" t="s">
        <v>3302</v>
      </c>
      <c r="CY45" s="82" t="s">
        <v>3293</v>
      </c>
      <c r="CZ45" s="82" t="s">
        <v>3291</v>
      </c>
      <c r="DA45" s="82" t="s">
        <v>3291</v>
      </c>
      <c r="DB45" s="82" t="s">
        <v>4280</v>
      </c>
      <c r="DC45" s="82" t="s">
        <v>3289</v>
      </c>
      <c r="DD45" s="82" t="s">
        <v>3294</v>
      </c>
      <c r="DE45" s="82" t="s">
        <v>3291</v>
      </c>
      <c r="DF45" s="82" t="s">
        <v>3301</v>
      </c>
      <c r="DG45" s="82" t="s">
        <v>3293</v>
      </c>
      <c r="DH45" s="82" t="s">
        <v>3289</v>
      </c>
      <c r="DI45" s="82" t="s">
        <v>3291</v>
      </c>
      <c r="DJ45" s="82" t="s">
        <v>2868</v>
      </c>
      <c r="DK45" s="82" t="s">
        <v>2868</v>
      </c>
      <c r="DL45" s="82" t="s">
        <v>3302</v>
      </c>
      <c r="DM45" s="82" t="s">
        <v>3293</v>
      </c>
      <c r="DN45" s="82" t="s">
        <v>3291</v>
      </c>
      <c r="DO45" s="82" t="s">
        <v>3291</v>
      </c>
      <c r="DP45" s="82" t="s">
        <v>4281</v>
      </c>
      <c r="DQ45" s="82" t="s">
        <v>3297</v>
      </c>
      <c r="DR45" s="82" t="s">
        <v>2868</v>
      </c>
      <c r="DS45" s="82" t="s">
        <v>2868</v>
      </c>
      <c r="DT45" s="82" t="s">
        <v>2868</v>
      </c>
      <c r="DU45" s="82" t="s">
        <v>2868</v>
      </c>
      <c r="DV45" s="82" t="s">
        <v>2868</v>
      </c>
      <c r="DW45" s="82" t="s">
        <v>2868</v>
      </c>
      <c r="DX45" s="82" t="s">
        <v>2868</v>
      </c>
      <c r="DY45" s="82" t="s">
        <v>2868</v>
      </c>
      <c r="DZ45" s="82" t="s">
        <v>2868</v>
      </c>
      <c r="EA45" s="82" t="s">
        <v>2868</v>
      </c>
      <c r="EB45" s="82" t="s">
        <v>2868</v>
      </c>
      <c r="EC45" s="82" t="s">
        <v>2868</v>
      </c>
      <c r="ED45" s="82" t="s">
        <v>4292</v>
      </c>
      <c r="EE45" s="82" t="s">
        <v>3289</v>
      </c>
      <c r="EF45" s="82" t="s">
        <v>3294</v>
      </c>
      <c r="EG45" s="82" t="s">
        <v>3291</v>
      </c>
      <c r="EH45" s="82" t="s">
        <v>3301</v>
      </c>
      <c r="EI45" s="82" t="s">
        <v>3293</v>
      </c>
      <c r="EJ45" s="82" t="s">
        <v>3289</v>
      </c>
      <c r="EK45" s="82" t="s">
        <v>3291</v>
      </c>
      <c r="EL45" s="82" t="s">
        <v>2868</v>
      </c>
      <c r="EM45" s="82" t="s">
        <v>2868</v>
      </c>
      <c r="EN45" s="82" t="s">
        <v>3302</v>
      </c>
      <c r="EO45" s="82" t="s">
        <v>3293</v>
      </c>
      <c r="EP45" s="82" t="s">
        <v>3291</v>
      </c>
      <c r="EQ45" s="82" t="s">
        <v>3291</v>
      </c>
      <c r="ER45" s="82" t="s">
        <v>4282</v>
      </c>
      <c r="ES45" s="82" t="s">
        <v>3289</v>
      </c>
      <c r="ET45" s="82" t="s">
        <v>3294</v>
      </c>
      <c r="EU45" s="82" t="s">
        <v>3291</v>
      </c>
      <c r="EV45" s="82" t="s">
        <v>3301</v>
      </c>
      <c r="EW45" s="82" t="s">
        <v>3293</v>
      </c>
      <c r="EX45" s="82" t="s">
        <v>3289</v>
      </c>
      <c r="EY45" s="82" t="s">
        <v>3291</v>
      </c>
      <c r="EZ45" s="82" t="s">
        <v>2868</v>
      </c>
      <c r="FA45" s="82" t="s">
        <v>2868</v>
      </c>
      <c r="FB45" s="82" t="s">
        <v>3302</v>
      </c>
      <c r="FC45" s="82" t="s">
        <v>3293</v>
      </c>
      <c r="FD45" s="82" t="s">
        <v>3291</v>
      </c>
      <c r="FE45" s="82" t="s">
        <v>3291</v>
      </c>
      <c r="FF45" s="82" t="s">
        <v>4283</v>
      </c>
      <c r="FG45" s="82" t="s">
        <v>3289</v>
      </c>
      <c r="FH45" s="82" t="s">
        <v>3294</v>
      </c>
      <c r="FI45" s="82" t="s">
        <v>3291</v>
      </c>
      <c r="FJ45" s="82" t="s">
        <v>3301</v>
      </c>
      <c r="FK45" s="82" t="s">
        <v>3293</v>
      </c>
      <c r="FL45" s="82" t="s">
        <v>3289</v>
      </c>
      <c r="FM45" s="82" t="s">
        <v>3291</v>
      </c>
      <c r="FN45" s="82" t="s">
        <v>2868</v>
      </c>
      <c r="FO45" s="82" t="s">
        <v>2868</v>
      </c>
      <c r="FP45" s="82" t="s">
        <v>3302</v>
      </c>
      <c r="FQ45" s="82" t="s">
        <v>3293</v>
      </c>
      <c r="FR45" s="82" t="s">
        <v>3291</v>
      </c>
      <c r="FS45" s="82" t="s">
        <v>3291</v>
      </c>
      <c r="FT45" s="82" t="s">
        <v>4293</v>
      </c>
      <c r="FU45" s="82" t="s">
        <v>3289</v>
      </c>
      <c r="FV45" s="82" t="s">
        <v>3294</v>
      </c>
      <c r="FW45" s="82" t="s">
        <v>3291</v>
      </c>
      <c r="FX45" s="82" t="s">
        <v>3301</v>
      </c>
      <c r="FY45" s="82" t="s">
        <v>3293</v>
      </c>
      <c r="FZ45" s="82" t="s">
        <v>3289</v>
      </c>
      <c r="GA45" s="82" t="s">
        <v>3291</v>
      </c>
      <c r="GB45" s="82" t="s">
        <v>2868</v>
      </c>
      <c r="GC45" s="82" t="s">
        <v>2868</v>
      </c>
      <c r="GD45" s="82" t="s">
        <v>3302</v>
      </c>
      <c r="GE45" s="82" t="s">
        <v>3293</v>
      </c>
      <c r="GF45" s="82" t="s">
        <v>3291</v>
      </c>
      <c r="GG45" s="82" t="s">
        <v>3291</v>
      </c>
      <c r="GH45" s="82" t="s">
        <v>4284</v>
      </c>
      <c r="GI45" s="82" t="s">
        <v>3289</v>
      </c>
      <c r="GJ45" s="82" t="s">
        <v>3294</v>
      </c>
      <c r="GK45" s="82" t="s">
        <v>3291</v>
      </c>
      <c r="GL45" s="82" t="s">
        <v>3301</v>
      </c>
      <c r="GM45" s="82" t="s">
        <v>3293</v>
      </c>
      <c r="GN45" s="82" t="s">
        <v>3289</v>
      </c>
      <c r="GO45" s="82" t="s">
        <v>3291</v>
      </c>
      <c r="GP45" s="82" t="s">
        <v>2868</v>
      </c>
      <c r="GQ45" s="82" t="s">
        <v>2868</v>
      </c>
      <c r="GR45" s="82" t="s">
        <v>3302</v>
      </c>
      <c r="GS45" s="82" t="s">
        <v>3293</v>
      </c>
      <c r="GT45" s="82" t="s">
        <v>3291</v>
      </c>
      <c r="GU45" s="82" t="s">
        <v>3291</v>
      </c>
      <c r="GV45" s="82" t="s">
        <v>4294</v>
      </c>
      <c r="GW45" s="82" t="s">
        <v>3297</v>
      </c>
      <c r="GX45" s="82" t="s">
        <v>2868</v>
      </c>
      <c r="GY45" s="82" t="s">
        <v>2868</v>
      </c>
      <c r="GZ45" s="82" t="s">
        <v>2868</v>
      </c>
      <c r="HA45" s="82" t="s">
        <v>2868</v>
      </c>
      <c r="HB45" s="82" t="s">
        <v>2868</v>
      </c>
      <c r="HC45" s="82" t="s">
        <v>2868</v>
      </c>
      <c r="HD45" s="82" t="s">
        <v>2868</v>
      </c>
      <c r="HE45" s="82" t="s">
        <v>2868</v>
      </c>
      <c r="HF45" s="82" t="s">
        <v>2868</v>
      </c>
      <c r="HG45" s="82" t="s">
        <v>2868</v>
      </c>
      <c r="HH45" s="82" t="s">
        <v>2868</v>
      </c>
      <c r="HI45" s="82" t="s">
        <v>2868</v>
      </c>
      <c r="HJ45" s="82" t="s">
        <v>4285</v>
      </c>
      <c r="HK45" s="82" t="s">
        <v>3289</v>
      </c>
      <c r="HL45" s="82" t="s">
        <v>3294</v>
      </c>
      <c r="HM45" s="82" t="s">
        <v>3291</v>
      </c>
      <c r="HN45" s="82" t="s">
        <v>3301</v>
      </c>
      <c r="HO45" s="82" t="s">
        <v>3293</v>
      </c>
      <c r="HP45" s="82" t="s">
        <v>3289</v>
      </c>
      <c r="HQ45" s="82" t="s">
        <v>3291</v>
      </c>
      <c r="HR45" s="82" t="s">
        <v>2868</v>
      </c>
      <c r="HS45" s="82" t="s">
        <v>2868</v>
      </c>
      <c r="HT45" s="82" t="s">
        <v>3302</v>
      </c>
      <c r="HU45" s="82" t="s">
        <v>3293</v>
      </c>
      <c r="HV45" s="82" t="s">
        <v>3291</v>
      </c>
      <c r="HW45" s="82" t="s">
        <v>3291</v>
      </c>
      <c r="HX45" s="82" t="s">
        <v>4286</v>
      </c>
      <c r="HY45" s="82" t="s">
        <v>3297</v>
      </c>
      <c r="HZ45" s="82" t="s">
        <v>2868</v>
      </c>
      <c r="IA45" s="82" t="s">
        <v>2868</v>
      </c>
      <c r="IB45" s="82" t="s">
        <v>2868</v>
      </c>
      <c r="IC45" s="82" t="s">
        <v>2868</v>
      </c>
      <c r="ID45" s="82" t="s">
        <v>2868</v>
      </c>
      <c r="IE45" s="82" t="s">
        <v>2868</v>
      </c>
      <c r="IF45" s="82" t="s">
        <v>2868</v>
      </c>
      <c r="IG45" s="82" t="s">
        <v>2868</v>
      </c>
      <c r="IH45" s="82" t="s">
        <v>2868</v>
      </c>
      <c r="II45" s="82" t="s">
        <v>2868</v>
      </c>
      <c r="IJ45" s="82" t="s">
        <v>2868</v>
      </c>
      <c r="IK45" s="82" t="s">
        <v>2868</v>
      </c>
      <c r="IL45" s="82" t="s">
        <v>4287</v>
      </c>
      <c r="IM45" s="82" t="s">
        <v>3289</v>
      </c>
      <c r="IN45" s="82" t="s">
        <v>3294</v>
      </c>
      <c r="IO45" s="82" t="s">
        <v>3291</v>
      </c>
      <c r="IP45" s="82" t="s">
        <v>3301</v>
      </c>
      <c r="IQ45" s="82" t="s">
        <v>3293</v>
      </c>
      <c r="IR45" s="82" t="s">
        <v>3289</v>
      </c>
      <c r="IS45" s="82" t="s">
        <v>3291</v>
      </c>
      <c r="IT45" s="82" t="s">
        <v>2868</v>
      </c>
      <c r="IU45" s="82" t="s">
        <v>2868</v>
      </c>
      <c r="IV45" s="82" t="s">
        <v>3302</v>
      </c>
      <c r="IW45" s="82" t="s">
        <v>3293</v>
      </c>
      <c r="IX45" s="82" t="s">
        <v>3291</v>
      </c>
      <c r="IY45" s="82" t="s">
        <v>3291</v>
      </c>
      <c r="IZ45" s="82" t="s">
        <v>4288</v>
      </c>
      <c r="JA45" s="82" t="s">
        <v>3289</v>
      </c>
      <c r="JB45" s="82" t="s">
        <v>3294</v>
      </c>
      <c r="JC45" s="82" t="s">
        <v>3291</v>
      </c>
      <c r="JD45" s="82" t="s">
        <v>3301</v>
      </c>
      <c r="JE45" s="82" t="s">
        <v>3293</v>
      </c>
      <c r="JF45" s="82" t="s">
        <v>3289</v>
      </c>
      <c r="JG45" s="82" t="s">
        <v>3291</v>
      </c>
      <c r="JH45" s="82" t="s">
        <v>2868</v>
      </c>
      <c r="JI45" s="82" t="s">
        <v>2868</v>
      </c>
      <c r="JJ45" s="82" t="s">
        <v>3302</v>
      </c>
      <c r="JK45" s="82" t="s">
        <v>3293</v>
      </c>
      <c r="JL45" s="82" t="s">
        <v>3291</v>
      </c>
      <c r="JM45" s="82" t="s">
        <v>3291</v>
      </c>
      <c r="JN45" s="82" t="s">
        <v>4295</v>
      </c>
      <c r="JO45" s="82" t="s">
        <v>3289</v>
      </c>
      <c r="JP45" s="82" t="s">
        <v>3294</v>
      </c>
      <c r="JQ45" s="82" t="s">
        <v>3291</v>
      </c>
      <c r="JR45" s="82" t="s">
        <v>3301</v>
      </c>
      <c r="JS45" s="82" t="s">
        <v>3293</v>
      </c>
      <c r="JT45" s="82" t="s">
        <v>3289</v>
      </c>
      <c r="JU45" s="82" t="s">
        <v>3291</v>
      </c>
      <c r="JV45" s="82" t="s">
        <v>2868</v>
      </c>
      <c r="JW45" s="82" t="s">
        <v>2868</v>
      </c>
      <c r="JX45" s="82" t="s">
        <v>3302</v>
      </c>
      <c r="JY45" s="82" t="s">
        <v>3293</v>
      </c>
      <c r="JZ45" s="82" t="s">
        <v>3291</v>
      </c>
      <c r="KA45" s="82" t="s">
        <v>3291</v>
      </c>
      <c r="KB45" s="82" t="s">
        <v>4289</v>
      </c>
      <c r="KC45" s="82" t="s">
        <v>3289</v>
      </c>
      <c r="KD45" s="82" t="s">
        <v>3294</v>
      </c>
      <c r="KE45" s="82" t="s">
        <v>3291</v>
      </c>
      <c r="KF45" s="82" t="s">
        <v>3301</v>
      </c>
      <c r="KG45" s="82" t="s">
        <v>3293</v>
      </c>
      <c r="KH45" s="82" t="s">
        <v>3289</v>
      </c>
      <c r="KI45" s="82" t="s">
        <v>3291</v>
      </c>
      <c r="KJ45" s="82" t="s">
        <v>2868</v>
      </c>
      <c r="KK45" s="82" t="s">
        <v>2868</v>
      </c>
      <c r="KL45" s="82" t="s">
        <v>3302</v>
      </c>
      <c r="KM45" s="82" t="s">
        <v>3293</v>
      </c>
      <c r="KN45" s="82" t="s">
        <v>3291</v>
      </c>
      <c r="KO45" s="82" t="s">
        <v>3291</v>
      </c>
      <c r="KP45" s="82" t="s">
        <v>2868</v>
      </c>
      <c r="KQ45" s="82" t="s">
        <v>2868</v>
      </c>
      <c r="KR45" s="82" t="s">
        <v>2868</v>
      </c>
      <c r="KS45" s="82" t="s">
        <v>2868</v>
      </c>
      <c r="KT45" s="82" t="s">
        <v>2868</v>
      </c>
      <c r="KU45" s="82" t="s">
        <v>2868</v>
      </c>
      <c r="KV45" s="82" t="s">
        <v>2868</v>
      </c>
      <c r="KW45" s="82" t="s">
        <v>2868</v>
      </c>
      <c r="KX45" s="82" t="s">
        <v>2868</v>
      </c>
      <c r="KY45" s="82" t="s">
        <v>2868</v>
      </c>
      <c r="KZ45" s="82" t="s">
        <v>2868</v>
      </c>
      <c r="LA45" s="82" t="s">
        <v>2868</v>
      </c>
      <c r="LB45" s="82" t="s">
        <v>2868</v>
      </c>
      <c r="LC45" s="82" t="s">
        <v>2868</v>
      </c>
      <c r="LD45" s="82" t="s">
        <v>2868</v>
      </c>
      <c r="LE45" s="82" t="s">
        <v>2868</v>
      </c>
      <c r="LF45" s="82" t="s">
        <v>2868</v>
      </c>
      <c r="LG45" s="82" t="s">
        <v>2868</v>
      </c>
      <c r="LH45" s="82" t="s">
        <v>2868</v>
      </c>
      <c r="LI45" s="82" t="s">
        <v>2868</v>
      </c>
      <c r="LJ45" s="82" t="s">
        <v>2868</v>
      </c>
      <c r="LK45" s="82" t="s">
        <v>2868</v>
      </c>
      <c r="LL45" s="82" t="s">
        <v>2868</v>
      </c>
      <c r="LM45" s="82" t="s">
        <v>2868</v>
      </c>
      <c r="LN45" s="82" t="s">
        <v>2868</v>
      </c>
      <c r="LO45" s="82" t="s">
        <v>2868</v>
      </c>
      <c r="LP45" s="82" t="s">
        <v>2868</v>
      </c>
      <c r="LQ45" s="82" t="s">
        <v>2868</v>
      </c>
      <c r="LR45" s="82" t="s">
        <v>2868</v>
      </c>
      <c r="LS45" s="82" t="s">
        <v>2868</v>
      </c>
      <c r="LT45" s="82" t="s">
        <v>2868</v>
      </c>
      <c r="LU45" s="82" t="s">
        <v>2868</v>
      </c>
      <c r="LV45" s="82" t="s">
        <v>2868</v>
      </c>
      <c r="LW45" s="82" t="s">
        <v>2868</v>
      </c>
      <c r="LX45" s="82" t="s">
        <v>2868</v>
      </c>
      <c r="LY45" s="82" t="s">
        <v>2868</v>
      </c>
      <c r="LZ45" s="82" t="s">
        <v>2868</v>
      </c>
      <c r="MA45" s="82" t="s">
        <v>2868</v>
      </c>
      <c r="MB45" s="82" t="s">
        <v>2868</v>
      </c>
      <c r="MC45" s="82" t="s">
        <v>2868</v>
      </c>
      <c r="MD45" s="82" t="s">
        <v>2868</v>
      </c>
      <c r="ME45" s="82" t="s">
        <v>2868</v>
      </c>
      <c r="MF45" s="82" t="s">
        <v>2868</v>
      </c>
      <c r="MG45" s="82" t="s">
        <v>2868</v>
      </c>
      <c r="MH45" s="82" t="s">
        <v>2868</v>
      </c>
      <c r="MI45" s="82" t="s">
        <v>2868</v>
      </c>
      <c r="MJ45" s="82" t="s">
        <v>2868</v>
      </c>
      <c r="MK45" s="82" t="s">
        <v>2868</v>
      </c>
      <c r="ML45" s="82" t="s">
        <v>2868</v>
      </c>
      <c r="MM45" s="82" t="s">
        <v>2868</v>
      </c>
      <c r="MN45" s="82" t="s">
        <v>2868</v>
      </c>
      <c r="MO45" s="82" t="s">
        <v>2868</v>
      </c>
      <c r="MP45" s="82" t="s">
        <v>2868</v>
      </c>
      <c r="MQ45" s="82" t="s">
        <v>2868</v>
      </c>
      <c r="MR45" s="82" t="s">
        <v>2868</v>
      </c>
      <c r="MS45" s="82" t="s">
        <v>2868</v>
      </c>
      <c r="MT45" s="82" t="s">
        <v>2868</v>
      </c>
      <c r="MU45" s="82" t="s">
        <v>2868</v>
      </c>
      <c r="MV45" s="82" t="s">
        <v>2868</v>
      </c>
      <c r="MW45" s="82" t="s">
        <v>2868</v>
      </c>
      <c r="MX45" s="82" t="s">
        <v>2868</v>
      </c>
      <c r="MY45" s="82" t="s">
        <v>2868</v>
      </c>
      <c r="MZ45" s="82" t="s">
        <v>2868</v>
      </c>
      <c r="NA45" s="82" t="s">
        <v>2868</v>
      </c>
      <c r="NB45" s="82" t="s">
        <v>2868</v>
      </c>
      <c r="NC45" s="82" t="s">
        <v>2868</v>
      </c>
      <c r="ND45" s="82" t="s">
        <v>2868</v>
      </c>
      <c r="NE45" s="82" t="s">
        <v>2868</v>
      </c>
      <c r="NF45" s="82" t="s">
        <v>2868</v>
      </c>
      <c r="NG45" s="82" t="s">
        <v>2868</v>
      </c>
      <c r="NH45" s="82" t="s">
        <v>2868</v>
      </c>
      <c r="NI45" s="82" t="s">
        <v>2868</v>
      </c>
      <c r="NJ45" s="82" t="s">
        <v>2868</v>
      </c>
      <c r="NK45" s="82" t="s">
        <v>2868</v>
      </c>
      <c r="NL45" s="82" t="s">
        <v>2868</v>
      </c>
      <c r="NM45" s="82" t="s">
        <v>2868</v>
      </c>
      <c r="NN45" s="82" t="s">
        <v>2868</v>
      </c>
      <c r="NO45" s="82" t="s">
        <v>2868</v>
      </c>
      <c r="NP45" s="82" t="s">
        <v>2868</v>
      </c>
      <c r="NQ45" s="82" t="s">
        <v>2868</v>
      </c>
      <c r="NR45" s="82" t="s">
        <v>2868</v>
      </c>
      <c r="NS45" s="82" t="s">
        <v>2868</v>
      </c>
      <c r="NT45" s="82" t="s">
        <v>2868</v>
      </c>
      <c r="NU45" s="82" t="s">
        <v>2868</v>
      </c>
      <c r="NV45" s="82" t="s">
        <v>2868</v>
      </c>
      <c r="NW45" s="82" t="s">
        <v>2868</v>
      </c>
      <c r="NX45" s="82" t="s">
        <v>2868</v>
      </c>
      <c r="NY45" s="82" t="s">
        <v>2868</v>
      </c>
      <c r="NZ45" s="82" t="s">
        <v>2868</v>
      </c>
      <c r="OA45" s="82" t="s">
        <v>2868</v>
      </c>
      <c r="OB45" s="82" t="s">
        <v>2868</v>
      </c>
      <c r="OC45" s="82" t="s">
        <v>2868</v>
      </c>
      <c r="OD45" s="82" t="s">
        <v>2868</v>
      </c>
      <c r="OE45" s="82" t="s">
        <v>2868</v>
      </c>
      <c r="OF45" s="82" t="s">
        <v>2868</v>
      </c>
      <c r="OG45" s="82" t="s">
        <v>2868</v>
      </c>
      <c r="OH45" s="82" t="s">
        <v>2868</v>
      </c>
      <c r="OI45" s="82" t="s">
        <v>2868</v>
      </c>
      <c r="OJ45" s="82" t="s">
        <v>2868</v>
      </c>
      <c r="OK45" s="82" t="s">
        <v>2868</v>
      </c>
      <c r="OL45" s="82" t="s">
        <v>2868</v>
      </c>
      <c r="OM45" s="82" t="s">
        <v>2868</v>
      </c>
      <c r="ON45" s="82" t="s">
        <v>2868</v>
      </c>
      <c r="OO45" s="82" t="s">
        <v>2868</v>
      </c>
      <c r="OP45" s="82" t="s">
        <v>2868</v>
      </c>
      <c r="OQ45" s="82" t="s">
        <v>2868</v>
      </c>
      <c r="OR45" s="82" t="s">
        <v>2868</v>
      </c>
      <c r="OS45" s="82" t="s">
        <v>2868</v>
      </c>
      <c r="OT45" s="82" t="s">
        <v>2868</v>
      </c>
      <c r="OU45" s="82" t="s">
        <v>2868</v>
      </c>
      <c r="OV45" s="82" t="s">
        <v>2868</v>
      </c>
      <c r="OW45" s="82" t="s">
        <v>2868</v>
      </c>
      <c r="OX45" s="82" t="s">
        <v>2868</v>
      </c>
      <c r="OY45" s="82" t="s">
        <v>2868</v>
      </c>
      <c r="OZ45" s="82" t="s">
        <v>2868</v>
      </c>
      <c r="PA45" s="82" t="s">
        <v>2868</v>
      </c>
      <c r="PB45" s="82" t="s">
        <v>2868</v>
      </c>
      <c r="PC45" s="82" t="s">
        <v>2868</v>
      </c>
      <c r="PD45" s="82" t="s">
        <v>2868</v>
      </c>
      <c r="PE45" s="82" t="s">
        <v>2868</v>
      </c>
      <c r="PF45" s="82" t="s">
        <v>2868</v>
      </c>
      <c r="PG45" s="82" t="s">
        <v>2868</v>
      </c>
      <c r="PH45" s="82" t="s">
        <v>2868</v>
      </c>
      <c r="PI45" s="82" t="s">
        <v>2868</v>
      </c>
      <c r="PJ45" s="82" t="s">
        <v>2868</v>
      </c>
      <c r="PK45" s="82" t="s">
        <v>2868</v>
      </c>
      <c r="PL45" s="82" t="s">
        <v>2868</v>
      </c>
      <c r="PM45" s="82" t="s">
        <v>2868</v>
      </c>
      <c r="PN45" s="82" t="s">
        <v>2868</v>
      </c>
      <c r="PO45" s="82" t="s">
        <v>2868</v>
      </c>
      <c r="PP45" s="82" t="s">
        <v>2868</v>
      </c>
      <c r="PQ45" s="82" t="s">
        <v>2868</v>
      </c>
      <c r="PR45" s="82" t="s">
        <v>2868</v>
      </c>
      <c r="PS45" s="82" t="s">
        <v>2868</v>
      </c>
      <c r="PT45" s="82" t="s">
        <v>2868</v>
      </c>
      <c r="PU45" s="82" t="s">
        <v>2868</v>
      </c>
      <c r="PV45" s="82" t="s">
        <v>2868</v>
      </c>
      <c r="PW45" s="82" t="s">
        <v>2868</v>
      </c>
      <c r="PX45" s="82" t="s">
        <v>2868</v>
      </c>
      <c r="PY45" s="82" t="s">
        <v>2868</v>
      </c>
      <c r="PZ45" s="82" t="s">
        <v>2868</v>
      </c>
      <c r="QA45" s="82" t="s">
        <v>2868</v>
      </c>
      <c r="QB45" s="82" t="s">
        <v>2868</v>
      </c>
      <c r="QC45" s="82" t="s">
        <v>2868</v>
      </c>
      <c r="QD45" s="82" t="s">
        <v>2868</v>
      </c>
      <c r="QE45" s="82" t="s">
        <v>2868</v>
      </c>
      <c r="QF45" s="82" t="s">
        <v>2868</v>
      </c>
      <c r="QG45" s="82" t="s">
        <v>2868</v>
      </c>
      <c r="QH45" s="82" t="s">
        <v>2868</v>
      </c>
      <c r="QI45" s="82" t="s">
        <v>2868</v>
      </c>
      <c r="QJ45" s="82" t="s">
        <v>2868</v>
      </c>
      <c r="QK45" s="82" t="s">
        <v>2868</v>
      </c>
      <c r="QL45" s="82" t="s">
        <v>2868</v>
      </c>
      <c r="QM45" s="82" t="s">
        <v>2868</v>
      </c>
    </row>
    <row r="46" spans="2:455">
      <c r="B46" s="82" t="s">
        <v>2922</v>
      </c>
      <c r="C46" s="82" t="s">
        <v>4096</v>
      </c>
      <c r="D46" s="82" t="s">
        <v>2922</v>
      </c>
      <c r="E46" s="82" t="s">
        <v>3360</v>
      </c>
      <c r="F46" s="82" t="s">
        <v>849</v>
      </c>
      <c r="G46" s="82" t="s">
        <v>1411</v>
      </c>
      <c r="H46" s="82" t="s">
        <v>1411</v>
      </c>
      <c r="I46" s="82" t="s">
        <v>4019</v>
      </c>
      <c r="J46" s="82" t="s">
        <v>4021</v>
      </c>
      <c r="K46" s="82" t="s">
        <v>3303</v>
      </c>
      <c r="L46" s="82" t="s">
        <v>3291</v>
      </c>
      <c r="M46" s="82" t="s">
        <v>3297</v>
      </c>
      <c r="N46" s="82" t="s">
        <v>3306</v>
      </c>
      <c r="O46" s="82" t="s">
        <v>3291</v>
      </c>
      <c r="P46" s="82" t="s">
        <v>3306</v>
      </c>
      <c r="Q46" s="82" t="s">
        <v>3291</v>
      </c>
      <c r="R46" s="82" t="s">
        <v>3291</v>
      </c>
      <c r="S46" s="82" t="s">
        <v>3291</v>
      </c>
      <c r="T46" s="82" t="s">
        <v>2868</v>
      </c>
      <c r="U46" s="82" t="s">
        <v>2868</v>
      </c>
      <c r="V46" s="82" t="s">
        <v>4276</v>
      </c>
      <c r="W46" s="82" t="s">
        <v>3289</v>
      </c>
      <c r="X46" s="82" t="s">
        <v>3294</v>
      </c>
      <c r="Y46" s="82" t="s">
        <v>3291</v>
      </c>
      <c r="Z46" s="82" t="s">
        <v>3301</v>
      </c>
      <c r="AA46" s="82" t="s">
        <v>3293</v>
      </c>
      <c r="AB46" s="82" t="s">
        <v>3289</v>
      </c>
      <c r="AC46" s="82" t="s">
        <v>3291</v>
      </c>
      <c r="AD46" s="82" t="s">
        <v>2868</v>
      </c>
      <c r="AE46" s="82" t="s">
        <v>2868</v>
      </c>
      <c r="AF46" s="82" t="s">
        <v>3302</v>
      </c>
      <c r="AG46" s="82" t="s">
        <v>3293</v>
      </c>
      <c r="AH46" s="82" t="s">
        <v>3291</v>
      </c>
      <c r="AI46" s="82" t="s">
        <v>3291</v>
      </c>
      <c r="AJ46" s="82" t="s">
        <v>4290</v>
      </c>
      <c r="AK46" s="82" t="s">
        <v>3289</v>
      </c>
      <c r="AL46" s="82" t="s">
        <v>3294</v>
      </c>
      <c r="AM46" s="82" t="s">
        <v>3291</v>
      </c>
      <c r="AN46" s="82" t="s">
        <v>3301</v>
      </c>
      <c r="AO46" s="82" t="s">
        <v>3293</v>
      </c>
      <c r="AP46" s="82" t="s">
        <v>3289</v>
      </c>
      <c r="AQ46" s="82" t="s">
        <v>3291</v>
      </c>
      <c r="AR46" s="82" t="s">
        <v>2868</v>
      </c>
      <c r="AS46" s="82" t="s">
        <v>2868</v>
      </c>
      <c r="AT46" s="82" t="s">
        <v>3302</v>
      </c>
      <c r="AU46" s="82" t="s">
        <v>3293</v>
      </c>
      <c r="AV46" s="82" t="s">
        <v>3291</v>
      </c>
      <c r="AW46" s="82" t="s">
        <v>3291</v>
      </c>
      <c r="AX46" s="82" t="s">
        <v>4277</v>
      </c>
      <c r="AY46" s="82" t="s">
        <v>3289</v>
      </c>
      <c r="AZ46" s="82" t="s">
        <v>3294</v>
      </c>
      <c r="BA46" s="82" t="s">
        <v>3291</v>
      </c>
      <c r="BB46" s="82" t="s">
        <v>3301</v>
      </c>
      <c r="BC46" s="82" t="s">
        <v>3293</v>
      </c>
      <c r="BD46" s="82" t="s">
        <v>3289</v>
      </c>
      <c r="BE46" s="82" t="s">
        <v>3291</v>
      </c>
      <c r="BF46" s="82" t="s">
        <v>2868</v>
      </c>
      <c r="BG46" s="82" t="s">
        <v>2868</v>
      </c>
      <c r="BH46" s="82" t="s">
        <v>3302</v>
      </c>
      <c r="BI46" s="82" t="s">
        <v>3293</v>
      </c>
      <c r="BJ46" s="82" t="s">
        <v>3291</v>
      </c>
      <c r="BK46" s="82" t="s">
        <v>3291</v>
      </c>
      <c r="BL46" s="82" t="s">
        <v>4291</v>
      </c>
      <c r="BM46" s="82" t="s">
        <v>3289</v>
      </c>
      <c r="BN46" s="82" t="s">
        <v>3294</v>
      </c>
      <c r="BO46" s="82" t="s">
        <v>3291</v>
      </c>
      <c r="BP46" s="82" t="s">
        <v>3301</v>
      </c>
      <c r="BQ46" s="82" t="s">
        <v>3293</v>
      </c>
      <c r="BR46" s="82" t="s">
        <v>3289</v>
      </c>
      <c r="BS46" s="82" t="s">
        <v>3291</v>
      </c>
      <c r="BT46" s="82" t="s">
        <v>2868</v>
      </c>
      <c r="BU46" s="82" t="s">
        <v>2868</v>
      </c>
      <c r="BV46" s="82" t="s">
        <v>3302</v>
      </c>
      <c r="BW46" s="82" t="s">
        <v>3293</v>
      </c>
      <c r="BX46" s="82" t="s">
        <v>3291</v>
      </c>
      <c r="BY46" s="82" t="s">
        <v>3291</v>
      </c>
      <c r="BZ46" s="82" t="s">
        <v>4278</v>
      </c>
      <c r="CA46" s="82" t="s">
        <v>3289</v>
      </c>
      <c r="CB46" s="82" t="s">
        <v>3294</v>
      </c>
      <c r="CC46" s="82" t="s">
        <v>3291</v>
      </c>
      <c r="CD46" s="82" t="s">
        <v>3301</v>
      </c>
      <c r="CE46" s="82" t="s">
        <v>3293</v>
      </c>
      <c r="CF46" s="82" t="s">
        <v>3289</v>
      </c>
      <c r="CG46" s="82" t="s">
        <v>3291</v>
      </c>
      <c r="CH46" s="82" t="s">
        <v>2868</v>
      </c>
      <c r="CI46" s="82" t="s">
        <v>2868</v>
      </c>
      <c r="CJ46" s="82" t="s">
        <v>3302</v>
      </c>
      <c r="CK46" s="82" t="s">
        <v>3293</v>
      </c>
      <c r="CL46" s="82" t="s">
        <v>3291</v>
      </c>
      <c r="CM46" s="82" t="s">
        <v>3291</v>
      </c>
      <c r="CN46" s="82" t="s">
        <v>4279</v>
      </c>
      <c r="CO46" s="82" t="s">
        <v>3289</v>
      </c>
      <c r="CP46" s="82" t="s">
        <v>3294</v>
      </c>
      <c r="CQ46" s="82" t="s">
        <v>3291</v>
      </c>
      <c r="CR46" s="82" t="s">
        <v>3301</v>
      </c>
      <c r="CS46" s="82" t="s">
        <v>3293</v>
      </c>
      <c r="CT46" s="82" t="s">
        <v>3289</v>
      </c>
      <c r="CU46" s="82" t="s">
        <v>3291</v>
      </c>
      <c r="CV46" s="82" t="s">
        <v>2868</v>
      </c>
      <c r="CW46" s="82" t="s">
        <v>2868</v>
      </c>
      <c r="CX46" s="82" t="s">
        <v>3302</v>
      </c>
      <c r="CY46" s="82" t="s">
        <v>3293</v>
      </c>
      <c r="CZ46" s="82" t="s">
        <v>3291</v>
      </c>
      <c r="DA46" s="82" t="s">
        <v>3291</v>
      </c>
      <c r="DB46" s="82" t="s">
        <v>4280</v>
      </c>
      <c r="DC46" s="82" t="s">
        <v>3289</v>
      </c>
      <c r="DD46" s="82" t="s">
        <v>3294</v>
      </c>
      <c r="DE46" s="82" t="s">
        <v>3291</v>
      </c>
      <c r="DF46" s="82" t="s">
        <v>3301</v>
      </c>
      <c r="DG46" s="82" t="s">
        <v>3293</v>
      </c>
      <c r="DH46" s="82" t="s">
        <v>3289</v>
      </c>
      <c r="DI46" s="82" t="s">
        <v>3291</v>
      </c>
      <c r="DJ46" s="82" t="s">
        <v>2868</v>
      </c>
      <c r="DK46" s="82" t="s">
        <v>2868</v>
      </c>
      <c r="DL46" s="82" t="s">
        <v>3302</v>
      </c>
      <c r="DM46" s="82" t="s">
        <v>3293</v>
      </c>
      <c r="DN46" s="82" t="s">
        <v>3291</v>
      </c>
      <c r="DO46" s="82" t="s">
        <v>3291</v>
      </c>
      <c r="DP46" s="82" t="s">
        <v>4281</v>
      </c>
      <c r="DQ46" s="82" t="s">
        <v>3297</v>
      </c>
      <c r="DR46" s="82" t="s">
        <v>2868</v>
      </c>
      <c r="DS46" s="82" t="s">
        <v>2868</v>
      </c>
      <c r="DT46" s="82" t="s">
        <v>2868</v>
      </c>
      <c r="DU46" s="82" t="s">
        <v>2868</v>
      </c>
      <c r="DV46" s="82" t="s">
        <v>2868</v>
      </c>
      <c r="DW46" s="82" t="s">
        <v>2868</v>
      </c>
      <c r="DX46" s="82" t="s">
        <v>2868</v>
      </c>
      <c r="DY46" s="82" t="s">
        <v>2868</v>
      </c>
      <c r="DZ46" s="82" t="s">
        <v>2868</v>
      </c>
      <c r="EA46" s="82" t="s">
        <v>2868</v>
      </c>
      <c r="EB46" s="82" t="s">
        <v>2868</v>
      </c>
      <c r="EC46" s="82" t="s">
        <v>2868</v>
      </c>
      <c r="ED46" s="82" t="s">
        <v>4292</v>
      </c>
      <c r="EE46" s="82" t="s">
        <v>3289</v>
      </c>
      <c r="EF46" s="82" t="s">
        <v>3294</v>
      </c>
      <c r="EG46" s="82" t="s">
        <v>3291</v>
      </c>
      <c r="EH46" s="82" t="s">
        <v>3301</v>
      </c>
      <c r="EI46" s="82" t="s">
        <v>3293</v>
      </c>
      <c r="EJ46" s="82" t="s">
        <v>3289</v>
      </c>
      <c r="EK46" s="82" t="s">
        <v>3291</v>
      </c>
      <c r="EL46" s="82" t="s">
        <v>2868</v>
      </c>
      <c r="EM46" s="82" t="s">
        <v>2868</v>
      </c>
      <c r="EN46" s="82" t="s">
        <v>3302</v>
      </c>
      <c r="EO46" s="82" t="s">
        <v>3293</v>
      </c>
      <c r="EP46" s="82" t="s">
        <v>3291</v>
      </c>
      <c r="EQ46" s="82" t="s">
        <v>3291</v>
      </c>
      <c r="ER46" s="82" t="s">
        <v>4282</v>
      </c>
      <c r="ES46" s="82" t="s">
        <v>3289</v>
      </c>
      <c r="ET46" s="82" t="s">
        <v>3294</v>
      </c>
      <c r="EU46" s="82" t="s">
        <v>3291</v>
      </c>
      <c r="EV46" s="82" t="s">
        <v>3301</v>
      </c>
      <c r="EW46" s="82" t="s">
        <v>3293</v>
      </c>
      <c r="EX46" s="82" t="s">
        <v>3289</v>
      </c>
      <c r="EY46" s="82" t="s">
        <v>3291</v>
      </c>
      <c r="EZ46" s="82" t="s">
        <v>2868</v>
      </c>
      <c r="FA46" s="82" t="s">
        <v>2868</v>
      </c>
      <c r="FB46" s="82" t="s">
        <v>3302</v>
      </c>
      <c r="FC46" s="82" t="s">
        <v>3293</v>
      </c>
      <c r="FD46" s="82" t="s">
        <v>3291</v>
      </c>
      <c r="FE46" s="82" t="s">
        <v>3291</v>
      </c>
      <c r="FF46" s="82" t="s">
        <v>4283</v>
      </c>
      <c r="FG46" s="82" t="s">
        <v>3289</v>
      </c>
      <c r="FH46" s="82" t="s">
        <v>3294</v>
      </c>
      <c r="FI46" s="82" t="s">
        <v>3291</v>
      </c>
      <c r="FJ46" s="82" t="s">
        <v>3301</v>
      </c>
      <c r="FK46" s="82" t="s">
        <v>3293</v>
      </c>
      <c r="FL46" s="82" t="s">
        <v>3289</v>
      </c>
      <c r="FM46" s="82" t="s">
        <v>3291</v>
      </c>
      <c r="FN46" s="82" t="s">
        <v>2868</v>
      </c>
      <c r="FO46" s="82" t="s">
        <v>2868</v>
      </c>
      <c r="FP46" s="82" t="s">
        <v>3302</v>
      </c>
      <c r="FQ46" s="82" t="s">
        <v>3293</v>
      </c>
      <c r="FR46" s="82" t="s">
        <v>3291</v>
      </c>
      <c r="FS46" s="82" t="s">
        <v>3291</v>
      </c>
      <c r="FT46" s="82" t="s">
        <v>4293</v>
      </c>
      <c r="FU46" s="82" t="s">
        <v>3289</v>
      </c>
      <c r="FV46" s="82" t="s">
        <v>3294</v>
      </c>
      <c r="FW46" s="82" t="s">
        <v>3291</v>
      </c>
      <c r="FX46" s="82" t="s">
        <v>3301</v>
      </c>
      <c r="FY46" s="82" t="s">
        <v>3293</v>
      </c>
      <c r="FZ46" s="82" t="s">
        <v>3289</v>
      </c>
      <c r="GA46" s="82" t="s">
        <v>3291</v>
      </c>
      <c r="GB46" s="82" t="s">
        <v>2868</v>
      </c>
      <c r="GC46" s="82" t="s">
        <v>2868</v>
      </c>
      <c r="GD46" s="82" t="s">
        <v>3302</v>
      </c>
      <c r="GE46" s="82" t="s">
        <v>3293</v>
      </c>
      <c r="GF46" s="82" t="s">
        <v>3291</v>
      </c>
      <c r="GG46" s="82" t="s">
        <v>3291</v>
      </c>
      <c r="GH46" s="82" t="s">
        <v>4284</v>
      </c>
      <c r="GI46" s="82" t="s">
        <v>3289</v>
      </c>
      <c r="GJ46" s="82" t="s">
        <v>3294</v>
      </c>
      <c r="GK46" s="82" t="s">
        <v>3291</v>
      </c>
      <c r="GL46" s="82" t="s">
        <v>3301</v>
      </c>
      <c r="GM46" s="82" t="s">
        <v>3293</v>
      </c>
      <c r="GN46" s="82" t="s">
        <v>3289</v>
      </c>
      <c r="GO46" s="82" t="s">
        <v>3291</v>
      </c>
      <c r="GP46" s="82" t="s">
        <v>2868</v>
      </c>
      <c r="GQ46" s="82" t="s">
        <v>2868</v>
      </c>
      <c r="GR46" s="82" t="s">
        <v>3302</v>
      </c>
      <c r="GS46" s="82" t="s">
        <v>3293</v>
      </c>
      <c r="GT46" s="82" t="s">
        <v>3291</v>
      </c>
      <c r="GU46" s="82" t="s">
        <v>3291</v>
      </c>
      <c r="GV46" s="82" t="s">
        <v>4294</v>
      </c>
      <c r="GW46" s="82" t="s">
        <v>3289</v>
      </c>
      <c r="GX46" s="82" t="s">
        <v>3294</v>
      </c>
      <c r="GY46" s="82" t="s">
        <v>3291</v>
      </c>
      <c r="GZ46" s="82" t="s">
        <v>3301</v>
      </c>
      <c r="HA46" s="82" t="s">
        <v>3293</v>
      </c>
      <c r="HB46" s="82" t="s">
        <v>3289</v>
      </c>
      <c r="HC46" s="82" t="s">
        <v>3291</v>
      </c>
      <c r="HD46" s="82" t="s">
        <v>2868</v>
      </c>
      <c r="HE46" s="82" t="s">
        <v>2868</v>
      </c>
      <c r="HF46" s="82" t="s">
        <v>3302</v>
      </c>
      <c r="HG46" s="82" t="s">
        <v>3293</v>
      </c>
      <c r="HH46" s="82" t="s">
        <v>3291</v>
      </c>
      <c r="HI46" s="82" t="s">
        <v>3291</v>
      </c>
      <c r="HJ46" s="82" t="s">
        <v>4285</v>
      </c>
      <c r="HK46" s="82" t="s">
        <v>3289</v>
      </c>
      <c r="HL46" s="82" t="s">
        <v>3294</v>
      </c>
      <c r="HM46" s="82" t="s">
        <v>3291</v>
      </c>
      <c r="HN46" s="82" t="s">
        <v>3301</v>
      </c>
      <c r="HO46" s="82" t="s">
        <v>3293</v>
      </c>
      <c r="HP46" s="82" t="s">
        <v>3289</v>
      </c>
      <c r="HQ46" s="82" t="s">
        <v>3291</v>
      </c>
      <c r="HR46" s="82" t="s">
        <v>2868</v>
      </c>
      <c r="HS46" s="82" t="s">
        <v>2868</v>
      </c>
      <c r="HT46" s="82" t="s">
        <v>3302</v>
      </c>
      <c r="HU46" s="82" t="s">
        <v>3293</v>
      </c>
      <c r="HV46" s="82" t="s">
        <v>3291</v>
      </c>
      <c r="HW46" s="82" t="s">
        <v>3291</v>
      </c>
      <c r="HX46" s="82" t="s">
        <v>4286</v>
      </c>
      <c r="HY46" s="82" t="s">
        <v>3297</v>
      </c>
      <c r="HZ46" s="82" t="s">
        <v>2868</v>
      </c>
      <c r="IA46" s="82" t="s">
        <v>2868</v>
      </c>
      <c r="IB46" s="82" t="s">
        <v>2868</v>
      </c>
      <c r="IC46" s="82" t="s">
        <v>2868</v>
      </c>
      <c r="ID46" s="82" t="s">
        <v>2868</v>
      </c>
      <c r="IE46" s="82" t="s">
        <v>2868</v>
      </c>
      <c r="IF46" s="82" t="s">
        <v>2868</v>
      </c>
      <c r="IG46" s="82" t="s">
        <v>2868</v>
      </c>
      <c r="IH46" s="82" t="s">
        <v>2868</v>
      </c>
      <c r="II46" s="82" t="s">
        <v>2868</v>
      </c>
      <c r="IJ46" s="82" t="s">
        <v>2868</v>
      </c>
      <c r="IK46" s="82" t="s">
        <v>2868</v>
      </c>
      <c r="IL46" s="82" t="s">
        <v>4287</v>
      </c>
      <c r="IM46" s="82" t="s">
        <v>3289</v>
      </c>
      <c r="IN46" s="82" t="s">
        <v>3294</v>
      </c>
      <c r="IO46" s="82" t="s">
        <v>3291</v>
      </c>
      <c r="IP46" s="82" t="s">
        <v>3301</v>
      </c>
      <c r="IQ46" s="82" t="s">
        <v>3293</v>
      </c>
      <c r="IR46" s="82" t="s">
        <v>3289</v>
      </c>
      <c r="IS46" s="82" t="s">
        <v>3291</v>
      </c>
      <c r="IT46" s="82" t="s">
        <v>2868</v>
      </c>
      <c r="IU46" s="82" t="s">
        <v>2868</v>
      </c>
      <c r="IV46" s="82" t="s">
        <v>3302</v>
      </c>
      <c r="IW46" s="82" t="s">
        <v>3293</v>
      </c>
      <c r="IX46" s="82" t="s">
        <v>3291</v>
      </c>
      <c r="IY46" s="82" t="s">
        <v>3291</v>
      </c>
      <c r="IZ46" s="82" t="s">
        <v>4288</v>
      </c>
      <c r="JA46" s="82" t="s">
        <v>3289</v>
      </c>
      <c r="JB46" s="82" t="s">
        <v>3294</v>
      </c>
      <c r="JC46" s="82" t="s">
        <v>3291</v>
      </c>
      <c r="JD46" s="82" t="s">
        <v>3301</v>
      </c>
      <c r="JE46" s="82" t="s">
        <v>3293</v>
      </c>
      <c r="JF46" s="82" t="s">
        <v>3289</v>
      </c>
      <c r="JG46" s="82" t="s">
        <v>3291</v>
      </c>
      <c r="JH46" s="82" t="s">
        <v>2868</v>
      </c>
      <c r="JI46" s="82" t="s">
        <v>2868</v>
      </c>
      <c r="JJ46" s="82" t="s">
        <v>3302</v>
      </c>
      <c r="JK46" s="82" t="s">
        <v>3293</v>
      </c>
      <c r="JL46" s="82" t="s">
        <v>3291</v>
      </c>
      <c r="JM46" s="82" t="s">
        <v>3291</v>
      </c>
      <c r="JN46" s="82" t="s">
        <v>4295</v>
      </c>
      <c r="JO46" s="82" t="s">
        <v>3289</v>
      </c>
      <c r="JP46" s="82" t="s">
        <v>3294</v>
      </c>
      <c r="JQ46" s="82" t="s">
        <v>3291</v>
      </c>
      <c r="JR46" s="82" t="s">
        <v>3301</v>
      </c>
      <c r="JS46" s="82" t="s">
        <v>3293</v>
      </c>
      <c r="JT46" s="82" t="s">
        <v>3289</v>
      </c>
      <c r="JU46" s="82" t="s">
        <v>3291</v>
      </c>
      <c r="JV46" s="82" t="s">
        <v>2868</v>
      </c>
      <c r="JW46" s="82" t="s">
        <v>2868</v>
      </c>
      <c r="JX46" s="82" t="s">
        <v>3302</v>
      </c>
      <c r="JY46" s="82" t="s">
        <v>3293</v>
      </c>
      <c r="JZ46" s="82" t="s">
        <v>3291</v>
      </c>
      <c r="KA46" s="82" t="s">
        <v>3291</v>
      </c>
      <c r="KB46" s="82" t="s">
        <v>4289</v>
      </c>
      <c r="KC46" s="82" t="s">
        <v>3289</v>
      </c>
      <c r="KD46" s="82" t="s">
        <v>3294</v>
      </c>
      <c r="KE46" s="82" t="s">
        <v>3291</v>
      </c>
      <c r="KF46" s="82" t="s">
        <v>3301</v>
      </c>
      <c r="KG46" s="82" t="s">
        <v>3293</v>
      </c>
      <c r="KH46" s="82" t="s">
        <v>3289</v>
      </c>
      <c r="KI46" s="82" t="s">
        <v>3291</v>
      </c>
      <c r="KJ46" s="82" t="s">
        <v>2868</v>
      </c>
      <c r="KK46" s="82" t="s">
        <v>2868</v>
      </c>
      <c r="KL46" s="82" t="s">
        <v>3302</v>
      </c>
      <c r="KM46" s="82" t="s">
        <v>3293</v>
      </c>
      <c r="KN46" s="82" t="s">
        <v>3291</v>
      </c>
      <c r="KO46" s="82" t="s">
        <v>3291</v>
      </c>
      <c r="KP46" s="82" t="s">
        <v>2868</v>
      </c>
      <c r="KQ46" s="82" t="s">
        <v>2868</v>
      </c>
      <c r="KR46" s="82" t="s">
        <v>2868</v>
      </c>
      <c r="KS46" s="82" t="s">
        <v>2868</v>
      </c>
      <c r="KT46" s="82" t="s">
        <v>2868</v>
      </c>
      <c r="KU46" s="82" t="s">
        <v>2868</v>
      </c>
      <c r="KV46" s="82" t="s">
        <v>2868</v>
      </c>
      <c r="KW46" s="82" t="s">
        <v>2868</v>
      </c>
      <c r="KX46" s="82" t="s">
        <v>2868</v>
      </c>
      <c r="KY46" s="82" t="s">
        <v>2868</v>
      </c>
      <c r="KZ46" s="82" t="s">
        <v>2868</v>
      </c>
      <c r="LA46" s="82" t="s">
        <v>2868</v>
      </c>
      <c r="LB46" s="82" t="s">
        <v>2868</v>
      </c>
      <c r="LC46" s="82" t="s">
        <v>2868</v>
      </c>
      <c r="LD46" s="82" t="s">
        <v>2868</v>
      </c>
      <c r="LE46" s="82" t="s">
        <v>2868</v>
      </c>
      <c r="LF46" s="82" t="s">
        <v>2868</v>
      </c>
      <c r="LG46" s="82" t="s">
        <v>2868</v>
      </c>
      <c r="LH46" s="82" t="s">
        <v>2868</v>
      </c>
      <c r="LI46" s="82" t="s">
        <v>2868</v>
      </c>
      <c r="LJ46" s="82" t="s">
        <v>2868</v>
      </c>
      <c r="LK46" s="82" t="s">
        <v>2868</v>
      </c>
      <c r="LL46" s="82" t="s">
        <v>2868</v>
      </c>
      <c r="LM46" s="82" t="s">
        <v>2868</v>
      </c>
      <c r="LN46" s="82" t="s">
        <v>2868</v>
      </c>
      <c r="LO46" s="82" t="s">
        <v>2868</v>
      </c>
      <c r="LP46" s="82" t="s">
        <v>2868</v>
      </c>
      <c r="LQ46" s="82" t="s">
        <v>2868</v>
      </c>
      <c r="LR46" s="82" t="s">
        <v>2868</v>
      </c>
      <c r="LS46" s="82" t="s">
        <v>2868</v>
      </c>
      <c r="LT46" s="82" t="s">
        <v>2868</v>
      </c>
      <c r="LU46" s="82" t="s">
        <v>2868</v>
      </c>
      <c r="LV46" s="82" t="s">
        <v>2868</v>
      </c>
      <c r="LW46" s="82" t="s">
        <v>2868</v>
      </c>
      <c r="LX46" s="82" t="s">
        <v>2868</v>
      </c>
      <c r="LY46" s="82" t="s">
        <v>2868</v>
      </c>
      <c r="LZ46" s="82" t="s">
        <v>2868</v>
      </c>
      <c r="MA46" s="82" t="s">
        <v>2868</v>
      </c>
      <c r="MB46" s="82" t="s">
        <v>2868</v>
      </c>
      <c r="MC46" s="82" t="s">
        <v>2868</v>
      </c>
      <c r="MD46" s="82" t="s">
        <v>2868</v>
      </c>
      <c r="ME46" s="82" t="s">
        <v>2868</v>
      </c>
      <c r="MF46" s="82" t="s">
        <v>2868</v>
      </c>
      <c r="MG46" s="82" t="s">
        <v>2868</v>
      </c>
      <c r="MH46" s="82" t="s">
        <v>2868</v>
      </c>
      <c r="MI46" s="82" t="s">
        <v>2868</v>
      </c>
      <c r="MJ46" s="82" t="s">
        <v>2868</v>
      </c>
      <c r="MK46" s="82" t="s">
        <v>2868</v>
      </c>
      <c r="ML46" s="82" t="s">
        <v>2868</v>
      </c>
      <c r="MM46" s="82" t="s">
        <v>2868</v>
      </c>
      <c r="MN46" s="82" t="s">
        <v>2868</v>
      </c>
      <c r="MO46" s="82" t="s">
        <v>2868</v>
      </c>
      <c r="MP46" s="82" t="s">
        <v>2868</v>
      </c>
      <c r="MQ46" s="82" t="s">
        <v>2868</v>
      </c>
      <c r="MR46" s="82" t="s">
        <v>2868</v>
      </c>
      <c r="MS46" s="82" t="s">
        <v>2868</v>
      </c>
      <c r="MT46" s="82" t="s">
        <v>2868</v>
      </c>
      <c r="MU46" s="82" t="s">
        <v>2868</v>
      </c>
      <c r="MV46" s="82" t="s">
        <v>2868</v>
      </c>
      <c r="MW46" s="82" t="s">
        <v>2868</v>
      </c>
      <c r="MX46" s="82" t="s">
        <v>2868</v>
      </c>
      <c r="MY46" s="82" t="s">
        <v>2868</v>
      </c>
      <c r="MZ46" s="82" t="s">
        <v>2868</v>
      </c>
      <c r="NA46" s="82" t="s">
        <v>2868</v>
      </c>
      <c r="NB46" s="82" t="s">
        <v>2868</v>
      </c>
      <c r="NC46" s="82" t="s">
        <v>2868</v>
      </c>
      <c r="ND46" s="82" t="s">
        <v>2868</v>
      </c>
      <c r="NE46" s="82" t="s">
        <v>2868</v>
      </c>
      <c r="NF46" s="82" t="s">
        <v>2868</v>
      </c>
      <c r="NG46" s="82" t="s">
        <v>2868</v>
      </c>
      <c r="NH46" s="82" t="s">
        <v>2868</v>
      </c>
      <c r="NI46" s="82" t="s">
        <v>2868</v>
      </c>
      <c r="NJ46" s="82" t="s">
        <v>2868</v>
      </c>
      <c r="NK46" s="82" t="s">
        <v>2868</v>
      </c>
      <c r="NL46" s="82" t="s">
        <v>2868</v>
      </c>
      <c r="NM46" s="82" t="s">
        <v>2868</v>
      </c>
      <c r="NN46" s="82" t="s">
        <v>2868</v>
      </c>
      <c r="NO46" s="82" t="s">
        <v>2868</v>
      </c>
      <c r="NP46" s="82" t="s">
        <v>2868</v>
      </c>
      <c r="NQ46" s="82" t="s">
        <v>2868</v>
      </c>
      <c r="NR46" s="82" t="s">
        <v>2868</v>
      </c>
      <c r="NS46" s="82" t="s">
        <v>2868</v>
      </c>
      <c r="NT46" s="82" t="s">
        <v>2868</v>
      </c>
      <c r="NU46" s="82" t="s">
        <v>2868</v>
      </c>
      <c r="NV46" s="82" t="s">
        <v>2868</v>
      </c>
      <c r="NW46" s="82" t="s">
        <v>2868</v>
      </c>
      <c r="NX46" s="82" t="s">
        <v>2868</v>
      </c>
      <c r="NY46" s="82" t="s">
        <v>2868</v>
      </c>
      <c r="NZ46" s="82" t="s">
        <v>2868</v>
      </c>
      <c r="OA46" s="82" t="s">
        <v>2868</v>
      </c>
      <c r="OB46" s="82" t="s">
        <v>2868</v>
      </c>
      <c r="OC46" s="82" t="s">
        <v>2868</v>
      </c>
      <c r="OD46" s="82" t="s">
        <v>2868</v>
      </c>
      <c r="OE46" s="82" t="s">
        <v>2868</v>
      </c>
      <c r="OF46" s="82" t="s">
        <v>2868</v>
      </c>
      <c r="OG46" s="82" t="s">
        <v>2868</v>
      </c>
      <c r="OH46" s="82" t="s">
        <v>2868</v>
      </c>
      <c r="OI46" s="82" t="s">
        <v>2868</v>
      </c>
      <c r="OJ46" s="82" t="s">
        <v>2868</v>
      </c>
      <c r="OK46" s="82" t="s">
        <v>2868</v>
      </c>
      <c r="OL46" s="82" t="s">
        <v>2868</v>
      </c>
      <c r="OM46" s="82" t="s">
        <v>2868</v>
      </c>
      <c r="ON46" s="82" t="s">
        <v>2868</v>
      </c>
      <c r="OO46" s="82" t="s">
        <v>2868</v>
      </c>
      <c r="OP46" s="82" t="s">
        <v>2868</v>
      </c>
      <c r="OQ46" s="82" t="s">
        <v>2868</v>
      </c>
      <c r="OR46" s="82" t="s">
        <v>2868</v>
      </c>
      <c r="OS46" s="82" t="s">
        <v>2868</v>
      </c>
      <c r="OT46" s="82" t="s">
        <v>2868</v>
      </c>
      <c r="OU46" s="82" t="s">
        <v>2868</v>
      </c>
      <c r="OV46" s="82" t="s">
        <v>2868</v>
      </c>
      <c r="OW46" s="82" t="s">
        <v>2868</v>
      </c>
      <c r="OX46" s="82" t="s">
        <v>2868</v>
      </c>
      <c r="OY46" s="82" t="s">
        <v>2868</v>
      </c>
      <c r="OZ46" s="82" t="s">
        <v>2868</v>
      </c>
      <c r="PA46" s="82" t="s">
        <v>2868</v>
      </c>
      <c r="PB46" s="82" t="s">
        <v>2868</v>
      </c>
      <c r="PC46" s="82" t="s">
        <v>2868</v>
      </c>
      <c r="PD46" s="82" t="s">
        <v>2868</v>
      </c>
      <c r="PE46" s="82" t="s">
        <v>2868</v>
      </c>
      <c r="PF46" s="82" t="s">
        <v>2868</v>
      </c>
      <c r="PG46" s="82" t="s">
        <v>2868</v>
      </c>
      <c r="PH46" s="82" t="s">
        <v>2868</v>
      </c>
      <c r="PI46" s="82" t="s">
        <v>2868</v>
      </c>
      <c r="PJ46" s="82" t="s">
        <v>2868</v>
      </c>
      <c r="PK46" s="82" t="s">
        <v>2868</v>
      </c>
      <c r="PL46" s="82" t="s">
        <v>2868</v>
      </c>
      <c r="PM46" s="82" t="s">
        <v>2868</v>
      </c>
      <c r="PN46" s="82" t="s">
        <v>2868</v>
      </c>
      <c r="PO46" s="82" t="s">
        <v>2868</v>
      </c>
      <c r="PP46" s="82" t="s">
        <v>2868</v>
      </c>
      <c r="PQ46" s="82" t="s">
        <v>2868</v>
      </c>
      <c r="PR46" s="82" t="s">
        <v>2868</v>
      </c>
      <c r="PS46" s="82" t="s">
        <v>2868</v>
      </c>
      <c r="PT46" s="82" t="s">
        <v>2868</v>
      </c>
      <c r="PU46" s="82" t="s">
        <v>2868</v>
      </c>
      <c r="PV46" s="82" t="s">
        <v>2868</v>
      </c>
      <c r="PW46" s="82" t="s">
        <v>2868</v>
      </c>
      <c r="PX46" s="82" t="s">
        <v>2868</v>
      </c>
      <c r="PY46" s="82" t="s">
        <v>2868</v>
      </c>
      <c r="PZ46" s="82" t="s">
        <v>2868</v>
      </c>
      <c r="QA46" s="82" t="s">
        <v>2868</v>
      </c>
      <c r="QB46" s="82" t="s">
        <v>2868</v>
      </c>
      <c r="QC46" s="82" t="s">
        <v>2868</v>
      </c>
      <c r="QD46" s="82" t="s">
        <v>2868</v>
      </c>
      <c r="QE46" s="82" t="s">
        <v>2868</v>
      </c>
      <c r="QF46" s="82" t="s">
        <v>2868</v>
      </c>
      <c r="QG46" s="82" t="s">
        <v>2868</v>
      </c>
      <c r="QH46" s="82" t="s">
        <v>2868</v>
      </c>
      <c r="QI46" s="82" t="s">
        <v>2868</v>
      </c>
      <c r="QJ46" s="82" t="s">
        <v>2868</v>
      </c>
      <c r="QK46" s="82" t="s">
        <v>2868</v>
      </c>
      <c r="QL46" s="82" t="s">
        <v>2868</v>
      </c>
      <c r="QM46" s="82" t="s">
        <v>2868</v>
      </c>
    </row>
    <row r="47" spans="2:455">
      <c r="B47" s="82" t="s">
        <v>2923</v>
      </c>
      <c r="C47" s="82" t="s">
        <v>4098</v>
      </c>
      <c r="D47" s="82" t="s">
        <v>2923</v>
      </c>
      <c r="E47" s="82" t="s">
        <v>3365</v>
      </c>
      <c r="F47" s="82" t="s">
        <v>849</v>
      </c>
      <c r="G47" s="82" t="s">
        <v>2340</v>
      </c>
      <c r="H47" s="82" t="s">
        <v>2340</v>
      </c>
      <c r="I47" s="82" t="s">
        <v>4019</v>
      </c>
      <c r="J47" s="82" t="s">
        <v>4021</v>
      </c>
      <c r="K47" s="82" t="s">
        <v>3303</v>
      </c>
      <c r="L47" s="82" t="s">
        <v>3291</v>
      </c>
      <c r="M47" s="82" t="s">
        <v>3297</v>
      </c>
      <c r="N47" s="82" t="s">
        <v>3299</v>
      </c>
      <c r="O47" s="82" t="s">
        <v>3293</v>
      </c>
      <c r="P47" s="82" t="s">
        <v>3433</v>
      </c>
      <c r="Q47" s="82" t="s">
        <v>3293</v>
      </c>
      <c r="R47" s="82" t="s">
        <v>3330</v>
      </c>
      <c r="S47" s="82" t="s">
        <v>3291</v>
      </c>
      <c r="T47" s="82" t="s">
        <v>2868</v>
      </c>
      <c r="U47" s="82" t="s">
        <v>2868</v>
      </c>
      <c r="V47" s="82" t="s">
        <v>4276</v>
      </c>
      <c r="W47" s="82" t="s">
        <v>3289</v>
      </c>
      <c r="X47" s="82" t="s">
        <v>3294</v>
      </c>
      <c r="Y47" s="82" t="s">
        <v>3291</v>
      </c>
      <c r="Z47" s="82" t="s">
        <v>3298</v>
      </c>
      <c r="AA47" s="82" t="s">
        <v>3291</v>
      </c>
      <c r="AB47" s="82" t="s">
        <v>3289</v>
      </c>
      <c r="AC47" s="82" t="s">
        <v>3291</v>
      </c>
      <c r="AD47" s="82" t="s">
        <v>2868</v>
      </c>
      <c r="AE47" s="82" t="s">
        <v>2868</v>
      </c>
      <c r="AF47" s="82" t="s">
        <v>3302</v>
      </c>
      <c r="AG47" s="82" t="s">
        <v>3293</v>
      </c>
      <c r="AH47" s="82" t="s">
        <v>3289</v>
      </c>
      <c r="AI47" s="82" t="s">
        <v>3293</v>
      </c>
      <c r="AJ47" s="82" t="s">
        <v>4290</v>
      </c>
      <c r="AK47" s="82" t="s">
        <v>3289</v>
      </c>
      <c r="AL47" s="82" t="s">
        <v>3294</v>
      </c>
      <c r="AM47" s="82" t="s">
        <v>3291</v>
      </c>
      <c r="AN47" s="82" t="s">
        <v>3303</v>
      </c>
      <c r="AO47" s="82" t="s">
        <v>3293</v>
      </c>
      <c r="AP47" s="82" t="s">
        <v>3289</v>
      </c>
      <c r="AQ47" s="82" t="s">
        <v>3291</v>
      </c>
      <c r="AR47" s="82" t="s">
        <v>2868</v>
      </c>
      <c r="AS47" s="82" t="s">
        <v>2868</v>
      </c>
      <c r="AT47" s="82" t="s">
        <v>3302</v>
      </c>
      <c r="AU47" s="82" t="s">
        <v>3293</v>
      </c>
      <c r="AV47" s="82" t="s">
        <v>3289</v>
      </c>
      <c r="AW47" s="82" t="s">
        <v>3291</v>
      </c>
      <c r="AX47" s="82" t="s">
        <v>4277</v>
      </c>
      <c r="AY47" s="82" t="s">
        <v>3289</v>
      </c>
      <c r="AZ47" s="82" t="s">
        <v>3294</v>
      </c>
      <c r="BA47" s="82" t="s">
        <v>3291</v>
      </c>
      <c r="BB47" s="82" t="s">
        <v>3298</v>
      </c>
      <c r="BC47" s="82" t="s">
        <v>3291</v>
      </c>
      <c r="BD47" s="82" t="s">
        <v>3289</v>
      </c>
      <c r="BE47" s="82" t="s">
        <v>3291</v>
      </c>
      <c r="BF47" s="82" t="s">
        <v>2868</v>
      </c>
      <c r="BG47" s="82" t="s">
        <v>2868</v>
      </c>
      <c r="BH47" s="82" t="s">
        <v>3302</v>
      </c>
      <c r="BI47" s="82" t="s">
        <v>3293</v>
      </c>
      <c r="BJ47" s="82" t="s">
        <v>3289</v>
      </c>
      <c r="BK47" s="82" t="s">
        <v>3293</v>
      </c>
      <c r="BL47" s="82" t="s">
        <v>4291</v>
      </c>
      <c r="BM47" s="82" t="s">
        <v>3289</v>
      </c>
      <c r="BN47" s="82" t="s">
        <v>3294</v>
      </c>
      <c r="BO47" s="82" t="s">
        <v>3291</v>
      </c>
      <c r="BP47" s="82" t="s">
        <v>3301</v>
      </c>
      <c r="BQ47" s="82" t="s">
        <v>3293</v>
      </c>
      <c r="BR47" s="82" t="s">
        <v>3289</v>
      </c>
      <c r="BS47" s="82" t="s">
        <v>3291</v>
      </c>
      <c r="BT47" s="82" t="s">
        <v>2868</v>
      </c>
      <c r="BU47" s="82" t="s">
        <v>2868</v>
      </c>
      <c r="BV47" s="82" t="s">
        <v>3302</v>
      </c>
      <c r="BW47" s="82" t="s">
        <v>3293</v>
      </c>
      <c r="BX47" s="82" t="s">
        <v>3291</v>
      </c>
      <c r="BY47" s="82" t="s">
        <v>3291</v>
      </c>
      <c r="BZ47" s="82" t="s">
        <v>4278</v>
      </c>
      <c r="CA47" s="82" t="s">
        <v>3289</v>
      </c>
      <c r="CB47" s="82" t="s">
        <v>3294</v>
      </c>
      <c r="CC47" s="82" t="s">
        <v>3291</v>
      </c>
      <c r="CD47" s="82" t="s">
        <v>3303</v>
      </c>
      <c r="CE47" s="82" t="s">
        <v>3291</v>
      </c>
      <c r="CF47" s="82" t="s">
        <v>3289</v>
      </c>
      <c r="CG47" s="82" t="s">
        <v>3291</v>
      </c>
      <c r="CH47" s="82" t="s">
        <v>2868</v>
      </c>
      <c r="CI47" s="82" t="s">
        <v>2868</v>
      </c>
      <c r="CJ47" s="82" t="s">
        <v>3302</v>
      </c>
      <c r="CK47" s="82" t="s">
        <v>3293</v>
      </c>
      <c r="CL47" s="82" t="s">
        <v>3291</v>
      </c>
      <c r="CM47" s="82" t="s">
        <v>3293</v>
      </c>
      <c r="CN47" s="82" t="s">
        <v>4279</v>
      </c>
      <c r="CO47" s="82" t="s">
        <v>3289</v>
      </c>
      <c r="CP47" s="82" t="s">
        <v>3294</v>
      </c>
      <c r="CQ47" s="82" t="s">
        <v>3291</v>
      </c>
      <c r="CR47" s="82" t="s">
        <v>3303</v>
      </c>
      <c r="CS47" s="82" t="s">
        <v>3293</v>
      </c>
      <c r="CT47" s="82" t="s">
        <v>3289</v>
      </c>
      <c r="CU47" s="82" t="s">
        <v>3291</v>
      </c>
      <c r="CV47" s="82" t="s">
        <v>2868</v>
      </c>
      <c r="CW47" s="82" t="s">
        <v>2868</v>
      </c>
      <c r="CX47" s="82" t="s">
        <v>3302</v>
      </c>
      <c r="CY47" s="82" t="s">
        <v>3293</v>
      </c>
      <c r="CZ47" s="82" t="s">
        <v>3289</v>
      </c>
      <c r="DA47" s="82" t="s">
        <v>3291</v>
      </c>
      <c r="DB47" s="82" t="s">
        <v>4280</v>
      </c>
      <c r="DC47" s="82" t="s">
        <v>3289</v>
      </c>
      <c r="DD47" s="82" t="s">
        <v>3294</v>
      </c>
      <c r="DE47" s="82" t="s">
        <v>3291</v>
      </c>
      <c r="DF47" s="82" t="s">
        <v>3303</v>
      </c>
      <c r="DG47" s="82" t="s">
        <v>3293</v>
      </c>
      <c r="DH47" s="82" t="s">
        <v>3289</v>
      </c>
      <c r="DI47" s="82" t="s">
        <v>3291</v>
      </c>
      <c r="DJ47" s="82" t="s">
        <v>2868</v>
      </c>
      <c r="DK47" s="82" t="s">
        <v>2868</v>
      </c>
      <c r="DL47" s="82" t="s">
        <v>3302</v>
      </c>
      <c r="DM47" s="82" t="s">
        <v>3293</v>
      </c>
      <c r="DN47" s="82" t="s">
        <v>3289</v>
      </c>
      <c r="DO47" s="82" t="s">
        <v>3291</v>
      </c>
      <c r="DP47" s="82" t="s">
        <v>4281</v>
      </c>
      <c r="DQ47" s="82" t="s">
        <v>3297</v>
      </c>
      <c r="DR47" s="82" t="s">
        <v>2868</v>
      </c>
      <c r="DS47" s="82" t="s">
        <v>2868</v>
      </c>
      <c r="DT47" s="82" t="s">
        <v>2868</v>
      </c>
      <c r="DU47" s="82" t="s">
        <v>2868</v>
      </c>
      <c r="DV47" s="82" t="s">
        <v>2868</v>
      </c>
      <c r="DW47" s="82" t="s">
        <v>2868</v>
      </c>
      <c r="DX47" s="82" t="s">
        <v>2868</v>
      </c>
      <c r="DY47" s="82" t="s">
        <v>2868</v>
      </c>
      <c r="DZ47" s="82" t="s">
        <v>2868</v>
      </c>
      <c r="EA47" s="82" t="s">
        <v>2868</v>
      </c>
      <c r="EB47" s="82" t="s">
        <v>2868</v>
      </c>
      <c r="EC47" s="82" t="s">
        <v>2868</v>
      </c>
      <c r="ED47" s="82" t="s">
        <v>4292</v>
      </c>
      <c r="EE47" s="82" t="s">
        <v>3289</v>
      </c>
      <c r="EF47" s="82" t="s">
        <v>3294</v>
      </c>
      <c r="EG47" s="82" t="s">
        <v>3291</v>
      </c>
      <c r="EH47" s="82" t="s">
        <v>3303</v>
      </c>
      <c r="EI47" s="82" t="s">
        <v>3291</v>
      </c>
      <c r="EJ47" s="82" t="s">
        <v>3289</v>
      </c>
      <c r="EK47" s="82" t="s">
        <v>3291</v>
      </c>
      <c r="EL47" s="82" t="s">
        <v>2868</v>
      </c>
      <c r="EM47" s="82" t="s">
        <v>2868</v>
      </c>
      <c r="EN47" s="82" t="s">
        <v>3302</v>
      </c>
      <c r="EO47" s="82" t="s">
        <v>3293</v>
      </c>
      <c r="EP47" s="82" t="s">
        <v>3291</v>
      </c>
      <c r="EQ47" s="82" t="s">
        <v>3293</v>
      </c>
      <c r="ER47" s="82" t="s">
        <v>4282</v>
      </c>
      <c r="ES47" s="82" t="s">
        <v>3289</v>
      </c>
      <c r="ET47" s="82" t="s">
        <v>3294</v>
      </c>
      <c r="EU47" s="82" t="s">
        <v>3291</v>
      </c>
      <c r="EV47" s="82" t="s">
        <v>3301</v>
      </c>
      <c r="EW47" s="82" t="s">
        <v>3293</v>
      </c>
      <c r="EX47" s="82" t="s">
        <v>3289</v>
      </c>
      <c r="EY47" s="82" t="s">
        <v>3291</v>
      </c>
      <c r="EZ47" s="82" t="s">
        <v>2868</v>
      </c>
      <c r="FA47" s="82" t="s">
        <v>2868</v>
      </c>
      <c r="FB47" s="82" t="s">
        <v>3302</v>
      </c>
      <c r="FC47" s="82" t="s">
        <v>3293</v>
      </c>
      <c r="FD47" s="82" t="s">
        <v>3291</v>
      </c>
      <c r="FE47" s="82" t="s">
        <v>3291</v>
      </c>
      <c r="FF47" s="82" t="s">
        <v>4283</v>
      </c>
      <c r="FG47" s="82" t="s">
        <v>3289</v>
      </c>
      <c r="FH47" s="82" t="s">
        <v>3294</v>
      </c>
      <c r="FI47" s="82" t="s">
        <v>3291</v>
      </c>
      <c r="FJ47" s="82" t="s">
        <v>3298</v>
      </c>
      <c r="FK47" s="82" t="s">
        <v>3291</v>
      </c>
      <c r="FL47" s="82" t="s">
        <v>3289</v>
      </c>
      <c r="FM47" s="82" t="s">
        <v>3291</v>
      </c>
      <c r="FN47" s="82" t="s">
        <v>2868</v>
      </c>
      <c r="FO47" s="82" t="s">
        <v>2868</v>
      </c>
      <c r="FP47" s="82" t="s">
        <v>3302</v>
      </c>
      <c r="FQ47" s="82" t="s">
        <v>3293</v>
      </c>
      <c r="FR47" s="82" t="s">
        <v>3289</v>
      </c>
      <c r="FS47" s="82" t="s">
        <v>3293</v>
      </c>
      <c r="FT47" s="82" t="s">
        <v>4293</v>
      </c>
      <c r="FU47" s="82" t="s">
        <v>3289</v>
      </c>
      <c r="FV47" s="82" t="s">
        <v>3294</v>
      </c>
      <c r="FW47" s="82" t="s">
        <v>3291</v>
      </c>
      <c r="FX47" s="82" t="s">
        <v>3303</v>
      </c>
      <c r="FY47" s="82" t="s">
        <v>3293</v>
      </c>
      <c r="FZ47" s="82" t="s">
        <v>3289</v>
      </c>
      <c r="GA47" s="82" t="s">
        <v>3291</v>
      </c>
      <c r="GB47" s="82" t="s">
        <v>2868</v>
      </c>
      <c r="GC47" s="82" t="s">
        <v>2868</v>
      </c>
      <c r="GD47" s="82" t="s">
        <v>3302</v>
      </c>
      <c r="GE47" s="82" t="s">
        <v>3293</v>
      </c>
      <c r="GF47" s="82" t="s">
        <v>3289</v>
      </c>
      <c r="GG47" s="82" t="s">
        <v>3291</v>
      </c>
      <c r="GH47" s="82" t="s">
        <v>4284</v>
      </c>
      <c r="GI47" s="82" t="s">
        <v>3289</v>
      </c>
      <c r="GJ47" s="82" t="s">
        <v>3294</v>
      </c>
      <c r="GK47" s="82" t="s">
        <v>3291</v>
      </c>
      <c r="GL47" s="82" t="s">
        <v>3301</v>
      </c>
      <c r="GM47" s="82" t="s">
        <v>3293</v>
      </c>
      <c r="GN47" s="82" t="s">
        <v>3289</v>
      </c>
      <c r="GO47" s="82" t="s">
        <v>3291</v>
      </c>
      <c r="GP47" s="82" t="s">
        <v>2868</v>
      </c>
      <c r="GQ47" s="82" t="s">
        <v>2868</v>
      </c>
      <c r="GR47" s="82" t="s">
        <v>3302</v>
      </c>
      <c r="GS47" s="82" t="s">
        <v>3293</v>
      </c>
      <c r="GT47" s="82" t="s">
        <v>3291</v>
      </c>
      <c r="GU47" s="82" t="s">
        <v>3291</v>
      </c>
      <c r="GV47" s="82" t="s">
        <v>4294</v>
      </c>
      <c r="GW47" s="82" t="s">
        <v>3289</v>
      </c>
      <c r="GX47" s="82" t="s">
        <v>3294</v>
      </c>
      <c r="GY47" s="82" t="s">
        <v>3291</v>
      </c>
      <c r="GZ47" s="82" t="s">
        <v>3303</v>
      </c>
      <c r="HA47" s="82" t="s">
        <v>3293</v>
      </c>
      <c r="HB47" s="82" t="s">
        <v>3289</v>
      </c>
      <c r="HC47" s="82" t="s">
        <v>3291</v>
      </c>
      <c r="HD47" s="82" t="s">
        <v>2868</v>
      </c>
      <c r="HE47" s="82" t="s">
        <v>2868</v>
      </c>
      <c r="HF47" s="82" t="s">
        <v>3302</v>
      </c>
      <c r="HG47" s="82" t="s">
        <v>3293</v>
      </c>
      <c r="HH47" s="82" t="s">
        <v>3289</v>
      </c>
      <c r="HI47" s="82" t="s">
        <v>3291</v>
      </c>
      <c r="HJ47" s="82" t="s">
        <v>4285</v>
      </c>
      <c r="HK47" s="82" t="s">
        <v>3289</v>
      </c>
      <c r="HL47" s="82" t="s">
        <v>3294</v>
      </c>
      <c r="HM47" s="82" t="s">
        <v>3291</v>
      </c>
      <c r="HN47" s="82" t="s">
        <v>3321</v>
      </c>
      <c r="HO47" s="82" t="s">
        <v>3291</v>
      </c>
      <c r="HP47" s="82" t="s">
        <v>3289</v>
      </c>
      <c r="HQ47" s="82" t="s">
        <v>3291</v>
      </c>
      <c r="HR47" s="82" t="s">
        <v>2868</v>
      </c>
      <c r="HS47" s="82" t="s">
        <v>2868</v>
      </c>
      <c r="HT47" s="82" t="s">
        <v>3307</v>
      </c>
      <c r="HU47" s="82" t="s">
        <v>3291</v>
      </c>
      <c r="HV47" s="82" t="s">
        <v>3291</v>
      </c>
      <c r="HW47" s="82" t="s">
        <v>3291</v>
      </c>
      <c r="HX47" s="82" t="s">
        <v>4286</v>
      </c>
      <c r="HY47" s="82" t="s">
        <v>3297</v>
      </c>
      <c r="HZ47" s="82" t="s">
        <v>2868</v>
      </c>
      <c r="IA47" s="82" t="s">
        <v>2868</v>
      </c>
      <c r="IB47" s="82" t="s">
        <v>2868</v>
      </c>
      <c r="IC47" s="82" t="s">
        <v>2868</v>
      </c>
      <c r="ID47" s="82" t="s">
        <v>2868</v>
      </c>
      <c r="IE47" s="82" t="s">
        <v>2868</v>
      </c>
      <c r="IF47" s="82" t="s">
        <v>2868</v>
      </c>
      <c r="IG47" s="82" t="s">
        <v>2868</v>
      </c>
      <c r="IH47" s="82" t="s">
        <v>2868</v>
      </c>
      <c r="II47" s="82" t="s">
        <v>2868</v>
      </c>
      <c r="IJ47" s="82" t="s">
        <v>2868</v>
      </c>
      <c r="IK47" s="82" t="s">
        <v>2868</v>
      </c>
      <c r="IL47" s="82" t="s">
        <v>4287</v>
      </c>
      <c r="IM47" s="82" t="s">
        <v>3289</v>
      </c>
      <c r="IN47" s="82" t="s">
        <v>3294</v>
      </c>
      <c r="IO47" s="82" t="s">
        <v>3291</v>
      </c>
      <c r="IP47" s="82" t="s">
        <v>3301</v>
      </c>
      <c r="IQ47" s="82" t="s">
        <v>3293</v>
      </c>
      <c r="IR47" s="82" t="s">
        <v>3289</v>
      </c>
      <c r="IS47" s="82" t="s">
        <v>3291</v>
      </c>
      <c r="IT47" s="82" t="s">
        <v>2868</v>
      </c>
      <c r="IU47" s="82" t="s">
        <v>2868</v>
      </c>
      <c r="IV47" s="82" t="s">
        <v>3302</v>
      </c>
      <c r="IW47" s="82" t="s">
        <v>3293</v>
      </c>
      <c r="IX47" s="82" t="s">
        <v>3291</v>
      </c>
      <c r="IY47" s="82" t="s">
        <v>3291</v>
      </c>
      <c r="IZ47" s="82" t="s">
        <v>4288</v>
      </c>
      <c r="JA47" s="82" t="s">
        <v>3289</v>
      </c>
      <c r="JB47" s="82" t="s">
        <v>3294</v>
      </c>
      <c r="JC47" s="82" t="s">
        <v>3291</v>
      </c>
      <c r="JD47" s="82" t="s">
        <v>3303</v>
      </c>
      <c r="JE47" s="82" t="s">
        <v>3293</v>
      </c>
      <c r="JF47" s="82" t="s">
        <v>3289</v>
      </c>
      <c r="JG47" s="82" t="s">
        <v>3291</v>
      </c>
      <c r="JH47" s="82" t="s">
        <v>2868</v>
      </c>
      <c r="JI47" s="82" t="s">
        <v>2868</v>
      </c>
      <c r="JJ47" s="82" t="s">
        <v>3302</v>
      </c>
      <c r="JK47" s="82" t="s">
        <v>3293</v>
      </c>
      <c r="JL47" s="82" t="s">
        <v>3289</v>
      </c>
      <c r="JM47" s="82" t="s">
        <v>3291</v>
      </c>
      <c r="JN47" s="82" t="s">
        <v>4295</v>
      </c>
      <c r="JO47" s="82" t="s">
        <v>3289</v>
      </c>
      <c r="JP47" s="82" t="s">
        <v>3294</v>
      </c>
      <c r="JQ47" s="82" t="s">
        <v>3291</v>
      </c>
      <c r="JR47" s="82" t="s">
        <v>3303</v>
      </c>
      <c r="JS47" s="82" t="s">
        <v>3291</v>
      </c>
      <c r="JT47" s="82" t="s">
        <v>3289</v>
      </c>
      <c r="JU47" s="82" t="s">
        <v>3291</v>
      </c>
      <c r="JV47" s="82" t="s">
        <v>2868</v>
      </c>
      <c r="JW47" s="82" t="s">
        <v>2868</v>
      </c>
      <c r="JX47" s="82" t="s">
        <v>3302</v>
      </c>
      <c r="JY47" s="82" t="s">
        <v>3293</v>
      </c>
      <c r="JZ47" s="82" t="s">
        <v>3291</v>
      </c>
      <c r="KA47" s="82" t="s">
        <v>3293</v>
      </c>
      <c r="KB47" s="82" t="s">
        <v>4289</v>
      </c>
      <c r="KC47" s="82" t="s">
        <v>3289</v>
      </c>
      <c r="KD47" s="82" t="s">
        <v>3294</v>
      </c>
      <c r="KE47" s="82" t="s">
        <v>3291</v>
      </c>
      <c r="KF47" s="82" t="s">
        <v>3301</v>
      </c>
      <c r="KG47" s="82" t="s">
        <v>3293</v>
      </c>
      <c r="KH47" s="82" t="s">
        <v>3289</v>
      </c>
      <c r="KI47" s="82" t="s">
        <v>3291</v>
      </c>
      <c r="KJ47" s="82" t="s">
        <v>2868</v>
      </c>
      <c r="KK47" s="82" t="s">
        <v>2868</v>
      </c>
      <c r="KL47" s="82" t="s">
        <v>3302</v>
      </c>
      <c r="KM47" s="82" t="s">
        <v>3293</v>
      </c>
      <c r="KN47" s="82" t="s">
        <v>3291</v>
      </c>
      <c r="KO47" s="82" t="s">
        <v>3291</v>
      </c>
      <c r="KP47" s="82" t="s">
        <v>2868</v>
      </c>
      <c r="KQ47" s="82" t="s">
        <v>2868</v>
      </c>
      <c r="KR47" s="82" t="s">
        <v>2868</v>
      </c>
      <c r="KS47" s="82" t="s">
        <v>2868</v>
      </c>
      <c r="KT47" s="82" t="s">
        <v>2868</v>
      </c>
      <c r="KU47" s="82" t="s">
        <v>2868</v>
      </c>
      <c r="KV47" s="82" t="s">
        <v>2868</v>
      </c>
      <c r="KW47" s="82" t="s">
        <v>2868</v>
      </c>
      <c r="KX47" s="82" t="s">
        <v>2868</v>
      </c>
      <c r="KY47" s="82" t="s">
        <v>2868</v>
      </c>
      <c r="KZ47" s="82" t="s">
        <v>2868</v>
      </c>
      <c r="LA47" s="82" t="s">
        <v>2868</v>
      </c>
      <c r="LB47" s="82" t="s">
        <v>2868</v>
      </c>
      <c r="LC47" s="82" t="s">
        <v>2868</v>
      </c>
      <c r="LD47" s="82" t="s">
        <v>2868</v>
      </c>
      <c r="LE47" s="82" t="s">
        <v>2868</v>
      </c>
      <c r="LF47" s="82" t="s">
        <v>2868</v>
      </c>
      <c r="LG47" s="82" t="s">
        <v>2868</v>
      </c>
      <c r="LH47" s="82" t="s">
        <v>2868</v>
      </c>
      <c r="LI47" s="82" t="s">
        <v>2868</v>
      </c>
      <c r="LJ47" s="82" t="s">
        <v>2868</v>
      </c>
      <c r="LK47" s="82" t="s">
        <v>2868</v>
      </c>
      <c r="LL47" s="82" t="s">
        <v>2868</v>
      </c>
      <c r="LM47" s="82" t="s">
        <v>2868</v>
      </c>
      <c r="LN47" s="82" t="s">
        <v>2868</v>
      </c>
      <c r="LO47" s="82" t="s">
        <v>2868</v>
      </c>
      <c r="LP47" s="82" t="s">
        <v>2868</v>
      </c>
      <c r="LQ47" s="82" t="s">
        <v>2868</v>
      </c>
      <c r="LR47" s="82" t="s">
        <v>2868</v>
      </c>
      <c r="LS47" s="82" t="s">
        <v>2868</v>
      </c>
      <c r="LT47" s="82" t="s">
        <v>2868</v>
      </c>
      <c r="LU47" s="82" t="s">
        <v>2868</v>
      </c>
      <c r="LV47" s="82" t="s">
        <v>2868</v>
      </c>
      <c r="LW47" s="82" t="s">
        <v>2868</v>
      </c>
      <c r="LX47" s="82" t="s">
        <v>2868</v>
      </c>
      <c r="LY47" s="82" t="s">
        <v>2868</v>
      </c>
      <c r="LZ47" s="82" t="s">
        <v>2868</v>
      </c>
      <c r="MA47" s="82" t="s">
        <v>2868</v>
      </c>
      <c r="MB47" s="82" t="s">
        <v>2868</v>
      </c>
      <c r="MC47" s="82" t="s">
        <v>2868</v>
      </c>
      <c r="MD47" s="82" t="s">
        <v>2868</v>
      </c>
      <c r="ME47" s="82" t="s">
        <v>2868</v>
      </c>
      <c r="MF47" s="82" t="s">
        <v>2868</v>
      </c>
      <c r="MG47" s="82" t="s">
        <v>2868</v>
      </c>
      <c r="MH47" s="82" t="s">
        <v>2868</v>
      </c>
      <c r="MI47" s="82" t="s">
        <v>2868</v>
      </c>
      <c r="MJ47" s="82" t="s">
        <v>2868</v>
      </c>
      <c r="MK47" s="82" t="s">
        <v>2868</v>
      </c>
      <c r="ML47" s="82" t="s">
        <v>2868</v>
      </c>
      <c r="MM47" s="82" t="s">
        <v>2868</v>
      </c>
      <c r="MN47" s="82" t="s">
        <v>2868</v>
      </c>
      <c r="MO47" s="82" t="s">
        <v>2868</v>
      </c>
      <c r="MP47" s="82" t="s">
        <v>2868</v>
      </c>
      <c r="MQ47" s="82" t="s">
        <v>2868</v>
      </c>
      <c r="MR47" s="82" t="s">
        <v>2868</v>
      </c>
      <c r="MS47" s="82" t="s">
        <v>2868</v>
      </c>
      <c r="MT47" s="82" t="s">
        <v>2868</v>
      </c>
      <c r="MU47" s="82" t="s">
        <v>2868</v>
      </c>
      <c r="MV47" s="82" t="s">
        <v>2868</v>
      </c>
      <c r="MW47" s="82" t="s">
        <v>2868</v>
      </c>
      <c r="MX47" s="82" t="s">
        <v>2868</v>
      </c>
      <c r="MY47" s="82" t="s">
        <v>2868</v>
      </c>
      <c r="MZ47" s="82" t="s">
        <v>2868</v>
      </c>
      <c r="NA47" s="82" t="s">
        <v>2868</v>
      </c>
      <c r="NB47" s="82" t="s">
        <v>2868</v>
      </c>
      <c r="NC47" s="82" t="s">
        <v>2868</v>
      </c>
      <c r="ND47" s="82" t="s">
        <v>2868</v>
      </c>
      <c r="NE47" s="82" t="s">
        <v>2868</v>
      </c>
      <c r="NF47" s="82" t="s">
        <v>2868</v>
      </c>
      <c r="NG47" s="82" t="s">
        <v>2868</v>
      </c>
      <c r="NH47" s="82" t="s">
        <v>2868</v>
      </c>
      <c r="NI47" s="82" t="s">
        <v>2868</v>
      </c>
      <c r="NJ47" s="82" t="s">
        <v>2868</v>
      </c>
      <c r="NK47" s="82" t="s">
        <v>2868</v>
      </c>
      <c r="NL47" s="82" t="s">
        <v>2868</v>
      </c>
      <c r="NM47" s="82" t="s">
        <v>2868</v>
      </c>
      <c r="NN47" s="82" t="s">
        <v>2868</v>
      </c>
      <c r="NO47" s="82" t="s">
        <v>2868</v>
      </c>
      <c r="NP47" s="82" t="s">
        <v>2868</v>
      </c>
      <c r="NQ47" s="82" t="s">
        <v>2868</v>
      </c>
      <c r="NR47" s="82" t="s">
        <v>2868</v>
      </c>
      <c r="NS47" s="82" t="s">
        <v>2868</v>
      </c>
      <c r="NT47" s="82" t="s">
        <v>2868</v>
      </c>
      <c r="NU47" s="82" t="s">
        <v>2868</v>
      </c>
      <c r="NV47" s="82" t="s">
        <v>2868</v>
      </c>
      <c r="NW47" s="82" t="s">
        <v>2868</v>
      </c>
      <c r="NX47" s="82" t="s">
        <v>2868</v>
      </c>
      <c r="NY47" s="82" t="s">
        <v>2868</v>
      </c>
      <c r="NZ47" s="82" t="s">
        <v>2868</v>
      </c>
      <c r="OA47" s="82" t="s">
        <v>2868</v>
      </c>
      <c r="OB47" s="82" t="s">
        <v>2868</v>
      </c>
      <c r="OC47" s="82" t="s">
        <v>2868</v>
      </c>
      <c r="OD47" s="82" t="s">
        <v>2868</v>
      </c>
      <c r="OE47" s="82" t="s">
        <v>2868</v>
      </c>
      <c r="OF47" s="82" t="s">
        <v>2868</v>
      </c>
      <c r="OG47" s="82" t="s">
        <v>2868</v>
      </c>
      <c r="OH47" s="82" t="s">
        <v>2868</v>
      </c>
      <c r="OI47" s="82" t="s">
        <v>2868</v>
      </c>
      <c r="OJ47" s="82" t="s">
        <v>2868</v>
      </c>
      <c r="OK47" s="82" t="s">
        <v>2868</v>
      </c>
      <c r="OL47" s="82" t="s">
        <v>2868</v>
      </c>
      <c r="OM47" s="82" t="s">
        <v>2868</v>
      </c>
      <c r="ON47" s="82" t="s">
        <v>2868</v>
      </c>
      <c r="OO47" s="82" t="s">
        <v>2868</v>
      </c>
      <c r="OP47" s="82" t="s">
        <v>2868</v>
      </c>
      <c r="OQ47" s="82" t="s">
        <v>2868</v>
      </c>
      <c r="OR47" s="82" t="s">
        <v>2868</v>
      </c>
      <c r="OS47" s="82" t="s">
        <v>2868</v>
      </c>
      <c r="OT47" s="82" t="s">
        <v>2868</v>
      </c>
      <c r="OU47" s="82" t="s">
        <v>2868</v>
      </c>
      <c r="OV47" s="82" t="s">
        <v>2868</v>
      </c>
      <c r="OW47" s="82" t="s">
        <v>2868</v>
      </c>
      <c r="OX47" s="82" t="s">
        <v>2868</v>
      </c>
      <c r="OY47" s="82" t="s">
        <v>2868</v>
      </c>
      <c r="OZ47" s="82" t="s">
        <v>2868</v>
      </c>
      <c r="PA47" s="82" t="s">
        <v>2868</v>
      </c>
      <c r="PB47" s="82" t="s">
        <v>2868</v>
      </c>
      <c r="PC47" s="82" t="s">
        <v>2868</v>
      </c>
      <c r="PD47" s="82" t="s">
        <v>2868</v>
      </c>
      <c r="PE47" s="82" t="s">
        <v>2868</v>
      </c>
      <c r="PF47" s="82" t="s">
        <v>2868</v>
      </c>
      <c r="PG47" s="82" t="s">
        <v>2868</v>
      </c>
      <c r="PH47" s="82" t="s">
        <v>2868</v>
      </c>
      <c r="PI47" s="82" t="s">
        <v>2868</v>
      </c>
      <c r="PJ47" s="82" t="s">
        <v>2868</v>
      </c>
      <c r="PK47" s="82" t="s">
        <v>2868</v>
      </c>
      <c r="PL47" s="82" t="s">
        <v>2868</v>
      </c>
      <c r="PM47" s="82" t="s">
        <v>2868</v>
      </c>
      <c r="PN47" s="82" t="s">
        <v>2868</v>
      </c>
      <c r="PO47" s="82" t="s">
        <v>2868</v>
      </c>
      <c r="PP47" s="82" t="s">
        <v>2868</v>
      </c>
      <c r="PQ47" s="82" t="s">
        <v>2868</v>
      </c>
      <c r="PR47" s="82" t="s">
        <v>2868</v>
      </c>
      <c r="PS47" s="82" t="s">
        <v>2868</v>
      </c>
      <c r="PT47" s="82" t="s">
        <v>2868</v>
      </c>
      <c r="PU47" s="82" t="s">
        <v>2868</v>
      </c>
      <c r="PV47" s="82" t="s">
        <v>2868</v>
      </c>
      <c r="PW47" s="82" t="s">
        <v>2868</v>
      </c>
      <c r="PX47" s="82" t="s">
        <v>2868</v>
      </c>
      <c r="PY47" s="82" t="s">
        <v>2868</v>
      </c>
      <c r="PZ47" s="82" t="s">
        <v>2868</v>
      </c>
      <c r="QA47" s="82" t="s">
        <v>2868</v>
      </c>
      <c r="QB47" s="82" t="s">
        <v>2868</v>
      </c>
      <c r="QC47" s="82" t="s">
        <v>2868</v>
      </c>
      <c r="QD47" s="82" t="s">
        <v>2868</v>
      </c>
      <c r="QE47" s="82" t="s">
        <v>2868</v>
      </c>
      <c r="QF47" s="82" t="s">
        <v>2868</v>
      </c>
      <c r="QG47" s="82" t="s">
        <v>2868</v>
      </c>
      <c r="QH47" s="82" t="s">
        <v>2868</v>
      </c>
      <c r="QI47" s="82" t="s">
        <v>2868</v>
      </c>
      <c r="QJ47" s="82" t="s">
        <v>2868</v>
      </c>
      <c r="QK47" s="82" t="s">
        <v>2868</v>
      </c>
      <c r="QL47" s="82" t="s">
        <v>2868</v>
      </c>
      <c r="QM47" s="82" t="s">
        <v>2868</v>
      </c>
    </row>
    <row r="48" spans="2:455">
      <c r="B48" s="82" t="s">
        <v>2924</v>
      </c>
      <c r="C48" s="82" t="s">
        <v>4100</v>
      </c>
      <c r="D48" s="82" t="s">
        <v>2924</v>
      </c>
      <c r="E48" s="82" t="s">
        <v>3350</v>
      </c>
      <c r="F48" s="82" t="s">
        <v>849</v>
      </c>
      <c r="G48" s="82" t="s">
        <v>2429</v>
      </c>
      <c r="H48" s="82" t="s">
        <v>2429</v>
      </c>
      <c r="I48" s="82" t="s">
        <v>4019</v>
      </c>
      <c r="J48" s="82" t="s">
        <v>4021</v>
      </c>
      <c r="K48" s="82" t="s">
        <v>3294</v>
      </c>
      <c r="L48" s="82" t="s">
        <v>3291</v>
      </c>
      <c r="M48" s="82" t="s">
        <v>3289</v>
      </c>
      <c r="N48" s="82" t="s">
        <v>3378</v>
      </c>
      <c r="O48" s="82" t="s">
        <v>3293</v>
      </c>
      <c r="P48" s="82" t="s">
        <v>3378</v>
      </c>
      <c r="Q48" s="82" t="s">
        <v>3293</v>
      </c>
      <c r="R48" s="82" t="s">
        <v>3291</v>
      </c>
      <c r="S48" s="82" t="s">
        <v>3291</v>
      </c>
      <c r="T48" s="82" t="s">
        <v>2868</v>
      </c>
      <c r="U48" s="82" t="s">
        <v>2868</v>
      </c>
      <c r="V48" s="82" t="s">
        <v>4290</v>
      </c>
      <c r="W48" s="82" t="s">
        <v>3289</v>
      </c>
      <c r="X48" s="82" t="s">
        <v>3294</v>
      </c>
      <c r="Y48" s="82" t="s">
        <v>3291</v>
      </c>
      <c r="Z48" s="82" t="s">
        <v>3301</v>
      </c>
      <c r="AA48" s="82" t="s">
        <v>3293</v>
      </c>
      <c r="AB48" s="82" t="s">
        <v>3289</v>
      </c>
      <c r="AC48" s="82" t="s">
        <v>3291</v>
      </c>
      <c r="AD48" s="82" t="s">
        <v>2868</v>
      </c>
      <c r="AE48" s="82" t="s">
        <v>2868</v>
      </c>
      <c r="AF48" s="82" t="s">
        <v>3302</v>
      </c>
      <c r="AG48" s="82" t="s">
        <v>3293</v>
      </c>
      <c r="AH48" s="82" t="s">
        <v>3291</v>
      </c>
      <c r="AI48" s="82" t="s">
        <v>3291</v>
      </c>
      <c r="AJ48" s="82" t="s">
        <v>4277</v>
      </c>
      <c r="AK48" s="82" t="s">
        <v>3289</v>
      </c>
      <c r="AL48" s="82" t="s">
        <v>3294</v>
      </c>
      <c r="AM48" s="82" t="s">
        <v>3291</v>
      </c>
      <c r="AN48" s="82" t="s">
        <v>3301</v>
      </c>
      <c r="AO48" s="82" t="s">
        <v>3293</v>
      </c>
      <c r="AP48" s="82" t="s">
        <v>3289</v>
      </c>
      <c r="AQ48" s="82" t="s">
        <v>3291</v>
      </c>
      <c r="AR48" s="82" t="s">
        <v>2868</v>
      </c>
      <c r="AS48" s="82" t="s">
        <v>2868</v>
      </c>
      <c r="AT48" s="82" t="s">
        <v>3302</v>
      </c>
      <c r="AU48" s="82" t="s">
        <v>3293</v>
      </c>
      <c r="AV48" s="82" t="s">
        <v>3291</v>
      </c>
      <c r="AW48" s="82" t="s">
        <v>3291</v>
      </c>
      <c r="AX48" s="82" t="s">
        <v>4279</v>
      </c>
      <c r="AY48" s="82" t="s">
        <v>3289</v>
      </c>
      <c r="AZ48" s="82" t="s">
        <v>2868</v>
      </c>
      <c r="BA48" s="82" t="s">
        <v>2868</v>
      </c>
      <c r="BB48" s="82" t="s">
        <v>2868</v>
      </c>
      <c r="BC48" s="82" t="s">
        <v>2868</v>
      </c>
      <c r="BD48" s="82" t="s">
        <v>2868</v>
      </c>
      <c r="BE48" s="82" t="s">
        <v>2868</v>
      </c>
      <c r="BF48" s="82" t="s">
        <v>2868</v>
      </c>
      <c r="BG48" s="82" t="s">
        <v>2868</v>
      </c>
      <c r="BH48" s="82" t="s">
        <v>2868</v>
      </c>
      <c r="BI48" s="82" t="s">
        <v>2868</v>
      </c>
      <c r="BJ48" s="82" t="s">
        <v>2868</v>
      </c>
      <c r="BK48" s="82" t="s">
        <v>2868</v>
      </c>
      <c r="BL48" s="82" t="s">
        <v>4280</v>
      </c>
      <c r="BM48" s="82" t="s">
        <v>3289</v>
      </c>
      <c r="BN48" s="82" t="s">
        <v>3294</v>
      </c>
      <c r="BO48" s="82" t="s">
        <v>3291</v>
      </c>
      <c r="BP48" s="82" t="s">
        <v>3301</v>
      </c>
      <c r="BQ48" s="82" t="s">
        <v>3293</v>
      </c>
      <c r="BR48" s="82" t="s">
        <v>3289</v>
      </c>
      <c r="BS48" s="82" t="s">
        <v>3291</v>
      </c>
      <c r="BT48" s="82" t="s">
        <v>2868</v>
      </c>
      <c r="BU48" s="82" t="s">
        <v>2868</v>
      </c>
      <c r="BV48" s="82" t="s">
        <v>3302</v>
      </c>
      <c r="BW48" s="82" t="s">
        <v>3293</v>
      </c>
      <c r="BX48" s="82" t="s">
        <v>3291</v>
      </c>
      <c r="BY48" s="82" t="s">
        <v>3291</v>
      </c>
      <c r="BZ48" s="82" t="s">
        <v>4281</v>
      </c>
      <c r="CA48" s="82" t="s">
        <v>3297</v>
      </c>
      <c r="CB48" s="82" t="s">
        <v>2868</v>
      </c>
      <c r="CC48" s="82" t="s">
        <v>2868</v>
      </c>
      <c r="CD48" s="82" t="s">
        <v>2868</v>
      </c>
      <c r="CE48" s="82" t="s">
        <v>2868</v>
      </c>
      <c r="CF48" s="82" t="s">
        <v>2868</v>
      </c>
      <c r="CG48" s="82" t="s">
        <v>2868</v>
      </c>
      <c r="CH48" s="82" t="s">
        <v>2868</v>
      </c>
      <c r="CI48" s="82" t="s">
        <v>2868</v>
      </c>
      <c r="CJ48" s="82" t="s">
        <v>2868</v>
      </c>
      <c r="CK48" s="82" t="s">
        <v>2868</v>
      </c>
      <c r="CL48" s="82" t="s">
        <v>2868</v>
      </c>
      <c r="CM48" s="82" t="s">
        <v>2868</v>
      </c>
      <c r="CN48" s="82" t="s">
        <v>4293</v>
      </c>
      <c r="CO48" s="82" t="s">
        <v>3289</v>
      </c>
      <c r="CP48" s="82" t="s">
        <v>3294</v>
      </c>
      <c r="CQ48" s="82" t="s">
        <v>3291</v>
      </c>
      <c r="CR48" s="82" t="s">
        <v>3301</v>
      </c>
      <c r="CS48" s="82" t="s">
        <v>3293</v>
      </c>
      <c r="CT48" s="82" t="s">
        <v>3289</v>
      </c>
      <c r="CU48" s="82" t="s">
        <v>3291</v>
      </c>
      <c r="CV48" s="82" t="s">
        <v>2868</v>
      </c>
      <c r="CW48" s="82" t="s">
        <v>2868</v>
      </c>
      <c r="CX48" s="82" t="s">
        <v>3302</v>
      </c>
      <c r="CY48" s="82" t="s">
        <v>3293</v>
      </c>
      <c r="CZ48" s="82" t="s">
        <v>3291</v>
      </c>
      <c r="DA48" s="82" t="s">
        <v>3291</v>
      </c>
      <c r="DB48" s="82" t="s">
        <v>4284</v>
      </c>
      <c r="DC48" s="82" t="s">
        <v>3289</v>
      </c>
      <c r="DD48" s="82" t="s">
        <v>3294</v>
      </c>
      <c r="DE48" s="82" t="s">
        <v>3291</v>
      </c>
      <c r="DF48" s="82" t="s">
        <v>3301</v>
      </c>
      <c r="DG48" s="82" t="s">
        <v>3293</v>
      </c>
      <c r="DH48" s="82" t="s">
        <v>3289</v>
      </c>
      <c r="DI48" s="82" t="s">
        <v>3291</v>
      </c>
      <c r="DJ48" s="82" t="s">
        <v>2868</v>
      </c>
      <c r="DK48" s="82" t="s">
        <v>2868</v>
      </c>
      <c r="DL48" s="82" t="s">
        <v>3302</v>
      </c>
      <c r="DM48" s="82" t="s">
        <v>3293</v>
      </c>
      <c r="DN48" s="82" t="s">
        <v>3291</v>
      </c>
      <c r="DO48" s="82" t="s">
        <v>3291</v>
      </c>
      <c r="DP48" s="82" t="s">
        <v>4286</v>
      </c>
      <c r="DQ48" s="82" t="s">
        <v>3289</v>
      </c>
      <c r="DR48" s="82" t="s">
        <v>2868</v>
      </c>
      <c r="DS48" s="82" t="s">
        <v>2868</v>
      </c>
      <c r="DT48" s="82" t="s">
        <v>2868</v>
      </c>
      <c r="DU48" s="82" t="s">
        <v>2868</v>
      </c>
      <c r="DV48" s="82" t="s">
        <v>2868</v>
      </c>
      <c r="DW48" s="82" t="s">
        <v>2868</v>
      </c>
      <c r="DX48" s="82" t="s">
        <v>2868</v>
      </c>
      <c r="DY48" s="82" t="s">
        <v>2868</v>
      </c>
      <c r="DZ48" s="82" t="s">
        <v>2868</v>
      </c>
      <c r="EA48" s="82" t="s">
        <v>2868</v>
      </c>
      <c r="EB48" s="82" t="s">
        <v>2868</v>
      </c>
      <c r="EC48" s="82" t="s">
        <v>2868</v>
      </c>
      <c r="ED48" s="82" t="s">
        <v>4287</v>
      </c>
      <c r="EE48" s="82" t="s">
        <v>3289</v>
      </c>
      <c r="EF48" s="82" t="s">
        <v>3294</v>
      </c>
      <c r="EG48" s="82" t="s">
        <v>3291</v>
      </c>
      <c r="EH48" s="82" t="s">
        <v>3301</v>
      </c>
      <c r="EI48" s="82" t="s">
        <v>3293</v>
      </c>
      <c r="EJ48" s="82" t="s">
        <v>3289</v>
      </c>
      <c r="EK48" s="82" t="s">
        <v>3291</v>
      </c>
      <c r="EL48" s="82" t="s">
        <v>2868</v>
      </c>
      <c r="EM48" s="82" t="s">
        <v>2868</v>
      </c>
      <c r="EN48" s="82" t="s">
        <v>3302</v>
      </c>
      <c r="EO48" s="82" t="s">
        <v>3293</v>
      </c>
      <c r="EP48" s="82" t="s">
        <v>3291</v>
      </c>
      <c r="EQ48" s="82" t="s">
        <v>3291</v>
      </c>
      <c r="ER48" s="82" t="s">
        <v>4288</v>
      </c>
      <c r="ES48" s="82" t="s">
        <v>3289</v>
      </c>
      <c r="ET48" s="82" t="s">
        <v>3294</v>
      </c>
      <c r="EU48" s="82" t="s">
        <v>3291</v>
      </c>
      <c r="EV48" s="82" t="s">
        <v>3301</v>
      </c>
      <c r="EW48" s="82" t="s">
        <v>3293</v>
      </c>
      <c r="EX48" s="82" t="s">
        <v>3289</v>
      </c>
      <c r="EY48" s="82" t="s">
        <v>3291</v>
      </c>
      <c r="EZ48" s="82" t="s">
        <v>2868</v>
      </c>
      <c r="FA48" s="82" t="s">
        <v>2868</v>
      </c>
      <c r="FB48" s="82" t="s">
        <v>3302</v>
      </c>
      <c r="FC48" s="82" t="s">
        <v>3293</v>
      </c>
      <c r="FD48" s="82" t="s">
        <v>3291</v>
      </c>
      <c r="FE48" s="82" t="s">
        <v>3291</v>
      </c>
      <c r="FF48" s="82" t="s">
        <v>2868</v>
      </c>
      <c r="FG48" s="82" t="s">
        <v>2868</v>
      </c>
      <c r="FH48" s="82" t="s">
        <v>2868</v>
      </c>
      <c r="FI48" s="82" t="s">
        <v>2868</v>
      </c>
      <c r="FJ48" s="82" t="s">
        <v>2868</v>
      </c>
      <c r="FK48" s="82" t="s">
        <v>2868</v>
      </c>
      <c r="FL48" s="82" t="s">
        <v>2868</v>
      </c>
      <c r="FM48" s="82" t="s">
        <v>2868</v>
      </c>
      <c r="FN48" s="82" t="s">
        <v>2868</v>
      </c>
      <c r="FO48" s="82" t="s">
        <v>2868</v>
      </c>
      <c r="FP48" s="82" t="s">
        <v>2868</v>
      </c>
      <c r="FQ48" s="82" t="s">
        <v>2868</v>
      </c>
      <c r="FR48" s="82" t="s">
        <v>2868</v>
      </c>
      <c r="FS48" s="82" t="s">
        <v>2868</v>
      </c>
      <c r="FT48" s="82" t="s">
        <v>2868</v>
      </c>
      <c r="FU48" s="82" t="s">
        <v>2868</v>
      </c>
      <c r="FV48" s="82" t="s">
        <v>2868</v>
      </c>
      <c r="FW48" s="82" t="s">
        <v>2868</v>
      </c>
      <c r="FX48" s="82" t="s">
        <v>2868</v>
      </c>
      <c r="FY48" s="82" t="s">
        <v>2868</v>
      </c>
      <c r="FZ48" s="82" t="s">
        <v>2868</v>
      </c>
      <c r="GA48" s="82" t="s">
        <v>2868</v>
      </c>
      <c r="GB48" s="82" t="s">
        <v>2868</v>
      </c>
      <c r="GC48" s="82" t="s">
        <v>2868</v>
      </c>
      <c r="GD48" s="82" t="s">
        <v>2868</v>
      </c>
      <c r="GE48" s="82" t="s">
        <v>2868</v>
      </c>
      <c r="GF48" s="82" t="s">
        <v>2868</v>
      </c>
      <c r="GG48" s="82" t="s">
        <v>2868</v>
      </c>
      <c r="GH48" s="82" t="s">
        <v>2868</v>
      </c>
      <c r="GI48" s="82" t="s">
        <v>2868</v>
      </c>
      <c r="GJ48" s="82" t="s">
        <v>2868</v>
      </c>
      <c r="GK48" s="82" t="s">
        <v>2868</v>
      </c>
      <c r="GL48" s="82" t="s">
        <v>2868</v>
      </c>
      <c r="GM48" s="82" t="s">
        <v>2868</v>
      </c>
      <c r="GN48" s="82" t="s">
        <v>2868</v>
      </c>
      <c r="GO48" s="82" t="s">
        <v>2868</v>
      </c>
      <c r="GP48" s="82" t="s">
        <v>2868</v>
      </c>
      <c r="GQ48" s="82" t="s">
        <v>2868</v>
      </c>
      <c r="GR48" s="82" t="s">
        <v>2868</v>
      </c>
      <c r="GS48" s="82" t="s">
        <v>2868</v>
      </c>
      <c r="GT48" s="82" t="s">
        <v>2868</v>
      </c>
      <c r="GU48" s="82" t="s">
        <v>2868</v>
      </c>
      <c r="GV48" s="82" t="s">
        <v>2868</v>
      </c>
      <c r="GW48" s="82" t="s">
        <v>2868</v>
      </c>
      <c r="GX48" s="82" t="s">
        <v>2868</v>
      </c>
      <c r="GY48" s="82" t="s">
        <v>2868</v>
      </c>
      <c r="GZ48" s="82" t="s">
        <v>2868</v>
      </c>
      <c r="HA48" s="82" t="s">
        <v>2868</v>
      </c>
      <c r="HB48" s="82" t="s">
        <v>2868</v>
      </c>
      <c r="HC48" s="82" t="s">
        <v>2868</v>
      </c>
      <c r="HD48" s="82" t="s">
        <v>2868</v>
      </c>
      <c r="HE48" s="82" t="s">
        <v>2868</v>
      </c>
      <c r="HF48" s="82" t="s">
        <v>2868</v>
      </c>
      <c r="HG48" s="82" t="s">
        <v>2868</v>
      </c>
      <c r="HH48" s="82" t="s">
        <v>2868</v>
      </c>
      <c r="HI48" s="82" t="s">
        <v>2868</v>
      </c>
      <c r="HJ48" s="82" t="s">
        <v>2868</v>
      </c>
      <c r="HK48" s="82" t="s">
        <v>2868</v>
      </c>
      <c r="HL48" s="82" t="s">
        <v>2868</v>
      </c>
      <c r="HM48" s="82" t="s">
        <v>2868</v>
      </c>
      <c r="HN48" s="82" t="s">
        <v>2868</v>
      </c>
      <c r="HO48" s="82" t="s">
        <v>2868</v>
      </c>
      <c r="HP48" s="82" t="s">
        <v>2868</v>
      </c>
      <c r="HQ48" s="82" t="s">
        <v>2868</v>
      </c>
      <c r="HR48" s="82" t="s">
        <v>2868</v>
      </c>
      <c r="HS48" s="82" t="s">
        <v>2868</v>
      </c>
      <c r="HT48" s="82" t="s">
        <v>2868</v>
      </c>
      <c r="HU48" s="82" t="s">
        <v>2868</v>
      </c>
      <c r="HV48" s="82" t="s">
        <v>2868</v>
      </c>
      <c r="HW48" s="82" t="s">
        <v>2868</v>
      </c>
      <c r="HX48" s="82" t="s">
        <v>2868</v>
      </c>
      <c r="HY48" s="82" t="s">
        <v>2868</v>
      </c>
      <c r="HZ48" s="82" t="s">
        <v>2868</v>
      </c>
      <c r="IA48" s="82" t="s">
        <v>2868</v>
      </c>
      <c r="IB48" s="82" t="s">
        <v>2868</v>
      </c>
      <c r="IC48" s="82" t="s">
        <v>2868</v>
      </c>
      <c r="ID48" s="82" t="s">
        <v>2868</v>
      </c>
      <c r="IE48" s="82" t="s">
        <v>2868</v>
      </c>
      <c r="IF48" s="82" t="s">
        <v>2868</v>
      </c>
      <c r="IG48" s="82" t="s">
        <v>2868</v>
      </c>
      <c r="IH48" s="82" t="s">
        <v>2868</v>
      </c>
      <c r="II48" s="82" t="s">
        <v>2868</v>
      </c>
      <c r="IJ48" s="82" t="s">
        <v>2868</v>
      </c>
      <c r="IK48" s="82" t="s">
        <v>2868</v>
      </c>
      <c r="IL48" s="82" t="s">
        <v>2868</v>
      </c>
      <c r="IM48" s="82" t="s">
        <v>2868</v>
      </c>
      <c r="IN48" s="82" t="s">
        <v>2868</v>
      </c>
      <c r="IO48" s="82" t="s">
        <v>2868</v>
      </c>
      <c r="IP48" s="82" t="s">
        <v>2868</v>
      </c>
      <c r="IQ48" s="82" t="s">
        <v>2868</v>
      </c>
      <c r="IR48" s="82" t="s">
        <v>2868</v>
      </c>
      <c r="IS48" s="82" t="s">
        <v>2868</v>
      </c>
      <c r="IT48" s="82" t="s">
        <v>2868</v>
      </c>
      <c r="IU48" s="82" t="s">
        <v>2868</v>
      </c>
      <c r="IV48" s="82" t="s">
        <v>2868</v>
      </c>
      <c r="IW48" s="82" t="s">
        <v>2868</v>
      </c>
      <c r="IX48" s="82" t="s">
        <v>2868</v>
      </c>
      <c r="IY48" s="82" t="s">
        <v>2868</v>
      </c>
      <c r="IZ48" s="82" t="s">
        <v>2868</v>
      </c>
      <c r="JA48" s="82" t="s">
        <v>2868</v>
      </c>
      <c r="JB48" s="82" t="s">
        <v>2868</v>
      </c>
      <c r="JC48" s="82" t="s">
        <v>2868</v>
      </c>
      <c r="JD48" s="82" t="s">
        <v>2868</v>
      </c>
      <c r="JE48" s="82" t="s">
        <v>2868</v>
      </c>
      <c r="JF48" s="82" t="s">
        <v>2868</v>
      </c>
      <c r="JG48" s="82" t="s">
        <v>2868</v>
      </c>
      <c r="JH48" s="82" t="s">
        <v>2868</v>
      </c>
      <c r="JI48" s="82" t="s">
        <v>2868</v>
      </c>
      <c r="JJ48" s="82" t="s">
        <v>2868</v>
      </c>
      <c r="JK48" s="82" t="s">
        <v>2868</v>
      </c>
      <c r="JL48" s="82" t="s">
        <v>2868</v>
      </c>
      <c r="JM48" s="82" t="s">
        <v>2868</v>
      </c>
      <c r="JN48" s="82" t="s">
        <v>2868</v>
      </c>
      <c r="JO48" s="82" t="s">
        <v>2868</v>
      </c>
      <c r="JP48" s="82" t="s">
        <v>2868</v>
      </c>
      <c r="JQ48" s="82" t="s">
        <v>2868</v>
      </c>
      <c r="JR48" s="82" t="s">
        <v>2868</v>
      </c>
      <c r="JS48" s="82" t="s">
        <v>2868</v>
      </c>
      <c r="JT48" s="82" t="s">
        <v>2868</v>
      </c>
      <c r="JU48" s="82" t="s">
        <v>2868</v>
      </c>
      <c r="JV48" s="82" t="s">
        <v>2868</v>
      </c>
      <c r="JW48" s="82" t="s">
        <v>2868</v>
      </c>
      <c r="JX48" s="82" t="s">
        <v>2868</v>
      </c>
      <c r="JY48" s="82" t="s">
        <v>2868</v>
      </c>
      <c r="JZ48" s="82" t="s">
        <v>2868</v>
      </c>
      <c r="KA48" s="82" t="s">
        <v>2868</v>
      </c>
      <c r="KB48" s="82" t="s">
        <v>2868</v>
      </c>
      <c r="KC48" s="82" t="s">
        <v>2868</v>
      </c>
      <c r="KD48" s="82" t="s">
        <v>2868</v>
      </c>
      <c r="KE48" s="82" t="s">
        <v>2868</v>
      </c>
      <c r="KF48" s="82" t="s">
        <v>2868</v>
      </c>
      <c r="KG48" s="82" t="s">
        <v>2868</v>
      </c>
      <c r="KH48" s="82" t="s">
        <v>2868</v>
      </c>
      <c r="KI48" s="82" t="s">
        <v>2868</v>
      </c>
      <c r="KJ48" s="82" t="s">
        <v>2868</v>
      </c>
      <c r="KK48" s="82" t="s">
        <v>2868</v>
      </c>
      <c r="KL48" s="82" t="s">
        <v>2868</v>
      </c>
      <c r="KM48" s="82" t="s">
        <v>2868</v>
      </c>
      <c r="KN48" s="82" t="s">
        <v>2868</v>
      </c>
      <c r="KO48" s="82" t="s">
        <v>2868</v>
      </c>
      <c r="KP48" s="82" t="s">
        <v>2868</v>
      </c>
      <c r="KQ48" s="82" t="s">
        <v>2868</v>
      </c>
      <c r="KR48" s="82" t="s">
        <v>2868</v>
      </c>
      <c r="KS48" s="82" t="s">
        <v>2868</v>
      </c>
      <c r="KT48" s="82" t="s">
        <v>2868</v>
      </c>
      <c r="KU48" s="82" t="s">
        <v>2868</v>
      </c>
      <c r="KV48" s="82" t="s">
        <v>2868</v>
      </c>
      <c r="KW48" s="82" t="s">
        <v>2868</v>
      </c>
      <c r="KX48" s="82" t="s">
        <v>2868</v>
      </c>
      <c r="KY48" s="82" t="s">
        <v>2868</v>
      </c>
      <c r="KZ48" s="82" t="s">
        <v>2868</v>
      </c>
      <c r="LA48" s="82" t="s">
        <v>2868</v>
      </c>
      <c r="LB48" s="82" t="s">
        <v>2868</v>
      </c>
      <c r="LC48" s="82" t="s">
        <v>2868</v>
      </c>
      <c r="LD48" s="82" t="s">
        <v>2868</v>
      </c>
      <c r="LE48" s="82" t="s">
        <v>2868</v>
      </c>
      <c r="LF48" s="82" t="s">
        <v>2868</v>
      </c>
      <c r="LG48" s="82" t="s">
        <v>2868</v>
      </c>
      <c r="LH48" s="82" t="s">
        <v>2868</v>
      </c>
      <c r="LI48" s="82" t="s">
        <v>2868</v>
      </c>
      <c r="LJ48" s="82" t="s">
        <v>2868</v>
      </c>
      <c r="LK48" s="82" t="s">
        <v>2868</v>
      </c>
      <c r="LL48" s="82" t="s">
        <v>2868</v>
      </c>
      <c r="LM48" s="82" t="s">
        <v>2868</v>
      </c>
      <c r="LN48" s="82" t="s">
        <v>2868</v>
      </c>
      <c r="LO48" s="82" t="s">
        <v>2868</v>
      </c>
      <c r="LP48" s="82" t="s">
        <v>2868</v>
      </c>
      <c r="LQ48" s="82" t="s">
        <v>2868</v>
      </c>
      <c r="LR48" s="82" t="s">
        <v>2868</v>
      </c>
      <c r="LS48" s="82" t="s">
        <v>2868</v>
      </c>
      <c r="LT48" s="82" t="s">
        <v>2868</v>
      </c>
      <c r="LU48" s="82" t="s">
        <v>2868</v>
      </c>
      <c r="LV48" s="82" t="s">
        <v>2868</v>
      </c>
      <c r="LW48" s="82" t="s">
        <v>2868</v>
      </c>
      <c r="LX48" s="82" t="s">
        <v>2868</v>
      </c>
      <c r="LY48" s="82" t="s">
        <v>2868</v>
      </c>
      <c r="LZ48" s="82" t="s">
        <v>2868</v>
      </c>
      <c r="MA48" s="82" t="s">
        <v>2868</v>
      </c>
      <c r="MB48" s="82" t="s">
        <v>2868</v>
      </c>
      <c r="MC48" s="82" t="s">
        <v>2868</v>
      </c>
      <c r="MD48" s="82" t="s">
        <v>2868</v>
      </c>
      <c r="ME48" s="82" t="s">
        <v>2868</v>
      </c>
      <c r="MF48" s="82" t="s">
        <v>2868</v>
      </c>
      <c r="MG48" s="82" t="s">
        <v>2868</v>
      </c>
      <c r="MH48" s="82" t="s">
        <v>2868</v>
      </c>
      <c r="MI48" s="82" t="s">
        <v>2868</v>
      </c>
      <c r="MJ48" s="82" t="s">
        <v>2868</v>
      </c>
      <c r="MK48" s="82" t="s">
        <v>2868</v>
      </c>
      <c r="ML48" s="82" t="s">
        <v>2868</v>
      </c>
      <c r="MM48" s="82" t="s">
        <v>2868</v>
      </c>
      <c r="MN48" s="82" t="s">
        <v>2868</v>
      </c>
      <c r="MO48" s="82" t="s">
        <v>2868</v>
      </c>
      <c r="MP48" s="82" t="s">
        <v>2868</v>
      </c>
      <c r="MQ48" s="82" t="s">
        <v>2868</v>
      </c>
      <c r="MR48" s="82" t="s">
        <v>2868</v>
      </c>
      <c r="MS48" s="82" t="s">
        <v>2868</v>
      </c>
      <c r="MT48" s="82" t="s">
        <v>2868</v>
      </c>
      <c r="MU48" s="82" t="s">
        <v>2868</v>
      </c>
      <c r="MV48" s="82" t="s">
        <v>2868</v>
      </c>
      <c r="MW48" s="82" t="s">
        <v>2868</v>
      </c>
      <c r="MX48" s="82" t="s">
        <v>2868</v>
      </c>
      <c r="MY48" s="82" t="s">
        <v>2868</v>
      </c>
      <c r="MZ48" s="82" t="s">
        <v>2868</v>
      </c>
      <c r="NA48" s="82" t="s">
        <v>2868</v>
      </c>
      <c r="NB48" s="82" t="s">
        <v>2868</v>
      </c>
      <c r="NC48" s="82" t="s">
        <v>2868</v>
      </c>
      <c r="ND48" s="82" t="s">
        <v>2868</v>
      </c>
      <c r="NE48" s="82" t="s">
        <v>2868</v>
      </c>
      <c r="NF48" s="82" t="s">
        <v>2868</v>
      </c>
      <c r="NG48" s="82" t="s">
        <v>2868</v>
      </c>
      <c r="NH48" s="82" t="s">
        <v>2868</v>
      </c>
      <c r="NI48" s="82" t="s">
        <v>2868</v>
      </c>
      <c r="NJ48" s="82" t="s">
        <v>2868</v>
      </c>
      <c r="NK48" s="82" t="s">
        <v>2868</v>
      </c>
      <c r="NL48" s="82" t="s">
        <v>2868</v>
      </c>
      <c r="NM48" s="82" t="s">
        <v>2868</v>
      </c>
      <c r="NN48" s="82" t="s">
        <v>2868</v>
      </c>
      <c r="NO48" s="82" t="s">
        <v>2868</v>
      </c>
      <c r="NP48" s="82" t="s">
        <v>2868</v>
      </c>
      <c r="NQ48" s="82" t="s">
        <v>2868</v>
      </c>
      <c r="NR48" s="82" t="s">
        <v>2868</v>
      </c>
      <c r="NS48" s="82" t="s">
        <v>2868</v>
      </c>
      <c r="NT48" s="82" t="s">
        <v>2868</v>
      </c>
      <c r="NU48" s="82" t="s">
        <v>2868</v>
      </c>
      <c r="NV48" s="82" t="s">
        <v>2868</v>
      </c>
      <c r="NW48" s="82" t="s">
        <v>2868</v>
      </c>
      <c r="NX48" s="82" t="s">
        <v>2868</v>
      </c>
      <c r="NY48" s="82" t="s">
        <v>2868</v>
      </c>
      <c r="NZ48" s="82" t="s">
        <v>2868</v>
      </c>
      <c r="OA48" s="82" t="s">
        <v>2868</v>
      </c>
      <c r="OB48" s="82" t="s">
        <v>2868</v>
      </c>
      <c r="OC48" s="82" t="s">
        <v>2868</v>
      </c>
      <c r="OD48" s="82" t="s">
        <v>2868</v>
      </c>
      <c r="OE48" s="82" t="s">
        <v>2868</v>
      </c>
      <c r="OF48" s="82" t="s">
        <v>2868</v>
      </c>
      <c r="OG48" s="82" t="s">
        <v>2868</v>
      </c>
      <c r="OH48" s="82" t="s">
        <v>2868</v>
      </c>
      <c r="OI48" s="82" t="s">
        <v>2868</v>
      </c>
      <c r="OJ48" s="82" t="s">
        <v>2868</v>
      </c>
      <c r="OK48" s="82" t="s">
        <v>2868</v>
      </c>
      <c r="OL48" s="82" t="s">
        <v>2868</v>
      </c>
      <c r="OM48" s="82" t="s">
        <v>2868</v>
      </c>
      <c r="ON48" s="82" t="s">
        <v>2868</v>
      </c>
      <c r="OO48" s="82" t="s">
        <v>2868</v>
      </c>
      <c r="OP48" s="82" t="s">
        <v>2868</v>
      </c>
      <c r="OQ48" s="82" t="s">
        <v>2868</v>
      </c>
      <c r="OR48" s="82" t="s">
        <v>2868</v>
      </c>
      <c r="OS48" s="82" t="s">
        <v>2868</v>
      </c>
      <c r="OT48" s="82" t="s">
        <v>2868</v>
      </c>
      <c r="OU48" s="82" t="s">
        <v>2868</v>
      </c>
      <c r="OV48" s="82" t="s">
        <v>2868</v>
      </c>
      <c r="OW48" s="82" t="s">
        <v>2868</v>
      </c>
      <c r="OX48" s="82" t="s">
        <v>2868</v>
      </c>
      <c r="OY48" s="82" t="s">
        <v>2868</v>
      </c>
      <c r="OZ48" s="82" t="s">
        <v>2868</v>
      </c>
      <c r="PA48" s="82" t="s">
        <v>2868</v>
      </c>
      <c r="PB48" s="82" t="s">
        <v>2868</v>
      </c>
      <c r="PC48" s="82" t="s">
        <v>2868</v>
      </c>
      <c r="PD48" s="82" t="s">
        <v>2868</v>
      </c>
      <c r="PE48" s="82" t="s">
        <v>2868</v>
      </c>
      <c r="PF48" s="82" t="s">
        <v>2868</v>
      </c>
      <c r="PG48" s="82" t="s">
        <v>2868</v>
      </c>
      <c r="PH48" s="82" t="s">
        <v>2868</v>
      </c>
      <c r="PI48" s="82" t="s">
        <v>2868</v>
      </c>
      <c r="PJ48" s="82" t="s">
        <v>2868</v>
      </c>
      <c r="PK48" s="82" t="s">
        <v>2868</v>
      </c>
      <c r="PL48" s="82" t="s">
        <v>2868</v>
      </c>
      <c r="PM48" s="82" t="s">
        <v>2868</v>
      </c>
      <c r="PN48" s="82" t="s">
        <v>2868</v>
      </c>
      <c r="PO48" s="82" t="s">
        <v>2868</v>
      </c>
      <c r="PP48" s="82" t="s">
        <v>2868</v>
      </c>
      <c r="PQ48" s="82" t="s">
        <v>2868</v>
      </c>
      <c r="PR48" s="82" t="s">
        <v>2868</v>
      </c>
      <c r="PS48" s="82" t="s">
        <v>2868</v>
      </c>
      <c r="PT48" s="82" t="s">
        <v>2868</v>
      </c>
      <c r="PU48" s="82" t="s">
        <v>2868</v>
      </c>
      <c r="PV48" s="82" t="s">
        <v>2868</v>
      </c>
      <c r="PW48" s="82" t="s">
        <v>2868</v>
      </c>
      <c r="PX48" s="82" t="s">
        <v>2868</v>
      </c>
      <c r="PY48" s="82" t="s">
        <v>2868</v>
      </c>
      <c r="PZ48" s="82" t="s">
        <v>2868</v>
      </c>
      <c r="QA48" s="82" t="s">
        <v>2868</v>
      </c>
      <c r="QB48" s="82" t="s">
        <v>2868</v>
      </c>
      <c r="QC48" s="82" t="s">
        <v>2868</v>
      </c>
      <c r="QD48" s="82" t="s">
        <v>2868</v>
      </c>
      <c r="QE48" s="82" t="s">
        <v>2868</v>
      </c>
      <c r="QF48" s="82" t="s">
        <v>2868</v>
      </c>
      <c r="QG48" s="82" t="s">
        <v>2868</v>
      </c>
      <c r="QH48" s="82" t="s">
        <v>2868</v>
      </c>
      <c r="QI48" s="82" t="s">
        <v>2868</v>
      </c>
      <c r="QJ48" s="82" t="s">
        <v>2868</v>
      </c>
      <c r="QK48" s="82" t="s">
        <v>2868</v>
      </c>
      <c r="QL48" s="82" t="s">
        <v>2868</v>
      </c>
      <c r="QM48" s="82" t="s">
        <v>2868</v>
      </c>
    </row>
    <row r="49" spans="2:455">
      <c r="B49" s="82" t="s">
        <v>2925</v>
      </c>
      <c r="C49" s="82" t="s">
        <v>4102</v>
      </c>
      <c r="D49" s="82" t="s">
        <v>2925</v>
      </c>
      <c r="E49" s="82" t="s">
        <v>1972</v>
      </c>
      <c r="F49" s="82" t="s">
        <v>849</v>
      </c>
      <c r="G49" s="82" t="s">
        <v>2390</v>
      </c>
      <c r="H49" s="82" t="s">
        <v>2390</v>
      </c>
      <c r="I49" s="82" t="s">
        <v>4019</v>
      </c>
      <c r="J49" s="82" t="s">
        <v>4021</v>
      </c>
      <c r="K49" s="82" t="s">
        <v>3308</v>
      </c>
      <c r="L49" s="82" t="s">
        <v>3291</v>
      </c>
      <c r="M49" s="82" t="s">
        <v>3311</v>
      </c>
      <c r="N49" s="82" t="s">
        <v>3417</v>
      </c>
      <c r="O49" s="82" t="s">
        <v>3291</v>
      </c>
      <c r="P49" s="82" t="s">
        <v>3413</v>
      </c>
      <c r="Q49" s="82" t="s">
        <v>3291</v>
      </c>
      <c r="R49" s="82" t="s">
        <v>3307</v>
      </c>
      <c r="S49" s="82" t="s">
        <v>3291</v>
      </c>
      <c r="T49" s="82" t="s">
        <v>2868</v>
      </c>
      <c r="U49" s="82" t="s">
        <v>2868</v>
      </c>
      <c r="V49" s="82" t="s">
        <v>4276</v>
      </c>
      <c r="W49" s="82" t="s">
        <v>3289</v>
      </c>
      <c r="X49" s="82" t="s">
        <v>2868</v>
      </c>
      <c r="Y49" s="82" t="s">
        <v>2868</v>
      </c>
      <c r="Z49" s="82" t="s">
        <v>2868</v>
      </c>
      <c r="AA49" s="82" t="s">
        <v>2868</v>
      </c>
      <c r="AB49" s="82" t="s">
        <v>2868</v>
      </c>
      <c r="AC49" s="82" t="s">
        <v>2868</v>
      </c>
      <c r="AD49" s="82" t="s">
        <v>2868</v>
      </c>
      <c r="AE49" s="82" t="s">
        <v>2868</v>
      </c>
      <c r="AF49" s="82" t="s">
        <v>2868</v>
      </c>
      <c r="AG49" s="82" t="s">
        <v>2868</v>
      </c>
      <c r="AH49" s="82" t="s">
        <v>2868</v>
      </c>
      <c r="AI49" s="82" t="s">
        <v>2868</v>
      </c>
      <c r="AJ49" s="82" t="s">
        <v>4290</v>
      </c>
      <c r="AK49" s="82" t="s">
        <v>3297</v>
      </c>
      <c r="AL49" s="82" t="s">
        <v>2868</v>
      </c>
      <c r="AM49" s="82" t="s">
        <v>2868</v>
      </c>
      <c r="AN49" s="82" t="s">
        <v>2868</v>
      </c>
      <c r="AO49" s="82" t="s">
        <v>2868</v>
      </c>
      <c r="AP49" s="82" t="s">
        <v>2868</v>
      </c>
      <c r="AQ49" s="82" t="s">
        <v>2868</v>
      </c>
      <c r="AR49" s="82" t="s">
        <v>2868</v>
      </c>
      <c r="AS49" s="82" t="s">
        <v>2868</v>
      </c>
      <c r="AT49" s="82" t="s">
        <v>2868</v>
      </c>
      <c r="AU49" s="82" t="s">
        <v>2868</v>
      </c>
      <c r="AV49" s="82" t="s">
        <v>2868</v>
      </c>
      <c r="AW49" s="82" t="s">
        <v>2868</v>
      </c>
      <c r="AX49" s="82" t="s">
        <v>4277</v>
      </c>
      <c r="AY49" s="82" t="s">
        <v>3297</v>
      </c>
      <c r="AZ49" s="82" t="s">
        <v>2868</v>
      </c>
      <c r="BA49" s="82" t="s">
        <v>2868</v>
      </c>
      <c r="BB49" s="82" t="s">
        <v>2868</v>
      </c>
      <c r="BC49" s="82" t="s">
        <v>2868</v>
      </c>
      <c r="BD49" s="82" t="s">
        <v>2868</v>
      </c>
      <c r="BE49" s="82" t="s">
        <v>2868</v>
      </c>
      <c r="BF49" s="82" t="s">
        <v>2868</v>
      </c>
      <c r="BG49" s="82" t="s">
        <v>2868</v>
      </c>
      <c r="BH49" s="82" t="s">
        <v>2868</v>
      </c>
      <c r="BI49" s="82" t="s">
        <v>2868</v>
      </c>
      <c r="BJ49" s="82" t="s">
        <v>2868</v>
      </c>
      <c r="BK49" s="82" t="s">
        <v>2868</v>
      </c>
      <c r="BL49" s="82" t="s">
        <v>4291</v>
      </c>
      <c r="BM49" s="82" t="s">
        <v>3289</v>
      </c>
      <c r="BN49" s="82" t="s">
        <v>3294</v>
      </c>
      <c r="BO49" s="82" t="s">
        <v>3291</v>
      </c>
      <c r="BP49" s="82" t="s">
        <v>3301</v>
      </c>
      <c r="BQ49" s="82" t="s">
        <v>3293</v>
      </c>
      <c r="BR49" s="82" t="s">
        <v>3289</v>
      </c>
      <c r="BS49" s="82" t="s">
        <v>3291</v>
      </c>
      <c r="BT49" s="82" t="s">
        <v>2868</v>
      </c>
      <c r="BU49" s="82" t="s">
        <v>2868</v>
      </c>
      <c r="BV49" s="82" t="s">
        <v>3302</v>
      </c>
      <c r="BW49" s="82" t="s">
        <v>3293</v>
      </c>
      <c r="BX49" s="82" t="s">
        <v>3291</v>
      </c>
      <c r="BY49" s="82" t="s">
        <v>3291</v>
      </c>
      <c r="BZ49" s="82" t="s">
        <v>4278</v>
      </c>
      <c r="CA49" s="82" t="s">
        <v>3289</v>
      </c>
      <c r="CB49" s="82" t="s">
        <v>3294</v>
      </c>
      <c r="CC49" s="82" t="s">
        <v>3291</v>
      </c>
      <c r="CD49" s="82" t="s">
        <v>3301</v>
      </c>
      <c r="CE49" s="82" t="s">
        <v>3293</v>
      </c>
      <c r="CF49" s="82" t="s">
        <v>3289</v>
      </c>
      <c r="CG49" s="82" t="s">
        <v>3291</v>
      </c>
      <c r="CH49" s="82" t="s">
        <v>2868</v>
      </c>
      <c r="CI49" s="82" t="s">
        <v>2868</v>
      </c>
      <c r="CJ49" s="82" t="s">
        <v>3302</v>
      </c>
      <c r="CK49" s="82" t="s">
        <v>3293</v>
      </c>
      <c r="CL49" s="82" t="s">
        <v>3291</v>
      </c>
      <c r="CM49" s="82" t="s">
        <v>3291</v>
      </c>
      <c r="CN49" s="82" t="s">
        <v>4279</v>
      </c>
      <c r="CO49" s="82" t="s">
        <v>3289</v>
      </c>
      <c r="CP49" s="82" t="s">
        <v>3294</v>
      </c>
      <c r="CQ49" s="82" t="s">
        <v>3291</v>
      </c>
      <c r="CR49" s="82" t="s">
        <v>3301</v>
      </c>
      <c r="CS49" s="82" t="s">
        <v>3293</v>
      </c>
      <c r="CT49" s="82" t="s">
        <v>3289</v>
      </c>
      <c r="CU49" s="82" t="s">
        <v>3291</v>
      </c>
      <c r="CV49" s="82" t="s">
        <v>2868</v>
      </c>
      <c r="CW49" s="82" t="s">
        <v>2868</v>
      </c>
      <c r="CX49" s="82" t="s">
        <v>3302</v>
      </c>
      <c r="CY49" s="82" t="s">
        <v>3293</v>
      </c>
      <c r="CZ49" s="82" t="s">
        <v>3291</v>
      </c>
      <c r="DA49" s="82" t="s">
        <v>3291</v>
      </c>
      <c r="DB49" s="82" t="s">
        <v>4280</v>
      </c>
      <c r="DC49" s="82" t="s">
        <v>3289</v>
      </c>
      <c r="DD49" s="82" t="s">
        <v>2868</v>
      </c>
      <c r="DE49" s="82" t="s">
        <v>2868</v>
      </c>
      <c r="DF49" s="82" t="s">
        <v>2868</v>
      </c>
      <c r="DG49" s="82" t="s">
        <v>2868</v>
      </c>
      <c r="DH49" s="82" t="s">
        <v>2868</v>
      </c>
      <c r="DI49" s="82" t="s">
        <v>2868</v>
      </c>
      <c r="DJ49" s="82" t="s">
        <v>2868</v>
      </c>
      <c r="DK49" s="82" t="s">
        <v>2868</v>
      </c>
      <c r="DL49" s="82" t="s">
        <v>2868</v>
      </c>
      <c r="DM49" s="82" t="s">
        <v>2868</v>
      </c>
      <c r="DN49" s="82" t="s">
        <v>2868</v>
      </c>
      <c r="DO49" s="82" t="s">
        <v>2868</v>
      </c>
      <c r="DP49" s="82" t="s">
        <v>4281</v>
      </c>
      <c r="DQ49" s="82" t="s">
        <v>3297</v>
      </c>
      <c r="DR49" s="82" t="s">
        <v>2868</v>
      </c>
      <c r="DS49" s="82" t="s">
        <v>2868</v>
      </c>
      <c r="DT49" s="82" t="s">
        <v>2868</v>
      </c>
      <c r="DU49" s="82" t="s">
        <v>2868</v>
      </c>
      <c r="DV49" s="82" t="s">
        <v>2868</v>
      </c>
      <c r="DW49" s="82" t="s">
        <v>2868</v>
      </c>
      <c r="DX49" s="82" t="s">
        <v>2868</v>
      </c>
      <c r="DY49" s="82" t="s">
        <v>2868</v>
      </c>
      <c r="DZ49" s="82" t="s">
        <v>2868</v>
      </c>
      <c r="EA49" s="82" t="s">
        <v>2868</v>
      </c>
      <c r="EB49" s="82" t="s">
        <v>2868</v>
      </c>
      <c r="EC49" s="82" t="s">
        <v>2868</v>
      </c>
      <c r="ED49" s="82" t="s">
        <v>4292</v>
      </c>
      <c r="EE49" s="82" t="s">
        <v>3289</v>
      </c>
      <c r="EF49" s="82" t="s">
        <v>2868</v>
      </c>
      <c r="EG49" s="82" t="s">
        <v>2868</v>
      </c>
      <c r="EH49" s="82" t="s">
        <v>2868</v>
      </c>
      <c r="EI49" s="82" t="s">
        <v>2868</v>
      </c>
      <c r="EJ49" s="82" t="s">
        <v>2868</v>
      </c>
      <c r="EK49" s="82" t="s">
        <v>2868</v>
      </c>
      <c r="EL49" s="82" t="s">
        <v>2868</v>
      </c>
      <c r="EM49" s="82" t="s">
        <v>2868</v>
      </c>
      <c r="EN49" s="82" t="s">
        <v>2868</v>
      </c>
      <c r="EO49" s="82" t="s">
        <v>2868</v>
      </c>
      <c r="EP49" s="82" t="s">
        <v>2868</v>
      </c>
      <c r="EQ49" s="82" t="s">
        <v>2868</v>
      </c>
      <c r="ER49" s="82" t="s">
        <v>4282</v>
      </c>
      <c r="ES49" s="82" t="s">
        <v>3297</v>
      </c>
      <c r="ET49" s="82" t="s">
        <v>2868</v>
      </c>
      <c r="EU49" s="82" t="s">
        <v>2868</v>
      </c>
      <c r="EV49" s="82" t="s">
        <v>2868</v>
      </c>
      <c r="EW49" s="82" t="s">
        <v>2868</v>
      </c>
      <c r="EX49" s="82" t="s">
        <v>2868</v>
      </c>
      <c r="EY49" s="82" t="s">
        <v>2868</v>
      </c>
      <c r="EZ49" s="82" t="s">
        <v>2868</v>
      </c>
      <c r="FA49" s="82" t="s">
        <v>2868</v>
      </c>
      <c r="FB49" s="82" t="s">
        <v>2868</v>
      </c>
      <c r="FC49" s="82" t="s">
        <v>2868</v>
      </c>
      <c r="FD49" s="82" t="s">
        <v>2868</v>
      </c>
      <c r="FE49" s="82" t="s">
        <v>2868</v>
      </c>
      <c r="FF49" s="82" t="s">
        <v>4283</v>
      </c>
      <c r="FG49" s="82" t="s">
        <v>3289</v>
      </c>
      <c r="FH49" s="82" t="s">
        <v>3294</v>
      </c>
      <c r="FI49" s="82" t="s">
        <v>3291</v>
      </c>
      <c r="FJ49" s="82" t="s">
        <v>3301</v>
      </c>
      <c r="FK49" s="82" t="s">
        <v>3293</v>
      </c>
      <c r="FL49" s="82" t="s">
        <v>3289</v>
      </c>
      <c r="FM49" s="82" t="s">
        <v>3291</v>
      </c>
      <c r="FN49" s="82" t="s">
        <v>2868</v>
      </c>
      <c r="FO49" s="82" t="s">
        <v>2868</v>
      </c>
      <c r="FP49" s="82" t="s">
        <v>3302</v>
      </c>
      <c r="FQ49" s="82" t="s">
        <v>3293</v>
      </c>
      <c r="FR49" s="82" t="s">
        <v>3291</v>
      </c>
      <c r="FS49" s="82" t="s">
        <v>3291</v>
      </c>
      <c r="FT49" s="82" t="s">
        <v>4293</v>
      </c>
      <c r="FU49" s="82" t="s">
        <v>3289</v>
      </c>
      <c r="FV49" s="82" t="s">
        <v>3294</v>
      </c>
      <c r="FW49" s="82" t="s">
        <v>3291</v>
      </c>
      <c r="FX49" s="82" t="s">
        <v>3327</v>
      </c>
      <c r="FY49" s="82" t="s">
        <v>3291</v>
      </c>
      <c r="FZ49" s="82" t="s">
        <v>3289</v>
      </c>
      <c r="GA49" s="82" t="s">
        <v>3293</v>
      </c>
      <c r="GB49" s="82" t="s">
        <v>2868</v>
      </c>
      <c r="GC49" s="82" t="s">
        <v>2868</v>
      </c>
      <c r="GD49" s="82" t="s">
        <v>3302</v>
      </c>
      <c r="GE49" s="82" t="s">
        <v>3293</v>
      </c>
      <c r="GF49" s="82" t="s">
        <v>3307</v>
      </c>
      <c r="GG49" s="82" t="s">
        <v>3291</v>
      </c>
      <c r="GH49" s="82" t="s">
        <v>4284</v>
      </c>
      <c r="GI49" s="82" t="s">
        <v>3289</v>
      </c>
      <c r="GJ49" s="82" t="s">
        <v>3294</v>
      </c>
      <c r="GK49" s="82" t="s">
        <v>3291</v>
      </c>
      <c r="GL49" s="82" t="s">
        <v>3301</v>
      </c>
      <c r="GM49" s="82" t="s">
        <v>3293</v>
      </c>
      <c r="GN49" s="82" t="s">
        <v>3289</v>
      </c>
      <c r="GO49" s="82" t="s">
        <v>3291</v>
      </c>
      <c r="GP49" s="82" t="s">
        <v>2868</v>
      </c>
      <c r="GQ49" s="82" t="s">
        <v>2868</v>
      </c>
      <c r="GR49" s="82" t="s">
        <v>3302</v>
      </c>
      <c r="GS49" s="82" t="s">
        <v>3293</v>
      </c>
      <c r="GT49" s="82" t="s">
        <v>3291</v>
      </c>
      <c r="GU49" s="82" t="s">
        <v>3291</v>
      </c>
      <c r="GV49" s="82" t="s">
        <v>4294</v>
      </c>
      <c r="GW49" s="82" t="s">
        <v>3289</v>
      </c>
      <c r="GX49" s="82" t="s">
        <v>3325</v>
      </c>
      <c r="GY49" s="82" t="s">
        <v>3291</v>
      </c>
      <c r="GZ49" s="82" t="s">
        <v>3303</v>
      </c>
      <c r="HA49" s="82" t="s">
        <v>3293</v>
      </c>
      <c r="HB49" s="82" t="s">
        <v>3289</v>
      </c>
      <c r="HC49" s="82" t="s">
        <v>3291</v>
      </c>
      <c r="HD49" s="82" t="s">
        <v>2868</v>
      </c>
      <c r="HE49" s="82" t="s">
        <v>2868</v>
      </c>
      <c r="HF49" s="82" t="s">
        <v>3302</v>
      </c>
      <c r="HG49" s="82" t="s">
        <v>3293</v>
      </c>
      <c r="HH49" s="82" t="s">
        <v>3291</v>
      </c>
      <c r="HI49" s="82" t="s">
        <v>3291</v>
      </c>
      <c r="HJ49" s="82" t="s">
        <v>4285</v>
      </c>
      <c r="HK49" s="82" t="s">
        <v>3289</v>
      </c>
      <c r="HL49" s="82" t="s">
        <v>3294</v>
      </c>
      <c r="HM49" s="82" t="s">
        <v>3291</v>
      </c>
      <c r="HN49" s="82" t="s">
        <v>3301</v>
      </c>
      <c r="HO49" s="82" t="s">
        <v>3293</v>
      </c>
      <c r="HP49" s="82" t="s">
        <v>3289</v>
      </c>
      <c r="HQ49" s="82" t="s">
        <v>3291</v>
      </c>
      <c r="HR49" s="82" t="s">
        <v>2868</v>
      </c>
      <c r="HS49" s="82" t="s">
        <v>2868</v>
      </c>
      <c r="HT49" s="82" t="s">
        <v>3302</v>
      </c>
      <c r="HU49" s="82" t="s">
        <v>3293</v>
      </c>
      <c r="HV49" s="82" t="s">
        <v>3291</v>
      </c>
      <c r="HW49" s="82" t="s">
        <v>3291</v>
      </c>
      <c r="HX49" s="82" t="s">
        <v>4286</v>
      </c>
      <c r="HY49" s="82" t="s">
        <v>3297</v>
      </c>
      <c r="HZ49" s="82" t="s">
        <v>2868</v>
      </c>
      <c r="IA49" s="82" t="s">
        <v>2868</v>
      </c>
      <c r="IB49" s="82" t="s">
        <v>2868</v>
      </c>
      <c r="IC49" s="82" t="s">
        <v>2868</v>
      </c>
      <c r="ID49" s="82" t="s">
        <v>2868</v>
      </c>
      <c r="IE49" s="82" t="s">
        <v>2868</v>
      </c>
      <c r="IF49" s="82" t="s">
        <v>2868</v>
      </c>
      <c r="IG49" s="82" t="s">
        <v>2868</v>
      </c>
      <c r="IH49" s="82" t="s">
        <v>2868</v>
      </c>
      <c r="II49" s="82" t="s">
        <v>2868</v>
      </c>
      <c r="IJ49" s="82" t="s">
        <v>2868</v>
      </c>
      <c r="IK49" s="82" t="s">
        <v>2868</v>
      </c>
      <c r="IL49" s="82" t="s">
        <v>4287</v>
      </c>
      <c r="IM49" s="82" t="s">
        <v>3289</v>
      </c>
      <c r="IN49" s="82" t="s">
        <v>3294</v>
      </c>
      <c r="IO49" s="82" t="s">
        <v>3291</v>
      </c>
      <c r="IP49" s="82" t="s">
        <v>3301</v>
      </c>
      <c r="IQ49" s="82" t="s">
        <v>3293</v>
      </c>
      <c r="IR49" s="82" t="s">
        <v>3289</v>
      </c>
      <c r="IS49" s="82" t="s">
        <v>3291</v>
      </c>
      <c r="IT49" s="82" t="s">
        <v>2868</v>
      </c>
      <c r="IU49" s="82" t="s">
        <v>2868</v>
      </c>
      <c r="IV49" s="82" t="s">
        <v>3302</v>
      </c>
      <c r="IW49" s="82" t="s">
        <v>3293</v>
      </c>
      <c r="IX49" s="82" t="s">
        <v>3291</v>
      </c>
      <c r="IY49" s="82" t="s">
        <v>3291</v>
      </c>
      <c r="IZ49" s="82" t="s">
        <v>4288</v>
      </c>
      <c r="JA49" s="82" t="s">
        <v>3289</v>
      </c>
      <c r="JB49" s="82" t="s">
        <v>3325</v>
      </c>
      <c r="JC49" s="82" t="s">
        <v>3291</v>
      </c>
      <c r="JD49" s="82" t="s">
        <v>3303</v>
      </c>
      <c r="JE49" s="82" t="s">
        <v>3293</v>
      </c>
      <c r="JF49" s="82" t="s">
        <v>3289</v>
      </c>
      <c r="JG49" s="82" t="s">
        <v>3291</v>
      </c>
      <c r="JH49" s="82" t="s">
        <v>2868</v>
      </c>
      <c r="JI49" s="82" t="s">
        <v>2868</v>
      </c>
      <c r="JJ49" s="82" t="s">
        <v>3302</v>
      </c>
      <c r="JK49" s="82" t="s">
        <v>3293</v>
      </c>
      <c r="JL49" s="82" t="s">
        <v>3291</v>
      </c>
      <c r="JM49" s="82" t="s">
        <v>3291</v>
      </c>
      <c r="JN49" s="82" t="s">
        <v>4295</v>
      </c>
      <c r="JO49" s="82" t="s">
        <v>3289</v>
      </c>
      <c r="JP49" s="82" t="s">
        <v>3294</v>
      </c>
      <c r="JQ49" s="82" t="s">
        <v>3291</v>
      </c>
      <c r="JR49" s="82" t="s">
        <v>3301</v>
      </c>
      <c r="JS49" s="82" t="s">
        <v>3293</v>
      </c>
      <c r="JT49" s="82" t="s">
        <v>3289</v>
      </c>
      <c r="JU49" s="82" t="s">
        <v>3291</v>
      </c>
      <c r="JV49" s="82" t="s">
        <v>2868</v>
      </c>
      <c r="JW49" s="82" t="s">
        <v>2868</v>
      </c>
      <c r="JX49" s="82" t="s">
        <v>3302</v>
      </c>
      <c r="JY49" s="82" t="s">
        <v>3293</v>
      </c>
      <c r="JZ49" s="82" t="s">
        <v>3291</v>
      </c>
      <c r="KA49" s="82" t="s">
        <v>3291</v>
      </c>
      <c r="KB49" s="82" t="s">
        <v>4289</v>
      </c>
      <c r="KC49" s="82" t="s">
        <v>3289</v>
      </c>
      <c r="KD49" s="82" t="s">
        <v>3294</v>
      </c>
      <c r="KE49" s="82" t="s">
        <v>3291</v>
      </c>
      <c r="KF49" s="82" t="s">
        <v>3301</v>
      </c>
      <c r="KG49" s="82" t="s">
        <v>3293</v>
      </c>
      <c r="KH49" s="82" t="s">
        <v>3289</v>
      </c>
      <c r="KI49" s="82" t="s">
        <v>3291</v>
      </c>
      <c r="KJ49" s="82" t="s">
        <v>2868</v>
      </c>
      <c r="KK49" s="82" t="s">
        <v>2868</v>
      </c>
      <c r="KL49" s="82" t="s">
        <v>3302</v>
      </c>
      <c r="KM49" s="82" t="s">
        <v>3293</v>
      </c>
      <c r="KN49" s="82" t="s">
        <v>3291</v>
      </c>
      <c r="KO49" s="82" t="s">
        <v>3291</v>
      </c>
      <c r="KP49" s="82" t="s">
        <v>2868</v>
      </c>
      <c r="KQ49" s="82" t="s">
        <v>2868</v>
      </c>
      <c r="KR49" s="82" t="s">
        <v>2868</v>
      </c>
      <c r="KS49" s="82" t="s">
        <v>2868</v>
      </c>
      <c r="KT49" s="82" t="s">
        <v>2868</v>
      </c>
      <c r="KU49" s="82" t="s">
        <v>2868</v>
      </c>
      <c r="KV49" s="82" t="s">
        <v>2868</v>
      </c>
      <c r="KW49" s="82" t="s">
        <v>2868</v>
      </c>
      <c r="KX49" s="82" t="s">
        <v>2868</v>
      </c>
      <c r="KY49" s="82" t="s">
        <v>2868</v>
      </c>
      <c r="KZ49" s="82" t="s">
        <v>2868</v>
      </c>
      <c r="LA49" s="82" t="s">
        <v>2868</v>
      </c>
      <c r="LB49" s="82" t="s">
        <v>2868</v>
      </c>
      <c r="LC49" s="82" t="s">
        <v>2868</v>
      </c>
      <c r="LD49" s="82" t="s">
        <v>2868</v>
      </c>
      <c r="LE49" s="82" t="s">
        <v>2868</v>
      </c>
      <c r="LF49" s="82" t="s">
        <v>2868</v>
      </c>
      <c r="LG49" s="82" t="s">
        <v>2868</v>
      </c>
      <c r="LH49" s="82" t="s">
        <v>2868</v>
      </c>
      <c r="LI49" s="82" t="s">
        <v>2868</v>
      </c>
      <c r="LJ49" s="82" t="s">
        <v>2868</v>
      </c>
      <c r="LK49" s="82" t="s">
        <v>2868</v>
      </c>
      <c r="LL49" s="82" t="s">
        <v>2868</v>
      </c>
      <c r="LM49" s="82" t="s">
        <v>2868</v>
      </c>
      <c r="LN49" s="82" t="s">
        <v>2868</v>
      </c>
      <c r="LO49" s="82" t="s">
        <v>2868</v>
      </c>
      <c r="LP49" s="82" t="s">
        <v>2868</v>
      </c>
      <c r="LQ49" s="82" t="s">
        <v>2868</v>
      </c>
      <c r="LR49" s="82" t="s">
        <v>2868</v>
      </c>
      <c r="LS49" s="82" t="s">
        <v>2868</v>
      </c>
      <c r="LT49" s="82" t="s">
        <v>2868</v>
      </c>
      <c r="LU49" s="82" t="s">
        <v>2868</v>
      </c>
      <c r="LV49" s="82" t="s">
        <v>2868</v>
      </c>
      <c r="LW49" s="82" t="s">
        <v>2868</v>
      </c>
      <c r="LX49" s="82" t="s">
        <v>2868</v>
      </c>
      <c r="LY49" s="82" t="s">
        <v>2868</v>
      </c>
      <c r="LZ49" s="82" t="s">
        <v>2868</v>
      </c>
      <c r="MA49" s="82" t="s">
        <v>2868</v>
      </c>
      <c r="MB49" s="82" t="s">
        <v>2868</v>
      </c>
      <c r="MC49" s="82" t="s">
        <v>2868</v>
      </c>
      <c r="MD49" s="82" t="s">
        <v>2868</v>
      </c>
      <c r="ME49" s="82" t="s">
        <v>2868</v>
      </c>
      <c r="MF49" s="82" t="s">
        <v>2868</v>
      </c>
      <c r="MG49" s="82" t="s">
        <v>2868</v>
      </c>
      <c r="MH49" s="82" t="s">
        <v>2868</v>
      </c>
      <c r="MI49" s="82" t="s">
        <v>2868</v>
      </c>
      <c r="MJ49" s="82" t="s">
        <v>2868</v>
      </c>
      <c r="MK49" s="82" t="s">
        <v>2868</v>
      </c>
      <c r="ML49" s="82" t="s">
        <v>2868</v>
      </c>
      <c r="MM49" s="82" t="s">
        <v>2868</v>
      </c>
      <c r="MN49" s="82" t="s">
        <v>2868</v>
      </c>
      <c r="MO49" s="82" t="s">
        <v>2868</v>
      </c>
      <c r="MP49" s="82" t="s">
        <v>2868</v>
      </c>
      <c r="MQ49" s="82" t="s">
        <v>2868</v>
      </c>
      <c r="MR49" s="82" t="s">
        <v>2868</v>
      </c>
      <c r="MS49" s="82" t="s">
        <v>2868</v>
      </c>
      <c r="MT49" s="82" t="s">
        <v>2868</v>
      </c>
      <c r="MU49" s="82" t="s">
        <v>2868</v>
      </c>
      <c r="MV49" s="82" t="s">
        <v>2868</v>
      </c>
      <c r="MW49" s="82" t="s">
        <v>2868</v>
      </c>
      <c r="MX49" s="82" t="s">
        <v>2868</v>
      </c>
      <c r="MY49" s="82" t="s">
        <v>2868</v>
      </c>
      <c r="MZ49" s="82" t="s">
        <v>2868</v>
      </c>
      <c r="NA49" s="82" t="s">
        <v>2868</v>
      </c>
      <c r="NB49" s="82" t="s">
        <v>2868</v>
      </c>
      <c r="NC49" s="82" t="s">
        <v>2868</v>
      </c>
      <c r="ND49" s="82" t="s">
        <v>2868</v>
      </c>
      <c r="NE49" s="82" t="s">
        <v>2868</v>
      </c>
      <c r="NF49" s="82" t="s">
        <v>2868</v>
      </c>
      <c r="NG49" s="82" t="s">
        <v>2868</v>
      </c>
      <c r="NH49" s="82" t="s">
        <v>2868</v>
      </c>
      <c r="NI49" s="82" t="s">
        <v>2868</v>
      </c>
      <c r="NJ49" s="82" t="s">
        <v>2868</v>
      </c>
      <c r="NK49" s="82" t="s">
        <v>2868</v>
      </c>
      <c r="NL49" s="82" t="s">
        <v>2868</v>
      </c>
      <c r="NM49" s="82" t="s">
        <v>2868</v>
      </c>
      <c r="NN49" s="82" t="s">
        <v>2868</v>
      </c>
      <c r="NO49" s="82" t="s">
        <v>2868</v>
      </c>
      <c r="NP49" s="82" t="s">
        <v>2868</v>
      </c>
      <c r="NQ49" s="82" t="s">
        <v>2868</v>
      </c>
      <c r="NR49" s="82" t="s">
        <v>2868</v>
      </c>
      <c r="NS49" s="82" t="s">
        <v>2868</v>
      </c>
      <c r="NT49" s="82" t="s">
        <v>2868</v>
      </c>
      <c r="NU49" s="82" t="s">
        <v>2868</v>
      </c>
      <c r="NV49" s="82" t="s">
        <v>2868</v>
      </c>
      <c r="NW49" s="82" t="s">
        <v>2868</v>
      </c>
      <c r="NX49" s="82" t="s">
        <v>2868</v>
      </c>
      <c r="NY49" s="82" t="s">
        <v>2868</v>
      </c>
      <c r="NZ49" s="82" t="s">
        <v>2868</v>
      </c>
      <c r="OA49" s="82" t="s">
        <v>2868</v>
      </c>
      <c r="OB49" s="82" t="s">
        <v>2868</v>
      </c>
      <c r="OC49" s="82" t="s">
        <v>2868</v>
      </c>
      <c r="OD49" s="82" t="s">
        <v>2868</v>
      </c>
      <c r="OE49" s="82" t="s">
        <v>2868</v>
      </c>
      <c r="OF49" s="82" t="s">
        <v>2868</v>
      </c>
      <c r="OG49" s="82" t="s">
        <v>2868</v>
      </c>
      <c r="OH49" s="82" t="s">
        <v>2868</v>
      </c>
      <c r="OI49" s="82" t="s">
        <v>2868</v>
      </c>
      <c r="OJ49" s="82" t="s">
        <v>2868</v>
      </c>
      <c r="OK49" s="82" t="s">
        <v>2868</v>
      </c>
      <c r="OL49" s="82" t="s">
        <v>2868</v>
      </c>
      <c r="OM49" s="82" t="s">
        <v>2868</v>
      </c>
      <c r="ON49" s="82" t="s">
        <v>2868</v>
      </c>
      <c r="OO49" s="82" t="s">
        <v>2868</v>
      </c>
      <c r="OP49" s="82" t="s">
        <v>2868</v>
      </c>
      <c r="OQ49" s="82" t="s">
        <v>2868</v>
      </c>
      <c r="OR49" s="82" t="s">
        <v>2868</v>
      </c>
      <c r="OS49" s="82" t="s">
        <v>2868</v>
      </c>
      <c r="OT49" s="82" t="s">
        <v>2868</v>
      </c>
      <c r="OU49" s="82" t="s">
        <v>2868</v>
      </c>
      <c r="OV49" s="82" t="s">
        <v>2868</v>
      </c>
      <c r="OW49" s="82" t="s">
        <v>2868</v>
      </c>
      <c r="OX49" s="82" t="s">
        <v>2868</v>
      </c>
      <c r="OY49" s="82" t="s">
        <v>2868</v>
      </c>
      <c r="OZ49" s="82" t="s">
        <v>2868</v>
      </c>
      <c r="PA49" s="82" t="s">
        <v>2868</v>
      </c>
      <c r="PB49" s="82" t="s">
        <v>2868</v>
      </c>
      <c r="PC49" s="82" t="s">
        <v>2868</v>
      </c>
      <c r="PD49" s="82" t="s">
        <v>2868</v>
      </c>
      <c r="PE49" s="82" t="s">
        <v>2868</v>
      </c>
      <c r="PF49" s="82" t="s">
        <v>2868</v>
      </c>
      <c r="PG49" s="82" t="s">
        <v>2868</v>
      </c>
      <c r="PH49" s="82" t="s">
        <v>2868</v>
      </c>
      <c r="PI49" s="82" t="s">
        <v>2868</v>
      </c>
      <c r="PJ49" s="82" t="s">
        <v>2868</v>
      </c>
      <c r="PK49" s="82" t="s">
        <v>2868</v>
      </c>
      <c r="PL49" s="82" t="s">
        <v>2868</v>
      </c>
      <c r="PM49" s="82" t="s">
        <v>2868</v>
      </c>
      <c r="PN49" s="82" t="s">
        <v>2868</v>
      </c>
      <c r="PO49" s="82" t="s">
        <v>2868</v>
      </c>
      <c r="PP49" s="82" t="s">
        <v>2868</v>
      </c>
      <c r="PQ49" s="82" t="s">
        <v>2868</v>
      </c>
      <c r="PR49" s="82" t="s">
        <v>2868</v>
      </c>
      <c r="PS49" s="82" t="s">
        <v>2868</v>
      </c>
      <c r="PT49" s="82" t="s">
        <v>2868</v>
      </c>
      <c r="PU49" s="82" t="s">
        <v>2868</v>
      </c>
      <c r="PV49" s="82" t="s">
        <v>2868</v>
      </c>
      <c r="PW49" s="82" t="s">
        <v>2868</v>
      </c>
      <c r="PX49" s="82" t="s">
        <v>2868</v>
      </c>
      <c r="PY49" s="82" t="s">
        <v>2868</v>
      </c>
      <c r="PZ49" s="82" t="s">
        <v>2868</v>
      </c>
      <c r="QA49" s="82" t="s">
        <v>2868</v>
      </c>
      <c r="QB49" s="82" t="s">
        <v>2868</v>
      </c>
      <c r="QC49" s="82" t="s">
        <v>2868</v>
      </c>
      <c r="QD49" s="82" t="s">
        <v>2868</v>
      </c>
      <c r="QE49" s="82" t="s">
        <v>2868</v>
      </c>
      <c r="QF49" s="82" t="s">
        <v>2868</v>
      </c>
      <c r="QG49" s="82" t="s">
        <v>2868</v>
      </c>
      <c r="QH49" s="82" t="s">
        <v>2868</v>
      </c>
      <c r="QI49" s="82" t="s">
        <v>2868</v>
      </c>
      <c r="QJ49" s="82" t="s">
        <v>2868</v>
      </c>
      <c r="QK49" s="82" t="s">
        <v>2868</v>
      </c>
      <c r="QL49" s="82" t="s">
        <v>2868</v>
      </c>
      <c r="QM49" s="82" t="s">
        <v>2868</v>
      </c>
    </row>
    <row r="50" spans="2:455">
      <c r="B50" s="82" t="s">
        <v>2927</v>
      </c>
      <c r="C50" s="82" t="s">
        <v>4104</v>
      </c>
      <c r="D50" s="82" t="s">
        <v>2927</v>
      </c>
      <c r="E50" s="82" t="s">
        <v>1973</v>
      </c>
      <c r="F50" s="82" t="s">
        <v>849</v>
      </c>
      <c r="G50" s="82" t="s">
        <v>1354</v>
      </c>
      <c r="H50" s="82" t="s">
        <v>1354</v>
      </c>
      <c r="I50" s="82" t="s">
        <v>4019</v>
      </c>
      <c r="J50" s="82" t="s">
        <v>4021</v>
      </c>
      <c r="K50" s="82" t="s">
        <v>3303</v>
      </c>
      <c r="L50" s="82" t="s">
        <v>3291</v>
      </c>
      <c r="M50" s="82" t="s">
        <v>3297</v>
      </c>
      <c r="N50" s="82" t="s">
        <v>3377</v>
      </c>
      <c r="O50" s="82" t="s">
        <v>3291</v>
      </c>
      <c r="P50" s="82" t="s">
        <v>3306</v>
      </c>
      <c r="Q50" s="82" t="s">
        <v>3291</v>
      </c>
      <c r="R50" s="82" t="s">
        <v>3338</v>
      </c>
      <c r="S50" s="82" t="s">
        <v>3291</v>
      </c>
      <c r="T50" s="82" t="s">
        <v>2868</v>
      </c>
      <c r="U50" s="82" t="s">
        <v>2868</v>
      </c>
      <c r="V50" s="82" t="s">
        <v>4276</v>
      </c>
      <c r="W50" s="82" t="s">
        <v>3289</v>
      </c>
      <c r="X50" s="82" t="s">
        <v>3294</v>
      </c>
      <c r="Y50" s="82" t="s">
        <v>3291</v>
      </c>
      <c r="Z50" s="82" t="s">
        <v>3298</v>
      </c>
      <c r="AA50" s="82" t="s">
        <v>3291</v>
      </c>
      <c r="AB50" s="82" t="s">
        <v>3289</v>
      </c>
      <c r="AC50" s="82" t="s">
        <v>3291</v>
      </c>
      <c r="AD50" s="82" t="s">
        <v>2868</v>
      </c>
      <c r="AE50" s="82" t="s">
        <v>2868</v>
      </c>
      <c r="AF50" s="82" t="s">
        <v>3302</v>
      </c>
      <c r="AG50" s="82" t="s">
        <v>3293</v>
      </c>
      <c r="AH50" s="82" t="s">
        <v>3289</v>
      </c>
      <c r="AI50" s="82" t="s">
        <v>3293</v>
      </c>
      <c r="AJ50" s="82" t="s">
        <v>4290</v>
      </c>
      <c r="AK50" s="82" t="s">
        <v>3289</v>
      </c>
      <c r="AL50" s="82" t="s">
        <v>3294</v>
      </c>
      <c r="AM50" s="82" t="s">
        <v>3291</v>
      </c>
      <c r="AN50" s="82" t="s">
        <v>3298</v>
      </c>
      <c r="AO50" s="82" t="s">
        <v>3291</v>
      </c>
      <c r="AP50" s="82" t="s">
        <v>3289</v>
      </c>
      <c r="AQ50" s="82" t="s">
        <v>3291</v>
      </c>
      <c r="AR50" s="82" t="s">
        <v>2868</v>
      </c>
      <c r="AS50" s="82" t="s">
        <v>2868</v>
      </c>
      <c r="AT50" s="82" t="s">
        <v>3302</v>
      </c>
      <c r="AU50" s="82" t="s">
        <v>3293</v>
      </c>
      <c r="AV50" s="82" t="s">
        <v>3289</v>
      </c>
      <c r="AW50" s="82" t="s">
        <v>3293</v>
      </c>
      <c r="AX50" s="82" t="s">
        <v>4277</v>
      </c>
      <c r="AY50" s="82" t="s">
        <v>3289</v>
      </c>
      <c r="AZ50" s="82" t="s">
        <v>3294</v>
      </c>
      <c r="BA50" s="82" t="s">
        <v>3291</v>
      </c>
      <c r="BB50" s="82" t="s">
        <v>3303</v>
      </c>
      <c r="BC50" s="82" t="s">
        <v>3291</v>
      </c>
      <c r="BD50" s="82" t="s">
        <v>3289</v>
      </c>
      <c r="BE50" s="82" t="s">
        <v>3291</v>
      </c>
      <c r="BF50" s="82" t="s">
        <v>2868</v>
      </c>
      <c r="BG50" s="82" t="s">
        <v>2868</v>
      </c>
      <c r="BH50" s="82" t="s">
        <v>3302</v>
      </c>
      <c r="BI50" s="82" t="s">
        <v>3293</v>
      </c>
      <c r="BJ50" s="82" t="s">
        <v>3291</v>
      </c>
      <c r="BK50" s="82" t="s">
        <v>3293</v>
      </c>
      <c r="BL50" s="82" t="s">
        <v>4291</v>
      </c>
      <c r="BM50" s="82" t="s">
        <v>3289</v>
      </c>
      <c r="BN50" s="82" t="s">
        <v>3294</v>
      </c>
      <c r="BO50" s="82" t="s">
        <v>3291</v>
      </c>
      <c r="BP50" s="82" t="s">
        <v>3298</v>
      </c>
      <c r="BQ50" s="82" t="s">
        <v>3291</v>
      </c>
      <c r="BR50" s="82" t="s">
        <v>3289</v>
      </c>
      <c r="BS50" s="82" t="s">
        <v>3291</v>
      </c>
      <c r="BT50" s="82" t="s">
        <v>2868</v>
      </c>
      <c r="BU50" s="82" t="s">
        <v>2868</v>
      </c>
      <c r="BV50" s="82" t="s">
        <v>3302</v>
      </c>
      <c r="BW50" s="82" t="s">
        <v>3293</v>
      </c>
      <c r="BX50" s="82" t="s">
        <v>3289</v>
      </c>
      <c r="BY50" s="82" t="s">
        <v>3293</v>
      </c>
      <c r="BZ50" s="82" t="s">
        <v>4278</v>
      </c>
      <c r="CA50" s="82" t="s">
        <v>3289</v>
      </c>
      <c r="CB50" s="82" t="s">
        <v>3294</v>
      </c>
      <c r="CC50" s="82" t="s">
        <v>3291</v>
      </c>
      <c r="CD50" s="82" t="s">
        <v>3303</v>
      </c>
      <c r="CE50" s="82" t="s">
        <v>3293</v>
      </c>
      <c r="CF50" s="82" t="s">
        <v>3289</v>
      </c>
      <c r="CG50" s="82" t="s">
        <v>3291</v>
      </c>
      <c r="CH50" s="82" t="s">
        <v>2868</v>
      </c>
      <c r="CI50" s="82" t="s">
        <v>2868</v>
      </c>
      <c r="CJ50" s="82" t="s">
        <v>3302</v>
      </c>
      <c r="CK50" s="82" t="s">
        <v>3293</v>
      </c>
      <c r="CL50" s="82" t="s">
        <v>3289</v>
      </c>
      <c r="CM50" s="82" t="s">
        <v>3291</v>
      </c>
      <c r="CN50" s="82" t="s">
        <v>4279</v>
      </c>
      <c r="CO50" s="82" t="s">
        <v>3289</v>
      </c>
      <c r="CP50" s="82" t="s">
        <v>3294</v>
      </c>
      <c r="CQ50" s="82" t="s">
        <v>3291</v>
      </c>
      <c r="CR50" s="82" t="s">
        <v>3298</v>
      </c>
      <c r="CS50" s="82" t="s">
        <v>3293</v>
      </c>
      <c r="CT50" s="82" t="s">
        <v>3289</v>
      </c>
      <c r="CU50" s="82" t="s">
        <v>3291</v>
      </c>
      <c r="CV50" s="82" t="s">
        <v>2868</v>
      </c>
      <c r="CW50" s="82" t="s">
        <v>2868</v>
      </c>
      <c r="CX50" s="82" t="s">
        <v>3302</v>
      </c>
      <c r="CY50" s="82" t="s">
        <v>3293</v>
      </c>
      <c r="CZ50" s="82" t="s">
        <v>3297</v>
      </c>
      <c r="DA50" s="82" t="s">
        <v>3291</v>
      </c>
      <c r="DB50" s="82" t="s">
        <v>4280</v>
      </c>
      <c r="DC50" s="82" t="s">
        <v>3289</v>
      </c>
      <c r="DD50" s="82" t="s">
        <v>3294</v>
      </c>
      <c r="DE50" s="82" t="s">
        <v>3291</v>
      </c>
      <c r="DF50" s="82" t="s">
        <v>3303</v>
      </c>
      <c r="DG50" s="82" t="s">
        <v>3293</v>
      </c>
      <c r="DH50" s="82" t="s">
        <v>3289</v>
      </c>
      <c r="DI50" s="82" t="s">
        <v>3291</v>
      </c>
      <c r="DJ50" s="82" t="s">
        <v>2868</v>
      </c>
      <c r="DK50" s="82" t="s">
        <v>2868</v>
      </c>
      <c r="DL50" s="82" t="s">
        <v>3302</v>
      </c>
      <c r="DM50" s="82" t="s">
        <v>3293</v>
      </c>
      <c r="DN50" s="82" t="s">
        <v>3289</v>
      </c>
      <c r="DO50" s="82" t="s">
        <v>3291</v>
      </c>
      <c r="DP50" s="82" t="s">
        <v>4281</v>
      </c>
      <c r="DQ50" s="82" t="s">
        <v>3297</v>
      </c>
      <c r="DR50" s="82" t="s">
        <v>2868</v>
      </c>
      <c r="DS50" s="82" t="s">
        <v>2868</v>
      </c>
      <c r="DT50" s="82" t="s">
        <v>2868</v>
      </c>
      <c r="DU50" s="82" t="s">
        <v>2868</v>
      </c>
      <c r="DV50" s="82" t="s">
        <v>2868</v>
      </c>
      <c r="DW50" s="82" t="s">
        <v>2868</v>
      </c>
      <c r="DX50" s="82" t="s">
        <v>2868</v>
      </c>
      <c r="DY50" s="82" t="s">
        <v>2868</v>
      </c>
      <c r="DZ50" s="82" t="s">
        <v>2868</v>
      </c>
      <c r="EA50" s="82" t="s">
        <v>2868</v>
      </c>
      <c r="EB50" s="82" t="s">
        <v>2868</v>
      </c>
      <c r="EC50" s="82" t="s">
        <v>2868</v>
      </c>
      <c r="ED50" s="82" t="s">
        <v>4292</v>
      </c>
      <c r="EE50" s="82" t="s">
        <v>3289</v>
      </c>
      <c r="EF50" s="82" t="s">
        <v>3294</v>
      </c>
      <c r="EG50" s="82" t="s">
        <v>3291</v>
      </c>
      <c r="EH50" s="82" t="s">
        <v>3303</v>
      </c>
      <c r="EI50" s="82" t="s">
        <v>3293</v>
      </c>
      <c r="EJ50" s="82" t="s">
        <v>3289</v>
      </c>
      <c r="EK50" s="82" t="s">
        <v>3291</v>
      </c>
      <c r="EL50" s="82" t="s">
        <v>2868</v>
      </c>
      <c r="EM50" s="82" t="s">
        <v>2868</v>
      </c>
      <c r="EN50" s="82" t="s">
        <v>3302</v>
      </c>
      <c r="EO50" s="82" t="s">
        <v>3293</v>
      </c>
      <c r="EP50" s="82" t="s">
        <v>3289</v>
      </c>
      <c r="EQ50" s="82" t="s">
        <v>3291</v>
      </c>
      <c r="ER50" s="82" t="s">
        <v>4282</v>
      </c>
      <c r="ES50" s="82" t="s">
        <v>3289</v>
      </c>
      <c r="ET50" s="82" t="s">
        <v>3294</v>
      </c>
      <c r="EU50" s="82" t="s">
        <v>3291</v>
      </c>
      <c r="EV50" s="82" t="s">
        <v>3303</v>
      </c>
      <c r="EW50" s="82" t="s">
        <v>3291</v>
      </c>
      <c r="EX50" s="82" t="s">
        <v>3289</v>
      </c>
      <c r="EY50" s="82" t="s">
        <v>3291</v>
      </c>
      <c r="EZ50" s="82" t="s">
        <v>2868</v>
      </c>
      <c r="FA50" s="82" t="s">
        <v>2868</v>
      </c>
      <c r="FB50" s="82" t="s">
        <v>3302</v>
      </c>
      <c r="FC50" s="82" t="s">
        <v>3293</v>
      </c>
      <c r="FD50" s="82" t="s">
        <v>3291</v>
      </c>
      <c r="FE50" s="82" t="s">
        <v>3293</v>
      </c>
      <c r="FF50" s="82" t="s">
        <v>4283</v>
      </c>
      <c r="FG50" s="82" t="s">
        <v>3289</v>
      </c>
      <c r="FH50" s="82" t="s">
        <v>3294</v>
      </c>
      <c r="FI50" s="82" t="s">
        <v>3291</v>
      </c>
      <c r="FJ50" s="82" t="s">
        <v>3303</v>
      </c>
      <c r="FK50" s="82" t="s">
        <v>3293</v>
      </c>
      <c r="FL50" s="82" t="s">
        <v>3289</v>
      </c>
      <c r="FM50" s="82" t="s">
        <v>3291</v>
      </c>
      <c r="FN50" s="82" t="s">
        <v>2868</v>
      </c>
      <c r="FO50" s="82" t="s">
        <v>2868</v>
      </c>
      <c r="FP50" s="82" t="s">
        <v>3302</v>
      </c>
      <c r="FQ50" s="82" t="s">
        <v>3293</v>
      </c>
      <c r="FR50" s="82" t="s">
        <v>3289</v>
      </c>
      <c r="FS50" s="82" t="s">
        <v>3291</v>
      </c>
      <c r="FT50" s="82" t="s">
        <v>4293</v>
      </c>
      <c r="FU50" s="82" t="s">
        <v>3289</v>
      </c>
      <c r="FV50" s="82" t="s">
        <v>3294</v>
      </c>
      <c r="FW50" s="82" t="s">
        <v>3291</v>
      </c>
      <c r="FX50" s="82" t="s">
        <v>3298</v>
      </c>
      <c r="FY50" s="82" t="s">
        <v>3291</v>
      </c>
      <c r="FZ50" s="82" t="s">
        <v>3289</v>
      </c>
      <c r="GA50" s="82" t="s">
        <v>3291</v>
      </c>
      <c r="GB50" s="82" t="s">
        <v>2868</v>
      </c>
      <c r="GC50" s="82" t="s">
        <v>2868</v>
      </c>
      <c r="GD50" s="82" t="s">
        <v>3302</v>
      </c>
      <c r="GE50" s="82" t="s">
        <v>3293</v>
      </c>
      <c r="GF50" s="82" t="s">
        <v>3289</v>
      </c>
      <c r="GG50" s="82" t="s">
        <v>3293</v>
      </c>
      <c r="GH50" s="82" t="s">
        <v>4284</v>
      </c>
      <c r="GI50" s="82" t="s">
        <v>3289</v>
      </c>
      <c r="GJ50" s="82" t="s">
        <v>3294</v>
      </c>
      <c r="GK50" s="82" t="s">
        <v>3291</v>
      </c>
      <c r="GL50" s="82" t="s">
        <v>3298</v>
      </c>
      <c r="GM50" s="82" t="s">
        <v>3291</v>
      </c>
      <c r="GN50" s="82" t="s">
        <v>3289</v>
      </c>
      <c r="GO50" s="82" t="s">
        <v>3291</v>
      </c>
      <c r="GP50" s="82" t="s">
        <v>2868</v>
      </c>
      <c r="GQ50" s="82" t="s">
        <v>2868</v>
      </c>
      <c r="GR50" s="82" t="s">
        <v>3302</v>
      </c>
      <c r="GS50" s="82" t="s">
        <v>3293</v>
      </c>
      <c r="GT50" s="82" t="s">
        <v>3289</v>
      </c>
      <c r="GU50" s="82" t="s">
        <v>3293</v>
      </c>
      <c r="GV50" s="82" t="s">
        <v>4294</v>
      </c>
      <c r="GW50" s="82" t="s">
        <v>3289</v>
      </c>
      <c r="GX50" s="82" t="s">
        <v>3294</v>
      </c>
      <c r="GY50" s="82" t="s">
        <v>3291</v>
      </c>
      <c r="GZ50" s="82" t="s">
        <v>3303</v>
      </c>
      <c r="HA50" s="82" t="s">
        <v>3293</v>
      </c>
      <c r="HB50" s="82" t="s">
        <v>3289</v>
      </c>
      <c r="HC50" s="82" t="s">
        <v>3291</v>
      </c>
      <c r="HD50" s="82" t="s">
        <v>2868</v>
      </c>
      <c r="HE50" s="82" t="s">
        <v>2868</v>
      </c>
      <c r="HF50" s="82" t="s">
        <v>3302</v>
      </c>
      <c r="HG50" s="82" t="s">
        <v>3293</v>
      </c>
      <c r="HH50" s="82" t="s">
        <v>3289</v>
      </c>
      <c r="HI50" s="82" t="s">
        <v>3291</v>
      </c>
      <c r="HJ50" s="82" t="s">
        <v>4285</v>
      </c>
      <c r="HK50" s="82" t="s">
        <v>3289</v>
      </c>
      <c r="HL50" s="82" t="s">
        <v>3294</v>
      </c>
      <c r="HM50" s="82" t="s">
        <v>3291</v>
      </c>
      <c r="HN50" s="82" t="s">
        <v>3298</v>
      </c>
      <c r="HO50" s="82" t="s">
        <v>3291</v>
      </c>
      <c r="HP50" s="82" t="s">
        <v>3289</v>
      </c>
      <c r="HQ50" s="82" t="s">
        <v>3291</v>
      </c>
      <c r="HR50" s="82" t="s">
        <v>2868</v>
      </c>
      <c r="HS50" s="82" t="s">
        <v>2868</v>
      </c>
      <c r="HT50" s="82" t="s">
        <v>3302</v>
      </c>
      <c r="HU50" s="82" t="s">
        <v>3293</v>
      </c>
      <c r="HV50" s="82" t="s">
        <v>3289</v>
      </c>
      <c r="HW50" s="82" t="s">
        <v>3293</v>
      </c>
      <c r="HX50" s="82" t="s">
        <v>4286</v>
      </c>
      <c r="HY50" s="82" t="s">
        <v>3297</v>
      </c>
      <c r="HZ50" s="82" t="s">
        <v>2868</v>
      </c>
      <c r="IA50" s="82" t="s">
        <v>2868</v>
      </c>
      <c r="IB50" s="82" t="s">
        <v>2868</v>
      </c>
      <c r="IC50" s="82" t="s">
        <v>2868</v>
      </c>
      <c r="ID50" s="82" t="s">
        <v>2868</v>
      </c>
      <c r="IE50" s="82" t="s">
        <v>2868</v>
      </c>
      <c r="IF50" s="82" t="s">
        <v>2868</v>
      </c>
      <c r="IG50" s="82" t="s">
        <v>2868</v>
      </c>
      <c r="IH50" s="82" t="s">
        <v>2868</v>
      </c>
      <c r="II50" s="82" t="s">
        <v>2868</v>
      </c>
      <c r="IJ50" s="82" t="s">
        <v>2868</v>
      </c>
      <c r="IK50" s="82" t="s">
        <v>2868</v>
      </c>
      <c r="IL50" s="82" t="s">
        <v>4287</v>
      </c>
      <c r="IM50" s="82" t="s">
        <v>3289</v>
      </c>
      <c r="IN50" s="82" t="s">
        <v>3294</v>
      </c>
      <c r="IO50" s="82" t="s">
        <v>3291</v>
      </c>
      <c r="IP50" s="82" t="s">
        <v>3298</v>
      </c>
      <c r="IQ50" s="82" t="s">
        <v>3291</v>
      </c>
      <c r="IR50" s="82" t="s">
        <v>3289</v>
      </c>
      <c r="IS50" s="82" t="s">
        <v>3291</v>
      </c>
      <c r="IT50" s="82" t="s">
        <v>2868</v>
      </c>
      <c r="IU50" s="82" t="s">
        <v>2868</v>
      </c>
      <c r="IV50" s="82" t="s">
        <v>3302</v>
      </c>
      <c r="IW50" s="82" t="s">
        <v>3293</v>
      </c>
      <c r="IX50" s="82" t="s">
        <v>3289</v>
      </c>
      <c r="IY50" s="82" t="s">
        <v>3293</v>
      </c>
      <c r="IZ50" s="82" t="s">
        <v>4288</v>
      </c>
      <c r="JA50" s="82" t="s">
        <v>3289</v>
      </c>
      <c r="JB50" s="82" t="s">
        <v>3294</v>
      </c>
      <c r="JC50" s="82" t="s">
        <v>3291</v>
      </c>
      <c r="JD50" s="82" t="s">
        <v>3303</v>
      </c>
      <c r="JE50" s="82" t="s">
        <v>3293</v>
      </c>
      <c r="JF50" s="82" t="s">
        <v>3289</v>
      </c>
      <c r="JG50" s="82" t="s">
        <v>3291</v>
      </c>
      <c r="JH50" s="82" t="s">
        <v>2868</v>
      </c>
      <c r="JI50" s="82" t="s">
        <v>2868</v>
      </c>
      <c r="JJ50" s="82" t="s">
        <v>3302</v>
      </c>
      <c r="JK50" s="82" t="s">
        <v>3293</v>
      </c>
      <c r="JL50" s="82" t="s">
        <v>3289</v>
      </c>
      <c r="JM50" s="82" t="s">
        <v>3291</v>
      </c>
      <c r="JN50" s="82" t="s">
        <v>4295</v>
      </c>
      <c r="JO50" s="82" t="s">
        <v>3289</v>
      </c>
      <c r="JP50" s="82" t="s">
        <v>3294</v>
      </c>
      <c r="JQ50" s="82" t="s">
        <v>3291</v>
      </c>
      <c r="JR50" s="82" t="s">
        <v>3298</v>
      </c>
      <c r="JS50" s="82" t="s">
        <v>3293</v>
      </c>
      <c r="JT50" s="82" t="s">
        <v>3289</v>
      </c>
      <c r="JU50" s="82" t="s">
        <v>3291</v>
      </c>
      <c r="JV50" s="82" t="s">
        <v>2868</v>
      </c>
      <c r="JW50" s="82" t="s">
        <v>2868</v>
      </c>
      <c r="JX50" s="82" t="s">
        <v>3302</v>
      </c>
      <c r="JY50" s="82" t="s">
        <v>3293</v>
      </c>
      <c r="JZ50" s="82" t="s">
        <v>3297</v>
      </c>
      <c r="KA50" s="82" t="s">
        <v>3291</v>
      </c>
      <c r="KB50" s="82" t="s">
        <v>4289</v>
      </c>
      <c r="KC50" s="82" t="s">
        <v>3289</v>
      </c>
      <c r="KD50" s="82" t="s">
        <v>3294</v>
      </c>
      <c r="KE50" s="82" t="s">
        <v>3291</v>
      </c>
      <c r="KF50" s="82" t="s">
        <v>3298</v>
      </c>
      <c r="KG50" s="82" t="s">
        <v>3291</v>
      </c>
      <c r="KH50" s="82" t="s">
        <v>3289</v>
      </c>
      <c r="KI50" s="82" t="s">
        <v>3291</v>
      </c>
      <c r="KJ50" s="82" t="s">
        <v>2868</v>
      </c>
      <c r="KK50" s="82" t="s">
        <v>2868</v>
      </c>
      <c r="KL50" s="82" t="s">
        <v>3302</v>
      </c>
      <c r="KM50" s="82" t="s">
        <v>3293</v>
      </c>
      <c r="KN50" s="82" t="s">
        <v>3289</v>
      </c>
      <c r="KO50" s="82" t="s">
        <v>3293</v>
      </c>
      <c r="KP50" s="82" t="s">
        <v>2868</v>
      </c>
      <c r="KQ50" s="82" t="s">
        <v>2868</v>
      </c>
      <c r="KR50" s="82" t="s">
        <v>2868</v>
      </c>
      <c r="KS50" s="82" t="s">
        <v>2868</v>
      </c>
      <c r="KT50" s="82" t="s">
        <v>2868</v>
      </c>
      <c r="KU50" s="82" t="s">
        <v>2868</v>
      </c>
      <c r="KV50" s="82" t="s">
        <v>2868</v>
      </c>
      <c r="KW50" s="82" t="s">
        <v>2868</v>
      </c>
      <c r="KX50" s="82" t="s">
        <v>2868</v>
      </c>
      <c r="KY50" s="82" t="s">
        <v>2868</v>
      </c>
      <c r="KZ50" s="82" t="s">
        <v>2868</v>
      </c>
      <c r="LA50" s="82" t="s">
        <v>2868</v>
      </c>
      <c r="LB50" s="82" t="s">
        <v>2868</v>
      </c>
      <c r="LC50" s="82" t="s">
        <v>2868</v>
      </c>
      <c r="LD50" s="82" t="s">
        <v>2868</v>
      </c>
      <c r="LE50" s="82" t="s">
        <v>2868</v>
      </c>
      <c r="LF50" s="82" t="s">
        <v>2868</v>
      </c>
      <c r="LG50" s="82" t="s">
        <v>2868</v>
      </c>
      <c r="LH50" s="82" t="s">
        <v>2868</v>
      </c>
      <c r="LI50" s="82" t="s">
        <v>2868</v>
      </c>
      <c r="LJ50" s="82" t="s">
        <v>2868</v>
      </c>
      <c r="LK50" s="82" t="s">
        <v>2868</v>
      </c>
      <c r="LL50" s="82" t="s">
        <v>2868</v>
      </c>
      <c r="LM50" s="82" t="s">
        <v>2868</v>
      </c>
      <c r="LN50" s="82" t="s">
        <v>2868</v>
      </c>
      <c r="LO50" s="82" t="s">
        <v>2868</v>
      </c>
      <c r="LP50" s="82" t="s">
        <v>2868</v>
      </c>
      <c r="LQ50" s="82" t="s">
        <v>2868</v>
      </c>
      <c r="LR50" s="82" t="s">
        <v>2868</v>
      </c>
      <c r="LS50" s="82" t="s">
        <v>2868</v>
      </c>
      <c r="LT50" s="82" t="s">
        <v>2868</v>
      </c>
      <c r="LU50" s="82" t="s">
        <v>2868</v>
      </c>
      <c r="LV50" s="82" t="s">
        <v>2868</v>
      </c>
      <c r="LW50" s="82" t="s">
        <v>2868</v>
      </c>
      <c r="LX50" s="82" t="s">
        <v>2868</v>
      </c>
      <c r="LY50" s="82" t="s">
        <v>2868</v>
      </c>
      <c r="LZ50" s="82" t="s">
        <v>2868</v>
      </c>
      <c r="MA50" s="82" t="s">
        <v>2868</v>
      </c>
      <c r="MB50" s="82" t="s">
        <v>2868</v>
      </c>
      <c r="MC50" s="82" t="s">
        <v>2868</v>
      </c>
      <c r="MD50" s="82" t="s">
        <v>2868</v>
      </c>
      <c r="ME50" s="82" t="s">
        <v>2868</v>
      </c>
      <c r="MF50" s="82" t="s">
        <v>2868</v>
      </c>
      <c r="MG50" s="82" t="s">
        <v>2868</v>
      </c>
      <c r="MH50" s="82" t="s">
        <v>2868</v>
      </c>
      <c r="MI50" s="82" t="s">
        <v>2868</v>
      </c>
      <c r="MJ50" s="82" t="s">
        <v>2868</v>
      </c>
      <c r="MK50" s="82" t="s">
        <v>2868</v>
      </c>
      <c r="ML50" s="82" t="s">
        <v>2868</v>
      </c>
      <c r="MM50" s="82" t="s">
        <v>2868</v>
      </c>
      <c r="MN50" s="82" t="s">
        <v>2868</v>
      </c>
      <c r="MO50" s="82" t="s">
        <v>2868</v>
      </c>
      <c r="MP50" s="82" t="s">
        <v>2868</v>
      </c>
      <c r="MQ50" s="82" t="s">
        <v>2868</v>
      </c>
      <c r="MR50" s="82" t="s">
        <v>2868</v>
      </c>
      <c r="MS50" s="82" t="s">
        <v>2868</v>
      </c>
      <c r="MT50" s="82" t="s">
        <v>2868</v>
      </c>
      <c r="MU50" s="82" t="s">
        <v>2868</v>
      </c>
      <c r="MV50" s="82" t="s">
        <v>2868</v>
      </c>
      <c r="MW50" s="82" t="s">
        <v>2868</v>
      </c>
      <c r="MX50" s="82" t="s">
        <v>2868</v>
      </c>
      <c r="MY50" s="82" t="s">
        <v>2868</v>
      </c>
      <c r="MZ50" s="82" t="s">
        <v>2868</v>
      </c>
      <c r="NA50" s="82" t="s">
        <v>2868</v>
      </c>
      <c r="NB50" s="82" t="s">
        <v>2868</v>
      </c>
      <c r="NC50" s="82" t="s">
        <v>2868</v>
      </c>
      <c r="ND50" s="82" t="s">
        <v>2868</v>
      </c>
      <c r="NE50" s="82" t="s">
        <v>2868</v>
      </c>
      <c r="NF50" s="82" t="s">
        <v>2868</v>
      </c>
      <c r="NG50" s="82" t="s">
        <v>2868</v>
      </c>
      <c r="NH50" s="82" t="s">
        <v>2868</v>
      </c>
      <c r="NI50" s="82" t="s">
        <v>2868</v>
      </c>
      <c r="NJ50" s="82" t="s">
        <v>2868</v>
      </c>
      <c r="NK50" s="82" t="s">
        <v>2868</v>
      </c>
      <c r="NL50" s="82" t="s">
        <v>2868</v>
      </c>
      <c r="NM50" s="82" t="s">
        <v>2868</v>
      </c>
      <c r="NN50" s="82" t="s">
        <v>2868</v>
      </c>
      <c r="NO50" s="82" t="s">
        <v>2868</v>
      </c>
      <c r="NP50" s="82" t="s">
        <v>2868</v>
      </c>
      <c r="NQ50" s="82" t="s">
        <v>2868</v>
      </c>
      <c r="NR50" s="82" t="s">
        <v>2868</v>
      </c>
      <c r="NS50" s="82" t="s">
        <v>2868</v>
      </c>
      <c r="NT50" s="82" t="s">
        <v>2868</v>
      </c>
      <c r="NU50" s="82" t="s">
        <v>2868</v>
      </c>
      <c r="NV50" s="82" t="s">
        <v>2868</v>
      </c>
      <c r="NW50" s="82" t="s">
        <v>2868</v>
      </c>
      <c r="NX50" s="82" t="s">
        <v>2868</v>
      </c>
      <c r="NY50" s="82" t="s">
        <v>2868</v>
      </c>
      <c r="NZ50" s="82" t="s">
        <v>2868</v>
      </c>
      <c r="OA50" s="82" t="s">
        <v>2868</v>
      </c>
      <c r="OB50" s="82" t="s">
        <v>2868</v>
      </c>
      <c r="OC50" s="82" t="s">
        <v>2868</v>
      </c>
      <c r="OD50" s="82" t="s">
        <v>2868</v>
      </c>
      <c r="OE50" s="82" t="s">
        <v>2868</v>
      </c>
      <c r="OF50" s="82" t="s">
        <v>2868</v>
      </c>
      <c r="OG50" s="82" t="s">
        <v>2868</v>
      </c>
      <c r="OH50" s="82" t="s">
        <v>2868</v>
      </c>
      <c r="OI50" s="82" t="s">
        <v>2868</v>
      </c>
      <c r="OJ50" s="82" t="s">
        <v>2868</v>
      </c>
      <c r="OK50" s="82" t="s">
        <v>2868</v>
      </c>
      <c r="OL50" s="82" t="s">
        <v>2868</v>
      </c>
      <c r="OM50" s="82" t="s">
        <v>2868</v>
      </c>
      <c r="ON50" s="82" t="s">
        <v>2868</v>
      </c>
      <c r="OO50" s="82" t="s">
        <v>2868</v>
      </c>
      <c r="OP50" s="82" t="s">
        <v>2868</v>
      </c>
      <c r="OQ50" s="82" t="s">
        <v>2868</v>
      </c>
      <c r="OR50" s="82" t="s">
        <v>2868</v>
      </c>
      <c r="OS50" s="82" t="s">
        <v>2868</v>
      </c>
      <c r="OT50" s="82" t="s">
        <v>2868</v>
      </c>
      <c r="OU50" s="82" t="s">
        <v>2868</v>
      </c>
      <c r="OV50" s="82" t="s">
        <v>2868</v>
      </c>
      <c r="OW50" s="82" t="s">
        <v>2868</v>
      </c>
      <c r="OX50" s="82" t="s">
        <v>2868</v>
      </c>
      <c r="OY50" s="82" t="s">
        <v>2868</v>
      </c>
      <c r="OZ50" s="82" t="s">
        <v>2868</v>
      </c>
      <c r="PA50" s="82" t="s">
        <v>2868</v>
      </c>
      <c r="PB50" s="82" t="s">
        <v>2868</v>
      </c>
      <c r="PC50" s="82" t="s">
        <v>2868</v>
      </c>
      <c r="PD50" s="82" t="s">
        <v>2868</v>
      </c>
      <c r="PE50" s="82" t="s">
        <v>2868</v>
      </c>
      <c r="PF50" s="82" t="s">
        <v>2868</v>
      </c>
      <c r="PG50" s="82" t="s">
        <v>2868</v>
      </c>
      <c r="PH50" s="82" t="s">
        <v>2868</v>
      </c>
      <c r="PI50" s="82" t="s">
        <v>2868</v>
      </c>
      <c r="PJ50" s="82" t="s">
        <v>2868</v>
      </c>
      <c r="PK50" s="82" t="s">
        <v>2868</v>
      </c>
      <c r="PL50" s="82" t="s">
        <v>2868</v>
      </c>
      <c r="PM50" s="82" t="s">
        <v>2868</v>
      </c>
      <c r="PN50" s="82" t="s">
        <v>2868</v>
      </c>
      <c r="PO50" s="82" t="s">
        <v>2868</v>
      </c>
      <c r="PP50" s="82" t="s">
        <v>2868</v>
      </c>
      <c r="PQ50" s="82" t="s">
        <v>2868</v>
      </c>
      <c r="PR50" s="82" t="s">
        <v>2868</v>
      </c>
      <c r="PS50" s="82" t="s">
        <v>2868</v>
      </c>
      <c r="PT50" s="82" t="s">
        <v>2868</v>
      </c>
      <c r="PU50" s="82" t="s">
        <v>2868</v>
      </c>
      <c r="PV50" s="82" t="s">
        <v>2868</v>
      </c>
      <c r="PW50" s="82" t="s">
        <v>2868</v>
      </c>
      <c r="PX50" s="82" t="s">
        <v>2868</v>
      </c>
      <c r="PY50" s="82" t="s">
        <v>2868</v>
      </c>
      <c r="PZ50" s="82" t="s">
        <v>2868</v>
      </c>
      <c r="QA50" s="82" t="s">
        <v>2868</v>
      </c>
      <c r="QB50" s="82" t="s">
        <v>2868</v>
      </c>
      <c r="QC50" s="82" t="s">
        <v>2868</v>
      </c>
      <c r="QD50" s="82" t="s">
        <v>2868</v>
      </c>
      <c r="QE50" s="82" t="s">
        <v>2868</v>
      </c>
      <c r="QF50" s="82" t="s">
        <v>2868</v>
      </c>
      <c r="QG50" s="82" t="s">
        <v>2868</v>
      </c>
      <c r="QH50" s="82" t="s">
        <v>2868</v>
      </c>
      <c r="QI50" s="82" t="s">
        <v>2868</v>
      </c>
      <c r="QJ50" s="82" t="s">
        <v>2868</v>
      </c>
      <c r="QK50" s="82" t="s">
        <v>2868</v>
      </c>
      <c r="QL50" s="82" t="s">
        <v>2868</v>
      </c>
      <c r="QM50" s="82" t="s">
        <v>2868</v>
      </c>
    </row>
    <row r="51" spans="2:455">
      <c r="B51" s="82" t="s">
        <v>2928</v>
      </c>
      <c r="C51" s="82" t="s">
        <v>4106</v>
      </c>
      <c r="D51" s="82" t="s">
        <v>2928</v>
      </c>
      <c r="E51" s="82" t="s">
        <v>1974</v>
      </c>
      <c r="F51" s="82" t="s">
        <v>849</v>
      </c>
      <c r="G51" s="82" t="s">
        <v>369</v>
      </c>
      <c r="H51" s="82" t="s">
        <v>369</v>
      </c>
      <c r="I51" s="82" t="s">
        <v>4019</v>
      </c>
      <c r="J51" s="82" t="s">
        <v>4021</v>
      </c>
      <c r="K51" s="82" t="s">
        <v>3298</v>
      </c>
      <c r="L51" s="82" t="s">
        <v>3291</v>
      </c>
      <c r="M51" s="82" t="s">
        <v>3304</v>
      </c>
      <c r="N51" s="82" t="s">
        <v>4307</v>
      </c>
      <c r="O51" s="82" t="s">
        <v>3291</v>
      </c>
      <c r="P51" s="82" t="s">
        <v>3300</v>
      </c>
      <c r="Q51" s="82" t="s">
        <v>3293</v>
      </c>
      <c r="R51" s="82" t="s">
        <v>3346</v>
      </c>
      <c r="S51" s="82" t="s">
        <v>3293</v>
      </c>
      <c r="T51" s="82" t="s">
        <v>2868</v>
      </c>
      <c r="U51" s="82" t="s">
        <v>2868</v>
      </c>
      <c r="V51" s="82" t="s">
        <v>4276</v>
      </c>
      <c r="W51" s="82" t="s">
        <v>3289</v>
      </c>
      <c r="X51" s="82" t="s">
        <v>3294</v>
      </c>
      <c r="Y51" s="82" t="s">
        <v>3291</v>
      </c>
      <c r="Z51" s="82" t="s">
        <v>3298</v>
      </c>
      <c r="AA51" s="82" t="s">
        <v>3291</v>
      </c>
      <c r="AB51" s="82" t="s">
        <v>3289</v>
      </c>
      <c r="AC51" s="82" t="s">
        <v>3291</v>
      </c>
      <c r="AD51" s="82" t="s">
        <v>2868</v>
      </c>
      <c r="AE51" s="82" t="s">
        <v>2868</v>
      </c>
      <c r="AF51" s="82" t="s">
        <v>3302</v>
      </c>
      <c r="AG51" s="82" t="s">
        <v>3293</v>
      </c>
      <c r="AH51" s="82" t="s">
        <v>3289</v>
      </c>
      <c r="AI51" s="82" t="s">
        <v>3293</v>
      </c>
      <c r="AJ51" s="82" t="s">
        <v>4290</v>
      </c>
      <c r="AK51" s="82" t="s">
        <v>3289</v>
      </c>
      <c r="AL51" s="82" t="s">
        <v>3294</v>
      </c>
      <c r="AM51" s="82" t="s">
        <v>3291</v>
      </c>
      <c r="AN51" s="82" t="s">
        <v>3298</v>
      </c>
      <c r="AO51" s="82" t="s">
        <v>3291</v>
      </c>
      <c r="AP51" s="82" t="s">
        <v>3289</v>
      </c>
      <c r="AQ51" s="82" t="s">
        <v>3291</v>
      </c>
      <c r="AR51" s="82" t="s">
        <v>2868</v>
      </c>
      <c r="AS51" s="82" t="s">
        <v>2868</v>
      </c>
      <c r="AT51" s="82" t="s">
        <v>3302</v>
      </c>
      <c r="AU51" s="82" t="s">
        <v>3293</v>
      </c>
      <c r="AV51" s="82" t="s">
        <v>3289</v>
      </c>
      <c r="AW51" s="82" t="s">
        <v>3293</v>
      </c>
      <c r="AX51" s="82" t="s">
        <v>4277</v>
      </c>
      <c r="AY51" s="82" t="s">
        <v>3289</v>
      </c>
      <c r="AZ51" s="82" t="s">
        <v>3294</v>
      </c>
      <c r="BA51" s="82" t="s">
        <v>3291</v>
      </c>
      <c r="BB51" s="82" t="s">
        <v>3298</v>
      </c>
      <c r="BC51" s="82" t="s">
        <v>3293</v>
      </c>
      <c r="BD51" s="82" t="s">
        <v>3289</v>
      </c>
      <c r="BE51" s="82" t="s">
        <v>3291</v>
      </c>
      <c r="BF51" s="82" t="s">
        <v>2868</v>
      </c>
      <c r="BG51" s="82" t="s">
        <v>2868</v>
      </c>
      <c r="BH51" s="82" t="s">
        <v>3302</v>
      </c>
      <c r="BI51" s="82" t="s">
        <v>3293</v>
      </c>
      <c r="BJ51" s="82" t="s">
        <v>3297</v>
      </c>
      <c r="BK51" s="82" t="s">
        <v>3291</v>
      </c>
      <c r="BL51" s="82" t="s">
        <v>4291</v>
      </c>
      <c r="BM51" s="82" t="s">
        <v>3289</v>
      </c>
      <c r="BN51" s="82" t="s">
        <v>3294</v>
      </c>
      <c r="BO51" s="82" t="s">
        <v>3291</v>
      </c>
      <c r="BP51" s="82" t="s">
        <v>3334</v>
      </c>
      <c r="BQ51" s="82" t="s">
        <v>3291</v>
      </c>
      <c r="BR51" s="82" t="s">
        <v>3289</v>
      </c>
      <c r="BS51" s="82" t="s">
        <v>3291</v>
      </c>
      <c r="BT51" s="82" t="s">
        <v>2868</v>
      </c>
      <c r="BU51" s="82" t="s">
        <v>2868</v>
      </c>
      <c r="BV51" s="82" t="s">
        <v>3302</v>
      </c>
      <c r="BW51" s="82" t="s">
        <v>3293</v>
      </c>
      <c r="BX51" s="82" t="s">
        <v>3304</v>
      </c>
      <c r="BY51" s="82" t="s">
        <v>3293</v>
      </c>
      <c r="BZ51" s="82" t="s">
        <v>4278</v>
      </c>
      <c r="CA51" s="82" t="s">
        <v>3289</v>
      </c>
      <c r="CB51" s="82" t="s">
        <v>3294</v>
      </c>
      <c r="CC51" s="82" t="s">
        <v>3291</v>
      </c>
      <c r="CD51" s="82" t="s">
        <v>3298</v>
      </c>
      <c r="CE51" s="82" t="s">
        <v>3291</v>
      </c>
      <c r="CF51" s="82" t="s">
        <v>3289</v>
      </c>
      <c r="CG51" s="82" t="s">
        <v>3291</v>
      </c>
      <c r="CH51" s="82" t="s">
        <v>2868</v>
      </c>
      <c r="CI51" s="82" t="s">
        <v>2868</v>
      </c>
      <c r="CJ51" s="82" t="s">
        <v>3302</v>
      </c>
      <c r="CK51" s="82" t="s">
        <v>3293</v>
      </c>
      <c r="CL51" s="82" t="s">
        <v>3289</v>
      </c>
      <c r="CM51" s="82" t="s">
        <v>3293</v>
      </c>
      <c r="CN51" s="82" t="s">
        <v>4301</v>
      </c>
      <c r="CO51" s="82" t="s">
        <v>3289</v>
      </c>
      <c r="CP51" s="82" t="s">
        <v>3294</v>
      </c>
      <c r="CQ51" s="82" t="s">
        <v>3291</v>
      </c>
      <c r="CR51" s="82" t="s">
        <v>3303</v>
      </c>
      <c r="CS51" s="82" t="s">
        <v>3293</v>
      </c>
      <c r="CT51" s="82" t="s">
        <v>3289</v>
      </c>
      <c r="CU51" s="82" t="s">
        <v>3291</v>
      </c>
      <c r="CV51" s="82" t="s">
        <v>2868</v>
      </c>
      <c r="CW51" s="82" t="s">
        <v>2868</v>
      </c>
      <c r="CX51" s="82" t="s">
        <v>3302</v>
      </c>
      <c r="CY51" s="82" t="s">
        <v>3293</v>
      </c>
      <c r="CZ51" s="82" t="s">
        <v>3289</v>
      </c>
      <c r="DA51" s="82" t="s">
        <v>3291</v>
      </c>
      <c r="DB51" s="82" t="s">
        <v>4279</v>
      </c>
      <c r="DC51" s="82" t="s">
        <v>3289</v>
      </c>
      <c r="DD51" s="82" t="s">
        <v>3320</v>
      </c>
      <c r="DE51" s="82" t="s">
        <v>3293</v>
      </c>
      <c r="DF51" s="82" t="s">
        <v>3298</v>
      </c>
      <c r="DG51" s="82" t="s">
        <v>3291</v>
      </c>
      <c r="DH51" s="82" t="s">
        <v>3289</v>
      </c>
      <c r="DI51" s="82" t="s">
        <v>3291</v>
      </c>
      <c r="DJ51" s="82" t="s">
        <v>2868</v>
      </c>
      <c r="DK51" s="82" t="s">
        <v>2868</v>
      </c>
      <c r="DL51" s="82" t="s">
        <v>3302</v>
      </c>
      <c r="DM51" s="82" t="s">
        <v>3293</v>
      </c>
      <c r="DN51" s="82" t="s">
        <v>3297</v>
      </c>
      <c r="DO51" s="82" t="s">
        <v>3291</v>
      </c>
      <c r="DP51" s="82" t="s">
        <v>4280</v>
      </c>
      <c r="DQ51" s="82" t="s">
        <v>3289</v>
      </c>
      <c r="DR51" s="82" t="s">
        <v>3294</v>
      </c>
      <c r="DS51" s="82" t="s">
        <v>3291</v>
      </c>
      <c r="DT51" s="82" t="s">
        <v>3298</v>
      </c>
      <c r="DU51" s="82" t="s">
        <v>3291</v>
      </c>
      <c r="DV51" s="82" t="s">
        <v>3289</v>
      </c>
      <c r="DW51" s="82" t="s">
        <v>3291</v>
      </c>
      <c r="DX51" s="82" t="s">
        <v>2868</v>
      </c>
      <c r="DY51" s="82" t="s">
        <v>2868</v>
      </c>
      <c r="DZ51" s="82" t="s">
        <v>3302</v>
      </c>
      <c r="EA51" s="82" t="s">
        <v>3293</v>
      </c>
      <c r="EB51" s="82" t="s">
        <v>3289</v>
      </c>
      <c r="EC51" s="82" t="s">
        <v>3293</v>
      </c>
      <c r="ED51" s="82" t="s">
        <v>4281</v>
      </c>
      <c r="EE51" s="82" t="s">
        <v>3297</v>
      </c>
      <c r="EF51" s="82" t="s">
        <v>2868</v>
      </c>
      <c r="EG51" s="82" t="s">
        <v>2868</v>
      </c>
      <c r="EH51" s="82" t="s">
        <v>2868</v>
      </c>
      <c r="EI51" s="82" t="s">
        <v>2868</v>
      </c>
      <c r="EJ51" s="82" t="s">
        <v>2868</v>
      </c>
      <c r="EK51" s="82" t="s">
        <v>2868</v>
      </c>
      <c r="EL51" s="82" t="s">
        <v>2868</v>
      </c>
      <c r="EM51" s="82" t="s">
        <v>2868</v>
      </c>
      <c r="EN51" s="82" t="s">
        <v>2868</v>
      </c>
      <c r="EO51" s="82" t="s">
        <v>2868</v>
      </c>
      <c r="EP51" s="82" t="s">
        <v>2868</v>
      </c>
      <c r="EQ51" s="82" t="s">
        <v>2868</v>
      </c>
      <c r="ER51" s="82" t="s">
        <v>4292</v>
      </c>
      <c r="ES51" s="82" t="s">
        <v>3289</v>
      </c>
      <c r="ET51" s="82" t="s">
        <v>3294</v>
      </c>
      <c r="EU51" s="82" t="s">
        <v>3291</v>
      </c>
      <c r="EV51" s="82" t="s">
        <v>3314</v>
      </c>
      <c r="EW51" s="82" t="s">
        <v>3293</v>
      </c>
      <c r="EX51" s="82" t="s">
        <v>3289</v>
      </c>
      <c r="EY51" s="82" t="s">
        <v>3291</v>
      </c>
      <c r="EZ51" s="82" t="s">
        <v>2868</v>
      </c>
      <c r="FA51" s="82" t="s">
        <v>2868</v>
      </c>
      <c r="FB51" s="82" t="s">
        <v>3302</v>
      </c>
      <c r="FC51" s="82" t="s">
        <v>3293</v>
      </c>
      <c r="FD51" s="82" t="s">
        <v>3304</v>
      </c>
      <c r="FE51" s="82" t="s">
        <v>3291</v>
      </c>
      <c r="FF51" s="82" t="s">
        <v>4282</v>
      </c>
      <c r="FG51" s="82" t="s">
        <v>3289</v>
      </c>
      <c r="FH51" s="82" t="s">
        <v>3294</v>
      </c>
      <c r="FI51" s="82" t="s">
        <v>3291</v>
      </c>
      <c r="FJ51" s="82" t="s">
        <v>3303</v>
      </c>
      <c r="FK51" s="82" t="s">
        <v>3291</v>
      </c>
      <c r="FL51" s="82" t="s">
        <v>3289</v>
      </c>
      <c r="FM51" s="82" t="s">
        <v>3291</v>
      </c>
      <c r="FN51" s="82" t="s">
        <v>2868</v>
      </c>
      <c r="FO51" s="82" t="s">
        <v>2868</v>
      </c>
      <c r="FP51" s="82" t="s">
        <v>3302</v>
      </c>
      <c r="FQ51" s="82" t="s">
        <v>3293</v>
      </c>
      <c r="FR51" s="82" t="s">
        <v>3291</v>
      </c>
      <c r="FS51" s="82" t="s">
        <v>3293</v>
      </c>
      <c r="FT51" s="82" t="s">
        <v>4296</v>
      </c>
      <c r="FU51" s="82" t="s">
        <v>3289</v>
      </c>
      <c r="FV51" s="82" t="s">
        <v>3294</v>
      </c>
      <c r="FW51" s="82" t="s">
        <v>3291</v>
      </c>
      <c r="FX51" s="82" t="s">
        <v>3301</v>
      </c>
      <c r="FY51" s="82" t="s">
        <v>3293</v>
      </c>
      <c r="FZ51" s="82" t="s">
        <v>3289</v>
      </c>
      <c r="GA51" s="82" t="s">
        <v>3291</v>
      </c>
      <c r="GB51" s="82" t="s">
        <v>2868</v>
      </c>
      <c r="GC51" s="82" t="s">
        <v>2868</v>
      </c>
      <c r="GD51" s="82" t="s">
        <v>3302</v>
      </c>
      <c r="GE51" s="82" t="s">
        <v>3293</v>
      </c>
      <c r="GF51" s="82" t="s">
        <v>3291</v>
      </c>
      <c r="GG51" s="82" t="s">
        <v>3291</v>
      </c>
      <c r="GH51" s="82" t="s">
        <v>4283</v>
      </c>
      <c r="GI51" s="82" t="s">
        <v>3289</v>
      </c>
      <c r="GJ51" s="82" t="s">
        <v>3320</v>
      </c>
      <c r="GK51" s="82" t="s">
        <v>3293</v>
      </c>
      <c r="GL51" s="82" t="s">
        <v>3303</v>
      </c>
      <c r="GM51" s="82" t="s">
        <v>3293</v>
      </c>
      <c r="GN51" s="82" t="s">
        <v>3289</v>
      </c>
      <c r="GO51" s="82" t="s">
        <v>3291</v>
      </c>
      <c r="GP51" s="82" t="s">
        <v>2868</v>
      </c>
      <c r="GQ51" s="82" t="s">
        <v>2868</v>
      </c>
      <c r="GR51" s="82" t="s">
        <v>3302</v>
      </c>
      <c r="GS51" s="82" t="s">
        <v>3293</v>
      </c>
      <c r="GT51" s="82" t="s">
        <v>3289</v>
      </c>
      <c r="GU51" s="82" t="s">
        <v>3293</v>
      </c>
      <c r="GV51" s="82" t="s">
        <v>4293</v>
      </c>
      <c r="GW51" s="82" t="s">
        <v>3297</v>
      </c>
      <c r="GX51" s="82" t="s">
        <v>2868</v>
      </c>
      <c r="GY51" s="82" t="s">
        <v>2868</v>
      </c>
      <c r="GZ51" s="82" t="s">
        <v>2868</v>
      </c>
      <c r="HA51" s="82" t="s">
        <v>2868</v>
      </c>
      <c r="HB51" s="82" t="s">
        <v>2868</v>
      </c>
      <c r="HC51" s="82" t="s">
        <v>2868</v>
      </c>
      <c r="HD51" s="82" t="s">
        <v>2868</v>
      </c>
      <c r="HE51" s="82" t="s">
        <v>2868</v>
      </c>
      <c r="HF51" s="82" t="s">
        <v>2868</v>
      </c>
      <c r="HG51" s="82" t="s">
        <v>2868</v>
      </c>
      <c r="HH51" s="82" t="s">
        <v>2868</v>
      </c>
      <c r="HI51" s="82" t="s">
        <v>2868</v>
      </c>
      <c r="HJ51" s="82" t="s">
        <v>4284</v>
      </c>
      <c r="HK51" s="82" t="s">
        <v>3289</v>
      </c>
      <c r="HL51" s="82" t="s">
        <v>3294</v>
      </c>
      <c r="HM51" s="82" t="s">
        <v>3291</v>
      </c>
      <c r="HN51" s="82" t="s">
        <v>3301</v>
      </c>
      <c r="HO51" s="82" t="s">
        <v>3293</v>
      </c>
      <c r="HP51" s="82" t="s">
        <v>3289</v>
      </c>
      <c r="HQ51" s="82" t="s">
        <v>3291</v>
      </c>
      <c r="HR51" s="82" t="s">
        <v>2868</v>
      </c>
      <c r="HS51" s="82" t="s">
        <v>2868</v>
      </c>
      <c r="HT51" s="82" t="s">
        <v>3302</v>
      </c>
      <c r="HU51" s="82" t="s">
        <v>3293</v>
      </c>
      <c r="HV51" s="82" t="s">
        <v>3291</v>
      </c>
      <c r="HW51" s="82" t="s">
        <v>3291</v>
      </c>
      <c r="HX51" s="82" t="s">
        <v>4294</v>
      </c>
      <c r="HY51" s="82" t="s">
        <v>3289</v>
      </c>
      <c r="HZ51" s="82" t="s">
        <v>3294</v>
      </c>
      <c r="IA51" s="82" t="s">
        <v>3291</v>
      </c>
      <c r="IB51" s="82" t="s">
        <v>3303</v>
      </c>
      <c r="IC51" s="82" t="s">
        <v>3293</v>
      </c>
      <c r="ID51" s="82" t="s">
        <v>3289</v>
      </c>
      <c r="IE51" s="82" t="s">
        <v>3291</v>
      </c>
      <c r="IF51" s="82" t="s">
        <v>2868</v>
      </c>
      <c r="IG51" s="82" t="s">
        <v>2868</v>
      </c>
      <c r="IH51" s="82" t="s">
        <v>3302</v>
      </c>
      <c r="II51" s="82" t="s">
        <v>3293</v>
      </c>
      <c r="IJ51" s="82" t="s">
        <v>3289</v>
      </c>
      <c r="IK51" s="82" t="s">
        <v>3291</v>
      </c>
      <c r="IL51" s="82" t="s">
        <v>4285</v>
      </c>
      <c r="IM51" s="82" t="s">
        <v>3289</v>
      </c>
      <c r="IN51" s="82" t="s">
        <v>3294</v>
      </c>
      <c r="IO51" s="82" t="s">
        <v>3291</v>
      </c>
      <c r="IP51" s="82" t="s">
        <v>3298</v>
      </c>
      <c r="IQ51" s="82" t="s">
        <v>3291</v>
      </c>
      <c r="IR51" s="82" t="s">
        <v>3289</v>
      </c>
      <c r="IS51" s="82" t="s">
        <v>3291</v>
      </c>
      <c r="IT51" s="82" t="s">
        <v>2868</v>
      </c>
      <c r="IU51" s="82" t="s">
        <v>2868</v>
      </c>
      <c r="IV51" s="82" t="s">
        <v>3302</v>
      </c>
      <c r="IW51" s="82" t="s">
        <v>3293</v>
      </c>
      <c r="IX51" s="82" t="s">
        <v>3289</v>
      </c>
      <c r="IY51" s="82" t="s">
        <v>3293</v>
      </c>
      <c r="IZ51" s="82" t="s">
        <v>4286</v>
      </c>
      <c r="JA51" s="82" t="s">
        <v>3297</v>
      </c>
      <c r="JB51" s="82" t="s">
        <v>2868</v>
      </c>
      <c r="JC51" s="82" t="s">
        <v>2868</v>
      </c>
      <c r="JD51" s="82" t="s">
        <v>2868</v>
      </c>
      <c r="JE51" s="82" t="s">
        <v>2868</v>
      </c>
      <c r="JF51" s="82" t="s">
        <v>2868</v>
      </c>
      <c r="JG51" s="82" t="s">
        <v>2868</v>
      </c>
      <c r="JH51" s="82" t="s">
        <v>2868</v>
      </c>
      <c r="JI51" s="82" t="s">
        <v>2868</v>
      </c>
      <c r="JJ51" s="82" t="s">
        <v>2868</v>
      </c>
      <c r="JK51" s="82" t="s">
        <v>2868</v>
      </c>
      <c r="JL51" s="82" t="s">
        <v>2868</v>
      </c>
      <c r="JM51" s="82" t="s">
        <v>2868</v>
      </c>
      <c r="JN51" s="82" t="s">
        <v>4287</v>
      </c>
      <c r="JO51" s="82" t="s">
        <v>3289</v>
      </c>
      <c r="JP51" s="82" t="s">
        <v>3294</v>
      </c>
      <c r="JQ51" s="82" t="s">
        <v>3291</v>
      </c>
      <c r="JR51" s="82" t="s">
        <v>3314</v>
      </c>
      <c r="JS51" s="82" t="s">
        <v>3291</v>
      </c>
      <c r="JT51" s="82" t="s">
        <v>3289</v>
      </c>
      <c r="JU51" s="82" t="s">
        <v>3291</v>
      </c>
      <c r="JV51" s="82" t="s">
        <v>2868</v>
      </c>
      <c r="JW51" s="82" t="s">
        <v>2868</v>
      </c>
      <c r="JX51" s="82" t="s">
        <v>3302</v>
      </c>
      <c r="JY51" s="82" t="s">
        <v>3293</v>
      </c>
      <c r="JZ51" s="82" t="s">
        <v>3297</v>
      </c>
      <c r="KA51" s="82" t="s">
        <v>3293</v>
      </c>
      <c r="KB51" s="82" t="s">
        <v>4288</v>
      </c>
      <c r="KC51" s="82" t="s">
        <v>3289</v>
      </c>
      <c r="KD51" s="82" t="s">
        <v>3294</v>
      </c>
      <c r="KE51" s="82" t="s">
        <v>3291</v>
      </c>
      <c r="KF51" s="82" t="s">
        <v>3298</v>
      </c>
      <c r="KG51" s="82" t="s">
        <v>3291</v>
      </c>
      <c r="KH51" s="82" t="s">
        <v>3289</v>
      </c>
      <c r="KI51" s="82" t="s">
        <v>3291</v>
      </c>
      <c r="KJ51" s="82" t="s">
        <v>2868</v>
      </c>
      <c r="KK51" s="82" t="s">
        <v>2868</v>
      </c>
      <c r="KL51" s="82" t="s">
        <v>3302</v>
      </c>
      <c r="KM51" s="82" t="s">
        <v>3293</v>
      </c>
      <c r="KN51" s="82" t="s">
        <v>3289</v>
      </c>
      <c r="KO51" s="82" t="s">
        <v>3293</v>
      </c>
      <c r="KP51" s="82" t="s">
        <v>4295</v>
      </c>
      <c r="KQ51" s="82" t="s">
        <v>3289</v>
      </c>
      <c r="KR51" s="82" t="s">
        <v>3294</v>
      </c>
      <c r="KS51" s="82" t="s">
        <v>3291</v>
      </c>
      <c r="KT51" s="82" t="s">
        <v>3298</v>
      </c>
      <c r="KU51" s="82" t="s">
        <v>3291</v>
      </c>
      <c r="KV51" s="82" t="s">
        <v>3289</v>
      </c>
      <c r="KW51" s="82" t="s">
        <v>3291</v>
      </c>
      <c r="KX51" s="82" t="s">
        <v>2868</v>
      </c>
      <c r="KY51" s="82" t="s">
        <v>2868</v>
      </c>
      <c r="KZ51" s="82" t="s">
        <v>3302</v>
      </c>
      <c r="LA51" s="82" t="s">
        <v>3293</v>
      </c>
      <c r="LB51" s="82" t="s">
        <v>3289</v>
      </c>
      <c r="LC51" s="82" t="s">
        <v>3293</v>
      </c>
      <c r="LD51" s="82" t="s">
        <v>4289</v>
      </c>
      <c r="LE51" s="82" t="s">
        <v>3289</v>
      </c>
      <c r="LF51" s="82" t="s">
        <v>3294</v>
      </c>
      <c r="LG51" s="82" t="s">
        <v>3291</v>
      </c>
      <c r="LH51" s="82" t="s">
        <v>3303</v>
      </c>
      <c r="LI51" s="82" t="s">
        <v>3293</v>
      </c>
      <c r="LJ51" s="82" t="s">
        <v>3289</v>
      </c>
      <c r="LK51" s="82" t="s">
        <v>3291</v>
      </c>
      <c r="LL51" s="82" t="s">
        <v>2868</v>
      </c>
      <c r="LM51" s="82" t="s">
        <v>2868</v>
      </c>
      <c r="LN51" s="82" t="s">
        <v>3302</v>
      </c>
      <c r="LO51" s="82" t="s">
        <v>3293</v>
      </c>
      <c r="LP51" s="82" t="s">
        <v>3289</v>
      </c>
      <c r="LQ51" s="82" t="s">
        <v>3291</v>
      </c>
      <c r="LR51" s="82" t="s">
        <v>4021</v>
      </c>
      <c r="LS51" s="82" t="s">
        <v>3304</v>
      </c>
      <c r="LT51" s="82" t="s">
        <v>2868</v>
      </c>
      <c r="LU51" s="82" t="s">
        <v>2868</v>
      </c>
      <c r="LV51" s="82" t="s">
        <v>2868</v>
      </c>
      <c r="LW51" s="82" t="s">
        <v>2868</v>
      </c>
      <c r="LX51" s="82" t="s">
        <v>2868</v>
      </c>
      <c r="LY51" s="82" t="s">
        <v>2868</v>
      </c>
      <c r="LZ51" s="82" t="s">
        <v>2868</v>
      </c>
      <c r="MA51" s="82" t="s">
        <v>2868</v>
      </c>
      <c r="MB51" s="82" t="s">
        <v>2868</v>
      </c>
      <c r="MC51" s="82" t="s">
        <v>2868</v>
      </c>
      <c r="MD51" s="82" t="s">
        <v>2868</v>
      </c>
      <c r="ME51" s="82" t="s">
        <v>2868</v>
      </c>
      <c r="MF51" s="82" t="s">
        <v>2868</v>
      </c>
      <c r="MG51" s="82" t="s">
        <v>2868</v>
      </c>
      <c r="MH51" s="82" t="s">
        <v>2868</v>
      </c>
      <c r="MI51" s="82" t="s">
        <v>2868</v>
      </c>
      <c r="MJ51" s="82" t="s">
        <v>2868</v>
      </c>
      <c r="MK51" s="82" t="s">
        <v>2868</v>
      </c>
      <c r="ML51" s="82" t="s">
        <v>2868</v>
      </c>
      <c r="MM51" s="82" t="s">
        <v>2868</v>
      </c>
      <c r="MN51" s="82" t="s">
        <v>2868</v>
      </c>
      <c r="MO51" s="82" t="s">
        <v>2868</v>
      </c>
      <c r="MP51" s="82" t="s">
        <v>2868</v>
      </c>
      <c r="MQ51" s="82" t="s">
        <v>2868</v>
      </c>
      <c r="MR51" s="82" t="s">
        <v>2868</v>
      </c>
      <c r="MS51" s="82" t="s">
        <v>2868</v>
      </c>
      <c r="MT51" s="82" t="s">
        <v>2868</v>
      </c>
      <c r="MU51" s="82" t="s">
        <v>2868</v>
      </c>
      <c r="MV51" s="82" t="s">
        <v>2868</v>
      </c>
      <c r="MW51" s="82" t="s">
        <v>2868</v>
      </c>
      <c r="MX51" s="82" t="s">
        <v>2868</v>
      </c>
      <c r="MY51" s="82" t="s">
        <v>2868</v>
      </c>
      <c r="MZ51" s="82" t="s">
        <v>2868</v>
      </c>
      <c r="NA51" s="82" t="s">
        <v>2868</v>
      </c>
      <c r="NB51" s="82" t="s">
        <v>2868</v>
      </c>
      <c r="NC51" s="82" t="s">
        <v>2868</v>
      </c>
      <c r="ND51" s="82" t="s">
        <v>2868</v>
      </c>
      <c r="NE51" s="82" t="s">
        <v>2868</v>
      </c>
      <c r="NF51" s="82" t="s">
        <v>2868</v>
      </c>
      <c r="NG51" s="82" t="s">
        <v>2868</v>
      </c>
      <c r="NH51" s="82" t="s">
        <v>2868</v>
      </c>
      <c r="NI51" s="82" t="s">
        <v>2868</v>
      </c>
      <c r="NJ51" s="82" t="s">
        <v>2868</v>
      </c>
      <c r="NK51" s="82" t="s">
        <v>2868</v>
      </c>
      <c r="NL51" s="82" t="s">
        <v>2868</v>
      </c>
      <c r="NM51" s="82" t="s">
        <v>2868</v>
      </c>
      <c r="NN51" s="82" t="s">
        <v>2868</v>
      </c>
      <c r="NO51" s="82" t="s">
        <v>2868</v>
      </c>
      <c r="NP51" s="82" t="s">
        <v>2868</v>
      </c>
      <c r="NQ51" s="82" t="s">
        <v>2868</v>
      </c>
      <c r="NR51" s="82" t="s">
        <v>2868</v>
      </c>
      <c r="NS51" s="82" t="s">
        <v>2868</v>
      </c>
      <c r="NT51" s="82" t="s">
        <v>2868</v>
      </c>
      <c r="NU51" s="82" t="s">
        <v>2868</v>
      </c>
      <c r="NV51" s="82" t="s">
        <v>2868</v>
      </c>
      <c r="NW51" s="82" t="s">
        <v>2868</v>
      </c>
      <c r="NX51" s="82" t="s">
        <v>2868</v>
      </c>
      <c r="NY51" s="82" t="s">
        <v>2868</v>
      </c>
      <c r="NZ51" s="82" t="s">
        <v>2868</v>
      </c>
      <c r="OA51" s="82" t="s">
        <v>2868</v>
      </c>
      <c r="OB51" s="82" t="s">
        <v>2868</v>
      </c>
      <c r="OC51" s="82" t="s">
        <v>2868</v>
      </c>
      <c r="OD51" s="82" t="s">
        <v>2868</v>
      </c>
      <c r="OE51" s="82" t="s">
        <v>2868</v>
      </c>
      <c r="OF51" s="82" t="s">
        <v>2868</v>
      </c>
      <c r="OG51" s="82" t="s">
        <v>2868</v>
      </c>
      <c r="OH51" s="82" t="s">
        <v>2868</v>
      </c>
      <c r="OI51" s="82" t="s">
        <v>2868</v>
      </c>
      <c r="OJ51" s="82" t="s">
        <v>2868</v>
      </c>
      <c r="OK51" s="82" t="s">
        <v>2868</v>
      </c>
      <c r="OL51" s="82" t="s">
        <v>2868</v>
      </c>
      <c r="OM51" s="82" t="s">
        <v>2868</v>
      </c>
      <c r="ON51" s="82" t="s">
        <v>2868</v>
      </c>
      <c r="OO51" s="82" t="s">
        <v>2868</v>
      </c>
      <c r="OP51" s="82" t="s">
        <v>2868</v>
      </c>
      <c r="OQ51" s="82" t="s">
        <v>2868</v>
      </c>
      <c r="OR51" s="82" t="s">
        <v>2868</v>
      </c>
      <c r="OS51" s="82" t="s">
        <v>2868</v>
      </c>
      <c r="OT51" s="82" t="s">
        <v>2868</v>
      </c>
      <c r="OU51" s="82" t="s">
        <v>2868</v>
      </c>
      <c r="OV51" s="82" t="s">
        <v>2868</v>
      </c>
      <c r="OW51" s="82" t="s">
        <v>2868</v>
      </c>
      <c r="OX51" s="82" t="s">
        <v>2868</v>
      </c>
      <c r="OY51" s="82" t="s">
        <v>2868</v>
      </c>
      <c r="OZ51" s="82" t="s">
        <v>2868</v>
      </c>
      <c r="PA51" s="82" t="s">
        <v>2868</v>
      </c>
      <c r="PB51" s="82" t="s">
        <v>2868</v>
      </c>
      <c r="PC51" s="82" t="s">
        <v>2868</v>
      </c>
      <c r="PD51" s="82" t="s">
        <v>2868</v>
      </c>
      <c r="PE51" s="82" t="s">
        <v>2868</v>
      </c>
      <c r="PF51" s="82" t="s">
        <v>2868</v>
      </c>
      <c r="PG51" s="82" t="s">
        <v>2868</v>
      </c>
      <c r="PH51" s="82" t="s">
        <v>2868</v>
      </c>
      <c r="PI51" s="82" t="s">
        <v>2868</v>
      </c>
      <c r="PJ51" s="82" t="s">
        <v>2868</v>
      </c>
      <c r="PK51" s="82" t="s">
        <v>2868</v>
      </c>
      <c r="PL51" s="82" t="s">
        <v>2868</v>
      </c>
      <c r="PM51" s="82" t="s">
        <v>2868</v>
      </c>
      <c r="PN51" s="82" t="s">
        <v>2868</v>
      </c>
      <c r="PO51" s="82" t="s">
        <v>2868</v>
      </c>
      <c r="PP51" s="82" t="s">
        <v>2868</v>
      </c>
      <c r="PQ51" s="82" t="s">
        <v>2868</v>
      </c>
      <c r="PR51" s="82" t="s">
        <v>2868</v>
      </c>
      <c r="PS51" s="82" t="s">
        <v>2868</v>
      </c>
      <c r="PT51" s="82" t="s">
        <v>2868</v>
      </c>
      <c r="PU51" s="82" t="s">
        <v>2868</v>
      </c>
      <c r="PV51" s="82" t="s">
        <v>2868</v>
      </c>
      <c r="PW51" s="82" t="s">
        <v>2868</v>
      </c>
      <c r="PX51" s="82" t="s">
        <v>2868</v>
      </c>
      <c r="PY51" s="82" t="s">
        <v>2868</v>
      </c>
      <c r="PZ51" s="82" t="s">
        <v>2868</v>
      </c>
      <c r="QA51" s="82" t="s">
        <v>2868</v>
      </c>
      <c r="QB51" s="82" t="s">
        <v>2868</v>
      </c>
      <c r="QC51" s="82" t="s">
        <v>2868</v>
      </c>
      <c r="QD51" s="82" t="s">
        <v>2868</v>
      </c>
      <c r="QE51" s="82" t="s">
        <v>2868</v>
      </c>
      <c r="QF51" s="82" t="s">
        <v>2868</v>
      </c>
      <c r="QG51" s="82" t="s">
        <v>2868</v>
      </c>
      <c r="QH51" s="82" t="s">
        <v>2868</v>
      </c>
      <c r="QI51" s="82" t="s">
        <v>2868</v>
      </c>
      <c r="QJ51" s="82" t="s">
        <v>2868</v>
      </c>
      <c r="QK51" s="82" t="s">
        <v>2868</v>
      </c>
      <c r="QL51" s="82" t="s">
        <v>2868</v>
      </c>
      <c r="QM51" s="82" t="s">
        <v>2868</v>
      </c>
    </row>
    <row r="52" spans="2:455">
      <c r="B52" s="82" t="s">
        <v>2929</v>
      </c>
      <c r="C52" s="82" t="s">
        <v>4108</v>
      </c>
      <c r="D52" s="82" t="s">
        <v>2929</v>
      </c>
      <c r="E52" s="82" t="s">
        <v>3371</v>
      </c>
      <c r="F52" s="82" t="s">
        <v>849</v>
      </c>
      <c r="G52" s="82" t="s">
        <v>371</v>
      </c>
      <c r="H52" s="82" t="s">
        <v>371</v>
      </c>
      <c r="I52" s="82" t="s">
        <v>4019</v>
      </c>
      <c r="J52" s="82" t="s">
        <v>4021</v>
      </c>
      <c r="K52" s="82" t="s">
        <v>3302</v>
      </c>
      <c r="L52" s="82" t="s">
        <v>3303</v>
      </c>
      <c r="M52" s="82" t="s">
        <v>3304</v>
      </c>
      <c r="N52" s="82" t="s">
        <v>3378</v>
      </c>
      <c r="O52" s="82" t="s">
        <v>3293</v>
      </c>
      <c r="P52" s="82" t="s">
        <v>3378</v>
      </c>
      <c r="Q52" s="82" t="s">
        <v>3293</v>
      </c>
      <c r="R52" s="82" t="s">
        <v>3291</v>
      </c>
      <c r="S52" s="82" t="s">
        <v>3291</v>
      </c>
      <c r="T52" s="82" t="s">
        <v>2868</v>
      </c>
      <c r="U52" s="82" t="s">
        <v>2868</v>
      </c>
      <c r="V52" s="82" t="s">
        <v>4020</v>
      </c>
      <c r="W52" s="82" t="s">
        <v>3307</v>
      </c>
      <c r="X52" s="82" t="s">
        <v>2868</v>
      </c>
      <c r="Y52" s="82" t="s">
        <v>2868</v>
      </c>
      <c r="Z52" s="82" t="s">
        <v>2868</v>
      </c>
      <c r="AA52" s="82" t="s">
        <v>2868</v>
      </c>
      <c r="AB52" s="82" t="s">
        <v>2868</v>
      </c>
      <c r="AC52" s="82" t="s">
        <v>2868</v>
      </c>
      <c r="AD52" s="82" t="s">
        <v>2868</v>
      </c>
      <c r="AE52" s="82" t="s">
        <v>2868</v>
      </c>
      <c r="AF52" s="82" t="s">
        <v>2868</v>
      </c>
      <c r="AG52" s="82" t="s">
        <v>2868</v>
      </c>
      <c r="AH52" s="82" t="s">
        <v>2868</v>
      </c>
      <c r="AI52" s="82" t="s">
        <v>2868</v>
      </c>
      <c r="AJ52" s="82" t="s">
        <v>4276</v>
      </c>
      <c r="AK52" s="82" t="s">
        <v>3297</v>
      </c>
      <c r="AL52" s="82" t="s">
        <v>2868</v>
      </c>
      <c r="AM52" s="82" t="s">
        <v>2868</v>
      </c>
      <c r="AN52" s="82" t="s">
        <v>2868</v>
      </c>
      <c r="AO52" s="82" t="s">
        <v>2868</v>
      </c>
      <c r="AP52" s="82" t="s">
        <v>2868</v>
      </c>
      <c r="AQ52" s="82" t="s">
        <v>2868</v>
      </c>
      <c r="AR52" s="82" t="s">
        <v>2868</v>
      </c>
      <c r="AS52" s="82" t="s">
        <v>2868</v>
      </c>
      <c r="AT52" s="82" t="s">
        <v>2868</v>
      </c>
      <c r="AU52" s="82" t="s">
        <v>2868</v>
      </c>
      <c r="AV52" s="82" t="s">
        <v>2868</v>
      </c>
      <c r="AW52" s="82" t="s">
        <v>2868</v>
      </c>
      <c r="AX52" s="82" t="s">
        <v>4290</v>
      </c>
      <c r="AY52" s="82" t="s">
        <v>3307</v>
      </c>
      <c r="AZ52" s="82" t="s">
        <v>2868</v>
      </c>
      <c r="BA52" s="82" t="s">
        <v>2868</v>
      </c>
      <c r="BB52" s="82" t="s">
        <v>2868</v>
      </c>
      <c r="BC52" s="82" t="s">
        <v>2868</v>
      </c>
      <c r="BD52" s="82" t="s">
        <v>2868</v>
      </c>
      <c r="BE52" s="82" t="s">
        <v>2868</v>
      </c>
      <c r="BF52" s="82" t="s">
        <v>2868</v>
      </c>
      <c r="BG52" s="82" t="s">
        <v>2868</v>
      </c>
      <c r="BH52" s="82" t="s">
        <v>2868</v>
      </c>
      <c r="BI52" s="82" t="s">
        <v>2868</v>
      </c>
      <c r="BJ52" s="82" t="s">
        <v>2868</v>
      </c>
      <c r="BK52" s="82" t="s">
        <v>2868</v>
      </c>
      <c r="BL52" s="82" t="s">
        <v>4277</v>
      </c>
      <c r="BM52" s="82" t="s">
        <v>3289</v>
      </c>
      <c r="BN52" s="82" t="s">
        <v>3302</v>
      </c>
      <c r="BO52" s="82" t="s">
        <v>3293</v>
      </c>
      <c r="BP52" s="82" t="s">
        <v>3295</v>
      </c>
      <c r="BQ52" s="82" t="s">
        <v>3291</v>
      </c>
      <c r="BR52" s="82" t="s">
        <v>3289</v>
      </c>
      <c r="BS52" s="82" t="s">
        <v>3291</v>
      </c>
      <c r="BT52" s="82" t="s">
        <v>2868</v>
      </c>
      <c r="BU52" s="82" t="s">
        <v>2868</v>
      </c>
      <c r="BV52" s="82" t="s">
        <v>3302</v>
      </c>
      <c r="BW52" s="82" t="s">
        <v>3293</v>
      </c>
      <c r="BX52" s="82" t="s">
        <v>3291</v>
      </c>
      <c r="BY52" s="82" t="s">
        <v>3291</v>
      </c>
      <c r="BZ52" s="82" t="s">
        <v>4291</v>
      </c>
      <c r="CA52" s="82" t="s">
        <v>3307</v>
      </c>
      <c r="CB52" s="82" t="s">
        <v>2868</v>
      </c>
      <c r="CC52" s="82" t="s">
        <v>2868</v>
      </c>
      <c r="CD52" s="82" t="s">
        <v>2868</v>
      </c>
      <c r="CE52" s="82" t="s">
        <v>2868</v>
      </c>
      <c r="CF52" s="82" t="s">
        <v>2868</v>
      </c>
      <c r="CG52" s="82" t="s">
        <v>2868</v>
      </c>
      <c r="CH52" s="82" t="s">
        <v>2868</v>
      </c>
      <c r="CI52" s="82" t="s">
        <v>2868</v>
      </c>
      <c r="CJ52" s="82" t="s">
        <v>2868</v>
      </c>
      <c r="CK52" s="82" t="s">
        <v>2868</v>
      </c>
      <c r="CL52" s="82" t="s">
        <v>2868</v>
      </c>
      <c r="CM52" s="82" t="s">
        <v>2868</v>
      </c>
      <c r="CN52" s="82" t="s">
        <v>4278</v>
      </c>
      <c r="CO52" s="82" t="s">
        <v>3289</v>
      </c>
      <c r="CP52" s="82" t="s">
        <v>3302</v>
      </c>
      <c r="CQ52" s="82" t="s">
        <v>3293</v>
      </c>
      <c r="CR52" s="82" t="s">
        <v>3295</v>
      </c>
      <c r="CS52" s="82" t="s">
        <v>3291</v>
      </c>
      <c r="CT52" s="82" t="s">
        <v>3289</v>
      </c>
      <c r="CU52" s="82" t="s">
        <v>3291</v>
      </c>
      <c r="CV52" s="82" t="s">
        <v>2868</v>
      </c>
      <c r="CW52" s="82" t="s">
        <v>2868</v>
      </c>
      <c r="CX52" s="82" t="s">
        <v>3302</v>
      </c>
      <c r="CY52" s="82" t="s">
        <v>3293</v>
      </c>
      <c r="CZ52" s="82" t="s">
        <v>3291</v>
      </c>
      <c r="DA52" s="82" t="s">
        <v>3291</v>
      </c>
      <c r="DB52" s="82" t="s">
        <v>4298</v>
      </c>
      <c r="DC52" s="82" t="s">
        <v>3307</v>
      </c>
      <c r="DD52" s="82" t="s">
        <v>2868</v>
      </c>
      <c r="DE52" s="82" t="s">
        <v>2868</v>
      </c>
      <c r="DF52" s="82" t="s">
        <v>2868</v>
      </c>
      <c r="DG52" s="82" t="s">
        <v>2868</v>
      </c>
      <c r="DH52" s="82" t="s">
        <v>2868</v>
      </c>
      <c r="DI52" s="82" t="s">
        <v>2868</v>
      </c>
      <c r="DJ52" s="82" t="s">
        <v>2868</v>
      </c>
      <c r="DK52" s="82" t="s">
        <v>2868</v>
      </c>
      <c r="DL52" s="82" t="s">
        <v>2868</v>
      </c>
      <c r="DM52" s="82" t="s">
        <v>2868</v>
      </c>
      <c r="DN52" s="82" t="s">
        <v>2868</v>
      </c>
      <c r="DO52" s="82" t="s">
        <v>2868</v>
      </c>
      <c r="DP52" s="82" t="s">
        <v>4301</v>
      </c>
      <c r="DQ52" s="82" t="s">
        <v>3307</v>
      </c>
      <c r="DR52" s="82" t="s">
        <v>2868</v>
      </c>
      <c r="DS52" s="82" t="s">
        <v>2868</v>
      </c>
      <c r="DT52" s="82" t="s">
        <v>2868</v>
      </c>
      <c r="DU52" s="82" t="s">
        <v>2868</v>
      </c>
      <c r="DV52" s="82" t="s">
        <v>2868</v>
      </c>
      <c r="DW52" s="82" t="s">
        <v>2868</v>
      </c>
      <c r="DX52" s="82" t="s">
        <v>2868</v>
      </c>
      <c r="DY52" s="82" t="s">
        <v>2868</v>
      </c>
      <c r="DZ52" s="82" t="s">
        <v>2868</v>
      </c>
      <c r="EA52" s="82" t="s">
        <v>2868</v>
      </c>
      <c r="EB52" s="82" t="s">
        <v>2868</v>
      </c>
      <c r="EC52" s="82" t="s">
        <v>2868</v>
      </c>
      <c r="ED52" s="82" t="s">
        <v>4279</v>
      </c>
      <c r="EE52" s="82" t="s">
        <v>3297</v>
      </c>
      <c r="EF52" s="82" t="s">
        <v>2868</v>
      </c>
      <c r="EG52" s="82" t="s">
        <v>2868</v>
      </c>
      <c r="EH52" s="82" t="s">
        <v>2868</v>
      </c>
      <c r="EI52" s="82" t="s">
        <v>2868</v>
      </c>
      <c r="EJ52" s="82" t="s">
        <v>2868</v>
      </c>
      <c r="EK52" s="82" t="s">
        <v>2868</v>
      </c>
      <c r="EL52" s="82" t="s">
        <v>2868</v>
      </c>
      <c r="EM52" s="82" t="s">
        <v>2868</v>
      </c>
      <c r="EN52" s="82" t="s">
        <v>2868</v>
      </c>
      <c r="EO52" s="82" t="s">
        <v>2868</v>
      </c>
      <c r="EP52" s="82" t="s">
        <v>2868</v>
      </c>
      <c r="EQ52" s="82" t="s">
        <v>2868</v>
      </c>
      <c r="ER52" s="82" t="s">
        <v>4280</v>
      </c>
      <c r="ES52" s="82" t="s">
        <v>3307</v>
      </c>
      <c r="ET52" s="82" t="s">
        <v>2868</v>
      </c>
      <c r="EU52" s="82" t="s">
        <v>2868</v>
      </c>
      <c r="EV52" s="82" t="s">
        <v>2868</v>
      </c>
      <c r="EW52" s="82" t="s">
        <v>2868</v>
      </c>
      <c r="EX52" s="82" t="s">
        <v>2868</v>
      </c>
      <c r="EY52" s="82" t="s">
        <v>2868</v>
      </c>
      <c r="EZ52" s="82" t="s">
        <v>2868</v>
      </c>
      <c r="FA52" s="82" t="s">
        <v>2868</v>
      </c>
      <c r="FB52" s="82" t="s">
        <v>2868</v>
      </c>
      <c r="FC52" s="82" t="s">
        <v>2868</v>
      </c>
      <c r="FD52" s="82" t="s">
        <v>2868</v>
      </c>
      <c r="FE52" s="82" t="s">
        <v>2868</v>
      </c>
      <c r="FF52" s="82" t="s">
        <v>4281</v>
      </c>
      <c r="FG52" s="82" t="s">
        <v>3307</v>
      </c>
      <c r="FH52" s="82" t="s">
        <v>2868</v>
      </c>
      <c r="FI52" s="82" t="s">
        <v>2868</v>
      </c>
      <c r="FJ52" s="82" t="s">
        <v>2868</v>
      </c>
      <c r="FK52" s="82" t="s">
        <v>2868</v>
      </c>
      <c r="FL52" s="82" t="s">
        <v>2868</v>
      </c>
      <c r="FM52" s="82" t="s">
        <v>2868</v>
      </c>
      <c r="FN52" s="82" t="s">
        <v>2868</v>
      </c>
      <c r="FO52" s="82" t="s">
        <v>2868</v>
      </c>
      <c r="FP52" s="82" t="s">
        <v>2868</v>
      </c>
      <c r="FQ52" s="82" t="s">
        <v>2868</v>
      </c>
      <c r="FR52" s="82" t="s">
        <v>2868</v>
      </c>
      <c r="FS52" s="82" t="s">
        <v>2868</v>
      </c>
      <c r="FT52" s="82" t="s">
        <v>4292</v>
      </c>
      <c r="FU52" s="82" t="s">
        <v>3307</v>
      </c>
      <c r="FV52" s="82" t="s">
        <v>2868</v>
      </c>
      <c r="FW52" s="82" t="s">
        <v>2868</v>
      </c>
      <c r="FX52" s="82" t="s">
        <v>2868</v>
      </c>
      <c r="FY52" s="82" t="s">
        <v>2868</v>
      </c>
      <c r="FZ52" s="82" t="s">
        <v>2868</v>
      </c>
      <c r="GA52" s="82" t="s">
        <v>2868</v>
      </c>
      <c r="GB52" s="82" t="s">
        <v>2868</v>
      </c>
      <c r="GC52" s="82" t="s">
        <v>2868</v>
      </c>
      <c r="GD52" s="82" t="s">
        <v>2868</v>
      </c>
      <c r="GE52" s="82" t="s">
        <v>2868</v>
      </c>
      <c r="GF52" s="82" t="s">
        <v>2868</v>
      </c>
      <c r="GG52" s="82" t="s">
        <v>2868</v>
      </c>
      <c r="GH52" s="82" t="s">
        <v>4282</v>
      </c>
      <c r="GI52" s="82" t="s">
        <v>3297</v>
      </c>
      <c r="GJ52" s="82" t="s">
        <v>2868</v>
      </c>
      <c r="GK52" s="82" t="s">
        <v>2868</v>
      </c>
      <c r="GL52" s="82" t="s">
        <v>2868</v>
      </c>
      <c r="GM52" s="82" t="s">
        <v>2868</v>
      </c>
      <c r="GN52" s="82" t="s">
        <v>2868</v>
      </c>
      <c r="GO52" s="82" t="s">
        <v>2868</v>
      </c>
      <c r="GP52" s="82" t="s">
        <v>2868</v>
      </c>
      <c r="GQ52" s="82" t="s">
        <v>2868</v>
      </c>
      <c r="GR52" s="82" t="s">
        <v>2868</v>
      </c>
      <c r="GS52" s="82" t="s">
        <v>2868</v>
      </c>
      <c r="GT52" s="82" t="s">
        <v>2868</v>
      </c>
      <c r="GU52" s="82" t="s">
        <v>2868</v>
      </c>
      <c r="GV52" s="82" t="s">
        <v>4299</v>
      </c>
      <c r="GW52" s="82" t="s">
        <v>3307</v>
      </c>
      <c r="GX52" s="82" t="s">
        <v>2868</v>
      </c>
      <c r="GY52" s="82" t="s">
        <v>2868</v>
      </c>
      <c r="GZ52" s="82" t="s">
        <v>2868</v>
      </c>
      <c r="HA52" s="82" t="s">
        <v>2868</v>
      </c>
      <c r="HB52" s="82" t="s">
        <v>2868</v>
      </c>
      <c r="HC52" s="82" t="s">
        <v>2868</v>
      </c>
      <c r="HD52" s="82" t="s">
        <v>2868</v>
      </c>
      <c r="HE52" s="82" t="s">
        <v>2868</v>
      </c>
      <c r="HF52" s="82" t="s">
        <v>2868</v>
      </c>
      <c r="HG52" s="82" t="s">
        <v>2868</v>
      </c>
      <c r="HH52" s="82" t="s">
        <v>2868</v>
      </c>
      <c r="HI52" s="82" t="s">
        <v>2868</v>
      </c>
      <c r="HJ52" s="82" t="s">
        <v>4296</v>
      </c>
      <c r="HK52" s="82" t="s">
        <v>3307</v>
      </c>
      <c r="HL52" s="82" t="s">
        <v>2868</v>
      </c>
      <c r="HM52" s="82" t="s">
        <v>2868</v>
      </c>
      <c r="HN52" s="82" t="s">
        <v>2868</v>
      </c>
      <c r="HO52" s="82" t="s">
        <v>2868</v>
      </c>
      <c r="HP52" s="82" t="s">
        <v>2868</v>
      </c>
      <c r="HQ52" s="82" t="s">
        <v>2868</v>
      </c>
      <c r="HR52" s="82" t="s">
        <v>2868</v>
      </c>
      <c r="HS52" s="82" t="s">
        <v>2868</v>
      </c>
      <c r="HT52" s="82" t="s">
        <v>2868</v>
      </c>
      <c r="HU52" s="82" t="s">
        <v>2868</v>
      </c>
      <c r="HV52" s="82" t="s">
        <v>2868</v>
      </c>
      <c r="HW52" s="82" t="s">
        <v>2868</v>
      </c>
      <c r="HX52" s="82" t="s">
        <v>4283</v>
      </c>
      <c r="HY52" s="82" t="s">
        <v>3289</v>
      </c>
      <c r="HZ52" s="82" t="s">
        <v>3302</v>
      </c>
      <c r="IA52" s="82" t="s">
        <v>3293</v>
      </c>
      <c r="IB52" s="82" t="s">
        <v>3295</v>
      </c>
      <c r="IC52" s="82" t="s">
        <v>3291</v>
      </c>
      <c r="ID52" s="82" t="s">
        <v>3289</v>
      </c>
      <c r="IE52" s="82" t="s">
        <v>3291</v>
      </c>
      <c r="IF52" s="82" t="s">
        <v>2868</v>
      </c>
      <c r="IG52" s="82" t="s">
        <v>2868</v>
      </c>
      <c r="IH52" s="82" t="s">
        <v>3302</v>
      </c>
      <c r="II52" s="82" t="s">
        <v>3293</v>
      </c>
      <c r="IJ52" s="82" t="s">
        <v>3291</v>
      </c>
      <c r="IK52" s="82" t="s">
        <v>3291</v>
      </c>
      <c r="IL52" s="82" t="s">
        <v>4293</v>
      </c>
      <c r="IM52" s="82" t="s">
        <v>3307</v>
      </c>
      <c r="IN52" s="82" t="s">
        <v>2868</v>
      </c>
      <c r="IO52" s="82" t="s">
        <v>2868</v>
      </c>
      <c r="IP52" s="82" t="s">
        <v>2868</v>
      </c>
      <c r="IQ52" s="82" t="s">
        <v>2868</v>
      </c>
      <c r="IR52" s="82" t="s">
        <v>2868</v>
      </c>
      <c r="IS52" s="82" t="s">
        <v>2868</v>
      </c>
      <c r="IT52" s="82" t="s">
        <v>2868</v>
      </c>
      <c r="IU52" s="82" t="s">
        <v>2868</v>
      </c>
      <c r="IV52" s="82" t="s">
        <v>2868</v>
      </c>
      <c r="IW52" s="82" t="s">
        <v>2868</v>
      </c>
      <c r="IX52" s="82" t="s">
        <v>2868</v>
      </c>
      <c r="IY52" s="82" t="s">
        <v>2868</v>
      </c>
      <c r="IZ52" s="82" t="s">
        <v>4284</v>
      </c>
      <c r="JA52" s="82" t="s">
        <v>3289</v>
      </c>
      <c r="JB52" s="82" t="s">
        <v>3302</v>
      </c>
      <c r="JC52" s="82" t="s">
        <v>3293</v>
      </c>
      <c r="JD52" s="82" t="s">
        <v>3295</v>
      </c>
      <c r="JE52" s="82" t="s">
        <v>3291</v>
      </c>
      <c r="JF52" s="82" t="s">
        <v>3289</v>
      </c>
      <c r="JG52" s="82" t="s">
        <v>3291</v>
      </c>
      <c r="JH52" s="82" t="s">
        <v>2868</v>
      </c>
      <c r="JI52" s="82" t="s">
        <v>2868</v>
      </c>
      <c r="JJ52" s="82" t="s">
        <v>3302</v>
      </c>
      <c r="JK52" s="82" t="s">
        <v>3293</v>
      </c>
      <c r="JL52" s="82" t="s">
        <v>3291</v>
      </c>
      <c r="JM52" s="82" t="s">
        <v>3291</v>
      </c>
      <c r="JN52" s="82" t="s">
        <v>4294</v>
      </c>
      <c r="JO52" s="82" t="s">
        <v>3307</v>
      </c>
      <c r="JP52" s="82" t="s">
        <v>2868</v>
      </c>
      <c r="JQ52" s="82" t="s">
        <v>2868</v>
      </c>
      <c r="JR52" s="82" t="s">
        <v>2868</v>
      </c>
      <c r="JS52" s="82" t="s">
        <v>2868</v>
      </c>
      <c r="JT52" s="82" t="s">
        <v>2868</v>
      </c>
      <c r="JU52" s="82" t="s">
        <v>2868</v>
      </c>
      <c r="JV52" s="82" t="s">
        <v>2868</v>
      </c>
      <c r="JW52" s="82" t="s">
        <v>2868</v>
      </c>
      <c r="JX52" s="82" t="s">
        <v>2868</v>
      </c>
      <c r="JY52" s="82" t="s">
        <v>2868</v>
      </c>
      <c r="JZ52" s="82" t="s">
        <v>2868</v>
      </c>
      <c r="KA52" s="82" t="s">
        <v>2868</v>
      </c>
      <c r="KB52" s="82" t="s">
        <v>4285</v>
      </c>
      <c r="KC52" s="82" t="s">
        <v>3289</v>
      </c>
      <c r="KD52" s="82" t="s">
        <v>3302</v>
      </c>
      <c r="KE52" s="82" t="s">
        <v>3293</v>
      </c>
      <c r="KF52" s="82" t="s">
        <v>3295</v>
      </c>
      <c r="KG52" s="82" t="s">
        <v>3291</v>
      </c>
      <c r="KH52" s="82" t="s">
        <v>3289</v>
      </c>
      <c r="KI52" s="82" t="s">
        <v>3291</v>
      </c>
      <c r="KJ52" s="82" t="s">
        <v>2868</v>
      </c>
      <c r="KK52" s="82" t="s">
        <v>2868</v>
      </c>
      <c r="KL52" s="82" t="s">
        <v>3302</v>
      </c>
      <c r="KM52" s="82" t="s">
        <v>3293</v>
      </c>
      <c r="KN52" s="82" t="s">
        <v>3291</v>
      </c>
      <c r="KO52" s="82" t="s">
        <v>3291</v>
      </c>
      <c r="KP52" s="82" t="s">
        <v>4297</v>
      </c>
      <c r="KQ52" s="82" t="s">
        <v>3307</v>
      </c>
      <c r="KR52" s="82" t="s">
        <v>2868</v>
      </c>
      <c r="KS52" s="82" t="s">
        <v>2868</v>
      </c>
      <c r="KT52" s="82" t="s">
        <v>2868</v>
      </c>
      <c r="KU52" s="82" t="s">
        <v>2868</v>
      </c>
      <c r="KV52" s="82" t="s">
        <v>2868</v>
      </c>
      <c r="KW52" s="82" t="s">
        <v>2868</v>
      </c>
      <c r="KX52" s="82" t="s">
        <v>2868</v>
      </c>
      <c r="KY52" s="82" t="s">
        <v>2868</v>
      </c>
      <c r="KZ52" s="82" t="s">
        <v>2868</v>
      </c>
      <c r="LA52" s="82" t="s">
        <v>2868</v>
      </c>
      <c r="LB52" s="82" t="s">
        <v>2868</v>
      </c>
      <c r="LC52" s="82" t="s">
        <v>2868</v>
      </c>
      <c r="LD52" s="82" t="s">
        <v>4300</v>
      </c>
      <c r="LE52" s="82" t="s">
        <v>3307</v>
      </c>
      <c r="LF52" s="82" t="s">
        <v>2868</v>
      </c>
      <c r="LG52" s="82" t="s">
        <v>2868</v>
      </c>
      <c r="LH52" s="82" t="s">
        <v>2868</v>
      </c>
      <c r="LI52" s="82" t="s">
        <v>2868</v>
      </c>
      <c r="LJ52" s="82" t="s">
        <v>2868</v>
      </c>
      <c r="LK52" s="82" t="s">
        <v>2868</v>
      </c>
      <c r="LL52" s="82" t="s">
        <v>2868</v>
      </c>
      <c r="LM52" s="82" t="s">
        <v>2868</v>
      </c>
      <c r="LN52" s="82" t="s">
        <v>2868</v>
      </c>
      <c r="LO52" s="82" t="s">
        <v>2868</v>
      </c>
      <c r="LP52" s="82" t="s">
        <v>2868</v>
      </c>
      <c r="LQ52" s="82" t="s">
        <v>2868</v>
      </c>
      <c r="LR52" s="82" t="s">
        <v>4286</v>
      </c>
      <c r="LS52" s="82" t="s">
        <v>3307</v>
      </c>
      <c r="LT52" s="82" t="s">
        <v>2868</v>
      </c>
      <c r="LU52" s="82" t="s">
        <v>2868</v>
      </c>
      <c r="LV52" s="82" t="s">
        <v>2868</v>
      </c>
      <c r="LW52" s="82" t="s">
        <v>2868</v>
      </c>
      <c r="LX52" s="82" t="s">
        <v>2868</v>
      </c>
      <c r="LY52" s="82" t="s">
        <v>2868</v>
      </c>
      <c r="LZ52" s="82" t="s">
        <v>2868</v>
      </c>
      <c r="MA52" s="82" t="s">
        <v>2868</v>
      </c>
      <c r="MB52" s="82" t="s">
        <v>2868</v>
      </c>
      <c r="MC52" s="82" t="s">
        <v>2868</v>
      </c>
      <c r="MD52" s="82" t="s">
        <v>2868</v>
      </c>
      <c r="ME52" s="82" t="s">
        <v>2868</v>
      </c>
      <c r="MF52" s="82" t="s">
        <v>4287</v>
      </c>
      <c r="MG52" s="82" t="s">
        <v>3307</v>
      </c>
      <c r="MH52" s="82" t="s">
        <v>2868</v>
      </c>
      <c r="MI52" s="82" t="s">
        <v>2868</v>
      </c>
      <c r="MJ52" s="82" t="s">
        <v>2868</v>
      </c>
      <c r="MK52" s="82" t="s">
        <v>2868</v>
      </c>
      <c r="ML52" s="82" t="s">
        <v>2868</v>
      </c>
      <c r="MM52" s="82" t="s">
        <v>2868</v>
      </c>
      <c r="MN52" s="82" t="s">
        <v>2868</v>
      </c>
      <c r="MO52" s="82" t="s">
        <v>2868</v>
      </c>
      <c r="MP52" s="82" t="s">
        <v>2868</v>
      </c>
      <c r="MQ52" s="82" t="s">
        <v>2868</v>
      </c>
      <c r="MR52" s="82" t="s">
        <v>2868</v>
      </c>
      <c r="MS52" s="82" t="s">
        <v>2868</v>
      </c>
      <c r="MT52" s="82" t="s">
        <v>4288</v>
      </c>
      <c r="MU52" s="82" t="s">
        <v>3289</v>
      </c>
      <c r="MV52" s="82" t="s">
        <v>3302</v>
      </c>
      <c r="MW52" s="82" t="s">
        <v>3293</v>
      </c>
      <c r="MX52" s="82" t="s">
        <v>3295</v>
      </c>
      <c r="MY52" s="82" t="s">
        <v>3291</v>
      </c>
      <c r="MZ52" s="82" t="s">
        <v>3289</v>
      </c>
      <c r="NA52" s="82" t="s">
        <v>3291</v>
      </c>
      <c r="NB52" s="82" t="s">
        <v>2868</v>
      </c>
      <c r="NC52" s="82" t="s">
        <v>2868</v>
      </c>
      <c r="ND52" s="82" t="s">
        <v>3302</v>
      </c>
      <c r="NE52" s="82" t="s">
        <v>3293</v>
      </c>
      <c r="NF52" s="82" t="s">
        <v>3291</v>
      </c>
      <c r="NG52" s="82" t="s">
        <v>3291</v>
      </c>
      <c r="NH52" s="82" t="s">
        <v>4295</v>
      </c>
      <c r="NI52" s="82" t="s">
        <v>3307</v>
      </c>
      <c r="NJ52" s="82" t="s">
        <v>2868</v>
      </c>
      <c r="NK52" s="82" t="s">
        <v>2868</v>
      </c>
      <c r="NL52" s="82" t="s">
        <v>2868</v>
      </c>
      <c r="NM52" s="82" t="s">
        <v>2868</v>
      </c>
      <c r="NN52" s="82" t="s">
        <v>2868</v>
      </c>
      <c r="NO52" s="82" t="s">
        <v>2868</v>
      </c>
      <c r="NP52" s="82" t="s">
        <v>2868</v>
      </c>
      <c r="NQ52" s="82" t="s">
        <v>2868</v>
      </c>
      <c r="NR52" s="82" t="s">
        <v>2868</v>
      </c>
      <c r="NS52" s="82" t="s">
        <v>2868</v>
      </c>
      <c r="NT52" s="82" t="s">
        <v>2868</v>
      </c>
      <c r="NU52" s="82" t="s">
        <v>2868</v>
      </c>
      <c r="NV52" s="82" t="s">
        <v>4289</v>
      </c>
      <c r="NW52" s="82" t="s">
        <v>3289</v>
      </c>
      <c r="NX52" s="82" t="s">
        <v>3302</v>
      </c>
      <c r="NY52" s="82" t="s">
        <v>3293</v>
      </c>
      <c r="NZ52" s="82" t="s">
        <v>3295</v>
      </c>
      <c r="OA52" s="82" t="s">
        <v>3291</v>
      </c>
      <c r="OB52" s="82" t="s">
        <v>3289</v>
      </c>
      <c r="OC52" s="82" t="s">
        <v>3291</v>
      </c>
      <c r="OD52" s="82" t="s">
        <v>2868</v>
      </c>
      <c r="OE52" s="82" t="s">
        <v>2868</v>
      </c>
      <c r="OF52" s="82" t="s">
        <v>3302</v>
      </c>
      <c r="OG52" s="82" t="s">
        <v>3293</v>
      </c>
      <c r="OH52" s="82" t="s">
        <v>3291</v>
      </c>
      <c r="OI52" s="82" t="s">
        <v>3291</v>
      </c>
      <c r="OJ52" s="82" t="s">
        <v>4021</v>
      </c>
      <c r="OK52" s="82" t="s">
        <v>3307</v>
      </c>
      <c r="OL52" s="82" t="s">
        <v>2868</v>
      </c>
      <c r="OM52" s="82" t="s">
        <v>2868</v>
      </c>
      <c r="ON52" s="82" t="s">
        <v>2868</v>
      </c>
      <c r="OO52" s="82" t="s">
        <v>2868</v>
      </c>
      <c r="OP52" s="82" t="s">
        <v>2868</v>
      </c>
      <c r="OQ52" s="82" t="s">
        <v>2868</v>
      </c>
      <c r="OR52" s="82" t="s">
        <v>2868</v>
      </c>
      <c r="OS52" s="82" t="s">
        <v>2868</v>
      </c>
      <c r="OT52" s="82" t="s">
        <v>2868</v>
      </c>
      <c r="OU52" s="82" t="s">
        <v>2868</v>
      </c>
      <c r="OV52" s="82" t="s">
        <v>2868</v>
      </c>
      <c r="OW52" s="82" t="s">
        <v>2868</v>
      </c>
      <c r="OX52" s="82" t="s">
        <v>2868</v>
      </c>
      <c r="OY52" s="82" t="s">
        <v>2868</v>
      </c>
      <c r="OZ52" s="82" t="s">
        <v>2868</v>
      </c>
      <c r="PA52" s="82" t="s">
        <v>2868</v>
      </c>
      <c r="PB52" s="82" t="s">
        <v>2868</v>
      </c>
      <c r="PC52" s="82" t="s">
        <v>2868</v>
      </c>
      <c r="PD52" s="82" t="s">
        <v>2868</v>
      </c>
      <c r="PE52" s="82" t="s">
        <v>2868</v>
      </c>
      <c r="PF52" s="82" t="s">
        <v>2868</v>
      </c>
      <c r="PG52" s="82" t="s">
        <v>2868</v>
      </c>
      <c r="PH52" s="82" t="s">
        <v>2868</v>
      </c>
      <c r="PI52" s="82" t="s">
        <v>2868</v>
      </c>
      <c r="PJ52" s="82" t="s">
        <v>2868</v>
      </c>
      <c r="PK52" s="82" t="s">
        <v>2868</v>
      </c>
      <c r="PL52" s="82" t="s">
        <v>2868</v>
      </c>
      <c r="PM52" s="82" t="s">
        <v>2868</v>
      </c>
      <c r="PN52" s="82" t="s">
        <v>2868</v>
      </c>
      <c r="PO52" s="82" t="s">
        <v>2868</v>
      </c>
      <c r="PP52" s="82" t="s">
        <v>2868</v>
      </c>
      <c r="PQ52" s="82" t="s">
        <v>2868</v>
      </c>
      <c r="PR52" s="82" t="s">
        <v>2868</v>
      </c>
      <c r="PS52" s="82" t="s">
        <v>2868</v>
      </c>
      <c r="PT52" s="82" t="s">
        <v>2868</v>
      </c>
      <c r="PU52" s="82" t="s">
        <v>2868</v>
      </c>
      <c r="PV52" s="82" t="s">
        <v>2868</v>
      </c>
      <c r="PW52" s="82" t="s">
        <v>2868</v>
      </c>
      <c r="PX52" s="82" t="s">
        <v>2868</v>
      </c>
      <c r="PY52" s="82" t="s">
        <v>2868</v>
      </c>
      <c r="PZ52" s="82" t="s">
        <v>2868</v>
      </c>
      <c r="QA52" s="82" t="s">
        <v>2868</v>
      </c>
      <c r="QB52" s="82" t="s">
        <v>2868</v>
      </c>
      <c r="QC52" s="82" t="s">
        <v>2868</v>
      </c>
      <c r="QD52" s="82" t="s">
        <v>2868</v>
      </c>
      <c r="QE52" s="82" t="s">
        <v>2868</v>
      </c>
      <c r="QF52" s="82" t="s">
        <v>2868</v>
      </c>
      <c r="QG52" s="82" t="s">
        <v>2868</v>
      </c>
      <c r="QH52" s="82" t="s">
        <v>2868</v>
      </c>
      <c r="QI52" s="82" t="s">
        <v>2868</v>
      </c>
      <c r="QJ52" s="82" t="s">
        <v>2868</v>
      </c>
      <c r="QK52" s="82" t="s">
        <v>2868</v>
      </c>
      <c r="QL52" s="82" t="s">
        <v>2868</v>
      </c>
      <c r="QM52" s="82" t="s">
        <v>2868</v>
      </c>
    </row>
    <row r="53" spans="2:455">
      <c r="B53" s="82" t="s">
        <v>2930</v>
      </c>
      <c r="C53" s="82" t="s">
        <v>4110</v>
      </c>
      <c r="D53" s="82" t="s">
        <v>2930</v>
      </c>
      <c r="E53" s="82" t="s">
        <v>3373</v>
      </c>
      <c r="F53" s="82" t="s">
        <v>849</v>
      </c>
      <c r="G53" s="82" t="s">
        <v>1347</v>
      </c>
      <c r="H53" s="82" t="s">
        <v>1347</v>
      </c>
      <c r="I53" s="82" t="s">
        <v>4019</v>
      </c>
      <c r="J53" s="82" t="s">
        <v>4021</v>
      </c>
      <c r="K53" s="82" t="s">
        <v>3289</v>
      </c>
      <c r="L53" s="82" t="s">
        <v>3291</v>
      </c>
      <c r="M53" s="82" t="s">
        <v>3319</v>
      </c>
      <c r="N53" s="82" t="s">
        <v>3296</v>
      </c>
      <c r="O53" s="82" t="s">
        <v>3293</v>
      </c>
      <c r="P53" s="82" t="s">
        <v>3296</v>
      </c>
      <c r="Q53" s="82" t="s">
        <v>3293</v>
      </c>
      <c r="R53" s="82" t="s">
        <v>3291</v>
      </c>
      <c r="S53" s="82" t="s">
        <v>3291</v>
      </c>
      <c r="T53" s="82" t="s">
        <v>2868</v>
      </c>
      <c r="U53" s="82" t="s">
        <v>2868</v>
      </c>
      <c r="V53" s="82" t="s">
        <v>4276</v>
      </c>
      <c r="W53" s="82" t="s">
        <v>3297</v>
      </c>
      <c r="X53" s="82" t="s">
        <v>2868</v>
      </c>
      <c r="Y53" s="82" t="s">
        <v>2868</v>
      </c>
      <c r="Z53" s="82" t="s">
        <v>2868</v>
      </c>
      <c r="AA53" s="82" t="s">
        <v>2868</v>
      </c>
      <c r="AB53" s="82" t="s">
        <v>2868</v>
      </c>
      <c r="AC53" s="82" t="s">
        <v>2868</v>
      </c>
      <c r="AD53" s="82" t="s">
        <v>2868</v>
      </c>
      <c r="AE53" s="82" t="s">
        <v>2868</v>
      </c>
      <c r="AF53" s="82" t="s">
        <v>2868</v>
      </c>
      <c r="AG53" s="82" t="s">
        <v>2868</v>
      </c>
      <c r="AH53" s="82" t="s">
        <v>2868</v>
      </c>
      <c r="AI53" s="82" t="s">
        <v>2868</v>
      </c>
      <c r="AJ53" s="82" t="s">
        <v>4277</v>
      </c>
      <c r="AK53" s="82" t="s">
        <v>3297</v>
      </c>
      <c r="AL53" s="82" t="s">
        <v>2868</v>
      </c>
      <c r="AM53" s="82" t="s">
        <v>2868</v>
      </c>
      <c r="AN53" s="82" t="s">
        <v>2868</v>
      </c>
      <c r="AO53" s="82" t="s">
        <v>2868</v>
      </c>
      <c r="AP53" s="82" t="s">
        <v>2868</v>
      </c>
      <c r="AQ53" s="82" t="s">
        <v>2868</v>
      </c>
      <c r="AR53" s="82" t="s">
        <v>2868</v>
      </c>
      <c r="AS53" s="82" t="s">
        <v>2868</v>
      </c>
      <c r="AT53" s="82" t="s">
        <v>2868</v>
      </c>
      <c r="AU53" s="82" t="s">
        <v>2868</v>
      </c>
      <c r="AV53" s="82" t="s">
        <v>2868</v>
      </c>
      <c r="AW53" s="82" t="s">
        <v>2868</v>
      </c>
      <c r="AX53" s="82" t="s">
        <v>4278</v>
      </c>
      <c r="AY53" s="82" t="s">
        <v>3297</v>
      </c>
      <c r="AZ53" s="82" t="s">
        <v>2868</v>
      </c>
      <c r="BA53" s="82" t="s">
        <v>2868</v>
      </c>
      <c r="BB53" s="82" t="s">
        <v>2868</v>
      </c>
      <c r="BC53" s="82" t="s">
        <v>2868</v>
      </c>
      <c r="BD53" s="82" t="s">
        <v>2868</v>
      </c>
      <c r="BE53" s="82" t="s">
        <v>2868</v>
      </c>
      <c r="BF53" s="82" t="s">
        <v>2868</v>
      </c>
      <c r="BG53" s="82" t="s">
        <v>2868</v>
      </c>
      <c r="BH53" s="82" t="s">
        <v>2868</v>
      </c>
      <c r="BI53" s="82" t="s">
        <v>2868</v>
      </c>
      <c r="BJ53" s="82" t="s">
        <v>2868</v>
      </c>
      <c r="BK53" s="82" t="s">
        <v>2868</v>
      </c>
      <c r="BL53" s="82" t="s">
        <v>4279</v>
      </c>
      <c r="BM53" s="82" t="s">
        <v>3297</v>
      </c>
      <c r="BN53" s="82" t="s">
        <v>2868</v>
      </c>
      <c r="BO53" s="82" t="s">
        <v>2868</v>
      </c>
      <c r="BP53" s="82" t="s">
        <v>2868</v>
      </c>
      <c r="BQ53" s="82" t="s">
        <v>2868</v>
      </c>
      <c r="BR53" s="82" t="s">
        <v>2868</v>
      </c>
      <c r="BS53" s="82" t="s">
        <v>2868</v>
      </c>
      <c r="BT53" s="82" t="s">
        <v>2868</v>
      </c>
      <c r="BU53" s="82" t="s">
        <v>2868</v>
      </c>
      <c r="BV53" s="82" t="s">
        <v>2868</v>
      </c>
      <c r="BW53" s="82" t="s">
        <v>2868</v>
      </c>
      <c r="BX53" s="82" t="s">
        <v>2868</v>
      </c>
      <c r="BY53" s="82" t="s">
        <v>2868</v>
      </c>
      <c r="BZ53" s="82" t="s">
        <v>4280</v>
      </c>
      <c r="CA53" s="82" t="s">
        <v>3297</v>
      </c>
      <c r="CB53" s="82" t="s">
        <v>2868</v>
      </c>
      <c r="CC53" s="82" t="s">
        <v>2868</v>
      </c>
      <c r="CD53" s="82" t="s">
        <v>2868</v>
      </c>
      <c r="CE53" s="82" t="s">
        <v>2868</v>
      </c>
      <c r="CF53" s="82" t="s">
        <v>2868</v>
      </c>
      <c r="CG53" s="82" t="s">
        <v>2868</v>
      </c>
      <c r="CH53" s="82" t="s">
        <v>2868</v>
      </c>
      <c r="CI53" s="82" t="s">
        <v>2868</v>
      </c>
      <c r="CJ53" s="82" t="s">
        <v>2868</v>
      </c>
      <c r="CK53" s="82" t="s">
        <v>2868</v>
      </c>
      <c r="CL53" s="82" t="s">
        <v>2868</v>
      </c>
      <c r="CM53" s="82" t="s">
        <v>2868</v>
      </c>
      <c r="CN53" s="82" t="s">
        <v>4281</v>
      </c>
      <c r="CO53" s="82" t="s">
        <v>3297</v>
      </c>
      <c r="CP53" s="82" t="s">
        <v>2868</v>
      </c>
      <c r="CQ53" s="82" t="s">
        <v>2868</v>
      </c>
      <c r="CR53" s="82" t="s">
        <v>2868</v>
      </c>
      <c r="CS53" s="82" t="s">
        <v>2868</v>
      </c>
      <c r="CT53" s="82" t="s">
        <v>2868</v>
      </c>
      <c r="CU53" s="82" t="s">
        <v>2868</v>
      </c>
      <c r="CV53" s="82" t="s">
        <v>2868</v>
      </c>
      <c r="CW53" s="82" t="s">
        <v>2868</v>
      </c>
      <c r="CX53" s="82" t="s">
        <v>2868</v>
      </c>
      <c r="CY53" s="82" t="s">
        <v>2868</v>
      </c>
      <c r="CZ53" s="82" t="s">
        <v>2868</v>
      </c>
      <c r="DA53" s="82" t="s">
        <v>2868</v>
      </c>
      <c r="DB53" s="82" t="s">
        <v>4282</v>
      </c>
      <c r="DC53" s="82" t="s">
        <v>3297</v>
      </c>
      <c r="DD53" s="82" t="s">
        <v>2868</v>
      </c>
      <c r="DE53" s="82" t="s">
        <v>2868</v>
      </c>
      <c r="DF53" s="82" t="s">
        <v>2868</v>
      </c>
      <c r="DG53" s="82" t="s">
        <v>2868</v>
      </c>
      <c r="DH53" s="82" t="s">
        <v>2868</v>
      </c>
      <c r="DI53" s="82" t="s">
        <v>2868</v>
      </c>
      <c r="DJ53" s="82" t="s">
        <v>2868</v>
      </c>
      <c r="DK53" s="82" t="s">
        <v>2868</v>
      </c>
      <c r="DL53" s="82" t="s">
        <v>2868</v>
      </c>
      <c r="DM53" s="82" t="s">
        <v>2868</v>
      </c>
      <c r="DN53" s="82" t="s">
        <v>2868</v>
      </c>
      <c r="DO53" s="82" t="s">
        <v>2868</v>
      </c>
      <c r="DP53" s="82" t="s">
        <v>4283</v>
      </c>
      <c r="DQ53" s="82" t="s">
        <v>3297</v>
      </c>
      <c r="DR53" s="82" t="s">
        <v>2868</v>
      </c>
      <c r="DS53" s="82" t="s">
        <v>2868</v>
      </c>
      <c r="DT53" s="82" t="s">
        <v>2868</v>
      </c>
      <c r="DU53" s="82" t="s">
        <v>2868</v>
      </c>
      <c r="DV53" s="82" t="s">
        <v>2868</v>
      </c>
      <c r="DW53" s="82" t="s">
        <v>2868</v>
      </c>
      <c r="DX53" s="82" t="s">
        <v>2868</v>
      </c>
      <c r="DY53" s="82" t="s">
        <v>2868</v>
      </c>
      <c r="DZ53" s="82" t="s">
        <v>2868</v>
      </c>
      <c r="EA53" s="82" t="s">
        <v>2868</v>
      </c>
      <c r="EB53" s="82" t="s">
        <v>2868</v>
      </c>
      <c r="EC53" s="82" t="s">
        <v>2868</v>
      </c>
      <c r="ED53" s="82" t="s">
        <v>4284</v>
      </c>
      <c r="EE53" s="82" t="s">
        <v>3297</v>
      </c>
      <c r="EF53" s="82" t="s">
        <v>2868</v>
      </c>
      <c r="EG53" s="82" t="s">
        <v>2868</v>
      </c>
      <c r="EH53" s="82" t="s">
        <v>2868</v>
      </c>
      <c r="EI53" s="82" t="s">
        <v>2868</v>
      </c>
      <c r="EJ53" s="82" t="s">
        <v>2868</v>
      </c>
      <c r="EK53" s="82" t="s">
        <v>2868</v>
      </c>
      <c r="EL53" s="82" t="s">
        <v>2868</v>
      </c>
      <c r="EM53" s="82" t="s">
        <v>2868</v>
      </c>
      <c r="EN53" s="82" t="s">
        <v>2868</v>
      </c>
      <c r="EO53" s="82" t="s">
        <v>2868</v>
      </c>
      <c r="EP53" s="82" t="s">
        <v>2868</v>
      </c>
      <c r="EQ53" s="82" t="s">
        <v>2868</v>
      </c>
      <c r="ER53" s="82" t="s">
        <v>4285</v>
      </c>
      <c r="ES53" s="82" t="s">
        <v>3297</v>
      </c>
      <c r="ET53" s="82" t="s">
        <v>2868</v>
      </c>
      <c r="EU53" s="82" t="s">
        <v>2868</v>
      </c>
      <c r="EV53" s="82" t="s">
        <v>2868</v>
      </c>
      <c r="EW53" s="82" t="s">
        <v>2868</v>
      </c>
      <c r="EX53" s="82" t="s">
        <v>2868</v>
      </c>
      <c r="EY53" s="82" t="s">
        <v>2868</v>
      </c>
      <c r="EZ53" s="82" t="s">
        <v>2868</v>
      </c>
      <c r="FA53" s="82" t="s">
        <v>2868</v>
      </c>
      <c r="FB53" s="82" t="s">
        <v>2868</v>
      </c>
      <c r="FC53" s="82" t="s">
        <v>2868</v>
      </c>
      <c r="FD53" s="82" t="s">
        <v>2868</v>
      </c>
      <c r="FE53" s="82" t="s">
        <v>2868</v>
      </c>
      <c r="FF53" s="82" t="s">
        <v>4286</v>
      </c>
      <c r="FG53" s="82" t="s">
        <v>3297</v>
      </c>
      <c r="FH53" s="82" t="s">
        <v>2868</v>
      </c>
      <c r="FI53" s="82" t="s">
        <v>2868</v>
      </c>
      <c r="FJ53" s="82" t="s">
        <v>2868</v>
      </c>
      <c r="FK53" s="82" t="s">
        <v>2868</v>
      </c>
      <c r="FL53" s="82" t="s">
        <v>2868</v>
      </c>
      <c r="FM53" s="82" t="s">
        <v>2868</v>
      </c>
      <c r="FN53" s="82" t="s">
        <v>2868</v>
      </c>
      <c r="FO53" s="82" t="s">
        <v>2868</v>
      </c>
      <c r="FP53" s="82" t="s">
        <v>2868</v>
      </c>
      <c r="FQ53" s="82" t="s">
        <v>2868</v>
      </c>
      <c r="FR53" s="82" t="s">
        <v>2868</v>
      </c>
      <c r="FS53" s="82" t="s">
        <v>2868</v>
      </c>
      <c r="FT53" s="82" t="s">
        <v>4287</v>
      </c>
      <c r="FU53" s="82" t="s">
        <v>3289</v>
      </c>
      <c r="FV53" s="82" t="s">
        <v>3325</v>
      </c>
      <c r="FW53" s="82" t="s">
        <v>3291</v>
      </c>
      <c r="FX53" s="82" t="s">
        <v>3301</v>
      </c>
      <c r="FY53" s="82" t="s">
        <v>3293</v>
      </c>
      <c r="FZ53" s="82" t="s">
        <v>3289</v>
      </c>
      <c r="GA53" s="82" t="s">
        <v>3291</v>
      </c>
      <c r="GB53" s="82" t="s">
        <v>2868</v>
      </c>
      <c r="GC53" s="82" t="s">
        <v>2868</v>
      </c>
      <c r="GD53" s="82" t="s">
        <v>3296</v>
      </c>
      <c r="GE53" s="82" t="s">
        <v>3293</v>
      </c>
      <c r="GF53" s="82" t="s">
        <v>3291</v>
      </c>
      <c r="GG53" s="82" t="s">
        <v>3291</v>
      </c>
      <c r="GH53" s="82" t="s">
        <v>4288</v>
      </c>
      <c r="GI53" s="82" t="s">
        <v>3297</v>
      </c>
      <c r="GJ53" s="82" t="s">
        <v>2868</v>
      </c>
      <c r="GK53" s="82" t="s">
        <v>2868</v>
      </c>
      <c r="GL53" s="82" t="s">
        <v>2868</v>
      </c>
      <c r="GM53" s="82" t="s">
        <v>2868</v>
      </c>
      <c r="GN53" s="82" t="s">
        <v>2868</v>
      </c>
      <c r="GO53" s="82" t="s">
        <v>2868</v>
      </c>
      <c r="GP53" s="82" t="s">
        <v>2868</v>
      </c>
      <c r="GQ53" s="82" t="s">
        <v>2868</v>
      </c>
      <c r="GR53" s="82" t="s">
        <v>2868</v>
      </c>
      <c r="GS53" s="82" t="s">
        <v>2868</v>
      </c>
      <c r="GT53" s="82" t="s">
        <v>2868</v>
      </c>
      <c r="GU53" s="82" t="s">
        <v>2868</v>
      </c>
      <c r="GV53" s="82" t="s">
        <v>4289</v>
      </c>
      <c r="GW53" s="82" t="s">
        <v>3297</v>
      </c>
      <c r="GX53" s="82" t="s">
        <v>2868</v>
      </c>
      <c r="GY53" s="82" t="s">
        <v>2868</v>
      </c>
      <c r="GZ53" s="82" t="s">
        <v>2868</v>
      </c>
      <c r="HA53" s="82" t="s">
        <v>2868</v>
      </c>
      <c r="HB53" s="82" t="s">
        <v>2868</v>
      </c>
      <c r="HC53" s="82" t="s">
        <v>2868</v>
      </c>
      <c r="HD53" s="82" t="s">
        <v>2868</v>
      </c>
      <c r="HE53" s="82" t="s">
        <v>2868</v>
      </c>
      <c r="HF53" s="82" t="s">
        <v>2868</v>
      </c>
      <c r="HG53" s="82" t="s">
        <v>2868</v>
      </c>
      <c r="HH53" s="82" t="s">
        <v>2868</v>
      </c>
      <c r="HI53" s="82" t="s">
        <v>2868</v>
      </c>
      <c r="HJ53" s="82" t="s">
        <v>2868</v>
      </c>
      <c r="HK53" s="82" t="s">
        <v>2868</v>
      </c>
      <c r="HL53" s="82" t="s">
        <v>2868</v>
      </c>
      <c r="HM53" s="82" t="s">
        <v>2868</v>
      </c>
      <c r="HN53" s="82" t="s">
        <v>2868</v>
      </c>
      <c r="HO53" s="82" t="s">
        <v>2868</v>
      </c>
      <c r="HP53" s="82" t="s">
        <v>2868</v>
      </c>
      <c r="HQ53" s="82" t="s">
        <v>2868</v>
      </c>
      <c r="HR53" s="82" t="s">
        <v>2868</v>
      </c>
      <c r="HS53" s="82" t="s">
        <v>2868</v>
      </c>
      <c r="HT53" s="82" t="s">
        <v>2868</v>
      </c>
      <c r="HU53" s="82" t="s">
        <v>2868</v>
      </c>
      <c r="HV53" s="82" t="s">
        <v>2868</v>
      </c>
      <c r="HW53" s="82" t="s">
        <v>2868</v>
      </c>
      <c r="HX53" s="82" t="s">
        <v>2868</v>
      </c>
      <c r="HY53" s="82" t="s">
        <v>2868</v>
      </c>
      <c r="HZ53" s="82" t="s">
        <v>2868</v>
      </c>
      <c r="IA53" s="82" t="s">
        <v>2868</v>
      </c>
      <c r="IB53" s="82" t="s">
        <v>2868</v>
      </c>
      <c r="IC53" s="82" t="s">
        <v>2868</v>
      </c>
      <c r="ID53" s="82" t="s">
        <v>2868</v>
      </c>
      <c r="IE53" s="82" t="s">
        <v>2868</v>
      </c>
      <c r="IF53" s="82" t="s">
        <v>2868</v>
      </c>
      <c r="IG53" s="82" t="s">
        <v>2868</v>
      </c>
      <c r="IH53" s="82" t="s">
        <v>2868</v>
      </c>
      <c r="II53" s="82" t="s">
        <v>2868</v>
      </c>
      <c r="IJ53" s="82" t="s">
        <v>2868</v>
      </c>
      <c r="IK53" s="82" t="s">
        <v>2868</v>
      </c>
      <c r="IL53" s="82" t="s">
        <v>2868</v>
      </c>
      <c r="IM53" s="82" t="s">
        <v>2868</v>
      </c>
      <c r="IN53" s="82" t="s">
        <v>2868</v>
      </c>
      <c r="IO53" s="82" t="s">
        <v>2868</v>
      </c>
      <c r="IP53" s="82" t="s">
        <v>2868</v>
      </c>
      <c r="IQ53" s="82" t="s">
        <v>2868</v>
      </c>
      <c r="IR53" s="82" t="s">
        <v>2868</v>
      </c>
      <c r="IS53" s="82" t="s">
        <v>2868</v>
      </c>
      <c r="IT53" s="82" t="s">
        <v>2868</v>
      </c>
      <c r="IU53" s="82" t="s">
        <v>2868</v>
      </c>
      <c r="IV53" s="82" t="s">
        <v>2868</v>
      </c>
      <c r="IW53" s="82" t="s">
        <v>2868</v>
      </c>
      <c r="IX53" s="82" t="s">
        <v>2868</v>
      </c>
      <c r="IY53" s="82" t="s">
        <v>2868</v>
      </c>
      <c r="IZ53" s="82" t="s">
        <v>2868</v>
      </c>
      <c r="JA53" s="82" t="s">
        <v>2868</v>
      </c>
      <c r="JB53" s="82" t="s">
        <v>2868</v>
      </c>
      <c r="JC53" s="82" t="s">
        <v>2868</v>
      </c>
      <c r="JD53" s="82" t="s">
        <v>2868</v>
      </c>
      <c r="JE53" s="82" t="s">
        <v>2868</v>
      </c>
      <c r="JF53" s="82" t="s">
        <v>2868</v>
      </c>
      <c r="JG53" s="82" t="s">
        <v>2868</v>
      </c>
      <c r="JH53" s="82" t="s">
        <v>2868</v>
      </c>
      <c r="JI53" s="82" t="s">
        <v>2868</v>
      </c>
      <c r="JJ53" s="82" t="s">
        <v>2868</v>
      </c>
      <c r="JK53" s="82" t="s">
        <v>2868</v>
      </c>
      <c r="JL53" s="82" t="s">
        <v>2868</v>
      </c>
      <c r="JM53" s="82" t="s">
        <v>2868</v>
      </c>
      <c r="JN53" s="82" t="s">
        <v>2868</v>
      </c>
      <c r="JO53" s="82" t="s">
        <v>2868</v>
      </c>
      <c r="JP53" s="82" t="s">
        <v>2868</v>
      </c>
      <c r="JQ53" s="82" t="s">
        <v>2868</v>
      </c>
      <c r="JR53" s="82" t="s">
        <v>2868</v>
      </c>
      <c r="JS53" s="82" t="s">
        <v>2868</v>
      </c>
      <c r="JT53" s="82" t="s">
        <v>2868</v>
      </c>
      <c r="JU53" s="82" t="s">
        <v>2868</v>
      </c>
      <c r="JV53" s="82" t="s">
        <v>2868</v>
      </c>
      <c r="JW53" s="82" t="s">
        <v>2868</v>
      </c>
      <c r="JX53" s="82" t="s">
        <v>2868</v>
      </c>
      <c r="JY53" s="82" t="s">
        <v>2868</v>
      </c>
      <c r="JZ53" s="82" t="s">
        <v>2868</v>
      </c>
      <c r="KA53" s="82" t="s">
        <v>2868</v>
      </c>
      <c r="KB53" s="82" t="s">
        <v>2868</v>
      </c>
      <c r="KC53" s="82" t="s">
        <v>2868</v>
      </c>
      <c r="KD53" s="82" t="s">
        <v>2868</v>
      </c>
      <c r="KE53" s="82" t="s">
        <v>2868</v>
      </c>
      <c r="KF53" s="82" t="s">
        <v>2868</v>
      </c>
      <c r="KG53" s="82" t="s">
        <v>2868</v>
      </c>
      <c r="KH53" s="82" t="s">
        <v>2868</v>
      </c>
      <c r="KI53" s="82" t="s">
        <v>2868</v>
      </c>
      <c r="KJ53" s="82" t="s">
        <v>2868</v>
      </c>
      <c r="KK53" s="82" t="s">
        <v>2868</v>
      </c>
      <c r="KL53" s="82" t="s">
        <v>2868</v>
      </c>
      <c r="KM53" s="82" t="s">
        <v>2868</v>
      </c>
      <c r="KN53" s="82" t="s">
        <v>2868</v>
      </c>
      <c r="KO53" s="82" t="s">
        <v>2868</v>
      </c>
      <c r="KP53" s="82" t="s">
        <v>2868</v>
      </c>
      <c r="KQ53" s="82" t="s">
        <v>2868</v>
      </c>
      <c r="KR53" s="82" t="s">
        <v>2868</v>
      </c>
      <c r="KS53" s="82" t="s">
        <v>2868</v>
      </c>
      <c r="KT53" s="82" t="s">
        <v>2868</v>
      </c>
      <c r="KU53" s="82" t="s">
        <v>2868</v>
      </c>
      <c r="KV53" s="82" t="s">
        <v>2868</v>
      </c>
      <c r="KW53" s="82" t="s">
        <v>2868</v>
      </c>
      <c r="KX53" s="82" t="s">
        <v>2868</v>
      </c>
      <c r="KY53" s="82" t="s">
        <v>2868</v>
      </c>
      <c r="KZ53" s="82" t="s">
        <v>2868</v>
      </c>
      <c r="LA53" s="82" t="s">
        <v>2868</v>
      </c>
      <c r="LB53" s="82" t="s">
        <v>2868</v>
      </c>
      <c r="LC53" s="82" t="s">
        <v>2868</v>
      </c>
      <c r="LD53" s="82" t="s">
        <v>2868</v>
      </c>
      <c r="LE53" s="82" t="s">
        <v>2868</v>
      </c>
      <c r="LF53" s="82" t="s">
        <v>2868</v>
      </c>
      <c r="LG53" s="82" t="s">
        <v>2868</v>
      </c>
      <c r="LH53" s="82" t="s">
        <v>2868</v>
      </c>
      <c r="LI53" s="82" t="s">
        <v>2868</v>
      </c>
      <c r="LJ53" s="82" t="s">
        <v>2868</v>
      </c>
      <c r="LK53" s="82" t="s">
        <v>2868</v>
      </c>
      <c r="LL53" s="82" t="s">
        <v>2868</v>
      </c>
      <c r="LM53" s="82" t="s">
        <v>2868</v>
      </c>
      <c r="LN53" s="82" t="s">
        <v>2868</v>
      </c>
      <c r="LO53" s="82" t="s">
        <v>2868</v>
      </c>
      <c r="LP53" s="82" t="s">
        <v>2868</v>
      </c>
      <c r="LQ53" s="82" t="s">
        <v>2868</v>
      </c>
      <c r="LR53" s="82" t="s">
        <v>2868</v>
      </c>
      <c r="LS53" s="82" t="s">
        <v>2868</v>
      </c>
      <c r="LT53" s="82" t="s">
        <v>2868</v>
      </c>
      <c r="LU53" s="82" t="s">
        <v>2868</v>
      </c>
      <c r="LV53" s="82" t="s">
        <v>2868</v>
      </c>
      <c r="LW53" s="82" t="s">
        <v>2868</v>
      </c>
      <c r="LX53" s="82" t="s">
        <v>2868</v>
      </c>
      <c r="LY53" s="82" t="s">
        <v>2868</v>
      </c>
      <c r="LZ53" s="82" t="s">
        <v>2868</v>
      </c>
      <c r="MA53" s="82" t="s">
        <v>2868</v>
      </c>
      <c r="MB53" s="82" t="s">
        <v>2868</v>
      </c>
      <c r="MC53" s="82" t="s">
        <v>2868</v>
      </c>
      <c r="MD53" s="82" t="s">
        <v>2868</v>
      </c>
      <c r="ME53" s="82" t="s">
        <v>2868</v>
      </c>
      <c r="MF53" s="82" t="s">
        <v>2868</v>
      </c>
      <c r="MG53" s="82" t="s">
        <v>2868</v>
      </c>
      <c r="MH53" s="82" t="s">
        <v>2868</v>
      </c>
      <c r="MI53" s="82" t="s">
        <v>2868</v>
      </c>
      <c r="MJ53" s="82" t="s">
        <v>2868</v>
      </c>
      <c r="MK53" s="82" t="s">
        <v>2868</v>
      </c>
      <c r="ML53" s="82" t="s">
        <v>2868</v>
      </c>
      <c r="MM53" s="82" t="s">
        <v>2868</v>
      </c>
      <c r="MN53" s="82" t="s">
        <v>2868</v>
      </c>
      <c r="MO53" s="82" t="s">
        <v>2868</v>
      </c>
      <c r="MP53" s="82" t="s">
        <v>2868</v>
      </c>
      <c r="MQ53" s="82" t="s">
        <v>2868</v>
      </c>
      <c r="MR53" s="82" t="s">
        <v>2868</v>
      </c>
      <c r="MS53" s="82" t="s">
        <v>2868</v>
      </c>
      <c r="MT53" s="82" t="s">
        <v>2868</v>
      </c>
      <c r="MU53" s="82" t="s">
        <v>2868</v>
      </c>
      <c r="MV53" s="82" t="s">
        <v>2868</v>
      </c>
      <c r="MW53" s="82" t="s">
        <v>2868</v>
      </c>
      <c r="MX53" s="82" t="s">
        <v>2868</v>
      </c>
      <c r="MY53" s="82" t="s">
        <v>2868</v>
      </c>
      <c r="MZ53" s="82" t="s">
        <v>2868</v>
      </c>
      <c r="NA53" s="82" t="s">
        <v>2868</v>
      </c>
      <c r="NB53" s="82" t="s">
        <v>2868</v>
      </c>
      <c r="NC53" s="82" t="s">
        <v>2868</v>
      </c>
      <c r="ND53" s="82" t="s">
        <v>2868</v>
      </c>
      <c r="NE53" s="82" t="s">
        <v>2868</v>
      </c>
      <c r="NF53" s="82" t="s">
        <v>2868</v>
      </c>
      <c r="NG53" s="82" t="s">
        <v>2868</v>
      </c>
      <c r="NH53" s="82" t="s">
        <v>2868</v>
      </c>
      <c r="NI53" s="82" t="s">
        <v>2868</v>
      </c>
      <c r="NJ53" s="82" t="s">
        <v>2868</v>
      </c>
      <c r="NK53" s="82" t="s">
        <v>2868</v>
      </c>
      <c r="NL53" s="82" t="s">
        <v>2868</v>
      </c>
      <c r="NM53" s="82" t="s">
        <v>2868</v>
      </c>
      <c r="NN53" s="82" t="s">
        <v>2868</v>
      </c>
      <c r="NO53" s="82" t="s">
        <v>2868</v>
      </c>
      <c r="NP53" s="82" t="s">
        <v>2868</v>
      </c>
      <c r="NQ53" s="82" t="s">
        <v>2868</v>
      </c>
      <c r="NR53" s="82" t="s">
        <v>2868</v>
      </c>
      <c r="NS53" s="82" t="s">
        <v>2868</v>
      </c>
      <c r="NT53" s="82" t="s">
        <v>2868</v>
      </c>
      <c r="NU53" s="82" t="s">
        <v>2868</v>
      </c>
      <c r="NV53" s="82" t="s">
        <v>2868</v>
      </c>
      <c r="NW53" s="82" t="s">
        <v>2868</v>
      </c>
      <c r="NX53" s="82" t="s">
        <v>2868</v>
      </c>
      <c r="NY53" s="82" t="s">
        <v>2868</v>
      </c>
      <c r="NZ53" s="82" t="s">
        <v>2868</v>
      </c>
      <c r="OA53" s="82" t="s">
        <v>2868</v>
      </c>
      <c r="OB53" s="82" t="s">
        <v>2868</v>
      </c>
      <c r="OC53" s="82" t="s">
        <v>2868</v>
      </c>
      <c r="OD53" s="82" t="s">
        <v>2868</v>
      </c>
      <c r="OE53" s="82" t="s">
        <v>2868</v>
      </c>
      <c r="OF53" s="82" t="s">
        <v>2868</v>
      </c>
      <c r="OG53" s="82" t="s">
        <v>2868</v>
      </c>
      <c r="OH53" s="82" t="s">
        <v>2868</v>
      </c>
      <c r="OI53" s="82" t="s">
        <v>2868</v>
      </c>
      <c r="OJ53" s="82" t="s">
        <v>2868</v>
      </c>
      <c r="OK53" s="82" t="s">
        <v>2868</v>
      </c>
      <c r="OL53" s="82" t="s">
        <v>2868</v>
      </c>
      <c r="OM53" s="82" t="s">
        <v>2868</v>
      </c>
      <c r="ON53" s="82" t="s">
        <v>2868</v>
      </c>
      <c r="OO53" s="82" t="s">
        <v>2868</v>
      </c>
      <c r="OP53" s="82" t="s">
        <v>2868</v>
      </c>
      <c r="OQ53" s="82" t="s">
        <v>2868</v>
      </c>
      <c r="OR53" s="82" t="s">
        <v>2868</v>
      </c>
      <c r="OS53" s="82" t="s">
        <v>2868</v>
      </c>
      <c r="OT53" s="82" t="s">
        <v>2868</v>
      </c>
      <c r="OU53" s="82" t="s">
        <v>2868</v>
      </c>
      <c r="OV53" s="82" t="s">
        <v>2868</v>
      </c>
      <c r="OW53" s="82" t="s">
        <v>2868</v>
      </c>
      <c r="OX53" s="82" t="s">
        <v>2868</v>
      </c>
      <c r="OY53" s="82" t="s">
        <v>2868</v>
      </c>
      <c r="OZ53" s="82" t="s">
        <v>2868</v>
      </c>
      <c r="PA53" s="82" t="s">
        <v>2868</v>
      </c>
      <c r="PB53" s="82" t="s">
        <v>2868</v>
      </c>
      <c r="PC53" s="82" t="s">
        <v>2868</v>
      </c>
      <c r="PD53" s="82" t="s">
        <v>2868</v>
      </c>
      <c r="PE53" s="82" t="s">
        <v>2868</v>
      </c>
      <c r="PF53" s="82" t="s">
        <v>2868</v>
      </c>
      <c r="PG53" s="82" t="s">
        <v>2868</v>
      </c>
      <c r="PH53" s="82" t="s">
        <v>2868</v>
      </c>
      <c r="PI53" s="82" t="s">
        <v>2868</v>
      </c>
      <c r="PJ53" s="82" t="s">
        <v>2868</v>
      </c>
      <c r="PK53" s="82" t="s">
        <v>2868</v>
      </c>
      <c r="PL53" s="82" t="s">
        <v>2868</v>
      </c>
      <c r="PM53" s="82" t="s">
        <v>2868</v>
      </c>
      <c r="PN53" s="82" t="s">
        <v>2868</v>
      </c>
      <c r="PO53" s="82" t="s">
        <v>2868</v>
      </c>
      <c r="PP53" s="82" t="s">
        <v>2868</v>
      </c>
      <c r="PQ53" s="82" t="s">
        <v>2868</v>
      </c>
      <c r="PR53" s="82" t="s">
        <v>2868</v>
      </c>
      <c r="PS53" s="82" t="s">
        <v>2868</v>
      </c>
      <c r="PT53" s="82" t="s">
        <v>2868</v>
      </c>
      <c r="PU53" s="82" t="s">
        <v>2868</v>
      </c>
      <c r="PV53" s="82" t="s">
        <v>2868</v>
      </c>
      <c r="PW53" s="82" t="s">
        <v>2868</v>
      </c>
      <c r="PX53" s="82" t="s">
        <v>2868</v>
      </c>
      <c r="PY53" s="82" t="s">
        <v>2868</v>
      </c>
      <c r="PZ53" s="82" t="s">
        <v>2868</v>
      </c>
      <c r="QA53" s="82" t="s">
        <v>2868</v>
      </c>
      <c r="QB53" s="82" t="s">
        <v>2868</v>
      </c>
      <c r="QC53" s="82" t="s">
        <v>2868</v>
      </c>
      <c r="QD53" s="82" t="s">
        <v>2868</v>
      </c>
      <c r="QE53" s="82" t="s">
        <v>2868</v>
      </c>
      <c r="QF53" s="82" t="s">
        <v>2868</v>
      </c>
      <c r="QG53" s="82" t="s">
        <v>2868</v>
      </c>
      <c r="QH53" s="82" t="s">
        <v>2868</v>
      </c>
      <c r="QI53" s="82" t="s">
        <v>2868</v>
      </c>
      <c r="QJ53" s="82" t="s">
        <v>2868</v>
      </c>
      <c r="QK53" s="82" t="s">
        <v>2868</v>
      </c>
      <c r="QL53" s="82" t="s">
        <v>2868</v>
      </c>
      <c r="QM53" s="82" t="s">
        <v>2868</v>
      </c>
    </row>
    <row r="54" spans="2:455">
      <c r="B54" s="82" t="s">
        <v>2931</v>
      </c>
      <c r="C54" s="82" t="s">
        <v>4112</v>
      </c>
      <c r="D54" s="82" t="s">
        <v>2931</v>
      </c>
      <c r="E54" s="82" t="s">
        <v>1875</v>
      </c>
      <c r="F54" s="82" t="s">
        <v>849</v>
      </c>
      <c r="G54" s="82" t="s">
        <v>374</v>
      </c>
      <c r="H54" s="82" t="s">
        <v>374</v>
      </c>
      <c r="I54" s="82" t="s">
        <v>4019</v>
      </c>
      <c r="J54" s="82" t="s">
        <v>4021</v>
      </c>
      <c r="K54" s="82" t="s">
        <v>3308</v>
      </c>
      <c r="L54" s="82" t="s">
        <v>3291</v>
      </c>
      <c r="M54" s="82" t="s">
        <v>3296</v>
      </c>
      <c r="N54" s="82" t="s">
        <v>3345</v>
      </c>
      <c r="O54" s="82" t="s">
        <v>3293</v>
      </c>
      <c r="P54" s="82" t="s">
        <v>3345</v>
      </c>
      <c r="Q54" s="82" t="s">
        <v>3293</v>
      </c>
      <c r="R54" s="82" t="s">
        <v>3291</v>
      </c>
      <c r="S54" s="82" t="s">
        <v>3291</v>
      </c>
      <c r="T54" s="82" t="s">
        <v>2868</v>
      </c>
      <c r="U54" s="82" t="s">
        <v>2868</v>
      </c>
      <c r="V54" s="82" t="s">
        <v>4276</v>
      </c>
      <c r="W54" s="82" t="s">
        <v>3289</v>
      </c>
      <c r="X54" s="82" t="s">
        <v>3294</v>
      </c>
      <c r="Y54" s="82" t="s">
        <v>3291</v>
      </c>
      <c r="Z54" s="82" t="s">
        <v>3301</v>
      </c>
      <c r="AA54" s="82" t="s">
        <v>3293</v>
      </c>
      <c r="AB54" s="82" t="s">
        <v>3289</v>
      </c>
      <c r="AC54" s="82" t="s">
        <v>3291</v>
      </c>
      <c r="AD54" s="82" t="s">
        <v>2868</v>
      </c>
      <c r="AE54" s="82" t="s">
        <v>2868</v>
      </c>
      <c r="AF54" s="82" t="s">
        <v>3302</v>
      </c>
      <c r="AG54" s="82" t="s">
        <v>3293</v>
      </c>
      <c r="AH54" s="82" t="s">
        <v>3291</v>
      </c>
      <c r="AI54" s="82" t="s">
        <v>3291</v>
      </c>
      <c r="AJ54" s="82" t="s">
        <v>4290</v>
      </c>
      <c r="AK54" s="82" t="s">
        <v>3289</v>
      </c>
      <c r="AL54" s="82" t="s">
        <v>3294</v>
      </c>
      <c r="AM54" s="82" t="s">
        <v>3291</v>
      </c>
      <c r="AN54" s="82" t="s">
        <v>3301</v>
      </c>
      <c r="AO54" s="82" t="s">
        <v>3293</v>
      </c>
      <c r="AP54" s="82" t="s">
        <v>3289</v>
      </c>
      <c r="AQ54" s="82" t="s">
        <v>3291</v>
      </c>
      <c r="AR54" s="82" t="s">
        <v>2868</v>
      </c>
      <c r="AS54" s="82" t="s">
        <v>2868</v>
      </c>
      <c r="AT54" s="82" t="s">
        <v>3302</v>
      </c>
      <c r="AU54" s="82" t="s">
        <v>3293</v>
      </c>
      <c r="AV54" s="82" t="s">
        <v>3291</v>
      </c>
      <c r="AW54" s="82" t="s">
        <v>3291</v>
      </c>
      <c r="AX54" s="82" t="s">
        <v>4277</v>
      </c>
      <c r="AY54" s="82" t="s">
        <v>3289</v>
      </c>
      <c r="AZ54" s="82" t="s">
        <v>3294</v>
      </c>
      <c r="BA54" s="82" t="s">
        <v>3291</v>
      </c>
      <c r="BB54" s="82" t="s">
        <v>3301</v>
      </c>
      <c r="BC54" s="82" t="s">
        <v>3293</v>
      </c>
      <c r="BD54" s="82" t="s">
        <v>3289</v>
      </c>
      <c r="BE54" s="82" t="s">
        <v>3291</v>
      </c>
      <c r="BF54" s="82" t="s">
        <v>2868</v>
      </c>
      <c r="BG54" s="82" t="s">
        <v>2868</v>
      </c>
      <c r="BH54" s="82" t="s">
        <v>3302</v>
      </c>
      <c r="BI54" s="82" t="s">
        <v>3293</v>
      </c>
      <c r="BJ54" s="82" t="s">
        <v>3291</v>
      </c>
      <c r="BK54" s="82" t="s">
        <v>3291</v>
      </c>
      <c r="BL54" s="82" t="s">
        <v>4291</v>
      </c>
      <c r="BM54" s="82" t="s">
        <v>3297</v>
      </c>
      <c r="BN54" s="82" t="s">
        <v>2868</v>
      </c>
      <c r="BO54" s="82" t="s">
        <v>2868</v>
      </c>
      <c r="BP54" s="82" t="s">
        <v>2868</v>
      </c>
      <c r="BQ54" s="82" t="s">
        <v>2868</v>
      </c>
      <c r="BR54" s="82" t="s">
        <v>2868</v>
      </c>
      <c r="BS54" s="82" t="s">
        <v>2868</v>
      </c>
      <c r="BT54" s="82" t="s">
        <v>2868</v>
      </c>
      <c r="BU54" s="82" t="s">
        <v>2868</v>
      </c>
      <c r="BV54" s="82" t="s">
        <v>2868</v>
      </c>
      <c r="BW54" s="82" t="s">
        <v>2868</v>
      </c>
      <c r="BX54" s="82" t="s">
        <v>2868</v>
      </c>
      <c r="BY54" s="82" t="s">
        <v>2868</v>
      </c>
      <c r="BZ54" s="82" t="s">
        <v>4278</v>
      </c>
      <c r="CA54" s="82" t="s">
        <v>3297</v>
      </c>
      <c r="CB54" s="82" t="s">
        <v>2868</v>
      </c>
      <c r="CC54" s="82" t="s">
        <v>2868</v>
      </c>
      <c r="CD54" s="82" t="s">
        <v>2868</v>
      </c>
      <c r="CE54" s="82" t="s">
        <v>2868</v>
      </c>
      <c r="CF54" s="82" t="s">
        <v>2868</v>
      </c>
      <c r="CG54" s="82" t="s">
        <v>2868</v>
      </c>
      <c r="CH54" s="82" t="s">
        <v>2868</v>
      </c>
      <c r="CI54" s="82" t="s">
        <v>2868</v>
      </c>
      <c r="CJ54" s="82" t="s">
        <v>2868</v>
      </c>
      <c r="CK54" s="82" t="s">
        <v>2868</v>
      </c>
      <c r="CL54" s="82" t="s">
        <v>2868</v>
      </c>
      <c r="CM54" s="82" t="s">
        <v>2868</v>
      </c>
      <c r="CN54" s="82" t="s">
        <v>4279</v>
      </c>
      <c r="CO54" s="82" t="s">
        <v>3289</v>
      </c>
      <c r="CP54" s="82" t="s">
        <v>3294</v>
      </c>
      <c r="CQ54" s="82" t="s">
        <v>3291</v>
      </c>
      <c r="CR54" s="82" t="s">
        <v>3301</v>
      </c>
      <c r="CS54" s="82" t="s">
        <v>3293</v>
      </c>
      <c r="CT54" s="82" t="s">
        <v>3289</v>
      </c>
      <c r="CU54" s="82" t="s">
        <v>3291</v>
      </c>
      <c r="CV54" s="82" t="s">
        <v>2868</v>
      </c>
      <c r="CW54" s="82" t="s">
        <v>2868</v>
      </c>
      <c r="CX54" s="82" t="s">
        <v>3302</v>
      </c>
      <c r="CY54" s="82" t="s">
        <v>3293</v>
      </c>
      <c r="CZ54" s="82" t="s">
        <v>3291</v>
      </c>
      <c r="DA54" s="82" t="s">
        <v>3291</v>
      </c>
      <c r="DB54" s="82" t="s">
        <v>4280</v>
      </c>
      <c r="DC54" s="82" t="s">
        <v>3289</v>
      </c>
      <c r="DD54" s="82" t="s">
        <v>3294</v>
      </c>
      <c r="DE54" s="82" t="s">
        <v>3291</v>
      </c>
      <c r="DF54" s="82" t="s">
        <v>3301</v>
      </c>
      <c r="DG54" s="82" t="s">
        <v>3293</v>
      </c>
      <c r="DH54" s="82" t="s">
        <v>3289</v>
      </c>
      <c r="DI54" s="82" t="s">
        <v>3291</v>
      </c>
      <c r="DJ54" s="82" t="s">
        <v>2868</v>
      </c>
      <c r="DK54" s="82" t="s">
        <v>2868</v>
      </c>
      <c r="DL54" s="82" t="s">
        <v>3302</v>
      </c>
      <c r="DM54" s="82" t="s">
        <v>3293</v>
      </c>
      <c r="DN54" s="82" t="s">
        <v>3291</v>
      </c>
      <c r="DO54" s="82" t="s">
        <v>3291</v>
      </c>
      <c r="DP54" s="82" t="s">
        <v>4281</v>
      </c>
      <c r="DQ54" s="82" t="s">
        <v>3297</v>
      </c>
      <c r="DR54" s="82" t="s">
        <v>2868</v>
      </c>
      <c r="DS54" s="82" t="s">
        <v>2868</v>
      </c>
      <c r="DT54" s="82" t="s">
        <v>2868</v>
      </c>
      <c r="DU54" s="82" t="s">
        <v>2868</v>
      </c>
      <c r="DV54" s="82" t="s">
        <v>2868</v>
      </c>
      <c r="DW54" s="82" t="s">
        <v>2868</v>
      </c>
      <c r="DX54" s="82" t="s">
        <v>2868</v>
      </c>
      <c r="DY54" s="82" t="s">
        <v>2868</v>
      </c>
      <c r="DZ54" s="82" t="s">
        <v>2868</v>
      </c>
      <c r="EA54" s="82" t="s">
        <v>2868</v>
      </c>
      <c r="EB54" s="82" t="s">
        <v>2868</v>
      </c>
      <c r="EC54" s="82" t="s">
        <v>2868</v>
      </c>
      <c r="ED54" s="82" t="s">
        <v>4292</v>
      </c>
      <c r="EE54" s="82" t="s">
        <v>3289</v>
      </c>
      <c r="EF54" s="82" t="s">
        <v>3294</v>
      </c>
      <c r="EG54" s="82" t="s">
        <v>3291</v>
      </c>
      <c r="EH54" s="82" t="s">
        <v>3301</v>
      </c>
      <c r="EI54" s="82" t="s">
        <v>3293</v>
      </c>
      <c r="EJ54" s="82" t="s">
        <v>3289</v>
      </c>
      <c r="EK54" s="82" t="s">
        <v>3291</v>
      </c>
      <c r="EL54" s="82" t="s">
        <v>2868</v>
      </c>
      <c r="EM54" s="82" t="s">
        <v>2868</v>
      </c>
      <c r="EN54" s="82" t="s">
        <v>3302</v>
      </c>
      <c r="EO54" s="82" t="s">
        <v>3293</v>
      </c>
      <c r="EP54" s="82" t="s">
        <v>3291</v>
      </c>
      <c r="EQ54" s="82" t="s">
        <v>3291</v>
      </c>
      <c r="ER54" s="82" t="s">
        <v>4282</v>
      </c>
      <c r="ES54" s="82" t="s">
        <v>3289</v>
      </c>
      <c r="ET54" s="82" t="s">
        <v>3294</v>
      </c>
      <c r="EU54" s="82" t="s">
        <v>3291</v>
      </c>
      <c r="EV54" s="82" t="s">
        <v>3301</v>
      </c>
      <c r="EW54" s="82" t="s">
        <v>3293</v>
      </c>
      <c r="EX54" s="82" t="s">
        <v>3289</v>
      </c>
      <c r="EY54" s="82" t="s">
        <v>3291</v>
      </c>
      <c r="EZ54" s="82" t="s">
        <v>2868</v>
      </c>
      <c r="FA54" s="82" t="s">
        <v>2868</v>
      </c>
      <c r="FB54" s="82" t="s">
        <v>3302</v>
      </c>
      <c r="FC54" s="82" t="s">
        <v>3293</v>
      </c>
      <c r="FD54" s="82" t="s">
        <v>3291</v>
      </c>
      <c r="FE54" s="82" t="s">
        <v>3291</v>
      </c>
      <c r="FF54" s="82" t="s">
        <v>4283</v>
      </c>
      <c r="FG54" s="82" t="s">
        <v>3289</v>
      </c>
      <c r="FH54" s="82" t="s">
        <v>3294</v>
      </c>
      <c r="FI54" s="82" t="s">
        <v>3291</v>
      </c>
      <c r="FJ54" s="82" t="s">
        <v>3301</v>
      </c>
      <c r="FK54" s="82" t="s">
        <v>3293</v>
      </c>
      <c r="FL54" s="82" t="s">
        <v>3289</v>
      </c>
      <c r="FM54" s="82" t="s">
        <v>3291</v>
      </c>
      <c r="FN54" s="82" t="s">
        <v>2868</v>
      </c>
      <c r="FO54" s="82" t="s">
        <v>2868</v>
      </c>
      <c r="FP54" s="82" t="s">
        <v>3302</v>
      </c>
      <c r="FQ54" s="82" t="s">
        <v>3293</v>
      </c>
      <c r="FR54" s="82" t="s">
        <v>3291</v>
      </c>
      <c r="FS54" s="82" t="s">
        <v>3291</v>
      </c>
      <c r="FT54" s="82" t="s">
        <v>4293</v>
      </c>
      <c r="FU54" s="82" t="s">
        <v>3289</v>
      </c>
      <c r="FV54" s="82" t="s">
        <v>3294</v>
      </c>
      <c r="FW54" s="82" t="s">
        <v>3291</v>
      </c>
      <c r="FX54" s="82" t="s">
        <v>3301</v>
      </c>
      <c r="FY54" s="82" t="s">
        <v>3293</v>
      </c>
      <c r="FZ54" s="82" t="s">
        <v>3289</v>
      </c>
      <c r="GA54" s="82" t="s">
        <v>3291</v>
      </c>
      <c r="GB54" s="82" t="s">
        <v>2868</v>
      </c>
      <c r="GC54" s="82" t="s">
        <v>2868</v>
      </c>
      <c r="GD54" s="82" t="s">
        <v>3302</v>
      </c>
      <c r="GE54" s="82" t="s">
        <v>3293</v>
      </c>
      <c r="GF54" s="82" t="s">
        <v>3291</v>
      </c>
      <c r="GG54" s="82" t="s">
        <v>3291</v>
      </c>
      <c r="GH54" s="82" t="s">
        <v>4284</v>
      </c>
      <c r="GI54" s="82" t="s">
        <v>3289</v>
      </c>
      <c r="GJ54" s="82" t="s">
        <v>3294</v>
      </c>
      <c r="GK54" s="82" t="s">
        <v>3291</v>
      </c>
      <c r="GL54" s="82" t="s">
        <v>3301</v>
      </c>
      <c r="GM54" s="82" t="s">
        <v>3293</v>
      </c>
      <c r="GN54" s="82" t="s">
        <v>3289</v>
      </c>
      <c r="GO54" s="82" t="s">
        <v>3291</v>
      </c>
      <c r="GP54" s="82" t="s">
        <v>2868</v>
      </c>
      <c r="GQ54" s="82" t="s">
        <v>2868</v>
      </c>
      <c r="GR54" s="82" t="s">
        <v>3302</v>
      </c>
      <c r="GS54" s="82" t="s">
        <v>3293</v>
      </c>
      <c r="GT54" s="82" t="s">
        <v>3291</v>
      </c>
      <c r="GU54" s="82" t="s">
        <v>3291</v>
      </c>
      <c r="GV54" s="82" t="s">
        <v>4294</v>
      </c>
      <c r="GW54" s="82" t="s">
        <v>3297</v>
      </c>
      <c r="GX54" s="82" t="s">
        <v>2868</v>
      </c>
      <c r="GY54" s="82" t="s">
        <v>2868</v>
      </c>
      <c r="GZ54" s="82" t="s">
        <v>2868</v>
      </c>
      <c r="HA54" s="82" t="s">
        <v>2868</v>
      </c>
      <c r="HB54" s="82" t="s">
        <v>2868</v>
      </c>
      <c r="HC54" s="82" t="s">
        <v>2868</v>
      </c>
      <c r="HD54" s="82" t="s">
        <v>2868</v>
      </c>
      <c r="HE54" s="82" t="s">
        <v>2868</v>
      </c>
      <c r="HF54" s="82" t="s">
        <v>2868</v>
      </c>
      <c r="HG54" s="82" t="s">
        <v>2868</v>
      </c>
      <c r="HH54" s="82" t="s">
        <v>2868</v>
      </c>
      <c r="HI54" s="82" t="s">
        <v>2868</v>
      </c>
      <c r="HJ54" s="82" t="s">
        <v>4285</v>
      </c>
      <c r="HK54" s="82" t="s">
        <v>3289</v>
      </c>
      <c r="HL54" s="82" t="s">
        <v>3294</v>
      </c>
      <c r="HM54" s="82" t="s">
        <v>3291</v>
      </c>
      <c r="HN54" s="82" t="s">
        <v>3301</v>
      </c>
      <c r="HO54" s="82" t="s">
        <v>3293</v>
      </c>
      <c r="HP54" s="82" t="s">
        <v>3289</v>
      </c>
      <c r="HQ54" s="82" t="s">
        <v>3291</v>
      </c>
      <c r="HR54" s="82" t="s">
        <v>2868</v>
      </c>
      <c r="HS54" s="82" t="s">
        <v>2868</v>
      </c>
      <c r="HT54" s="82" t="s">
        <v>3302</v>
      </c>
      <c r="HU54" s="82" t="s">
        <v>3293</v>
      </c>
      <c r="HV54" s="82" t="s">
        <v>3291</v>
      </c>
      <c r="HW54" s="82" t="s">
        <v>3291</v>
      </c>
      <c r="HX54" s="82" t="s">
        <v>4286</v>
      </c>
      <c r="HY54" s="82" t="s">
        <v>3297</v>
      </c>
      <c r="HZ54" s="82" t="s">
        <v>2868</v>
      </c>
      <c r="IA54" s="82" t="s">
        <v>2868</v>
      </c>
      <c r="IB54" s="82" t="s">
        <v>2868</v>
      </c>
      <c r="IC54" s="82" t="s">
        <v>2868</v>
      </c>
      <c r="ID54" s="82" t="s">
        <v>2868</v>
      </c>
      <c r="IE54" s="82" t="s">
        <v>2868</v>
      </c>
      <c r="IF54" s="82" t="s">
        <v>2868</v>
      </c>
      <c r="IG54" s="82" t="s">
        <v>2868</v>
      </c>
      <c r="IH54" s="82" t="s">
        <v>2868</v>
      </c>
      <c r="II54" s="82" t="s">
        <v>2868</v>
      </c>
      <c r="IJ54" s="82" t="s">
        <v>2868</v>
      </c>
      <c r="IK54" s="82" t="s">
        <v>2868</v>
      </c>
      <c r="IL54" s="82" t="s">
        <v>4287</v>
      </c>
      <c r="IM54" s="82" t="s">
        <v>3289</v>
      </c>
      <c r="IN54" s="82" t="s">
        <v>3294</v>
      </c>
      <c r="IO54" s="82" t="s">
        <v>3291</v>
      </c>
      <c r="IP54" s="82" t="s">
        <v>3301</v>
      </c>
      <c r="IQ54" s="82" t="s">
        <v>3293</v>
      </c>
      <c r="IR54" s="82" t="s">
        <v>3289</v>
      </c>
      <c r="IS54" s="82" t="s">
        <v>3291</v>
      </c>
      <c r="IT54" s="82" t="s">
        <v>2868</v>
      </c>
      <c r="IU54" s="82" t="s">
        <v>2868</v>
      </c>
      <c r="IV54" s="82" t="s">
        <v>3302</v>
      </c>
      <c r="IW54" s="82" t="s">
        <v>3293</v>
      </c>
      <c r="IX54" s="82" t="s">
        <v>3291</v>
      </c>
      <c r="IY54" s="82" t="s">
        <v>3291</v>
      </c>
      <c r="IZ54" s="82" t="s">
        <v>4288</v>
      </c>
      <c r="JA54" s="82" t="s">
        <v>3289</v>
      </c>
      <c r="JB54" s="82" t="s">
        <v>3294</v>
      </c>
      <c r="JC54" s="82" t="s">
        <v>3291</v>
      </c>
      <c r="JD54" s="82" t="s">
        <v>3301</v>
      </c>
      <c r="JE54" s="82" t="s">
        <v>3293</v>
      </c>
      <c r="JF54" s="82" t="s">
        <v>3289</v>
      </c>
      <c r="JG54" s="82" t="s">
        <v>3291</v>
      </c>
      <c r="JH54" s="82" t="s">
        <v>2868</v>
      </c>
      <c r="JI54" s="82" t="s">
        <v>2868</v>
      </c>
      <c r="JJ54" s="82" t="s">
        <v>3302</v>
      </c>
      <c r="JK54" s="82" t="s">
        <v>3293</v>
      </c>
      <c r="JL54" s="82" t="s">
        <v>3291</v>
      </c>
      <c r="JM54" s="82" t="s">
        <v>3291</v>
      </c>
      <c r="JN54" s="82" t="s">
        <v>4295</v>
      </c>
      <c r="JO54" s="82" t="s">
        <v>3289</v>
      </c>
      <c r="JP54" s="82" t="s">
        <v>3294</v>
      </c>
      <c r="JQ54" s="82" t="s">
        <v>3291</v>
      </c>
      <c r="JR54" s="82" t="s">
        <v>3301</v>
      </c>
      <c r="JS54" s="82" t="s">
        <v>3293</v>
      </c>
      <c r="JT54" s="82" t="s">
        <v>3289</v>
      </c>
      <c r="JU54" s="82" t="s">
        <v>3291</v>
      </c>
      <c r="JV54" s="82" t="s">
        <v>2868</v>
      </c>
      <c r="JW54" s="82" t="s">
        <v>2868</v>
      </c>
      <c r="JX54" s="82" t="s">
        <v>3302</v>
      </c>
      <c r="JY54" s="82" t="s">
        <v>3293</v>
      </c>
      <c r="JZ54" s="82" t="s">
        <v>3291</v>
      </c>
      <c r="KA54" s="82" t="s">
        <v>3291</v>
      </c>
      <c r="KB54" s="82" t="s">
        <v>4289</v>
      </c>
      <c r="KC54" s="82" t="s">
        <v>3297</v>
      </c>
      <c r="KD54" s="82" t="s">
        <v>2868</v>
      </c>
      <c r="KE54" s="82" t="s">
        <v>2868</v>
      </c>
      <c r="KF54" s="82" t="s">
        <v>2868</v>
      </c>
      <c r="KG54" s="82" t="s">
        <v>2868</v>
      </c>
      <c r="KH54" s="82" t="s">
        <v>2868</v>
      </c>
      <c r="KI54" s="82" t="s">
        <v>2868</v>
      </c>
      <c r="KJ54" s="82" t="s">
        <v>2868</v>
      </c>
      <c r="KK54" s="82" t="s">
        <v>2868</v>
      </c>
      <c r="KL54" s="82" t="s">
        <v>2868</v>
      </c>
      <c r="KM54" s="82" t="s">
        <v>2868</v>
      </c>
      <c r="KN54" s="82" t="s">
        <v>2868</v>
      </c>
      <c r="KO54" s="82" t="s">
        <v>2868</v>
      </c>
      <c r="KP54" s="82" t="s">
        <v>4021</v>
      </c>
      <c r="KQ54" s="82" t="s">
        <v>3289</v>
      </c>
      <c r="KR54" s="82" t="s">
        <v>3290</v>
      </c>
      <c r="KS54" s="82" t="s">
        <v>3291</v>
      </c>
      <c r="KT54" s="82" t="s">
        <v>3298</v>
      </c>
      <c r="KU54" s="82" t="s">
        <v>3293</v>
      </c>
      <c r="KV54" s="82" t="s">
        <v>3289</v>
      </c>
      <c r="KW54" s="82" t="s">
        <v>3291</v>
      </c>
      <c r="KX54" s="82" t="s">
        <v>2868</v>
      </c>
      <c r="KY54" s="82" t="s">
        <v>2868</v>
      </c>
      <c r="KZ54" s="82" t="s">
        <v>3302</v>
      </c>
      <c r="LA54" s="82" t="s">
        <v>3293</v>
      </c>
      <c r="LB54" s="82" t="s">
        <v>3291</v>
      </c>
      <c r="LC54" s="82" t="s">
        <v>3291</v>
      </c>
      <c r="LD54" s="82" t="s">
        <v>2868</v>
      </c>
      <c r="LE54" s="82" t="s">
        <v>2868</v>
      </c>
      <c r="LF54" s="82" t="s">
        <v>2868</v>
      </c>
      <c r="LG54" s="82" t="s">
        <v>2868</v>
      </c>
      <c r="LH54" s="82" t="s">
        <v>2868</v>
      </c>
      <c r="LI54" s="82" t="s">
        <v>2868</v>
      </c>
      <c r="LJ54" s="82" t="s">
        <v>2868</v>
      </c>
      <c r="LK54" s="82" t="s">
        <v>2868</v>
      </c>
      <c r="LL54" s="82" t="s">
        <v>2868</v>
      </c>
      <c r="LM54" s="82" t="s">
        <v>2868</v>
      </c>
      <c r="LN54" s="82" t="s">
        <v>2868</v>
      </c>
      <c r="LO54" s="82" t="s">
        <v>2868</v>
      </c>
      <c r="LP54" s="82" t="s">
        <v>2868</v>
      </c>
      <c r="LQ54" s="82" t="s">
        <v>2868</v>
      </c>
      <c r="LR54" s="82" t="s">
        <v>2868</v>
      </c>
      <c r="LS54" s="82" t="s">
        <v>2868</v>
      </c>
      <c r="LT54" s="82" t="s">
        <v>2868</v>
      </c>
      <c r="LU54" s="82" t="s">
        <v>2868</v>
      </c>
      <c r="LV54" s="82" t="s">
        <v>2868</v>
      </c>
      <c r="LW54" s="82" t="s">
        <v>2868</v>
      </c>
      <c r="LX54" s="82" t="s">
        <v>2868</v>
      </c>
      <c r="LY54" s="82" t="s">
        <v>2868</v>
      </c>
      <c r="LZ54" s="82" t="s">
        <v>2868</v>
      </c>
      <c r="MA54" s="82" t="s">
        <v>2868</v>
      </c>
      <c r="MB54" s="82" t="s">
        <v>2868</v>
      </c>
      <c r="MC54" s="82" t="s">
        <v>2868</v>
      </c>
      <c r="MD54" s="82" t="s">
        <v>2868</v>
      </c>
      <c r="ME54" s="82" t="s">
        <v>2868</v>
      </c>
      <c r="MF54" s="82" t="s">
        <v>2868</v>
      </c>
      <c r="MG54" s="82" t="s">
        <v>2868</v>
      </c>
      <c r="MH54" s="82" t="s">
        <v>2868</v>
      </c>
      <c r="MI54" s="82" t="s">
        <v>2868</v>
      </c>
      <c r="MJ54" s="82" t="s">
        <v>2868</v>
      </c>
      <c r="MK54" s="82" t="s">
        <v>2868</v>
      </c>
      <c r="ML54" s="82" t="s">
        <v>2868</v>
      </c>
      <c r="MM54" s="82" t="s">
        <v>2868</v>
      </c>
      <c r="MN54" s="82" t="s">
        <v>2868</v>
      </c>
      <c r="MO54" s="82" t="s">
        <v>2868</v>
      </c>
      <c r="MP54" s="82" t="s">
        <v>2868</v>
      </c>
      <c r="MQ54" s="82" t="s">
        <v>2868</v>
      </c>
      <c r="MR54" s="82" t="s">
        <v>2868</v>
      </c>
      <c r="MS54" s="82" t="s">
        <v>2868</v>
      </c>
      <c r="MT54" s="82" t="s">
        <v>2868</v>
      </c>
      <c r="MU54" s="82" t="s">
        <v>2868</v>
      </c>
      <c r="MV54" s="82" t="s">
        <v>2868</v>
      </c>
      <c r="MW54" s="82" t="s">
        <v>2868</v>
      </c>
      <c r="MX54" s="82" t="s">
        <v>2868</v>
      </c>
      <c r="MY54" s="82" t="s">
        <v>2868</v>
      </c>
      <c r="MZ54" s="82" t="s">
        <v>2868</v>
      </c>
      <c r="NA54" s="82" t="s">
        <v>2868</v>
      </c>
      <c r="NB54" s="82" t="s">
        <v>2868</v>
      </c>
      <c r="NC54" s="82" t="s">
        <v>2868</v>
      </c>
      <c r="ND54" s="82" t="s">
        <v>2868</v>
      </c>
      <c r="NE54" s="82" t="s">
        <v>2868</v>
      </c>
      <c r="NF54" s="82" t="s">
        <v>2868</v>
      </c>
      <c r="NG54" s="82" t="s">
        <v>2868</v>
      </c>
      <c r="NH54" s="82" t="s">
        <v>2868</v>
      </c>
      <c r="NI54" s="82" t="s">
        <v>2868</v>
      </c>
      <c r="NJ54" s="82" t="s">
        <v>2868</v>
      </c>
      <c r="NK54" s="82" t="s">
        <v>2868</v>
      </c>
      <c r="NL54" s="82" t="s">
        <v>2868</v>
      </c>
      <c r="NM54" s="82" t="s">
        <v>2868</v>
      </c>
      <c r="NN54" s="82" t="s">
        <v>2868</v>
      </c>
      <c r="NO54" s="82" t="s">
        <v>2868</v>
      </c>
      <c r="NP54" s="82" t="s">
        <v>2868</v>
      </c>
      <c r="NQ54" s="82" t="s">
        <v>2868</v>
      </c>
      <c r="NR54" s="82" t="s">
        <v>2868</v>
      </c>
      <c r="NS54" s="82" t="s">
        <v>2868</v>
      </c>
      <c r="NT54" s="82" t="s">
        <v>2868</v>
      </c>
      <c r="NU54" s="82" t="s">
        <v>2868</v>
      </c>
      <c r="NV54" s="82" t="s">
        <v>2868</v>
      </c>
      <c r="NW54" s="82" t="s">
        <v>2868</v>
      </c>
      <c r="NX54" s="82" t="s">
        <v>2868</v>
      </c>
      <c r="NY54" s="82" t="s">
        <v>2868</v>
      </c>
      <c r="NZ54" s="82" t="s">
        <v>2868</v>
      </c>
      <c r="OA54" s="82" t="s">
        <v>2868</v>
      </c>
      <c r="OB54" s="82" t="s">
        <v>2868</v>
      </c>
      <c r="OC54" s="82" t="s">
        <v>2868</v>
      </c>
      <c r="OD54" s="82" t="s">
        <v>2868</v>
      </c>
      <c r="OE54" s="82" t="s">
        <v>2868</v>
      </c>
      <c r="OF54" s="82" t="s">
        <v>2868</v>
      </c>
      <c r="OG54" s="82" t="s">
        <v>2868</v>
      </c>
      <c r="OH54" s="82" t="s">
        <v>2868</v>
      </c>
      <c r="OI54" s="82" t="s">
        <v>2868</v>
      </c>
      <c r="OJ54" s="82" t="s">
        <v>2868</v>
      </c>
      <c r="OK54" s="82" t="s">
        <v>2868</v>
      </c>
      <c r="OL54" s="82" t="s">
        <v>2868</v>
      </c>
      <c r="OM54" s="82" t="s">
        <v>2868</v>
      </c>
      <c r="ON54" s="82" t="s">
        <v>2868</v>
      </c>
      <c r="OO54" s="82" t="s">
        <v>2868</v>
      </c>
      <c r="OP54" s="82" t="s">
        <v>2868</v>
      </c>
      <c r="OQ54" s="82" t="s">
        <v>2868</v>
      </c>
      <c r="OR54" s="82" t="s">
        <v>2868</v>
      </c>
      <c r="OS54" s="82" t="s">
        <v>2868</v>
      </c>
      <c r="OT54" s="82" t="s">
        <v>2868</v>
      </c>
      <c r="OU54" s="82" t="s">
        <v>2868</v>
      </c>
      <c r="OV54" s="82" t="s">
        <v>2868</v>
      </c>
      <c r="OW54" s="82" t="s">
        <v>2868</v>
      </c>
      <c r="OX54" s="82" t="s">
        <v>2868</v>
      </c>
      <c r="OY54" s="82" t="s">
        <v>2868</v>
      </c>
      <c r="OZ54" s="82" t="s">
        <v>2868</v>
      </c>
      <c r="PA54" s="82" t="s">
        <v>2868</v>
      </c>
      <c r="PB54" s="82" t="s">
        <v>2868</v>
      </c>
      <c r="PC54" s="82" t="s">
        <v>2868</v>
      </c>
      <c r="PD54" s="82" t="s">
        <v>2868</v>
      </c>
      <c r="PE54" s="82" t="s">
        <v>2868</v>
      </c>
      <c r="PF54" s="82" t="s">
        <v>2868</v>
      </c>
      <c r="PG54" s="82" t="s">
        <v>2868</v>
      </c>
      <c r="PH54" s="82" t="s">
        <v>2868</v>
      </c>
      <c r="PI54" s="82" t="s">
        <v>2868</v>
      </c>
      <c r="PJ54" s="82" t="s">
        <v>2868</v>
      </c>
      <c r="PK54" s="82" t="s">
        <v>2868</v>
      </c>
      <c r="PL54" s="82" t="s">
        <v>2868</v>
      </c>
      <c r="PM54" s="82" t="s">
        <v>2868</v>
      </c>
      <c r="PN54" s="82" t="s">
        <v>2868</v>
      </c>
      <c r="PO54" s="82" t="s">
        <v>2868</v>
      </c>
      <c r="PP54" s="82" t="s">
        <v>2868</v>
      </c>
      <c r="PQ54" s="82" t="s">
        <v>2868</v>
      </c>
      <c r="PR54" s="82" t="s">
        <v>2868</v>
      </c>
      <c r="PS54" s="82" t="s">
        <v>2868</v>
      </c>
      <c r="PT54" s="82" t="s">
        <v>2868</v>
      </c>
      <c r="PU54" s="82" t="s">
        <v>2868</v>
      </c>
      <c r="PV54" s="82" t="s">
        <v>2868</v>
      </c>
      <c r="PW54" s="82" t="s">
        <v>2868</v>
      </c>
      <c r="PX54" s="82" t="s">
        <v>2868</v>
      </c>
      <c r="PY54" s="82" t="s">
        <v>2868</v>
      </c>
      <c r="PZ54" s="82" t="s">
        <v>2868</v>
      </c>
      <c r="QA54" s="82" t="s">
        <v>2868</v>
      </c>
      <c r="QB54" s="82" t="s">
        <v>2868</v>
      </c>
      <c r="QC54" s="82" t="s">
        <v>2868</v>
      </c>
      <c r="QD54" s="82" t="s">
        <v>2868</v>
      </c>
      <c r="QE54" s="82" t="s">
        <v>2868</v>
      </c>
      <c r="QF54" s="82" t="s">
        <v>2868</v>
      </c>
      <c r="QG54" s="82" t="s">
        <v>2868</v>
      </c>
      <c r="QH54" s="82" t="s">
        <v>2868</v>
      </c>
      <c r="QI54" s="82" t="s">
        <v>2868</v>
      </c>
      <c r="QJ54" s="82" t="s">
        <v>2868</v>
      </c>
      <c r="QK54" s="82" t="s">
        <v>2868</v>
      </c>
      <c r="QL54" s="82" t="s">
        <v>2868</v>
      </c>
      <c r="QM54" s="82" t="s">
        <v>2868</v>
      </c>
    </row>
    <row r="55" spans="2:455">
      <c r="B55" s="82" t="s">
        <v>2934</v>
      </c>
      <c r="C55" s="82" t="s">
        <v>4114</v>
      </c>
      <c r="D55" s="82" t="s">
        <v>2934</v>
      </c>
      <c r="E55" s="82" t="s">
        <v>1876</v>
      </c>
      <c r="F55" s="82" t="s">
        <v>849</v>
      </c>
      <c r="G55" s="82" t="s">
        <v>376</v>
      </c>
      <c r="H55" s="82" t="s">
        <v>376</v>
      </c>
      <c r="I55" s="82" t="s">
        <v>4019</v>
      </c>
      <c r="J55" s="82" t="s">
        <v>4021</v>
      </c>
      <c r="K55" s="82" t="s">
        <v>3303</v>
      </c>
      <c r="L55" s="82" t="s">
        <v>3291</v>
      </c>
      <c r="M55" s="82" t="s">
        <v>3297</v>
      </c>
      <c r="N55" s="82" t="s">
        <v>3306</v>
      </c>
      <c r="O55" s="82" t="s">
        <v>3291</v>
      </c>
      <c r="P55" s="82" t="s">
        <v>3306</v>
      </c>
      <c r="Q55" s="82" t="s">
        <v>3291</v>
      </c>
      <c r="R55" s="82" t="s">
        <v>3291</v>
      </c>
      <c r="S55" s="82" t="s">
        <v>3291</v>
      </c>
      <c r="T55" s="82" t="s">
        <v>2868</v>
      </c>
      <c r="U55" s="82" t="s">
        <v>2868</v>
      </c>
      <c r="V55" s="82" t="s">
        <v>4276</v>
      </c>
      <c r="W55" s="82" t="s">
        <v>3289</v>
      </c>
      <c r="X55" s="82" t="s">
        <v>3294</v>
      </c>
      <c r="Y55" s="82" t="s">
        <v>3291</v>
      </c>
      <c r="Z55" s="82" t="s">
        <v>3301</v>
      </c>
      <c r="AA55" s="82" t="s">
        <v>3293</v>
      </c>
      <c r="AB55" s="82" t="s">
        <v>3289</v>
      </c>
      <c r="AC55" s="82" t="s">
        <v>3291</v>
      </c>
      <c r="AD55" s="82" t="s">
        <v>2868</v>
      </c>
      <c r="AE55" s="82" t="s">
        <v>2868</v>
      </c>
      <c r="AF55" s="82" t="s">
        <v>3302</v>
      </c>
      <c r="AG55" s="82" t="s">
        <v>3293</v>
      </c>
      <c r="AH55" s="82" t="s">
        <v>3291</v>
      </c>
      <c r="AI55" s="82" t="s">
        <v>3291</v>
      </c>
      <c r="AJ55" s="82" t="s">
        <v>4290</v>
      </c>
      <c r="AK55" s="82" t="s">
        <v>3289</v>
      </c>
      <c r="AL55" s="82" t="s">
        <v>3294</v>
      </c>
      <c r="AM55" s="82" t="s">
        <v>3291</v>
      </c>
      <c r="AN55" s="82" t="s">
        <v>3301</v>
      </c>
      <c r="AO55" s="82" t="s">
        <v>3293</v>
      </c>
      <c r="AP55" s="82" t="s">
        <v>3289</v>
      </c>
      <c r="AQ55" s="82" t="s">
        <v>3291</v>
      </c>
      <c r="AR55" s="82" t="s">
        <v>2868</v>
      </c>
      <c r="AS55" s="82" t="s">
        <v>2868</v>
      </c>
      <c r="AT55" s="82" t="s">
        <v>3302</v>
      </c>
      <c r="AU55" s="82" t="s">
        <v>3293</v>
      </c>
      <c r="AV55" s="82" t="s">
        <v>3291</v>
      </c>
      <c r="AW55" s="82" t="s">
        <v>3291</v>
      </c>
      <c r="AX55" s="82" t="s">
        <v>4277</v>
      </c>
      <c r="AY55" s="82" t="s">
        <v>3289</v>
      </c>
      <c r="AZ55" s="82" t="s">
        <v>3294</v>
      </c>
      <c r="BA55" s="82" t="s">
        <v>3291</v>
      </c>
      <c r="BB55" s="82" t="s">
        <v>3301</v>
      </c>
      <c r="BC55" s="82" t="s">
        <v>3293</v>
      </c>
      <c r="BD55" s="82" t="s">
        <v>3289</v>
      </c>
      <c r="BE55" s="82" t="s">
        <v>3291</v>
      </c>
      <c r="BF55" s="82" t="s">
        <v>2868</v>
      </c>
      <c r="BG55" s="82" t="s">
        <v>2868</v>
      </c>
      <c r="BH55" s="82" t="s">
        <v>3302</v>
      </c>
      <c r="BI55" s="82" t="s">
        <v>3293</v>
      </c>
      <c r="BJ55" s="82" t="s">
        <v>3291</v>
      </c>
      <c r="BK55" s="82" t="s">
        <v>3291</v>
      </c>
      <c r="BL55" s="82" t="s">
        <v>4291</v>
      </c>
      <c r="BM55" s="82" t="s">
        <v>3289</v>
      </c>
      <c r="BN55" s="82" t="s">
        <v>3294</v>
      </c>
      <c r="BO55" s="82" t="s">
        <v>3291</v>
      </c>
      <c r="BP55" s="82" t="s">
        <v>3301</v>
      </c>
      <c r="BQ55" s="82" t="s">
        <v>3293</v>
      </c>
      <c r="BR55" s="82" t="s">
        <v>3289</v>
      </c>
      <c r="BS55" s="82" t="s">
        <v>3291</v>
      </c>
      <c r="BT55" s="82" t="s">
        <v>2868</v>
      </c>
      <c r="BU55" s="82" t="s">
        <v>2868</v>
      </c>
      <c r="BV55" s="82" t="s">
        <v>3302</v>
      </c>
      <c r="BW55" s="82" t="s">
        <v>3293</v>
      </c>
      <c r="BX55" s="82" t="s">
        <v>3291</v>
      </c>
      <c r="BY55" s="82" t="s">
        <v>3291</v>
      </c>
      <c r="BZ55" s="82" t="s">
        <v>4278</v>
      </c>
      <c r="CA55" s="82" t="s">
        <v>3289</v>
      </c>
      <c r="CB55" s="82" t="s">
        <v>3294</v>
      </c>
      <c r="CC55" s="82" t="s">
        <v>3291</v>
      </c>
      <c r="CD55" s="82" t="s">
        <v>3301</v>
      </c>
      <c r="CE55" s="82" t="s">
        <v>3293</v>
      </c>
      <c r="CF55" s="82" t="s">
        <v>3289</v>
      </c>
      <c r="CG55" s="82" t="s">
        <v>3291</v>
      </c>
      <c r="CH55" s="82" t="s">
        <v>2868</v>
      </c>
      <c r="CI55" s="82" t="s">
        <v>2868</v>
      </c>
      <c r="CJ55" s="82" t="s">
        <v>3302</v>
      </c>
      <c r="CK55" s="82" t="s">
        <v>3293</v>
      </c>
      <c r="CL55" s="82" t="s">
        <v>3291</v>
      </c>
      <c r="CM55" s="82" t="s">
        <v>3291</v>
      </c>
      <c r="CN55" s="82" t="s">
        <v>4279</v>
      </c>
      <c r="CO55" s="82" t="s">
        <v>3289</v>
      </c>
      <c r="CP55" s="82" t="s">
        <v>3294</v>
      </c>
      <c r="CQ55" s="82" t="s">
        <v>3291</v>
      </c>
      <c r="CR55" s="82" t="s">
        <v>3301</v>
      </c>
      <c r="CS55" s="82" t="s">
        <v>3293</v>
      </c>
      <c r="CT55" s="82" t="s">
        <v>3289</v>
      </c>
      <c r="CU55" s="82" t="s">
        <v>3291</v>
      </c>
      <c r="CV55" s="82" t="s">
        <v>2868</v>
      </c>
      <c r="CW55" s="82" t="s">
        <v>2868</v>
      </c>
      <c r="CX55" s="82" t="s">
        <v>3302</v>
      </c>
      <c r="CY55" s="82" t="s">
        <v>3293</v>
      </c>
      <c r="CZ55" s="82" t="s">
        <v>3291</v>
      </c>
      <c r="DA55" s="82" t="s">
        <v>3291</v>
      </c>
      <c r="DB55" s="82" t="s">
        <v>4280</v>
      </c>
      <c r="DC55" s="82" t="s">
        <v>3289</v>
      </c>
      <c r="DD55" s="82" t="s">
        <v>3294</v>
      </c>
      <c r="DE55" s="82" t="s">
        <v>3291</v>
      </c>
      <c r="DF55" s="82" t="s">
        <v>3301</v>
      </c>
      <c r="DG55" s="82" t="s">
        <v>3293</v>
      </c>
      <c r="DH55" s="82" t="s">
        <v>3289</v>
      </c>
      <c r="DI55" s="82" t="s">
        <v>3291</v>
      </c>
      <c r="DJ55" s="82" t="s">
        <v>2868</v>
      </c>
      <c r="DK55" s="82" t="s">
        <v>2868</v>
      </c>
      <c r="DL55" s="82" t="s">
        <v>3302</v>
      </c>
      <c r="DM55" s="82" t="s">
        <v>3293</v>
      </c>
      <c r="DN55" s="82" t="s">
        <v>3291</v>
      </c>
      <c r="DO55" s="82" t="s">
        <v>3291</v>
      </c>
      <c r="DP55" s="82" t="s">
        <v>4281</v>
      </c>
      <c r="DQ55" s="82" t="s">
        <v>3297</v>
      </c>
      <c r="DR55" s="82" t="s">
        <v>2868</v>
      </c>
      <c r="DS55" s="82" t="s">
        <v>2868</v>
      </c>
      <c r="DT55" s="82" t="s">
        <v>2868</v>
      </c>
      <c r="DU55" s="82" t="s">
        <v>2868</v>
      </c>
      <c r="DV55" s="82" t="s">
        <v>2868</v>
      </c>
      <c r="DW55" s="82" t="s">
        <v>2868</v>
      </c>
      <c r="DX55" s="82" t="s">
        <v>2868</v>
      </c>
      <c r="DY55" s="82" t="s">
        <v>2868</v>
      </c>
      <c r="DZ55" s="82" t="s">
        <v>2868</v>
      </c>
      <c r="EA55" s="82" t="s">
        <v>2868</v>
      </c>
      <c r="EB55" s="82" t="s">
        <v>2868</v>
      </c>
      <c r="EC55" s="82" t="s">
        <v>2868</v>
      </c>
      <c r="ED55" s="82" t="s">
        <v>4292</v>
      </c>
      <c r="EE55" s="82" t="s">
        <v>3289</v>
      </c>
      <c r="EF55" s="82" t="s">
        <v>3294</v>
      </c>
      <c r="EG55" s="82" t="s">
        <v>3291</v>
      </c>
      <c r="EH55" s="82" t="s">
        <v>3301</v>
      </c>
      <c r="EI55" s="82" t="s">
        <v>3293</v>
      </c>
      <c r="EJ55" s="82" t="s">
        <v>3289</v>
      </c>
      <c r="EK55" s="82" t="s">
        <v>3291</v>
      </c>
      <c r="EL55" s="82" t="s">
        <v>2868</v>
      </c>
      <c r="EM55" s="82" t="s">
        <v>2868</v>
      </c>
      <c r="EN55" s="82" t="s">
        <v>3302</v>
      </c>
      <c r="EO55" s="82" t="s">
        <v>3293</v>
      </c>
      <c r="EP55" s="82" t="s">
        <v>3291</v>
      </c>
      <c r="EQ55" s="82" t="s">
        <v>3291</v>
      </c>
      <c r="ER55" s="82" t="s">
        <v>4282</v>
      </c>
      <c r="ES55" s="82" t="s">
        <v>3289</v>
      </c>
      <c r="ET55" s="82" t="s">
        <v>3294</v>
      </c>
      <c r="EU55" s="82" t="s">
        <v>3291</v>
      </c>
      <c r="EV55" s="82" t="s">
        <v>3301</v>
      </c>
      <c r="EW55" s="82" t="s">
        <v>3293</v>
      </c>
      <c r="EX55" s="82" t="s">
        <v>3289</v>
      </c>
      <c r="EY55" s="82" t="s">
        <v>3291</v>
      </c>
      <c r="EZ55" s="82" t="s">
        <v>2868</v>
      </c>
      <c r="FA55" s="82" t="s">
        <v>2868</v>
      </c>
      <c r="FB55" s="82" t="s">
        <v>3302</v>
      </c>
      <c r="FC55" s="82" t="s">
        <v>3293</v>
      </c>
      <c r="FD55" s="82" t="s">
        <v>3291</v>
      </c>
      <c r="FE55" s="82" t="s">
        <v>3291</v>
      </c>
      <c r="FF55" s="82" t="s">
        <v>4283</v>
      </c>
      <c r="FG55" s="82" t="s">
        <v>3289</v>
      </c>
      <c r="FH55" s="82" t="s">
        <v>3294</v>
      </c>
      <c r="FI55" s="82" t="s">
        <v>3291</v>
      </c>
      <c r="FJ55" s="82" t="s">
        <v>3301</v>
      </c>
      <c r="FK55" s="82" t="s">
        <v>3293</v>
      </c>
      <c r="FL55" s="82" t="s">
        <v>3289</v>
      </c>
      <c r="FM55" s="82" t="s">
        <v>3291</v>
      </c>
      <c r="FN55" s="82" t="s">
        <v>2868</v>
      </c>
      <c r="FO55" s="82" t="s">
        <v>2868</v>
      </c>
      <c r="FP55" s="82" t="s">
        <v>3302</v>
      </c>
      <c r="FQ55" s="82" t="s">
        <v>3293</v>
      </c>
      <c r="FR55" s="82" t="s">
        <v>3291</v>
      </c>
      <c r="FS55" s="82" t="s">
        <v>3291</v>
      </c>
      <c r="FT55" s="82" t="s">
        <v>4293</v>
      </c>
      <c r="FU55" s="82" t="s">
        <v>3289</v>
      </c>
      <c r="FV55" s="82" t="s">
        <v>3294</v>
      </c>
      <c r="FW55" s="82" t="s">
        <v>3291</v>
      </c>
      <c r="FX55" s="82" t="s">
        <v>3301</v>
      </c>
      <c r="FY55" s="82" t="s">
        <v>3293</v>
      </c>
      <c r="FZ55" s="82" t="s">
        <v>3289</v>
      </c>
      <c r="GA55" s="82" t="s">
        <v>3291</v>
      </c>
      <c r="GB55" s="82" t="s">
        <v>2868</v>
      </c>
      <c r="GC55" s="82" t="s">
        <v>2868</v>
      </c>
      <c r="GD55" s="82" t="s">
        <v>3302</v>
      </c>
      <c r="GE55" s="82" t="s">
        <v>3293</v>
      </c>
      <c r="GF55" s="82" t="s">
        <v>3291</v>
      </c>
      <c r="GG55" s="82" t="s">
        <v>3291</v>
      </c>
      <c r="GH55" s="82" t="s">
        <v>4284</v>
      </c>
      <c r="GI55" s="82" t="s">
        <v>3289</v>
      </c>
      <c r="GJ55" s="82" t="s">
        <v>3294</v>
      </c>
      <c r="GK55" s="82" t="s">
        <v>3291</v>
      </c>
      <c r="GL55" s="82" t="s">
        <v>3301</v>
      </c>
      <c r="GM55" s="82" t="s">
        <v>3293</v>
      </c>
      <c r="GN55" s="82" t="s">
        <v>3289</v>
      </c>
      <c r="GO55" s="82" t="s">
        <v>3291</v>
      </c>
      <c r="GP55" s="82" t="s">
        <v>2868</v>
      </c>
      <c r="GQ55" s="82" t="s">
        <v>2868</v>
      </c>
      <c r="GR55" s="82" t="s">
        <v>3302</v>
      </c>
      <c r="GS55" s="82" t="s">
        <v>3293</v>
      </c>
      <c r="GT55" s="82" t="s">
        <v>3291</v>
      </c>
      <c r="GU55" s="82" t="s">
        <v>3291</v>
      </c>
      <c r="GV55" s="82" t="s">
        <v>4294</v>
      </c>
      <c r="GW55" s="82" t="s">
        <v>3289</v>
      </c>
      <c r="GX55" s="82" t="s">
        <v>3294</v>
      </c>
      <c r="GY55" s="82" t="s">
        <v>3291</v>
      </c>
      <c r="GZ55" s="82" t="s">
        <v>3301</v>
      </c>
      <c r="HA55" s="82" t="s">
        <v>3293</v>
      </c>
      <c r="HB55" s="82" t="s">
        <v>3289</v>
      </c>
      <c r="HC55" s="82" t="s">
        <v>3291</v>
      </c>
      <c r="HD55" s="82" t="s">
        <v>2868</v>
      </c>
      <c r="HE55" s="82" t="s">
        <v>2868</v>
      </c>
      <c r="HF55" s="82" t="s">
        <v>3302</v>
      </c>
      <c r="HG55" s="82" t="s">
        <v>3293</v>
      </c>
      <c r="HH55" s="82" t="s">
        <v>3291</v>
      </c>
      <c r="HI55" s="82" t="s">
        <v>3291</v>
      </c>
      <c r="HJ55" s="82" t="s">
        <v>4285</v>
      </c>
      <c r="HK55" s="82" t="s">
        <v>3289</v>
      </c>
      <c r="HL55" s="82" t="s">
        <v>3294</v>
      </c>
      <c r="HM55" s="82" t="s">
        <v>3291</v>
      </c>
      <c r="HN55" s="82" t="s">
        <v>3301</v>
      </c>
      <c r="HO55" s="82" t="s">
        <v>3293</v>
      </c>
      <c r="HP55" s="82" t="s">
        <v>3289</v>
      </c>
      <c r="HQ55" s="82" t="s">
        <v>3291</v>
      </c>
      <c r="HR55" s="82" t="s">
        <v>2868</v>
      </c>
      <c r="HS55" s="82" t="s">
        <v>2868</v>
      </c>
      <c r="HT55" s="82" t="s">
        <v>3302</v>
      </c>
      <c r="HU55" s="82" t="s">
        <v>3293</v>
      </c>
      <c r="HV55" s="82" t="s">
        <v>3291</v>
      </c>
      <c r="HW55" s="82" t="s">
        <v>3291</v>
      </c>
      <c r="HX55" s="82" t="s">
        <v>4297</v>
      </c>
      <c r="HY55" s="82" t="s">
        <v>3289</v>
      </c>
      <c r="HZ55" s="82" t="s">
        <v>3294</v>
      </c>
      <c r="IA55" s="82" t="s">
        <v>3291</v>
      </c>
      <c r="IB55" s="82" t="s">
        <v>3301</v>
      </c>
      <c r="IC55" s="82" t="s">
        <v>3293</v>
      </c>
      <c r="ID55" s="82" t="s">
        <v>3289</v>
      </c>
      <c r="IE55" s="82" t="s">
        <v>3291</v>
      </c>
      <c r="IF55" s="82" t="s">
        <v>2868</v>
      </c>
      <c r="IG55" s="82" t="s">
        <v>2868</v>
      </c>
      <c r="IH55" s="82" t="s">
        <v>3302</v>
      </c>
      <c r="II55" s="82" t="s">
        <v>3293</v>
      </c>
      <c r="IJ55" s="82" t="s">
        <v>3291</v>
      </c>
      <c r="IK55" s="82" t="s">
        <v>3291</v>
      </c>
      <c r="IL55" s="82" t="s">
        <v>4286</v>
      </c>
      <c r="IM55" s="82" t="s">
        <v>3297</v>
      </c>
      <c r="IN55" s="82" t="s">
        <v>2868</v>
      </c>
      <c r="IO55" s="82" t="s">
        <v>2868</v>
      </c>
      <c r="IP55" s="82" t="s">
        <v>2868</v>
      </c>
      <c r="IQ55" s="82" t="s">
        <v>2868</v>
      </c>
      <c r="IR55" s="82" t="s">
        <v>2868</v>
      </c>
      <c r="IS55" s="82" t="s">
        <v>2868</v>
      </c>
      <c r="IT55" s="82" t="s">
        <v>2868</v>
      </c>
      <c r="IU55" s="82" t="s">
        <v>2868</v>
      </c>
      <c r="IV55" s="82" t="s">
        <v>2868</v>
      </c>
      <c r="IW55" s="82" t="s">
        <v>2868</v>
      </c>
      <c r="IX55" s="82" t="s">
        <v>2868</v>
      </c>
      <c r="IY55" s="82" t="s">
        <v>2868</v>
      </c>
      <c r="IZ55" s="82" t="s">
        <v>4288</v>
      </c>
      <c r="JA55" s="82" t="s">
        <v>3289</v>
      </c>
      <c r="JB55" s="82" t="s">
        <v>3294</v>
      </c>
      <c r="JC55" s="82" t="s">
        <v>3291</v>
      </c>
      <c r="JD55" s="82" t="s">
        <v>3301</v>
      </c>
      <c r="JE55" s="82" t="s">
        <v>3293</v>
      </c>
      <c r="JF55" s="82" t="s">
        <v>3289</v>
      </c>
      <c r="JG55" s="82" t="s">
        <v>3291</v>
      </c>
      <c r="JH55" s="82" t="s">
        <v>2868</v>
      </c>
      <c r="JI55" s="82" t="s">
        <v>2868</v>
      </c>
      <c r="JJ55" s="82" t="s">
        <v>3302</v>
      </c>
      <c r="JK55" s="82" t="s">
        <v>3293</v>
      </c>
      <c r="JL55" s="82" t="s">
        <v>3291</v>
      </c>
      <c r="JM55" s="82" t="s">
        <v>3291</v>
      </c>
      <c r="JN55" s="82" t="s">
        <v>4295</v>
      </c>
      <c r="JO55" s="82" t="s">
        <v>3289</v>
      </c>
      <c r="JP55" s="82" t="s">
        <v>3294</v>
      </c>
      <c r="JQ55" s="82" t="s">
        <v>3291</v>
      </c>
      <c r="JR55" s="82" t="s">
        <v>3301</v>
      </c>
      <c r="JS55" s="82" t="s">
        <v>3293</v>
      </c>
      <c r="JT55" s="82" t="s">
        <v>3289</v>
      </c>
      <c r="JU55" s="82" t="s">
        <v>3291</v>
      </c>
      <c r="JV55" s="82" t="s">
        <v>2868</v>
      </c>
      <c r="JW55" s="82" t="s">
        <v>2868</v>
      </c>
      <c r="JX55" s="82" t="s">
        <v>3302</v>
      </c>
      <c r="JY55" s="82" t="s">
        <v>3293</v>
      </c>
      <c r="JZ55" s="82" t="s">
        <v>3291</v>
      </c>
      <c r="KA55" s="82" t="s">
        <v>3291</v>
      </c>
      <c r="KB55" s="82" t="s">
        <v>4289</v>
      </c>
      <c r="KC55" s="82" t="s">
        <v>3289</v>
      </c>
      <c r="KD55" s="82" t="s">
        <v>3294</v>
      </c>
      <c r="KE55" s="82" t="s">
        <v>3291</v>
      </c>
      <c r="KF55" s="82" t="s">
        <v>3301</v>
      </c>
      <c r="KG55" s="82" t="s">
        <v>3293</v>
      </c>
      <c r="KH55" s="82" t="s">
        <v>3289</v>
      </c>
      <c r="KI55" s="82" t="s">
        <v>3291</v>
      </c>
      <c r="KJ55" s="82" t="s">
        <v>2868</v>
      </c>
      <c r="KK55" s="82" t="s">
        <v>2868</v>
      </c>
      <c r="KL55" s="82" t="s">
        <v>3302</v>
      </c>
      <c r="KM55" s="82" t="s">
        <v>3293</v>
      </c>
      <c r="KN55" s="82" t="s">
        <v>3291</v>
      </c>
      <c r="KO55" s="82" t="s">
        <v>3291</v>
      </c>
      <c r="KP55" s="82" t="s">
        <v>2868</v>
      </c>
      <c r="KQ55" s="82" t="s">
        <v>2868</v>
      </c>
      <c r="KR55" s="82" t="s">
        <v>2868</v>
      </c>
      <c r="KS55" s="82" t="s">
        <v>2868</v>
      </c>
      <c r="KT55" s="82" t="s">
        <v>2868</v>
      </c>
      <c r="KU55" s="82" t="s">
        <v>2868</v>
      </c>
      <c r="KV55" s="82" t="s">
        <v>2868</v>
      </c>
      <c r="KW55" s="82" t="s">
        <v>2868</v>
      </c>
      <c r="KX55" s="82" t="s">
        <v>2868</v>
      </c>
      <c r="KY55" s="82" t="s">
        <v>2868</v>
      </c>
      <c r="KZ55" s="82" t="s">
        <v>2868</v>
      </c>
      <c r="LA55" s="82" t="s">
        <v>2868</v>
      </c>
      <c r="LB55" s="82" t="s">
        <v>2868</v>
      </c>
      <c r="LC55" s="82" t="s">
        <v>2868</v>
      </c>
      <c r="LD55" s="82" t="s">
        <v>2868</v>
      </c>
      <c r="LE55" s="82" t="s">
        <v>2868</v>
      </c>
      <c r="LF55" s="82" t="s">
        <v>2868</v>
      </c>
      <c r="LG55" s="82" t="s">
        <v>2868</v>
      </c>
      <c r="LH55" s="82" t="s">
        <v>2868</v>
      </c>
      <c r="LI55" s="82" t="s">
        <v>2868</v>
      </c>
      <c r="LJ55" s="82" t="s">
        <v>2868</v>
      </c>
      <c r="LK55" s="82" t="s">
        <v>2868</v>
      </c>
      <c r="LL55" s="82" t="s">
        <v>2868</v>
      </c>
      <c r="LM55" s="82" t="s">
        <v>2868</v>
      </c>
      <c r="LN55" s="82" t="s">
        <v>2868</v>
      </c>
      <c r="LO55" s="82" t="s">
        <v>2868</v>
      </c>
      <c r="LP55" s="82" t="s">
        <v>2868</v>
      </c>
      <c r="LQ55" s="82" t="s">
        <v>2868</v>
      </c>
      <c r="LR55" s="82" t="s">
        <v>2868</v>
      </c>
      <c r="LS55" s="82" t="s">
        <v>2868</v>
      </c>
      <c r="LT55" s="82" t="s">
        <v>2868</v>
      </c>
      <c r="LU55" s="82" t="s">
        <v>2868</v>
      </c>
      <c r="LV55" s="82" t="s">
        <v>2868</v>
      </c>
      <c r="LW55" s="82" t="s">
        <v>2868</v>
      </c>
      <c r="LX55" s="82" t="s">
        <v>2868</v>
      </c>
      <c r="LY55" s="82" t="s">
        <v>2868</v>
      </c>
      <c r="LZ55" s="82" t="s">
        <v>2868</v>
      </c>
      <c r="MA55" s="82" t="s">
        <v>2868</v>
      </c>
      <c r="MB55" s="82" t="s">
        <v>2868</v>
      </c>
      <c r="MC55" s="82" t="s">
        <v>2868</v>
      </c>
      <c r="MD55" s="82" t="s">
        <v>2868</v>
      </c>
      <c r="ME55" s="82" t="s">
        <v>2868</v>
      </c>
      <c r="MF55" s="82" t="s">
        <v>2868</v>
      </c>
      <c r="MG55" s="82" t="s">
        <v>2868</v>
      </c>
      <c r="MH55" s="82" t="s">
        <v>2868</v>
      </c>
      <c r="MI55" s="82" t="s">
        <v>2868</v>
      </c>
      <c r="MJ55" s="82" t="s">
        <v>2868</v>
      </c>
      <c r="MK55" s="82" t="s">
        <v>2868</v>
      </c>
      <c r="ML55" s="82" t="s">
        <v>2868</v>
      </c>
      <c r="MM55" s="82" t="s">
        <v>2868</v>
      </c>
      <c r="MN55" s="82" t="s">
        <v>2868</v>
      </c>
      <c r="MO55" s="82" t="s">
        <v>2868</v>
      </c>
      <c r="MP55" s="82" t="s">
        <v>2868</v>
      </c>
      <c r="MQ55" s="82" t="s">
        <v>2868</v>
      </c>
      <c r="MR55" s="82" t="s">
        <v>2868</v>
      </c>
      <c r="MS55" s="82" t="s">
        <v>2868</v>
      </c>
      <c r="MT55" s="82" t="s">
        <v>2868</v>
      </c>
      <c r="MU55" s="82" t="s">
        <v>2868</v>
      </c>
      <c r="MV55" s="82" t="s">
        <v>2868</v>
      </c>
      <c r="MW55" s="82" t="s">
        <v>2868</v>
      </c>
      <c r="MX55" s="82" t="s">
        <v>2868</v>
      </c>
      <c r="MY55" s="82" t="s">
        <v>2868</v>
      </c>
      <c r="MZ55" s="82" t="s">
        <v>2868</v>
      </c>
      <c r="NA55" s="82" t="s">
        <v>2868</v>
      </c>
      <c r="NB55" s="82" t="s">
        <v>2868</v>
      </c>
      <c r="NC55" s="82" t="s">
        <v>2868</v>
      </c>
      <c r="ND55" s="82" t="s">
        <v>2868</v>
      </c>
      <c r="NE55" s="82" t="s">
        <v>2868</v>
      </c>
      <c r="NF55" s="82" t="s">
        <v>2868</v>
      </c>
      <c r="NG55" s="82" t="s">
        <v>2868</v>
      </c>
      <c r="NH55" s="82" t="s">
        <v>2868</v>
      </c>
      <c r="NI55" s="82" t="s">
        <v>2868</v>
      </c>
      <c r="NJ55" s="82" t="s">
        <v>2868</v>
      </c>
      <c r="NK55" s="82" t="s">
        <v>2868</v>
      </c>
      <c r="NL55" s="82" t="s">
        <v>2868</v>
      </c>
      <c r="NM55" s="82" t="s">
        <v>2868</v>
      </c>
      <c r="NN55" s="82" t="s">
        <v>2868</v>
      </c>
      <c r="NO55" s="82" t="s">
        <v>2868</v>
      </c>
      <c r="NP55" s="82" t="s">
        <v>2868</v>
      </c>
      <c r="NQ55" s="82" t="s">
        <v>2868</v>
      </c>
      <c r="NR55" s="82" t="s">
        <v>2868</v>
      </c>
      <c r="NS55" s="82" t="s">
        <v>2868</v>
      </c>
      <c r="NT55" s="82" t="s">
        <v>2868</v>
      </c>
      <c r="NU55" s="82" t="s">
        <v>2868</v>
      </c>
      <c r="NV55" s="82" t="s">
        <v>2868</v>
      </c>
      <c r="NW55" s="82" t="s">
        <v>2868</v>
      </c>
      <c r="NX55" s="82" t="s">
        <v>2868</v>
      </c>
      <c r="NY55" s="82" t="s">
        <v>2868</v>
      </c>
      <c r="NZ55" s="82" t="s">
        <v>2868</v>
      </c>
      <c r="OA55" s="82" t="s">
        <v>2868</v>
      </c>
      <c r="OB55" s="82" t="s">
        <v>2868</v>
      </c>
      <c r="OC55" s="82" t="s">
        <v>2868</v>
      </c>
      <c r="OD55" s="82" t="s">
        <v>2868</v>
      </c>
      <c r="OE55" s="82" t="s">
        <v>2868</v>
      </c>
      <c r="OF55" s="82" t="s">
        <v>2868</v>
      </c>
      <c r="OG55" s="82" t="s">
        <v>2868</v>
      </c>
      <c r="OH55" s="82" t="s">
        <v>2868</v>
      </c>
      <c r="OI55" s="82" t="s">
        <v>2868</v>
      </c>
      <c r="OJ55" s="82" t="s">
        <v>2868</v>
      </c>
      <c r="OK55" s="82" t="s">
        <v>2868</v>
      </c>
      <c r="OL55" s="82" t="s">
        <v>2868</v>
      </c>
      <c r="OM55" s="82" t="s">
        <v>2868</v>
      </c>
      <c r="ON55" s="82" t="s">
        <v>2868</v>
      </c>
      <c r="OO55" s="82" t="s">
        <v>2868</v>
      </c>
      <c r="OP55" s="82" t="s">
        <v>2868</v>
      </c>
      <c r="OQ55" s="82" t="s">
        <v>2868</v>
      </c>
      <c r="OR55" s="82" t="s">
        <v>2868</v>
      </c>
      <c r="OS55" s="82" t="s">
        <v>2868</v>
      </c>
      <c r="OT55" s="82" t="s">
        <v>2868</v>
      </c>
      <c r="OU55" s="82" t="s">
        <v>2868</v>
      </c>
      <c r="OV55" s="82" t="s">
        <v>2868</v>
      </c>
      <c r="OW55" s="82" t="s">
        <v>2868</v>
      </c>
      <c r="OX55" s="82" t="s">
        <v>2868</v>
      </c>
      <c r="OY55" s="82" t="s">
        <v>2868</v>
      </c>
      <c r="OZ55" s="82" t="s">
        <v>2868</v>
      </c>
      <c r="PA55" s="82" t="s">
        <v>2868</v>
      </c>
      <c r="PB55" s="82" t="s">
        <v>2868</v>
      </c>
      <c r="PC55" s="82" t="s">
        <v>2868</v>
      </c>
      <c r="PD55" s="82" t="s">
        <v>2868</v>
      </c>
      <c r="PE55" s="82" t="s">
        <v>2868</v>
      </c>
      <c r="PF55" s="82" t="s">
        <v>2868</v>
      </c>
      <c r="PG55" s="82" t="s">
        <v>2868</v>
      </c>
      <c r="PH55" s="82" t="s">
        <v>2868</v>
      </c>
      <c r="PI55" s="82" t="s">
        <v>2868</v>
      </c>
      <c r="PJ55" s="82" t="s">
        <v>2868</v>
      </c>
      <c r="PK55" s="82" t="s">
        <v>2868</v>
      </c>
      <c r="PL55" s="82" t="s">
        <v>2868</v>
      </c>
      <c r="PM55" s="82" t="s">
        <v>2868</v>
      </c>
      <c r="PN55" s="82" t="s">
        <v>2868</v>
      </c>
      <c r="PO55" s="82" t="s">
        <v>2868</v>
      </c>
      <c r="PP55" s="82" t="s">
        <v>2868</v>
      </c>
      <c r="PQ55" s="82" t="s">
        <v>2868</v>
      </c>
      <c r="PR55" s="82" t="s">
        <v>2868</v>
      </c>
      <c r="PS55" s="82" t="s">
        <v>2868</v>
      </c>
      <c r="PT55" s="82" t="s">
        <v>2868</v>
      </c>
      <c r="PU55" s="82" t="s">
        <v>2868</v>
      </c>
      <c r="PV55" s="82" t="s">
        <v>2868</v>
      </c>
      <c r="PW55" s="82" t="s">
        <v>2868</v>
      </c>
      <c r="PX55" s="82" t="s">
        <v>2868</v>
      </c>
      <c r="PY55" s="82" t="s">
        <v>2868</v>
      </c>
      <c r="PZ55" s="82" t="s">
        <v>2868</v>
      </c>
      <c r="QA55" s="82" t="s">
        <v>2868</v>
      </c>
      <c r="QB55" s="82" t="s">
        <v>2868</v>
      </c>
      <c r="QC55" s="82" t="s">
        <v>2868</v>
      </c>
      <c r="QD55" s="82" t="s">
        <v>2868</v>
      </c>
      <c r="QE55" s="82" t="s">
        <v>2868</v>
      </c>
      <c r="QF55" s="82" t="s">
        <v>2868</v>
      </c>
      <c r="QG55" s="82" t="s">
        <v>2868</v>
      </c>
      <c r="QH55" s="82" t="s">
        <v>2868</v>
      </c>
      <c r="QI55" s="82" t="s">
        <v>2868</v>
      </c>
      <c r="QJ55" s="82" t="s">
        <v>2868</v>
      </c>
      <c r="QK55" s="82" t="s">
        <v>2868</v>
      </c>
      <c r="QL55" s="82" t="s">
        <v>2868</v>
      </c>
      <c r="QM55" s="82" t="s">
        <v>2868</v>
      </c>
    </row>
    <row r="56" spans="2:455">
      <c r="B56" s="82" t="s">
        <v>2935</v>
      </c>
      <c r="C56" s="82" t="s">
        <v>4116</v>
      </c>
      <c r="D56" s="82" t="s">
        <v>2935</v>
      </c>
      <c r="E56" s="82" t="s">
        <v>1877</v>
      </c>
      <c r="F56" s="82" t="s">
        <v>849</v>
      </c>
      <c r="G56" s="82" t="s">
        <v>378</v>
      </c>
      <c r="H56" s="82" t="s">
        <v>378</v>
      </c>
      <c r="I56" s="82" t="s">
        <v>4019</v>
      </c>
      <c r="J56" s="82" t="s">
        <v>4021</v>
      </c>
      <c r="K56" s="82" t="s">
        <v>3303</v>
      </c>
      <c r="L56" s="82" t="s">
        <v>3291</v>
      </c>
      <c r="M56" s="82" t="s">
        <v>3297</v>
      </c>
      <c r="N56" s="82" t="s">
        <v>4308</v>
      </c>
      <c r="O56" s="82" t="s">
        <v>3293</v>
      </c>
      <c r="P56" s="82" t="s">
        <v>3435</v>
      </c>
      <c r="Q56" s="82" t="s">
        <v>3293</v>
      </c>
      <c r="R56" s="82" t="s">
        <v>3361</v>
      </c>
      <c r="S56" s="82" t="s">
        <v>3291</v>
      </c>
      <c r="T56" s="82" t="s">
        <v>2868</v>
      </c>
      <c r="U56" s="82" t="s">
        <v>2868</v>
      </c>
      <c r="V56" s="82" t="s">
        <v>4276</v>
      </c>
      <c r="W56" s="82" t="s">
        <v>3289</v>
      </c>
      <c r="X56" s="82" t="s">
        <v>3320</v>
      </c>
      <c r="Y56" s="82" t="s">
        <v>3291</v>
      </c>
      <c r="Z56" s="82" t="s">
        <v>3295</v>
      </c>
      <c r="AA56" s="82" t="s">
        <v>3293</v>
      </c>
      <c r="AB56" s="82" t="s">
        <v>3289</v>
      </c>
      <c r="AC56" s="82" t="s">
        <v>3291</v>
      </c>
      <c r="AD56" s="82" t="s">
        <v>2868</v>
      </c>
      <c r="AE56" s="82" t="s">
        <v>2868</v>
      </c>
      <c r="AF56" s="82" t="s">
        <v>3302</v>
      </c>
      <c r="AG56" s="82" t="s">
        <v>3293</v>
      </c>
      <c r="AH56" s="82" t="s">
        <v>3291</v>
      </c>
      <c r="AI56" s="82" t="s">
        <v>3291</v>
      </c>
      <c r="AJ56" s="82" t="s">
        <v>4290</v>
      </c>
      <c r="AK56" s="82" t="s">
        <v>3289</v>
      </c>
      <c r="AL56" s="82" t="s">
        <v>3320</v>
      </c>
      <c r="AM56" s="82" t="s">
        <v>3291</v>
      </c>
      <c r="AN56" s="82" t="s">
        <v>3314</v>
      </c>
      <c r="AO56" s="82" t="s">
        <v>3293</v>
      </c>
      <c r="AP56" s="82" t="s">
        <v>3289</v>
      </c>
      <c r="AQ56" s="82" t="s">
        <v>3291</v>
      </c>
      <c r="AR56" s="82" t="s">
        <v>2868</v>
      </c>
      <c r="AS56" s="82" t="s">
        <v>2868</v>
      </c>
      <c r="AT56" s="82" t="s">
        <v>3302</v>
      </c>
      <c r="AU56" s="82" t="s">
        <v>3293</v>
      </c>
      <c r="AV56" s="82" t="s">
        <v>3307</v>
      </c>
      <c r="AW56" s="82" t="s">
        <v>3291</v>
      </c>
      <c r="AX56" s="82" t="s">
        <v>4277</v>
      </c>
      <c r="AY56" s="82" t="s">
        <v>3289</v>
      </c>
      <c r="AZ56" s="82" t="s">
        <v>3294</v>
      </c>
      <c r="BA56" s="82" t="s">
        <v>3291</v>
      </c>
      <c r="BB56" s="82" t="s">
        <v>3314</v>
      </c>
      <c r="BC56" s="82" t="s">
        <v>3291</v>
      </c>
      <c r="BD56" s="82" t="s">
        <v>3289</v>
      </c>
      <c r="BE56" s="82" t="s">
        <v>3291</v>
      </c>
      <c r="BF56" s="82" t="s">
        <v>2868</v>
      </c>
      <c r="BG56" s="82" t="s">
        <v>2868</v>
      </c>
      <c r="BH56" s="82" t="s">
        <v>3302</v>
      </c>
      <c r="BI56" s="82" t="s">
        <v>3293</v>
      </c>
      <c r="BJ56" s="82" t="s">
        <v>3297</v>
      </c>
      <c r="BK56" s="82" t="s">
        <v>3293</v>
      </c>
      <c r="BL56" s="82" t="s">
        <v>4291</v>
      </c>
      <c r="BM56" s="82" t="s">
        <v>3289</v>
      </c>
      <c r="BN56" s="82" t="s">
        <v>3320</v>
      </c>
      <c r="BO56" s="82" t="s">
        <v>3291</v>
      </c>
      <c r="BP56" s="82" t="s">
        <v>3298</v>
      </c>
      <c r="BQ56" s="82" t="s">
        <v>3293</v>
      </c>
      <c r="BR56" s="82" t="s">
        <v>3289</v>
      </c>
      <c r="BS56" s="82" t="s">
        <v>3291</v>
      </c>
      <c r="BT56" s="82" t="s">
        <v>2868</v>
      </c>
      <c r="BU56" s="82" t="s">
        <v>2868</v>
      </c>
      <c r="BV56" s="82" t="s">
        <v>3302</v>
      </c>
      <c r="BW56" s="82" t="s">
        <v>3293</v>
      </c>
      <c r="BX56" s="82" t="s">
        <v>3304</v>
      </c>
      <c r="BY56" s="82" t="s">
        <v>3291</v>
      </c>
      <c r="BZ56" s="82" t="s">
        <v>4278</v>
      </c>
      <c r="CA56" s="82" t="s">
        <v>3289</v>
      </c>
      <c r="CB56" s="82" t="s">
        <v>3320</v>
      </c>
      <c r="CC56" s="82" t="s">
        <v>3291</v>
      </c>
      <c r="CD56" s="82" t="s">
        <v>3298</v>
      </c>
      <c r="CE56" s="82" t="s">
        <v>3293</v>
      </c>
      <c r="CF56" s="82" t="s">
        <v>3289</v>
      </c>
      <c r="CG56" s="82" t="s">
        <v>3291</v>
      </c>
      <c r="CH56" s="82" t="s">
        <v>2868</v>
      </c>
      <c r="CI56" s="82" t="s">
        <v>2868</v>
      </c>
      <c r="CJ56" s="82" t="s">
        <v>3302</v>
      </c>
      <c r="CK56" s="82" t="s">
        <v>3293</v>
      </c>
      <c r="CL56" s="82" t="s">
        <v>3304</v>
      </c>
      <c r="CM56" s="82" t="s">
        <v>3291</v>
      </c>
      <c r="CN56" s="82" t="s">
        <v>4279</v>
      </c>
      <c r="CO56" s="82" t="s">
        <v>3289</v>
      </c>
      <c r="CP56" s="82" t="s">
        <v>3320</v>
      </c>
      <c r="CQ56" s="82" t="s">
        <v>3291</v>
      </c>
      <c r="CR56" s="82" t="s">
        <v>3303</v>
      </c>
      <c r="CS56" s="82" t="s">
        <v>3293</v>
      </c>
      <c r="CT56" s="82" t="s">
        <v>3289</v>
      </c>
      <c r="CU56" s="82" t="s">
        <v>3291</v>
      </c>
      <c r="CV56" s="82" t="s">
        <v>2868</v>
      </c>
      <c r="CW56" s="82" t="s">
        <v>2868</v>
      </c>
      <c r="CX56" s="82" t="s">
        <v>3302</v>
      </c>
      <c r="CY56" s="82" t="s">
        <v>3293</v>
      </c>
      <c r="CZ56" s="82" t="s">
        <v>3297</v>
      </c>
      <c r="DA56" s="82" t="s">
        <v>3291</v>
      </c>
      <c r="DB56" s="82" t="s">
        <v>4280</v>
      </c>
      <c r="DC56" s="82" t="s">
        <v>3289</v>
      </c>
      <c r="DD56" s="82" t="s">
        <v>3294</v>
      </c>
      <c r="DE56" s="82" t="s">
        <v>3291</v>
      </c>
      <c r="DF56" s="82" t="s">
        <v>3298</v>
      </c>
      <c r="DG56" s="82" t="s">
        <v>3293</v>
      </c>
      <c r="DH56" s="82" t="s">
        <v>3289</v>
      </c>
      <c r="DI56" s="82" t="s">
        <v>3291</v>
      </c>
      <c r="DJ56" s="82" t="s">
        <v>2868</v>
      </c>
      <c r="DK56" s="82" t="s">
        <v>2868</v>
      </c>
      <c r="DL56" s="82" t="s">
        <v>3302</v>
      </c>
      <c r="DM56" s="82" t="s">
        <v>3293</v>
      </c>
      <c r="DN56" s="82" t="s">
        <v>3297</v>
      </c>
      <c r="DO56" s="82" t="s">
        <v>3291</v>
      </c>
      <c r="DP56" s="82" t="s">
        <v>4281</v>
      </c>
      <c r="DQ56" s="82" t="s">
        <v>3297</v>
      </c>
      <c r="DR56" s="82" t="s">
        <v>2868</v>
      </c>
      <c r="DS56" s="82" t="s">
        <v>2868</v>
      </c>
      <c r="DT56" s="82" t="s">
        <v>2868</v>
      </c>
      <c r="DU56" s="82" t="s">
        <v>2868</v>
      </c>
      <c r="DV56" s="82" t="s">
        <v>2868</v>
      </c>
      <c r="DW56" s="82" t="s">
        <v>2868</v>
      </c>
      <c r="DX56" s="82" t="s">
        <v>2868</v>
      </c>
      <c r="DY56" s="82" t="s">
        <v>2868</v>
      </c>
      <c r="DZ56" s="82" t="s">
        <v>2868</v>
      </c>
      <c r="EA56" s="82" t="s">
        <v>2868</v>
      </c>
      <c r="EB56" s="82" t="s">
        <v>2868</v>
      </c>
      <c r="EC56" s="82" t="s">
        <v>2868</v>
      </c>
      <c r="ED56" s="82" t="s">
        <v>4292</v>
      </c>
      <c r="EE56" s="82" t="s">
        <v>3289</v>
      </c>
      <c r="EF56" s="82" t="s">
        <v>3320</v>
      </c>
      <c r="EG56" s="82" t="s">
        <v>3291</v>
      </c>
      <c r="EH56" s="82" t="s">
        <v>3321</v>
      </c>
      <c r="EI56" s="82" t="s">
        <v>3291</v>
      </c>
      <c r="EJ56" s="82" t="s">
        <v>3289</v>
      </c>
      <c r="EK56" s="82" t="s">
        <v>3291</v>
      </c>
      <c r="EL56" s="82" t="s">
        <v>2868</v>
      </c>
      <c r="EM56" s="82" t="s">
        <v>2868</v>
      </c>
      <c r="EN56" s="82" t="s">
        <v>3311</v>
      </c>
      <c r="EO56" s="82" t="s">
        <v>3291</v>
      </c>
      <c r="EP56" s="82" t="s">
        <v>3291</v>
      </c>
      <c r="EQ56" s="82" t="s">
        <v>3291</v>
      </c>
      <c r="ER56" s="82" t="s">
        <v>4282</v>
      </c>
      <c r="ES56" s="82" t="s">
        <v>3289</v>
      </c>
      <c r="ET56" s="82" t="s">
        <v>3320</v>
      </c>
      <c r="EU56" s="82" t="s">
        <v>3291</v>
      </c>
      <c r="EV56" s="82" t="s">
        <v>3314</v>
      </c>
      <c r="EW56" s="82" t="s">
        <v>3291</v>
      </c>
      <c r="EX56" s="82" t="s">
        <v>3289</v>
      </c>
      <c r="EY56" s="82" t="s">
        <v>3291</v>
      </c>
      <c r="EZ56" s="82" t="s">
        <v>2868</v>
      </c>
      <c r="FA56" s="82" t="s">
        <v>2868</v>
      </c>
      <c r="FB56" s="82" t="s">
        <v>3302</v>
      </c>
      <c r="FC56" s="82" t="s">
        <v>3293</v>
      </c>
      <c r="FD56" s="82" t="s">
        <v>3304</v>
      </c>
      <c r="FE56" s="82" t="s">
        <v>3293</v>
      </c>
      <c r="FF56" s="82" t="s">
        <v>4283</v>
      </c>
      <c r="FG56" s="82" t="s">
        <v>3289</v>
      </c>
      <c r="FH56" s="82" t="s">
        <v>3320</v>
      </c>
      <c r="FI56" s="82" t="s">
        <v>3291</v>
      </c>
      <c r="FJ56" s="82" t="s">
        <v>3298</v>
      </c>
      <c r="FK56" s="82" t="s">
        <v>3293</v>
      </c>
      <c r="FL56" s="82" t="s">
        <v>3289</v>
      </c>
      <c r="FM56" s="82" t="s">
        <v>3291</v>
      </c>
      <c r="FN56" s="82" t="s">
        <v>2868</v>
      </c>
      <c r="FO56" s="82" t="s">
        <v>2868</v>
      </c>
      <c r="FP56" s="82" t="s">
        <v>3302</v>
      </c>
      <c r="FQ56" s="82" t="s">
        <v>3293</v>
      </c>
      <c r="FR56" s="82" t="s">
        <v>3304</v>
      </c>
      <c r="FS56" s="82" t="s">
        <v>3291</v>
      </c>
      <c r="FT56" s="82" t="s">
        <v>4293</v>
      </c>
      <c r="FU56" s="82" t="s">
        <v>3289</v>
      </c>
      <c r="FV56" s="82" t="s">
        <v>3320</v>
      </c>
      <c r="FW56" s="82" t="s">
        <v>3291</v>
      </c>
      <c r="FX56" s="82" t="s">
        <v>3298</v>
      </c>
      <c r="FY56" s="82" t="s">
        <v>3293</v>
      </c>
      <c r="FZ56" s="82" t="s">
        <v>3289</v>
      </c>
      <c r="GA56" s="82" t="s">
        <v>3291</v>
      </c>
      <c r="GB56" s="82" t="s">
        <v>2868</v>
      </c>
      <c r="GC56" s="82" t="s">
        <v>2868</v>
      </c>
      <c r="GD56" s="82" t="s">
        <v>3302</v>
      </c>
      <c r="GE56" s="82" t="s">
        <v>3293</v>
      </c>
      <c r="GF56" s="82" t="s">
        <v>3304</v>
      </c>
      <c r="GG56" s="82" t="s">
        <v>3291</v>
      </c>
      <c r="GH56" s="82" t="s">
        <v>4284</v>
      </c>
      <c r="GI56" s="82" t="s">
        <v>3289</v>
      </c>
      <c r="GJ56" s="82" t="s">
        <v>3294</v>
      </c>
      <c r="GK56" s="82" t="s">
        <v>3291</v>
      </c>
      <c r="GL56" s="82" t="s">
        <v>3298</v>
      </c>
      <c r="GM56" s="82" t="s">
        <v>3293</v>
      </c>
      <c r="GN56" s="82" t="s">
        <v>3289</v>
      </c>
      <c r="GO56" s="82" t="s">
        <v>3291</v>
      </c>
      <c r="GP56" s="82" t="s">
        <v>2868</v>
      </c>
      <c r="GQ56" s="82" t="s">
        <v>2868</v>
      </c>
      <c r="GR56" s="82" t="s">
        <v>3302</v>
      </c>
      <c r="GS56" s="82" t="s">
        <v>3293</v>
      </c>
      <c r="GT56" s="82" t="s">
        <v>3297</v>
      </c>
      <c r="GU56" s="82" t="s">
        <v>3291</v>
      </c>
      <c r="GV56" s="82" t="s">
        <v>4294</v>
      </c>
      <c r="GW56" s="82" t="s">
        <v>3289</v>
      </c>
      <c r="GX56" s="82" t="s">
        <v>3320</v>
      </c>
      <c r="GY56" s="82" t="s">
        <v>3291</v>
      </c>
      <c r="GZ56" s="82" t="s">
        <v>3295</v>
      </c>
      <c r="HA56" s="82" t="s">
        <v>3293</v>
      </c>
      <c r="HB56" s="82" t="s">
        <v>3289</v>
      </c>
      <c r="HC56" s="82" t="s">
        <v>3291</v>
      </c>
      <c r="HD56" s="82" t="s">
        <v>2868</v>
      </c>
      <c r="HE56" s="82" t="s">
        <v>2868</v>
      </c>
      <c r="HF56" s="82" t="s">
        <v>3302</v>
      </c>
      <c r="HG56" s="82" t="s">
        <v>3293</v>
      </c>
      <c r="HH56" s="82" t="s">
        <v>3291</v>
      </c>
      <c r="HI56" s="82" t="s">
        <v>3291</v>
      </c>
      <c r="HJ56" s="82" t="s">
        <v>4285</v>
      </c>
      <c r="HK56" s="82" t="s">
        <v>3289</v>
      </c>
      <c r="HL56" s="82" t="s">
        <v>3320</v>
      </c>
      <c r="HM56" s="82" t="s">
        <v>3291</v>
      </c>
      <c r="HN56" s="82" t="s">
        <v>3298</v>
      </c>
      <c r="HO56" s="82" t="s">
        <v>3293</v>
      </c>
      <c r="HP56" s="82" t="s">
        <v>3289</v>
      </c>
      <c r="HQ56" s="82" t="s">
        <v>3291</v>
      </c>
      <c r="HR56" s="82" t="s">
        <v>2868</v>
      </c>
      <c r="HS56" s="82" t="s">
        <v>2868</v>
      </c>
      <c r="HT56" s="82" t="s">
        <v>3302</v>
      </c>
      <c r="HU56" s="82" t="s">
        <v>3293</v>
      </c>
      <c r="HV56" s="82" t="s">
        <v>3304</v>
      </c>
      <c r="HW56" s="82" t="s">
        <v>3291</v>
      </c>
      <c r="HX56" s="82" t="s">
        <v>4286</v>
      </c>
      <c r="HY56" s="82" t="s">
        <v>3297</v>
      </c>
      <c r="HZ56" s="82" t="s">
        <v>2868</v>
      </c>
      <c r="IA56" s="82" t="s">
        <v>2868</v>
      </c>
      <c r="IB56" s="82" t="s">
        <v>2868</v>
      </c>
      <c r="IC56" s="82" t="s">
        <v>2868</v>
      </c>
      <c r="ID56" s="82" t="s">
        <v>2868</v>
      </c>
      <c r="IE56" s="82" t="s">
        <v>2868</v>
      </c>
      <c r="IF56" s="82" t="s">
        <v>2868</v>
      </c>
      <c r="IG56" s="82" t="s">
        <v>2868</v>
      </c>
      <c r="IH56" s="82" t="s">
        <v>2868</v>
      </c>
      <c r="II56" s="82" t="s">
        <v>2868</v>
      </c>
      <c r="IJ56" s="82" t="s">
        <v>2868</v>
      </c>
      <c r="IK56" s="82" t="s">
        <v>2868</v>
      </c>
      <c r="IL56" s="82" t="s">
        <v>4287</v>
      </c>
      <c r="IM56" s="82" t="s">
        <v>3289</v>
      </c>
      <c r="IN56" s="82" t="s">
        <v>3294</v>
      </c>
      <c r="IO56" s="82" t="s">
        <v>3291</v>
      </c>
      <c r="IP56" s="82" t="s">
        <v>3301</v>
      </c>
      <c r="IQ56" s="82" t="s">
        <v>3293</v>
      </c>
      <c r="IR56" s="82" t="s">
        <v>3289</v>
      </c>
      <c r="IS56" s="82" t="s">
        <v>3291</v>
      </c>
      <c r="IT56" s="82" t="s">
        <v>2868</v>
      </c>
      <c r="IU56" s="82" t="s">
        <v>2868</v>
      </c>
      <c r="IV56" s="82" t="s">
        <v>3302</v>
      </c>
      <c r="IW56" s="82" t="s">
        <v>3293</v>
      </c>
      <c r="IX56" s="82" t="s">
        <v>3291</v>
      </c>
      <c r="IY56" s="82" t="s">
        <v>3291</v>
      </c>
      <c r="IZ56" s="82" t="s">
        <v>4288</v>
      </c>
      <c r="JA56" s="82" t="s">
        <v>3289</v>
      </c>
      <c r="JB56" s="82" t="s">
        <v>3320</v>
      </c>
      <c r="JC56" s="82" t="s">
        <v>3291</v>
      </c>
      <c r="JD56" s="82" t="s">
        <v>3295</v>
      </c>
      <c r="JE56" s="82" t="s">
        <v>3293</v>
      </c>
      <c r="JF56" s="82" t="s">
        <v>3289</v>
      </c>
      <c r="JG56" s="82" t="s">
        <v>3291</v>
      </c>
      <c r="JH56" s="82" t="s">
        <v>2868</v>
      </c>
      <c r="JI56" s="82" t="s">
        <v>2868</v>
      </c>
      <c r="JJ56" s="82" t="s">
        <v>3302</v>
      </c>
      <c r="JK56" s="82" t="s">
        <v>3293</v>
      </c>
      <c r="JL56" s="82" t="s">
        <v>3291</v>
      </c>
      <c r="JM56" s="82" t="s">
        <v>3291</v>
      </c>
      <c r="JN56" s="82" t="s">
        <v>4295</v>
      </c>
      <c r="JO56" s="82" t="s">
        <v>3289</v>
      </c>
      <c r="JP56" s="82" t="s">
        <v>3294</v>
      </c>
      <c r="JQ56" s="82" t="s">
        <v>3291</v>
      </c>
      <c r="JR56" s="82" t="s">
        <v>3301</v>
      </c>
      <c r="JS56" s="82" t="s">
        <v>3293</v>
      </c>
      <c r="JT56" s="82" t="s">
        <v>3289</v>
      </c>
      <c r="JU56" s="82" t="s">
        <v>3291</v>
      </c>
      <c r="JV56" s="82" t="s">
        <v>2868</v>
      </c>
      <c r="JW56" s="82" t="s">
        <v>2868</v>
      </c>
      <c r="JX56" s="82" t="s">
        <v>3302</v>
      </c>
      <c r="JY56" s="82" t="s">
        <v>3293</v>
      </c>
      <c r="JZ56" s="82" t="s">
        <v>3291</v>
      </c>
      <c r="KA56" s="82" t="s">
        <v>3291</v>
      </c>
      <c r="KB56" s="82" t="s">
        <v>4289</v>
      </c>
      <c r="KC56" s="82" t="s">
        <v>3289</v>
      </c>
      <c r="KD56" s="82" t="s">
        <v>3320</v>
      </c>
      <c r="KE56" s="82" t="s">
        <v>3291</v>
      </c>
      <c r="KF56" s="82" t="s">
        <v>3314</v>
      </c>
      <c r="KG56" s="82" t="s">
        <v>3293</v>
      </c>
      <c r="KH56" s="82" t="s">
        <v>3289</v>
      </c>
      <c r="KI56" s="82" t="s">
        <v>3291</v>
      </c>
      <c r="KJ56" s="82" t="s">
        <v>2868</v>
      </c>
      <c r="KK56" s="82" t="s">
        <v>2868</v>
      </c>
      <c r="KL56" s="82" t="s">
        <v>3302</v>
      </c>
      <c r="KM56" s="82" t="s">
        <v>3293</v>
      </c>
      <c r="KN56" s="82" t="s">
        <v>3307</v>
      </c>
      <c r="KO56" s="82" t="s">
        <v>3291</v>
      </c>
      <c r="KP56" s="82" t="s">
        <v>2868</v>
      </c>
      <c r="KQ56" s="82" t="s">
        <v>2868</v>
      </c>
      <c r="KR56" s="82" t="s">
        <v>2868</v>
      </c>
      <c r="KS56" s="82" t="s">
        <v>2868</v>
      </c>
      <c r="KT56" s="82" t="s">
        <v>2868</v>
      </c>
      <c r="KU56" s="82" t="s">
        <v>2868</v>
      </c>
      <c r="KV56" s="82" t="s">
        <v>2868</v>
      </c>
      <c r="KW56" s="82" t="s">
        <v>2868</v>
      </c>
      <c r="KX56" s="82" t="s">
        <v>2868</v>
      </c>
      <c r="KY56" s="82" t="s">
        <v>2868</v>
      </c>
      <c r="KZ56" s="82" t="s">
        <v>2868</v>
      </c>
      <c r="LA56" s="82" t="s">
        <v>2868</v>
      </c>
      <c r="LB56" s="82" t="s">
        <v>2868</v>
      </c>
      <c r="LC56" s="82" t="s">
        <v>2868</v>
      </c>
      <c r="LD56" s="82" t="s">
        <v>2868</v>
      </c>
      <c r="LE56" s="82" t="s">
        <v>2868</v>
      </c>
      <c r="LF56" s="82" t="s">
        <v>2868</v>
      </c>
      <c r="LG56" s="82" t="s">
        <v>2868</v>
      </c>
      <c r="LH56" s="82" t="s">
        <v>2868</v>
      </c>
      <c r="LI56" s="82" t="s">
        <v>2868</v>
      </c>
      <c r="LJ56" s="82" t="s">
        <v>2868</v>
      </c>
      <c r="LK56" s="82" t="s">
        <v>2868</v>
      </c>
      <c r="LL56" s="82" t="s">
        <v>2868</v>
      </c>
      <c r="LM56" s="82" t="s">
        <v>2868</v>
      </c>
      <c r="LN56" s="82" t="s">
        <v>2868</v>
      </c>
      <c r="LO56" s="82" t="s">
        <v>2868</v>
      </c>
      <c r="LP56" s="82" t="s">
        <v>2868</v>
      </c>
      <c r="LQ56" s="82" t="s">
        <v>2868</v>
      </c>
      <c r="LR56" s="82" t="s">
        <v>2868</v>
      </c>
      <c r="LS56" s="82" t="s">
        <v>2868</v>
      </c>
      <c r="LT56" s="82" t="s">
        <v>2868</v>
      </c>
      <c r="LU56" s="82" t="s">
        <v>2868</v>
      </c>
      <c r="LV56" s="82" t="s">
        <v>2868</v>
      </c>
      <c r="LW56" s="82" t="s">
        <v>2868</v>
      </c>
      <c r="LX56" s="82" t="s">
        <v>2868</v>
      </c>
      <c r="LY56" s="82" t="s">
        <v>2868</v>
      </c>
      <c r="LZ56" s="82" t="s">
        <v>2868</v>
      </c>
      <c r="MA56" s="82" t="s">
        <v>2868</v>
      </c>
      <c r="MB56" s="82" t="s">
        <v>2868</v>
      </c>
      <c r="MC56" s="82" t="s">
        <v>2868</v>
      </c>
      <c r="MD56" s="82" t="s">
        <v>2868</v>
      </c>
      <c r="ME56" s="82" t="s">
        <v>2868</v>
      </c>
      <c r="MF56" s="82" t="s">
        <v>2868</v>
      </c>
      <c r="MG56" s="82" t="s">
        <v>2868</v>
      </c>
      <c r="MH56" s="82" t="s">
        <v>2868</v>
      </c>
      <c r="MI56" s="82" t="s">
        <v>2868</v>
      </c>
      <c r="MJ56" s="82" t="s">
        <v>2868</v>
      </c>
      <c r="MK56" s="82" t="s">
        <v>2868</v>
      </c>
      <c r="ML56" s="82" t="s">
        <v>2868</v>
      </c>
      <c r="MM56" s="82" t="s">
        <v>2868</v>
      </c>
      <c r="MN56" s="82" t="s">
        <v>2868</v>
      </c>
      <c r="MO56" s="82" t="s">
        <v>2868</v>
      </c>
      <c r="MP56" s="82" t="s">
        <v>2868</v>
      </c>
      <c r="MQ56" s="82" t="s">
        <v>2868</v>
      </c>
      <c r="MR56" s="82" t="s">
        <v>2868</v>
      </c>
      <c r="MS56" s="82" t="s">
        <v>2868</v>
      </c>
      <c r="MT56" s="82" t="s">
        <v>2868</v>
      </c>
      <c r="MU56" s="82" t="s">
        <v>2868</v>
      </c>
      <c r="MV56" s="82" t="s">
        <v>2868</v>
      </c>
      <c r="MW56" s="82" t="s">
        <v>2868</v>
      </c>
      <c r="MX56" s="82" t="s">
        <v>2868</v>
      </c>
      <c r="MY56" s="82" t="s">
        <v>2868</v>
      </c>
      <c r="MZ56" s="82" t="s">
        <v>2868</v>
      </c>
      <c r="NA56" s="82" t="s">
        <v>2868</v>
      </c>
      <c r="NB56" s="82" t="s">
        <v>2868</v>
      </c>
      <c r="NC56" s="82" t="s">
        <v>2868</v>
      </c>
      <c r="ND56" s="82" t="s">
        <v>2868</v>
      </c>
      <c r="NE56" s="82" t="s">
        <v>2868</v>
      </c>
      <c r="NF56" s="82" t="s">
        <v>2868</v>
      </c>
      <c r="NG56" s="82" t="s">
        <v>2868</v>
      </c>
      <c r="NH56" s="82" t="s">
        <v>2868</v>
      </c>
      <c r="NI56" s="82" t="s">
        <v>2868</v>
      </c>
      <c r="NJ56" s="82" t="s">
        <v>2868</v>
      </c>
      <c r="NK56" s="82" t="s">
        <v>2868</v>
      </c>
      <c r="NL56" s="82" t="s">
        <v>2868</v>
      </c>
      <c r="NM56" s="82" t="s">
        <v>2868</v>
      </c>
      <c r="NN56" s="82" t="s">
        <v>2868</v>
      </c>
      <c r="NO56" s="82" t="s">
        <v>2868</v>
      </c>
      <c r="NP56" s="82" t="s">
        <v>2868</v>
      </c>
      <c r="NQ56" s="82" t="s">
        <v>2868</v>
      </c>
      <c r="NR56" s="82" t="s">
        <v>2868</v>
      </c>
      <c r="NS56" s="82" t="s">
        <v>2868</v>
      </c>
      <c r="NT56" s="82" t="s">
        <v>2868</v>
      </c>
      <c r="NU56" s="82" t="s">
        <v>2868</v>
      </c>
      <c r="NV56" s="82" t="s">
        <v>2868</v>
      </c>
      <c r="NW56" s="82" t="s">
        <v>2868</v>
      </c>
      <c r="NX56" s="82" t="s">
        <v>2868</v>
      </c>
      <c r="NY56" s="82" t="s">
        <v>2868</v>
      </c>
      <c r="NZ56" s="82" t="s">
        <v>2868</v>
      </c>
      <c r="OA56" s="82" t="s">
        <v>2868</v>
      </c>
      <c r="OB56" s="82" t="s">
        <v>2868</v>
      </c>
      <c r="OC56" s="82" t="s">
        <v>2868</v>
      </c>
      <c r="OD56" s="82" t="s">
        <v>2868</v>
      </c>
      <c r="OE56" s="82" t="s">
        <v>2868</v>
      </c>
      <c r="OF56" s="82" t="s">
        <v>2868</v>
      </c>
      <c r="OG56" s="82" t="s">
        <v>2868</v>
      </c>
      <c r="OH56" s="82" t="s">
        <v>2868</v>
      </c>
      <c r="OI56" s="82" t="s">
        <v>2868</v>
      </c>
      <c r="OJ56" s="82" t="s">
        <v>2868</v>
      </c>
      <c r="OK56" s="82" t="s">
        <v>2868</v>
      </c>
      <c r="OL56" s="82" t="s">
        <v>2868</v>
      </c>
      <c r="OM56" s="82" t="s">
        <v>2868</v>
      </c>
      <c r="ON56" s="82" t="s">
        <v>2868</v>
      </c>
      <c r="OO56" s="82" t="s">
        <v>2868</v>
      </c>
      <c r="OP56" s="82" t="s">
        <v>2868</v>
      </c>
      <c r="OQ56" s="82" t="s">
        <v>2868</v>
      </c>
      <c r="OR56" s="82" t="s">
        <v>2868</v>
      </c>
      <c r="OS56" s="82" t="s">
        <v>2868</v>
      </c>
      <c r="OT56" s="82" t="s">
        <v>2868</v>
      </c>
      <c r="OU56" s="82" t="s">
        <v>2868</v>
      </c>
      <c r="OV56" s="82" t="s">
        <v>2868</v>
      </c>
      <c r="OW56" s="82" t="s">
        <v>2868</v>
      </c>
      <c r="OX56" s="82" t="s">
        <v>2868</v>
      </c>
      <c r="OY56" s="82" t="s">
        <v>2868</v>
      </c>
      <c r="OZ56" s="82" t="s">
        <v>2868</v>
      </c>
      <c r="PA56" s="82" t="s">
        <v>2868</v>
      </c>
      <c r="PB56" s="82" t="s">
        <v>2868</v>
      </c>
      <c r="PC56" s="82" t="s">
        <v>2868</v>
      </c>
      <c r="PD56" s="82" t="s">
        <v>2868</v>
      </c>
      <c r="PE56" s="82" t="s">
        <v>2868</v>
      </c>
      <c r="PF56" s="82" t="s">
        <v>2868</v>
      </c>
      <c r="PG56" s="82" t="s">
        <v>2868</v>
      </c>
      <c r="PH56" s="82" t="s">
        <v>2868</v>
      </c>
      <c r="PI56" s="82" t="s">
        <v>2868</v>
      </c>
      <c r="PJ56" s="82" t="s">
        <v>2868</v>
      </c>
      <c r="PK56" s="82" t="s">
        <v>2868</v>
      </c>
      <c r="PL56" s="82" t="s">
        <v>2868</v>
      </c>
      <c r="PM56" s="82" t="s">
        <v>2868</v>
      </c>
      <c r="PN56" s="82" t="s">
        <v>2868</v>
      </c>
      <c r="PO56" s="82" t="s">
        <v>2868</v>
      </c>
      <c r="PP56" s="82" t="s">
        <v>2868</v>
      </c>
      <c r="PQ56" s="82" t="s">
        <v>2868</v>
      </c>
      <c r="PR56" s="82" t="s">
        <v>2868</v>
      </c>
      <c r="PS56" s="82" t="s">
        <v>2868</v>
      </c>
      <c r="PT56" s="82" t="s">
        <v>2868</v>
      </c>
      <c r="PU56" s="82" t="s">
        <v>2868</v>
      </c>
      <c r="PV56" s="82" t="s">
        <v>2868</v>
      </c>
      <c r="PW56" s="82" t="s">
        <v>2868</v>
      </c>
      <c r="PX56" s="82" t="s">
        <v>2868</v>
      </c>
      <c r="PY56" s="82" t="s">
        <v>2868</v>
      </c>
      <c r="PZ56" s="82" t="s">
        <v>2868</v>
      </c>
      <c r="QA56" s="82" t="s">
        <v>2868</v>
      </c>
      <c r="QB56" s="82" t="s">
        <v>2868</v>
      </c>
      <c r="QC56" s="82" t="s">
        <v>2868</v>
      </c>
      <c r="QD56" s="82" t="s">
        <v>2868</v>
      </c>
      <c r="QE56" s="82" t="s">
        <v>2868</v>
      </c>
      <c r="QF56" s="82" t="s">
        <v>2868</v>
      </c>
      <c r="QG56" s="82" t="s">
        <v>2868</v>
      </c>
      <c r="QH56" s="82" t="s">
        <v>2868</v>
      </c>
      <c r="QI56" s="82" t="s">
        <v>2868</v>
      </c>
      <c r="QJ56" s="82" t="s">
        <v>2868</v>
      </c>
      <c r="QK56" s="82" t="s">
        <v>2868</v>
      </c>
      <c r="QL56" s="82" t="s">
        <v>2868</v>
      </c>
      <c r="QM56" s="82" t="s">
        <v>2868</v>
      </c>
    </row>
    <row r="57" spans="2:455">
      <c r="B57" s="82" t="s">
        <v>2936</v>
      </c>
      <c r="C57" s="82" t="s">
        <v>4118</v>
      </c>
      <c r="D57" s="82" t="s">
        <v>2936</v>
      </c>
      <c r="E57" s="82" t="s">
        <v>3352</v>
      </c>
      <c r="F57" s="82" t="s">
        <v>849</v>
      </c>
      <c r="G57" s="82" t="s">
        <v>381</v>
      </c>
      <c r="H57" s="82" t="s">
        <v>381</v>
      </c>
      <c r="I57" s="82" t="s">
        <v>4019</v>
      </c>
      <c r="J57" s="82" t="s">
        <v>4021</v>
      </c>
      <c r="K57" s="82" t="s">
        <v>3301</v>
      </c>
      <c r="L57" s="82" t="s">
        <v>3291</v>
      </c>
      <c r="M57" s="82" t="s">
        <v>3304</v>
      </c>
      <c r="N57" s="82" t="s">
        <v>3323</v>
      </c>
      <c r="O57" s="82" t="s">
        <v>3293</v>
      </c>
      <c r="P57" s="82" t="s">
        <v>3349</v>
      </c>
      <c r="Q57" s="82" t="s">
        <v>3291</v>
      </c>
      <c r="R57" s="82" t="s">
        <v>3294</v>
      </c>
      <c r="S57" s="82" t="s">
        <v>3293</v>
      </c>
      <c r="T57" s="82" t="s">
        <v>2868</v>
      </c>
      <c r="U57" s="82" t="s">
        <v>2868</v>
      </c>
      <c r="V57" s="82" t="s">
        <v>4276</v>
      </c>
      <c r="W57" s="82" t="s">
        <v>3289</v>
      </c>
      <c r="X57" s="82" t="s">
        <v>3294</v>
      </c>
      <c r="Y57" s="82" t="s">
        <v>3291</v>
      </c>
      <c r="Z57" s="82" t="s">
        <v>3301</v>
      </c>
      <c r="AA57" s="82" t="s">
        <v>3293</v>
      </c>
      <c r="AB57" s="82" t="s">
        <v>3289</v>
      </c>
      <c r="AC57" s="82" t="s">
        <v>3291</v>
      </c>
      <c r="AD57" s="82" t="s">
        <v>2868</v>
      </c>
      <c r="AE57" s="82" t="s">
        <v>2868</v>
      </c>
      <c r="AF57" s="82" t="s">
        <v>3302</v>
      </c>
      <c r="AG57" s="82" t="s">
        <v>3293</v>
      </c>
      <c r="AH57" s="82" t="s">
        <v>3291</v>
      </c>
      <c r="AI57" s="82" t="s">
        <v>3291</v>
      </c>
      <c r="AJ57" s="82" t="s">
        <v>4290</v>
      </c>
      <c r="AK57" s="82" t="s">
        <v>3289</v>
      </c>
      <c r="AL57" s="82" t="s">
        <v>3294</v>
      </c>
      <c r="AM57" s="82" t="s">
        <v>3291</v>
      </c>
      <c r="AN57" s="82" t="s">
        <v>3301</v>
      </c>
      <c r="AO57" s="82" t="s">
        <v>3293</v>
      </c>
      <c r="AP57" s="82" t="s">
        <v>3289</v>
      </c>
      <c r="AQ57" s="82" t="s">
        <v>3291</v>
      </c>
      <c r="AR57" s="82" t="s">
        <v>2868</v>
      </c>
      <c r="AS57" s="82" t="s">
        <v>2868</v>
      </c>
      <c r="AT57" s="82" t="s">
        <v>3302</v>
      </c>
      <c r="AU57" s="82" t="s">
        <v>3293</v>
      </c>
      <c r="AV57" s="82" t="s">
        <v>3291</v>
      </c>
      <c r="AW57" s="82" t="s">
        <v>3291</v>
      </c>
      <c r="AX57" s="82" t="s">
        <v>4277</v>
      </c>
      <c r="AY57" s="82" t="s">
        <v>3289</v>
      </c>
      <c r="AZ57" s="82" t="s">
        <v>3294</v>
      </c>
      <c r="BA57" s="82" t="s">
        <v>3291</v>
      </c>
      <c r="BB57" s="82" t="s">
        <v>3298</v>
      </c>
      <c r="BC57" s="82" t="s">
        <v>3293</v>
      </c>
      <c r="BD57" s="82" t="s">
        <v>3289</v>
      </c>
      <c r="BE57" s="82" t="s">
        <v>3291</v>
      </c>
      <c r="BF57" s="82" t="s">
        <v>2868</v>
      </c>
      <c r="BG57" s="82" t="s">
        <v>2868</v>
      </c>
      <c r="BH57" s="82" t="s">
        <v>3302</v>
      </c>
      <c r="BI57" s="82" t="s">
        <v>3293</v>
      </c>
      <c r="BJ57" s="82" t="s">
        <v>3297</v>
      </c>
      <c r="BK57" s="82" t="s">
        <v>3291</v>
      </c>
      <c r="BL57" s="82" t="s">
        <v>4291</v>
      </c>
      <c r="BM57" s="82" t="s">
        <v>3289</v>
      </c>
      <c r="BN57" s="82" t="s">
        <v>3294</v>
      </c>
      <c r="BO57" s="82" t="s">
        <v>3291</v>
      </c>
      <c r="BP57" s="82" t="s">
        <v>3301</v>
      </c>
      <c r="BQ57" s="82" t="s">
        <v>3293</v>
      </c>
      <c r="BR57" s="82" t="s">
        <v>3289</v>
      </c>
      <c r="BS57" s="82" t="s">
        <v>3291</v>
      </c>
      <c r="BT57" s="82" t="s">
        <v>2868</v>
      </c>
      <c r="BU57" s="82" t="s">
        <v>2868</v>
      </c>
      <c r="BV57" s="82" t="s">
        <v>3302</v>
      </c>
      <c r="BW57" s="82" t="s">
        <v>3293</v>
      </c>
      <c r="BX57" s="82" t="s">
        <v>3291</v>
      </c>
      <c r="BY57" s="82" t="s">
        <v>3291</v>
      </c>
      <c r="BZ57" s="82" t="s">
        <v>4278</v>
      </c>
      <c r="CA57" s="82" t="s">
        <v>3289</v>
      </c>
      <c r="CB57" s="82" t="s">
        <v>2868</v>
      </c>
      <c r="CC57" s="82" t="s">
        <v>2868</v>
      </c>
      <c r="CD57" s="82" t="s">
        <v>2868</v>
      </c>
      <c r="CE57" s="82" t="s">
        <v>2868</v>
      </c>
      <c r="CF57" s="82" t="s">
        <v>2868</v>
      </c>
      <c r="CG57" s="82" t="s">
        <v>2868</v>
      </c>
      <c r="CH57" s="82" t="s">
        <v>2868</v>
      </c>
      <c r="CI57" s="82" t="s">
        <v>2868</v>
      </c>
      <c r="CJ57" s="82" t="s">
        <v>2868</v>
      </c>
      <c r="CK57" s="82" t="s">
        <v>2868</v>
      </c>
      <c r="CL57" s="82" t="s">
        <v>2868</v>
      </c>
      <c r="CM57" s="82" t="s">
        <v>2868</v>
      </c>
      <c r="CN57" s="82" t="s">
        <v>4279</v>
      </c>
      <c r="CO57" s="82" t="s">
        <v>3289</v>
      </c>
      <c r="CP57" s="82" t="s">
        <v>3294</v>
      </c>
      <c r="CQ57" s="82" t="s">
        <v>3291</v>
      </c>
      <c r="CR57" s="82" t="s">
        <v>3301</v>
      </c>
      <c r="CS57" s="82" t="s">
        <v>3293</v>
      </c>
      <c r="CT57" s="82" t="s">
        <v>3289</v>
      </c>
      <c r="CU57" s="82" t="s">
        <v>3291</v>
      </c>
      <c r="CV57" s="82" t="s">
        <v>2868</v>
      </c>
      <c r="CW57" s="82" t="s">
        <v>2868</v>
      </c>
      <c r="CX57" s="82" t="s">
        <v>3302</v>
      </c>
      <c r="CY57" s="82" t="s">
        <v>3293</v>
      </c>
      <c r="CZ57" s="82" t="s">
        <v>3291</v>
      </c>
      <c r="DA57" s="82" t="s">
        <v>3291</v>
      </c>
      <c r="DB57" s="82" t="s">
        <v>4280</v>
      </c>
      <c r="DC57" s="82" t="s">
        <v>3289</v>
      </c>
      <c r="DD57" s="82" t="s">
        <v>3294</v>
      </c>
      <c r="DE57" s="82" t="s">
        <v>3291</v>
      </c>
      <c r="DF57" s="82" t="s">
        <v>3298</v>
      </c>
      <c r="DG57" s="82" t="s">
        <v>3291</v>
      </c>
      <c r="DH57" s="82" t="s">
        <v>3289</v>
      </c>
      <c r="DI57" s="82" t="s">
        <v>3291</v>
      </c>
      <c r="DJ57" s="82" t="s">
        <v>2868</v>
      </c>
      <c r="DK57" s="82" t="s">
        <v>2868</v>
      </c>
      <c r="DL57" s="82" t="s">
        <v>3302</v>
      </c>
      <c r="DM57" s="82" t="s">
        <v>3293</v>
      </c>
      <c r="DN57" s="82" t="s">
        <v>3289</v>
      </c>
      <c r="DO57" s="82" t="s">
        <v>3293</v>
      </c>
      <c r="DP57" s="82" t="s">
        <v>4281</v>
      </c>
      <c r="DQ57" s="82" t="s">
        <v>3297</v>
      </c>
      <c r="DR57" s="82" t="s">
        <v>2868</v>
      </c>
      <c r="DS57" s="82" t="s">
        <v>2868</v>
      </c>
      <c r="DT57" s="82" t="s">
        <v>2868</v>
      </c>
      <c r="DU57" s="82" t="s">
        <v>2868</v>
      </c>
      <c r="DV57" s="82" t="s">
        <v>2868</v>
      </c>
      <c r="DW57" s="82" t="s">
        <v>2868</v>
      </c>
      <c r="DX57" s="82" t="s">
        <v>2868</v>
      </c>
      <c r="DY57" s="82" t="s">
        <v>2868</v>
      </c>
      <c r="DZ57" s="82" t="s">
        <v>2868</v>
      </c>
      <c r="EA57" s="82" t="s">
        <v>2868</v>
      </c>
      <c r="EB57" s="82" t="s">
        <v>2868</v>
      </c>
      <c r="EC57" s="82" t="s">
        <v>2868</v>
      </c>
      <c r="ED57" s="82" t="s">
        <v>4292</v>
      </c>
      <c r="EE57" s="82" t="s">
        <v>3289</v>
      </c>
      <c r="EF57" s="82" t="s">
        <v>3294</v>
      </c>
      <c r="EG57" s="82" t="s">
        <v>3291</v>
      </c>
      <c r="EH57" s="82" t="s">
        <v>3303</v>
      </c>
      <c r="EI57" s="82" t="s">
        <v>3293</v>
      </c>
      <c r="EJ57" s="82" t="s">
        <v>3289</v>
      </c>
      <c r="EK57" s="82" t="s">
        <v>3291</v>
      </c>
      <c r="EL57" s="82" t="s">
        <v>2868</v>
      </c>
      <c r="EM57" s="82" t="s">
        <v>2868</v>
      </c>
      <c r="EN57" s="82" t="s">
        <v>3302</v>
      </c>
      <c r="EO57" s="82" t="s">
        <v>3293</v>
      </c>
      <c r="EP57" s="82" t="s">
        <v>3289</v>
      </c>
      <c r="EQ57" s="82" t="s">
        <v>3291</v>
      </c>
      <c r="ER57" s="82" t="s">
        <v>4282</v>
      </c>
      <c r="ES57" s="82" t="s">
        <v>3297</v>
      </c>
      <c r="ET57" s="82" t="s">
        <v>2868</v>
      </c>
      <c r="EU57" s="82" t="s">
        <v>2868</v>
      </c>
      <c r="EV57" s="82" t="s">
        <v>2868</v>
      </c>
      <c r="EW57" s="82" t="s">
        <v>2868</v>
      </c>
      <c r="EX57" s="82" t="s">
        <v>2868</v>
      </c>
      <c r="EY57" s="82" t="s">
        <v>2868</v>
      </c>
      <c r="EZ57" s="82" t="s">
        <v>2868</v>
      </c>
      <c r="FA57" s="82" t="s">
        <v>2868</v>
      </c>
      <c r="FB57" s="82" t="s">
        <v>2868</v>
      </c>
      <c r="FC57" s="82" t="s">
        <v>2868</v>
      </c>
      <c r="FD57" s="82" t="s">
        <v>2868</v>
      </c>
      <c r="FE57" s="82" t="s">
        <v>2868</v>
      </c>
      <c r="FF57" s="82" t="s">
        <v>4283</v>
      </c>
      <c r="FG57" s="82" t="s">
        <v>3289</v>
      </c>
      <c r="FH57" s="82" t="s">
        <v>3294</v>
      </c>
      <c r="FI57" s="82" t="s">
        <v>3291</v>
      </c>
      <c r="FJ57" s="82" t="s">
        <v>3298</v>
      </c>
      <c r="FK57" s="82" t="s">
        <v>3291</v>
      </c>
      <c r="FL57" s="82" t="s">
        <v>3289</v>
      </c>
      <c r="FM57" s="82" t="s">
        <v>3291</v>
      </c>
      <c r="FN57" s="82" t="s">
        <v>2868</v>
      </c>
      <c r="FO57" s="82" t="s">
        <v>2868</v>
      </c>
      <c r="FP57" s="82" t="s">
        <v>3302</v>
      </c>
      <c r="FQ57" s="82" t="s">
        <v>3293</v>
      </c>
      <c r="FR57" s="82" t="s">
        <v>3289</v>
      </c>
      <c r="FS57" s="82" t="s">
        <v>3293</v>
      </c>
      <c r="FT57" s="82" t="s">
        <v>4293</v>
      </c>
      <c r="FU57" s="82" t="s">
        <v>3289</v>
      </c>
      <c r="FV57" s="82" t="s">
        <v>3294</v>
      </c>
      <c r="FW57" s="82" t="s">
        <v>3291</v>
      </c>
      <c r="FX57" s="82" t="s">
        <v>3301</v>
      </c>
      <c r="FY57" s="82" t="s">
        <v>3293</v>
      </c>
      <c r="FZ57" s="82" t="s">
        <v>3289</v>
      </c>
      <c r="GA57" s="82" t="s">
        <v>3291</v>
      </c>
      <c r="GB57" s="82" t="s">
        <v>2868</v>
      </c>
      <c r="GC57" s="82" t="s">
        <v>2868</v>
      </c>
      <c r="GD57" s="82" t="s">
        <v>3302</v>
      </c>
      <c r="GE57" s="82" t="s">
        <v>3293</v>
      </c>
      <c r="GF57" s="82" t="s">
        <v>3291</v>
      </c>
      <c r="GG57" s="82" t="s">
        <v>3291</v>
      </c>
      <c r="GH57" s="82" t="s">
        <v>4284</v>
      </c>
      <c r="GI57" s="82" t="s">
        <v>3289</v>
      </c>
      <c r="GJ57" s="82" t="s">
        <v>3294</v>
      </c>
      <c r="GK57" s="82" t="s">
        <v>3291</v>
      </c>
      <c r="GL57" s="82" t="s">
        <v>3303</v>
      </c>
      <c r="GM57" s="82" t="s">
        <v>3293</v>
      </c>
      <c r="GN57" s="82" t="s">
        <v>3289</v>
      </c>
      <c r="GO57" s="82" t="s">
        <v>3291</v>
      </c>
      <c r="GP57" s="82" t="s">
        <v>2868</v>
      </c>
      <c r="GQ57" s="82" t="s">
        <v>2868</v>
      </c>
      <c r="GR57" s="82" t="s">
        <v>3302</v>
      </c>
      <c r="GS57" s="82" t="s">
        <v>3293</v>
      </c>
      <c r="GT57" s="82" t="s">
        <v>3289</v>
      </c>
      <c r="GU57" s="82" t="s">
        <v>3291</v>
      </c>
      <c r="GV57" s="82" t="s">
        <v>4294</v>
      </c>
      <c r="GW57" s="82" t="s">
        <v>3289</v>
      </c>
      <c r="GX57" s="82" t="s">
        <v>3294</v>
      </c>
      <c r="GY57" s="82" t="s">
        <v>3291</v>
      </c>
      <c r="GZ57" s="82" t="s">
        <v>3301</v>
      </c>
      <c r="HA57" s="82" t="s">
        <v>3293</v>
      </c>
      <c r="HB57" s="82" t="s">
        <v>3289</v>
      </c>
      <c r="HC57" s="82" t="s">
        <v>3291</v>
      </c>
      <c r="HD57" s="82" t="s">
        <v>2868</v>
      </c>
      <c r="HE57" s="82" t="s">
        <v>2868</v>
      </c>
      <c r="HF57" s="82" t="s">
        <v>3302</v>
      </c>
      <c r="HG57" s="82" t="s">
        <v>3293</v>
      </c>
      <c r="HH57" s="82" t="s">
        <v>3291</v>
      </c>
      <c r="HI57" s="82" t="s">
        <v>3291</v>
      </c>
      <c r="HJ57" s="82" t="s">
        <v>4285</v>
      </c>
      <c r="HK57" s="82" t="s">
        <v>3289</v>
      </c>
      <c r="HL57" s="82" t="s">
        <v>3294</v>
      </c>
      <c r="HM57" s="82" t="s">
        <v>3291</v>
      </c>
      <c r="HN57" s="82" t="s">
        <v>3301</v>
      </c>
      <c r="HO57" s="82" t="s">
        <v>3293</v>
      </c>
      <c r="HP57" s="82" t="s">
        <v>3289</v>
      </c>
      <c r="HQ57" s="82" t="s">
        <v>3291</v>
      </c>
      <c r="HR57" s="82" t="s">
        <v>2868</v>
      </c>
      <c r="HS57" s="82" t="s">
        <v>2868</v>
      </c>
      <c r="HT57" s="82" t="s">
        <v>3302</v>
      </c>
      <c r="HU57" s="82" t="s">
        <v>3293</v>
      </c>
      <c r="HV57" s="82" t="s">
        <v>3291</v>
      </c>
      <c r="HW57" s="82" t="s">
        <v>3291</v>
      </c>
      <c r="HX57" s="82" t="s">
        <v>4286</v>
      </c>
      <c r="HY57" s="82" t="s">
        <v>3297</v>
      </c>
      <c r="HZ57" s="82" t="s">
        <v>2868</v>
      </c>
      <c r="IA57" s="82" t="s">
        <v>2868</v>
      </c>
      <c r="IB57" s="82" t="s">
        <v>2868</v>
      </c>
      <c r="IC57" s="82" t="s">
        <v>2868</v>
      </c>
      <c r="ID57" s="82" t="s">
        <v>2868</v>
      </c>
      <c r="IE57" s="82" t="s">
        <v>2868</v>
      </c>
      <c r="IF57" s="82" t="s">
        <v>2868</v>
      </c>
      <c r="IG57" s="82" t="s">
        <v>2868</v>
      </c>
      <c r="IH57" s="82" t="s">
        <v>2868</v>
      </c>
      <c r="II57" s="82" t="s">
        <v>2868</v>
      </c>
      <c r="IJ57" s="82" t="s">
        <v>2868</v>
      </c>
      <c r="IK57" s="82" t="s">
        <v>2868</v>
      </c>
      <c r="IL57" s="82" t="s">
        <v>4287</v>
      </c>
      <c r="IM57" s="82" t="s">
        <v>3289</v>
      </c>
      <c r="IN57" s="82" t="s">
        <v>3294</v>
      </c>
      <c r="IO57" s="82" t="s">
        <v>3291</v>
      </c>
      <c r="IP57" s="82" t="s">
        <v>3301</v>
      </c>
      <c r="IQ57" s="82" t="s">
        <v>3293</v>
      </c>
      <c r="IR57" s="82" t="s">
        <v>3289</v>
      </c>
      <c r="IS57" s="82" t="s">
        <v>3291</v>
      </c>
      <c r="IT57" s="82" t="s">
        <v>2868</v>
      </c>
      <c r="IU57" s="82" t="s">
        <v>2868</v>
      </c>
      <c r="IV57" s="82" t="s">
        <v>3302</v>
      </c>
      <c r="IW57" s="82" t="s">
        <v>3293</v>
      </c>
      <c r="IX57" s="82" t="s">
        <v>3291</v>
      </c>
      <c r="IY57" s="82" t="s">
        <v>3291</v>
      </c>
      <c r="IZ57" s="82" t="s">
        <v>4288</v>
      </c>
      <c r="JA57" s="82" t="s">
        <v>3289</v>
      </c>
      <c r="JB57" s="82" t="s">
        <v>3294</v>
      </c>
      <c r="JC57" s="82" t="s">
        <v>3291</v>
      </c>
      <c r="JD57" s="82" t="s">
        <v>3298</v>
      </c>
      <c r="JE57" s="82" t="s">
        <v>3291</v>
      </c>
      <c r="JF57" s="82" t="s">
        <v>3289</v>
      </c>
      <c r="JG57" s="82" t="s">
        <v>3291</v>
      </c>
      <c r="JH57" s="82" t="s">
        <v>2868</v>
      </c>
      <c r="JI57" s="82" t="s">
        <v>2868</v>
      </c>
      <c r="JJ57" s="82" t="s">
        <v>3302</v>
      </c>
      <c r="JK57" s="82" t="s">
        <v>3293</v>
      </c>
      <c r="JL57" s="82" t="s">
        <v>3289</v>
      </c>
      <c r="JM57" s="82" t="s">
        <v>3293</v>
      </c>
      <c r="JN57" s="82" t="s">
        <v>4295</v>
      </c>
      <c r="JO57" s="82" t="s">
        <v>3289</v>
      </c>
      <c r="JP57" s="82" t="s">
        <v>3294</v>
      </c>
      <c r="JQ57" s="82" t="s">
        <v>3291</v>
      </c>
      <c r="JR57" s="82" t="s">
        <v>3303</v>
      </c>
      <c r="JS57" s="82" t="s">
        <v>3293</v>
      </c>
      <c r="JT57" s="82" t="s">
        <v>3289</v>
      </c>
      <c r="JU57" s="82" t="s">
        <v>3291</v>
      </c>
      <c r="JV57" s="82" t="s">
        <v>2868</v>
      </c>
      <c r="JW57" s="82" t="s">
        <v>2868</v>
      </c>
      <c r="JX57" s="82" t="s">
        <v>3302</v>
      </c>
      <c r="JY57" s="82" t="s">
        <v>3293</v>
      </c>
      <c r="JZ57" s="82" t="s">
        <v>3289</v>
      </c>
      <c r="KA57" s="82" t="s">
        <v>3291</v>
      </c>
      <c r="KB57" s="82" t="s">
        <v>4289</v>
      </c>
      <c r="KC57" s="82" t="s">
        <v>3289</v>
      </c>
      <c r="KD57" s="82" t="s">
        <v>3294</v>
      </c>
      <c r="KE57" s="82" t="s">
        <v>3291</v>
      </c>
      <c r="KF57" s="82" t="s">
        <v>3301</v>
      </c>
      <c r="KG57" s="82" t="s">
        <v>3293</v>
      </c>
      <c r="KH57" s="82" t="s">
        <v>3289</v>
      </c>
      <c r="KI57" s="82" t="s">
        <v>3291</v>
      </c>
      <c r="KJ57" s="82" t="s">
        <v>2868</v>
      </c>
      <c r="KK57" s="82" t="s">
        <v>2868</v>
      </c>
      <c r="KL57" s="82" t="s">
        <v>3302</v>
      </c>
      <c r="KM57" s="82" t="s">
        <v>3293</v>
      </c>
      <c r="KN57" s="82" t="s">
        <v>3291</v>
      </c>
      <c r="KO57" s="82" t="s">
        <v>3291</v>
      </c>
      <c r="KP57" s="82" t="s">
        <v>2868</v>
      </c>
      <c r="KQ57" s="82" t="s">
        <v>2868</v>
      </c>
      <c r="KR57" s="82" t="s">
        <v>2868</v>
      </c>
      <c r="KS57" s="82" t="s">
        <v>2868</v>
      </c>
      <c r="KT57" s="82" t="s">
        <v>2868</v>
      </c>
      <c r="KU57" s="82" t="s">
        <v>2868</v>
      </c>
      <c r="KV57" s="82" t="s">
        <v>2868</v>
      </c>
      <c r="KW57" s="82" t="s">
        <v>2868</v>
      </c>
      <c r="KX57" s="82" t="s">
        <v>2868</v>
      </c>
      <c r="KY57" s="82" t="s">
        <v>2868</v>
      </c>
      <c r="KZ57" s="82" t="s">
        <v>2868</v>
      </c>
      <c r="LA57" s="82" t="s">
        <v>2868</v>
      </c>
      <c r="LB57" s="82" t="s">
        <v>2868</v>
      </c>
      <c r="LC57" s="82" t="s">
        <v>2868</v>
      </c>
      <c r="LD57" s="82" t="s">
        <v>2868</v>
      </c>
      <c r="LE57" s="82" t="s">
        <v>2868</v>
      </c>
      <c r="LF57" s="82" t="s">
        <v>2868</v>
      </c>
      <c r="LG57" s="82" t="s">
        <v>2868</v>
      </c>
      <c r="LH57" s="82" t="s">
        <v>2868</v>
      </c>
      <c r="LI57" s="82" t="s">
        <v>2868</v>
      </c>
      <c r="LJ57" s="82" t="s">
        <v>2868</v>
      </c>
      <c r="LK57" s="82" t="s">
        <v>2868</v>
      </c>
      <c r="LL57" s="82" t="s">
        <v>2868</v>
      </c>
      <c r="LM57" s="82" t="s">
        <v>2868</v>
      </c>
      <c r="LN57" s="82" t="s">
        <v>2868</v>
      </c>
      <c r="LO57" s="82" t="s">
        <v>2868</v>
      </c>
      <c r="LP57" s="82" t="s">
        <v>2868</v>
      </c>
      <c r="LQ57" s="82" t="s">
        <v>2868</v>
      </c>
      <c r="LR57" s="82" t="s">
        <v>2868</v>
      </c>
      <c r="LS57" s="82" t="s">
        <v>2868</v>
      </c>
      <c r="LT57" s="82" t="s">
        <v>2868</v>
      </c>
      <c r="LU57" s="82" t="s">
        <v>2868</v>
      </c>
      <c r="LV57" s="82" t="s">
        <v>2868</v>
      </c>
      <c r="LW57" s="82" t="s">
        <v>2868</v>
      </c>
      <c r="LX57" s="82" t="s">
        <v>2868</v>
      </c>
      <c r="LY57" s="82" t="s">
        <v>2868</v>
      </c>
      <c r="LZ57" s="82" t="s">
        <v>2868</v>
      </c>
      <c r="MA57" s="82" t="s">
        <v>2868</v>
      </c>
      <c r="MB57" s="82" t="s">
        <v>2868</v>
      </c>
      <c r="MC57" s="82" t="s">
        <v>2868</v>
      </c>
      <c r="MD57" s="82" t="s">
        <v>2868</v>
      </c>
      <c r="ME57" s="82" t="s">
        <v>2868</v>
      </c>
      <c r="MF57" s="82" t="s">
        <v>2868</v>
      </c>
      <c r="MG57" s="82" t="s">
        <v>2868</v>
      </c>
      <c r="MH57" s="82" t="s">
        <v>2868</v>
      </c>
      <c r="MI57" s="82" t="s">
        <v>2868</v>
      </c>
      <c r="MJ57" s="82" t="s">
        <v>2868</v>
      </c>
      <c r="MK57" s="82" t="s">
        <v>2868</v>
      </c>
      <c r="ML57" s="82" t="s">
        <v>2868</v>
      </c>
      <c r="MM57" s="82" t="s">
        <v>2868</v>
      </c>
      <c r="MN57" s="82" t="s">
        <v>2868</v>
      </c>
      <c r="MO57" s="82" t="s">
        <v>2868</v>
      </c>
      <c r="MP57" s="82" t="s">
        <v>2868</v>
      </c>
      <c r="MQ57" s="82" t="s">
        <v>2868</v>
      </c>
      <c r="MR57" s="82" t="s">
        <v>2868</v>
      </c>
      <c r="MS57" s="82" t="s">
        <v>2868</v>
      </c>
      <c r="MT57" s="82" t="s">
        <v>2868</v>
      </c>
      <c r="MU57" s="82" t="s">
        <v>2868</v>
      </c>
      <c r="MV57" s="82" t="s">
        <v>2868</v>
      </c>
      <c r="MW57" s="82" t="s">
        <v>2868</v>
      </c>
      <c r="MX57" s="82" t="s">
        <v>2868</v>
      </c>
      <c r="MY57" s="82" t="s">
        <v>2868</v>
      </c>
      <c r="MZ57" s="82" t="s">
        <v>2868</v>
      </c>
      <c r="NA57" s="82" t="s">
        <v>2868</v>
      </c>
      <c r="NB57" s="82" t="s">
        <v>2868</v>
      </c>
      <c r="NC57" s="82" t="s">
        <v>2868</v>
      </c>
      <c r="ND57" s="82" t="s">
        <v>2868</v>
      </c>
      <c r="NE57" s="82" t="s">
        <v>2868</v>
      </c>
      <c r="NF57" s="82" t="s">
        <v>2868</v>
      </c>
      <c r="NG57" s="82" t="s">
        <v>2868</v>
      </c>
      <c r="NH57" s="82" t="s">
        <v>2868</v>
      </c>
      <c r="NI57" s="82" t="s">
        <v>2868</v>
      </c>
      <c r="NJ57" s="82" t="s">
        <v>2868</v>
      </c>
      <c r="NK57" s="82" t="s">
        <v>2868</v>
      </c>
      <c r="NL57" s="82" t="s">
        <v>2868</v>
      </c>
      <c r="NM57" s="82" t="s">
        <v>2868</v>
      </c>
      <c r="NN57" s="82" t="s">
        <v>2868</v>
      </c>
      <c r="NO57" s="82" t="s">
        <v>2868</v>
      </c>
      <c r="NP57" s="82" t="s">
        <v>2868</v>
      </c>
      <c r="NQ57" s="82" t="s">
        <v>2868</v>
      </c>
      <c r="NR57" s="82" t="s">
        <v>2868</v>
      </c>
      <c r="NS57" s="82" t="s">
        <v>2868</v>
      </c>
      <c r="NT57" s="82" t="s">
        <v>2868</v>
      </c>
      <c r="NU57" s="82" t="s">
        <v>2868</v>
      </c>
      <c r="NV57" s="82" t="s">
        <v>2868</v>
      </c>
      <c r="NW57" s="82" t="s">
        <v>2868</v>
      </c>
      <c r="NX57" s="82" t="s">
        <v>2868</v>
      </c>
      <c r="NY57" s="82" t="s">
        <v>2868</v>
      </c>
      <c r="NZ57" s="82" t="s">
        <v>2868</v>
      </c>
      <c r="OA57" s="82" t="s">
        <v>2868</v>
      </c>
      <c r="OB57" s="82" t="s">
        <v>2868</v>
      </c>
      <c r="OC57" s="82" t="s">
        <v>2868</v>
      </c>
      <c r="OD57" s="82" t="s">
        <v>2868</v>
      </c>
      <c r="OE57" s="82" t="s">
        <v>2868</v>
      </c>
      <c r="OF57" s="82" t="s">
        <v>2868</v>
      </c>
      <c r="OG57" s="82" t="s">
        <v>2868</v>
      </c>
      <c r="OH57" s="82" t="s">
        <v>2868</v>
      </c>
      <c r="OI57" s="82" t="s">
        <v>2868</v>
      </c>
      <c r="OJ57" s="82" t="s">
        <v>2868</v>
      </c>
      <c r="OK57" s="82" t="s">
        <v>2868</v>
      </c>
      <c r="OL57" s="82" t="s">
        <v>2868</v>
      </c>
      <c r="OM57" s="82" t="s">
        <v>2868</v>
      </c>
      <c r="ON57" s="82" t="s">
        <v>2868</v>
      </c>
      <c r="OO57" s="82" t="s">
        <v>2868</v>
      </c>
      <c r="OP57" s="82" t="s">
        <v>2868</v>
      </c>
      <c r="OQ57" s="82" t="s">
        <v>2868</v>
      </c>
      <c r="OR57" s="82" t="s">
        <v>2868</v>
      </c>
      <c r="OS57" s="82" t="s">
        <v>2868</v>
      </c>
      <c r="OT57" s="82" t="s">
        <v>2868</v>
      </c>
      <c r="OU57" s="82" t="s">
        <v>2868</v>
      </c>
      <c r="OV57" s="82" t="s">
        <v>2868</v>
      </c>
      <c r="OW57" s="82" t="s">
        <v>2868</v>
      </c>
      <c r="OX57" s="82" t="s">
        <v>2868</v>
      </c>
      <c r="OY57" s="82" t="s">
        <v>2868</v>
      </c>
      <c r="OZ57" s="82" t="s">
        <v>2868</v>
      </c>
      <c r="PA57" s="82" t="s">
        <v>2868</v>
      </c>
      <c r="PB57" s="82" t="s">
        <v>2868</v>
      </c>
      <c r="PC57" s="82" t="s">
        <v>2868</v>
      </c>
      <c r="PD57" s="82" t="s">
        <v>2868</v>
      </c>
      <c r="PE57" s="82" t="s">
        <v>2868</v>
      </c>
      <c r="PF57" s="82" t="s">
        <v>2868</v>
      </c>
      <c r="PG57" s="82" t="s">
        <v>2868</v>
      </c>
      <c r="PH57" s="82" t="s">
        <v>2868</v>
      </c>
      <c r="PI57" s="82" t="s">
        <v>2868</v>
      </c>
      <c r="PJ57" s="82" t="s">
        <v>2868</v>
      </c>
      <c r="PK57" s="82" t="s">
        <v>2868</v>
      </c>
      <c r="PL57" s="82" t="s">
        <v>2868</v>
      </c>
      <c r="PM57" s="82" t="s">
        <v>2868</v>
      </c>
      <c r="PN57" s="82" t="s">
        <v>2868</v>
      </c>
      <c r="PO57" s="82" t="s">
        <v>2868</v>
      </c>
      <c r="PP57" s="82" t="s">
        <v>2868</v>
      </c>
      <c r="PQ57" s="82" t="s">
        <v>2868</v>
      </c>
      <c r="PR57" s="82" t="s">
        <v>2868</v>
      </c>
      <c r="PS57" s="82" t="s">
        <v>2868</v>
      </c>
      <c r="PT57" s="82" t="s">
        <v>2868</v>
      </c>
      <c r="PU57" s="82" t="s">
        <v>2868</v>
      </c>
      <c r="PV57" s="82" t="s">
        <v>2868</v>
      </c>
      <c r="PW57" s="82" t="s">
        <v>2868</v>
      </c>
      <c r="PX57" s="82" t="s">
        <v>2868</v>
      </c>
      <c r="PY57" s="82" t="s">
        <v>2868</v>
      </c>
      <c r="PZ57" s="82" t="s">
        <v>2868</v>
      </c>
      <c r="QA57" s="82" t="s">
        <v>2868</v>
      </c>
      <c r="QB57" s="82" t="s">
        <v>2868</v>
      </c>
      <c r="QC57" s="82" t="s">
        <v>2868</v>
      </c>
      <c r="QD57" s="82" t="s">
        <v>2868</v>
      </c>
      <c r="QE57" s="82" t="s">
        <v>2868</v>
      </c>
      <c r="QF57" s="82" t="s">
        <v>2868</v>
      </c>
      <c r="QG57" s="82" t="s">
        <v>2868</v>
      </c>
      <c r="QH57" s="82" t="s">
        <v>2868</v>
      </c>
      <c r="QI57" s="82" t="s">
        <v>2868</v>
      </c>
      <c r="QJ57" s="82" t="s">
        <v>2868</v>
      </c>
      <c r="QK57" s="82" t="s">
        <v>2868</v>
      </c>
      <c r="QL57" s="82" t="s">
        <v>2868</v>
      </c>
      <c r="QM57" s="82" t="s">
        <v>2868</v>
      </c>
    </row>
    <row r="58" spans="2:455">
      <c r="B58" s="82" t="s">
        <v>2937</v>
      </c>
      <c r="C58" s="82" t="s">
        <v>4120</v>
      </c>
      <c r="D58" s="82" t="s">
        <v>2937</v>
      </c>
      <c r="E58" s="82" t="s">
        <v>3378</v>
      </c>
      <c r="F58" s="82" t="s">
        <v>849</v>
      </c>
      <c r="G58" s="82" t="s">
        <v>1342</v>
      </c>
      <c r="H58" s="82" t="s">
        <v>1342</v>
      </c>
      <c r="I58" s="82" t="s">
        <v>4019</v>
      </c>
      <c r="J58" s="82" t="s">
        <v>4021</v>
      </c>
      <c r="K58" s="82" t="s">
        <v>3303</v>
      </c>
      <c r="L58" s="82" t="s">
        <v>3291</v>
      </c>
      <c r="M58" s="82" t="s">
        <v>3297</v>
      </c>
      <c r="N58" s="82" t="s">
        <v>3306</v>
      </c>
      <c r="O58" s="82" t="s">
        <v>3293</v>
      </c>
      <c r="P58" s="82" t="s">
        <v>3306</v>
      </c>
      <c r="Q58" s="82" t="s">
        <v>3291</v>
      </c>
      <c r="R58" s="82" t="s">
        <v>3291</v>
      </c>
      <c r="S58" s="82" t="s">
        <v>3293</v>
      </c>
      <c r="T58" s="82" t="s">
        <v>2868</v>
      </c>
      <c r="U58" s="82" t="s">
        <v>2868</v>
      </c>
      <c r="V58" s="82" t="s">
        <v>4276</v>
      </c>
      <c r="W58" s="82" t="s">
        <v>3289</v>
      </c>
      <c r="X58" s="82" t="s">
        <v>3319</v>
      </c>
      <c r="Y58" s="82" t="s">
        <v>3291</v>
      </c>
      <c r="Z58" s="82" t="s">
        <v>3334</v>
      </c>
      <c r="AA58" s="82" t="s">
        <v>3293</v>
      </c>
      <c r="AB58" s="82" t="s">
        <v>3289</v>
      </c>
      <c r="AC58" s="82" t="s">
        <v>3291</v>
      </c>
      <c r="AD58" s="82" t="s">
        <v>2868</v>
      </c>
      <c r="AE58" s="82" t="s">
        <v>2868</v>
      </c>
      <c r="AF58" s="82" t="s">
        <v>3302</v>
      </c>
      <c r="AG58" s="82" t="s">
        <v>3293</v>
      </c>
      <c r="AH58" s="82" t="s">
        <v>3291</v>
      </c>
      <c r="AI58" s="82" t="s">
        <v>3291</v>
      </c>
      <c r="AJ58" s="82" t="s">
        <v>4290</v>
      </c>
      <c r="AK58" s="82" t="s">
        <v>3289</v>
      </c>
      <c r="AL58" s="82" t="s">
        <v>3330</v>
      </c>
      <c r="AM58" s="82" t="s">
        <v>3291</v>
      </c>
      <c r="AN58" s="82" t="s">
        <v>3314</v>
      </c>
      <c r="AO58" s="82" t="s">
        <v>3293</v>
      </c>
      <c r="AP58" s="82" t="s">
        <v>3289</v>
      </c>
      <c r="AQ58" s="82" t="s">
        <v>3291</v>
      </c>
      <c r="AR58" s="82" t="s">
        <v>2868</v>
      </c>
      <c r="AS58" s="82" t="s">
        <v>2868</v>
      </c>
      <c r="AT58" s="82" t="s">
        <v>3302</v>
      </c>
      <c r="AU58" s="82" t="s">
        <v>3293</v>
      </c>
      <c r="AV58" s="82" t="s">
        <v>3291</v>
      </c>
      <c r="AW58" s="82" t="s">
        <v>3291</v>
      </c>
      <c r="AX58" s="82" t="s">
        <v>4277</v>
      </c>
      <c r="AY58" s="82" t="s">
        <v>3289</v>
      </c>
      <c r="AZ58" s="82" t="s">
        <v>3330</v>
      </c>
      <c r="BA58" s="82" t="s">
        <v>3291</v>
      </c>
      <c r="BB58" s="82" t="s">
        <v>3314</v>
      </c>
      <c r="BC58" s="82" t="s">
        <v>3293</v>
      </c>
      <c r="BD58" s="82" t="s">
        <v>3289</v>
      </c>
      <c r="BE58" s="82" t="s">
        <v>3291</v>
      </c>
      <c r="BF58" s="82" t="s">
        <v>2868</v>
      </c>
      <c r="BG58" s="82" t="s">
        <v>2868</v>
      </c>
      <c r="BH58" s="82" t="s">
        <v>3302</v>
      </c>
      <c r="BI58" s="82" t="s">
        <v>3293</v>
      </c>
      <c r="BJ58" s="82" t="s">
        <v>3291</v>
      </c>
      <c r="BK58" s="82" t="s">
        <v>3291</v>
      </c>
      <c r="BL58" s="82" t="s">
        <v>4291</v>
      </c>
      <c r="BM58" s="82" t="s">
        <v>3289</v>
      </c>
      <c r="BN58" s="82" t="s">
        <v>3330</v>
      </c>
      <c r="BO58" s="82" t="s">
        <v>3291</v>
      </c>
      <c r="BP58" s="82" t="s">
        <v>3314</v>
      </c>
      <c r="BQ58" s="82" t="s">
        <v>3293</v>
      </c>
      <c r="BR58" s="82" t="s">
        <v>3289</v>
      </c>
      <c r="BS58" s="82" t="s">
        <v>3291</v>
      </c>
      <c r="BT58" s="82" t="s">
        <v>2868</v>
      </c>
      <c r="BU58" s="82" t="s">
        <v>2868</v>
      </c>
      <c r="BV58" s="82" t="s">
        <v>3302</v>
      </c>
      <c r="BW58" s="82" t="s">
        <v>3293</v>
      </c>
      <c r="BX58" s="82" t="s">
        <v>3291</v>
      </c>
      <c r="BY58" s="82" t="s">
        <v>3291</v>
      </c>
      <c r="BZ58" s="82" t="s">
        <v>4278</v>
      </c>
      <c r="CA58" s="82" t="s">
        <v>3289</v>
      </c>
      <c r="CB58" s="82" t="s">
        <v>3319</v>
      </c>
      <c r="CC58" s="82" t="s">
        <v>3291</v>
      </c>
      <c r="CD58" s="82" t="s">
        <v>3334</v>
      </c>
      <c r="CE58" s="82" t="s">
        <v>3293</v>
      </c>
      <c r="CF58" s="82" t="s">
        <v>3289</v>
      </c>
      <c r="CG58" s="82" t="s">
        <v>3291</v>
      </c>
      <c r="CH58" s="82" t="s">
        <v>2868</v>
      </c>
      <c r="CI58" s="82" t="s">
        <v>2868</v>
      </c>
      <c r="CJ58" s="82" t="s">
        <v>3302</v>
      </c>
      <c r="CK58" s="82" t="s">
        <v>3293</v>
      </c>
      <c r="CL58" s="82" t="s">
        <v>3291</v>
      </c>
      <c r="CM58" s="82" t="s">
        <v>3291</v>
      </c>
      <c r="CN58" s="82" t="s">
        <v>4279</v>
      </c>
      <c r="CO58" s="82" t="s">
        <v>3289</v>
      </c>
      <c r="CP58" s="82" t="s">
        <v>3330</v>
      </c>
      <c r="CQ58" s="82" t="s">
        <v>3291</v>
      </c>
      <c r="CR58" s="82" t="s">
        <v>3314</v>
      </c>
      <c r="CS58" s="82" t="s">
        <v>3293</v>
      </c>
      <c r="CT58" s="82" t="s">
        <v>3289</v>
      </c>
      <c r="CU58" s="82" t="s">
        <v>3291</v>
      </c>
      <c r="CV58" s="82" t="s">
        <v>2868</v>
      </c>
      <c r="CW58" s="82" t="s">
        <v>2868</v>
      </c>
      <c r="CX58" s="82" t="s">
        <v>3302</v>
      </c>
      <c r="CY58" s="82" t="s">
        <v>3293</v>
      </c>
      <c r="CZ58" s="82" t="s">
        <v>3291</v>
      </c>
      <c r="DA58" s="82" t="s">
        <v>3291</v>
      </c>
      <c r="DB58" s="82" t="s">
        <v>4280</v>
      </c>
      <c r="DC58" s="82" t="s">
        <v>3289</v>
      </c>
      <c r="DD58" s="82" t="s">
        <v>3330</v>
      </c>
      <c r="DE58" s="82" t="s">
        <v>3291</v>
      </c>
      <c r="DF58" s="82" t="s">
        <v>3314</v>
      </c>
      <c r="DG58" s="82" t="s">
        <v>3293</v>
      </c>
      <c r="DH58" s="82" t="s">
        <v>3289</v>
      </c>
      <c r="DI58" s="82" t="s">
        <v>3291</v>
      </c>
      <c r="DJ58" s="82" t="s">
        <v>2868</v>
      </c>
      <c r="DK58" s="82" t="s">
        <v>2868</v>
      </c>
      <c r="DL58" s="82" t="s">
        <v>3302</v>
      </c>
      <c r="DM58" s="82" t="s">
        <v>3293</v>
      </c>
      <c r="DN58" s="82" t="s">
        <v>3291</v>
      </c>
      <c r="DO58" s="82" t="s">
        <v>3291</v>
      </c>
      <c r="DP58" s="82" t="s">
        <v>4281</v>
      </c>
      <c r="DQ58" s="82" t="s">
        <v>3297</v>
      </c>
      <c r="DR58" s="82" t="s">
        <v>2868</v>
      </c>
      <c r="DS58" s="82" t="s">
        <v>2868</v>
      </c>
      <c r="DT58" s="82" t="s">
        <v>2868</v>
      </c>
      <c r="DU58" s="82" t="s">
        <v>2868</v>
      </c>
      <c r="DV58" s="82" t="s">
        <v>2868</v>
      </c>
      <c r="DW58" s="82" t="s">
        <v>2868</v>
      </c>
      <c r="DX58" s="82" t="s">
        <v>2868</v>
      </c>
      <c r="DY58" s="82" t="s">
        <v>2868</v>
      </c>
      <c r="DZ58" s="82" t="s">
        <v>2868</v>
      </c>
      <c r="EA58" s="82" t="s">
        <v>2868</v>
      </c>
      <c r="EB58" s="82" t="s">
        <v>2868</v>
      </c>
      <c r="EC58" s="82" t="s">
        <v>2868</v>
      </c>
      <c r="ED58" s="82" t="s">
        <v>4292</v>
      </c>
      <c r="EE58" s="82" t="s">
        <v>3289</v>
      </c>
      <c r="EF58" s="82" t="s">
        <v>3330</v>
      </c>
      <c r="EG58" s="82" t="s">
        <v>3291</v>
      </c>
      <c r="EH58" s="82" t="s">
        <v>3314</v>
      </c>
      <c r="EI58" s="82" t="s">
        <v>3293</v>
      </c>
      <c r="EJ58" s="82" t="s">
        <v>3289</v>
      </c>
      <c r="EK58" s="82" t="s">
        <v>3291</v>
      </c>
      <c r="EL58" s="82" t="s">
        <v>2868</v>
      </c>
      <c r="EM58" s="82" t="s">
        <v>2868</v>
      </c>
      <c r="EN58" s="82" t="s">
        <v>3302</v>
      </c>
      <c r="EO58" s="82" t="s">
        <v>3293</v>
      </c>
      <c r="EP58" s="82" t="s">
        <v>3291</v>
      </c>
      <c r="EQ58" s="82" t="s">
        <v>3291</v>
      </c>
      <c r="ER58" s="82" t="s">
        <v>4282</v>
      </c>
      <c r="ES58" s="82" t="s">
        <v>3289</v>
      </c>
      <c r="ET58" s="82" t="s">
        <v>3330</v>
      </c>
      <c r="EU58" s="82" t="s">
        <v>3291</v>
      </c>
      <c r="EV58" s="82" t="s">
        <v>3314</v>
      </c>
      <c r="EW58" s="82" t="s">
        <v>3293</v>
      </c>
      <c r="EX58" s="82" t="s">
        <v>3289</v>
      </c>
      <c r="EY58" s="82" t="s">
        <v>3291</v>
      </c>
      <c r="EZ58" s="82" t="s">
        <v>2868</v>
      </c>
      <c r="FA58" s="82" t="s">
        <v>2868</v>
      </c>
      <c r="FB58" s="82" t="s">
        <v>3302</v>
      </c>
      <c r="FC58" s="82" t="s">
        <v>3293</v>
      </c>
      <c r="FD58" s="82" t="s">
        <v>3291</v>
      </c>
      <c r="FE58" s="82" t="s">
        <v>3291</v>
      </c>
      <c r="FF58" s="82" t="s">
        <v>4283</v>
      </c>
      <c r="FG58" s="82" t="s">
        <v>3289</v>
      </c>
      <c r="FH58" s="82" t="s">
        <v>3330</v>
      </c>
      <c r="FI58" s="82" t="s">
        <v>3291</v>
      </c>
      <c r="FJ58" s="82" t="s">
        <v>3314</v>
      </c>
      <c r="FK58" s="82" t="s">
        <v>3293</v>
      </c>
      <c r="FL58" s="82" t="s">
        <v>3289</v>
      </c>
      <c r="FM58" s="82" t="s">
        <v>3291</v>
      </c>
      <c r="FN58" s="82" t="s">
        <v>2868</v>
      </c>
      <c r="FO58" s="82" t="s">
        <v>2868</v>
      </c>
      <c r="FP58" s="82" t="s">
        <v>3302</v>
      </c>
      <c r="FQ58" s="82" t="s">
        <v>3293</v>
      </c>
      <c r="FR58" s="82" t="s">
        <v>3291</v>
      </c>
      <c r="FS58" s="82" t="s">
        <v>3291</v>
      </c>
      <c r="FT58" s="82" t="s">
        <v>4293</v>
      </c>
      <c r="FU58" s="82" t="s">
        <v>3289</v>
      </c>
      <c r="FV58" s="82" t="s">
        <v>3330</v>
      </c>
      <c r="FW58" s="82" t="s">
        <v>3291</v>
      </c>
      <c r="FX58" s="82" t="s">
        <v>3314</v>
      </c>
      <c r="FY58" s="82" t="s">
        <v>3293</v>
      </c>
      <c r="FZ58" s="82" t="s">
        <v>3289</v>
      </c>
      <c r="GA58" s="82" t="s">
        <v>3291</v>
      </c>
      <c r="GB58" s="82" t="s">
        <v>2868</v>
      </c>
      <c r="GC58" s="82" t="s">
        <v>2868</v>
      </c>
      <c r="GD58" s="82" t="s">
        <v>3302</v>
      </c>
      <c r="GE58" s="82" t="s">
        <v>3293</v>
      </c>
      <c r="GF58" s="82" t="s">
        <v>3291</v>
      </c>
      <c r="GG58" s="82" t="s">
        <v>3291</v>
      </c>
      <c r="GH58" s="82" t="s">
        <v>4284</v>
      </c>
      <c r="GI58" s="82" t="s">
        <v>3289</v>
      </c>
      <c r="GJ58" s="82" t="s">
        <v>3330</v>
      </c>
      <c r="GK58" s="82" t="s">
        <v>3291</v>
      </c>
      <c r="GL58" s="82" t="s">
        <v>3314</v>
      </c>
      <c r="GM58" s="82" t="s">
        <v>3293</v>
      </c>
      <c r="GN58" s="82" t="s">
        <v>3289</v>
      </c>
      <c r="GO58" s="82" t="s">
        <v>3291</v>
      </c>
      <c r="GP58" s="82" t="s">
        <v>2868</v>
      </c>
      <c r="GQ58" s="82" t="s">
        <v>2868</v>
      </c>
      <c r="GR58" s="82" t="s">
        <v>3302</v>
      </c>
      <c r="GS58" s="82" t="s">
        <v>3293</v>
      </c>
      <c r="GT58" s="82" t="s">
        <v>3291</v>
      </c>
      <c r="GU58" s="82" t="s">
        <v>3291</v>
      </c>
      <c r="GV58" s="82" t="s">
        <v>4294</v>
      </c>
      <c r="GW58" s="82" t="s">
        <v>3289</v>
      </c>
      <c r="GX58" s="82" t="s">
        <v>3330</v>
      </c>
      <c r="GY58" s="82" t="s">
        <v>3291</v>
      </c>
      <c r="GZ58" s="82" t="s">
        <v>3314</v>
      </c>
      <c r="HA58" s="82" t="s">
        <v>3293</v>
      </c>
      <c r="HB58" s="82" t="s">
        <v>3289</v>
      </c>
      <c r="HC58" s="82" t="s">
        <v>3291</v>
      </c>
      <c r="HD58" s="82" t="s">
        <v>2868</v>
      </c>
      <c r="HE58" s="82" t="s">
        <v>2868</v>
      </c>
      <c r="HF58" s="82" t="s">
        <v>3302</v>
      </c>
      <c r="HG58" s="82" t="s">
        <v>3293</v>
      </c>
      <c r="HH58" s="82" t="s">
        <v>3291</v>
      </c>
      <c r="HI58" s="82" t="s">
        <v>3291</v>
      </c>
      <c r="HJ58" s="82" t="s">
        <v>4285</v>
      </c>
      <c r="HK58" s="82" t="s">
        <v>3289</v>
      </c>
      <c r="HL58" s="82" t="s">
        <v>3330</v>
      </c>
      <c r="HM58" s="82" t="s">
        <v>3291</v>
      </c>
      <c r="HN58" s="82" t="s">
        <v>3314</v>
      </c>
      <c r="HO58" s="82" t="s">
        <v>3293</v>
      </c>
      <c r="HP58" s="82" t="s">
        <v>3289</v>
      </c>
      <c r="HQ58" s="82" t="s">
        <v>3291</v>
      </c>
      <c r="HR58" s="82" t="s">
        <v>2868</v>
      </c>
      <c r="HS58" s="82" t="s">
        <v>2868</v>
      </c>
      <c r="HT58" s="82" t="s">
        <v>3302</v>
      </c>
      <c r="HU58" s="82" t="s">
        <v>3293</v>
      </c>
      <c r="HV58" s="82" t="s">
        <v>3291</v>
      </c>
      <c r="HW58" s="82" t="s">
        <v>3291</v>
      </c>
      <c r="HX58" s="82" t="s">
        <v>4286</v>
      </c>
      <c r="HY58" s="82" t="s">
        <v>3297</v>
      </c>
      <c r="HZ58" s="82" t="s">
        <v>2868</v>
      </c>
      <c r="IA58" s="82" t="s">
        <v>2868</v>
      </c>
      <c r="IB58" s="82" t="s">
        <v>2868</v>
      </c>
      <c r="IC58" s="82" t="s">
        <v>2868</v>
      </c>
      <c r="ID58" s="82" t="s">
        <v>2868</v>
      </c>
      <c r="IE58" s="82" t="s">
        <v>2868</v>
      </c>
      <c r="IF58" s="82" t="s">
        <v>2868</v>
      </c>
      <c r="IG58" s="82" t="s">
        <v>2868</v>
      </c>
      <c r="IH58" s="82" t="s">
        <v>2868</v>
      </c>
      <c r="II58" s="82" t="s">
        <v>2868</v>
      </c>
      <c r="IJ58" s="82" t="s">
        <v>2868</v>
      </c>
      <c r="IK58" s="82" t="s">
        <v>2868</v>
      </c>
      <c r="IL58" s="82" t="s">
        <v>4287</v>
      </c>
      <c r="IM58" s="82" t="s">
        <v>3289</v>
      </c>
      <c r="IN58" s="82" t="s">
        <v>3330</v>
      </c>
      <c r="IO58" s="82" t="s">
        <v>3291</v>
      </c>
      <c r="IP58" s="82" t="s">
        <v>3334</v>
      </c>
      <c r="IQ58" s="82" t="s">
        <v>3291</v>
      </c>
      <c r="IR58" s="82" t="s">
        <v>3289</v>
      </c>
      <c r="IS58" s="82" t="s">
        <v>3291</v>
      </c>
      <c r="IT58" s="82" t="s">
        <v>2868</v>
      </c>
      <c r="IU58" s="82" t="s">
        <v>2868</v>
      </c>
      <c r="IV58" s="82" t="s">
        <v>3302</v>
      </c>
      <c r="IW58" s="82" t="s">
        <v>3293</v>
      </c>
      <c r="IX58" s="82" t="s">
        <v>3291</v>
      </c>
      <c r="IY58" s="82" t="s">
        <v>3293</v>
      </c>
      <c r="IZ58" s="82" t="s">
        <v>4288</v>
      </c>
      <c r="JA58" s="82" t="s">
        <v>3289</v>
      </c>
      <c r="JB58" s="82" t="s">
        <v>3330</v>
      </c>
      <c r="JC58" s="82" t="s">
        <v>3291</v>
      </c>
      <c r="JD58" s="82" t="s">
        <v>3314</v>
      </c>
      <c r="JE58" s="82" t="s">
        <v>3293</v>
      </c>
      <c r="JF58" s="82" t="s">
        <v>3289</v>
      </c>
      <c r="JG58" s="82" t="s">
        <v>3291</v>
      </c>
      <c r="JH58" s="82" t="s">
        <v>2868</v>
      </c>
      <c r="JI58" s="82" t="s">
        <v>2868</v>
      </c>
      <c r="JJ58" s="82" t="s">
        <v>3302</v>
      </c>
      <c r="JK58" s="82" t="s">
        <v>3293</v>
      </c>
      <c r="JL58" s="82" t="s">
        <v>3291</v>
      </c>
      <c r="JM58" s="82" t="s">
        <v>3291</v>
      </c>
      <c r="JN58" s="82" t="s">
        <v>4295</v>
      </c>
      <c r="JO58" s="82" t="s">
        <v>3289</v>
      </c>
      <c r="JP58" s="82" t="s">
        <v>3330</v>
      </c>
      <c r="JQ58" s="82" t="s">
        <v>3291</v>
      </c>
      <c r="JR58" s="82" t="s">
        <v>3314</v>
      </c>
      <c r="JS58" s="82" t="s">
        <v>3293</v>
      </c>
      <c r="JT58" s="82" t="s">
        <v>3289</v>
      </c>
      <c r="JU58" s="82" t="s">
        <v>3291</v>
      </c>
      <c r="JV58" s="82" t="s">
        <v>2868</v>
      </c>
      <c r="JW58" s="82" t="s">
        <v>2868</v>
      </c>
      <c r="JX58" s="82" t="s">
        <v>3302</v>
      </c>
      <c r="JY58" s="82" t="s">
        <v>3293</v>
      </c>
      <c r="JZ58" s="82" t="s">
        <v>3291</v>
      </c>
      <c r="KA58" s="82" t="s">
        <v>3291</v>
      </c>
      <c r="KB58" s="82" t="s">
        <v>4289</v>
      </c>
      <c r="KC58" s="82" t="s">
        <v>3289</v>
      </c>
      <c r="KD58" s="82" t="s">
        <v>3330</v>
      </c>
      <c r="KE58" s="82" t="s">
        <v>3291</v>
      </c>
      <c r="KF58" s="82" t="s">
        <v>3314</v>
      </c>
      <c r="KG58" s="82" t="s">
        <v>3293</v>
      </c>
      <c r="KH58" s="82" t="s">
        <v>3289</v>
      </c>
      <c r="KI58" s="82" t="s">
        <v>3291</v>
      </c>
      <c r="KJ58" s="82" t="s">
        <v>2868</v>
      </c>
      <c r="KK58" s="82" t="s">
        <v>2868</v>
      </c>
      <c r="KL58" s="82" t="s">
        <v>3302</v>
      </c>
      <c r="KM58" s="82" t="s">
        <v>3293</v>
      </c>
      <c r="KN58" s="82" t="s">
        <v>3291</v>
      </c>
      <c r="KO58" s="82" t="s">
        <v>3291</v>
      </c>
      <c r="KP58" s="82" t="s">
        <v>2868</v>
      </c>
      <c r="KQ58" s="82" t="s">
        <v>2868</v>
      </c>
      <c r="KR58" s="82" t="s">
        <v>2868</v>
      </c>
      <c r="KS58" s="82" t="s">
        <v>2868</v>
      </c>
      <c r="KT58" s="82" t="s">
        <v>2868</v>
      </c>
      <c r="KU58" s="82" t="s">
        <v>2868</v>
      </c>
      <c r="KV58" s="82" t="s">
        <v>2868</v>
      </c>
      <c r="KW58" s="82" t="s">
        <v>2868</v>
      </c>
      <c r="KX58" s="82" t="s">
        <v>2868</v>
      </c>
      <c r="KY58" s="82" t="s">
        <v>2868</v>
      </c>
      <c r="KZ58" s="82" t="s">
        <v>2868</v>
      </c>
      <c r="LA58" s="82" t="s">
        <v>2868</v>
      </c>
      <c r="LB58" s="82" t="s">
        <v>2868</v>
      </c>
      <c r="LC58" s="82" t="s">
        <v>2868</v>
      </c>
      <c r="LD58" s="82" t="s">
        <v>2868</v>
      </c>
      <c r="LE58" s="82" t="s">
        <v>2868</v>
      </c>
      <c r="LF58" s="82" t="s">
        <v>2868</v>
      </c>
      <c r="LG58" s="82" t="s">
        <v>2868</v>
      </c>
      <c r="LH58" s="82" t="s">
        <v>2868</v>
      </c>
      <c r="LI58" s="82" t="s">
        <v>2868</v>
      </c>
      <c r="LJ58" s="82" t="s">
        <v>2868</v>
      </c>
      <c r="LK58" s="82" t="s">
        <v>2868</v>
      </c>
      <c r="LL58" s="82" t="s">
        <v>2868</v>
      </c>
      <c r="LM58" s="82" t="s">
        <v>2868</v>
      </c>
      <c r="LN58" s="82" t="s">
        <v>2868</v>
      </c>
      <c r="LO58" s="82" t="s">
        <v>2868</v>
      </c>
      <c r="LP58" s="82" t="s">
        <v>2868</v>
      </c>
      <c r="LQ58" s="82" t="s">
        <v>2868</v>
      </c>
      <c r="LR58" s="82" t="s">
        <v>2868</v>
      </c>
      <c r="LS58" s="82" t="s">
        <v>2868</v>
      </c>
      <c r="LT58" s="82" t="s">
        <v>2868</v>
      </c>
      <c r="LU58" s="82" t="s">
        <v>2868</v>
      </c>
      <c r="LV58" s="82" t="s">
        <v>2868</v>
      </c>
      <c r="LW58" s="82" t="s">
        <v>2868</v>
      </c>
      <c r="LX58" s="82" t="s">
        <v>2868</v>
      </c>
      <c r="LY58" s="82" t="s">
        <v>2868</v>
      </c>
      <c r="LZ58" s="82" t="s">
        <v>2868</v>
      </c>
      <c r="MA58" s="82" t="s">
        <v>2868</v>
      </c>
      <c r="MB58" s="82" t="s">
        <v>2868</v>
      </c>
      <c r="MC58" s="82" t="s">
        <v>2868</v>
      </c>
      <c r="MD58" s="82" t="s">
        <v>2868</v>
      </c>
      <c r="ME58" s="82" t="s">
        <v>2868</v>
      </c>
      <c r="MF58" s="82" t="s">
        <v>2868</v>
      </c>
      <c r="MG58" s="82" t="s">
        <v>2868</v>
      </c>
      <c r="MH58" s="82" t="s">
        <v>2868</v>
      </c>
      <c r="MI58" s="82" t="s">
        <v>2868</v>
      </c>
      <c r="MJ58" s="82" t="s">
        <v>2868</v>
      </c>
      <c r="MK58" s="82" t="s">
        <v>2868</v>
      </c>
      <c r="ML58" s="82" t="s">
        <v>2868</v>
      </c>
      <c r="MM58" s="82" t="s">
        <v>2868</v>
      </c>
      <c r="MN58" s="82" t="s">
        <v>2868</v>
      </c>
      <c r="MO58" s="82" t="s">
        <v>2868</v>
      </c>
      <c r="MP58" s="82" t="s">
        <v>2868</v>
      </c>
      <c r="MQ58" s="82" t="s">
        <v>2868</v>
      </c>
      <c r="MR58" s="82" t="s">
        <v>2868</v>
      </c>
      <c r="MS58" s="82" t="s">
        <v>2868</v>
      </c>
      <c r="MT58" s="82" t="s">
        <v>2868</v>
      </c>
      <c r="MU58" s="82" t="s">
        <v>2868</v>
      </c>
      <c r="MV58" s="82" t="s">
        <v>2868</v>
      </c>
      <c r="MW58" s="82" t="s">
        <v>2868</v>
      </c>
      <c r="MX58" s="82" t="s">
        <v>2868</v>
      </c>
      <c r="MY58" s="82" t="s">
        <v>2868</v>
      </c>
      <c r="MZ58" s="82" t="s">
        <v>2868</v>
      </c>
      <c r="NA58" s="82" t="s">
        <v>2868</v>
      </c>
      <c r="NB58" s="82" t="s">
        <v>2868</v>
      </c>
      <c r="NC58" s="82" t="s">
        <v>2868</v>
      </c>
      <c r="ND58" s="82" t="s">
        <v>2868</v>
      </c>
      <c r="NE58" s="82" t="s">
        <v>2868</v>
      </c>
      <c r="NF58" s="82" t="s">
        <v>2868</v>
      </c>
      <c r="NG58" s="82" t="s">
        <v>2868</v>
      </c>
      <c r="NH58" s="82" t="s">
        <v>2868</v>
      </c>
      <c r="NI58" s="82" t="s">
        <v>2868</v>
      </c>
      <c r="NJ58" s="82" t="s">
        <v>2868</v>
      </c>
      <c r="NK58" s="82" t="s">
        <v>2868</v>
      </c>
      <c r="NL58" s="82" t="s">
        <v>2868</v>
      </c>
      <c r="NM58" s="82" t="s">
        <v>2868</v>
      </c>
      <c r="NN58" s="82" t="s">
        <v>2868</v>
      </c>
      <c r="NO58" s="82" t="s">
        <v>2868</v>
      </c>
      <c r="NP58" s="82" t="s">
        <v>2868</v>
      </c>
      <c r="NQ58" s="82" t="s">
        <v>2868</v>
      </c>
      <c r="NR58" s="82" t="s">
        <v>2868</v>
      </c>
      <c r="NS58" s="82" t="s">
        <v>2868</v>
      </c>
      <c r="NT58" s="82" t="s">
        <v>2868</v>
      </c>
      <c r="NU58" s="82" t="s">
        <v>2868</v>
      </c>
      <c r="NV58" s="82" t="s">
        <v>2868</v>
      </c>
      <c r="NW58" s="82" t="s">
        <v>2868</v>
      </c>
      <c r="NX58" s="82" t="s">
        <v>2868</v>
      </c>
      <c r="NY58" s="82" t="s">
        <v>2868</v>
      </c>
      <c r="NZ58" s="82" t="s">
        <v>2868</v>
      </c>
      <c r="OA58" s="82" t="s">
        <v>2868</v>
      </c>
      <c r="OB58" s="82" t="s">
        <v>2868</v>
      </c>
      <c r="OC58" s="82" t="s">
        <v>2868</v>
      </c>
      <c r="OD58" s="82" t="s">
        <v>2868</v>
      </c>
      <c r="OE58" s="82" t="s">
        <v>2868</v>
      </c>
      <c r="OF58" s="82" t="s">
        <v>2868</v>
      </c>
      <c r="OG58" s="82" t="s">
        <v>2868</v>
      </c>
      <c r="OH58" s="82" t="s">
        <v>2868</v>
      </c>
      <c r="OI58" s="82" t="s">
        <v>2868</v>
      </c>
      <c r="OJ58" s="82" t="s">
        <v>2868</v>
      </c>
      <c r="OK58" s="82" t="s">
        <v>2868</v>
      </c>
      <c r="OL58" s="82" t="s">
        <v>2868</v>
      </c>
      <c r="OM58" s="82" t="s">
        <v>2868</v>
      </c>
      <c r="ON58" s="82" t="s">
        <v>2868</v>
      </c>
      <c r="OO58" s="82" t="s">
        <v>2868</v>
      </c>
      <c r="OP58" s="82" t="s">
        <v>2868</v>
      </c>
      <c r="OQ58" s="82" t="s">
        <v>2868</v>
      </c>
      <c r="OR58" s="82" t="s">
        <v>2868</v>
      </c>
      <c r="OS58" s="82" t="s">
        <v>2868</v>
      </c>
      <c r="OT58" s="82" t="s">
        <v>2868</v>
      </c>
      <c r="OU58" s="82" t="s">
        <v>2868</v>
      </c>
      <c r="OV58" s="82" t="s">
        <v>2868</v>
      </c>
      <c r="OW58" s="82" t="s">
        <v>2868</v>
      </c>
      <c r="OX58" s="82" t="s">
        <v>2868</v>
      </c>
      <c r="OY58" s="82" t="s">
        <v>2868</v>
      </c>
      <c r="OZ58" s="82" t="s">
        <v>2868</v>
      </c>
      <c r="PA58" s="82" t="s">
        <v>2868</v>
      </c>
      <c r="PB58" s="82" t="s">
        <v>2868</v>
      </c>
      <c r="PC58" s="82" t="s">
        <v>2868</v>
      </c>
      <c r="PD58" s="82" t="s">
        <v>2868</v>
      </c>
      <c r="PE58" s="82" t="s">
        <v>2868</v>
      </c>
      <c r="PF58" s="82" t="s">
        <v>2868</v>
      </c>
      <c r="PG58" s="82" t="s">
        <v>2868</v>
      </c>
      <c r="PH58" s="82" t="s">
        <v>2868</v>
      </c>
      <c r="PI58" s="82" t="s">
        <v>2868</v>
      </c>
      <c r="PJ58" s="82" t="s">
        <v>2868</v>
      </c>
      <c r="PK58" s="82" t="s">
        <v>2868</v>
      </c>
      <c r="PL58" s="82" t="s">
        <v>2868</v>
      </c>
      <c r="PM58" s="82" t="s">
        <v>2868</v>
      </c>
      <c r="PN58" s="82" t="s">
        <v>2868</v>
      </c>
      <c r="PO58" s="82" t="s">
        <v>2868</v>
      </c>
      <c r="PP58" s="82" t="s">
        <v>2868</v>
      </c>
      <c r="PQ58" s="82" t="s">
        <v>2868</v>
      </c>
      <c r="PR58" s="82" t="s">
        <v>2868</v>
      </c>
      <c r="PS58" s="82" t="s">
        <v>2868</v>
      </c>
      <c r="PT58" s="82" t="s">
        <v>2868</v>
      </c>
      <c r="PU58" s="82" t="s">
        <v>2868</v>
      </c>
      <c r="PV58" s="82" t="s">
        <v>2868</v>
      </c>
      <c r="PW58" s="82" t="s">
        <v>2868</v>
      </c>
      <c r="PX58" s="82" t="s">
        <v>2868</v>
      </c>
      <c r="PY58" s="82" t="s">
        <v>2868</v>
      </c>
      <c r="PZ58" s="82" t="s">
        <v>2868</v>
      </c>
      <c r="QA58" s="82" t="s">
        <v>2868</v>
      </c>
      <c r="QB58" s="82" t="s">
        <v>2868</v>
      </c>
      <c r="QC58" s="82" t="s">
        <v>2868</v>
      </c>
      <c r="QD58" s="82" t="s">
        <v>2868</v>
      </c>
      <c r="QE58" s="82" t="s">
        <v>2868</v>
      </c>
      <c r="QF58" s="82" t="s">
        <v>2868</v>
      </c>
      <c r="QG58" s="82" t="s">
        <v>2868</v>
      </c>
      <c r="QH58" s="82" t="s">
        <v>2868</v>
      </c>
      <c r="QI58" s="82" t="s">
        <v>2868</v>
      </c>
      <c r="QJ58" s="82" t="s">
        <v>2868</v>
      </c>
      <c r="QK58" s="82" t="s">
        <v>2868</v>
      </c>
      <c r="QL58" s="82" t="s">
        <v>2868</v>
      </c>
      <c r="QM58" s="82" t="s">
        <v>2868</v>
      </c>
    </row>
    <row r="59" spans="2:455">
      <c r="B59" s="82" t="s">
        <v>2938</v>
      </c>
      <c r="C59" s="82" t="s">
        <v>4122</v>
      </c>
      <c r="D59" s="82" t="s">
        <v>2938</v>
      </c>
      <c r="E59" s="82" t="s">
        <v>3379</v>
      </c>
      <c r="F59" s="82" t="s">
        <v>849</v>
      </c>
      <c r="G59" s="82" t="s">
        <v>1120</v>
      </c>
      <c r="H59" s="82" t="s">
        <v>1120</v>
      </c>
      <c r="I59" s="82" t="s">
        <v>4019</v>
      </c>
      <c r="J59" s="82" t="s">
        <v>4021</v>
      </c>
      <c r="K59" s="82" t="s">
        <v>3330</v>
      </c>
      <c r="L59" s="82" t="s">
        <v>3291</v>
      </c>
      <c r="M59" s="82" t="s">
        <v>3297</v>
      </c>
      <c r="N59" s="82" t="s">
        <v>3381</v>
      </c>
      <c r="O59" s="82" t="s">
        <v>3291</v>
      </c>
      <c r="P59" s="82" t="s">
        <v>3381</v>
      </c>
      <c r="Q59" s="82" t="s">
        <v>3291</v>
      </c>
      <c r="R59" s="82" t="s">
        <v>3291</v>
      </c>
      <c r="S59" s="82" t="s">
        <v>3291</v>
      </c>
      <c r="T59" s="82" t="s">
        <v>2868</v>
      </c>
      <c r="U59" s="82" t="s">
        <v>2868</v>
      </c>
      <c r="V59" s="82" t="s">
        <v>4276</v>
      </c>
      <c r="W59" s="82" t="s">
        <v>3289</v>
      </c>
      <c r="X59" s="82" t="s">
        <v>3325</v>
      </c>
      <c r="Y59" s="82" t="s">
        <v>3291</v>
      </c>
      <c r="Z59" s="82" t="s">
        <v>3308</v>
      </c>
      <c r="AA59" s="82" t="s">
        <v>3293</v>
      </c>
      <c r="AB59" s="82" t="s">
        <v>3289</v>
      </c>
      <c r="AC59" s="82" t="s">
        <v>3291</v>
      </c>
      <c r="AD59" s="82" t="s">
        <v>2868</v>
      </c>
      <c r="AE59" s="82" t="s">
        <v>2868</v>
      </c>
      <c r="AF59" s="82" t="s">
        <v>3307</v>
      </c>
      <c r="AG59" s="82" t="s">
        <v>3293</v>
      </c>
      <c r="AH59" s="82" t="s">
        <v>3291</v>
      </c>
      <c r="AI59" s="82" t="s">
        <v>3291</v>
      </c>
      <c r="AJ59" s="82" t="s">
        <v>4290</v>
      </c>
      <c r="AK59" s="82" t="s">
        <v>3289</v>
      </c>
      <c r="AL59" s="82" t="s">
        <v>3325</v>
      </c>
      <c r="AM59" s="82" t="s">
        <v>3293</v>
      </c>
      <c r="AN59" s="82" t="s">
        <v>3298</v>
      </c>
      <c r="AO59" s="82" t="s">
        <v>3291</v>
      </c>
      <c r="AP59" s="82" t="s">
        <v>3289</v>
      </c>
      <c r="AQ59" s="82" t="s">
        <v>3291</v>
      </c>
      <c r="AR59" s="82" t="s">
        <v>2868</v>
      </c>
      <c r="AS59" s="82" t="s">
        <v>2868</v>
      </c>
      <c r="AT59" s="82" t="s">
        <v>3302</v>
      </c>
      <c r="AU59" s="82" t="s">
        <v>3293</v>
      </c>
      <c r="AV59" s="82" t="s">
        <v>3291</v>
      </c>
      <c r="AW59" s="82" t="s">
        <v>3291</v>
      </c>
      <c r="AX59" s="82" t="s">
        <v>4291</v>
      </c>
      <c r="AY59" s="82" t="s">
        <v>3289</v>
      </c>
      <c r="AZ59" s="82" t="s">
        <v>3325</v>
      </c>
      <c r="BA59" s="82" t="s">
        <v>3291</v>
      </c>
      <c r="BB59" s="82" t="s">
        <v>3303</v>
      </c>
      <c r="BC59" s="82" t="s">
        <v>3293</v>
      </c>
      <c r="BD59" s="82" t="s">
        <v>3289</v>
      </c>
      <c r="BE59" s="82" t="s">
        <v>3291</v>
      </c>
      <c r="BF59" s="82" t="s">
        <v>2868</v>
      </c>
      <c r="BG59" s="82" t="s">
        <v>2868</v>
      </c>
      <c r="BH59" s="82" t="s">
        <v>3302</v>
      </c>
      <c r="BI59" s="82" t="s">
        <v>3293</v>
      </c>
      <c r="BJ59" s="82" t="s">
        <v>3291</v>
      </c>
      <c r="BK59" s="82" t="s">
        <v>3291</v>
      </c>
      <c r="BL59" s="82" t="s">
        <v>4279</v>
      </c>
      <c r="BM59" s="82" t="s">
        <v>3289</v>
      </c>
      <c r="BN59" s="82" t="s">
        <v>3325</v>
      </c>
      <c r="BO59" s="82" t="s">
        <v>3291</v>
      </c>
      <c r="BP59" s="82" t="s">
        <v>3295</v>
      </c>
      <c r="BQ59" s="82" t="s">
        <v>3291</v>
      </c>
      <c r="BR59" s="82" t="s">
        <v>3291</v>
      </c>
      <c r="BS59" s="82" t="s">
        <v>3293</v>
      </c>
      <c r="BT59" s="82" t="s">
        <v>2868</v>
      </c>
      <c r="BU59" s="82" t="s">
        <v>2868</v>
      </c>
      <c r="BV59" s="82" t="s">
        <v>3311</v>
      </c>
      <c r="BW59" s="82" t="s">
        <v>3293</v>
      </c>
      <c r="BX59" s="82" t="s">
        <v>3291</v>
      </c>
      <c r="BY59" s="82" t="s">
        <v>3291</v>
      </c>
      <c r="BZ59" s="82" t="s">
        <v>4280</v>
      </c>
      <c r="CA59" s="82" t="s">
        <v>3289</v>
      </c>
      <c r="CB59" s="82" t="s">
        <v>3325</v>
      </c>
      <c r="CC59" s="82" t="s">
        <v>3291</v>
      </c>
      <c r="CD59" s="82" t="s">
        <v>3301</v>
      </c>
      <c r="CE59" s="82" t="s">
        <v>3293</v>
      </c>
      <c r="CF59" s="82" t="s">
        <v>3289</v>
      </c>
      <c r="CG59" s="82" t="s">
        <v>3291</v>
      </c>
      <c r="CH59" s="82" t="s">
        <v>2868</v>
      </c>
      <c r="CI59" s="82" t="s">
        <v>2868</v>
      </c>
      <c r="CJ59" s="82" t="s">
        <v>3296</v>
      </c>
      <c r="CK59" s="82" t="s">
        <v>3293</v>
      </c>
      <c r="CL59" s="82" t="s">
        <v>3291</v>
      </c>
      <c r="CM59" s="82" t="s">
        <v>3291</v>
      </c>
      <c r="CN59" s="82" t="s">
        <v>4281</v>
      </c>
      <c r="CO59" s="82" t="s">
        <v>3297</v>
      </c>
      <c r="CP59" s="82" t="s">
        <v>2868</v>
      </c>
      <c r="CQ59" s="82" t="s">
        <v>2868</v>
      </c>
      <c r="CR59" s="82" t="s">
        <v>2868</v>
      </c>
      <c r="CS59" s="82" t="s">
        <v>2868</v>
      </c>
      <c r="CT59" s="82" t="s">
        <v>2868</v>
      </c>
      <c r="CU59" s="82" t="s">
        <v>2868</v>
      </c>
      <c r="CV59" s="82" t="s">
        <v>2868</v>
      </c>
      <c r="CW59" s="82" t="s">
        <v>2868</v>
      </c>
      <c r="CX59" s="82" t="s">
        <v>2868</v>
      </c>
      <c r="CY59" s="82" t="s">
        <v>2868</v>
      </c>
      <c r="CZ59" s="82" t="s">
        <v>2868</v>
      </c>
      <c r="DA59" s="82" t="s">
        <v>2868</v>
      </c>
      <c r="DB59" s="82" t="s">
        <v>4292</v>
      </c>
      <c r="DC59" s="82" t="s">
        <v>3289</v>
      </c>
      <c r="DD59" s="82" t="s">
        <v>3325</v>
      </c>
      <c r="DE59" s="82" t="s">
        <v>3291</v>
      </c>
      <c r="DF59" s="82" t="s">
        <v>3303</v>
      </c>
      <c r="DG59" s="82" t="s">
        <v>3293</v>
      </c>
      <c r="DH59" s="82" t="s">
        <v>3289</v>
      </c>
      <c r="DI59" s="82" t="s">
        <v>3291</v>
      </c>
      <c r="DJ59" s="82" t="s">
        <v>2868</v>
      </c>
      <c r="DK59" s="82" t="s">
        <v>2868</v>
      </c>
      <c r="DL59" s="82" t="s">
        <v>3302</v>
      </c>
      <c r="DM59" s="82" t="s">
        <v>3293</v>
      </c>
      <c r="DN59" s="82" t="s">
        <v>3291</v>
      </c>
      <c r="DO59" s="82" t="s">
        <v>3291</v>
      </c>
      <c r="DP59" s="82" t="s">
        <v>4283</v>
      </c>
      <c r="DQ59" s="82" t="s">
        <v>3289</v>
      </c>
      <c r="DR59" s="82" t="s">
        <v>3325</v>
      </c>
      <c r="DS59" s="82" t="s">
        <v>3291</v>
      </c>
      <c r="DT59" s="82" t="s">
        <v>3303</v>
      </c>
      <c r="DU59" s="82" t="s">
        <v>3293</v>
      </c>
      <c r="DV59" s="82" t="s">
        <v>3289</v>
      </c>
      <c r="DW59" s="82" t="s">
        <v>3291</v>
      </c>
      <c r="DX59" s="82" t="s">
        <v>2868</v>
      </c>
      <c r="DY59" s="82" t="s">
        <v>2868</v>
      </c>
      <c r="DZ59" s="82" t="s">
        <v>3302</v>
      </c>
      <c r="EA59" s="82" t="s">
        <v>3293</v>
      </c>
      <c r="EB59" s="82" t="s">
        <v>3291</v>
      </c>
      <c r="EC59" s="82" t="s">
        <v>3291</v>
      </c>
      <c r="ED59" s="82" t="s">
        <v>4293</v>
      </c>
      <c r="EE59" s="82" t="s">
        <v>3289</v>
      </c>
      <c r="EF59" s="82" t="s">
        <v>3325</v>
      </c>
      <c r="EG59" s="82" t="s">
        <v>3291</v>
      </c>
      <c r="EH59" s="82" t="s">
        <v>3303</v>
      </c>
      <c r="EI59" s="82" t="s">
        <v>3293</v>
      </c>
      <c r="EJ59" s="82" t="s">
        <v>3289</v>
      </c>
      <c r="EK59" s="82" t="s">
        <v>3291</v>
      </c>
      <c r="EL59" s="82" t="s">
        <v>2868</v>
      </c>
      <c r="EM59" s="82" t="s">
        <v>2868</v>
      </c>
      <c r="EN59" s="82" t="s">
        <v>3302</v>
      </c>
      <c r="EO59" s="82" t="s">
        <v>3293</v>
      </c>
      <c r="EP59" s="82" t="s">
        <v>3291</v>
      </c>
      <c r="EQ59" s="82" t="s">
        <v>3291</v>
      </c>
      <c r="ER59" s="82" t="s">
        <v>4284</v>
      </c>
      <c r="ES59" s="82" t="s">
        <v>3289</v>
      </c>
      <c r="ET59" s="82" t="s">
        <v>2868</v>
      </c>
      <c r="EU59" s="82" t="s">
        <v>2868</v>
      </c>
      <c r="EV59" s="82" t="s">
        <v>2868</v>
      </c>
      <c r="EW59" s="82" t="s">
        <v>2868</v>
      </c>
      <c r="EX59" s="82" t="s">
        <v>2868</v>
      </c>
      <c r="EY59" s="82" t="s">
        <v>2868</v>
      </c>
      <c r="EZ59" s="82" t="s">
        <v>2868</v>
      </c>
      <c r="FA59" s="82" t="s">
        <v>2868</v>
      </c>
      <c r="FB59" s="82" t="s">
        <v>2868</v>
      </c>
      <c r="FC59" s="82" t="s">
        <v>2868</v>
      </c>
      <c r="FD59" s="82" t="s">
        <v>2868</v>
      </c>
      <c r="FE59" s="82" t="s">
        <v>2868</v>
      </c>
      <c r="FF59" s="82" t="s">
        <v>4286</v>
      </c>
      <c r="FG59" s="82" t="s">
        <v>3297</v>
      </c>
      <c r="FH59" s="82" t="s">
        <v>2868</v>
      </c>
      <c r="FI59" s="82" t="s">
        <v>2868</v>
      </c>
      <c r="FJ59" s="82" t="s">
        <v>2868</v>
      </c>
      <c r="FK59" s="82" t="s">
        <v>2868</v>
      </c>
      <c r="FL59" s="82" t="s">
        <v>2868</v>
      </c>
      <c r="FM59" s="82" t="s">
        <v>2868</v>
      </c>
      <c r="FN59" s="82" t="s">
        <v>2868</v>
      </c>
      <c r="FO59" s="82" t="s">
        <v>2868</v>
      </c>
      <c r="FP59" s="82" t="s">
        <v>2868</v>
      </c>
      <c r="FQ59" s="82" t="s">
        <v>2868</v>
      </c>
      <c r="FR59" s="82" t="s">
        <v>2868</v>
      </c>
      <c r="FS59" s="82" t="s">
        <v>2868</v>
      </c>
      <c r="FT59" s="82" t="s">
        <v>4287</v>
      </c>
      <c r="FU59" s="82" t="s">
        <v>3289</v>
      </c>
      <c r="FV59" s="82" t="s">
        <v>3325</v>
      </c>
      <c r="FW59" s="82" t="s">
        <v>3291</v>
      </c>
      <c r="FX59" s="82" t="s">
        <v>3303</v>
      </c>
      <c r="FY59" s="82" t="s">
        <v>3293</v>
      </c>
      <c r="FZ59" s="82" t="s">
        <v>3289</v>
      </c>
      <c r="GA59" s="82" t="s">
        <v>3291</v>
      </c>
      <c r="GB59" s="82" t="s">
        <v>2868</v>
      </c>
      <c r="GC59" s="82" t="s">
        <v>2868</v>
      </c>
      <c r="GD59" s="82" t="s">
        <v>3302</v>
      </c>
      <c r="GE59" s="82" t="s">
        <v>3293</v>
      </c>
      <c r="GF59" s="82" t="s">
        <v>3291</v>
      </c>
      <c r="GG59" s="82" t="s">
        <v>3291</v>
      </c>
      <c r="GH59" s="82" t="s">
        <v>4288</v>
      </c>
      <c r="GI59" s="82" t="s">
        <v>3289</v>
      </c>
      <c r="GJ59" s="82" t="s">
        <v>2868</v>
      </c>
      <c r="GK59" s="82" t="s">
        <v>2868</v>
      </c>
      <c r="GL59" s="82" t="s">
        <v>2868</v>
      </c>
      <c r="GM59" s="82" t="s">
        <v>2868</v>
      </c>
      <c r="GN59" s="82" t="s">
        <v>2868</v>
      </c>
      <c r="GO59" s="82" t="s">
        <v>2868</v>
      </c>
      <c r="GP59" s="82" t="s">
        <v>2868</v>
      </c>
      <c r="GQ59" s="82" t="s">
        <v>2868</v>
      </c>
      <c r="GR59" s="82" t="s">
        <v>2868</v>
      </c>
      <c r="GS59" s="82" t="s">
        <v>2868</v>
      </c>
      <c r="GT59" s="82" t="s">
        <v>2868</v>
      </c>
      <c r="GU59" s="82" t="s">
        <v>2868</v>
      </c>
      <c r="GV59" s="82" t="s">
        <v>4295</v>
      </c>
      <c r="GW59" s="82" t="s">
        <v>3289</v>
      </c>
      <c r="GX59" s="82" t="s">
        <v>3325</v>
      </c>
      <c r="GY59" s="82" t="s">
        <v>3291</v>
      </c>
      <c r="GZ59" s="82" t="s">
        <v>3303</v>
      </c>
      <c r="HA59" s="82" t="s">
        <v>3293</v>
      </c>
      <c r="HB59" s="82" t="s">
        <v>3289</v>
      </c>
      <c r="HC59" s="82" t="s">
        <v>3291</v>
      </c>
      <c r="HD59" s="82" t="s">
        <v>2868</v>
      </c>
      <c r="HE59" s="82" t="s">
        <v>2868</v>
      </c>
      <c r="HF59" s="82" t="s">
        <v>3302</v>
      </c>
      <c r="HG59" s="82" t="s">
        <v>3293</v>
      </c>
      <c r="HH59" s="82" t="s">
        <v>3291</v>
      </c>
      <c r="HI59" s="82" t="s">
        <v>3291</v>
      </c>
      <c r="HJ59" s="82" t="s">
        <v>2868</v>
      </c>
      <c r="HK59" s="82" t="s">
        <v>2868</v>
      </c>
      <c r="HL59" s="82" t="s">
        <v>2868</v>
      </c>
      <c r="HM59" s="82" t="s">
        <v>2868</v>
      </c>
      <c r="HN59" s="82" t="s">
        <v>2868</v>
      </c>
      <c r="HO59" s="82" t="s">
        <v>2868</v>
      </c>
      <c r="HP59" s="82" t="s">
        <v>2868</v>
      </c>
      <c r="HQ59" s="82" t="s">
        <v>2868</v>
      </c>
      <c r="HR59" s="82" t="s">
        <v>2868</v>
      </c>
      <c r="HS59" s="82" t="s">
        <v>2868</v>
      </c>
      <c r="HT59" s="82" t="s">
        <v>2868</v>
      </c>
      <c r="HU59" s="82" t="s">
        <v>2868</v>
      </c>
      <c r="HV59" s="82" t="s">
        <v>2868</v>
      </c>
      <c r="HW59" s="82" t="s">
        <v>2868</v>
      </c>
      <c r="HX59" s="82" t="s">
        <v>2868</v>
      </c>
      <c r="HY59" s="82" t="s">
        <v>2868</v>
      </c>
      <c r="HZ59" s="82" t="s">
        <v>2868</v>
      </c>
      <c r="IA59" s="82" t="s">
        <v>2868</v>
      </c>
      <c r="IB59" s="82" t="s">
        <v>2868</v>
      </c>
      <c r="IC59" s="82" t="s">
        <v>2868</v>
      </c>
      <c r="ID59" s="82" t="s">
        <v>2868</v>
      </c>
      <c r="IE59" s="82" t="s">
        <v>2868</v>
      </c>
      <c r="IF59" s="82" t="s">
        <v>2868</v>
      </c>
      <c r="IG59" s="82" t="s">
        <v>2868</v>
      </c>
      <c r="IH59" s="82" t="s">
        <v>2868</v>
      </c>
      <c r="II59" s="82" t="s">
        <v>2868</v>
      </c>
      <c r="IJ59" s="82" t="s">
        <v>2868</v>
      </c>
      <c r="IK59" s="82" t="s">
        <v>2868</v>
      </c>
      <c r="IL59" s="82" t="s">
        <v>2868</v>
      </c>
      <c r="IM59" s="82" t="s">
        <v>2868</v>
      </c>
      <c r="IN59" s="82" t="s">
        <v>2868</v>
      </c>
      <c r="IO59" s="82" t="s">
        <v>2868</v>
      </c>
      <c r="IP59" s="82" t="s">
        <v>2868</v>
      </c>
      <c r="IQ59" s="82" t="s">
        <v>2868</v>
      </c>
      <c r="IR59" s="82" t="s">
        <v>2868</v>
      </c>
      <c r="IS59" s="82" t="s">
        <v>2868</v>
      </c>
      <c r="IT59" s="82" t="s">
        <v>2868</v>
      </c>
      <c r="IU59" s="82" t="s">
        <v>2868</v>
      </c>
      <c r="IV59" s="82" t="s">
        <v>2868</v>
      </c>
      <c r="IW59" s="82" t="s">
        <v>2868</v>
      </c>
      <c r="IX59" s="82" t="s">
        <v>2868</v>
      </c>
      <c r="IY59" s="82" t="s">
        <v>2868</v>
      </c>
      <c r="IZ59" s="82" t="s">
        <v>2868</v>
      </c>
      <c r="JA59" s="82" t="s">
        <v>2868</v>
      </c>
      <c r="JB59" s="82" t="s">
        <v>2868</v>
      </c>
      <c r="JC59" s="82" t="s">
        <v>2868</v>
      </c>
      <c r="JD59" s="82" t="s">
        <v>2868</v>
      </c>
      <c r="JE59" s="82" t="s">
        <v>2868</v>
      </c>
      <c r="JF59" s="82" t="s">
        <v>2868</v>
      </c>
      <c r="JG59" s="82" t="s">
        <v>2868</v>
      </c>
      <c r="JH59" s="82" t="s">
        <v>2868</v>
      </c>
      <c r="JI59" s="82" t="s">
        <v>2868</v>
      </c>
      <c r="JJ59" s="82" t="s">
        <v>2868</v>
      </c>
      <c r="JK59" s="82" t="s">
        <v>2868</v>
      </c>
      <c r="JL59" s="82" t="s">
        <v>2868</v>
      </c>
      <c r="JM59" s="82" t="s">
        <v>2868</v>
      </c>
      <c r="JN59" s="82" t="s">
        <v>2868</v>
      </c>
      <c r="JO59" s="82" t="s">
        <v>2868</v>
      </c>
      <c r="JP59" s="82" t="s">
        <v>2868</v>
      </c>
      <c r="JQ59" s="82" t="s">
        <v>2868</v>
      </c>
      <c r="JR59" s="82" t="s">
        <v>2868</v>
      </c>
      <c r="JS59" s="82" t="s">
        <v>2868</v>
      </c>
      <c r="JT59" s="82" t="s">
        <v>2868</v>
      </c>
      <c r="JU59" s="82" t="s">
        <v>2868</v>
      </c>
      <c r="JV59" s="82" t="s">
        <v>2868</v>
      </c>
      <c r="JW59" s="82" t="s">
        <v>2868</v>
      </c>
      <c r="JX59" s="82" t="s">
        <v>2868</v>
      </c>
      <c r="JY59" s="82" t="s">
        <v>2868</v>
      </c>
      <c r="JZ59" s="82" t="s">
        <v>2868</v>
      </c>
      <c r="KA59" s="82" t="s">
        <v>2868</v>
      </c>
      <c r="KB59" s="82" t="s">
        <v>2868</v>
      </c>
      <c r="KC59" s="82" t="s">
        <v>2868</v>
      </c>
      <c r="KD59" s="82" t="s">
        <v>2868</v>
      </c>
      <c r="KE59" s="82" t="s">
        <v>2868</v>
      </c>
      <c r="KF59" s="82" t="s">
        <v>2868</v>
      </c>
      <c r="KG59" s="82" t="s">
        <v>2868</v>
      </c>
      <c r="KH59" s="82" t="s">
        <v>2868</v>
      </c>
      <c r="KI59" s="82" t="s">
        <v>2868</v>
      </c>
      <c r="KJ59" s="82" t="s">
        <v>2868</v>
      </c>
      <c r="KK59" s="82" t="s">
        <v>2868</v>
      </c>
      <c r="KL59" s="82" t="s">
        <v>2868</v>
      </c>
      <c r="KM59" s="82" t="s">
        <v>2868</v>
      </c>
      <c r="KN59" s="82" t="s">
        <v>2868</v>
      </c>
      <c r="KO59" s="82" t="s">
        <v>2868</v>
      </c>
      <c r="KP59" s="82" t="s">
        <v>2868</v>
      </c>
      <c r="KQ59" s="82" t="s">
        <v>2868</v>
      </c>
      <c r="KR59" s="82" t="s">
        <v>2868</v>
      </c>
      <c r="KS59" s="82" t="s">
        <v>2868</v>
      </c>
      <c r="KT59" s="82" t="s">
        <v>2868</v>
      </c>
      <c r="KU59" s="82" t="s">
        <v>2868</v>
      </c>
      <c r="KV59" s="82" t="s">
        <v>2868</v>
      </c>
      <c r="KW59" s="82" t="s">
        <v>2868</v>
      </c>
      <c r="KX59" s="82" t="s">
        <v>2868</v>
      </c>
      <c r="KY59" s="82" t="s">
        <v>2868</v>
      </c>
      <c r="KZ59" s="82" t="s">
        <v>2868</v>
      </c>
      <c r="LA59" s="82" t="s">
        <v>2868</v>
      </c>
      <c r="LB59" s="82" t="s">
        <v>2868</v>
      </c>
      <c r="LC59" s="82" t="s">
        <v>2868</v>
      </c>
      <c r="LD59" s="82" t="s">
        <v>2868</v>
      </c>
      <c r="LE59" s="82" t="s">
        <v>2868</v>
      </c>
      <c r="LF59" s="82" t="s">
        <v>2868</v>
      </c>
      <c r="LG59" s="82" t="s">
        <v>2868</v>
      </c>
      <c r="LH59" s="82" t="s">
        <v>2868</v>
      </c>
      <c r="LI59" s="82" t="s">
        <v>2868</v>
      </c>
      <c r="LJ59" s="82" t="s">
        <v>2868</v>
      </c>
      <c r="LK59" s="82" t="s">
        <v>2868</v>
      </c>
      <c r="LL59" s="82" t="s">
        <v>2868</v>
      </c>
      <c r="LM59" s="82" t="s">
        <v>2868</v>
      </c>
      <c r="LN59" s="82" t="s">
        <v>2868</v>
      </c>
      <c r="LO59" s="82" t="s">
        <v>2868</v>
      </c>
      <c r="LP59" s="82" t="s">
        <v>2868</v>
      </c>
      <c r="LQ59" s="82" t="s">
        <v>2868</v>
      </c>
      <c r="LR59" s="82" t="s">
        <v>2868</v>
      </c>
      <c r="LS59" s="82" t="s">
        <v>2868</v>
      </c>
      <c r="LT59" s="82" t="s">
        <v>2868</v>
      </c>
      <c r="LU59" s="82" t="s">
        <v>2868</v>
      </c>
      <c r="LV59" s="82" t="s">
        <v>2868</v>
      </c>
      <c r="LW59" s="82" t="s">
        <v>2868</v>
      </c>
      <c r="LX59" s="82" t="s">
        <v>2868</v>
      </c>
      <c r="LY59" s="82" t="s">
        <v>2868</v>
      </c>
      <c r="LZ59" s="82" t="s">
        <v>2868</v>
      </c>
      <c r="MA59" s="82" t="s">
        <v>2868</v>
      </c>
      <c r="MB59" s="82" t="s">
        <v>2868</v>
      </c>
      <c r="MC59" s="82" t="s">
        <v>2868</v>
      </c>
      <c r="MD59" s="82" t="s">
        <v>2868</v>
      </c>
      <c r="ME59" s="82" t="s">
        <v>2868</v>
      </c>
      <c r="MF59" s="82" t="s">
        <v>2868</v>
      </c>
      <c r="MG59" s="82" t="s">
        <v>2868</v>
      </c>
      <c r="MH59" s="82" t="s">
        <v>2868</v>
      </c>
      <c r="MI59" s="82" t="s">
        <v>2868</v>
      </c>
      <c r="MJ59" s="82" t="s">
        <v>2868</v>
      </c>
      <c r="MK59" s="82" t="s">
        <v>2868</v>
      </c>
      <c r="ML59" s="82" t="s">
        <v>2868</v>
      </c>
      <c r="MM59" s="82" t="s">
        <v>2868</v>
      </c>
      <c r="MN59" s="82" t="s">
        <v>2868</v>
      </c>
      <c r="MO59" s="82" t="s">
        <v>2868</v>
      </c>
      <c r="MP59" s="82" t="s">
        <v>2868</v>
      </c>
      <c r="MQ59" s="82" t="s">
        <v>2868</v>
      </c>
      <c r="MR59" s="82" t="s">
        <v>2868</v>
      </c>
      <c r="MS59" s="82" t="s">
        <v>2868</v>
      </c>
      <c r="MT59" s="82" t="s">
        <v>2868</v>
      </c>
      <c r="MU59" s="82" t="s">
        <v>2868</v>
      </c>
      <c r="MV59" s="82" t="s">
        <v>2868</v>
      </c>
      <c r="MW59" s="82" t="s">
        <v>2868</v>
      </c>
      <c r="MX59" s="82" t="s">
        <v>2868</v>
      </c>
      <c r="MY59" s="82" t="s">
        <v>2868</v>
      </c>
      <c r="MZ59" s="82" t="s">
        <v>2868</v>
      </c>
      <c r="NA59" s="82" t="s">
        <v>2868</v>
      </c>
      <c r="NB59" s="82" t="s">
        <v>2868</v>
      </c>
      <c r="NC59" s="82" t="s">
        <v>2868</v>
      </c>
      <c r="ND59" s="82" t="s">
        <v>2868</v>
      </c>
      <c r="NE59" s="82" t="s">
        <v>2868</v>
      </c>
      <c r="NF59" s="82" t="s">
        <v>2868</v>
      </c>
      <c r="NG59" s="82" t="s">
        <v>2868</v>
      </c>
      <c r="NH59" s="82" t="s">
        <v>2868</v>
      </c>
      <c r="NI59" s="82" t="s">
        <v>2868</v>
      </c>
      <c r="NJ59" s="82" t="s">
        <v>2868</v>
      </c>
      <c r="NK59" s="82" t="s">
        <v>2868</v>
      </c>
      <c r="NL59" s="82" t="s">
        <v>2868</v>
      </c>
      <c r="NM59" s="82" t="s">
        <v>2868</v>
      </c>
      <c r="NN59" s="82" t="s">
        <v>2868</v>
      </c>
      <c r="NO59" s="82" t="s">
        <v>2868</v>
      </c>
      <c r="NP59" s="82" t="s">
        <v>2868</v>
      </c>
      <c r="NQ59" s="82" t="s">
        <v>2868</v>
      </c>
      <c r="NR59" s="82" t="s">
        <v>2868</v>
      </c>
      <c r="NS59" s="82" t="s">
        <v>2868</v>
      </c>
      <c r="NT59" s="82" t="s">
        <v>2868</v>
      </c>
      <c r="NU59" s="82" t="s">
        <v>2868</v>
      </c>
      <c r="NV59" s="82" t="s">
        <v>2868</v>
      </c>
      <c r="NW59" s="82" t="s">
        <v>2868</v>
      </c>
      <c r="NX59" s="82" t="s">
        <v>2868</v>
      </c>
      <c r="NY59" s="82" t="s">
        <v>2868</v>
      </c>
      <c r="NZ59" s="82" t="s">
        <v>2868</v>
      </c>
      <c r="OA59" s="82" t="s">
        <v>2868</v>
      </c>
      <c r="OB59" s="82" t="s">
        <v>2868</v>
      </c>
      <c r="OC59" s="82" t="s">
        <v>2868</v>
      </c>
      <c r="OD59" s="82" t="s">
        <v>2868</v>
      </c>
      <c r="OE59" s="82" t="s">
        <v>2868</v>
      </c>
      <c r="OF59" s="82" t="s">
        <v>2868</v>
      </c>
      <c r="OG59" s="82" t="s">
        <v>2868</v>
      </c>
      <c r="OH59" s="82" t="s">
        <v>2868</v>
      </c>
      <c r="OI59" s="82" t="s">
        <v>2868</v>
      </c>
      <c r="OJ59" s="82" t="s">
        <v>2868</v>
      </c>
      <c r="OK59" s="82" t="s">
        <v>2868</v>
      </c>
      <c r="OL59" s="82" t="s">
        <v>2868</v>
      </c>
      <c r="OM59" s="82" t="s">
        <v>2868</v>
      </c>
      <c r="ON59" s="82" t="s">
        <v>2868</v>
      </c>
      <c r="OO59" s="82" t="s">
        <v>2868</v>
      </c>
      <c r="OP59" s="82" t="s">
        <v>2868</v>
      </c>
      <c r="OQ59" s="82" t="s">
        <v>2868</v>
      </c>
      <c r="OR59" s="82" t="s">
        <v>2868</v>
      </c>
      <c r="OS59" s="82" t="s">
        <v>2868</v>
      </c>
      <c r="OT59" s="82" t="s">
        <v>2868</v>
      </c>
      <c r="OU59" s="82" t="s">
        <v>2868</v>
      </c>
      <c r="OV59" s="82" t="s">
        <v>2868</v>
      </c>
      <c r="OW59" s="82" t="s">
        <v>2868</v>
      </c>
      <c r="OX59" s="82" t="s">
        <v>2868</v>
      </c>
      <c r="OY59" s="82" t="s">
        <v>2868</v>
      </c>
      <c r="OZ59" s="82" t="s">
        <v>2868</v>
      </c>
      <c r="PA59" s="82" t="s">
        <v>2868</v>
      </c>
      <c r="PB59" s="82" t="s">
        <v>2868</v>
      </c>
      <c r="PC59" s="82" t="s">
        <v>2868</v>
      </c>
      <c r="PD59" s="82" t="s">
        <v>2868</v>
      </c>
      <c r="PE59" s="82" t="s">
        <v>2868</v>
      </c>
      <c r="PF59" s="82" t="s">
        <v>2868</v>
      </c>
      <c r="PG59" s="82" t="s">
        <v>2868</v>
      </c>
      <c r="PH59" s="82" t="s">
        <v>2868</v>
      </c>
      <c r="PI59" s="82" t="s">
        <v>2868</v>
      </c>
      <c r="PJ59" s="82" t="s">
        <v>2868</v>
      </c>
      <c r="PK59" s="82" t="s">
        <v>2868</v>
      </c>
      <c r="PL59" s="82" t="s">
        <v>2868</v>
      </c>
      <c r="PM59" s="82" t="s">
        <v>2868</v>
      </c>
      <c r="PN59" s="82" t="s">
        <v>2868</v>
      </c>
      <c r="PO59" s="82" t="s">
        <v>2868</v>
      </c>
      <c r="PP59" s="82" t="s">
        <v>2868</v>
      </c>
      <c r="PQ59" s="82" t="s">
        <v>2868</v>
      </c>
      <c r="PR59" s="82" t="s">
        <v>2868</v>
      </c>
      <c r="PS59" s="82" t="s">
        <v>2868</v>
      </c>
      <c r="PT59" s="82" t="s">
        <v>2868</v>
      </c>
      <c r="PU59" s="82" t="s">
        <v>2868</v>
      </c>
      <c r="PV59" s="82" t="s">
        <v>2868</v>
      </c>
      <c r="PW59" s="82" t="s">
        <v>2868</v>
      </c>
      <c r="PX59" s="82" t="s">
        <v>2868</v>
      </c>
      <c r="PY59" s="82" t="s">
        <v>2868</v>
      </c>
      <c r="PZ59" s="82" t="s">
        <v>2868</v>
      </c>
      <c r="QA59" s="82" t="s">
        <v>2868</v>
      </c>
      <c r="QB59" s="82" t="s">
        <v>2868</v>
      </c>
      <c r="QC59" s="82" t="s">
        <v>2868</v>
      </c>
      <c r="QD59" s="82" t="s">
        <v>2868</v>
      </c>
      <c r="QE59" s="82" t="s">
        <v>2868</v>
      </c>
      <c r="QF59" s="82" t="s">
        <v>2868</v>
      </c>
      <c r="QG59" s="82" t="s">
        <v>2868</v>
      </c>
      <c r="QH59" s="82" t="s">
        <v>2868</v>
      </c>
      <c r="QI59" s="82" t="s">
        <v>2868</v>
      </c>
      <c r="QJ59" s="82" t="s">
        <v>2868</v>
      </c>
      <c r="QK59" s="82" t="s">
        <v>2868</v>
      </c>
      <c r="QL59" s="82" t="s">
        <v>2868</v>
      </c>
      <c r="QM59" s="82" t="s">
        <v>2868</v>
      </c>
    </row>
    <row r="60" spans="2:455">
      <c r="B60" s="82" t="s">
        <v>2941</v>
      </c>
      <c r="C60" s="82" t="s">
        <v>4124</v>
      </c>
      <c r="D60" s="82" t="s">
        <v>2941</v>
      </c>
      <c r="E60" s="82" t="s">
        <v>3380</v>
      </c>
      <c r="F60" s="82" t="s">
        <v>849</v>
      </c>
      <c r="G60" s="82" t="s">
        <v>1194</v>
      </c>
      <c r="H60" s="82" t="s">
        <v>1194</v>
      </c>
      <c r="I60" s="82" t="s">
        <v>4019</v>
      </c>
      <c r="J60" s="82" t="s">
        <v>4021</v>
      </c>
      <c r="K60" s="82" t="s">
        <v>3301</v>
      </c>
      <c r="L60" s="82" t="s">
        <v>3291</v>
      </c>
      <c r="M60" s="82" t="s">
        <v>3304</v>
      </c>
      <c r="N60" s="82" t="s">
        <v>3328</v>
      </c>
      <c r="O60" s="82" t="s">
        <v>3291</v>
      </c>
      <c r="P60" s="82" t="s">
        <v>3324</v>
      </c>
      <c r="Q60" s="82" t="s">
        <v>3293</v>
      </c>
      <c r="R60" s="82" t="s">
        <v>3296</v>
      </c>
      <c r="S60" s="82" t="s">
        <v>3293</v>
      </c>
      <c r="T60" s="82" t="s">
        <v>2868</v>
      </c>
      <c r="U60" s="82" t="s">
        <v>2868</v>
      </c>
      <c r="V60" s="82" t="s">
        <v>4276</v>
      </c>
      <c r="W60" s="82" t="s">
        <v>3289</v>
      </c>
      <c r="X60" s="82" t="s">
        <v>3290</v>
      </c>
      <c r="Y60" s="82" t="s">
        <v>3291</v>
      </c>
      <c r="Z60" s="82" t="s">
        <v>3298</v>
      </c>
      <c r="AA60" s="82" t="s">
        <v>3293</v>
      </c>
      <c r="AB60" s="82" t="s">
        <v>3289</v>
      </c>
      <c r="AC60" s="82" t="s">
        <v>3291</v>
      </c>
      <c r="AD60" s="82" t="s">
        <v>2868</v>
      </c>
      <c r="AE60" s="82" t="s">
        <v>2868</v>
      </c>
      <c r="AF60" s="82" t="s">
        <v>3302</v>
      </c>
      <c r="AG60" s="82" t="s">
        <v>3293</v>
      </c>
      <c r="AH60" s="82" t="s">
        <v>3291</v>
      </c>
      <c r="AI60" s="82" t="s">
        <v>3291</v>
      </c>
      <c r="AJ60" s="82" t="s">
        <v>4290</v>
      </c>
      <c r="AK60" s="82" t="s">
        <v>3289</v>
      </c>
      <c r="AL60" s="82" t="s">
        <v>3294</v>
      </c>
      <c r="AM60" s="82" t="s">
        <v>3291</v>
      </c>
      <c r="AN60" s="82" t="s">
        <v>3301</v>
      </c>
      <c r="AO60" s="82" t="s">
        <v>3293</v>
      </c>
      <c r="AP60" s="82" t="s">
        <v>3289</v>
      </c>
      <c r="AQ60" s="82" t="s">
        <v>3291</v>
      </c>
      <c r="AR60" s="82" t="s">
        <v>2868</v>
      </c>
      <c r="AS60" s="82" t="s">
        <v>2868</v>
      </c>
      <c r="AT60" s="82" t="s">
        <v>3302</v>
      </c>
      <c r="AU60" s="82" t="s">
        <v>3293</v>
      </c>
      <c r="AV60" s="82" t="s">
        <v>3291</v>
      </c>
      <c r="AW60" s="82" t="s">
        <v>3291</v>
      </c>
      <c r="AX60" s="82" t="s">
        <v>4277</v>
      </c>
      <c r="AY60" s="82" t="s">
        <v>3289</v>
      </c>
      <c r="AZ60" s="82" t="s">
        <v>3294</v>
      </c>
      <c r="BA60" s="82" t="s">
        <v>3291</v>
      </c>
      <c r="BB60" s="82" t="s">
        <v>3301</v>
      </c>
      <c r="BC60" s="82" t="s">
        <v>3293</v>
      </c>
      <c r="BD60" s="82" t="s">
        <v>3289</v>
      </c>
      <c r="BE60" s="82" t="s">
        <v>3291</v>
      </c>
      <c r="BF60" s="82" t="s">
        <v>2868</v>
      </c>
      <c r="BG60" s="82" t="s">
        <v>2868</v>
      </c>
      <c r="BH60" s="82" t="s">
        <v>3302</v>
      </c>
      <c r="BI60" s="82" t="s">
        <v>3293</v>
      </c>
      <c r="BJ60" s="82" t="s">
        <v>3291</v>
      </c>
      <c r="BK60" s="82" t="s">
        <v>3291</v>
      </c>
      <c r="BL60" s="82" t="s">
        <v>4291</v>
      </c>
      <c r="BM60" s="82" t="s">
        <v>3289</v>
      </c>
      <c r="BN60" s="82" t="s">
        <v>3294</v>
      </c>
      <c r="BO60" s="82" t="s">
        <v>3291</v>
      </c>
      <c r="BP60" s="82" t="s">
        <v>3301</v>
      </c>
      <c r="BQ60" s="82" t="s">
        <v>3293</v>
      </c>
      <c r="BR60" s="82" t="s">
        <v>3289</v>
      </c>
      <c r="BS60" s="82" t="s">
        <v>3291</v>
      </c>
      <c r="BT60" s="82" t="s">
        <v>2868</v>
      </c>
      <c r="BU60" s="82" t="s">
        <v>2868</v>
      </c>
      <c r="BV60" s="82" t="s">
        <v>3302</v>
      </c>
      <c r="BW60" s="82" t="s">
        <v>3293</v>
      </c>
      <c r="BX60" s="82" t="s">
        <v>3291</v>
      </c>
      <c r="BY60" s="82" t="s">
        <v>3291</v>
      </c>
      <c r="BZ60" s="82" t="s">
        <v>4278</v>
      </c>
      <c r="CA60" s="82" t="s">
        <v>3289</v>
      </c>
      <c r="CB60" s="82" t="s">
        <v>3294</v>
      </c>
      <c r="CC60" s="82" t="s">
        <v>3291</v>
      </c>
      <c r="CD60" s="82" t="s">
        <v>3298</v>
      </c>
      <c r="CE60" s="82" t="s">
        <v>3293</v>
      </c>
      <c r="CF60" s="82" t="s">
        <v>3289</v>
      </c>
      <c r="CG60" s="82" t="s">
        <v>3291</v>
      </c>
      <c r="CH60" s="82" t="s">
        <v>2868</v>
      </c>
      <c r="CI60" s="82" t="s">
        <v>2868</v>
      </c>
      <c r="CJ60" s="82" t="s">
        <v>3302</v>
      </c>
      <c r="CK60" s="82" t="s">
        <v>3293</v>
      </c>
      <c r="CL60" s="82" t="s">
        <v>3297</v>
      </c>
      <c r="CM60" s="82" t="s">
        <v>3291</v>
      </c>
      <c r="CN60" s="82" t="s">
        <v>4279</v>
      </c>
      <c r="CO60" s="82" t="s">
        <v>3289</v>
      </c>
      <c r="CP60" s="82" t="s">
        <v>3294</v>
      </c>
      <c r="CQ60" s="82" t="s">
        <v>3291</v>
      </c>
      <c r="CR60" s="82" t="s">
        <v>3334</v>
      </c>
      <c r="CS60" s="82" t="s">
        <v>3291</v>
      </c>
      <c r="CT60" s="82" t="s">
        <v>3289</v>
      </c>
      <c r="CU60" s="82" t="s">
        <v>3291</v>
      </c>
      <c r="CV60" s="82" t="s">
        <v>2868</v>
      </c>
      <c r="CW60" s="82" t="s">
        <v>2868</v>
      </c>
      <c r="CX60" s="82" t="s">
        <v>3302</v>
      </c>
      <c r="CY60" s="82" t="s">
        <v>3293</v>
      </c>
      <c r="CZ60" s="82" t="s">
        <v>3304</v>
      </c>
      <c r="DA60" s="82" t="s">
        <v>3293</v>
      </c>
      <c r="DB60" s="82" t="s">
        <v>4280</v>
      </c>
      <c r="DC60" s="82" t="s">
        <v>3297</v>
      </c>
      <c r="DD60" s="82" t="s">
        <v>2868</v>
      </c>
      <c r="DE60" s="82" t="s">
        <v>2868</v>
      </c>
      <c r="DF60" s="82" t="s">
        <v>2868</v>
      </c>
      <c r="DG60" s="82" t="s">
        <v>2868</v>
      </c>
      <c r="DH60" s="82" t="s">
        <v>2868</v>
      </c>
      <c r="DI60" s="82" t="s">
        <v>2868</v>
      </c>
      <c r="DJ60" s="82" t="s">
        <v>2868</v>
      </c>
      <c r="DK60" s="82" t="s">
        <v>2868</v>
      </c>
      <c r="DL60" s="82" t="s">
        <v>2868</v>
      </c>
      <c r="DM60" s="82" t="s">
        <v>2868</v>
      </c>
      <c r="DN60" s="82" t="s">
        <v>2868</v>
      </c>
      <c r="DO60" s="82" t="s">
        <v>2868</v>
      </c>
      <c r="DP60" s="82" t="s">
        <v>4281</v>
      </c>
      <c r="DQ60" s="82" t="s">
        <v>3297</v>
      </c>
      <c r="DR60" s="82" t="s">
        <v>2868</v>
      </c>
      <c r="DS60" s="82" t="s">
        <v>2868</v>
      </c>
      <c r="DT60" s="82" t="s">
        <v>2868</v>
      </c>
      <c r="DU60" s="82" t="s">
        <v>2868</v>
      </c>
      <c r="DV60" s="82" t="s">
        <v>2868</v>
      </c>
      <c r="DW60" s="82" t="s">
        <v>2868</v>
      </c>
      <c r="DX60" s="82" t="s">
        <v>2868</v>
      </c>
      <c r="DY60" s="82" t="s">
        <v>2868</v>
      </c>
      <c r="DZ60" s="82" t="s">
        <v>2868</v>
      </c>
      <c r="EA60" s="82" t="s">
        <v>2868</v>
      </c>
      <c r="EB60" s="82" t="s">
        <v>2868</v>
      </c>
      <c r="EC60" s="82" t="s">
        <v>2868</v>
      </c>
      <c r="ED60" s="82" t="s">
        <v>4292</v>
      </c>
      <c r="EE60" s="82" t="s">
        <v>3289</v>
      </c>
      <c r="EF60" s="82" t="s">
        <v>3294</v>
      </c>
      <c r="EG60" s="82" t="s">
        <v>3291</v>
      </c>
      <c r="EH60" s="82" t="s">
        <v>3301</v>
      </c>
      <c r="EI60" s="82" t="s">
        <v>3293</v>
      </c>
      <c r="EJ60" s="82" t="s">
        <v>3289</v>
      </c>
      <c r="EK60" s="82" t="s">
        <v>3291</v>
      </c>
      <c r="EL60" s="82" t="s">
        <v>2868</v>
      </c>
      <c r="EM60" s="82" t="s">
        <v>2868</v>
      </c>
      <c r="EN60" s="82" t="s">
        <v>3302</v>
      </c>
      <c r="EO60" s="82" t="s">
        <v>3293</v>
      </c>
      <c r="EP60" s="82" t="s">
        <v>3291</v>
      </c>
      <c r="EQ60" s="82" t="s">
        <v>3291</v>
      </c>
      <c r="ER60" s="82" t="s">
        <v>4282</v>
      </c>
      <c r="ES60" s="82" t="s">
        <v>3289</v>
      </c>
      <c r="ET60" s="82" t="s">
        <v>3294</v>
      </c>
      <c r="EU60" s="82" t="s">
        <v>3291</v>
      </c>
      <c r="EV60" s="82" t="s">
        <v>3301</v>
      </c>
      <c r="EW60" s="82" t="s">
        <v>3293</v>
      </c>
      <c r="EX60" s="82" t="s">
        <v>3289</v>
      </c>
      <c r="EY60" s="82" t="s">
        <v>3291</v>
      </c>
      <c r="EZ60" s="82" t="s">
        <v>2868</v>
      </c>
      <c r="FA60" s="82" t="s">
        <v>2868</v>
      </c>
      <c r="FB60" s="82" t="s">
        <v>3302</v>
      </c>
      <c r="FC60" s="82" t="s">
        <v>3293</v>
      </c>
      <c r="FD60" s="82" t="s">
        <v>3291</v>
      </c>
      <c r="FE60" s="82" t="s">
        <v>3291</v>
      </c>
      <c r="FF60" s="82" t="s">
        <v>4283</v>
      </c>
      <c r="FG60" s="82" t="s">
        <v>3289</v>
      </c>
      <c r="FH60" s="82" t="s">
        <v>3294</v>
      </c>
      <c r="FI60" s="82" t="s">
        <v>3291</v>
      </c>
      <c r="FJ60" s="82" t="s">
        <v>3301</v>
      </c>
      <c r="FK60" s="82" t="s">
        <v>3293</v>
      </c>
      <c r="FL60" s="82" t="s">
        <v>3289</v>
      </c>
      <c r="FM60" s="82" t="s">
        <v>3291</v>
      </c>
      <c r="FN60" s="82" t="s">
        <v>2868</v>
      </c>
      <c r="FO60" s="82" t="s">
        <v>2868</v>
      </c>
      <c r="FP60" s="82" t="s">
        <v>3302</v>
      </c>
      <c r="FQ60" s="82" t="s">
        <v>3293</v>
      </c>
      <c r="FR60" s="82" t="s">
        <v>3291</v>
      </c>
      <c r="FS60" s="82" t="s">
        <v>3291</v>
      </c>
      <c r="FT60" s="82" t="s">
        <v>4293</v>
      </c>
      <c r="FU60" s="82" t="s">
        <v>3289</v>
      </c>
      <c r="FV60" s="82" t="s">
        <v>3290</v>
      </c>
      <c r="FW60" s="82" t="s">
        <v>3291</v>
      </c>
      <c r="FX60" s="82" t="s">
        <v>3298</v>
      </c>
      <c r="FY60" s="82" t="s">
        <v>3293</v>
      </c>
      <c r="FZ60" s="82" t="s">
        <v>3289</v>
      </c>
      <c r="GA60" s="82" t="s">
        <v>3291</v>
      </c>
      <c r="GB60" s="82" t="s">
        <v>2868</v>
      </c>
      <c r="GC60" s="82" t="s">
        <v>2868</v>
      </c>
      <c r="GD60" s="82" t="s">
        <v>3302</v>
      </c>
      <c r="GE60" s="82" t="s">
        <v>3293</v>
      </c>
      <c r="GF60" s="82" t="s">
        <v>3291</v>
      </c>
      <c r="GG60" s="82" t="s">
        <v>3291</v>
      </c>
      <c r="GH60" s="82" t="s">
        <v>4284</v>
      </c>
      <c r="GI60" s="82" t="s">
        <v>3289</v>
      </c>
      <c r="GJ60" s="82" t="s">
        <v>3294</v>
      </c>
      <c r="GK60" s="82" t="s">
        <v>3291</v>
      </c>
      <c r="GL60" s="82" t="s">
        <v>3301</v>
      </c>
      <c r="GM60" s="82" t="s">
        <v>3293</v>
      </c>
      <c r="GN60" s="82" t="s">
        <v>3289</v>
      </c>
      <c r="GO60" s="82" t="s">
        <v>3291</v>
      </c>
      <c r="GP60" s="82" t="s">
        <v>2868</v>
      </c>
      <c r="GQ60" s="82" t="s">
        <v>2868</v>
      </c>
      <c r="GR60" s="82" t="s">
        <v>3302</v>
      </c>
      <c r="GS60" s="82" t="s">
        <v>3293</v>
      </c>
      <c r="GT60" s="82" t="s">
        <v>3291</v>
      </c>
      <c r="GU60" s="82" t="s">
        <v>3291</v>
      </c>
      <c r="GV60" s="82" t="s">
        <v>4294</v>
      </c>
      <c r="GW60" s="82" t="s">
        <v>3289</v>
      </c>
      <c r="GX60" s="82" t="s">
        <v>3294</v>
      </c>
      <c r="GY60" s="82" t="s">
        <v>3291</v>
      </c>
      <c r="GZ60" s="82" t="s">
        <v>3301</v>
      </c>
      <c r="HA60" s="82" t="s">
        <v>3293</v>
      </c>
      <c r="HB60" s="82" t="s">
        <v>3289</v>
      </c>
      <c r="HC60" s="82" t="s">
        <v>3291</v>
      </c>
      <c r="HD60" s="82" t="s">
        <v>2868</v>
      </c>
      <c r="HE60" s="82" t="s">
        <v>2868</v>
      </c>
      <c r="HF60" s="82" t="s">
        <v>3302</v>
      </c>
      <c r="HG60" s="82" t="s">
        <v>3293</v>
      </c>
      <c r="HH60" s="82" t="s">
        <v>3291</v>
      </c>
      <c r="HI60" s="82" t="s">
        <v>3291</v>
      </c>
      <c r="HJ60" s="82" t="s">
        <v>4285</v>
      </c>
      <c r="HK60" s="82" t="s">
        <v>3289</v>
      </c>
      <c r="HL60" s="82" t="s">
        <v>3294</v>
      </c>
      <c r="HM60" s="82" t="s">
        <v>3291</v>
      </c>
      <c r="HN60" s="82" t="s">
        <v>3301</v>
      </c>
      <c r="HO60" s="82" t="s">
        <v>3293</v>
      </c>
      <c r="HP60" s="82" t="s">
        <v>3289</v>
      </c>
      <c r="HQ60" s="82" t="s">
        <v>3291</v>
      </c>
      <c r="HR60" s="82" t="s">
        <v>2868</v>
      </c>
      <c r="HS60" s="82" t="s">
        <v>2868</v>
      </c>
      <c r="HT60" s="82" t="s">
        <v>3302</v>
      </c>
      <c r="HU60" s="82" t="s">
        <v>3293</v>
      </c>
      <c r="HV60" s="82" t="s">
        <v>3291</v>
      </c>
      <c r="HW60" s="82" t="s">
        <v>3291</v>
      </c>
      <c r="HX60" s="82" t="s">
        <v>4286</v>
      </c>
      <c r="HY60" s="82" t="s">
        <v>3297</v>
      </c>
      <c r="HZ60" s="82" t="s">
        <v>2868</v>
      </c>
      <c r="IA60" s="82" t="s">
        <v>2868</v>
      </c>
      <c r="IB60" s="82" t="s">
        <v>2868</v>
      </c>
      <c r="IC60" s="82" t="s">
        <v>2868</v>
      </c>
      <c r="ID60" s="82" t="s">
        <v>2868</v>
      </c>
      <c r="IE60" s="82" t="s">
        <v>2868</v>
      </c>
      <c r="IF60" s="82" t="s">
        <v>2868</v>
      </c>
      <c r="IG60" s="82" t="s">
        <v>2868</v>
      </c>
      <c r="IH60" s="82" t="s">
        <v>2868</v>
      </c>
      <c r="II60" s="82" t="s">
        <v>2868</v>
      </c>
      <c r="IJ60" s="82" t="s">
        <v>2868</v>
      </c>
      <c r="IK60" s="82" t="s">
        <v>2868</v>
      </c>
      <c r="IL60" s="82" t="s">
        <v>4287</v>
      </c>
      <c r="IM60" s="82" t="s">
        <v>3289</v>
      </c>
      <c r="IN60" s="82" t="s">
        <v>3294</v>
      </c>
      <c r="IO60" s="82" t="s">
        <v>3291</v>
      </c>
      <c r="IP60" s="82" t="s">
        <v>3303</v>
      </c>
      <c r="IQ60" s="82" t="s">
        <v>3293</v>
      </c>
      <c r="IR60" s="82" t="s">
        <v>3289</v>
      </c>
      <c r="IS60" s="82" t="s">
        <v>3291</v>
      </c>
      <c r="IT60" s="82" t="s">
        <v>2868</v>
      </c>
      <c r="IU60" s="82" t="s">
        <v>2868</v>
      </c>
      <c r="IV60" s="82" t="s">
        <v>3302</v>
      </c>
      <c r="IW60" s="82" t="s">
        <v>3293</v>
      </c>
      <c r="IX60" s="82" t="s">
        <v>3289</v>
      </c>
      <c r="IY60" s="82" t="s">
        <v>3291</v>
      </c>
      <c r="IZ60" s="82" t="s">
        <v>4288</v>
      </c>
      <c r="JA60" s="82" t="s">
        <v>3289</v>
      </c>
      <c r="JB60" s="82" t="s">
        <v>3294</v>
      </c>
      <c r="JC60" s="82" t="s">
        <v>3291</v>
      </c>
      <c r="JD60" s="82" t="s">
        <v>3301</v>
      </c>
      <c r="JE60" s="82" t="s">
        <v>3293</v>
      </c>
      <c r="JF60" s="82" t="s">
        <v>3289</v>
      </c>
      <c r="JG60" s="82" t="s">
        <v>3291</v>
      </c>
      <c r="JH60" s="82" t="s">
        <v>2868</v>
      </c>
      <c r="JI60" s="82" t="s">
        <v>2868</v>
      </c>
      <c r="JJ60" s="82" t="s">
        <v>3302</v>
      </c>
      <c r="JK60" s="82" t="s">
        <v>3293</v>
      </c>
      <c r="JL60" s="82" t="s">
        <v>3291</v>
      </c>
      <c r="JM60" s="82" t="s">
        <v>3291</v>
      </c>
      <c r="JN60" s="82" t="s">
        <v>4295</v>
      </c>
      <c r="JO60" s="82" t="s">
        <v>3289</v>
      </c>
      <c r="JP60" s="82" t="s">
        <v>3294</v>
      </c>
      <c r="JQ60" s="82" t="s">
        <v>3291</v>
      </c>
      <c r="JR60" s="82" t="s">
        <v>3301</v>
      </c>
      <c r="JS60" s="82" t="s">
        <v>3293</v>
      </c>
      <c r="JT60" s="82" t="s">
        <v>3289</v>
      </c>
      <c r="JU60" s="82" t="s">
        <v>3291</v>
      </c>
      <c r="JV60" s="82" t="s">
        <v>2868</v>
      </c>
      <c r="JW60" s="82" t="s">
        <v>2868</v>
      </c>
      <c r="JX60" s="82" t="s">
        <v>3302</v>
      </c>
      <c r="JY60" s="82" t="s">
        <v>3293</v>
      </c>
      <c r="JZ60" s="82" t="s">
        <v>3291</v>
      </c>
      <c r="KA60" s="82" t="s">
        <v>3291</v>
      </c>
      <c r="KB60" s="82" t="s">
        <v>4289</v>
      </c>
      <c r="KC60" s="82" t="s">
        <v>3289</v>
      </c>
      <c r="KD60" s="82" t="s">
        <v>3290</v>
      </c>
      <c r="KE60" s="82" t="s">
        <v>3291</v>
      </c>
      <c r="KF60" s="82" t="s">
        <v>3298</v>
      </c>
      <c r="KG60" s="82" t="s">
        <v>3293</v>
      </c>
      <c r="KH60" s="82" t="s">
        <v>3289</v>
      </c>
      <c r="KI60" s="82" t="s">
        <v>3291</v>
      </c>
      <c r="KJ60" s="82" t="s">
        <v>2868</v>
      </c>
      <c r="KK60" s="82" t="s">
        <v>2868</v>
      </c>
      <c r="KL60" s="82" t="s">
        <v>3302</v>
      </c>
      <c r="KM60" s="82" t="s">
        <v>3293</v>
      </c>
      <c r="KN60" s="82" t="s">
        <v>3291</v>
      </c>
      <c r="KO60" s="82" t="s">
        <v>3291</v>
      </c>
      <c r="KP60" s="82" t="s">
        <v>2868</v>
      </c>
      <c r="KQ60" s="82" t="s">
        <v>2868</v>
      </c>
      <c r="KR60" s="82" t="s">
        <v>2868</v>
      </c>
      <c r="KS60" s="82" t="s">
        <v>2868</v>
      </c>
      <c r="KT60" s="82" t="s">
        <v>2868</v>
      </c>
      <c r="KU60" s="82" t="s">
        <v>2868</v>
      </c>
      <c r="KV60" s="82" t="s">
        <v>2868</v>
      </c>
      <c r="KW60" s="82" t="s">
        <v>2868</v>
      </c>
      <c r="KX60" s="82" t="s">
        <v>2868</v>
      </c>
      <c r="KY60" s="82" t="s">
        <v>2868</v>
      </c>
      <c r="KZ60" s="82" t="s">
        <v>2868</v>
      </c>
      <c r="LA60" s="82" t="s">
        <v>2868</v>
      </c>
      <c r="LB60" s="82" t="s">
        <v>2868</v>
      </c>
      <c r="LC60" s="82" t="s">
        <v>2868</v>
      </c>
      <c r="LD60" s="82" t="s">
        <v>2868</v>
      </c>
      <c r="LE60" s="82" t="s">
        <v>2868</v>
      </c>
      <c r="LF60" s="82" t="s">
        <v>2868</v>
      </c>
      <c r="LG60" s="82" t="s">
        <v>2868</v>
      </c>
      <c r="LH60" s="82" t="s">
        <v>2868</v>
      </c>
      <c r="LI60" s="82" t="s">
        <v>2868</v>
      </c>
      <c r="LJ60" s="82" t="s">
        <v>2868</v>
      </c>
      <c r="LK60" s="82" t="s">
        <v>2868</v>
      </c>
      <c r="LL60" s="82" t="s">
        <v>2868</v>
      </c>
      <c r="LM60" s="82" t="s">
        <v>2868</v>
      </c>
      <c r="LN60" s="82" t="s">
        <v>2868</v>
      </c>
      <c r="LO60" s="82" t="s">
        <v>2868</v>
      </c>
      <c r="LP60" s="82" t="s">
        <v>2868</v>
      </c>
      <c r="LQ60" s="82" t="s">
        <v>2868</v>
      </c>
      <c r="LR60" s="82" t="s">
        <v>2868</v>
      </c>
      <c r="LS60" s="82" t="s">
        <v>2868</v>
      </c>
      <c r="LT60" s="82" t="s">
        <v>2868</v>
      </c>
      <c r="LU60" s="82" t="s">
        <v>2868</v>
      </c>
      <c r="LV60" s="82" t="s">
        <v>2868</v>
      </c>
      <c r="LW60" s="82" t="s">
        <v>2868</v>
      </c>
      <c r="LX60" s="82" t="s">
        <v>2868</v>
      </c>
      <c r="LY60" s="82" t="s">
        <v>2868</v>
      </c>
      <c r="LZ60" s="82" t="s">
        <v>2868</v>
      </c>
      <c r="MA60" s="82" t="s">
        <v>2868</v>
      </c>
      <c r="MB60" s="82" t="s">
        <v>2868</v>
      </c>
      <c r="MC60" s="82" t="s">
        <v>2868</v>
      </c>
      <c r="MD60" s="82" t="s">
        <v>2868</v>
      </c>
      <c r="ME60" s="82" t="s">
        <v>2868</v>
      </c>
      <c r="MF60" s="82" t="s">
        <v>2868</v>
      </c>
      <c r="MG60" s="82" t="s">
        <v>2868</v>
      </c>
      <c r="MH60" s="82" t="s">
        <v>2868</v>
      </c>
      <c r="MI60" s="82" t="s">
        <v>2868</v>
      </c>
      <c r="MJ60" s="82" t="s">
        <v>2868</v>
      </c>
      <c r="MK60" s="82" t="s">
        <v>2868</v>
      </c>
      <c r="ML60" s="82" t="s">
        <v>2868</v>
      </c>
      <c r="MM60" s="82" t="s">
        <v>2868</v>
      </c>
      <c r="MN60" s="82" t="s">
        <v>2868</v>
      </c>
      <c r="MO60" s="82" t="s">
        <v>2868</v>
      </c>
      <c r="MP60" s="82" t="s">
        <v>2868</v>
      </c>
      <c r="MQ60" s="82" t="s">
        <v>2868</v>
      </c>
      <c r="MR60" s="82" t="s">
        <v>2868</v>
      </c>
      <c r="MS60" s="82" t="s">
        <v>2868</v>
      </c>
      <c r="MT60" s="82" t="s">
        <v>2868</v>
      </c>
      <c r="MU60" s="82" t="s">
        <v>2868</v>
      </c>
      <c r="MV60" s="82" t="s">
        <v>2868</v>
      </c>
      <c r="MW60" s="82" t="s">
        <v>2868</v>
      </c>
      <c r="MX60" s="82" t="s">
        <v>2868</v>
      </c>
      <c r="MY60" s="82" t="s">
        <v>2868</v>
      </c>
      <c r="MZ60" s="82" t="s">
        <v>2868</v>
      </c>
      <c r="NA60" s="82" t="s">
        <v>2868</v>
      </c>
      <c r="NB60" s="82" t="s">
        <v>2868</v>
      </c>
      <c r="NC60" s="82" t="s">
        <v>2868</v>
      </c>
      <c r="ND60" s="82" t="s">
        <v>2868</v>
      </c>
      <c r="NE60" s="82" t="s">
        <v>2868</v>
      </c>
      <c r="NF60" s="82" t="s">
        <v>2868</v>
      </c>
      <c r="NG60" s="82" t="s">
        <v>2868</v>
      </c>
      <c r="NH60" s="82" t="s">
        <v>2868</v>
      </c>
      <c r="NI60" s="82" t="s">
        <v>2868</v>
      </c>
      <c r="NJ60" s="82" t="s">
        <v>2868</v>
      </c>
      <c r="NK60" s="82" t="s">
        <v>2868</v>
      </c>
      <c r="NL60" s="82" t="s">
        <v>2868</v>
      </c>
      <c r="NM60" s="82" t="s">
        <v>2868</v>
      </c>
      <c r="NN60" s="82" t="s">
        <v>2868</v>
      </c>
      <c r="NO60" s="82" t="s">
        <v>2868</v>
      </c>
      <c r="NP60" s="82" t="s">
        <v>2868</v>
      </c>
      <c r="NQ60" s="82" t="s">
        <v>2868</v>
      </c>
      <c r="NR60" s="82" t="s">
        <v>2868</v>
      </c>
      <c r="NS60" s="82" t="s">
        <v>2868</v>
      </c>
      <c r="NT60" s="82" t="s">
        <v>2868</v>
      </c>
      <c r="NU60" s="82" t="s">
        <v>2868</v>
      </c>
      <c r="NV60" s="82" t="s">
        <v>2868</v>
      </c>
      <c r="NW60" s="82" t="s">
        <v>2868</v>
      </c>
      <c r="NX60" s="82" t="s">
        <v>2868</v>
      </c>
      <c r="NY60" s="82" t="s">
        <v>2868</v>
      </c>
      <c r="NZ60" s="82" t="s">
        <v>2868</v>
      </c>
      <c r="OA60" s="82" t="s">
        <v>2868</v>
      </c>
      <c r="OB60" s="82" t="s">
        <v>2868</v>
      </c>
      <c r="OC60" s="82" t="s">
        <v>2868</v>
      </c>
      <c r="OD60" s="82" t="s">
        <v>2868</v>
      </c>
      <c r="OE60" s="82" t="s">
        <v>2868</v>
      </c>
      <c r="OF60" s="82" t="s">
        <v>2868</v>
      </c>
      <c r="OG60" s="82" t="s">
        <v>2868</v>
      </c>
      <c r="OH60" s="82" t="s">
        <v>2868</v>
      </c>
      <c r="OI60" s="82" t="s">
        <v>2868</v>
      </c>
      <c r="OJ60" s="82" t="s">
        <v>2868</v>
      </c>
      <c r="OK60" s="82" t="s">
        <v>2868</v>
      </c>
      <c r="OL60" s="82" t="s">
        <v>2868</v>
      </c>
      <c r="OM60" s="82" t="s">
        <v>2868</v>
      </c>
      <c r="ON60" s="82" t="s">
        <v>2868</v>
      </c>
      <c r="OO60" s="82" t="s">
        <v>2868</v>
      </c>
      <c r="OP60" s="82" t="s">
        <v>2868</v>
      </c>
      <c r="OQ60" s="82" t="s">
        <v>2868</v>
      </c>
      <c r="OR60" s="82" t="s">
        <v>2868</v>
      </c>
      <c r="OS60" s="82" t="s">
        <v>2868</v>
      </c>
      <c r="OT60" s="82" t="s">
        <v>2868</v>
      </c>
      <c r="OU60" s="82" t="s">
        <v>2868</v>
      </c>
      <c r="OV60" s="82" t="s">
        <v>2868</v>
      </c>
      <c r="OW60" s="82" t="s">
        <v>2868</v>
      </c>
      <c r="OX60" s="82" t="s">
        <v>2868</v>
      </c>
      <c r="OY60" s="82" t="s">
        <v>2868</v>
      </c>
      <c r="OZ60" s="82" t="s">
        <v>2868</v>
      </c>
      <c r="PA60" s="82" t="s">
        <v>2868</v>
      </c>
      <c r="PB60" s="82" t="s">
        <v>2868</v>
      </c>
      <c r="PC60" s="82" t="s">
        <v>2868</v>
      </c>
      <c r="PD60" s="82" t="s">
        <v>2868</v>
      </c>
      <c r="PE60" s="82" t="s">
        <v>2868</v>
      </c>
      <c r="PF60" s="82" t="s">
        <v>2868</v>
      </c>
      <c r="PG60" s="82" t="s">
        <v>2868</v>
      </c>
      <c r="PH60" s="82" t="s">
        <v>2868</v>
      </c>
      <c r="PI60" s="82" t="s">
        <v>2868</v>
      </c>
      <c r="PJ60" s="82" t="s">
        <v>2868</v>
      </c>
      <c r="PK60" s="82" t="s">
        <v>2868</v>
      </c>
      <c r="PL60" s="82" t="s">
        <v>2868</v>
      </c>
      <c r="PM60" s="82" t="s">
        <v>2868</v>
      </c>
      <c r="PN60" s="82" t="s">
        <v>2868</v>
      </c>
      <c r="PO60" s="82" t="s">
        <v>2868</v>
      </c>
      <c r="PP60" s="82" t="s">
        <v>2868</v>
      </c>
      <c r="PQ60" s="82" t="s">
        <v>2868</v>
      </c>
      <c r="PR60" s="82" t="s">
        <v>2868</v>
      </c>
      <c r="PS60" s="82" t="s">
        <v>2868</v>
      </c>
      <c r="PT60" s="82" t="s">
        <v>2868</v>
      </c>
      <c r="PU60" s="82" t="s">
        <v>2868</v>
      </c>
      <c r="PV60" s="82" t="s">
        <v>2868</v>
      </c>
      <c r="PW60" s="82" t="s">
        <v>2868</v>
      </c>
      <c r="PX60" s="82" t="s">
        <v>2868</v>
      </c>
      <c r="PY60" s="82" t="s">
        <v>2868</v>
      </c>
      <c r="PZ60" s="82" t="s">
        <v>2868</v>
      </c>
      <c r="QA60" s="82" t="s">
        <v>2868</v>
      </c>
      <c r="QB60" s="82" t="s">
        <v>2868</v>
      </c>
      <c r="QC60" s="82" t="s">
        <v>2868</v>
      </c>
      <c r="QD60" s="82" t="s">
        <v>2868</v>
      </c>
      <c r="QE60" s="82" t="s">
        <v>2868</v>
      </c>
      <c r="QF60" s="82" t="s">
        <v>2868</v>
      </c>
      <c r="QG60" s="82" t="s">
        <v>2868</v>
      </c>
      <c r="QH60" s="82" t="s">
        <v>2868</v>
      </c>
      <c r="QI60" s="82" t="s">
        <v>2868</v>
      </c>
      <c r="QJ60" s="82" t="s">
        <v>2868</v>
      </c>
      <c r="QK60" s="82" t="s">
        <v>2868</v>
      </c>
      <c r="QL60" s="82" t="s">
        <v>2868</v>
      </c>
      <c r="QM60" s="82" t="s">
        <v>2868</v>
      </c>
    </row>
    <row r="61" spans="2:455">
      <c r="B61" s="82" t="s">
        <v>2942</v>
      </c>
      <c r="C61" s="82" t="s">
        <v>4126</v>
      </c>
      <c r="D61" s="82" t="s">
        <v>2942</v>
      </c>
      <c r="E61" s="82" t="s">
        <v>3358</v>
      </c>
      <c r="F61" s="82" t="s">
        <v>849</v>
      </c>
      <c r="G61" s="82" t="s">
        <v>385</v>
      </c>
      <c r="H61" s="82" t="s">
        <v>385</v>
      </c>
      <c r="I61" s="82" t="s">
        <v>4019</v>
      </c>
      <c r="J61" s="82" t="s">
        <v>4021</v>
      </c>
      <c r="K61" s="82" t="s">
        <v>3303</v>
      </c>
      <c r="L61" s="82" t="s">
        <v>3291</v>
      </c>
      <c r="M61" s="82" t="s">
        <v>3297</v>
      </c>
      <c r="N61" s="82" t="s">
        <v>4305</v>
      </c>
      <c r="O61" s="82" t="s">
        <v>3293</v>
      </c>
      <c r="P61" s="82" t="s">
        <v>3328</v>
      </c>
      <c r="Q61" s="82" t="s">
        <v>3291</v>
      </c>
      <c r="R61" s="82" t="s">
        <v>3363</v>
      </c>
      <c r="S61" s="82" t="s">
        <v>3293</v>
      </c>
      <c r="T61" s="82" t="s">
        <v>2868</v>
      </c>
      <c r="U61" s="82" t="s">
        <v>2868</v>
      </c>
      <c r="V61" s="82" t="s">
        <v>4276</v>
      </c>
      <c r="W61" s="82" t="s">
        <v>3289</v>
      </c>
      <c r="X61" s="82" t="s">
        <v>3325</v>
      </c>
      <c r="Y61" s="82" t="s">
        <v>3291</v>
      </c>
      <c r="Z61" s="82" t="s">
        <v>3301</v>
      </c>
      <c r="AA61" s="82" t="s">
        <v>3293</v>
      </c>
      <c r="AB61" s="82" t="s">
        <v>3289</v>
      </c>
      <c r="AC61" s="82" t="s">
        <v>3291</v>
      </c>
      <c r="AD61" s="82" t="s">
        <v>2868</v>
      </c>
      <c r="AE61" s="82" t="s">
        <v>2868</v>
      </c>
      <c r="AF61" s="82" t="s">
        <v>3296</v>
      </c>
      <c r="AG61" s="82" t="s">
        <v>3293</v>
      </c>
      <c r="AH61" s="82" t="s">
        <v>3291</v>
      </c>
      <c r="AI61" s="82" t="s">
        <v>3291</v>
      </c>
      <c r="AJ61" s="82" t="s">
        <v>4290</v>
      </c>
      <c r="AK61" s="82" t="s">
        <v>3289</v>
      </c>
      <c r="AL61" s="82" t="s">
        <v>3294</v>
      </c>
      <c r="AM61" s="82" t="s">
        <v>3291</v>
      </c>
      <c r="AN61" s="82" t="s">
        <v>3314</v>
      </c>
      <c r="AO61" s="82" t="s">
        <v>3293</v>
      </c>
      <c r="AP61" s="82" t="s">
        <v>3289</v>
      </c>
      <c r="AQ61" s="82" t="s">
        <v>3291</v>
      </c>
      <c r="AR61" s="82" t="s">
        <v>2868</v>
      </c>
      <c r="AS61" s="82" t="s">
        <v>2868</v>
      </c>
      <c r="AT61" s="82" t="s">
        <v>3302</v>
      </c>
      <c r="AU61" s="82" t="s">
        <v>3293</v>
      </c>
      <c r="AV61" s="82" t="s">
        <v>3304</v>
      </c>
      <c r="AW61" s="82" t="s">
        <v>3291</v>
      </c>
      <c r="AX61" s="82" t="s">
        <v>4277</v>
      </c>
      <c r="AY61" s="82" t="s">
        <v>3289</v>
      </c>
      <c r="AZ61" s="82" t="s">
        <v>3294</v>
      </c>
      <c r="BA61" s="82" t="s">
        <v>3291</v>
      </c>
      <c r="BB61" s="82" t="s">
        <v>3303</v>
      </c>
      <c r="BC61" s="82" t="s">
        <v>3293</v>
      </c>
      <c r="BD61" s="82" t="s">
        <v>3289</v>
      </c>
      <c r="BE61" s="82" t="s">
        <v>3291</v>
      </c>
      <c r="BF61" s="82" t="s">
        <v>2868</v>
      </c>
      <c r="BG61" s="82" t="s">
        <v>2868</v>
      </c>
      <c r="BH61" s="82" t="s">
        <v>3302</v>
      </c>
      <c r="BI61" s="82" t="s">
        <v>3293</v>
      </c>
      <c r="BJ61" s="82" t="s">
        <v>3289</v>
      </c>
      <c r="BK61" s="82" t="s">
        <v>3291</v>
      </c>
      <c r="BL61" s="82" t="s">
        <v>4291</v>
      </c>
      <c r="BM61" s="82" t="s">
        <v>3289</v>
      </c>
      <c r="BN61" s="82" t="s">
        <v>3294</v>
      </c>
      <c r="BO61" s="82" t="s">
        <v>3291</v>
      </c>
      <c r="BP61" s="82" t="s">
        <v>3327</v>
      </c>
      <c r="BQ61" s="82" t="s">
        <v>3291</v>
      </c>
      <c r="BR61" s="82" t="s">
        <v>3289</v>
      </c>
      <c r="BS61" s="82" t="s">
        <v>3291</v>
      </c>
      <c r="BT61" s="82" t="s">
        <v>2868</v>
      </c>
      <c r="BU61" s="82" t="s">
        <v>2868</v>
      </c>
      <c r="BV61" s="82" t="s">
        <v>3302</v>
      </c>
      <c r="BW61" s="82" t="s">
        <v>3293</v>
      </c>
      <c r="BX61" s="82" t="s">
        <v>3307</v>
      </c>
      <c r="BY61" s="82" t="s">
        <v>3293</v>
      </c>
      <c r="BZ61" s="82" t="s">
        <v>4278</v>
      </c>
      <c r="CA61" s="82" t="s">
        <v>3289</v>
      </c>
      <c r="CB61" s="82" t="s">
        <v>3294</v>
      </c>
      <c r="CC61" s="82" t="s">
        <v>3291</v>
      </c>
      <c r="CD61" s="82" t="s">
        <v>3303</v>
      </c>
      <c r="CE61" s="82" t="s">
        <v>3293</v>
      </c>
      <c r="CF61" s="82" t="s">
        <v>3289</v>
      </c>
      <c r="CG61" s="82" t="s">
        <v>3291</v>
      </c>
      <c r="CH61" s="82" t="s">
        <v>2868</v>
      </c>
      <c r="CI61" s="82" t="s">
        <v>2868</v>
      </c>
      <c r="CJ61" s="82" t="s">
        <v>3302</v>
      </c>
      <c r="CK61" s="82" t="s">
        <v>3293</v>
      </c>
      <c r="CL61" s="82" t="s">
        <v>3289</v>
      </c>
      <c r="CM61" s="82" t="s">
        <v>3291</v>
      </c>
      <c r="CN61" s="82" t="s">
        <v>4301</v>
      </c>
      <c r="CO61" s="82" t="s">
        <v>3304</v>
      </c>
      <c r="CP61" s="82" t="s">
        <v>2868</v>
      </c>
      <c r="CQ61" s="82" t="s">
        <v>2868</v>
      </c>
      <c r="CR61" s="82" t="s">
        <v>2868</v>
      </c>
      <c r="CS61" s="82" t="s">
        <v>2868</v>
      </c>
      <c r="CT61" s="82" t="s">
        <v>2868</v>
      </c>
      <c r="CU61" s="82" t="s">
        <v>2868</v>
      </c>
      <c r="CV61" s="82" t="s">
        <v>2868</v>
      </c>
      <c r="CW61" s="82" t="s">
        <v>2868</v>
      </c>
      <c r="CX61" s="82" t="s">
        <v>2868</v>
      </c>
      <c r="CY61" s="82" t="s">
        <v>2868</v>
      </c>
      <c r="CZ61" s="82" t="s">
        <v>2868</v>
      </c>
      <c r="DA61" s="82" t="s">
        <v>2868</v>
      </c>
      <c r="DB61" s="82" t="s">
        <v>4279</v>
      </c>
      <c r="DC61" s="82" t="s">
        <v>3289</v>
      </c>
      <c r="DD61" s="82" t="s">
        <v>3294</v>
      </c>
      <c r="DE61" s="82" t="s">
        <v>3291</v>
      </c>
      <c r="DF61" s="82" t="s">
        <v>3338</v>
      </c>
      <c r="DG61" s="82" t="s">
        <v>3291</v>
      </c>
      <c r="DH61" s="82" t="s">
        <v>3289</v>
      </c>
      <c r="DI61" s="82" t="s">
        <v>3291</v>
      </c>
      <c r="DJ61" s="82" t="s">
        <v>2868</v>
      </c>
      <c r="DK61" s="82" t="s">
        <v>2868</v>
      </c>
      <c r="DL61" s="82" t="s">
        <v>3302</v>
      </c>
      <c r="DM61" s="82" t="s">
        <v>3293</v>
      </c>
      <c r="DN61" s="82" t="s">
        <v>3311</v>
      </c>
      <c r="DO61" s="82" t="s">
        <v>3293</v>
      </c>
      <c r="DP61" s="82" t="s">
        <v>4280</v>
      </c>
      <c r="DQ61" s="82" t="s">
        <v>3289</v>
      </c>
      <c r="DR61" s="82" t="s">
        <v>3294</v>
      </c>
      <c r="DS61" s="82" t="s">
        <v>3293</v>
      </c>
      <c r="DT61" s="82" t="s">
        <v>3298</v>
      </c>
      <c r="DU61" s="82" t="s">
        <v>3293</v>
      </c>
      <c r="DV61" s="82" t="s">
        <v>3289</v>
      </c>
      <c r="DW61" s="82" t="s">
        <v>3291</v>
      </c>
      <c r="DX61" s="82" t="s">
        <v>2868</v>
      </c>
      <c r="DY61" s="82" t="s">
        <v>2868</v>
      </c>
      <c r="DZ61" s="82" t="s">
        <v>3302</v>
      </c>
      <c r="EA61" s="82" t="s">
        <v>3293</v>
      </c>
      <c r="EB61" s="82" t="s">
        <v>3289</v>
      </c>
      <c r="EC61" s="82" t="s">
        <v>3293</v>
      </c>
      <c r="ED61" s="82" t="s">
        <v>4281</v>
      </c>
      <c r="EE61" s="82" t="s">
        <v>3297</v>
      </c>
      <c r="EF61" s="82" t="s">
        <v>2868</v>
      </c>
      <c r="EG61" s="82" t="s">
        <v>2868</v>
      </c>
      <c r="EH61" s="82" t="s">
        <v>2868</v>
      </c>
      <c r="EI61" s="82" t="s">
        <v>2868</v>
      </c>
      <c r="EJ61" s="82" t="s">
        <v>2868</v>
      </c>
      <c r="EK61" s="82" t="s">
        <v>2868</v>
      </c>
      <c r="EL61" s="82" t="s">
        <v>2868</v>
      </c>
      <c r="EM61" s="82" t="s">
        <v>2868</v>
      </c>
      <c r="EN61" s="82" t="s">
        <v>2868</v>
      </c>
      <c r="EO61" s="82" t="s">
        <v>2868</v>
      </c>
      <c r="EP61" s="82" t="s">
        <v>2868</v>
      </c>
      <c r="EQ61" s="82" t="s">
        <v>2868</v>
      </c>
      <c r="ER61" s="82" t="s">
        <v>4292</v>
      </c>
      <c r="ES61" s="82" t="s">
        <v>3289</v>
      </c>
      <c r="ET61" s="82" t="s">
        <v>3294</v>
      </c>
      <c r="EU61" s="82" t="s">
        <v>3291</v>
      </c>
      <c r="EV61" s="82" t="s">
        <v>3298</v>
      </c>
      <c r="EW61" s="82" t="s">
        <v>3293</v>
      </c>
      <c r="EX61" s="82" t="s">
        <v>3289</v>
      </c>
      <c r="EY61" s="82" t="s">
        <v>3291</v>
      </c>
      <c r="EZ61" s="82" t="s">
        <v>2868</v>
      </c>
      <c r="FA61" s="82" t="s">
        <v>2868</v>
      </c>
      <c r="FB61" s="82" t="s">
        <v>3302</v>
      </c>
      <c r="FC61" s="82" t="s">
        <v>3293</v>
      </c>
      <c r="FD61" s="82" t="s">
        <v>3297</v>
      </c>
      <c r="FE61" s="82" t="s">
        <v>3291</v>
      </c>
      <c r="FF61" s="82" t="s">
        <v>4282</v>
      </c>
      <c r="FG61" s="82" t="s">
        <v>3289</v>
      </c>
      <c r="FH61" s="82" t="s">
        <v>3294</v>
      </c>
      <c r="FI61" s="82" t="s">
        <v>3291</v>
      </c>
      <c r="FJ61" s="82" t="s">
        <v>3314</v>
      </c>
      <c r="FK61" s="82" t="s">
        <v>3293</v>
      </c>
      <c r="FL61" s="82" t="s">
        <v>3289</v>
      </c>
      <c r="FM61" s="82" t="s">
        <v>3291</v>
      </c>
      <c r="FN61" s="82" t="s">
        <v>2868</v>
      </c>
      <c r="FO61" s="82" t="s">
        <v>2868</v>
      </c>
      <c r="FP61" s="82" t="s">
        <v>3302</v>
      </c>
      <c r="FQ61" s="82" t="s">
        <v>3293</v>
      </c>
      <c r="FR61" s="82" t="s">
        <v>3304</v>
      </c>
      <c r="FS61" s="82" t="s">
        <v>3291</v>
      </c>
      <c r="FT61" s="82" t="s">
        <v>4283</v>
      </c>
      <c r="FU61" s="82" t="s">
        <v>3289</v>
      </c>
      <c r="FV61" s="82" t="s">
        <v>3294</v>
      </c>
      <c r="FW61" s="82" t="s">
        <v>3291</v>
      </c>
      <c r="FX61" s="82" t="s">
        <v>3303</v>
      </c>
      <c r="FY61" s="82" t="s">
        <v>3291</v>
      </c>
      <c r="FZ61" s="82" t="s">
        <v>3289</v>
      </c>
      <c r="GA61" s="82" t="s">
        <v>3291</v>
      </c>
      <c r="GB61" s="82" t="s">
        <v>2868</v>
      </c>
      <c r="GC61" s="82" t="s">
        <v>2868</v>
      </c>
      <c r="GD61" s="82" t="s">
        <v>3302</v>
      </c>
      <c r="GE61" s="82" t="s">
        <v>3293</v>
      </c>
      <c r="GF61" s="82" t="s">
        <v>3291</v>
      </c>
      <c r="GG61" s="82" t="s">
        <v>3293</v>
      </c>
      <c r="GH61" s="82" t="s">
        <v>4293</v>
      </c>
      <c r="GI61" s="82" t="s">
        <v>3289</v>
      </c>
      <c r="GJ61" s="82" t="s">
        <v>3325</v>
      </c>
      <c r="GK61" s="82" t="s">
        <v>3291</v>
      </c>
      <c r="GL61" s="82" t="s">
        <v>3334</v>
      </c>
      <c r="GM61" s="82" t="s">
        <v>3293</v>
      </c>
      <c r="GN61" s="82" t="s">
        <v>3289</v>
      </c>
      <c r="GO61" s="82" t="s">
        <v>3291</v>
      </c>
      <c r="GP61" s="82" t="s">
        <v>2868</v>
      </c>
      <c r="GQ61" s="82" t="s">
        <v>2868</v>
      </c>
      <c r="GR61" s="82" t="s">
        <v>3302</v>
      </c>
      <c r="GS61" s="82" t="s">
        <v>3293</v>
      </c>
      <c r="GT61" s="82" t="s">
        <v>3304</v>
      </c>
      <c r="GU61" s="82" t="s">
        <v>3291</v>
      </c>
      <c r="GV61" s="82" t="s">
        <v>4284</v>
      </c>
      <c r="GW61" s="82" t="s">
        <v>3289</v>
      </c>
      <c r="GX61" s="82" t="s">
        <v>3325</v>
      </c>
      <c r="GY61" s="82" t="s">
        <v>3291</v>
      </c>
      <c r="GZ61" s="82" t="s">
        <v>3334</v>
      </c>
      <c r="HA61" s="82" t="s">
        <v>3291</v>
      </c>
      <c r="HB61" s="82" t="s">
        <v>3289</v>
      </c>
      <c r="HC61" s="82" t="s">
        <v>3291</v>
      </c>
      <c r="HD61" s="82" t="s">
        <v>2868</v>
      </c>
      <c r="HE61" s="82" t="s">
        <v>2868</v>
      </c>
      <c r="HF61" s="82" t="s">
        <v>3302</v>
      </c>
      <c r="HG61" s="82" t="s">
        <v>3293</v>
      </c>
      <c r="HH61" s="82" t="s">
        <v>3297</v>
      </c>
      <c r="HI61" s="82" t="s">
        <v>3293</v>
      </c>
      <c r="HJ61" s="82" t="s">
        <v>4294</v>
      </c>
      <c r="HK61" s="82" t="s">
        <v>3289</v>
      </c>
      <c r="HL61" s="82" t="s">
        <v>3294</v>
      </c>
      <c r="HM61" s="82" t="s">
        <v>3291</v>
      </c>
      <c r="HN61" s="82" t="s">
        <v>3298</v>
      </c>
      <c r="HO61" s="82" t="s">
        <v>3293</v>
      </c>
      <c r="HP61" s="82" t="s">
        <v>3289</v>
      </c>
      <c r="HQ61" s="82" t="s">
        <v>3291</v>
      </c>
      <c r="HR61" s="82" t="s">
        <v>2868</v>
      </c>
      <c r="HS61" s="82" t="s">
        <v>2868</v>
      </c>
      <c r="HT61" s="82" t="s">
        <v>3302</v>
      </c>
      <c r="HU61" s="82" t="s">
        <v>3293</v>
      </c>
      <c r="HV61" s="82" t="s">
        <v>3297</v>
      </c>
      <c r="HW61" s="82" t="s">
        <v>3291</v>
      </c>
      <c r="HX61" s="82" t="s">
        <v>4285</v>
      </c>
      <c r="HY61" s="82" t="s">
        <v>3289</v>
      </c>
      <c r="HZ61" s="82" t="s">
        <v>3294</v>
      </c>
      <c r="IA61" s="82" t="s">
        <v>3291</v>
      </c>
      <c r="IB61" s="82" t="s">
        <v>3298</v>
      </c>
      <c r="IC61" s="82" t="s">
        <v>3291</v>
      </c>
      <c r="ID61" s="82" t="s">
        <v>3289</v>
      </c>
      <c r="IE61" s="82" t="s">
        <v>3291</v>
      </c>
      <c r="IF61" s="82" t="s">
        <v>2868</v>
      </c>
      <c r="IG61" s="82" t="s">
        <v>2868</v>
      </c>
      <c r="IH61" s="82" t="s">
        <v>3302</v>
      </c>
      <c r="II61" s="82" t="s">
        <v>3293</v>
      </c>
      <c r="IJ61" s="82" t="s">
        <v>3289</v>
      </c>
      <c r="IK61" s="82" t="s">
        <v>3293</v>
      </c>
      <c r="IL61" s="82" t="s">
        <v>4286</v>
      </c>
      <c r="IM61" s="82" t="s">
        <v>3297</v>
      </c>
      <c r="IN61" s="82" t="s">
        <v>2868</v>
      </c>
      <c r="IO61" s="82" t="s">
        <v>2868</v>
      </c>
      <c r="IP61" s="82" t="s">
        <v>2868</v>
      </c>
      <c r="IQ61" s="82" t="s">
        <v>2868</v>
      </c>
      <c r="IR61" s="82" t="s">
        <v>2868</v>
      </c>
      <c r="IS61" s="82" t="s">
        <v>2868</v>
      </c>
      <c r="IT61" s="82" t="s">
        <v>2868</v>
      </c>
      <c r="IU61" s="82" t="s">
        <v>2868</v>
      </c>
      <c r="IV61" s="82" t="s">
        <v>2868</v>
      </c>
      <c r="IW61" s="82" t="s">
        <v>2868</v>
      </c>
      <c r="IX61" s="82" t="s">
        <v>2868</v>
      </c>
      <c r="IY61" s="82" t="s">
        <v>2868</v>
      </c>
      <c r="IZ61" s="82" t="s">
        <v>4287</v>
      </c>
      <c r="JA61" s="82" t="s">
        <v>3289</v>
      </c>
      <c r="JB61" s="82" t="s">
        <v>3294</v>
      </c>
      <c r="JC61" s="82" t="s">
        <v>3291</v>
      </c>
      <c r="JD61" s="82" t="s">
        <v>3303</v>
      </c>
      <c r="JE61" s="82" t="s">
        <v>3293</v>
      </c>
      <c r="JF61" s="82" t="s">
        <v>3289</v>
      </c>
      <c r="JG61" s="82" t="s">
        <v>3291</v>
      </c>
      <c r="JH61" s="82" t="s">
        <v>2868</v>
      </c>
      <c r="JI61" s="82" t="s">
        <v>2868</v>
      </c>
      <c r="JJ61" s="82" t="s">
        <v>3302</v>
      </c>
      <c r="JK61" s="82" t="s">
        <v>3293</v>
      </c>
      <c r="JL61" s="82" t="s">
        <v>3289</v>
      </c>
      <c r="JM61" s="82" t="s">
        <v>3291</v>
      </c>
      <c r="JN61" s="82" t="s">
        <v>4288</v>
      </c>
      <c r="JO61" s="82" t="s">
        <v>3289</v>
      </c>
      <c r="JP61" s="82" t="s">
        <v>3294</v>
      </c>
      <c r="JQ61" s="82" t="s">
        <v>3293</v>
      </c>
      <c r="JR61" s="82" t="s">
        <v>3314</v>
      </c>
      <c r="JS61" s="82" t="s">
        <v>3291</v>
      </c>
      <c r="JT61" s="82" t="s">
        <v>3289</v>
      </c>
      <c r="JU61" s="82" t="s">
        <v>3291</v>
      </c>
      <c r="JV61" s="82" t="s">
        <v>2868</v>
      </c>
      <c r="JW61" s="82" t="s">
        <v>2868</v>
      </c>
      <c r="JX61" s="82" t="s">
        <v>3302</v>
      </c>
      <c r="JY61" s="82" t="s">
        <v>3293</v>
      </c>
      <c r="JZ61" s="82" t="s">
        <v>3297</v>
      </c>
      <c r="KA61" s="82" t="s">
        <v>3291</v>
      </c>
      <c r="KB61" s="82" t="s">
        <v>4295</v>
      </c>
      <c r="KC61" s="82" t="s">
        <v>3289</v>
      </c>
      <c r="KD61" s="82" t="s">
        <v>3294</v>
      </c>
      <c r="KE61" s="82" t="s">
        <v>3291</v>
      </c>
      <c r="KF61" s="82" t="s">
        <v>3314</v>
      </c>
      <c r="KG61" s="82" t="s">
        <v>3293</v>
      </c>
      <c r="KH61" s="82" t="s">
        <v>3289</v>
      </c>
      <c r="KI61" s="82" t="s">
        <v>3291</v>
      </c>
      <c r="KJ61" s="82" t="s">
        <v>2868</v>
      </c>
      <c r="KK61" s="82" t="s">
        <v>2868</v>
      </c>
      <c r="KL61" s="82" t="s">
        <v>3302</v>
      </c>
      <c r="KM61" s="82" t="s">
        <v>3293</v>
      </c>
      <c r="KN61" s="82" t="s">
        <v>3304</v>
      </c>
      <c r="KO61" s="82" t="s">
        <v>3291</v>
      </c>
      <c r="KP61" s="82" t="s">
        <v>4289</v>
      </c>
      <c r="KQ61" s="82" t="s">
        <v>3289</v>
      </c>
      <c r="KR61" s="82" t="s">
        <v>3294</v>
      </c>
      <c r="KS61" s="82" t="s">
        <v>3291</v>
      </c>
      <c r="KT61" s="82" t="s">
        <v>3298</v>
      </c>
      <c r="KU61" s="82" t="s">
        <v>3291</v>
      </c>
      <c r="KV61" s="82" t="s">
        <v>3289</v>
      </c>
      <c r="KW61" s="82" t="s">
        <v>3291</v>
      </c>
      <c r="KX61" s="82" t="s">
        <v>2868</v>
      </c>
      <c r="KY61" s="82" t="s">
        <v>2868</v>
      </c>
      <c r="KZ61" s="82" t="s">
        <v>3302</v>
      </c>
      <c r="LA61" s="82" t="s">
        <v>3293</v>
      </c>
      <c r="LB61" s="82" t="s">
        <v>3289</v>
      </c>
      <c r="LC61" s="82" t="s">
        <v>3293</v>
      </c>
      <c r="LD61" s="82" t="s">
        <v>2868</v>
      </c>
      <c r="LE61" s="82" t="s">
        <v>2868</v>
      </c>
      <c r="LF61" s="82" t="s">
        <v>2868</v>
      </c>
      <c r="LG61" s="82" t="s">
        <v>2868</v>
      </c>
      <c r="LH61" s="82" t="s">
        <v>2868</v>
      </c>
      <c r="LI61" s="82" t="s">
        <v>2868</v>
      </c>
      <c r="LJ61" s="82" t="s">
        <v>2868</v>
      </c>
      <c r="LK61" s="82" t="s">
        <v>2868</v>
      </c>
      <c r="LL61" s="82" t="s">
        <v>2868</v>
      </c>
      <c r="LM61" s="82" t="s">
        <v>2868</v>
      </c>
      <c r="LN61" s="82" t="s">
        <v>2868</v>
      </c>
      <c r="LO61" s="82" t="s">
        <v>2868</v>
      </c>
      <c r="LP61" s="82" t="s">
        <v>2868</v>
      </c>
      <c r="LQ61" s="82" t="s">
        <v>2868</v>
      </c>
      <c r="LR61" s="82" t="s">
        <v>2868</v>
      </c>
      <c r="LS61" s="82" t="s">
        <v>2868</v>
      </c>
      <c r="LT61" s="82" t="s">
        <v>2868</v>
      </c>
      <c r="LU61" s="82" t="s">
        <v>2868</v>
      </c>
      <c r="LV61" s="82" t="s">
        <v>2868</v>
      </c>
      <c r="LW61" s="82" t="s">
        <v>2868</v>
      </c>
      <c r="LX61" s="82" t="s">
        <v>2868</v>
      </c>
      <c r="LY61" s="82" t="s">
        <v>2868</v>
      </c>
      <c r="LZ61" s="82" t="s">
        <v>2868</v>
      </c>
      <c r="MA61" s="82" t="s">
        <v>2868</v>
      </c>
      <c r="MB61" s="82" t="s">
        <v>2868</v>
      </c>
      <c r="MC61" s="82" t="s">
        <v>2868</v>
      </c>
      <c r="MD61" s="82" t="s">
        <v>2868</v>
      </c>
      <c r="ME61" s="82" t="s">
        <v>2868</v>
      </c>
      <c r="MF61" s="82" t="s">
        <v>2868</v>
      </c>
      <c r="MG61" s="82" t="s">
        <v>2868</v>
      </c>
      <c r="MH61" s="82" t="s">
        <v>2868</v>
      </c>
      <c r="MI61" s="82" t="s">
        <v>2868</v>
      </c>
      <c r="MJ61" s="82" t="s">
        <v>2868</v>
      </c>
      <c r="MK61" s="82" t="s">
        <v>2868</v>
      </c>
      <c r="ML61" s="82" t="s">
        <v>2868</v>
      </c>
      <c r="MM61" s="82" t="s">
        <v>2868</v>
      </c>
      <c r="MN61" s="82" t="s">
        <v>2868</v>
      </c>
      <c r="MO61" s="82" t="s">
        <v>2868</v>
      </c>
      <c r="MP61" s="82" t="s">
        <v>2868</v>
      </c>
      <c r="MQ61" s="82" t="s">
        <v>2868</v>
      </c>
      <c r="MR61" s="82" t="s">
        <v>2868</v>
      </c>
      <c r="MS61" s="82" t="s">
        <v>2868</v>
      </c>
      <c r="MT61" s="82" t="s">
        <v>2868</v>
      </c>
      <c r="MU61" s="82" t="s">
        <v>2868</v>
      </c>
      <c r="MV61" s="82" t="s">
        <v>2868</v>
      </c>
      <c r="MW61" s="82" t="s">
        <v>2868</v>
      </c>
      <c r="MX61" s="82" t="s">
        <v>2868</v>
      </c>
      <c r="MY61" s="82" t="s">
        <v>2868</v>
      </c>
      <c r="MZ61" s="82" t="s">
        <v>2868</v>
      </c>
      <c r="NA61" s="82" t="s">
        <v>2868</v>
      </c>
      <c r="NB61" s="82" t="s">
        <v>2868</v>
      </c>
      <c r="NC61" s="82" t="s">
        <v>2868</v>
      </c>
      <c r="ND61" s="82" t="s">
        <v>2868</v>
      </c>
      <c r="NE61" s="82" t="s">
        <v>2868</v>
      </c>
      <c r="NF61" s="82" t="s">
        <v>2868</v>
      </c>
      <c r="NG61" s="82" t="s">
        <v>2868</v>
      </c>
      <c r="NH61" s="82" t="s">
        <v>2868</v>
      </c>
      <c r="NI61" s="82" t="s">
        <v>2868</v>
      </c>
      <c r="NJ61" s="82" t="s">
        <v>2868</v>
      </c>
      <c r="NK61" s="82" t="s">
        <v>2868</v>
      </c>
      <c r="NL61" s="82" t="s">
        <v>2868</v>
      </c>
      <c r="NM61" s="82" t="s">
        <v>2868</v>
      </c>
      <c r="NN61" s="82" t="s">
        <v>2868</v>
      </c>
      <c r="NO61" s="82" t="s">
        <v>2868</v>
      </c>
      <c r="NP61" s="82" t="s">
        <v>2868</v>
      </c>
      <c r="NQ61" s="82" t="s">
        <v>2868</v>
      </c>
      <c r="NR61" s="82" t="s">
        <v>2868</v>
      </c>
      <c r="NS61" s="82" t="s">
        <v>2868</v>
      </c>
      <c r="NT61" s="82" t="s">
        <v>2868</v>
      </c>
      <c r="NU61" s="82" t="s">
        <v>2868</v>
      </c>
      <c r="NV61" s="82" t="s">
        <v>2868</v>
      </c>
      <c r="NW61" s="82" t="s">
        <v>2868</v>
      </c>
      <c r="NX61" s="82" t="s">
        <v>2868</v>
      </c>
      <c r="NY61" s="82" t="s">
        <v>2868</v>
      </c>
      <c r="NZ61" s="82" t="s">
        <v>2868</v>
      </c>
      <c r="OA61" s="82" t="s">
        <v>2868</v>
      </c>
      <c r="OB61" s="82" t="s">
        <v>2868</v>
      </c>
      <c r="OC61" s="82" t="s">
        <v>2868</v>
      </c>
      <c r="OD61" s="82" t="s">
        <v>2868</v>
      </c>
      <c r="OE61" s="82" t="s">
        <v>2868</v>
      </c>
      <c r="OF61" s="82" t="s">
        <v>2868</v>
      </c>
      <c r="OG61" s="82" t="s">
        <v>2868</v>
      </c>
      <c r="OH61" s="82" t="s">
        <v>2868</v>
      </c>
      <c r="OI61" s="82" t="s">
        <v>2868</v>
      </c>
      <c r="OJ61" s="82" t="s">
        <v>2868</v>
      </c>
      <c r="OK61" s="82" t="s">
        <v>2868</v>
      </c>
      <c r="OL61" s="82" t="s">
        <v>2868</v>
      </c>
      <c r="OM61" s="82" t="s">
        <v>2868</v>
      </c>
      <c r="ON61" s="82" t="s">
        <v>2868</v>
      </c>
      <c r="OO61" s="82" t="s">
        <v>2868</v>
      </c>
      <c r="OP61" s="82" t="s">
        <v>2868</v>
      </c>
      <c r="OQ61" s="82" t="s">
        <v>2868</v>
      </c>
      <c r="OR61" s="82" t="s">
        <v>2868</v>
      </c>
      <c r="OS61" s="82" t="s">
        <v>2868</v>
      </c>
      <c r="OT61" s="82" t="s">
        <v>2868</v>
      </c>
      <c r="OU61" s="82" t="s">
        <v>2868</v>
      </c>
      <c r="OV61" s="82" t="s">
        <v>2868</v>
      </c>
      <c r="OW61" s="82" t="s">
        <v>2868</v>
      </c>
      <c r="OX61" s="82" t="s">
        <v>2868</v>
      </c>
      <c r="OY61" s="82" t="s">
        <v>2868</v>
      </c>
      <c r="OZ61" s="82" t="s">
        <v>2868</v>
      </c>
      <c r="PA61" s="82" t="s">
        <v>2868</v>
      </c>
      <c r="PB61" s="82" t="s">
        <v>2868</v>
      </c>
      <c r="PC61" s="82" t="s">
        <v>2868</v>
      </c>
      <c r="PD61" s="82" t="s">
        <v>2868</v>
      </c>
      <c r="PE61" s="82" t="s">
        <v>2868</v>
      </c>
      <c r="PF61" s="82" t="s">
        <v>2868</v>
      </c>
      <c r="PG61" s="82" t="s">
        <v>2868</v>
      </c>
      <c r="PH61" s="82" t="s">
        <v>2868</v>
      </c>
      <c r="PI61" s="82" t="s">
        <v>2868</v>
      </c>
      <c r="PJ61" s="82" t="s">
        <v>2868</v>
      </c>
      <c r="PK61" s="82" t="s">
        <v>2868</v>
      </c>
      <c r="PL61" s="82" t="s">
        <v>2868</v>
      </c>
      <c r="PM61" s="82" t="s">
        <v>2868</v>
      </c>
      <c r="PN61" s="82" t="s">
        <v>2868</v>
      </c>
      <c r="PO61" s="82" t="s">
        <v>2868</v>
      </c>
      <c r="PP61" s="82" t="s">
        <v>2868</v>
      </c>
      <c r="PQ61" s="82" t="s">
        <v>2868</v>
      </c>
      <c r="PR61" s="82" t="s">
        <v>2868</v>
      </c>
      <c r="PS61" s="82" t="s">
        <v>2868</v>
      </c>
      <c r="PT61" s="82" t="s">
        <v>2868</v>
      </c>
      <c r="PU61" s="82" t="s">
        <v>2868</v>
      </c>
      <c r="PV61" s="82" t="s">
        <v>2868</v>
      </c>
      <c r="PW61" s="82" t="s">
        <v>2868</v>
      </c>
      <c r="PX61" s="82" t="s">
        <v>2868</v>
      </c>
      <c r="PY61" s="82" t="s">
        <v>2868</v>
      </c>
      <c r="PZ61" s="82" t="s">
        <v>2868</v>
      </c>
      <c r="QA61" s="82" t="s">
        <v>2868</v>
      </c>
      <c r="QB61" s="82" t="s">
        <v>2868</v>
      </c>
      <c r="QC61" s="82" t="s">
        <v>2868</v>
      </c>
      <c r="QD61" s="82" t="s">
        <v>2868</v>
      </c>
      <c r="QE61" s="82" t="s">
        <v>2868</v>
      </c>
      <c r="QF61" s="82" t="s">
        <v>2868</v>
      </c>
      <c r="QG61" s="82" t="s">
        <v>2868</v>
      </c>
      <c r="QH61" s="82" t="s">
        <v>2868</v>
      </c>
      <c r="QI61" s="82" t="s">
        <v>2868</v>
      </c>
      <c r="QJ61" s="82" t="s">
        <v>2868</v>
      </c>
      <c r="QK61" s="82" t="s">
        <v>2868</v>
      </c>
      <c r="QL61" s="82" t="s">
        <v>2868</v>
      </c>
      <c r="QM61" s="82" t="s">
        <v>2868</v>
      </c>
    </row>
    <row r="62" spans="2:455">
      <c r="B62" s="82" t="s">
        <v>2943</v>
      </c>
      <c r="C62" s="82" t="s">
        <v>4128</v>
      </c>
      <c r="D62" s="82" t="s">
        <v>2943</v>
      </c>
      <c r="E62" s="82" t="s">
        <v>3382</v>
      </c>
      <c r="F62" s="82" t="s">
        <v>849</v>
      </c>
      <c r="G62" s="82" t="s">
        <v>388</v>
      </c>
      <c r="H62" s="82" t="s">
        <v>388</v>
      </c>
      <c r="I62" s="82" t="s">
        <v>4019</v>
      </c>
      <c r="J62" s="82" t="s">
        <v>4021</v>
      </c>
      <c r="K62" s="82" t="s">
        <v>3301</v>
      </c>
      <c r="L62" s="82" t="s">
        <v>3289</v>
      </c>
      <c r="M62" s="82" t="s">
        <v>3304</v>
      </c>
      <c r="N62" s="82" t="s">
        <v>4303</v>
      </c>
      <c r="O62" s="82" t="s">
        <v>3293</v>
      </c>
      <c r="P62" s="82" t="s">
        <v>3324</v>
      </c>
      <c r="Q62" s="82" t="s">
        <v>3293</v>
      </c>
      <c r="R62" s="82" t="s">
        <v>3294</v>
      </c>
      <c r="S62" s="82" t="s">
        <v>3291</v>
      </c>
      <c r="T62" s="82" t="s">
        <v>2868</v>
      </c>
      <c r="U62" s="82" t="s">
        <v>2868</v>
      </c>
      <c r="V62" s="82" t="s">
        <v>4276</v>
      </c>
      <c r="W62" s="82" t="s">
        <v>3289</v>
      </c>
      <c r="X62" s="82" t="s">
        <v>3294</v>
      </c>
      <c r="Y62" s="82" t="s">
        <v>3291</v>
      </c>
      <c r="Z62" s="82" t="s">
        <v>3301</v>
      </c>
      <c r="AA62" s="82" t="s">
        <v>3293</v>
      </c>
      <c r="AB62" s="82" t="s">
        <v>3289</v>
      </c>
      <c r="AC62" s="82" t="s">
        <v>3291</v>
      </c>
      <c r="AD62" s="82" t="s">
        <v>2868</v>
      </c>
      <c r="AE62" s="82" t="s">
        <v>2868</v>
      </c>
      <c r="AF62" s="82" t="s">
        <v>3302</v>
      </c>
      <c r="AG62" s="82" t="s">
        <v>3293</v>
      </c>
      <c r="AH62" s="82" t="s">
        <v>3291</v>
      </c>
      <c r="AI62" s="82" t="s">
        <v>3291</v>
      </c>
      <c r="AJ62" s="82" t="s">
        <v>4290</v>
      </c>
      <c r="AK62" s="82" t="s">
        <v>3289</v>
      </c>
      <c r="AL62" s="82" t="s">
        <v>3294</v>
      </c>
      <c r="AM62" s="82" t="s">
        <v>3291</v>
      </c>
      <c r="AN62" s="82" t="s">
        <v>3301</v>
      </c>
      <c r="AO62" s="82" t="s">
        <v>3293</v>
      </c>
      <c r="AP62" s="82" t="s">
        <v>3289</v>
      </c>
      <c r="AQ62" s="82" t="s">
        <v>3291</v>
      </c>
      <c r="AR62" s="82" t="s">
        <v>2868</v>
      </c>
      <c r="AS62" s="82" t="s">
        <v>2868</v>
      </c>
      <c r="AT62" s="82" t="s">
        <v>3302</v>
      </c>
      <c r="AU62" s="82" t="s">
        <v>3293</v>
      </c>
      <c r="AV62" s="82" t="s">
        <v>3291</v>
      </c>
      <c r="AW62" s="82" t="s">
        <v>3291</v>
      </c>
      <c r="AX62" s="82" t="s">
        <v>4277</v>
      </c>
      <c r="AY62" s="82" t="s">
        <v>3297</v>
      </c>
      <c r="AZ62" s="82" t="s">
        <v>2868</v>
      </c>
      <c r="BA62" s="82" t="s">
        <v>2868</v>
      </c>
      <c r="BB62" s="82" t="s">
        <v>2868</v>
      </c>
      <c r="BC62" s="82" t="s">
        <v>2868</v>
      </c>
      <c r="BD62" s="82" t="s">
        <v>2868</v>
      </c>
      <c r="BE62" s="82" t="s">
        <v>2868</v>
      </c>
      <c r="BF62" s="82" t="s">
        <v>2868</v>
      </c>
      <c r="BG62" s="82" t="s">
        <v>2868</v>
      </c>
      <c r="BH62" s="82" t="s">
        <v>2868</v>
      </c>
      <c r="BI62" s="82" t="s">
        <v>2868</v>
      </c>
      <c r="BJ62" s="82" t="s">
        <v>2868</v>
      </c>
      <c r="BK62" s="82" t="s">
        <v>2868</v>
      </c>
      <c r="BL62" s="82" t="s">
        <v>4291</v>
      </c>
      <c r="BM62" s="82" t="s">
        <v>3289</v>
      </c>
      <c r="BN62" s="82" t="s">
        <v>3301</v>
      </c>
      <c r="BO62" s="82" t="s">
        <v>3291</v>
      </c>
      <c r="BP62" s="82" t="s">
        <v>3304</v>
      </c>
      <c r="BQ62" s="82" t="s">
        <v>3291</v>
      </c>
      <c r="BR62" s="82" t="s">
        <v>3289</v>
      </c>
      <c r="BS62" s="82" t="s">
        <v>3291</v>
      </c>
      <c r="BT62" s="82" t="s">
        <v>2868</v>
      </c>
      <c r="BU62" s="82" t="s">
        <v>2868</v>
      </c>
      <c r="BV62" s="82" t="s">
        <v>3302</v>
      </c>
      <c r="BW62" s="82" t="s">
        <v>3293</v>
      </c>
      <c r="BX62" s="82" t="s">
        <v>3289</v>
      </c>
      <c r="BY62" s="82" t="s">
        <v>3293</v>
      </c>
      <c r="BZ62" s="82" t="s">
        <v>4278</v>
      </c>
      <c r="CA62" s="82" t="s">
        <v>3289</v>
      </c>
      <c r="CB62" s="82" t="s">
        <v>3294</v>
      </c>
      <c r="CC62" s="82" t="s">
        <v>3291</v>
      </c>
      <c r="CD62" s="82" t="s">
        <v>3301</v>
      </c>
      <c r="CE62" s="82" t="s">
        <v>3293</v>
      </c>
      <c r="CF62" s="82" t="s">
        <v>3289</v>
      </c>
      <c r="CG62" s="82" t="s">
        <v>3291</v>
      </c>
      <c r="CH62" s="82" t="s">
        <v>2868</v>
      </c>
      <c r="CI62" s="82" t="s">
        <v>2868</v>
      </c>
      <c r="CJ62" s="82" t="s">
        <v>3302</v>
      </c>
      <c r="CK62" s="82" t="s">
        <v>3293</v>
      </c>
      <c r="CL62" s="82" t="s">
        <v>3291</v>
      </c>
      <c r="CM62" s="82" t="s">
        <v>3291</v>
      </c>
      <c r="CN62" s="82" t="s">
        <v>4298</v>
      </c>
      <c r="CO62" s="82" t="s">
        <v>3289</v>
      </c>
      <c r="CP62" s="82" t="s">
        <v>3294</v>
      </c>
      <c r="CQ62" s="82" t="s">
        <v>3291</v>
      </c>
      <c r="CR62" s="82" t="s">
        <v>3301</v>
      </c>
      <c r="CS62" s="82" t="s">
        <v>3293</v>
      </c>
      <c r="CT62" s="82" t="s">
        <v>3289</v>
      </c>
      <c r="CU62" s="82" t="s">
        <v>3291</v>
      </c>
      <c r="CV62" s="82" t="s">
        <v>2868</v>
      </c>
      <c r="CW62" s="82" t="s">
        <v>2868</v>
      </c>
      <c r="CX62" s="82" t="s">
        <v>3302</v>
      </c>
      <c r="CY62" s="82" t="s">
        <v>3293</v>
      </c>
      <c r="CZ62" s="82" t="s">
        <v>3291</v>
      </c>
      <c r="DA62" s="82" t="s">
        <v>3291</v>
      </c>
      <c r="DB62" s="82" t="s">
        <v>4279</v>
      </c>
      <c r="DC62" s="82" t="s">
        <v>3289</v>
      </c>
      <c r="DD62" s="82" t="s">
        <v>3294</v>
      </c>
      <c r="DE62" s="82" t="s">
        <v>3291</v>
      </c>
      <c r="DF62" s="82" t="s">
        <v>3303</v>
      </c>
      <c r="DG62" s="82" t="s">
        <v>3291</v>
      </c>
      <c r="DH62" s="82" t="s">
        <v>3289</v>
      </c>
      <c r="DI62" s="82" t="s">
        <v>3291</v>
      </c>
      <c r="DJ62" s="82" t="s">
        <v>2868</v>
      </c>
      <c r="DK62" s="82" t="s">
        <v>2868</v>
      </c>
      <c r="DL62" s="82" t="s">
        <v>3302</v>
      </c>
      <c r="DM62" s="82" t="s">
        <v>3293</v>
      </c>
      <c r="DN62" s="82" t="s">
        <v>3291</v>
      </c>
      <c r="DO62" s="82" t="s">
        <v>3293</v>
      </c>
      <c r="DP62" s="82" t="s">
        <v>4280</v>
      </c>
      <c r="DQ62" s="82" t="s">
        <v>3307</v>
      </c>
      <c r="DR62" s="82" t="s">
        <v>2868</v>
      </c>
      <c r="DS62" s="82" t="s">
        <v>2868</v>
      </c>
      <c r="DT62" s="82" t="s">
        <v>2868</v>
      </c>
      <c r="DU62" s="82" t="s">
        <v>2868</v>
      </c>
      <c r="DV62" s="82" t="s">
        <v>2868</v>
      </c>
      <c r="DW62" s="82" t="s">
        <v>2868</v>
      </c>
      <c r="DX62" s="82" t="s">
        <v>2868</v>
      </c>
      <c r="DY62" s="82" t="s">
        <v>2868</v>
      </c>
      <c r="DZ62" s="82" t="s">
        <v>2868</v>
      </c>
      <c r="EA62" s="82" t="s">
        <v>2868</v>
      </c>
      <c r="EB62" s="82" t="s">
        <v>2868</v>
      </c>
      <c r="EC62" s="82" t="s">
        <v>2868</v>
      </c>
      <c r="ED62" s="82" t="s">
        <v>4281</v>
      </c>
      <c r="EE62" s="82" t="s">
        <v>3297</v>
      </c>
      <c r="EF62" s="82" t="s">
        <v>2868</v>
      </c>
      <c r="EG62" s="82" t="s">
        <v>2868</v>
      </c>
      <c r="EH62" s="82" t="s">
        <v>2868</v>
      </c>
      <c r="EI62" s="82" t="s">
        <v>2868</v>
      </c>
      <c r="EJ62" s="82" t="s">
        <v>2868</v>
      </c>
      <c r="EK62" s="82" t="s">
        <v>2868</v>
      </c>
      <c r="EL62" s="82" t="s">
        <v>2868</v>
      </c>
      <c r="EM62" s="82" t="s">
        <v>2868</v>
      </c>
      <c r="EN62" s="82" t="s">
        <v>2868</v>
      </c>
      <c r="EO62" s="82" t="s">
        <v>2868</v>
      </c>
      <c r="EP62" s="82" t="s">
        <v>2868</v>
      </c>
      <c r="EQ62" s="82" t="s">
        <v>2868</v>
      </c>
      <c r="ER62" s="82" t="s">
        <v>4292</v>
      </c>
      <c r="ES62" s="82" t="s">
        <v>3289</v>
      </c>
      <c r="ET62" s="82" t="s">
        <v>3294</v>
      </c>
      <c r="EU62" s="82" t="s">
        <v>3291</v>
      </c>
      <c r="EV62" s="82" t="s">
        <v>3303</v>
      </c>
      <c r="EW62" s="82" t="s">
        <v>3293</v>
      </c>
      <c r="EX62" s="82" t="s">
        <v>3289</v>
      </c>
      <c r="EY62" s="82" t="s">
        <v>3291</v>
      </c>
      <c r="EZ62" s="82" t="s">
        <v>2868</v>
      </c>
      <c r="FA62" s="82" t="s">
        <v>2868</v>
      </c>
      <c r="FB62" s="82" t="s">
        <v>3302</v>
      </c>
      <c r="FC62" s="82" t="s">
        <v>3293</v>
      </c>
      <c r="FD62" s="82" t="s">
        <v>3289</v>
      </c>
      <c r="FE62" s="82" t="s">
        <v>3291</v>
      </c>
      <c r="FF62" s="82" t="s">
        <v>4282</v>
      </c>
      <c r="FG62" s="82" t="s">
        <v>3289</v>
      </c>
      <c r="FH62" s="82" t="s">
        <v>3294</v>
      </c>
      <c r="FI62" s="82" t="s">
        <v>3291</v>
      </c>
      <c r="FJ62" s="82" t="s">
        <v>3303</v>
      </c>
      <c r="FK62" s="82" t="s">
        <v>3291</v>
      </c>
      <c r="FL62" s="82" t="s">
        <v>3289</v>
      </c>
      <c r="FM62" s="82" t="s">
        <v>3291</v>
      </c>
      <c r="FN62" s="82" t="s">
        <v>2868</v>
      </c>
      <c r="FO62" s="82" t="s">
        <v>2868</v>
      </c>
      <c r="FP62" s="82" t="s">
        <v>3302</v>
      </c>
      <c r="FQ62" s="82" t="s">
        <v>3293</v>
      </c>
      <c r="FR62" s="82" t="s">
        <v>3291</v>
      </c>
      <c r="FS62" s="82" t="s">
        <v>3293</v>
      </c>
      <c r="FT62" s="82" t="s">
        <v>4283</v>
      </c>
      <c r="FU62" s="82" t="s">
        <v>3289</v>
      </c>
      <c r="FV62" s="82" t="s">
        <v>3294</v>
      </c>
      <c r="FW62" s="82" t="s">
        <v>3291</v>
      </c>
      <c r="FX62" s="82" t="s">
        <v>3301</v>
      </c>
      <c r="FY62" s="82" t="s">
        <v>3293</v>
      </c>
      <c r="FZ62" s="82" t="s">
        <v>3289</v>
      </c>
      <c r="GA62" s="82" t="s">
        <v>3291</v>
      </c>
      <c r="GB62" s="82" t="s">
        <v>2868</v>
      </c>
      <c r="GC62" s="82" t="s">
        <v>2868</v>
      </c>
      <c r="GD62" s="82" t="s">
        <v>3302</v>
      </c>
      <c r="GE62" s="82" t="s">
        <v>3293</v>
      </c>
      <c r="GF62" s="82" t="s">
        <v>3291</v>
      </c>
      <c r="GG62" s="82" t="s">
        <v>3291</v>
      </c>
      <c r="GH62" s="82" t="s">
        <v>4293</v>
      </c>
      <c r="GI62" s="82" t="s">
        <v>3289</v>
      </c>
      <c r="GJ62" s="82" t="s">
        <v>3320</v>
      </c>
      <c r="GK62" s="82" t="s">
        <v>3293</v>
      </c>
      <c r="GL62" s="82" t="s">
        <v>3298</v>
      </c>
      <c r="GM62" s="82" t="s">
        <v>3291</v>
      </c>
      <c r="GN62" s="82" t="s">
        <v>3289</v>
      </c>
      <c r="GO62" s="82" t="s">
        <v>3291</v>
      </c>
      <c r="GP62" s="82" t="s">
        <v>2868</v>
      </c>
      <c r="GQ62" s="82" t="s">
        <v>2868</v>
      </c>
      <c r="GR62" s="82" t="s">
        <v>3302</v>
      </c>
      <c r="GS62" s="82" t="s">
        <v>3293</v>
      </c>
      <c r="GT62" s="82" t="s">
        <v>3297</v>
      </c>
      <c r="GU62" s="82" t="s">
        <v>3291</v>
      </c>
      <c r="GV62" s="82" t="s">
        <v>4284</v>
      </c>
      <c r="GW62" s="82" t="s">
        <v>3289</v>
      </c>
      <c r="GX62" s="82" t="s">
        <v>3320</v>
      </c>
      <c r="GY62" s="82" t="s">
        <v>3293</v>
      </c>
      <c r="GZ62" s="82" t="s">
        <v>3303</v>
      </c>
      <c r="HA62" s="82" t="s">
        <v>3293</v>
      </c>
      <c r="HB62" s="82" t="s">
        <v>3289</v>
      </c>
      <c r="HC62" s="82" t="s">
        <v>3291</v>
      </c>
      <c r="HD62" s="82" t="s">
        <v>2868</v>
      </c>
      <c r="HE62" s="82" t="s">
        <v>2868</v>
      </c>
      <c r="HF62" s="82" t="s">
        <v>3302</v>
      </c>
      <c r="HG62" s="82" t="s">
        <v>3293</v>
      </c>
      <c r="HH62" s="82" t="s">
        <v>3289</v>
      </c>
      <c r="HI62" s="82" t="s">
        <v>3293</v>
      </c>
      <c r="HJ62" s="82" t="s">
        <v>4294</v>
      </c>
      <c r="HK62" s="82" t="s">
        <v>3289</v>
      </c>
      <c r="HL62" s="82" t="s">
        <v>3294</v>
      </c>
      <c r="HM62" s="82" t="s">
        <v>3291</v>
      </c>
      <c r="HN62" s="82" t="s">
        <v>3301</v>
      </c>
      <c r="HO62" s="82" t="s">
        <v>3293</v>
      </c>
      <c r="HP62" s="82" t="s">
        <v>3289</v>
      </c>
      <c r="HQ62" s="82" t="s">
        <v>3291</v>
      </c>
      <c r="HR62" s="82" t="s">
        <v>2868</v>
      </c>
      <c r="HS62" s="82" t="s">
        <v>2868</v>
      </c>
      <c r="HT62" s="82" t="s">
        <v>3302</v>
      </c>
      <c r="HU62" s="82" t="s">
        <v>3293</v>
      </c>
      <c r="HV62" s="82" t="s">
        <v>3291</v>
      </c>
      <c r="HW62" s="82" t="s">
        <v>3291</v>
      </c>
      <c r="HX62" s="82" t="s">
        <v>4285</v>
      </c>
      <c r="HY62" s="82" t="s">
        <v>3289</v>
      </c>
      <c r="HZ62" s="82" t="s">
        <v>3294</v>
      </c>
      <c r="IA62" s="82" t="s">
        <v>3291</v>
      </c>
      <c r="IB62" s="82" t="s">
        <v>3301</v>
      </c>
      <c r="IC62" s="82" t="s">
        <v>3293</v>
      </c>
      <c r="ID62" s="82" t="s">
        <v>3289</v>
      </c>
      <c r="IE62" s="82" t="s">
        <v>3291</v>
      </c>
      <c r="IF62" s="82" t="s">
        <v>2868</v>
      </c>
      <c r="IG62" s="82" t="s">
        <v>2868</v>
      </c>
      <c r="IH62" s="82" t="s">
        <v>3302</v>
      </c>
      <c r="II62" s="82" t="s">
        <v>3293</v>
      </c>
      <c r="IJ62" s="82" t="s">
        <v>3291</v>
      </c>
      <c r="IK62" s="82" t="s">
        <v>3291</v>
      </c>
      <c r="IL62" s="82" t="s">
        <v>4286</v>
      </c>
      <c r="IM62" s="82" t="s">
        <v>3297</v>
      </c>
      <c r="IN62" s="82" t="s">
        <v>2868</v>
      </c>
      <c r="IO62" s="82" t="s">
        <v>2868</v>
      </c>
      <c r="IP62" s="82" t="s">
        <v>2868</v>
      </c>
      <c r="IQ62" s="82" t="s">
        <v>2868</v>
      </c>
      <c r="IR62" s="82" t="s">
        <v>2868</v>
      </c>
      <c r="IS62" s="82" t="s">
        <v>2868</v>
      </c>
      <c r="IT62" s="82" t="s">
        <v>2868</v>
      </c>
      <c r="IU62" s="82" t="s">
        <v>2868</v>
      </c>
      <c r="IV62" s="82" t="s">
        <v>2868</v>
      </c>
      <c r="IW62" s="82" t="s">
        <v>2868</v>
      </c>
      <c r="IX62" s="82" t="s">
        <v>2868</v>
      </c>
      <c r="IY62" s="82" t="s">
        <v>2868</v>
      </c>
      <c r="IZ62" s="82" t="s">
        <v>4287</v>
      </c>
      <c r="JA62" s="82" t="s">
        <v>3289</v>
      </c>
      <c r="JB62" s="82" t="s">
        <v>3294</v>
      </c>
      <c r="JC62" s="82" t="s">
        <v>3291</v>
      </c>
      <c r="JD62" s="82" t="s">
        <v>3298</v>
      </c>
      <c r="JE62" s="82" t="s">
        <v>3291</v>
      </c>
      <c r="JF62" s="82" t="s">
        <v>3289</v>
      </c>
      <c r="JG62" s="82" t="s">
        <v>3291</v>
      </c>
      <c r="JH62" s="82" t="s">
        <v>2868</v>
      </c>
      <c r="JI62" s="82" t="s">
        <v>2868</v>
      </c>
      <c r="JJ62" s="82" t="s">
        <v>3302</v>
      </c>
      <c r="JK62" s="82" t="s">
        <v>3293</v>
      </c>
      <c r="JL62" s="82" t="s">
        <v>3289</v>
      </c>
      <c r="JM62" s="82" t="s">
        <v>3293</v>
      </c>
      <c r="JN62" s="82" t="s">
        <v>4288</v>
      </c>
      <c r="JO62" s="82" t="s">
        <v>3289</v>
      </c>
      <c r="JP62" s="82" t="s">
        <v>3294</v>
      </c>
      <c r="JQ62" s="82" t="s">
        <v>3291</v>
      </c>
      <c r="JR62" s="82" t="s">
        <v>3301</v>
      </c>
      <c r="JS62" s="82" t="s">
        <v>3293</v>
      </c>
      <c r="JT62" s="82" t="s">
        <v>3289</v>
      </c>
      <c r="JU62" s="82" t="s">
        <v>3291</v>
      </c>
      <c r="JV62" s="82" t="s">
        <v>2868</v>
      </c>
      <c r="JW62" s="82" t="s">
        <v>2868</v>
      </c>
      <c r="JX62" s="82" t="s">
        <v>3302</v>
      </c>
      <c r="JY62" s="82" t="s">
        <v>3293</v>
      </c>
      <c r="JZ62" s="82" t="s">
        <v>3291</v>
      </c>
      <c r="KA62" s="82" t="s">
        <v>3291</v>
      </c>
      <c r="KB62" s="82" t="s">
        <v>4295</v>
      </c>
      <c r="KC62" s="82" t="s">
        <v>3289</v>
      </c>
      <c r="KD62" s="82" t="s">
        <v>3294</v>
      </c>
      <c r="KE62" s="82" t="s">
        <v>3291</v>
      </c>
      <c r="KF62" s="82" t="s">
        <v>3301</v>
      </c>
      <c r="KG62" s="82" t="s">
        <v>3293</v>
      </c>
      <c r="KH62" s="82" t="s">
        <v>3289</v>
      </c>
      <c r="KI62" s="82" t="s">
        <v>3291</v>
      </c>
      <c r="KJ62" s="82" t="s">
        <v>2868</v>
      </c>
      <c r="KK62" s="82" t="s">
        <v>2868</v>
      </c>
      <c r="KL62" s="82" t="s">
        <v>3302</v>
      </c>
      <c r="KM62" s="82" t="s">
        <v>3293</v>
      </c>
      <c r="KN62" s="82" t="s">
        <v>3291</v>
      </c>
      <c r="KO62" s="82" t="s">
        <v>3291</v>
      </c>
      <c r="KP62" s="82" t="s">
        <v>4289</v>
      </c>
      <c r="KQ62" s="82" t="s">
        <v>3289</v>
      </c>
      <c r="KR62" s="82" t="s">
        <v>3294</v>
      </c>
      <c r="KS62" s="82" t="s">
        <v>3291</v>
      </c>
      <c r="KT62" s="82" t="s">
        <v>3303</v>
      </c>
      <c r="KU62" s="82" t="s">
        <v>3291</v>
      </c>
      <c r="KV62" s="82" t="s">
        <v>3289</v>
      </c>
      <c r="KW62" s="82" t="s">
        <v>3291</v>
      </c>
      <c r="KX62" s="82" t="s">
        <v>2868</v>
      </c>
      <c r="KY62" s="82" t="s">
        <v>2868</v>
      </c>
      <c r="KZ62" s="82" t="s">
        <v>3302</v>
      </c>
      <c r="LA62" s="82" t="s">
        <v>3293</v>
      </c>
      <c r="LB62" s="82" t="s">
        <v>3291</v>
      </c>
      <c r="LC62" s="82" t="s">
        <v>3293</v>
      </c>
      <c r="LD62" s="82" t="s">
        <v>2868</v>
      </c>
      <c r="LE62" s="82" t="s">
        <v>2868</v>
      </c>
      <c r="LF62" s="82" t="s">
        <v>2868</v>
      </c>
      <c r="LG62" s="82" t="s">
        <v>2868</v>
      </c>
      <c r="LH62" s="82" t="s">
        <v>2868</v>
      </c>
      <c r="LI62" s="82" t="s">
        <v>2868</v>
      </c>
      <c r="LJ62" s="82" t="s">
        <v>2868</v>
      </c>
      <c r="LK62" s="82" t="s">
        <v>2868</v>
      </c>
      <c r="LL62" s="82" t="s">
        <v>2868</v>
      </c>
      <c r="LM62" s="82" t="s">
        <v>2868</v>
      </c>
      <c r="LN62" s="82" t="s">
        <v>2868</v>
      </c>
      <c r="LO62" s="82" t="s">
        <v>2868</v>
      </c>
      <c r="LP62" s="82" t="s">
        <v>2868</v>
      </c>
      <c r="LQ62" s="82" t="s">
        <v>2868</v>
      </c>
      <c r="LR62" s="82" t="s">
        <v>2868</v>
      </c>
      <c r="LS62" s="82" t="s">
        <v>2868</v>
      </c>
      <c r="LT62" s="82" t="s">
        <v>2868</v>
      </c>
      <c r="LU62" s="82" t="s">
        <v>2868</v>
      </c>
      <c r="LV62" s="82" t="s">
        <v>2868</v>
      </c>
      <c r="LW62" s="82" t="s">
        <v>2868</v>
      </c>
      <c r="LX62" s="82" t="s">
        <v>2868</v>
      </c>
      <c r="LY62" s="82" t="s">
        <v>2868</v>
      </c>
      <c r="LZ62" s="82" t="s">
        <v>2868</v>
      </c>
      <c r="MA62" s="82" t="s">
        <v>2868</v>
      </c>
      <c r="MB62" s="82" t="s">
        <v>2868</v>
      </c>
      <c r="MC62" s="82" t="s">
        <v>2868</v>
      </c>
      <c r="MD62" s="82" t="s">
        <v>2868</v>
      </c>
      <c r="ME62" s="82" t="s">
        <v>2868</v>
      </c>
      <c r="MF62" s="82" t="s">
        <v>2868</v>
      </c>
      <c r="MG62" s="82" t="s">
        <v>2868</v>
      </c>
      <c r="MH62" s="82" t="s">
        <v>2868</v>
      </c>
      <c r="MI62" s="82" t="s">
        <v>2868</v>
      </c>
      <c r="MJ62" s="82" t="s">
        <v>2868</v>
      </c>
      <c r="MK62" s="82" t="s">
        <v>2868</v>
      </c>
      <c r="ML62" s="82" t="s">
        <v>2868</v>
      </c>
      <c r="MM62" s="82" t="s">
        <v>2868</v>
      </c>
      <c r="MN62" s="82" t="s">
        <v>2868</v>
      </c>
      <c r="MO62" s="82" t="s">
        <v>2868</v>
      </c>
      <c r="MP62" s="82" t="s">
        <v>2868</v>
      </c>
      <c r="MQ62" s="82" t="s">
        <v>2868</v>
      </c>
      <c r="MR62" s="82" t="s">
        <v>2868</v>
      </c>
      <c r="MS62" s="82" t="s">
        <v>2868</v>
      </c>
      <c r="MT62" s="82" t="s">
        <v>2868</v>
      </c>
      <c r="MU62" s="82" t="s">
        <v>2868</v>
      </c>
      <c r="MV62" s="82" t="s">
        <v>2868</v>
      </c>
      <c r="MW62" s="82" t="s">
        <v>2868</v>
      </c>
      <c r="MX62" s="82" t="s">
        <v>2868</v>
      </c>
      <c r="MY62" s="82" t="s">
        <v>2868</v>
      </c>
      <c r="MZ62" s="82" t="s">
        <v>2868</v>
      </c>
      <c r="NA62" s="82" t="s">
        <v>2868</v>
      </c>
      <c r="NB62" s="82" t="s">
        <v>2868</v>
      </c>
      <c r="NC62" s="82" t="s">
        <v>2868</v>
      </c>
      <c r="ND62" s="82" t="s">
        <v>2868</v>
      </c>
      <c r="NE62" s="82" t="s">
        <v>2868</v>
      </c>
      <c r="NF62" s="82" t="s">
        <v>2868</v>
      </c>
      <c r="NG62" s="82" t="s">
        <v>2868</v>
      </c>
      <c r="NH62" s="82" t="s">
        <v>2868</v>
      </c>
      <c r="NI62" s="82" t="s">
        <v>2868</v>
      </c>
      <c r="NJ62" s="82" t="s">
        <v>2868</v>
      </c>
      <c r="NK62" s="82" t="s">
        <v>2868</v>
      </c>
      <c r="NL62" s="82" t="s">
        <v>2868</v>
      </c>
      <c r="NM62" s="82" t="s">
        <v>2868</v>
      </c>
      <c r="NN62" s="82" t="s">
        <v>2868</v>
      </c>
      <c r="NO62" s="82" t="s">
        <v>2868</v>
      </c>
      <c r="NP62" s="82" t="s">
        <v>2868</v>
      </c>
      <c r="NQ62" s="82" t="s">
        <v>2868</v>
      </c>
      <c r="NR62" s="82" t="s">
        <v>2868</v>
      </c>
      <c r="NS62" s="82" t="s">
        <v>2868</v>
      </c>
      <c r="NT62" s="82" t="s">
        <v>2868</v>
      </c>
      <c r="NU62" s="82" t="s">
        <v>2868</v>
      </c>
      <c r="NV62" s="82" t="s">
        <v>2868</v>
      </c>
      <c r="NW62" s="82" t="s">
        <v>2868</v>
      </c>
      <c r="NX62" s="82" t="s">
        <v>2868</v>
      </c>
      <c r="NY62" s="82" t="s">
        <v>2868</v>
      </c>
      <c r="NZ62" s="82" t="s">
        <v>2868</v>
      </c>
      <c r="OA62" s="82" t="s">
        <v>2868</v>
      </c>
      <c r="OB62" s="82" t="s">
        <v>2868</v>
      </c>
      <c r="OC62" s="82" t="s">
        <v>2868</v>
      </c>
      <c r="OD62" s="82" t="s">
        <v>2868</v>
      </c>
      <c r="OE62" s="82" t="s">
        <v>2868</v>
      </c>
      <c r="OF62" s="82" t="s">
        <v>2868</v>
      </c>
      <c r="OG62" s="82" t="s">
        <v>2868</v>
      </c>
      <c r="OH62" s="82" t="s">
        <v>2868</v>
      </c>
      <c r="OI62" s="82" t="s">
        <v>2868</v>
      </c>
      <c r="OJ62" s="82" t="s">
        <v>2868</v>
      </c>
      <c r="OK62" s="82" t="s">
        <v>2868</v>
      </c>
      <c r="OL62" s="82" t="s">
        <v>2868</v>
      </c>
      <c r="OM62" s="82" t="s">
        <v>2868</v>
      </c>
      <c r="ON62" s="82" t="s">
        <v>2868</v>
      </c>
      <c r="OO62" s="82" t="s">
        <v>2868</v>
      </c>
      <c r="OP62" s="82" t="s">
        <v>2868</v>
      </c>
      <c r="OQ62" s="82" t="s">
        <v>2868</v>
      </c>
      <c r="OR62" s="82" t="s">
        <v>2868</v>
      </c>
      <c r="OS62" s="82" t="s">
        <v>2868</v>
      </c>
      <c r="OT62" s="82" t="s">
        <v>2868</v>
      </c>
      <c r="OU62" s="82" t="s">
        <v>2868</v>
      </c>
      <c r="OV62" s="82" t="s">
        <v>2868</v>
      </c>
      <c r="OW62" s="82" t="s">
        <v>2868</v>
      </c>
      <c r="OX62" s="82" t="s">
        <v>2868</v>
      </c>
      <c r="OY62" s="82" t="s">
        <v>2868</v>
      </c>
      <c r="OZ62" s="82" t="s">
        <v>2868</v>
      </c>
      <c r="PA62" s="82" t="s">
        <v>2868</v>
      </c>
      <c r="PB62" s="82" t="s">
        <v>2868</v>
      </c>
      <c r="PC62" s="82" t="s">
        <v>2868</v>
      </c>
      <c r="PD62" s="82" t="s">
        <v>2868</v>
      </c>
      <c r="PE62" s="82" t="s">
        <v>2868</v>
      </c>
      <c r="PF62" s="82" t="s">
        <v>2868</v>
      </c>
      <c r="PG62" s="82" t="s">
        <v>2868</v>
      </c>
      <c r="PH62" s="82" t="s">
        <v>2868</v>
      </c>
      <c r="PI62" s="82" t="s">
        <v>2868</v>
      </c>
      <c r="PJ62" s="82" t="s">
        <v>2868</v>
      </c>
      <c r="PK62" s="82" t="s">
        <v>2868</v>
      </c>
      <c r="PL62" s="82" t="s">
        <v>2868</v>
      </c>
      <c r="PM62" s="82" t="s">
        <v>2868</v>
      </c>
      <c r="PN62" s="82" t="s">
        <v>2868</v>
      </c>
      <c r="PO62" s="82" t="s">
        <v>2868</v>
      </c>
      <c r="PP62" s="82" t="s">
        <v>2868</v>
      </c>
      <c r="PQ62" s="82" t="s">
        <v>2868</v>
      </c>
      <c r="PR62" s="82" t="s">
        <v>2868</v>
      </c>
      <c r="PS62" s="82" t="s">
        <v>2868</v>
      </c>
      <c r="PT62" s="82" t="s">
        <v>2868</v>
      </c>
      <c r="PU62" s="82" t="s">
        <v>2868</v>
      </c>
      <c r="PV62" s="82" t="s">
        <v>2868</v>
      </c>
      <c r="PW62" s="82" t="s">
        <v>2868</v>
      </c>
      <c r="PX62" s="82" t="s">
        <v>2868</v>
      </c>
      <c r="PY62" s="82" t="s">
        <v>2868</v>
      </c>
      <c r="PZ62" s="82" t="s">
        <v>2868</v>
      </c>
      <c r="QA62" s="82" t="s">
        <v>2868</v>
      </c>
      <c r="QB62" s="82" t="s">
        <v>2868</v>
      </c>
      <c r="QC62" s="82" t="s">
        <v>2868</v>
      </c>
      <c r="QD62" s="82" t="s">
        <v>2868</v>
      </c>
      <c r="QE62" s="82" t="s">
        <v>2868</v>
      </c>
      <c r="QF62" s="82" t="s">
        <v>2868</v>
      </c>
      <c r="QG62" s="82" t="s">
        <v>2868</v>
      </c>
      <c r="QH62" s="82" t="s">
        <v>2868</v>
      </c>
      <c r="QI62" s="82" t="s">
        <v>2868</v>
      </c>
      <c r="QJ62" s="82" t="s">
        <v>2868</v>
      </c>
      <c r="QK62" s="82" t="s">
        <v>2868</v>
      </c>
      <c r="QL62" s="82" t="s">
        <v>2868</v>
      </c>
      <c r="QM62" s="82" t="s">
        <v>2868</v>
      </c>
    </row>
    <row r="63" spans="2:455">
      <c r="B63" s="82" t="s">
        <v>2944</v>
      </c>
      <c r="C63" s="82" t="s">
        <v>4130</v>
      </c>
      <c r="D63" s="82" t="s">
        <v>2944</v>
      </c>
      <c r="E63" s="82" t="s">
        <v>3383</v>
      </c>
      <c r="F63" s="82" t="s">
        <v>849</v>
      </c>
      <c r="G63" s="82" t="s">
        <v>1263</v>
      </c>
      <c r="H63" s="82" t="s">
        <v>1263</v>
      </c>
      <c r="I63" s="82" t="s">
        <v>4019</v>
      </c>
      <c r="J63" s="82" t="s">
        <v>4021</v>
      </c>
      <c r="K63" s="82" t="s">
        <v>3301</v>
      </c>
      <c r="L63" s="82" t="s">
        <v>3291</v>
      </c>
      <c r="M63" s="82" t="s">
        <v>3304</v>
      </c>
      <c r="N63" s="82" t="s">
        <v>3328</v>
      </c>
      <c r="O63" s="82" t="s">
        <v>3293</v>
      </c>
      <c r="P63" s="82" t="s">
        <v>3324</v>
      </c>
      <c r="Q63" s="82" t="s">
        <v>3293</v>
      </c>
      <c r="R63" s="82" t="s">
        <v>3302</v>
      </c>
      <c r="S63" s="82" t="s">
        <v>3291</v>
      </c>
      <c r="T63" s="82" t="s">
        <v>2868</v>
      </c>
      <c r="U63" s="82" t="s">
        <v>2868</v>
      </c>
      <c r="V63" s="82" t="s">
        <v>4276</v>
      </c>
      <c r="W63" s="82" t="s">
        <v>3289</v>
      </c>
      <c r="X63" s="82" t="s">
        <v>3294</v>
      </c>
      <c r="Y63" s="82" t="s">
        <v>3291</v>
      </c>
      <c r="Z63" s="82" t="s">
        <v>3303</v>
      </c>
      <c r="AA63" s="82" t="s">
        <v>3293</v>
      </c>
      <c r="AB63" s="82" t="s">
        <v>3289</v>
      </c>
      <c r="AC63" s="82" t="s">
        <v>3291</v>
      </c>
      <c r="AD63" s="82" t="s">
        <v>2868</v>
      </c>
      <c r="AE63" s="82" t="s">
        <v>2868</v>
      </c>
      <c r="AF63" s="82" t="s">
        <v>3302</v>
      </c>
      <c r="AG63" s="82" t="s">
        <v>3293</v>
      </c>
      <c r="AH63" s="82" t="s">
        <v>3289</v>
      </c>
      <c r="AI63" s="82" t="s">
        <v>3291</v>
      </c>
      <c r="AJ63" s="82" t="s">
        <v>4290</v>
      </c>
      <c r="AK63" s="82" t="s">
        <v>3289</v>
      </c>
      <c r="AL63" s="82" t="s">
        <v>3294</v>
      </c>
      <c r="AM63" s="82" t="s">
        <v>3291</v>
      </c>
      <c r="AN63" s="82" t="s">
        <v>3303</v>
      </c>
      <c r="AO63" s="82" t="s">
        <v>3291</v>
      </c>
      <c r="AP63" s="82" t="s">
        <v>3289</v>
      </c>
      <c r="AQ63" s="82" t="s">
        <v>3291</v>
      </c>
      <c r="AR63" s="82" t="s">
        <v>2868</v>
      </c>
      <c r="AS63" s="82" t="s">
        <v>2868</v>
      </c>
      <c r="AT63" s="82" t="s">
        <v>3302</v>
      </c>
      <c r="AU63" s="82" t="s">
        <v>3293</v>
      </c>
      <c r="AV63" s="82" t="s">
        <v>3291</v>
      </c>
      <c r="AW63" s="82" t="s">
        <v>3293</v>
      </c>
      <c r="AX63" s="82" t="s">
        <v>4277</v>
      </c>
      <c r="AY63" s="82" t="s">
        <v>3289</v>
      </c>
      <c r="AZ63" s="82" t="s">
        <v>3294</v>
      </c>
      <c r="BA63" s="82" t="s">
        <v>3291</v>
      </c>
      <c r="BB63" s="82" t="s">
        <v>3301</v>
      </c>
      <c r="BC63" s="82" t="s">
        <v>3293</v>
      </c>
      <c r="BD63" s="82" t="s">
        <v>3289</v>
      </c>
      <c r="BE63" s="82" t="s">
        <v>3291</v>
      </c>
      <c r="BF63" s="82" t="s">
        <v>2868</v>
      </c>
      <c r="BG63" s="82" t="s">
        <v>2868</v>
      </c>
      <c r="BH63" s="82" t="s">
        <v>3302</v>
      </c>
      <c r="BI63" s="82" t="s">
        <v>3293</v>
      </c>
      <c r="BJ63" s="82" t="s">
        <v>3291</v>
      </c>
      <c r="BK63" s="82" t="s">
        <v>3291</v>
      </c>
      <c r="BL63" s="82" t="s">
        <v>4291</v>
      </c>
      <c r="BM63" s="82" t="s">
        <v>3289</v>
      </c>
      <c r="BN63" s="82" t="s">
        <v>3294</v>
      </c>
      <c r="BO63" s="82" t="s">
        <v>3291</v>
      </c>
      <c r="BP63" s="82" t="s">
        <v>3298</v>
      </c>
      <c r="BQ63" s="82" t="s">
        <v>3291</v>
      </c>
      <c r="BR63" s="82" t="s">
        <v>3289</v>
      </c>
      <c r="BS63" s="82" t="s">
        <v>3291</v>
      </c>
      <c r="BT63" s="82" t="s">
        <v>2868</v>
      </c>
      <c r="BU63" s="82" t="s">
        <v>2868</v>
      </c>
      <c r="BV63" s="82" t="s">
        <v>3302</v>
      </c>
      <c r="BW63" s="82" t="s">
        <v>3293</v>
      </c>
      <c r="BX63" s="82" t="s">
        <v>3289</v>
      </c>
      <c r="BY63" s="82" t="s">
        <v>3293</v>
      </c>
      <c r="BZ63" s="82" t="s">
        <v>4278</v>
      </c>
      <c r="CA63" s="82" t="s">
        <v>3289</v>
      </c>
      <c r="CB63" s="82" t="s">
        <v>3294</v>
      </c>
      <c r="CC63" s="82" t="s">
        <v>3291</v>
      </c>
      <c r="CD63" s="82" t="s">
        <v>3301</v>
      </c>
      <c r="CE63" s="82" t="s">
        <v>3293</v>
      </c>
      <c r="CF63" s="82" t="s">
        <v>3289</v>
      </c>
      <c r="CG63" s="82" t="s">
        <v>3291</v>
      </c>
      <c r="CH63" s="82" t="s">
        <v>2868</v>
      </c>
      <c r="CI63" s="82" t="s">
        <v>2868</v>
      </c>
      <c r="CJ63" s="82" t="s">
        <v>3302</v>
      </c>
      <c r="CK63" s="82" t="s">
        <v>3293</v>
      </c>
      <c r="CL63" s="82" t="s">
        <v>3291</v>
      </c>
      <c r="CM63" s="82" t="s">
        <v>3291</v>
      </c>
      <c r="CN63" s="82" t="s">
        <v>4279</v>
      </c>
      <c r="CO63" s="82" t="s">
        <v>3289</v>
      </c>
      <c r="CP63" s="82" t="s">
        <v>3294</v>
      </c>
      <c r="CQ63" s="82" t="s">
        <v>3291</v>
      </c>
      <c r="CR63" s="82" t="s">
        <v>3303</v>
      </c>
      <c r="CS63" s="82" t="s">
        <v>3293</v>
      </c>
      <c r="CT63" s="82" t="s">
        <v>3289</v>
      </c>
      <c r="CU63" s="82" t="s">
        <v>3291</v>
      </c>
      <c r="CV63" s="82" t="s">
        <v>2868</v>
      </c>
      <c r="CW63" s="82" t="s">
        <v>2868</v>
      </c>
      <c r="CX63" s="82" t="s">
        <v>3302</v>
      </c>
      <c r="CY63" s="82" t="s">
        <v>3293</v>
      </c>
      <c r="CZ63" s="82" t="s">
        <v>3289</v>
      </c>
      <c r="DA63" s="82" t="s">
        <v>3291</v>
      </c>
      <c r="DB63" s="82" t="s">
        <v>4280</v>
      </c>
      <c r="DC63" s="82" t="s">
        <v>3289</v>
      </c>
      <c r="DD63" s="82" t="s">
        <v>3294</v>
      </c>
      <c r="DE63" s="82" t="s">
        <v>3291</v>
      </c>
      <c r="DF63" s="82" t="s">
        <v>3301</v>
      </c>
      <c r="DG63" s="82" t="s">
        <v>3293</v>
      </c>
      <c r="DH63" s="82" t="s">
        <v>3289</v>
      </c>
      <c r="DI63" s="82" t="s">
        <v>3291</v>
      </c>
      <c r="DJ63" s="82" t="s">
        <v>2868</v>
      </c>
      <c r="DK63" s="82" t="s">
        <v>2868</v>
      </c>
      <c r="DL63" s="82" t="s">
        <v>3302</v>
      </c>
      <c r="DM63" s="82" t="s">
        <v>3293</v>
      </c>
      <c r="DN63" s="82" t="s">
        <v>3291</v>
      </c>
      <c r="DO63" s="82" t="s">
        <v>3291</v>
      </c>
      <c r="DP63" s="82" t="s">
        <v>4281</v>
      </c>
      <c r="DQ63" s="82" t="s">
        <v>3297</v>
      </c>
      <c r="DR63" s="82" t="s">
        <v>2868</v>
      </c>
      <c r="DS63" s="82" t="s">
        <v>2868</v>
      </c>
      <c r="DT63" s="82" t="s">
        <v>2868</v>
      </c>
      <c r="DU63" s="82" t="s">
        <v>2868</v>
      </c>
      <c r="DV63" s="82" t="s">
        <v>2868</v>
      </c>
      <c r="DW63" s="82" t="s">
        <v>2868</v>
      </c>
      <c r="DX63" s="82" t="s">
        <v>2868</v>
      </c>
      <c r="DY63" s="82" t="s">
        <v>2868</v>
      </c>
      <c r="DZ63" s="82" t="s">
        <v>2868</v>
      </c>
      <c r="EA63" s="82" t="s">
        <v>2868</v>
      </c>
      <c r="EB63" s="82" t="s">
        <v>2868</v>
      </c>
      <c r="EC63" s="82" t="s">
        <v>2868</v>
      </c>
      <c r="ED63" s="82" t="s">
        <v>4292</v>
      </c>
      <c r="EE63" s="82" t="s">
        <v>3297</v>
      </c>
      <c r="EF63" s="82" t="s">
        <v>2868</v>
      </c>
      <c r="EG63" s="82" t="s">
        <v>2868</v>
      </c>
      <c r="EH63" s="82" t="s">
        <v>2868</v>
      </c>
      <c r="EI63" s="82" t="s">
        <v>2868</v>
      </c>
      <c r="EJ63" s="82" t="s">
        <v>2868</v>
      </c>
      <c r="EK63" s="82" t="s">
        <v>2868</v>
      </c>
      <c r="EL63" s="82" t="s">
        <v>2868</v>
      </c>
      <c r="EM63" s="82" t="s">
        <v>2868</v>
      </c>
      <c r="EN63" s="82" t="s">
        <v>2868</v>
      </c>
      <c r="EO63" s="82" t="s">
        <v>2868</v>
      </c>
      <c r="EP63" s="82" t="s">
        <v>2868</v>
      </c>
      <c r="EQ63" s="82" t="s">
        <v>2868</v>
      </c>
      <c r="ER63" s="82" t="s">
        <v>4282</v>
      </c>
      <c r="ES63" s="82" t="s">
        <v>3289</v>
      </c>
      <c r="ET63" s="82" t="s">
        <v>3294</v>
      </c>
      <c r="EU63" s="82" t="s">
        <v>3291</v>
      </c>
      <c r="EV63" s="82" t="s">
        <v>3303</v>
      </c>
      <c r="EW63" s="82" t="s">
        <v>3291</v>
      </c>
      <c r="EX63" s="82" t="s">
        <v>3289</v>
      </c>
      <c r="EY63" s="82" t="s">
        <v>3291</v>
      </c>
      <c r="EZ63" s="82" t="s">
        <v>2868</v>
      </c>
      <c r="FA63" s="82" t="s">
        <v>2868</v>
      </c>
      <c r="FB63" s="82" t="s">
        <v>3302</v>
      </c>
      <c r="FC63" s="82" t="s">
        <v>3293</v>
      </c>
      <c r="FD63" s="82" t="s">
        <v>3291</v>
      </c>
      <c r="FE63" s="82" t="s">
        <v>3293</v>
      </c>
      <c r="FF63" s="82" t="s">
        <v>4283</v>
      </c>
      <c r="FG63" s="82" t="s">
        <v>3289</v>
      </c>
      <c r="FH63" s="82" t="s">
        <v>3294</v>
      </c>
      <c r="FI63" s="82" t="s">
        <v>3291</v>
      </c>
      <c r="FJ63" s="82" t="s">
        <v>3301</v>
      </c>
      <c r="FK63" s="82" t="s">
        <v>3293</v>
      </c>
      <c r="FL63" s="82" t="s">
        <v>3289</v>
      </c>
      <c r="FM63" s="82" t="s">
        <v>3291</v>
      </c>
      <c r="FN63" s="82" t="s">
        <v>2868</v>
      </c>
      <c r="FO63" s="82" t="s">
        <v>2868</v>
      </c>
      <c r="FP63" s="82" t="s">
        <v>3302</v>
      </c>
      <c r="FQ63" s="82" t="s">
        <v>3293</v>
      </c>
      <c r="FR63" s="82" t="s">
        <v>3291</v>
      </c>
      <c r="FS63" s="82" t="s">
        <v>3291</v>
      </c>
      <c r="FT63" s="82" t="s">
        <v>4293</v>
      </c>
      <c r="FU63" s="82" t="s">
        <v>3289</v>
      </c>
      <c r="FV63" s="82" t="s">
        <v>3294</v>
      </c>
      <c r="FW63" s="82" t="s">
        <v>3291</v>
      </c>
      <c r="FX63" s="82" t="s">
        <v>3298</v>
      </c>
      <c r="FY63" s="82" t="s">
        <v>3291</v>
      </c>
      <c r="FZ63" s="82" t="s">
        <v>3289</v>
      </c>
      <c r="GA63" s="82" t="s">
        <v>3291</v>
      </c>
      <c r="GB63" s="82" t="s">
        <v>2868</v>
      </c>
      <c r="GC63" s="82" t="s">
        <v>2868</v>
      </c>
      <c r="GD63" s="82" t="s">
        <v>3302</v>
      </c>
      <c r="GE63" s="82" t="s">
        <v>3293</v>
      </c>
      <c r="GF63" s="82" t="s">
        <v>3289</v>
      </c>
      <c r="GG63" s="82" t="s">
        <v>3293</v>
      </c>
      <c r="GH63" s="82" t="s">
        <v>4284</v>
      </c>
      <c r="GI63" s="82" t="s">
        <v>3289</v>
      </c>
      <c r="GJ63" s="82" t="s">
        <v>3294</v>
      </c>
      <c r="GK63" s="82" t="s">
        <v>3291</v>
      </c>
      <c r="GL63" s="82" t="s">
        <v>3303</v>
      </c>
      <c r="GM63" s="82" t="s">
        <v>3293</v>
      </c>
      <c r="GN63" s="82" t="s">
        <v>3289</v>
      </c>
      <c r="GO63" s="82" t="s">
        <v>3291</v>
      </c>
      <c r="GP63" s="82" t="s">
        <v>2868</v>
      </c>
      <c r="GQ63" s="82" t="s">
        <v>2868</v>
      </c>
      <c r="GR63" s="82" t="s">
        <v>3302</v>
      </c>
      <c r="GS63" s="82" t="s">
        <v>3293</v>
      </c>
      <c r="GT63" s="82" t="s">
        <v>3289</v>
      </c>
      <c r="GU63" s="82" t="s">
        <v>3291</v>
      </c>
      <c r="GV63" s="82" t="s">
        <v>4294</v>
      </c>
      <c r="GW63" s="82" t="s">
        <v>3289</v>
      </c>
      <c r="GX63" s="82" t="s">
        <v>3294</v>
      </c>
      <c r="GY63" s="82" t="s">
        <v>3291</v>
      </c>
      <c r="GZ63" s="82" t="s">
        <v>3301</v>
      </c>
      <c r="HA63" s="82" t="s">
        <v>3293</v>
      </c>
      <c r="HB63" s="82" t="s">
        <v>3289</v>
      </c>
      <c r="HC63" s="82" t="s">
        <v>3291</v>
      </c>
      <c r="HD63" s="82" t="s">
        <v>2868</v>
      </c>
      <c r="HE63" s="82" t="s">
        <v>2868</v>
      </c>
      <c r="HF63" s="82" t="s">
        <v>3302</v>
      </c>
      <c r="HG63" s="82" t="s">
        <v>3293</v>
      </c>
      <c r="HH63" s="82" t="s">
        <v>3291</v>
      </c>
      <c r="HI63" s="82" t="s">
        <v>3291</v>
      </c>
      <c r="HJ63" s="82" t="s">
        <v>4285</v>
      </c>
      <c r="HK63" s="82" t="s">
        <v>3289</v>
      </c>
      <c r="HL63" s="82" t="s">
        <v>3294</v>
      </c>
      <c r="HM63" s="82" t="s">
        <v>3291</v>
      </c>
      <c r="HN63" s="82" t="s">
        <v>3301</v>
      </c>
      <c r="HO63" s="82" t="s">
        <v>3293</v>
      </c>
      <c r="HP63" s="82" t="s">
        <v>3289</v>
      </c>
      <c r="HQ63" s="82" t="s">
        <v>3291</v>
      </c>
      <c r="HR63" s="82" t="s">
        <v>2868</v>
      </c>
      <c r="HS63" s="82" t="s">
        <v>2868</v>
      </c>
      <c r="HT63" s="82" t="s">
        <v>3302</v>
      </c>
      <c r="HU63" s="82" t="s">
        <v>3293</v>
      </c>
      <c r="HV63" s="82" t="s">
        <v>3291</v>
      </c>
      <c r="HW63" s="82" t="s">
        <v>3291</v>
      </c>
      <c r="HX63" s="82" t="s">
        <v>4286</v>
      </c>
      <c r="HY63" s="82" t="s">
        <v>3297</v>
      </c>
      <c r="HZ63" s="82" t="s">
        <v>2868</v>
      </c>
      <c r="IA63" s="82" t="s">
        <v>2868</v>
      </c>
      <c r="IB63" s="82" t="s">
        <v>2868</v>
      </c>
      <c r="IC63" s="82" t="s">
        <v>2868</v>
      </c>
      <c r="ID63" s="82" t="s">
        <v>2868</v>
      </c>
      <c r="IE63" s="82" t="s">
        <v>2868</v>
      </c>
      <c r="IF63" s="82" t="s">
        <v>2868</v>
      </c>
      <c r="IG63" s="82" t="s">
        <v>2868</v>
      </c>
      <c r="IH63" s="82" t="s">
        <v>2868</v>
      </c>
      <c r="II63" s="82" t="s">
        <v>2868</v>
      </c>
      <c r="IJ63" s="82" t="s">
        <v>2868</v>
      </c>
      <c r="IK63" s="82" t="s">
        <v>2868</v>
      </c>
      <c r="IL63" s="82" t="s">
        <v>4287</v>
      </c>
      <c r="IM63" s="82" t="s">
        <v>3289</v>
      </c>
      <c r="IN63" s="82" t="s">
        <v>3294</v>
      </c>
      <c r="IO63" s="82" t="s">
        <v>3291</v>
      </c>
      <c r="IP63" s="82" t="s">
        <v>3301</v>
      </c>
      <c r="IQ63" s="82" t="s">
        <v>3293</v>
      </c>
      <c r="IR63" s="82" t="s">
        <v>3289</v>
      </c>
      <c r="IS63" s="82" t="s">
        <v>3291</v>
      </c>
      <c r="IT63" s="82" t="s">
        <v>2868</v>
      </c>
      <c r="IU63" s="82" t="s">
        <v>2868</v>
      </c>
      <c r="IV63" s="82" t="s">
        <v>3302</v>
      </c>
      <c r="IW63" s="82" t="s">
        <v>3293</v>
      </c>
      <c r="IX63" s="82" t="s">
        <v>3291</v>
      </c>
      <c r="IY63" s="82" t="s">
        <v>3291</v>
      </c>
      <c r="IZ63" s="82" t="s">
        <v>4288</v>
      </c>
      <c r="JA63" s="82" t="s">
        <v>3289</v>
      </c>
      <c r="JB63" s="82" t="s">
        <v>3294</v>
      </c>
      <c r="JC63" s="82" t="s">
        <v>3291</v>
      </c>
      <c r="JD63" s="82" t="s">
        <v>3301</v>
      </c>
      <c r="JE63" s="82" t="s">
        <v>3293</v>
      </c>
      <c r="JF63" s="82" t="s">
        <v>3289</v>
      </c>
      <c r="JG63" s="82" t="s">
        <v>3291</v>
      </c>
      <c r="JH63" s="82" t="s">
        <v>2868</v>
      </c>
      <c r="JI63" s="82" t="s">
        <v>2868</v>
      </c>
      <c r="JJ63" s="82" t="s">
        <v>3302</v>
      </c>
      <c r="JK63" s="82" t="s">
        <v>3293</v>
      </c>
      <c r="JL63" s="82" t="s">
        <v>3291</v>
      </c>
      <c r="JM63" s="82" t="s">
        <v>3291</v>
      </c>
      <c r="JN63" s="82" t="s">
        <v>4295</v>
      </c>
      <c r="JO63" s="82" t="s">
        <v>3289</v>
      </c>
      <c r="JP63" s="82" t="s">
        <v>3294</v>
      </c>
      <c r="JQ63" s="82" t="s">
        <v>3291</v>
      </c>
      <c r="JR63" s="82" t="s">
        <v>3301</v>
      </c>
      <c r="JS63" s="82" t="s">
        <v>3293</v>
      </c>
      <c r="JT63" s="82" t="s">
        <v>3289</v>
      </c>
      <c r="JU63" s="82" t="s">
        <v>3291</v>
      </c>
      <c r="JV63" s="82" t="s">
        <v>2868</v>
      </c>
      <c r="JW63" s="82" t="s">
        <v>2868</v>
      </c>
      <c r="JX63" s="82" t="s">
        <v>3302</v>
      </c>
      <c r="JY63" s="82" t="s">
        <v>3293</v>
      </c>
      <c r="JZ63" s="82" t="s">
        <v>3291</v>
      </c>
      <c r="KA63" s="82" t="s">
        <v>3291</v>
      </c>
      <c r="KB63" s="82" t="s">
        <v>4289</v>
      </c>
      <c r="KC63" s="82" t="s">
        <v>3289</v>
      </c>
      <c r="KD63" s="82" t="s">
        <v>3294</v>
      </c>
      <c r="KE63" s="82" t="s">
        <v>3291</v>
      </c>
      <c r="KF63" s="82" t="s">
        <v>3301</v>
      </c>
      <c r="KG63" s="82" t="s">
        <v>3293</v>
      </c>
      <c r="KH63" s="82" t="s">
        <v>3289</v>
      </c>
      <c r="KI63" s="82" t="s">
        <v>3291</v>
      </c>
      <c r="KJ63" s="82" t="s">
        <v>2868</v>
      </c>
      <c r="KK63" s="82" t="s">
        <v>2868</v>
      </c>
      <c r="KL63" s="82" t="s">
        <v>3302</v>
      </c>
      <c r="KM63" s="82" t="s">
        <v>3293</v>
      </c>
      <c r="KN63" s="82" t="s">
        <v>3291</v>
      </c>
      <c r="KO63" s="82" t="s">
        <v>3291</v>
      </c>
      <c r="KP63" s="82" t="s">
        <v>2868</v>
      </c>
      <c r="KQ63" s="82" t="s">
        <v>2868</v>
      </c>
      <c r="KR63" s="82" t="s">
        <v>2868</v>
      </c>
      <c r="KS63" s="82" t="s">
        <v>2868</v>
      </c>
      <c r="KT63" s="82" t="s">
        <v>2868</v>
      </c>
      <c r="KU63" s="82" t="s">
        <v>2868</v>
      </c>
      <c r="KV63" s="82" t="s">
        <v>2868</v>
      </c>
      <c r="KW63" s="82" t="s">
        <v>2868</v>
      </c>
      <c r="KX63" s="82" t="s">
        <v>2868</v>
      </c>
      <c r="KY63" s="82" t="s">
        <v>2868</v>
      </c>
      <c r="KZ63" s="82" t="s">
        <v>2868</v>
      </c>
      <c r="LA63" s="82" t="s">
        <v>2868</v>
      </c>
      <c r="LB63" s="82" t="s">
        <v>2868</v>
      </c>
      <c r="LC63" s="82" t="s">
        <v>2868</v>
      </c>
      <c r="LD63" s="82" t="s">
        <v>2868</v>
      </c>
      <c r="LE63" s="82" t="s">
        <v>2868</v>
      </c>
      <c r="LF63" s="82" t="s">
        <v>2868</v>
      </c>
      <c r="LG63" s="82" t="s">
        <v>2868</v>
      </c>
      <c r="LH63" s="82" t="s">
        <v>2868</v>
      </c>
      <c r="LI63" s="82" t="s">
        <v>2868</v>
      </c>
      <c r="LJ63" s="82" t="s">
        <v>2868</v>
      </c>
      <c r="LK63" s="82" t="s">
        <v>2868</v>
      </c>
      <c r="LL63" s="82" t="s">
        <v>2868</v>
      </c>
      <c r="LM63" s="82" t="s">
        <v>2868</v>
      </c>
      <c r="LN63" s="82" t="s">
        <v>2868</v>
      </c>
      <c r="LO63" s="82" t="s">
        <v>2868</v>
      </c>
      <c r="LP63" s="82" t="s">
        <v>2868</v>
      </c>
      <c r="LQ63" s="82" t="s">
        <v>2868</v>
      </c>
      <c r="LR63" s="82" t="s">
        <v>2868</v>
      </c>
      <c r="LS63" s="82" t="s">
        <v>2868</v>
      </c>
      <c r="LT63" s="82" t="s">
        <v>2868</v>
      </c>
      <c r="LU63" s="82" t="s">
        <v>2868</v>
      </c>
      <c r="LV63" s="82" t="s">
        <v>2868</v>
      </c>
      <c r="LW63" s="82" t="s">
        <v>2868</v>
      </c>
      <c r="LX63" s="82" t="s">
        <v>2868</v>
      </c>
      <c r="LY63" s="82" t="s">
        <v>2868</v>
      </c>
      <c r="LZ63" s="82" t="s">
        <v>2868</v>
      </c>
      <c r="MA63" s="82" t="s">
        <v>2868</v>
      </c>
      <c r="MB63" s="82" t="s">
        <v>2868</v>
      </c>
      <c r="MC63" s="82" t="s">
        <v>2868</v>
      </c>
      <c r="MD63" s="82" t="s">
        <v>2868</v>
      </c>
      <c r="ME63" s="82" t="s">
        <v>2868</v>
      </c>
      <c r="MF63" s="82" t="s">
        <v>2868</v>
      </c>
      <c r="MG63" s="82" t="s">
        <v>2868</v>
      </c>
      <c r="MH63" s="82" t="s">
        <v>2868</v>
      </c>
      <c r="MI63" s="82" t="s">
        <v>2868</v>
      </c>
      <c r="MJ63" s="82" t="s">
        <v>2868</v>
      </c>
      <c r="MK63" s="82" t="s">
        <v>2868</v>
      </c>
      <c r="ML63" s="82" t="s">
        <v>2868</v>
      </c>
      <c r="MM63" s="82" t="s">
        <v>2868</v>
      </c>
      <c r="MN63" s="82" t="s">
        <v>2868</v>
      </c>
      <c r="MO63" s="82" t="s">
        <v>2868</v>
      </c>
      <c r="MP63" s="82" t="s">
        <v>2868</v>
      </c>
      <c r="MQ63" s="82" t="s">
        <v>2868</v>
      </c>
      <c r="MR63" s="82" t="s">
        <v>2868</v>
      </c>
      <c r="MS63" s="82" t="s">
        <v>2868</v>
      </c>
      <c r="MT63" s="82" t="s">
        <v>2868</v>
      </c>
      <c r="MU63" s="82" t="s">
        <v>2868</v>
      </c>
      <c r="MV63" s="82" t="s">
        <v>2868</v>
      </c>
      <c r="MW63" s="82" t="s">
        <v>2868</v>
      </c>
      <c r="MX63" s="82" t="s">
        <v>2868</v>
      </c>
      <c r="MY63" s="82" t="s">
        <v>2868</v>
      </c>
      <c r="MZ63" s="82" t="s">
        <v>2868</v>
      </c>
      <c r="NA63" s="82" t="s">
        <v>2868</v>
      </c>
      <c r="NB63" s="82" t="s">
        <v>2868</v>
      </c>
      <c r="NC63" s="82" t="s">
        <v>2868</v>
      </c>
      <c r="ND63" s="82" t="s">
        <v>2868</v>
      </c>
      <c r="NE63" s="82" t="s">
        <v>2868</v>
      </c>
      <c r="NF63" s="82" t="s">
        <v>2868</v>
      </c>
      <c r="NG63" s="82" t="s">
        <v>2868</v>
      </c>
      <c r="NH63" s="82" t="s">
        <v>2868</v>
      </c>
      <c r="NI63" s="82" t="s">
        <v>2868</v>
      </c>
      <c r="NJ63" s="82" t="s">
        <v>2868</v>
      </c>
      <c r="NK63" s="82" t="s">
        <v>2868</v>
      </c>
      <c r="NL63" s="82" t="s">
        <v>2868</v>
      </c>
      <c r="NM63" s="82" t="s">
        <v>2868</v>
      </c>
      <c r="NN63" s="82" t="s">
        <v>2868</v>
      </c>
      <c r="NO63" s="82" t="s">
        <v>2868</v>
      </c>
      <c r="NP63" s="82" t="s">
        <v>2868</v>
      </c>
      <c r="NQ63" s="82" t="s">
        <v>2868</v>
      </c>
      <c r="NR63" s="82" t="s">
        <v>2868</v>
      </c>
      <c r="NS63" s="82" t="s">
        <v>2868</v>
      </c>
      <c r="NT63" s="82" t="s">
        <v>2868</v>
      </c>
      <c r="NU63" s="82" t="s">
        <v>2868</v>
      </c>
      <c r="NV63" s="82" t="s">
        <v>2868</v>
      </c>
      <c r="NW63" s="82" t="s">
        <v>2868</v>
      </c>
      <c r="NX63" s="82" t="s">
        <v>2868</v>
      </c>
      <c r="NY63" s="82" t="s">
        <v>2868</v>
      </c>
      <c r="NZ63" s="82" t="s">
        <v>2868</v>
      </c>
      <c r="OA63" s="82" t="s">
        <v>2868</v>
      </c>
      <c r="OB63" s="82" t="s">
        <v>2868</v>
      </c>
      <c r="OC63" s="82" t="s">
        <v>2868</v>
      </c>
      <c r="OD63" s="82" t="s">
        <v>2868</v>
      </c>
      <c r="OE63" s="82" t="s">
        <v>2868</v>
      </c>
      <c r="OF63" s="82" t="s">
        <v>2868</v>
      </c>
      <c r="OG63" s="82" t="s">
        <v>2868</v>
      </c>
      <c r="OH63" s="82" t="s">
        <v>2868</v>
      </c>
      <c r="OI63" s="82" t="s">
        <v>2868</v>
      </c>
      <c r="OJ63" s="82" t="s">
        <v>2868</v>
      </c>
      <c r="OK63" s="82" t="s">
        <v>2868</v>
      </c>
      <c r="OL63" s="82" t="s">
        <v>2868</v>
      </c>
      <c r="OM63" s="82" t="s">
        <v>2868</v>
      </c>
      <c r="ON63" s="82" t="s">
        <v>2868</v>
      </c>
      <c r="OO63" s="82" t="s">
        <v>2868</v>
      </c>
      <c r="OP63" s="82" t="s">
        <v>2868</v>
      </c>
      <c r="OQ63" s="82" t="s">
        <v>2868</v>
      </c>
      <c r="OR63" s="82" t="s">
        <v>2868</v>
      </c>
      <c r="OS63" s="82" t="s">
        <v>2868</v>
      </c>
      <c r="OT63" s="82" t="s">
        <v>2868</v>
      </c>
      <c r="OU63" s="82" t="s">
        <v>2868</v>
      </c>
      <c r="OV63" s="82" t="s">
        <v>2868</v>
      </c>
      <c r="OW63" s="82" t="s">
        <v>2868</v>
      </c>
      <c r="OX63" s="82" t="s">
        <v>2868</v>
      </c>
      <c r="OY63" s="82" t="s">
        <v>2868</v>
      </c>
      <c r="OZ63" s="82" t="s">
        <v>2868</v>
      </c>
      <c r="PA63" s="82" t="s">
        <v>2868</v>
      </c>
      <c r="PB63" s="82" t="s">
        <v>2868</v>
      </c>
      <c r="PC63" s="82" t="s">
        <v>2868</v>
      </c>
      <c r="PD63" s="82" t="s">
        <v>2868</v>
      </c>
      <c r="PE63" s="82" t="s">
        <v>2868</v>
      </c>
      <c r="PF63" s="82" t="s">
        <v>2868</v>
      </c>
      <c r="PG63" s="82" t="s">
        <v>2868</v>
      </c>
      <c r="PH63" s="82" t="s">
        <v>2868</v>
      </c>
      <c r="PI63" s="82" t="s">
        <v>2868</v>
      </c>
      <c r="PJ63" s="82" t="s">
        <v>2868</v>
      </c>
      <c r="PK63" s="82" t="s">
        <v>2868</v>
      </c>
      <c r="PL63" s="82" t="s">
        <v>2868</v>
      </c>
      <c r="PM63" s="82" t="s">
        <v>2868</v>
      </c>
      <c r="PN63" s="82" t="s">
        <v>2868</v>
      </c>
      <c r="PO63" s="82" t="s">
        <v>2868</v>
      </c>
      <c r="PP63" s="82" t="s">
        <v>2868</v>
      </c>
      <c r="PQ63" s="82" t="s">
        <v>2868</v>
      </c>
      <c r="PR63" s="82" t="s">
        <v>2868</v>
      </c>
      <c r="PS63" s="82" t="s">
        <v>2868</v>
      </c>
      <c r="PT63" s="82" t="s">
        <v>2868</v>
      </c>
      <c r="PU63" s="82" t="s">
        <v>2868</v>
      </c>
      <c r="PV63" s="82" t="s">
        <v>2868</v>
      </c>
      <c r="PW63" s="82" t="s">
        <v>2868</v>
      </c>
      <c r="PX63" s="82" t="s">
        <v>2868</v>
      </c>
      <c r="PY63" s="82" t="s">
        <v>2868</v>
      </c>
      <c r="PZ63" s="82" t="s">
        <v>2868</v>
      </c>
      <c r="QA63" s="82" t="s">
        <v>2868</v>
      </c>
      <c r="QB63" s="82" t="s">
        <v>2868</v>
      </c>
      <c r="QC63" s="82" t="s">
        <v>2868</v>
      </c>
      <c r="QD63" s="82" t="s">
        <v>2868</v>
      </c>
      <c r="QE63" s="82" t="s">
        <v>2868</v>
      </c>
      <c r="QF63" s="82" t="s">
        <v>2868</v>
      </c>
      <c r="QG63" s="82" t="s">
        <v>2868</v>
      </c>
      <c r="QH63" s="82" t="s">
        <v>2868</v>
      </c>
      <c r="QI63" s="82" t="s">
        <v>2868</v>
      </c>
      <c r="QJ63" s="82" t="s">
        <v>2868</v>
      </c>
      <c r="QK63" s="82" t="s">
        <v>2868</v>
      </c>
      <c r="QL63" s="82" t="s">
        <v>2868</v>
      </c>
      <c r="QM63" s="82" t="s">
        <v>2868</v>
      </c>
    </row>
    <row r="64" spans="2:455">
      <c r="B64" s="82" t="s">
        <v>2945</v>
      </c>
      <c r="C64" s="82" t="s">
        <v>4132</v>
      </c>
      <c r="D64" s="82" t="s">
        <v>2945</v>
      </c>
      <c r="E64" s="82" t="s">
        <v>3384</v>
      </c>
      <c r="F64" s="82" t="s">
        <v>849</v>
      </c>
      <c r="G64" s="82" t="s">
        <v>962</v>
      </c>
      <c r="H64" s="82" t="s">
        <v>962</v>
      </c>
      <c r="I64" s="82" t="s">
        <v>4019</v>
      </c>
      <c r="J64" s="82" t="s">
        <v>4021</v>
      </c>
      <c r="K64" s="82" t="s">
        <v>3303</v>
      </c>
      <c r="L64" s="82" t="s">
        <v>3291</v>
      </c>
      <c r="M64" s="82" t="s">
        <v>3297</v>
      </c>
      <c r="N64" s="82" t="s">
        <v>3357</v>
      </c>
      <c r="O64" s="82" t="s">
        <v>3291</v>
      </c>
      <c r="P64" s="82" t="s">
        <v>3395</v>
      </c>
      <c r="Q64" s="82" t="s">
        <v>3291</v>
      </c>
      <c r="R64" s="82" t="s">
        <v>3289</v>
      </c>
      <c r="S64" s="82" t="s">
        <v>3291</v>
      </c>
      <c r="T64" s="82" t="s">
        <v>2868</v>
      </c>
      <c r="U64" s="82" t="s">
        <v>2868</v>
      </c>
      <c r="V64" s="82" t="s">
        <v>4276</v>
      </c>
      <c r="W64" s="82" t="s">
        <v>3289</v>
      </c>
      <c r="X64" s="82" t="s">
        <v>3294</v>
      </c>
      <c r="Y64" s="82" t="s">
        <v>3291</v>
      </c>
      <c r="Z64" s="82" t="s">
        <v>3301</v>
      </c>
      <c r="AA64" s="82" t="s">
        <v>3293</v>
      </c>
      <c r="AB64" s="82" t="s">
        <v>3289</v>
      </c>
      <c r="AC64" s="82" t="s">
        <v>3291</v>
      </c>
      <c r="AD64" s="82" t="s">
        <v>2868</v>
      </c>
      <c r="AE64" s="82" t="s">
        <v>2868</v>
      </c>
      <c r="AF64" s="82" t="s">
        <v>3302</v>
      </c>
      <c r="AG64" s="82" t="s">
        <v>3293</v>
      </c>
      <c r="AH64" s="82" t="s">
        <v>3291</v>
      </c>
      <c r="AI64" s="82" t="s">
        <v>3291</v>
      </c>
      <c r="AJ64" s="82" t="s">
        <v>4290</v>
      </c>
      <c r="AK64" s="82" t="s">
        <v>3289</v>
      </c>
      <c r="AL64" s="82" t="s">
        <v>3294</v>
      </c>
      <c r="AM64" s="82" t="s">
        <v>3291</v>
      </c>
      <c r="AN64" s="82" t="s">
        <v>3301</v>
      </c>
      <c r="AO64" s="82" t="s">
        <v>3293</v>
      </c>
      <c r="AP64" s="82" t="s">
        <v>3289</v>
      </c>
      <c r="AQ64" s="82" t="s">
        <v>3291</v>
      </c>
      <c r="AR64" s="82" t="s">
        <v>2868</v>
      </c>
      <c r="AS64" s="82" t="s">
        <v>2868</v>
      </c>
      <c r="AT64" s="82" t="s">
        <v>3302</v>
      </c>
      <c r="AU64" s="82" t="s">
        <v>3293</v>
      </c>
      <c r="AV64" s="82" t="s">
        <v>3291</v>
      </c>
      <c r="AW64" s="82" t="s">
        <v>3291</v>
      </c>
      <c r="AX64" s="82" t="s">
        <v>4277</v>
      </c>
      <c r="AY64" s="82" t="s">
        <v>3289</v>
      </c>
      <c r="AZ64" s="82" t="s">
        <v>3294</v>
      </c>
      <c r="BA64" s="82" t="s">
        <v>3291</v>
      </c>
      <c r="BB64" s="82" t="s">
        <v>3301</v>
      </c>
      <c r="BC64" s="82" t="s">
        <v>3293</v>
      </c>
      <c r="BD64" s="82" t="s">
        <v>3289</v>
      </c>
      <c r="BE64" s="82" t="s">
        <v>3291</v>
      </c>
      <c r="BF64" s="82" t="s">
        <v>2868</v>
      </c>
      <c r="BG64" s="82" t="s">
        <v>2868</v>
      </c>
      <c r="BH64" s="82" t="s">
        <v>3302</v>
      </c>
      <c r="BI64" s="82" t="s">
        <v>3293</v>
      </c>
      <c r="BJ64" s="82" t="s">
        <v>3291</v>
      </c>
      <c r="BK64" s="82" t="s">
        <v>3291</v>
      </c>
      <c r="BL64" s="82" t="s">
        <v>4291</v>
      </c>
      <c r="BM64" s="82" t="s">
        <v>3289</v>
      </c>
      <c r="BN64" s="82" t="s">
        <v>3301</v>
      </c>
      <c r="BO64" s="82" t="s">
        <v>3291</v>
      </c>
      <c r="BP64" s="82" t="s">
        <v>3291</v>
      </c>
      <c r="BQ64" s="82" t="s">
        <v>3291</v>
      </c>
      <c r="BR64" s="82" t="s">
        <v>3289</v>
      </c>
      <c r="BS64" s="82" t="s">
        <v>3291</v>
      </c>
      <c r="BT64" s="82" t="s">
        <v>2868</v>
      </c>
      <c r="BU64" s="82" t="s">
        <v>2868</v>
      </c>
      <c r="BV64" s="82" t="s">
        <v>3296</v>
      </c>
      <c r="BW64" s="82" t="s">
        <v>3291</v>
      </c>
      <c r="BX64" s="82" t="s">
        <v>3291</v>
      </c>
      <c r="BY64" s="82" t="s">
        <v>3291</v>
      </c>
      <c r="BZ64" s="82" t="s">
        <v>4278</v>
      </c>
      <c r="CA64" s="82" t="s">
        <v>3289</v>
      </c>
      <c r="CB64" s="82" t="s">
        <v>3291</v>
      </c>
      <c r="CC64" s="82" t="s">
        <v>3291</v>
      </c>
      <c r="CD64" s="82" t="s">
        <v>3302</v>
      </c>
      <c r="CE64" s="82" t="s">
        <v>3291</v>
      </c>
      <c r="CF64" s="82" t="s">
        <v>3289</v>
      </c>
      <c r="CG64" s="82" t="s">
        <v>3291</v>
      </c>
      <c r="CH64" s="82" t="s">
        <v>2868</v>
      </c>
      <c r="CI64" s="82" t="s">
        <v>2868</v>
      </c>
      <c r="CJ64" s="82" t="s">
        <v>3296</v>
      </c>
      <c r="CK64" s="82" t="s">
        <v>3291</v>
      </c>
      <c r="CL64" s="82" t="s">
        <v>3291</v>
      </c>
      <c r="CM64" s="82" t="s">
        <v>3291</v>
      </c>
      <c r="CN64" s="82" t="s">
        <v>4279</v>
      </c>
      <c r="CO64" s="82" t="s">
        <v>3289</v>
      </c>
      <c r="CP64" s="82" t="s">
        <v>3294</v>
      </c>
      <c r="CQ64" s="82" t="s">
        <v>3291</v>
      </c>
      <c r="CR64" s="82" t="s">
        <v>3301</v>
      </c>
      <c r="CS64" s="82" t="s">
        <v>3293</v>
      </c>
      <c r="CT64" s="82" t="s">
        <v>3289</v>
      </c>
      <c r="CU64" s="82" t="s">
        <v>3291</v>
      </c>
      <c r="CV64" s="82" t="s">
        <v>2868</v>
      </c>
      <c r="CW64" s="82" t="s">
        <v>2868</v>
      </c>
      <c r="CX64" s="82" t="s">
        <v>3302</v>
      </c>
      <c r="CY64" s="82" t="s">
        <v>3293</v>
      </c>
      <c r="CZ64" s="82" t="s">
        <v>3291</v>
      </c>
      <c r="DA64" s="82" t="s">
        <v>3291</v>
      </c>
      <c r="DB64" s="82" t="s">
        <v>4280</v>
      </c>
      <c r="DC64" s="82" t="s">
        <v>3289</v>
      </c>
      <c r="DD64" s="82" t="s">
        <v>3294</v>
      </c>
      <c r="DE64" s="82" t="s">
        <v>3291</v>
      </c>
      <c r="DF64" s="82" t="s">
        <v>3301</v>
      </c>
      <c r="DG64" s="82" t="s">
        <v>3293</v>
      </c>
      <c r="DH64" s="82" t="s">
        <v>3289</v>
      </c>
      <c r="DI64" s="82" t="s">
        <v>3291</v>
      </c>
      <c r="DJ64" s="82" t="s">
        <v>2868</v>
      </c>
      <c r="DK64" s="82" t="s">
        <v>2868</v>
      </c>
      <c r="DL64" s="82" t="s">
        <v>3302</v>
      </c>
      <c r="DM64" s="82" t="s">
        <v>3293</v>
      </c>
      <c r="DN64" s="82" t="s">
        <v>3291</v>
      </c>
      <c r="DO64" s="82" t="s">
        <v>3291</v>
      </c>
      <c r="DP64" s="82" t="s">
        <v>4281</v>
      </c>
      <c r="DQ64" s="82" t="s">
        <v>3297</v>
      </c>
      <c r="DR64" s="82" t="s">
        <v>2868</v>
      </c>
      <c r="DS64" s="82" t="s">
        <v>2868</v>
      </c>
      <c r="DT64" s="82" t="s">
        <v>2868</v>
      </c>
      <c r="DU64" s="82" t="s">
        <v>2868</v>
      </c>
      <c r="DV64" s="82" t="s">
        <v>2868</v>
      </c>
      <c r="DW64" s="82" t="s">
        <v>2868</v>
      </c>
      <c r="DX64" s="82" t="s">
        <v>2868</v>
      </c>
      <c r="DY64" s="82" t="s">
        <v>2868</v>
      </c>
      <c r="DZ64" s="82" t="s">
        <v>2868</v>
      </c>
      <c r="EA64" s="82" t="s">
        <v>2868</v>
      </c>
      <c r="EB64" s="82" t="s">
        <v>2868</v>
      </c>
      <c r="EC64" s="82" t="s">
        <v>2868</v>
      </c>
      <c r="ED64" s="82" t="s">
        <v>4292</v>
      </c>
      <c r="EE64" s="82" t="s">
        <v>3289</v>
      </c>
      <c r="EF64" s="82" t="s">
        <v>3301</v>
      </c>
      <c r="EG64" s="82" t="s">
        <v>3291</v>
      </c>
      <c r="EH64" s="82" t="s">
        <v>3291</v>
      </c>
      <c r="EI64" s="82" t="s">
        <v>3291</v>
      </c>
      <c r="EJ64" s="82" t="s">
        <v>3289</v>
      </c>
      <c r="EK64" s="82" t="s">
        <v>3291</v>
      </c>
      <c r="EL64" s="82" t="s">
        <v>2868</v>
      </c>
      <c r="EM64" s="82" t="s">
        <v>2868</v>
      </c>
      <c r="EN64" s="82" t="s">
        <v>3296</v>
      </c>
      <c r="EO64" s="82" t="s">
        <v>3291</v>
      </c>
      <c r="EP64" s="82" t="s">
        <v>3291</v>
      </c>
      <c r="EQ64" s="82" t="s">
        <v>3291</v>
      </c>
      <c r="ER64" s="82" t="s">
        <v>4282</v>
      </c>
      <c r="ES64" s="82" t="s">
        <v>3289</v>
      </c>
      <c r="ET64" s="82" t="s">
        <v>3291</v>
      </c>
      <c r="EU64" s="82" t="s">
        <v>3291</v>
      </c>
      <c r="EV64" s="82" t="s">
        <v>3302</v>
      </c>
      <c r="EW64" s="82" t="s">
        <v>3291</v>
      </c>
      <c r="EX64" s="82" t="s">
        <v>3289</v>
      </c>
      <c r="EY64" s="82" t="s">
        <v>3291</v>
      </c>
      <c r="EZ64" s="82" t="s">
        <v>2868</v>
      </c>
      <c r="FA64" s="82" t="s">
        <v>2868</v>
      </c>
      <c r="FB64" s="82" t="s">
        <v>3296</v>
      </c>
      <c r="FC64" s="82" t="s">
        <v>3291</v>
      </c>
      <c r="FD64" s="82" t="s">
        <v>3291</v>
      </c>
      <c r="FE64" s="82" t="s">
        <v>3291</v>
      </c>
      <c r="FF64" s="82" t="s">
        <v>4283</v>
      </c>
      <c r="FG64" s="82" t="s">
        <v>3289</v>
      </c>
      <c r="FH64" s="82" t="s">
        <v>3294</v>
      </c>
      <c r="FI64" s="82" t="s">
        <v>3291</v>
      </c>
      <c r="FJ64" s="82" t="s">
        <v>3303</v>
      </c>
      <c r="FK64" s="82" t="s">
        <v>3293</v>
      </c>
      <c r="FL64" s="82" t="s">
        <v>3289</v>
      </c>
      <c r="FM64" s="82" t="s">
        <v>3291</v>
      </c>
      <c r="FN64" s="82" t="s">
        <v>2868</v>
      </c>
      <c r="FO64" s="82" t="s">
        <v>2868</v>
      </c>
      <c r="FP64" s="82" t="s">
        <v>3302</v>
      </c>
      <c r="FQ64" s="82" t="s">
        <v>3293</v>
      </c>
      <c r="FR64" s="82" t="s">
        <v>3289</v>
      </c>
      <c r="FS64" s="82" t="s">
        <v>3291</v>
      </c>
      <c r="FT64" s="82" t="s">
        <v>4293</v>
      </c>
      <c r="FU64" s="82" t="s">
        <v>3289</v>
      </c>
      <c r="FV64" s="82" t="s">
        <v>3301</v>
      </c>
      <c r="FW64" s="82" t="s">
        <v>3291</v>
      </c>
      <c r="FX64" s="82" t="s">
        <v>3291</v>
      </c>
      <c r="FY64" s="82" t="s">
        <v>3291</v>
      </c>
      <c r="FZ64" s="82" t="s">
        <v>3289</v>
      </c>
      <c r="GA64" s="82" t="s">
        <v>3291</v>
      </c>
      <c r="GB64" s="82" t="s">
        <v>2868</v>
      </c>
      <c r="GC64" s="82" t="s">
        <v>2868</v>
      </c>
      <c r="GD64" s="82" t="s">
        <v>3296</v>
      </c>
      <c r="GE64" s="82" t="s">
        <v>3291</v>
      </c>
      <c r="GF64" s="82" t="s">
        <v>3291</v>
      </c>
      <c r="GG64" s="82" t="s">
        <v>3291</v>
      </c>
      <c r="GH64" s="82" t="s">
        <v>4284</v>
      </c>
      <c r="GI64" s="82" t="s">
        <v>3289</v>
      </c>
      <c r="GJ64" s="82" t="s">
        <v>3291</v>
      </c>
      <c r="GK64" s="82" t="s">
        <v>3291</v>
      </c>
      <c r="GL64" s="82" t="s">
        <v>3302</v>
      </c>
      <c r="GM64" s="82" t="s">
        <v>3291</v>
      </c>
      <c r="GN64" s="82" t="s">
        <v>3289</v>
      </c>
      <c r="GO64" s="82" t="s">
        <v>3291</v>
      </c>
      <c r="GP64" s="82" t="s">
        <v>2868</v>
      </c>
      <c r="GQ64" s="82" t="s">
        <v>2868</v>
      </c>
      <c r="GR64" s="82" t="s">
        <v>3296</v>
      </c>
      <c r="GS64" s="82" t="s">
        <v>3291</v>
      </c>
      <c r="GT64" s="82" t="s">
        <v>3291</v>
      </c>
      <c r="GU64" s="82" t="s">
        <v>3291</v>
      </c>
      <c r="GV64" s="82" t="s">
        <v>4294</v>
      </c>
      <c r="GW64" s="82" t="s">
        <v>3289</v>
      </c>
      <c r="GX64" s="82" t="s">
        <v>3301</v>
      </c>
      <c r="GY64" s="82" t="s">
        <v>3291</v>
      </c>
      <c r="GZ64" s="82" t="s">
        <v>3291</v>
      </c>
      <c r="HA64" s="82" t="s">
        <v>3291</v>
      </c>
      <c r="HB64" s="82" t="s">
        <v>3289</v>
      </c>
      <c r="HC64" s="82" t="s">
        <v>3291</v>
      </c>
      <c r="HD64" s="82" t="s">
        <v>2868</v>
      </c>
      <c r="HE64" s="82" t="s">
        <v>2868</v>
      </c>
      <c r="HF64" s="82" t="s">
        <v>3296</v>
      </c>
      <c r="HG64" s="82" t="s">
        <v>3291</v>
      </c>
      <c r="HH64" s="82" t="s">
        <v>3291</v>
      </c>
      <c r="HI64" s="82" t="s">
        <v>3291</v>
      </c>
      <c r="HJ64" s="82" t="s">
        <v>4285</v>
      </c>
      <c r="HK64" s="82" t="s">
        <v>3289</v>
      </c>
      <c r="HL64" s="82" t="s">
        <v>3291</v>
      </c>
      <c r="HM64" s="82" t="s">
        <v>3291</v>
      </c>
      <c r="HN64" s="82" t="s">
        <v>3302</v>
      </c>
      <c r="HO64" s="82" t="s">
        <v>3291</v>
      </c>
      <c r="HP64" s="82" t="s">
        <v>3289</v>
      </c>
      <c r="HQ64" s="82" t="s">
        <v>3291</v>
      </c>
      <c r="HR64" s="82" t="s">
        <v>2868</v>
      </c>
      <c r="HS64" s="82" t="s">
        <v>2868</v>
      </c>
      <c r="HT64" s="82" t="s">
        <v>3296</v>
      </c>
      <c r="HU64" s="82" t="s">
        <v>3291</v>
      </c>
      <c r="HV64" s="82" t="s">
        <v>3291</v>
      </c>
      <c r="HW64" s="82" t="s">
        <v>3291</v>
      </c>
      <c r="HX64" s="82" t="s">
        <v>4286</v>
      </c>
      <c r="HY64" s="82" t="s">
        <v>3297</v>
      </c>
      <c r="HZ64" s="82" t="s">
        <v>2868</v>
      </c>
      <c r="IA64" s="82" t="s">
        <v>2868</v>
      </c>
      <c r="IB64" s="82" t="s">
        <v>2868</v>
      </c>
      <c r="IC64" s="82" t="s">
        <v>2868</v>
      </c>
      <c r="ID64" s="82" t="s">
        <v>2868</v>
      </c>
      <c r="IE64" s="82" t="s">
        <v>2868</v>
      </c>
      <c r="IF64" s="82" t="s">
        <v>2868</v>
      </c>
      <c r="IG64" s="82" t="s">
        <v>2868</v>
      </c>
      <c r="IH64" s="82" t="s">
        <v>2868</v>
      </c>
      <c r="II64" s="82" t="s">
        <v>2868</v>
      </c>
      <c r="IJ64" s="82" t="s">
        <v>2868</v>
      </c>
      <c r="IK64" s="82" t="s">
        <v>2868</v>
      </c>
      <c r="IL64" s="82" t="s">
        <v>4287</v>
      </c>
      <c r="IM64" s="82" t="s">
        <v>3289</v>
      </c>
      <c r="IN64" s="82" t="s">
        <v>3301</v>
      </c>
      <c r="IO64" s="82" t="s">
        <v>3291</v>
      </c>
      <c r="IP64" s="82" t="s">
        <v>3291</v>
      </c>
      <c r="IQ64" s="82" t="s">
        <v>3291</v>
      </c>
      <c r="IR64" s="82" t="s">
        <v>3289</v>
      </c>
      <c r="IS64" s="82" t="s">
        <v>3291</v>
      </c>
      <c r="IT64" s="82" t="s">
        <v>2868</v>
      </c>
      <c r="IU64" s="82" t="s">
        <v>2868</v>
      </c>
      <c r="IV64" s="82" t="s">
        <v>3296</v>
      </c>
      <c r="IW64" s="82" t="s">
        <v>3291</v>
      </c>
      <c r="IX64" s="82" t="s">
        <v>3291</v>
      </c>
      <c r="IY64" s="82" t="s">
        <v>3291</v>
      </c>
      <c r="IZ64" s="82" t="s">
        <v>4288</v>
      </c>
      <c r="JA64" s="82" t="s">
        <v>3289</v>
      </c>
      <c r="JB64" s="82" t="s">
        <v>3291</v>
      </c>
      <c r="JC64" s="82" t="s">
        <v>3291</v>
      </c>
      <c r="JD64" s="82" t="s">
        <v>3302</v>
      </c>
      <c r="JE64" s="82" t="s">
        <v>3291</v>
      </c>
      <c r="JF64" s="82" t="s">
        <v>3289</v>
      </c>
      <c r="JG64" s="82" t="s">
        <v>3291</v>
      </c>
      <c r="JH64" s="82" t="s">
        <v>2868</v>
      </c>
      <c r="JI64" s="82" t="s">
        <v>2868</v>
      </c>
      <c r="JJ64" s="82" t="s">
        <v>3296</v>
      </c>
      <c r="JK64" s="82" t="s">
        <v>3291</v>
      </c>
      <c r="JL64" s="82" t="s">
        <v>3291</v>
      </c>
      <c r="JM64" s="82" t="s">
        <v>3291</v>
      </c>
      <c r="JN64" s="82" t="s">
        <v>4295</v>
      </c>
      <c r="JO64" s="82" t="s">
        <v>3289</v>
      </c>
      <c r="JP64" s="82" t="s">
        <v>3301</v>
      </c>
      <c r="JQ64" s="82" t="s">
        <v>3291</v>
      </c>
      <c r="JR64" s="82" t="s">
        <v>3291</v>
      </c>
      <c r="JS64" s="82" t="s">
        <v>3291</v>
      </c>
      <c r="JT64" s="82" t="s">
        <v>3289</v>
      </c>
      <c r="JU64" s="82" t="s">
        <v>3291</v>
      </c>
      <c r="JV64" s="82" t="s">
        <v>2868</v>
      </c>
      <c r="JW64" s="82" t="s">
        <v>2868</v>
      </c>
      <c r="JX64" s="82" t="s">
        <v>3296</v>
      </c>
      <c r="JY64" s="82" t="s">
        <v>3291</v>
      </c>
      <c r="JZ64" s="82" t="s">
        <v>3291</v>
      </c>
      <c r="KA64" s="82" t="s">
        <v>3291</v>
      </c>
      <c r="KB64" s="82" t="s">
        <v>4289</v>
      </c>
      <c r="KC64" s="82" t="s">
        <v>3289</v>
      </c>
      <c r="KD64" s="82" t="s">
        <v>3291</v>
      </c>
      <c r="KE64" s="82" t="s">
        <v>3291</v>
      </c>
      <c r="KF64" s="82" t="s">
        <v>3302</v>
      </c>
      <c r="KG64" s="82" t="s">
        <v>3291</v>
      </c>
      <c r="KH64" s="82" t="s">
        <v>3289</v>
      </c>
      <c r="KI64" s="82" t="s">
        <v>3291</v>
      </c>
      <c r="KJ64" s="82" t="s">
        <v>2868</v>
      </c>
      <c r="KK64" s="82" t="s">
        <v>2868</v>
      </c>
      <c r="KL64" s="82" t="s">
        <v>3296</v>
      </c>
      <c r="KM64" s="82" t="s">
        <v>3291</v>
      </c>
      <c r="KN64" s="82" t="s">
        <v>3291</v>
      </c>
      <c r="KO64" s="82" t="s">
        <v>3291</v>
      </c>
      <c r="KP64" s="82" t="s">
        <v>2868</v>
      </c>
      <c r="KQ64" s="82" t="s">
        <v>2868</v>
      </c>
      <c r="KR64" s="82" t="s">
        <v>2868</v>
      </c>
      <c r="KS64" s="82" t="s">
        <v>2868</v>
      </c>
      <c r="KT64" s="82" t="s">
        <v>2868</v>
      </c>
      <c r="KU64" s="82" t="s">
        <v>2868</v>
      </c>
      <c r="KV64" s="82" t="s">
        <v>2868</v>
      </c>
      <c r="KW64" s="82" t="s">
        <v>2868</v>
      </c>
      <c r="KX64" s="82" t="s">
        <v>2868</v>
      </c>
      <c r="KY64" s="82" t="s">
        <v>2868</v>
      </c>
      <c r="KZ64" s="82" t="s">
        <v>2868</v>
      </c>
      <c r="LA64" s="82" t="s">
        <v>2868</v>
      </c>
      <c r="LB64" s="82" t="s">
        <v>2868</v>
      </c>
      <c r="LC64" s="82" t="s">
        <v>2868</v>
      </c>
      <c r="LD64" s="82" t="s">
        <v>2868</v>
      </c>
      <c r="LE64" s="82" t="s">
        <v>2868</v>
      </c>
      <c r="LF64" s="82" t="s">
        <v>2868</v>
      </c>
      <c r="LG64" s="82" t="s">
        <v>2868</v>
      </c>
      <c r="LH64" s="82" t="s">
        <v>2868</v>
      </c>
      <c r="LI64" s="82" t="s">
        <v>2868</v>
      </c>
      <c r="LJ64" s="82" t="s">
        <v>2868</v>
      </c>
      <c r="LK64" s="82" t="s">
        <v>2868</v>
      </c>
      <c r="LL64" s="82" t="s">
        <v>2868</v>
      </c>
      <c r="LM64" s="82" t="s">
        <v>2868</v>
      </c>
      <c r="LN64" s="82" t="s">
        <v>2868</v>
      </c>
      <c r="LO64" s="82" t="s">
        <v>2868</v>
      </c>
      <c r="LP64" s="82" t="s">
        <v>2868</v>
      </c>
      <c r="LQ64" s="82" t="s">
        <v>2868</v>
      </c>
      <c r="LR64" s="82" t="s">
        <v>2868</v>
      </c>
      <c r="LS64" s="82" t="s">
        <v>2868</v>
      </c>
      <c r="LT64" s="82" t="s">
        <v>2868</v>
      </c>
      <c r="LU64" s="82" t="s">
        <v>2868</v>
      </c>
      <c r="LV64" s="82" t="s">
        <v>2868</v>
      </c>
      <c r="LW64" s="82" t="s">
        <v>2868</v>
      </c>
      <c r="LX64" s="82" t="s">
        <v>2868</v>
      </c>
      <c r="LY64" s="82" t="s">
        <v>2868</v>
      </c>
      <c r="LZ64" s="82" t="s">
        <v>2868</v>
      </c>
      <c r="MA64" s="82" t="s">
        <v>2868</v>
      </c>
      <c r="MB64" s="82" t="s">
        <v>2868</v>
      </c>
      <c r="MC64" s="82" t="s">
        <v>2868</v>
      </c>
      <c r="MD64" s="82" t="s">
        <v>2868</v>
      </c>
      <c r="ME64" s="82" t="s">
        <v>2868</v>
      </c>
      <c r="MF64" s="82" t="s">
        <v>2868</v>
      </c>
      <c r="MG64" s="82" t="s">
        <v>2868</v>
      </c>
      <c r="MH64" s="82" t="s">
        <v>2868</v>
      </c>
      <c r="MI64" s="82" t="s">
        <v>2868</v>
      </c>
      <c r="MJ64" s="82" t="s">
        <v>2868</v>
      </c>
      <c r="MK64" s="82" t="s">
        <v>2868</v>
      </c>
      <c r="ML64" s="82" t="s">
        <v>2868</v>
      </c>
      <c r="MM64" s="82" t="s">
        <v>2868</v>
      </c>
      <c r="MN64" s="82" t="s">
        <v>2868</v>
      </c>
      <c r="MO64" s="82" t="s">
        <v>2868</v>
      </c>
      <c r="MP64" s="82" t="s">
        <v>2868</v>
      </c>
      <c r="MQ64" s="82" t="s">
        <v>2868</v>
      </c>
      <c r="MR64" s="82" t="s">
        <v>2868</v>
      </c>
      <c r="MS64" s="82" t="s">
        <v>2868</v>
      </c>
      <c r="MT64" s="82" t="s">
        <v>2868</v>
      </c>
      <c r="MU64" s="82" t="s">
        <v>2868</v>
      </c>
      <c r="MV64" s="82" t="s">
        <v>2868</v>
      </c>
      <c r="MW64" s="82" t="s">
        <v>2868</v>
      </c>
      <c r="MX64" s="82" t="s">
        <v>2868</v>
      </c>
      <c r="MY64" s="82" t="s">
        <v>2868</v>
      </c>
      <c r="MZ64" s="82" t="s">
        <v>2868</v>
      </c>
      <c r="NA64" s="82" t="s">
        <v>2868</v>
      </c>
      <c r="NB64" s="82" t="s">
        <v>2868</v>
      </c>
      <c r="NC64" s="82" t="s">
        <v>2868</v>
      </c>
      <c r="ND64" s="82" t="s">
        <v>2868</v>
      </c>
      <c r="NE64" s="82" t="s">
        <v>2868</v>
      </c>
      <c r="NF64" s="82" t="s">
        <v>2868</v>
      </c>
      <c r="NG64" s="82" t="s">
        <v>2868</v>
      </c>
      <c r="NH64" s="82" t="s">
        <v>2868</v>
      </c>
      <c r="NI64" s="82" t="s">
        <v>2868</v>
      </c>
      <c r="NJ64" s="82" t="s">
        <v>2868</v>
      </c>
      <c r="NK64" s="82" t="s">
        <v>2868</v>
      </c>
      <c r="NL64" s="82" t="s">
        <v>2868</v>
      </c>
      <c r="NM64" s="82" t="s">
        <v>2868</v>
      </c>
      <c r="NN64" s="82" t="s">
        <v>2868</v>
      </c>
      <c r="NO64" s="82" t="s">
        <v>2868</v>
      </c>
      <c r="NP64" s="82" t="s">
        <v>2868</v>
      </c>
      <c r="NQ64" s="82" t="s">
        <v>2868</v>
      </c>
      <c r="NR64" s="82" t="s">
        <v>2868</v>
      </c>
      <c r="NS64" s="82" t="s">
        <v>2868</v>
      </c>
      <c r="NT64" s="82" t="s">
        <v>2868</v>
      </c>
      <c r="NU64" s="82" t="s">
        <v>2868</v>
      </c>
      <c r="NV64" s="82" t="s">
        <v>2868</v>
      </c>
      <c r="NW64" s="82" t="s">
        <v>2868</v>
      </c>
      <c r="NX64" s="82" t="s">
        <v>2868</v>
      </c>
      <c r="NY64" s="82" t="s">
        <v>2868</v>
      </c>
      <c r="NZ64" s="82" t="s">
        <v>2868</v>
      </c>
      <c r="OA64" s="82" t="s">
        <v>2868</v>
      </c>
      <c r="OB64" s="82" t="s">
        <v>2868</v>
      </c>
      <c r="OC64" s="82" t="s">
        <v>2868</v>
      </c>
      <c r="OD64" s="82" t="s">
        <v>2868</v>
      </c>
      <c r="OE64" s="82" t="s">
        <v>2868</v>
      </c>
      <c r="OF64" s="82" t="s">
        <v>2868</v>
      </c>
      <c r="OG64" s="82" t="s">
        <v>2868</v>
      </c>
      <c r="OH64" s="82" t="s">
        <v>2868</v>
      </c>
      <c r="OI64" s="82" t="s">
        <v>2868</v>
      </c>
      <c r="OJ64" s="82" t="s">
        <v>2868</v>
      </c>
      <c r="OK64" s="82" t="s">
        <v>2868</v>
      </c>
      <c r="OL64" s="82" t="s">
        <v>2868</v>
      </c>
      <c r="OM64" s="82" t="s">
        <v>2868</v>
      </c>
      <c r="ON64" s="82" t="s">
        <v>2868</v>
      </c>
      <c r="OO64" s="82" t="s">
        <v>2868</v>
      </c>
      <c r="OP64" s="82" t="s">
        <v>2868</v>
      </c>
      <c r="OQ64" s="82" t="s">
        <v>2868</v>
      </c>
      <c r="OR64" s="82" t="s">
        <v>2868</v>
      </c>
      <c r="OS64" s="82" t="s">
        <v>2868</v>
      </c>
      <c r="OT64" s="82" t="s">
        <v>2868</v>
      </c>
      <c r="OU64" s="82" t="s">
        <v>2868</v>
      </c>
      <c r="OV64" s="82" t="s">
        <v>2868</v>
      </c>
      <c r="OW64" s="82" t="s">
        <v>2868</v>
      </c>
      <c r="OX64" s="82" t="s">
        <v>2868</v>
      </c>
      <c r="OY64" s="82" t="s">
        <v>2868</v>
      </c>
      <c r="OZ64" s="82" t="s">
        <v>2868</v>
      </c>
      <c r="PA64" s="82" t="s">
        <v>2868</v>
      </c>
      <c r="PB64" s="82" t="s">
        <v>2868</v>
      </c>
      <c r="PC64" s="82" t="s">
        <v>2868</v>
      </c>
      <c r="PD64" s="82" t="s">
        <v>2868</v>
      </c>
      <c r="PE64" s="82" t="s">
        <v>2868</v>
      </c>
      <c r="PF64" s="82" t="s">
        <v>2868</v>
      </c>
      <c r="PG64" s="82" t="s">
        <v>2868</v>
      </c>
      <c r="PH64" s="82" t="s">
        <v>2868</v>
      </c>
      <c r="PI64" s="82" t="s">
        <v>2868</v>
      </c>
      <c r="PJ64" s="82" t="s">
        <v>2868</v>
      </c>
      <c r="PK64" s="82" t="s">
        <v>2868</v>
      </c>
      <c r="PL64" s="82" t="s">
        <v>2868</v>
      </c>
      <c r="PM64" s="82" t="s">
        <v>2868</v>
      </c>
      <c r="PN64" s="82" t="s">
        <v>2868</v>
      </c>
      <c r="PO64" s="82" t="s">
        <v>2868</v>
      </c>
      <c r="PP64" s="82" t="s">
        <v>2868</v>
      </c>
      <c r="PQ64" s="82" t="s">
        <v>2868</v>
      </c>
      <c r="PR64" s="82" t="s">
        <v>2868</v>
      </c>
      <c r="PS64" s="82" t="s">
        <v>2868</v>
      </c>
      <c r="PT64" s="82" t="s">
        <v>2868</v>
      </c>
      <c r="PU64" s="82" t="s">
        <v>2868</v>
      </c>
      <c r="PV64" s="82" t="s">
        <v>2868</v>
      </c>
      <c r="PW64" s="82" t="s">
        <v>2868</v>
      </c>
      <c r="PX64" s="82" t="s">
        <v>2868</v>
      </c>
      <c r="PY64" s="82" t="s">
        <v>2868</v>
      </c>
      <c r="PZ64" s="82" t="s">
        <v>2868</v>
      </c>
      <c r="QA64" s="82" t="s">
        <v>2868</v>
      </c>
      <c r="QB64" s="82" t="s">
        <v>2868</v>
      </c>
      <c r="QC64" s="82" t="s">
        <v>2868</v>
      </c>
      <c r="QD64" s="82" t="s">
        <v>2868</v>
      </c>
      <c r="QE64" s="82" t="s">
        <v>2868</v>
      </c>
      <c r="QF64" s="82" t="s">
        <v>2868</v>
      </c>
      <c r="QG64" s="82" t="s">
        <v>2868</v>
      </c>
      <c r="QH64" s="82" t="s">
        <v>2868</v>
      </c>
      <c r="QI64" s="82" t="s">
        <v>2868</v>
      </c>
      <c r="QJ64" s="82" t="s">
        <v>2868</v>
      </c>
      <c r="QK64" s="82" t="s">
        <v>2868</v>
      </c>
      <c r="QL64" s="82" t="s">
        <v>2868</v>
      </c>
      <c r="QM64" s="82" t="s">
        <v>2868</v>
      </c>
    </row>
    <row r="65" spans="2:455">
      <c r="B65" s="82" t="s">
        <v>2949</v>
      </c>
      <c r="C65" s="82" t="s">
        <v>4134</v>
      </c>
      <c r="D65" s="82" t="s">
        <v>2949</v>
      </c>
      <c r="E65" s="82" t="s">
        <v>3386</v>
      </c>
      <c r="F65" s="82" t="s">
        <v>849</v>
      </c>
      <c r="G65" s="82" t="s">
        <v>390</v>
      </c>
      <c r="H65" s="82" t="s">
        <v>390</v>
      </c>
      <c r="I65" s="82" t="s">
        <v>4019</v>
      </c>
      <c r="J65" s="82" t="s">
        <v>4021</v>
      </c>
      <c r="K65" s="82" t="s">
        <v>3303</v>
      </c>
      <c r="L65" s="82" t="s">
        <v>3291</v>
      </c>
      <c r="M65" s="82" t="s">
        <v>3297</v>
      </c>
      <c r="N65" s="82" t="s">
        <v>3324</v>
      </c>
      <c r="O65" s="82" t="s">
        <v>3293</v>
      </c>
      <c r="P65" s="82" t="s">
        <v>3324</v>
      </c>
      <c r="Q65" s="82" t="s">
        <v>3293</v>
      </c>
      <c r="R65" s="82" t="s">
        <v>3291</v>
      </c>
      <c r="S65" s="82" t="s">
        <v>3291</v>
      </c>
      <c r="T65" s="82" t="s">
        <v>2868</v>
      </c>
      <c r="U65" s="82" t="s">
        <v>2868</v>
      </c>
      <c r="V65" s="82" t="s">
        <v>4276</v>
      </c>
      <c r="W65" s="82" t="s">
        <v>3289</v>
      </c>
      <c r="X65" s="82" t="s">
        <v>3294</v>
      </c>
      <c r="Y65" s="82" t="s">
        <v>3291</v>
      </c>
      <c r="Z65" s="82" t="s">
        <v>3301</v>
      </c>
      <c r="AA65" s="82" t="s">
        <v>3293</v>
      </c>
      <c r="AB65" s="82" t="s">
        <v>3289</v>
      </c>
      <c r="AC65" s="82" t="s">
        <v>3291</v>
      </c>
      <c r="AD65" s="82" t="s">
        <v>2868</v>
      </c>
      <c r="AE65" s="82" t="s">
        <v>2868</v>
      </c>
      <c r="AF65" s="82" t="s">
        <v>3302</v>
      </c>
      <c r="AG65" s="82" t="s">
        <v>3293</v>
      </c>
      <c r="AH65" s="82" t="s">
        <v>3291</v>
      </c>
      <c r="AI65" s="82" t="s">
        <v>3291</v>
      </c>
      <c r="AJ65" s="82" t="s">
        <v>4290</v>
      </c>
      <c r="AK65" s="82" t="s">
        <v>3289</v>
      </c>
      <c r="AL65" s="82" t="s">
        <v>3294</v>
      </c>
      <c r="AM65" s="82" t="s">
        <v>3291</v>
      </c>
      <c r="AN65" s="82" t="s">
        <v>3301</v>
      </c>
      <c r="AO65" s="82" t="s">
        <v>3293</v>
      </c>
      <c r="AP65" s="82" t="s">
        <v>3289</v>
      </c>
      <c r="AQ65" s="82" t="s">
        <v>3291</v>
      </c>
      <c r="AR65" s="82" t="s">
        <v>2868</v>
      </c>
      <c r="AS65" s="82" t="s">
        <v>2868</v>
      </c>
      <c r="AT65" s="82" t="s">
        <v>3302</v>
      </c>
      <c r="AU65" s="82" t="s">
        <v>3293</v>
      </c>
      <c r="AV65" s="82" t="s">
        <v>3291</v>
      </c>
      <c r="AW65" s="82" t="s">
        <v>3291</v>
      </c>
      <c r="AX65" s="82" t="s">
        <v>4277</v>
      </c>
      <c r="AY65" s="82" t="s">
        <v>3289</v>
      </c>
      <c r="AZ65" s="82" t="s">
        <v>3294</v>
      </c>
      <c r="BA65" s="82" t="s">
        <v>3291</v>
      </c>
      <c r="BB65" s="82" t="s">
        <v>3301</v>
      </c>
      <c r="BC65" s="82" t="s">
        <v>3293</v>
      </c>
      <c r="BD65" s="82" t="s">
        <v>3289</v>
      </c>
      <c r="BE65" s="82" t="s">
        <v>3291</v>
      </c>
      <c r="BF65" s="82" t="s">
        <v>2868</v>
      </c>
      <c r="BG65" s="82" t="s">
        <v>2868</v>
      </c>
      <c r="BH65" s="82" t="s">
        <v>3302</v>
      </c>
      <c r="BI65" s="82" t="s">
        <v>3293</v>
      </c>
      <c r="BJ65" s="82" t="s">
        <v>3291</v>
      </c>
      <c r="BK65" s="82" t="s">
        <v>3291</v>
      </c>
      <c r="BL65" s="82" t="s">
        <v>4291</v>
      </c>
      <c r="BM65" s="82" t="s">
        <v>3289</v>
      </c>
      <c r="BN65" s="82" t="s">
        <v>3294</v>
      </c>
      <c r="BO65" s="82" t="s">
        <v>3291</v>
      </c>
      <c r="BP65" s="82" t="s">
        <v>3301</v>
      </c>
      <c r="BQ65" s="82" t="s">
        <v>3293</v>
      </c>
      <c r="BR65" s="82" t="s">
        <v>3289</v>
      </c>
      <c r="BS65" s="82" t="s">
        <v>3291</v>
      </c>
      <c r="BT65" s="82" t="s">
        <v>2868</v>
      </c>
      <c r="BU65" s="82" t="s">
        <v>2868</v>
      </c>
      <c r="BV65" s="82" t="s">
        <v>3302</v>
      </c>
      <c r="BW65" s="82" t="s">
        <v>3293</v>
      </c>
      <c r="BX65" s="82" t="s">
        <v>3291</v>
      </c>
      <c r="BY65" s="82" t="s">
        <v>3291</v>
      </c>
      <c r="BZ65" s="82" t="s">
        <v>4278</v>
      </c>
      <c r="CA65" s="82" t="s">
        <v>3289</v>
      </c>
      <c r="CB65" s="82" t="s">
        <v>3294</v>
      </c>
      <c r="CC65" s="82" t="s">
        <v>3291</v>
      </c>
      <c r="CD65" s="82" t="s">
        <v>3301</v>
      </c>
      <c r="CE65" s="82" t="s">
        <v>3293</v>
      </c>
      <c r="CF65" s="82" t="s">
        <v>3289</v>
      </c>
      <c r="CG65" s="82" t="s">
        <v>3291</v>
      </c>
      <c r="CH65" s="82" t="s">
        <v>2868</v>
      </c>
      <c r="CI65" s="82" t="s">
        <v>2868</v>
      </c>
      <c r="CJ65" s="82" t="s">
        <v>3302</v>
      </c>
      <c r="CK65" s="82" t="s">
        <v>3293</v>
      </c>
      <c r="CL65" s="82" t="s">
        <v>3291</v>
      </c>
      <c r="CM65" s="82" t="s">
        <v>3291</v>
      </c>
      <c r="CN65" s="82" t="s">
        <v>4279</v>
      </c>
      <c r="CO65" s="82" t="s">
        <v>3289</v>
      </c>
      <c r="CP65" s="82" t="s">
        <v>3294</v>
      </c>
      <c r="CQ65" s="82" t="s">
        <v>3291</v>
      </c>
      <c r="CR65" s="82" t="s">
        <v>3301</v>
      </c>
      <c r="CS65" s="82" t="s">
        <v>3293</v>
      </c>
      <c r="CT65" s="82" t="s">
        <v>3289</v>
      </c>
      <c r="CU65" s="82" t="s">
        <v>3291</v>
      </c>
      <c r="CV65" s="82" t="s">
        <v>2868</v>
      </c>
      <c r="CW65" s="82" t="s">
        <v>2868</v>
      </c>
      <c r="CX65" s="82" t="s">
        <v>3302</v>
      </c>
      <c r="CY65" s="82" t="s">
        <v>3293</v>
      </c>
      <c r="CZ65" s="82" t="s">
        <v>3291</v>
      </c>
      <c r="DA65" s="82" t="s">
        <v>3291</v>
      </c>
      <c r="DB65" s="82" t="s">
        <v>4280</v>
      </c>
      <c r="DC65" s="82" t="s">
        <v>3289</v>
      </c>
      <c r="DD65" s="82" t="s">
        <v>3294</v>
      </c>
      <c r="DE65" s="82" t="s">
        <v>3291</v>
      </c>
      <c r="DF65" s="82" t="s">
        <v>3301</v>
      </c>
      <c r="DG65" s="82" t="s">
        <v>3293</v>
      </c>
      <c r="DH65" s="82" t="s">
        <v>3289</v>
      </c>
      <c r="DI65" s="82" t="s">
        <v>3291</v>
      </c>
      <c r="DJ65" s="82" t="s">
        <v>2868</v>
      </c>
      <c r="DK65" s="82" t="s">
        <v>2868</v>
      </c>
      <c r="DL65" s="82" t="s">
        <v>3302</v>
      </c>
      <c r="DM65" s="82" t="s">
        <v>3293</v>
      </c>
      <c r="DN65" s="82" t="s">
        <v>3291</v>
      </c>
      <c r="DO65" s="82" t="s">
        <v>3291</v>
      </c>
      <c r="DP65" s="82" t="s">
        <v>4281</v>
      </c>
      <c r="DQ65" s="82" t="s">
        <v>3297</v>
      </c>
      <c r="DR65" s="82" t="s">
        <v>2868</v>
      </c>
      <c r="DS65" s="82" t="s">
        <v>2868</v>
      </c>
      <c r="DT65" s="82" t="s">
        <v>2868</v>
      </c>
      <c r="DU65" s="82" t="s">
        <v>2868</v>
      </c>
      <c r="DV65" s="82" t="s">
        <v>2868</v>
      </c>
      <c r="DW65" s="82" t="s">
        <v>2868</v>
      </c>
      <c r="DX65" s="82" t="s">
        <v>2868</v>
      </c>
      <c r="DY65" s="82" t="s">
        <v>2868</v>
      </c>
      <c r="DZ65" s="82" t="s">
        <v>2868</v>
      </c>
      <c r="EA65" s="82" t="s">
        <v>2868</v>
      </c>
      <c r="EB65" s="82" t="s">
        <v>2868</v>
      </c>
      <c r="EC65" s="82" t="s">
        <v>2868</v>
      </c>
      <c r="ED65" s="82" t="s">
        <v>4292</v>
      </c>
      <c r="EE65" s="82" t="s">
        <v>3289</v>
      </c>
      <c r="EF65" s="82" t="s">
        <v>2868</v>
      </c>
      <c r="EG65" s="82" t="s">
        <v>2868</v>
      </c>
      <c r="EH65" s="82" t="s">
        <v>2868</v>
      </c>
      <c r="EI65" s="82" t="s">
        <v>2868</v>
      </c>
      <c r="EJ65" s="82" t="s">
        <v>2868</v>
      </c>
      <c r="EK65" s="82" t="s">
        <v>2868</v>
      </c>
      <c r="EL65" s="82" t="s">
        <v>2868</v>
      </c>
      <c r="EM65" s="82" t="s">
        <v>2868</v>
      </c>
      <c r="EN65" s="82" t="s">
        <v>2868</v>
      </c>
      <c r="EO65" s="82" t="s">
        <v>2868</v>
      </c>
      <c r="EP65" s="82" t="s">
        <v>2868</v>
      </c>
      <c r="EQ65" s="82" t="s">
        <v>2868</v>
      </c>
      <c r="ER65" s="82" t="s">
        <v>4282</v>
      </c>
      <c r="ES65" s="82" t="s">
        <v>3289</v>
      </c>
      <c r="ET65" s="82" t="s">
        <v>3294</v>
      </c>
      <c r="EU65" s="82" t="s">
        <v>3291</v>
      </c>
      <c r="EV65" s="82" t="s">
        <v>3301</v>
      </c>
      <c r="EW65" s="82" t="s">
        <v>3293</v>
      </c>
      <c r="EX65" s="82" t="s">
        <v>3289</v>
      </c>
      <c r="EY65" s="82" t="s">
        <v>3291</v>
      </c>
      <c r="EZ65" s="82" t="s">
        <v>2868</v>
      </c>
      <c r="FA65" s="82" t="s">
        <v>2868</v>
      </c>
      <c r="FB65" s="82" t="s">
        <v>3302</v>
      </c>
      <c r="FC65" s="82" t="s">
        <v>3293</v>
      </c>
      <c r="FD65" s="82" t="s">
        <v>3291</v>
      </c>
      <c r="FE65" s="82" t="s">
        <v>3291</v>
      </c>
      <c r="FF65" s="82" t="s">
        <v>4283</v>
      </c>
      <c r="FG65" s="82" t="s">
        <v>3289</v>
      </c>
      <c r="FH65" s="82" t="s">
        <v>3294</v>
      </c>
      <c r="FI65" s="82" t="s">
        <v>3291</v>
      </c>
      <c r="FJ65" s="82" t="s">
        <v>3301</v>
      </c>
      <c r="FK65" s="82" t="s">
        <v>3293</v>
      </c>
      <c r="FL65" s="82" t="s">
        <v>3289</v>
      </c>
      <c r="FM65" s="82" t="s">
        <v>3291</v>
      </c>
      <c r="FN65" s="82" t="s">
        <v>2868</v>
      </c>
      <c r="FO65" s="82" t="s">
        <v>2868</v>
      </c>
      <c r="FP65" s="82" t="s">
        <v>3302</v>
      </c>
      <c r="FQ65" s="82" t="s">
        <v>3293</v>
      </c>
      <c r="FR65" s="82" t="s">
        <v>3291</v>
      </c>
      <c r="FS65" s="82" t="s">
        <v>3291</v>
      </c>
      <c r="FT65" s="82" t="s">
        <v>4293</v>
      </c>
      <c r="FU65" s="82" t="s">
        <v>3289</v>
      </c>
      <c r="FV65" s="82" t="s">
        <v>3294</v>
      </c>
      <c r="FW65" s="82" t="s">
        <v>3291</v>
      </c>
      <c r="FX65" s="82" t="s">
        <v>3301</v>
      </c>
      <c r="FY65" s="82" t="s">
        <v>3293</v>
      </c>
      <c r="FZ65" s="82" t="s">
        <v>3289</v>
      </c>
      <c r="GA65" s="82" t="s">
        <v>3291</v>
      </c>
      <c r="GB65" s="82" t="s">
        <v>2868</v>
      </c>
      <c r="GC65" s="82" t="s">
        <v>2868</v>
      </c>
      <c r="GD65" s="82" t="s">
        <v>3302</v>
      </c>
      <c r="GE65" s="82" t="s">
        <v>3293</v>
      </c>
      <c r="GF65" s="82" t="s">
        <v>3291</v>
      </c>
      <c r="GG65" s="82" t="s">
        <v>3291</v>
      </c>
      <c r="GH65" s="82" t="s">
        <v>4284</v>
      </c>
      <c r="GI65" s="82" t="s">
        <v>3289</v>
      </c>
      <c r="GJ65" s="82" t="s">
        <v>3294</v>
      </c>
      <c r="GK65" s="82" t="s">
        <v>3291</v>
      </c>
      <c r="GL65" s="82" t="s">
        <v>3301</v>
      </c>
      <c r="GM65" s="82" t="s">
        <v>3293</v>
      </c>
      <c r="GN65" s="82" t="s">
        <v>3289</v>
      </c>
      <c r="GO65" s="82" t="s">
        <v>3291</v>
      </c>
      <c r="GP65" s="82" t="s">
        <v>2868</v>
      </c>
      <c r="GQ65" s="82" t="s">
        <v>2868</v>
      </c>
      <c r="GR65" s="82" t="s">
        <v>3302</v>
      </c>
      <c r="GS65" s="82" t="s">
        <v>3293</v>
      </c>
      <c r="GT65" s="82" t="s">
        <v>3291</v>
      </c>
      <c r="GU65" s="82" t="s">
        <v>3291</v>
      </c>
      <c r="GV65" s="82" t="s">
        <v>4294</v>
      </c>
      <c r="GW65" s="82" t="s">
        <v>3289</v>
      </c>
      <c r="GX65" s="82" t="s">
        <v>3294</v>
      </c>
      <c r="GY65" s="82" t="s">
        <v>3291</v>
      </c>
      <c r="GZ65" s="82" t="s">
        <v>3301</v>
      </c>
      <c r="HA65" s="82" t="s">
        <v>3293</v>
      </c>
      <c r="HB65" s="82" t="s">
        <v>3289</v>
      </c>
      <c r="HC65" s="82" t="s">
        <v>3291</v>
      </c>
      <c r="HD65" s="82" t="s">
        <v>2868</v>
      </c>
      <c r="HE65" s="82" t="s">
        <v>2868</v>
      </c>
      <c r="HF65" s="82" t="s">
        <v>3302</v>
      </c>
      <c r="HG65" s="82" t="s">
        <v>3293</v>
      </c>
      <c r="HH65" s="82" t="s">
        <v>3291</v>
      </c>
      <c r="HI65" s="82" t="s">
        <v>3291</v>
      </c>
      <c r="HJ65" s="82" t="s">
        <v>4285</v>
      </c>
      <c r="HK65" s="82" t="s">
        <v>3289</v>
      </c>
      <c r="HL65" s="82" t="s">
        <v>3294</v>
      </c>
      <c r="HM65" s="82" t="s">
        <v>3291</v>
      </c>
      <c r="HN65" s="82" t="s">
        <v>3301</v>
      </c>
      <c r="HO65" s="82" t="s">
        <v>3293</v>
      </c>
      <c r="HP65" s="82" t="s">
        <v>3289</v>
      </c>
      <c r="HQ65" s="82" t="s">
        <v>3291</v>
      </c>
      <c r="HR65" s="82" t="s">
        <v>2868</v>
      </c>
      <c r="HS65" s="82" t="s">
        <v>2868</v>
      </c>
      <c r="HT65" s="82" t="s">
        <v>3302</v>
      </c>
      <c r="HU65" s="82" t="s">
        <v>3293</v>
      </c>
      <c r="HV65" s="82" t="s">
        <v>3291</v>
      </c>
      <c r="HW65" s="82" t="s">
        <v>3291</v>
      </c>
      <c r="HX65" s="82" t="s">
        <v>4286</v>
      </c>
      <c r="HY65" s="82" t="s">
        <v>3297</v>
      </c>
      <c r="HZ65" s="82" t="s">
        <v>2868</v>
      </c>
      <c r="IA65" s="82" t="s">
        <v>2868</v>
      </c>
      <c r="IB65" s="82" t="s">
        <v>2868</v>
      </c>
      <c r="IC65" s="82" t="s">
        <v>2868</v>
      </c>
      <c r="ID65" s="82" t="s">
        <v>2868</v>
      </c>
      <c r="IE65" s="82" t="s">
        <v>2868</v>
      </c>
      <c r="IF65" s="82" t="s">
        <v>2868</v>
      </c>
      <c r="IG65" s="82" t="s">
        <v>2868</v>
      </c>
      <c r="IH65" s="82" t="s">
        <v>2868</v>
      </c>
      <c r="II65" s="82" t="s">
        <v>2868</v>
      </c>
      <c r="IJ65" s="82" t="s">
        <v>2868</v>
      </c>
      <c r="IK65" s="82" t="s">
        <v>2868</v>
      </c>
      <c r="IL65" s="82" t="s">
        <v>4287</v>
      </c>
      <c r="IM65" s="82" t="s">
        <v>3289</v>
      </c>
      <c r="IN65" s="82" t="s">
        <v>3294</v>
      </c>
      <c r="IO65" s="82" t="s">
        <v>3291</v>
      </c>
      <c r="IP65" s="82" t="s">
        <v>3301</v>
      </c>
      <c r="IQ65" s="82" t="s">
        <v>3293</v>
      </c>
      <c r="IR65" s="82" t="s">
        <v>3289</v>
      </c>
      <c r="IS65" s="82" t="s">
        <v>3291</v>
      </c>
      <c r="IT65" s="82" t="s">
        <v>2868</v>
      </c>
      <c r="IU65" s="82" t="s">
        <v>2868</v>
      </c>
      <c r="IV65" s="82" t="s">
        <v>3302</v>
      </c>
      <c r="IW65" s="82" t="s">
        <v>3293</v>
      </c>
      <c r="IX65" s="82" t="s">
        <v>3291</v>
      </c>
      <c r="IY65" s="82" t="s">
        <v>3291</v>
      </c>
      <c r="IZ65" s="82" t="s">
        <v>4288</v>
      </c>
      <c r="JA65" s="82" t="s">
        <v>3289</v>
      </c>
      <c r="JB65" s="82" t="s">
        <v>3294</v>
      </c>
      <c r="JC65" s="82" t="s">
        <v>3291</v>
      </c>
      <c r="JD65" s="82" t="s">
        <v>3301</v>
      </c>
      <c r="JE65" s="82" t="s">
        <v>3293</v>
      </c>
      <c r="JF65" s="82" t="s">
        <v>3289</v>
      </c>
      <c r="JG65" s="82" t="s">
        <v>3291</v>
      </c>
      <c r="JH65" s="82" t="s">
        <v>2868</v>
      </c>
      <c r="JI65" s="82" t="s">
        <v>2868</v>
      </c>
      <c r="JJ65" s="82" t="s">
        <v>3302</v>
      </c>
      <c r="JK65" s="82" t="s">
        <v>3293</v>
      </c>
      <c r="JL65" s="82" t="s">
        <v>3291</v>
      </c>
      <c r="JM65" s="82" t="s">
        <v>3291</v>
      </c>
      <c r="JN65" s="82" t="s">
        <v>4295</v>
      </c>
      <c r="JO65" s="82" t="s">
        <v>3289</v>
      </c>
      <c r="JP65" s="82" t="s">
        <v>3294</v>
      </c>
      <c r="JQ65" s="82" t="s">
        <v>3291</v>
      </c>
      <c r="JR65" s="82" t="s">
        <v>3301</v>
      </c>
      <c r="JS65" s="82" t="s">
        <v>3293</v>
      </c>
      <c r="JT65" s="82" t="s">
        <v>3289</v>
      </c>
      <c r="JU65" s="82" t="s">
        <v>3291</v>
      </c>
      <c r="JV65" s="82" t="s">
        <v>2868</v>
      </c>
      <c r="JW65" s="82" t="s">
        <v>2868</v>
      </c>
      <c r="JX65" s="82" t="s">
        <v>3302</v>
      </c>
      <c r="JY65" s="82" t="s">
        <v>3293</v>
      </c>
      <c r="JZ65" s="82" t="s">
        <v>3291</v>
      </c>
      <c r="KA65" s="82" t="s">
        <v>3291</v>
      </c>
      <c r="KB65" s="82" t="s">
        <v>4289</v>
      </c>
      <c r="KC65" s="82" t="s">
        <v>3289</v>
      </c>
      <c r="KD65" s="82" t="s">
        <v>3294</v>
      </c>
      <c r="KE65" s="82" t="s">
        <v>3291</v>
      </c>
      <c r="KF65" s="82" t="s">
        <v>3301</v>
      </c>
      <c r="KG65" s="82" t="s">
        <v>3293</v>
      </c>
      <c r="KH65" s="82" t="s">
        <v>3289</v>
      </c>
      <c r="KI65" s="82" t="s">
        <v>3291</v>
      </c>
      <c r="KJ65" s="82" t="s">
        <v>2868</v>
      </c>
      <c r="KK65" s="82" t="s">
        <v>2868</v>
      </c>
      <c r="KL65" s="82" t="s">
        <v>3302</v>
      </c>
      <c r="KM65" s="82" t="s">
        <v>3293</v>
      </c>
      <c r="KN65" s="82" t="s">
        <v>3291</v>
      </c>
      <c r="KO65" s="82" t="s">
        <v>3291</v>
      </c>
      <c r="KP65" s="82" t="s">
        <v>2868</v>
      </c>
      <c r="KQ65" s="82" t="s">
        <v>2868</v>
      </c>
      <c r="KR65" s="82" t="s">
        <v>2868</v>
      </c>
      <c r="KS65" s="82" t="s">
        <v>2868</v>
      </c>
      <c r="KT65" s="82" t="s">
        <v>2868</v>
      </c>
      <c r="KU65" s="82" t="s">
        <v>2868</v>
      </c>
      <c r="KV65" s="82" t="s">
        <v>2868</v>
      </c>
      <c r="KW65" s="82" t="s">
        <v>2868</v>
      </c>
      <c r="KX65" s="82" t="s">
        <v>2868</v>
      </c>
      <c r="KY65" s="82" t="s">
        <v>2868</v>
      </c>
      <c r="KZ65" s="82" t="s">
        <v>2868</v>
      </c>
      <c r="LA65" s="82" t="s">
        <v>2868</v>
      </c>
      <c r="LB65" s="82" t="s">
        <v>2868</v>
      </c>
      <c r="LC65" s="82" t="s">
        <v>2868</v>
      </c>
      <c r="LD65" s="82" t="s">
        <v>2868</v>
      </c>
      <c r="LE65" s="82" t="s">
        <v>2868</v>
      </c>
      <c r="LF65" s="82" t="s">
        <v>2868</v>
      </c>
      <c r="LG65" s="82" t="s">
        <v>2868</v>
      </c>
      <c r="LH65" s="82" t="s">
        <v>2868</v>
      </c>
      <c r="LI65" s="82" t="s">
        <v>2868</v>
      </c>
      <c r="LJ65" s="82" t="s">
        <v>2868</v>
      </c>
      <c r="LK65" s="82" t="s">
        <v>2868</v>
      </c>
      <c r="LL65" s="82" t="s">
        <v>2868</v>
      </c>
      <c r="LM65" s="82" t="s">
        <v>2868</v>
      </c>
      <c r="LN65" s="82" t="s">
        <v>2868</v>
      </c>
      <c r="LO65" s="82" t="s">
        <v>2868</v>
      </c>
      <c r="LP65" s="82" t="s">
        <v>2868</v>
      </c>
      <c r="LQ65" s="82" t="s">
        <v>2868</v>
      </c>
      <c r="LR65" s="82" t="s">
        <v>2868</v>
      </c>
      <c r="LS65" s="82" t="s">
        <v>2868</v>
      </c>
      <c r="LT65" s="82" t="s">
        <v>2868</v>
      </c>
      <c r="LU65" s="82" t="s">
        <v>2868</v>
      </c>
      <c r="LV65" s="82" t="s">
        <v>2868</v>
      </c>
      <c r="LW65" s="82" t="s">
        <v>2868</v>
      </c>
      <c r="LX65" s="82" t="s">
        <v>2868</v>
      </c>
      <c r="LY65" s="82" t="s">
        <v>2868</v>
      </c>
      <c r="LZ65" s="82" t="s">
        <v>2868</v>
      </c>
      <c r="MA65" s="82" t="s">
        <v>2868</v>
      </c>
      <c r="MB65" s="82" t="s">
        <v>2868</v>
      </c>
      <c r="MC65" s="82" t="s">
        <v>2868</v>
      </c>
      <c r="MD65" s="82" t="s">
        <v>2868</v>
      </c>
      <c r="ME65" s="82" t="s">
        <v>2868</v>
      </c>
      <c r="MF65" s="82" t="s">
        <v>2868</v>
      </c>
      <c r="MG65" s="82" t="s">
        <v>2868</v>
      </c>
      <c r="MH65" s="82" t="s">
        <v>2868</v>
      </c>
      <c r="MI65" s="82" t="s">
        <v>2868</v>
      </c>
      <c r="MJ65" s="82" t="s">
        <v>2868</v>
      </c>
      <c r="MK65" s="82" t="s">
        <v>2868</v>
      </c>
      <c r="ML65" s="82" t="s">
        <v>2868</v>
      </c>
      <c r="MM65" s="82" t="s">
        <v>2868</v>
      </c>
      <c r="MN65" s="82" t="s">
        <v>2868</v>
      </c>
      <c r="MO65" s="82" t="s">
        <v>2868</v>
      </c>
      <c r="MP65" s="82" t="s">
        <v>2868</v>
      </c>
      <c r="MQ65" s="82" t="s">
        <v>2868</v>
      </c>
      <c r="MR65" s="82" t="s">
        <v>2868</v>
      </c>
      <c r="MS65" s="82" t="s">
        <v>2868</v>
      </c>
      <c r="MT65" s="82" t="s">
        <v>2868</v>
      </c>
      <c r="MU65" s="82" t="s">
        <v>2868</v>
      </c>
      <c r="MV65" s="82" t="s">
        <v>2868</v>
      </c>
      <c r="MW65" s="82" t="s">
        <v>2868</v>
      </c>
      <c r="MX65" s="82" t="s">
        <v>2868</v>
      </c>
      <c r="MY65" s="82" t="s">
        <v>2868</v>
      </c>
      <c r="MZ65" s="82" t="s">
        <v>2868</v>
      </c>
      <c r="NA65" s="82" t="s">
        <v>2868</v>
      </c>
      <c r="NB65" s="82" t="s">
        <v>2868</v>
      </c>
      <c r="NC65" s="82" t="s">
        <v>2868</v>
      </c>
      <c r="ND65" s="82" t="s">
        <v>2868</v>
      </c>
      <c r="NE65" s="82" t="s">
        <v>2868</v>
      </c>
      <c r="NF65" s="82" t="s">
        <v>2868</v>
      </c>
      <c r="NG65" s="82" t="s">
        <v>2868</v>
      </c>
      <c r="NH65" s="82" t="s">
        <v>2868</v>
      </c>
      <c r="NI65" s="82" t="s">
        <v>2868</v>
      </c>
      <c r="NJ65" s="82" t="s">
        <v>2868</v>
      </c>
      <c r="NK65" s="82" t="s">
        <v>2868</v>
      </c>
      <c r="NL65" s="82" t="s">
        <v>2868</v>
      </c>
      <c r="NM65" s="82" t="s">
        <v>2868</v>
      </c>
      <c r="NN65" s="82" t="s">
        <v>2868</v>
      </c>
      <c r="NO65" s="82" t="s">
        <v>2868</v>
      </c>
      <c r="NP65" s="82" t="s">
        <v>2868</v>
      </c>
      <c r="NQ65" s="82" t="s">
        <v>2868</v>
      </c>
      <c r="NR65" s="82" t="s">
        <v>2868</v>
      </c>
      <c r="NS65" s="82" t="s">
        <v>2868</v>
      </c>
      <c r="NT65" s="82" t="s">
        <v>2868</v>
      </c>
      <c r="NU65" s="82" t="s">
        <v>2868</v>
      </c>
      <c r="NV65" s="82" t="s">
        <v>2868</v>
      </c>
      <c r="NW65" s="82" t="s">
        <v>2868</v>
      </c>
      <c r="NX65" s="82" t="s">
        <v>2868</v>
      </c>
      <c r="NY65" s="82" t="s">
        <v>2868</v>
      </c>
      <c r="NZ65" s="82" t="s">
        <v>2868</v>
      </c>
      <c r="OA65" s="82" t="s">
        <v>2868</v>
      </c>
      <c r="OB65" s="82" t="s">
        <v>2868</v>
      </c>
      <c r="OC65" s="82" t="s">
        <v>2868</v>
      </c>
      <c r="OD65" s="82" t="s">
        <v>2868</v>
      </c>
      <c r="OE65" s="82" t="s">
        <v>2868</v>
      </c>
      <c r="OF65" s="82" t="s">
        <v>2868</v>
      </c>
      <c r="OG65" s="82" t="s">
        <v>2868</v>
      </c>
      <c r="OH65" s="82" t="s">
        <v>2868</v>
      </c>
      <c r="OI65" s="82" t="s">
        <v>2868</v>
      </c>
      <c r="OJ65" s="82" t="s">
        <v>2868</v>
      </c>
      <c r="OK65" s="82" t="s">
        <v>2868</v>
      </c>
      <c r="OL65" s="82" t="s">
        <v>2868</v>
      </c>
      <c r="OM65" s="82" t="s">
        <v>2868</v>
      </c>
      <c r="ON65" s="82" t="s">
        <v>2868</v>
      </c>
      <c r="OO65" s="82" t="s">
        <v>2868</v>
      </c>
      <c r="OP65" s="82" t="s">
        <v>2868</v>
      </c>
      <c r="OQ65" s="82" t="s">
        <v>2868</v>
      </c>
      <c r="OR65" s="82" t="s">
        <v>2868</v>
      </c>
      <c r="OS65" s="82" t="s">
        <v>2868</v>
      </c>
      <c r="OT65" s="82" t="s">
        <v>2868</v>
      </c>
      <c r="OU65" s="82" t="s">
        <v>2868</v>
      </c>
      <c r="OV65" s="82" t="s">
        <v>2868</v>
      </c>
      <c r="OW65" s="82" t="s">
        <v>2868</v>
      </c>
      <c r="OX65" s="82" t="s">
        <v>2868</v>
      </c>
      <c r="OY65" s="82" t="s">
        <v>2868</v>
      </c>
      <c r="OZ65" s="82" t="s">
        <v>2868</v>
      </c>
      <c r="PA65" s="82" t="s">
        <v>2868</v>
      </c>
      <c r="PB65" s="82" t="s">
        <v>2868</v>
      </c>
      <c r="PC65" s="82" t="s">
        <v>2868</v>
      </c>
      <c r="PD65" s="82" t="s">
        <v>2868</v>
      </c>
      <c r="PE65" s="82" t="s">
        <v>2868</v>
      </c>
      <c r="PF65" s="82" t="s">
        <v>2868</v>
      </c>
      <c r="PG65" s="82" t="s">
        <v>2868</v>
      </c>
      <c r="PH65" s="82" t="s">
        <v>2868</v>
      </c>
      <c r="PI65" s="82" t="s">
        <v>2868</v>
      </c>
      <c r="PJ65" s="82" t="s">
        <v>2868</v>
      </c>
      <c r="PK65" s="82" t="s">
        <v>2868</v>
      </c>
      <c r="PL65" s="82" t="s">
        <v>2868</v>
      </c>
      <c r="PM65" s="82" t="s">
        <v>2868</v>
      </c>
      <c r="PN65" s="82" t="s">
        <v>2868</v>
      </c>
      <c r="PO65" s="82" t="s">
        <v>2868</v>
      </c>
      <c r="PP65" s="82" t="s">
        <v>2868</v>
      </c>
      <c r="PQ65" s="82" t="s">
        <v>2868</v>
      </c>
      <c r="PR65" s="82" t="s">
        <v>2868</v>
      </c>
      <c r="PS65" s="82" t="s">
        <v>2868</v>
      </c>
      <c r="PT65" s="82" t="s">
        <v>2868</v>
      </c>
      <c r="PU65" s="82" t="s">
        <v>2868</v>
      </c>
      <c r="PV65" s="82" t="s">
        <v>2868</v>
      </c>
      <c r="PW65" s="82" t="s">
        <v>2868</v>
      </c>
      <c r="PX65" s="82" t="s">
        <v>2868</v>
      </c>
      <c r="PY65" s="82" t="s">
        <v>2868</v>
      </c>
      <c r="PZ65" s="82" t="s">
        <v>2868</v>
      </c>
      <c r="QA65" s="82" t="s">
        <v>2868</v>
      </c>
      <c r="QB65" s="82" t="s">
        <v>2868</v>
      </c>
      <c r="QC65" s="82" t="s">
        <v>2868</v>
      </c>
      <c r="QD65" s="82" t="s">
        <v>2868</v>
      </c>
      <c r="QE65" s="82" t="s">
        <v>2868</v>
      </c>
      <c r="QF65" s="82" t="s">
        <v>2868</v>
      </c>
      <c r="QG65" s="82" t="s">
        <v>2868</v>
      </c>
      <c r="QH65" s="82" t="s">
        <v>2868</v>
      </c>
      <c r="QI65" s="82" t="s">
        <v>2868</v>
      </c>
      <c r="QJ65" s="82" t="s">
        <v>2868</v>
      </c>
      <c r="QK65" s="82" t="s">
        <v>2868</v>
      </c>
      <c r="QL65" s="82" t="s">
        <v>2868</v>
      </c>
      <c r="QM65" s="82" t="s">
        <v>2868</v>
      </c>
    </row>
    <row r="66" spans="2:455">
      <c r="B66" s="82" t="s">
        <v>2950</v>
      </c>
      <c r="C66" s="82" t="s">
        <v>4136</v>
      </c>
      <c r="D66" s="82" t="s">
        <v>2950</v>
      </c>
      <c r="E66" s="82" t="s">
        <v>3313</v>
      </c>
      <c r="F66" s="82" t="s">
        <v>849</v>
      </c>
      <c r="G66" s="82" t="s">
        <v>392</v>
      </c>
      <c r="H66" s="82" t="s">
        <v>392</v>
      </c>
      <c r="I66" s="82" t="s">
        <v>4019</v>
      </c>
      <c r="J66" s="82" t="s">
        <v>4021</v>
      </c>
      <c r="K66" s="82" t="s">
        <v>3295</v>
      </c>
      <c r="L66" s="82" t="s">
        <v>3291</v>
      </c>
      <c r="M66" s="82" t="s">
        <v>3307</v>
      </c>
      <c r="N66" s="82" t="s">
        <v>4303</v>
      </c>
      <c r="O66" s="82" t="s">
        <v>3291</v>
      </c>
      <c r="P66" s="82" t="s">
        <v>3349</v>
      </c>
      <c r="Q66" s="82" t="s">
        <v>3291</v>
      </c>
      <c r="R66" s="82" t="s">
        <v>3295</v>
      </c>
      <c r="S66" s="82" t="s">
        <v>3291</v>
      </c>
      <c r="T66" s="82" t="s">
        <v>2868</v>
      </c>
      <c r="U66" s="82" t="s">
        <v>2868</v>
      </c>
      <c r="V66" s="82" t="s">
        <v>4276</v>
      </c>
      <c r="W66" s="82" t="s">
        <v>3289</v>
      </c>
      <c r="X66" s="82" t="s">
        <v>3294</v>
      </c>
      <c r="Y66" s="82" t="s">
        <v>3291</v>
      </c>
      <c r="Z66" s="82" t="s">
        <v>3301</v>
      </c>
      <c r="AA66" s="82" t="s">
        <v>3293</v>
      </c>
      <c r="AB66" s="82" t="s">
        <v>3289</v>
      </c>
      <c r="AC66" s="82" t="s">
        <v>3291</v>
      </c>
      <c r="AD66" s="82" t="s">
        <v>2868</v>
      </c>
      <c r="AE66" s="82" t="s">
        <v>2868</v>
      </c>
      <c r="AF66" s="82" t="s">
        <v>3302</v>
      </c>
      <c r="AG66" s="82" t="s">
        <v>3293</v>
      </c>
      <c r="AH66" s="82" t="s">
        <v>3291</v>
      </c>
      <c r="AI66" s="82" t="s">
        <v>3291</v>
      </c>
      <c r="AJ66" s="82" t="s">
        <v>4290</v>
      </c>
      <c r="AK66" s="82" t="s">
        <v>3289</v>
      </c>
      <c r="AL66" s="82" t="s">
        <v>3320</v>
      </c>
      <c r="AM66" s="82" t="s">
        <v>3293</v>
      </c>
      <c r="AN66" s="82" t="s">
        <v>3301</v>
      </c>
      <c r="AO66" s="82" t="s">
        <v>3291</v>
      </c>
      <c r="AP66" s="82" t="s">
        <v>3289</v>
      </c>
      <c r="AQ66" s="82" t="s">
        <v>3291</v>
      </c>
      <c r="AR66" s="82" t="s">
        <v>2868</v>
      </c>
      <c r="AS66" s="82" t="s">
        <v>2868</v>
      </c>
      <c r="AT66" s="82" t="s">
        <v>3302</v>
      </c>
      <c r="AU66" s="82" t="s">
        <v>3293</v>
      </c>
      <c r="AV66" s="82" t="s">
        <v>3291</v>
      </c>
      <c r="AW66" s="82" t="s">
        <v>3291</v>
      </c>
      <c r="AX66" s="82" t="s">
        <v>4277</v>
      </c>
      <c r="AY66" s="82" t="s">
        <v>3289</v>
      </c>
      <c r="AZ66" s="82" t="s">
        <v>3294</v>
      </c>
      <c r="BA66" s="82" t="s">
        <v>3291</v>
      </c>
      <c r="BB66" s="82" t="s">
        <v>3298</v>
      </c>
      <c r="BC66" s="82" t="s">
        <v>3291</v>
      </c>
      <c r="BD66" s="82" t="s">
        <v>3289</v>
      </c>
      <c r="BE66" s="82" t="s">
        <v>3291</v>
      </c>
      <c r="BF66" s="82" t="s">
        <v>2868</v>
      </c>
      <c r="BG66" s="82" t="s">
        <v>2868</v>
      </c>
      <c r="BH66" s="82" t="s">
        <v>3302</v>
      </c>
      <c r="BI66" s="82" t="s">
        <v>3293</v>
      </c>
      <c r="BJ66" s="82" t="s">
        <v>3289</v>
      </c>
      <c r="BK66" s="82" t="s">
        <v>3293</v>
      </c>
      <c r="BL66" s="82" t="s">
        <v>4291</v>
      </c>
      <c r="BM66" s="82" t="s">
        <v>3289</v>
      </c>
      <c r="BN66" s="82" t="s">
        <v>3294</v>
      </c>
      <c r="BO66" s="82" t="s">
        <v>3291</v>
      </c>
      <c r="BP66" s="82" t="s">
        <v>3301</v>
      </c>
      <c r="BQ66" s="82" t="s">
        <v>3293</v>
      </c>
      <c r="BR66" s="82" t="s">
        <v>3289</v>
      </c>
      <c r="BS66" s="82" t="s">
        <v>3291</v>
      </c>
      <c r="BT66" s="82" t="s">
        <v>2868</v>
      </c>
      <c r="BU66" s="82" t="s">
        <v>2868</v>
      </c>
      <c r="BV66" s="82" t="s">
        <v>3302</v>
      </c>
      <c r="BW66" s="82" t="s">
        <v>3293</v>
      </c>
      <c r="BX66" s="82" t="s">
        <v>3291</v>
      </c>
      <c r="BY66" s="82" t="s">
        <v>3291</v>
      </c>
      <c r="BZ66" s="82" t="s">
        <v>4278</v>
      </c>
      <c r="CA66" s="82" t="s">
        <v>3289</v>
      </c>
      <c r="CB66" s="82" t="s">
        <v>3294</v>
      </c>
      <c r="CC66" s="82" t="s">
        <v>3291</v>
      </c>
      <c r="CD66" s="82" t="s">
        <v>3301</v>
      </c>
      <c r="CE66" s="82" t="s">
        <v>3293</v>
      </c>
      <c r="CF66" s="82" t="s">
        <v>3289</v>
      </c>
      <c r="CG66" s="82" t="s">
        <v>3291</v>
      </c>
      <c r="CH66" s="82" t="s">
        <v>2868</v>
      </c>
      <c r="CI66" s="82" t="s">
        <v>2868</v>
      </c>
      <c r="CJ66" s="82" t="s">
        <v>3302</v>
      </c>
      <c r="CK66" s="82" t="s">
        <v>3293</v>
      </c>
      <c r="CL66" s="82" t="s">
        <v>3291</v>
      </c>
      <c r="CM66" s="82" t="s">
        <v>3291</v>
      </c>
      <c r="CN66" s="82" t="s">
        <v>4279</v>
      </c>
      <c r="CO66" s="82" t="s">
        <v>3289</v>
      </c>
      <c r="CP66" s="82" t="s">
        <v>3294</v>
      </c>
      <c r="CQ66" s="82" t="s">
        <v>3291</v>
      </c>
      <c r="CR66" s="82" t="s">
        <v>3298</v>
      </c>
      <c r="CS66" s="82" t="s">
        <v>3293</v>
      </c>
      <c r="CT66" s="82" t="s">
        <v>3289</v>
      </c>
      <c r="CU66" s="82" t="s">
        <v>3291</v>
      </c>
      <c r="CV66" s="82" t="s">
        <v>2868</v>
      </c>
      <c r="CW66" s="82" t="s">
        <v>2868</v>
      </c>
      <c r="CX66" s="82" t="s">
        <v>3302</v>
      </c>
      <c r="CY66" s="82" t="s">
        <v>3293</v>
      </c>
      <c r="CZ66" s="82" t="s">
        <v>3297</v>
      </c>
      <c r="DA66" s="82" t="s">
        <v>3291</v>
      </c>
      <c r="DB66" s="82" t="s">
        <v>4280</v>
      </c>
      <c r="DC66" s="82" t="s">
        <v>3289</v>
      </c>
      <c r="DD66" s="82" t="s">
        <v>3294</v>
      </c>
      <c r="DE66" s="82" t="s">
        <v>3291</v>
      </c>
      <c r="DF66" s="82" t="s">
        <v>3298</v>
      </c>
      <c r="DG66" s="82" t="s">
        <v>3291</v>
      </c>
      <c r="DH66" s="82" t="s">
        <v>3289</v>
      </c>
      <c r="DI66" s="82" t="s">
        <v>3291</v>
      </c>
      <c r="DJ66" s="82" t="s">
        <v>2868</v>
      </c>
      <c r="DK66" s="82" t="s">
        <v>2868</v>
      </c>
      <c r="DL66" s="82" t="s">
        <v>3302</v>
      </c>
      <c r="DM66" s="82" t="s">
        <v>3293</v>
      </c>
      <c r="DN66" s="82" t="s">
        <v>3289</v>
      </c>
      <c r="DO66" s="82" t="s">
        <v>3293</v>
      </c>
      <c r="DP66" s="82" t="s">
        <v>4281</v>
      </c>
      <c r="DQ66" s="82" t="s">
        <v>3297</v>
      </c>
      <c r="DR66" s="82" t="s">
        <v>2868</v>
      </c>
      <c r="DS66" s="82" t="s">
        <v>2868</v>
      </c>
      <c r="DT66" s="82" t="s">
        <v>2868</v>
      </c>
      <c r="DU66" s="82" t="s">
        <v>2868</v>
      </c>
      <c r="DV66" s="82" t="s">
        <v>2868</v>
      </c>
      <c r="DW66" s="82" t="s">
        <v>2868</v>
      </c>
      <c r="DX66" s="82" t="s">
        <v>2868</v>
      </c>
      <c r="DY66" s="82" t="s">
        <v>2868</v>
      </c>
      <c r="DZ66" s="82" t="s">
        <v>2868</v>
      </c>
      <c r="EA66" s="82" t="s">
        <v>2868</v>
      </c>
      <c r="EB66" s="82" t="s">
        <v>2868</v>
      </c>
      <c r="EC66" s="82" t="s">
        <v>2868</v>
      </c>
      <c r="ED66" s="82" t="s">
        <v>4292</v>
      </c>
      <c r="EE66" s="82" t="s">
        <v>3297</v>
      </c>
      <c r="EF66" s="82" t="s">
        <v>2868</v>
      </c>
      <c r="EG66" s="82" t="s">
        <v>2868</v>
      </c>
      <c r="EH66" s="82" t="s">
        <v>2868</v>
      </c>
      <c r="EI66" s="82" t="s">
        <v>2868</v>
      </c>
      <c r="EJ66" s="82" t="s">
        <v>2868</v>
      </c>
      <c r="EK66" s="82" t="s">
        <v>2868</v>
      </c>
      <c r="EL66" s="82" t="s">
        <v>2868</v>
      </c>
      <c r="EM66" s="82" t="s">
        <v>2868</v>
      </c>
      <c r="EN66" s="82" t="s">
        <v>2868</v>
      </c>
      <c r="EO66" s="82" t="s">
        <v>2868</v>
      </c>
      <c r="EP66" s="82" t="s">
        <v>2868</v>
      </c>
      <c r="EQ66" s="82" t="s">
        <v>2868</v>
      </c>
      <c r="ER66" s="82" t="s">
        <v>4282</v>
      </c>
      <c r="ES66" s="82" t="s">
        <v>3297</v>
      </c>
      <c r="ET66" s="82" t="s">
        <v>2868</v>
      </c>
      <c r="EU66" s="82" t="s">
        <v>2868</v>
      </c>
      <c r="EV66" s="82" t="s">
        <v>2868</v>
      </c>
      <c r="EW66" s="82" t="s">
        <v>2868</v>
      </c>
      <c r="EX66" s="82" t="s">
        <v>2868</v>
      </c>
      <c r="EY66" s="82" t="s">
        <v>2868</v>
      </c>
      <c r="EZ66" s="82" t="s">
        <v>2868</v>
      </c>
      <c r="FA66" s="82" t="s">
        <v>2868</v>
      </c>
      <c r="FB66" s="82" t="s">
        <v>2868</v>
      </c>
      <c r="FC66" s="82" t="s">
        <v>2868</v>
      </c>
      <c r="FD66" s="82" t="s">
        <v>2868</v>
      </c>
      <c r="FE66" s="82" t="s">
        <v>2868</v>
      </c>
      <c r="FF66" s="82" t="s">
        <v>4283</v>
      </c>
      <c r="FG66" s="82" t="s">
        <v>3289</v>
      </c>
      <c r="FH66" s="82" t="s">
        <v>3294</v>
      </c>
      <c r="FI66" s="82" t="s">
        <v>3291</v>
      </c>
      <c r="FJ66" s="82" t="s">
        <v>3298</v>
      </c>
      <c r="FK66" s="82" t="s">
        <v>3293</v>
      </c>
      <c r="FL66" s="82" t="s">
        <v>3289</v>
      </c>
      <c r="FM66" s="82" t="s">
        <v>3291</v>
      </c>
      <c r="FN66" s="82" t="s">
        <v>2868</v>
      </c>
      <c r="FO66" s="82" t="s">
        <v>2868</v>
      </c>
      <c r="FP66" s="82" t="s">
        <v>3302</v>
      </c>
      <c r="FQ66" s="82" t="s">
        <v>3293</v>
      </c>
      <c r="FR66" s="82" t="s">
        <v>3297</v>
      </c>
      <c r="FS66" s="82" t="s">
        <v>3291</v>
      </c>
      <c r="FT66" s="82" t="s">
        <v>4293</v>
      </c>
      <c r="FU66" s="82" t="s">
        <v>3289</v>
      </c>
      <c r="FV66" s="82" t="s">
        <v>3294</v>
      </c>
      <c r="FW66" s="82" t="s">
        <v>3291</v>
      </c>
      <c r="FX66" s="82" t="s">
        <v>3301</v>
      </c>
      <c r="FY66" s="82" t="s">
        <v>3293</v>
      </c>
      <c r="FZ66" s="82" t="s">
        <v>3289</v>
      </c>
      <c r="GA66" s="82" t="s">
        <v>3291</v>
      </c>
      <c r="GB66" s="82" t="s">
        <v>2868</v>
      </c>
      <c r="GC66" s="82" t="s">
        <v>2868</v>
      </c>
      <c r="GD66" s="82" t="s">
        <v>3302</v>
      </c>
      <c r="GE66" s="82" t="s">
        <v>3293</v>
      </c>
      <c r="GF66" s="82" t="s">
        <v>3291</v>
      </c>
      <c r="GG66" s="82" t="s">
        <v>3291</v>
      </c>
      <c r="GH66" s="82" t="s">
        <v>4284</v>
      </c>
      <c r="GI66" s="82" t="s">
        <v>3289</v>
      </c>
      <c r="GJ66" s="82" t="s">
        <v>3294</v>
      </c>
      <c r="GK66" s="82" t="s">
        <v>3291</v>
      </c>
      <c r="GL66" s="82" t="s">
        <v>3301</v>
      </c>
      <c r="GM66" s="82" t="s">
        <v>3293</v>
      </c>
      <c r="GN66" s="82" t="s">
        <v>3289</v>
      </c>
      <c r="GO66" s="82" t="s">
        <v>3291</v>
      </c>
      <c r="GP66" s="82" t="s">
        <v>2868</v>
      </c>
      <c r="GQ66" s="82" t="s">
        <v>2868</v>
      </c>
      <c r="GR66" s="82" t="s">
        <v>3302</v>
      </c>
      <c r="GS66" s="82" t="s">
        <v>3293</v>
      </c>
      <c r="GT66" s="82" t="s">
        <v>3291</v>
      </c>
      <c r="GU66" s="82" t="s">
        <v>3291</v>
      </c>
      <c r="GV66" s="82" t="s">
        <v>4294</v>
      </c>
      <c r="GW66" s="82" t="s">
        <v>3289</v>
      </c>
      <c r="GX66" s="82" t="s">
        <v>3294</v>
      </c>
      <c r="GY66" s="82" t="s">
        <v>3291</v>
      </c>
      <c r="GZ66" s="82" t="s">
        <v>3303</v>
      </c>
      <c r="HA66" s="82" t="s">
        <v>3291</v>
      </c>
      <c r="HB66" s="82" t="s">
        <v>3289</v>
      </c>
      <c r="HC66" s="82" t="s">
        <v>3291</v>
      </c>
      <c r="HD66" s="82" t="s">
        <v>2868</v>
      </c>
      <c r="HE66" s="82" t="s">
        <v>2868</v>
      </c>
      <c r="HF66" s="82" t="s">
        <v>3302</v>
      </c>
      <c r="HG66" s="82" t="s">
        <v>3293</v>
      </c>
      <c r="HH66" s="82" t="s">
        <v>3291</v>
      </c>
      <c r="HI66" s="82" t="s">
        <v>3293</v>
      </c>
      <c r="HJ66" s="82" t="s">
        <v>4285</v>
      </c>
      <c r="HK66" s="82" t="s">
        <v>3289</v>
      </c>
      <c r="HL66" s="82" t="s">
        <v>3294</v>
      </c>
      <c r="HM66" s="82" t="s">
        <v>3291</v>
      </c>
      <c r="HN66" s="82" t="s">
        <v>3303</v>
      </c>
      <c r="HO66" s="82" t="s">
        <v>3308</v>
      </c>
      <c r="HP66" s="82" t="s">
        <v>3289</v>
      </c>
      <c r="HQ66" s="82" t="s">
        <v>3291</v>
      </c>
      <c r="HR66" s="82" t="s">
        <v>2868</v>
      </c>
      <c r="HS66" s="82" t="s">
        <v>2868</v>
      </c>
      <c r="HT66" s="82" t="s">
        <v>3302</v>
      </c>
      <c r="HU66" s="82" t="s">
        <v>3293</v>
      </c>
      <c r="HV66" s="82" t="s">
        <v>3291</v>
      </c>
      <c r="HW66" s="82" t="s">
        <v>1974</v>
      </c>
      <c r="HX66" s="82" t="s">
        <v>4286</v>
      </c>
      <c r="HY66" s="82" t="s">
        <v>3297</v>
      </c>
      <c r="HZ66" s="82" t="s">
        <v>2868</v>
      </c>
      <c r="IA66" s="82" t="s">
        <v>2868</v>
      </c>
      <c r="IB66" s="82" t="s">
        <v>2868</v>
      </c>
      <c r="IC66" s="82" t="s">
        <v>2868</v>
      </c>
      <c r="ID66" s="82" t="s">
        <v>2868</v>
      </c>
      <c r="IE66" s="82" t="s">
        <v>2868</v>
      </c>
      <c r="IF66" s="82" t="s">
        <v>2868</v>
      </c>
      <c r="IG66" s="82" t="s">
        <v>2868</v>
      </c>
      <c r="IH66" s="82" t="s">
        <v>2868</v>
      </c>
      <c r="II66" s="82" t="s">
        <v>2868</v>
      </c>
      <c r="IJ66" s="82" t="s">
        <v>2868</v>
      </c>
      <c r="IK66" s="82" t="s">
        <v>2868</v>
      </c>
      <c r="IL66" s="82" t="s">
        <v>4287</v>
      </c>
      <c r="IM66" s="82" t="s">
        <v>3289</v>
      </c>
      <c r="IN66" s="82" t="s">
        <v>3294</v>
      </c>
      <c r="IO66" s="82" t="s">
        <v>3291</v>
      </c>
      <c r="IP66" s="82" t="s">
        <v>3303</v>
      </c>
      <c r="IQ66" s="82" t="s">
        <v>1974</v>
      </c>
      <c r="IR66" s="82" t="s">
        <v>3289</v>
      </c>
      <c r="IS66" s="82" t="s">
        <v>3291</v>
      </c>
      <c r="IT66" s="82" t="s">
        <v>2868</v>
      </c>
      <c r="IU66" s="82" t="s">
        <v>2868</v>
      </c>
      <c r="IV66" s="82" t="s">
        <v>3302</v>
      </c>
      <c r="IW66" s="82" t="s">
        <v>3293</v>
      </c>
      <c r="IX66" s="82" t="s">
        <v>3289</v>
      </c>
      <c r="IY66" s="82" t="s">
        <v>3308</v>
      </c>
      <c r="IZ66" s="82" t="s">
        <v>4288</v>
      </c>
      <c r="JA66" s="82" t="s">
        <v>3289</v>
      </c>
      <c r="JB66" s="82" t="s">
        <v>3294</v>
      </c>
      <c r="JC66" s="82" t="s">
        <v>3291</v>
      </c>
      <c r="JD66" s="82" t="s">
        <v>3314</v>
      </c>
      <c r="JE66" s="82" t="s">
        <v>3291</v>
      </c>
      <c r="JF66" s="82" t="s">
        <v>3289</v>
      </c>
      <c r="JG66" s="82" t="s">
        <v>3291</v>
      </c>
      <c r="JH66" s="82" t="s">
        <v>2868</v>
      </c>
      <c r="JI66" s="82" t="s">
        <v>2868</v>
      </c>
      <c r="JJ66" s="82" t="s">
        <v>3302</v>
      </c>
      <c r="JK66" s="82" t="s">
        <v>3293</v>
      </c>
      <c r="JL66" s="82" t="s">
        <v>3297</v>
      </c>
      <c r="JM66" s="82" t="s">
        <v>3293</v>
      </c>
      <c r="JN66" s="82" t="s">
        <v>4295</v>
      </c>
      <c r="JO66" s="82" t="s">
        <v>3289</v>
      </c>
      <c r="JP66" s="82" t="s">
        <v>3294</v>
      </c>
      <c r="JQ66" s="82" t="s">
        <v>3291</v>
      </c>
      <c r="JR66" s="82" t="s">
        <v>3314</v>
      </c>
      <c r="JS66" s="82" t="s">
        <v>3291</v>
      </c>
      <c r="JT66" s="82" t="s">
        <v>3289</v>
      </c>
      <c r="JU66" s="82" t="s">
        <v>3291</v>
      </c>
      <c r="JV66" s="82" t="s">
        <v>2868</v>
      </c>
      <c r="JW66" s="82" t="s">
        <v>2868</v>
      </c>
      <c r="JX66" s="82" t="s">
        <v>3302</v>
      </c>
      <c r="JY66" s="82" t="s">
        <v>3293</v>
      </c>
      <c r="JZ66" s="82" t="s">
        <v>3297</v>
      </c>
      <c r="KA66" s="82" t="s">
        <v>3293</v>
      </c>
      <c r="KB66" s="82" t="s">
        <v>4289</v>
      </c>
      <c r="KC66" s="82" t="s">
        <v>3289</v>
      </c>
      <c r="KD66" s="82" t="s">
        <v>3294</v>
      </c>
      <c r="KE66" s="82" t="s">
        <v>3291</v>
      </c>
      <c r="KF66" s="82" t="s">
        <v>3298</v>
      </c>
      <c r="KG66" s="82" t="s">
        <v>3291</v>
      </c>
      <c r="KH66" s="82" t="s">
        <v>3289</v>
      </c>
      <c r="KI66" s="82" t="s">
        <v>3291</v>
      </c>
      <c r="KJ66" s="82" t="s">
        <v>2868</v>
      </c>
      <c r="KK66" s="82" t="s">
        <v>2868</v>
      </c>
      <c r="KL66" s="82" t="s">
        <v>3302</v>
      </c>
      <c r="KM66" s="82" t="s">
        <v>3293</v>
      </c>
      <c r="KN66" s="82" t="s">
        <v>3289</v>
      </c>
      <c r="KO66" s="82" t="s">
        <v>3293</v>
      </c>
      <c r="KP66" s="82" t="s">
        <v>2868</v>
      </c>
      <c r="KQ66" s="82" t="s">
        <v>2868</v>
      </c>
      <c r="KR66" s="82" t="s">
        <v>2868</v>
      </c>
      <c r="KS66" s="82" t="s">
        <v>2868</v>
      </c>
      <c r="KT66" s="82" t="s">
        <v>2868</v>
      </c>
      <c r="KU66" s="82" t="s">
        <v>2868</v>
      </c>
      <c r="KV66" s="82" t="s">
        <v>2868</v>
      </c>
      <c r="KW66" s="82" t="s">
        <v>2868</v>
      </c>
      <c r="KX66" s="82" t="s">
        <v>2868</v>
      </c>
      <c r="KY66" s="82" t="s">
        <v>2868</v>
      </c>
      <c r="KZ66" s="82" t="s">
        <v>2868</v>
      </c>
      <c r="LA66" s="82" t="s">
        <v>2868</v>
      </c>
      <c r="LB66" s="82" t="s">
        <v>2868</v>
      </c>
      <c r="LC66" s="82" t="s">
        <v>2868</v>
      </c>
      <c r="LD66" s="82" t="s">
        <v>2868</v>
      </c>
      <c r="LE66" s="82" t="s">
        <v>2868</v>
      </c>
      <c r="LF66" s="82" t="s">
        <v>2868</v>
      </c>
      <c r="LG66" s="82" t="s">
        <v>2868</v>
      </c>
      <c r="LH66" s="82" t="s">
        <v>2868</v>
      </c>
      <c r="LI66" s="82" t="s">
        <v>2868</v>
      </c>
      <c r="LJ66" s="82" t="s">
        <v>2868</v>
      </c>
      <c r="LK66" s="82" t="s">
        <v>2868</v>
      </c>
      <c r="LL66" s="82" t="s">
        <v>2868</v>
      </c>
      <c r="LM66" s="82" t="s">
        <v>2868</v>
      </c>
      <c r="LN66" s="82" t="s">
        <v>2868</v>
      </c>
      <c r="LO66" s="82" t="s">
        <v>2868</v>
      </c>
      <c r="LP66" s="82" t="s">
        <v>2868</v>
      </c>
      <c r="LQ66" s="82" t="s">
        <v>2868</v>
      </c>
      <c r="LR66" s="82" t="s">
        <v>2868</v>
      </c>
      <c r="LS66" s="82" t="s">
        <v>2868</v>
      </c>
      <c r="LT66" s="82" t="s">
        <v>2868</v>
      </c>
      <c r="LU66" s="82" t="s">
        <v>2868</v>
      </c>
      <c r="LV66" s="82" t="s">
        <v>2868</v>
      </c>
      <c r="LW66" s="82" t="s">
        <v>2868</v>
      </c>
      <c r="LX66" s="82" t="s">
        <v>2868</v>
      </c>
      <c r="LY66" s="82" t="s">
        <v>2868</v>
      </c>
      <c r="LZ66" s="82" t="s">
        <v>2868</v>
      </c>
      <c r="MA66" s="82" t="s">
        <v>2868</v>
      </c>
      <c r="MB66" s="82" t="s">
        <v>2868</v>
      </c>
      <c r="MC66" s="82" t="s">
        <v>2868</v>
      </c>
      <c r="MD66" s="82" t="s">
        <v>2868</v>
      </c>
      <c r="ME66" s="82" t="s">
        <v>2868</v>
      </c>
      <c r="MF66" s="82" t="s">
        <v>2868</v>
      </c>
      <c r="MG66" s="82" t="s">
        <v>2868</v>
      </c>
      <c r="MH66" s="82" t="s">
        <v>2868</v>
      </c>
      <c r="MI66" s="82" t="s">
        <v>2868</v>
      </c>
      <c r="MJ66" s="82" t="s">
        <v>2868</v>
      </c>
      <c r="MK66" s="82" t="s">
        <v>2868</v>
      </c>
      <c r="ML66" s="82" t="s">
        <v>2868</v>
      </c>
      <c r="MM66" s="82" t="s">
        <v>2868</v>
      </c>
      <c r="MN66" s="82" t="s">
        <v>2868</v>
      </c>
      <c r="MO66" s="82" t="s">
        <v>2868</v>
      </c>
      <c r="MP66" s="82" t="s">
        <v>2868</v>
      </c>
      <c r="MQ66" s="82" t="s">
        <v>2868</v>
      </c>
      <c r="MR66" s="82" t="s">
        <v>2868</v>
      </c>
      <c r="MS66" s="82" t="s">
        <v>2868</v>
      </c>
      <c r="MT66" s="82" t="s">
        <v>2868</v>
      </c>
      <c r="MU66" s="82" t="s">
        <v>2868</v>
      </c>
      <c r="MV66" s="82" t="s">
        <v>2868</v>
      </c>
      <c r="MW66" s="82" t="s">
        <v>2868</v>
      </c>
      <c r="MX66" s="82" t="s">
        <v>2868</v>
      </c>
      <c r="MY66" s="82" t="s">
        <v>2868</v>
      </c>
      <c r="MZ66" s="82" t="s">
        <v>2868</v>
      </c>
      <c r="NA66" s="82" t="s">
        <v>2868</v>
      </c>
      <c r="NB66" s="82" t="s">
        <v>2868</v>
      </c>
      <c r="NC66" s="82" t="s">
        <v>2868</v>
      </c>
      <c r="ND66" s="82" t="s">
        <v>2868</v>
      </c>
      <c r="NE66" s="82" t="s">
        <v>2868</v>
      </c>
      <c r="NF66" s="82" t="s">
        <v>2868</v>
      </c>
      <c r="NG66" s="82" t="s">
        <v>2868</v>
      </c>
      <c r="NH66" s="82" t="s">
        <v>2868</v>
      </c>
      <c r="NI66" s="82" t="s">
        <v>2868</v>
      </c>
      <c r="NJ66" s="82" t="s">
        <v>2868</v>
      </c>
      <c r="NK66" s="82" t="s">
        <v>2868</v>
      </c>
      <c r="NL66" s="82" t="s">
        <v>2868</v>
      </c>
      <c r="NM66" s="82" t="s">
        <v>2868</v>
      </c>
      <c r="NN66" s="82" t="s">
        <v>2868</v>
      </c>
      <c r="NO66" s="82" t="s">
        <v>2868</v>
      </c>
      <c r="NP66" s="82" t="s">
        <v>2868</v>
      </c>
      <c r="NQ66" s="82" t="s">
        <v>2868</v>
      </c>
      <c r="NR66" s="82" t="s">
        <v>2868</v>
      </c>
      <c r="NS66" s="82" t="s">
        <v>2868</v>
      </c>
      <c r="NT66" s="82" t="s">
        <v>2868</v>
      </c>
      <c r="NU66" s="82" t="s">
        <v>2868</v>
      </c>
      <c r="NV66" s="82" t="s">
        <v>2868</v>
      </c>
      <c r="NW66" s="82" t="s">
        <v>2868</v>
      </c>
      <c r="NX66" s="82" t="s">
        <v>2868</v>
      </c>
      <c r="NY66" s="82" t="s">
        <v>2868</v>
      </c>
      <c r="NZ66" s="82" t="s">
        <v>2868</v>
      </c>
      <c r="OA66" s="82" t="s">
        <v>2868</v>
      </c>
      <c r="OB66" s="82" t="s">
        <v>2868</v>
      </c>
      <c r="OC66" s="82" t="s">
        <v>2868</v>
      </c>
      <c r="OD66" s="82" t="s">
        <v>2868</v>
      </c>
      <c r="OE66" s="82" t="s">
        <v>2868</v>
      </c>
      <c r="OF66" s="82" t="s">
        <v>2868</v>
      </c>
      <c r="OG66" s="82" t="s">
        <v>2868</v>
      </c>
      <c r="OH66" s="82" t="s">
        <v>2868</v>
      </c>
      <c r="OI66" s="82" t="s">
        <v>2868</v>
      </c>
      <c r="OJ66" s="82" t="s">
        <v>2868</v>
      </c>
      <c r="OK66" s="82" t="s">
        <v>2868</v>
      </c>
      <c r="OL66" s="82" t="s">
        <v>2868</v>
      </c>
      <c r="OM66" s="82" t="s">
        <v>2868</v>
      </c>
      <c r="ON66" s="82" t="s">
        <v>2868</v>
      </c>
      <c r="OO66" s="82" t="s">
        <v>2868</v>
      </c>
      <c r="OP66" s="82" t="s">
        <v>2868</v>
      </c>
      <c r="OQ66" s="82" t="s">
        <v>2868</v>
      </c>
      <c r="OR66" s="82" t="s">
        <v>2868</v>
      </c>
      <c r="OS66" s="82" t="s">
        <v>2868</v>
      </c>
      <c r="OT66" s="82" t="s">
        <v>2868</v>
      </c>
      <c r="OU66" s="82" t="s">
        <v>2868</v>
      </c>
      <c r="OV66" s="82" t="s">
        <v>2868</v>
      </c>
      <c r="OW66" s="82" t="s">
        <v>2868</v>
      </c>
      <c r="OX66" s="82" t="s">
        <v>2868</v>
      </c>
      <c r="OY66" s="82" t="s">
        <v>2868</v>
      </c>
      <c r="OZ66" s="82" t="s">
        <v>2868</v>
      </c>
      <c r="PA66" s="82" t="s">
        <v>2868</v>
      </c>
      <c r="PB66" s="82" t="s">
        <v>2868</v>
      </c>
      <c r="PC66" s="82" t="s">
        <v>2868</v>
      </c>
      <c r="PD66" s="82" t="s">
        <v>2868</v>
      </c>
      <c r="PE66" s="82" t="s">
        <v>2868</v>
      </c>
      <c r="PF66" s="82" t="s">
        <v>2868</v>
      </c>
      <c r="PG66" s="82" t="s">
        <v>2868</v>
      </c>
      <c r="PH66" s="82" t="s">
        <v>2868</v>
      </c>
      <c r="PI66" s="82" t="s">
        <v>2868</v>
      </c>
      <c r="PJ66" s="82" t="s">
        <v>2868</v>
      </c>
      <c r="PK66" s="82" t="s">
        <v>2868</v>
      </c>
      <c r="PL66" s="82" t="s">
        <v>2868</v>
      </c>
      <c r="PM66" s="82" t="s">
        <v>2868</v>
      </c>
      <c r="PN66" s="82" t="s">
        <v>2868</v>
      </c>
      <c r="PO66" s="82" t="s">
        <v>2868</v>
      </c>
      <c r="PP66" s="82" t="s">
        <v>2868</v>
      </c>
      <c r="PQ66" s="82" t="s">
        <v>2868</v>
      </c>
      <c r="PR66" s="82" t="s">
        <v>2868</v>
      </c>
      <c r="PS66" s="82" t="s">
        <v>2868</v>
      </c>
      <c r="PT66" s="82" t="s">
        <v>2868</v>
      </c>
      <c r="PU66" s="82" t="s">
        <v>2868</v>
      </c>
      <c r="PV66" s="82" t="s">
        <v>2868</v>
      </c>
      <c r="PW66" s="82" t="s">
        <v>2868</v>
      </c>
      <c r="PX66" s="82" t="s">
        <v>2868</v>
      </c>
      <c r="PY66" s="82" t="s">
        <v>2868</v>
      </c>
      <c r="PZ66" s="82" t="s">
        <v>2868</v>
      </c>
      <c r="QA66" s="82" t="s">
        <v>2868</v>
      </c>
      <c r="QB66" s="82" t="s">
        <v>2868</v>
      </c>
      <c r="QC66" s="82" t="s">
        <v>2868</v>
      </c>
      <c r="QD66" s="82" t="s">
        <v>2868</v>
      </c>
      <c r="QE66" s="82" t="s">
        <v>2868</v>
      </c>
      <c r="QF66" s="82" t="s">
        <v>2868</v>
      </c>
      <c r="QG66" s="82" t="s">
        <v>2868</v>
      </c>
      <c r="QH66" s="82" t="s">
        <v>2868</v>
      </c>
      <c r="QI66" s="82" t="s">
        <v>2868</v>
      </c>
      <c r="QJ66" s="82" t="s">
        <v>2868</v>
      </c>
      <c r="QK66" s="82" t="s">
        <v>2868</v>
      </c>
      <c r="QL66" s="82" t="s">
        <v>2868</v>
      </c>
      <c r="QM66" s="82" t="s">
        <v>2868</v>
      </c>
    </row>
    <row r="67" spans="2:455">
      <c r="B67" s="82" t="s">
        <v>2951</v>
      </c>
      <c r="C67" s="82" t="s">
        <v>4138</v>
      </c>
      <c r="D67" s="82" t="s">
        <v>2951</v>
      </c>
      <c r="E67" s="82" t="s">
        <v>3388</v>
      </c>
      <c r="F67" s="82" t="s">
        <v>849</v>
      </c>
      <c r="G67" s="82" t="s">
        <v>397</v>
      </c>
      <c r="H67" s="82" t="s">
        <v>397</v>
      </c>
      <c r="I67" s="82" t="s">
        <v>4019</v>
      </c>
      <c r="J67" s="82" t="s">
        <v>4021</v>
      </c>
      <c r="K67" s="82" t="s">
        <v>3301</v>
      </c>
      <c r="L67" s="82" t="s">
        <v>3291</v>
      </c>
      <c r="M67" s="82" t="s">
        <v>3304</v>
      </c>
      <c r="N67" s="82" t="s">
        <v>3317</v>
      </c>
      <c r="O67" s="82" t="s">
        <v>3291</v>
      </c>
      <c r="P67" s="82" t="s">
        <v>3324</v>
      </c>
      <c r="Q67" s="82" t="s">
        <v>3293</v>
      </c>
      <c r="R67" s="82" t="s">
        <v>3291</v>
      </c>
      <c r="S67" s="82" t="s">
        <v>3293</v>
      </c>
      <c r="T67" s="82" t="s">
        <v>2868</v>
      </c>
      <c r="U67" s="82" t="s">
        <v>2868</v>
      </c>
      <c r="V67" s="82" t="s">
        <v>4276</v>
      </c>
      <c r="W67" s="82" t="s">
        <v>3289</v>
      </c>
      <c r="X67" s="82" t="s">
        <v>3294</v>
      </c>
      <c r="Y67" s="82" t="s">
        <v>3291</v>
      </c>
      <c r="Z67" s="82" t="s">
        <v>3301</v>
      </c>
      <c r="AA67" s="82" t="s">
        <v>3293</v>
      </c>
      <c r="AB67" s="82" t="s">
        <v>3289</v>
      </c>
      <c r="AC67" s="82" t="s">
        <v>3291</v>
      </c>
      <c r="AD67" s="82" t="s">
        <v>2868</v>
      </c>
      <c r="AE67" s="82" t="s">
        <v>2868</v>
      </c>
      <c r="AF67" s="82" t="s">
        <v>3302</v>
      </c>
      <c r="AG67" s="82" t="s">
        <v>3293</v>
      </c>
      <c r="AH67" s="82" t="s">
        <v>3291</v>
      </c>
      <c r="AI67" s="82" t="s">
        <v>3291</v>
      </c>
      <c r="AJ67" s="82" t="s">
        <v>4290</v>
      </c>
      <c r="AK67" s="82" t="s">
        <v>3289</v>
      </c>
      <c r="AL67" s="82" t="s">
        <v>3294</v>
      </c>
      <c r="AM67" s="82" t="s">
        <v>3291</v>
      </c>
      <c r="AN67" s="82" t="s">
        <v>3301</v>
      </c>
      <c r="AO67" s="82" t="s">
        <v>3293</v>
      </c>
      <c r="AP67" s="82" t="s">
        <v>3289</v>
      </c>
      <c r="AQ67" s="82" t="s">
        <v>3291</v>
      </c>
      <c r="AR67" s="82" t="s">
        <v>2868</v>
      </c>
      <c r="AS67" s="82" t="s">
        <v>2868</v>
      </c>
      <c r="AT67" s="82" t="s">
        <v>3302</v>
      </c>
      <c r="AU67" s="82" t="s">
        <v>3293</v>
      </c>
      <c r="AV67" s="82" t="s">
        <v>3291</v>
      </c>
      <c r="AW67" s="82" t="s">
        <v>3291</v>
      </c>
      <c r="AX67" s="82" t="s">
        <v>4277</v>
      </c>
      <c r="AY67" s="82" t="s">
        <v>3289</v>
      </c>
      <c r="AZ67" s="82" t="s">
        <v>3294</v>
      </c>
      <c r="BA67" s="82" t="s">
        <v>3291</v>
      </c>
      <c r="BB67" s="82" t="s">
        <v>3301</v>
      </c>
      <c r="BC67" s="82" t="s">
        <v>3293</v>
      </c>
      <c r="BD67" s="82" t="s">
        <v>3289</v>
      </c>
      <c r="BE67" s="82" t="s">
        <v>3291</v>
      </c>
      <c r="BF67" s="82" t="s">
        <v>2868</v>
      </c>
      <c r="BG67" s="82" t="s">
        <v>2868</v>
      </c>
      <c r="BH67" s="82" t="s">
        <v>3302</v>
      </c>
      <c r="BI67" s="82" t="s">
        <v>3293</v>
      </c>
      <c r="BJ67" s="82" t="s">
        <v>3291</v>
      </c>
      <c r="BK67" s="82" t="s">
        <v>3291</v>
      </c>
      <c r="BL67" s="82" t="s">
        <v>4291</v>
      </c>
      <c r="BM67" s="82" t="s">
        <v>3289</v>
      </c>
      <c r="BN67" s="82" t="s">
        <v>3294</v>
      </c>
      <c r="BO67" s="82" t="s">
        <v>3291</v>
      </c>
      <c r="BP67" s="82" t="s">
        <v>3301</v>
      </c>
      <c r="BQ67" s="82" t="s">
        <v>3293</v>
      </c>
      <c r="BR67" s="82" t="s">
        <v>3289</v>
      </c>
      <c r="BS67" s="82" t="s">
        <v>3291</v>
      </c>
      <c r="BT67" s="82" t="s">
        <v>2868</v>
      </c>
      <c r="BU67" s="82" t="s">
        <v>2868</v>
      </c>
      <c r="BV67" s="82" t="s">
        <v>3302</v>
      </c>
      <c r="BW67" s="82" t="s">
        <v>3293</v>
      </c>
      <c r="BX67" s="82" t="s">
        <v>3291</v>
      </c>
      <c r="BY67" s="82" t="s">
        <v>3291</v>
      </c>
      <c r="BZ67" s="82" t="s">
        <v>4278</v>
      </c>
      <c r="CA67" s="82" t="s">
        <v>3289</v>
      </c>
      <c r="CB67" s="82" t="s">
        <v>3294</v>
      </c>
      <c r="CC67" s="82" t="s">
        <v>3291</v>
      </c>
      <c r="CD67" s="82" t="s">
        <v>3301</v>
      </c>
      <c r="CE67" s="82" t="s">
        <v>3293</v>
      </c>
      <c r="CF67" s="82" t="s">
        <v>3289</v>
      </c>
      <c r="CG67" s="82" t="s">
        <v>3291</v>
      </c>
      <c r="CH67" s="82" t="s">
        <v>2868</v>
      </c>
      <c r="CI67" s="82" t="s">
        <v>2868</v>
      </c>
      <c r="CJ67" s="82" t="s">
        <v>3302</v>
      </c>
      <c r="CK67" s="82" t="s">
        <v>3293</v>
      </c>
      <c r="CL67" s="82" t="s">
        <v>3291</v>
      </c>
      <c r="CM67" s="82" t="s">
        <v>3291</v>
      </c>
      <c r="CN67" s="82" t="s">
        <v>4279</v>
      </c>
      <c r="CO67" s="82" t="s">
        <v>3289</v>
      </c>
      <c r="CP67" s="82" t="s">
        <v>3294</v>
      </c>
      <c r="CQ67" s="82" t="s">
        <v>3291</v>
      </c>
      <c r="CR67" s="82" t="s">
        <v>3301</v>
      </c>
      <c r="CS67" s="82" t="s">
        <v>3293</v>
      </c>
      <c r="CT67" s="82" t="s">
        <v>3289</v>
      </c>
      <c r="CU67" s="82" t="s">
        <v>3291</v>
      </c>
      <c r="CV67" s="82" t="s">
        <v>2868</v>
      </c>
      <c r="CW67" s="82" t="s">
        <v>2868</v>
      </c>
      <c r="CX67" s="82" t="s">
        <v>3302</v>
      </c>
      <c r="CY67" s="82" t="s">
        <v>3293</v>
      </c>
      <c r="CZ67" s="82" t="s">
        <v>3291</v>
      </c>
      <c r="DA67" s="82" t="s">
        <v>3291</v>
      </c>
      <c r="DB67" s="82" t="s">
        <v>4280</v>
      </c>
      <c r="DC67" s="82" t="s">
        <v>3289</v>
      </c>
      <c r="DD67" s="82" t="s">
        <v>3294</v>
      </c>
      <c r="DE67" s="82" t="s">
        <v>3291</v>
      </c>
      <c r="DF67" s="82" t="s">
        <v>3301</v>
      </c>
      <c r="DG67" s="82" t="s">
        <v>3293</v>
      </c>
      <c r="DH67" s="82" t="s">
        <v>3289</v>
      </c>
      <c r="DI67" s="82" t="s">
        <v>3291</v>
      </c>
      <c r="DJ67" s="82" t="s">
        <v>2868</v>
      </c>
      <c r="DK67" s="82" t="s">
        <v>2868</v>
      </c>
      <c r="DL67" s="82" t="s">
        <v>3302</v>
      </c>
      <c r="DM67" s="82" t="s">
        <v>3293</v>
      </c>
      <c r="DN67" s="82" t="s">
        <v>3291</v>
      </c>
      <c r="DO67" s="82" t="s">
        <v>3291</v>
      </c>
      <c r="DP67" s="82" t="s">
        <v>4281</v>
      </c>
      <c r="DQ67" s="82" t="s">
        <v>3297</v>
      </c>
      <c r="DR67" s="82" t="s">
        <v>2868</v>
      </c>
      <c r="DS67" s="82" t="s">
        <v>2868</v>
      </c>
      <c r="DT67" s="82" t="s">
        <v>2868</v>
      </c>
      <c r="DU67" s="82" t="s">
        <v>2868</v>
      </c>
      <c r="DV67" s="82" t="s">
        <v>2868</v>
      </c>
      <c r="DW67" s="82" t="s">
        <v>2868</v>
      </c>
      <c r="DX67" s="82" t="s">
        <v>2868</v>
      </c>
      <c r="DY67" s="82" t="s">
        <v>2868</v>
      </c>
      <c r="DZ67" s="82" t="s">
        <v>2868</v>
      </c>
      <c r="EA67" s="82" t="s">
        <v>2868</v>
      </c>
      <c r="EB67" s="82" t="s">
        <v>2868</v>
      </c>
      <c r="EC67" s="82" t="s">
        <v>2868</v>
      </c>
      <c r="ED67" s="82" t="s">
        <v>4292</v>
      </c>
      <c r="EE67" s="82" t="s">
        <v>3289</v>
      </c>
      <c r="EF67" s="82" t="s">
        <v>3294</v>
      </c>
      <c r="EG67" s="82" t="s">
        <v>3291</v>
      </c>
      <c r="EH67" s="82" t="s">
        <v>3301</v>
      </c>
      <c r="EI67" s="82" t="s">
        <v>3293</v>
      </c>
      <c r="EJ67" s="82" t="s">
        <v>3289</v>
      </c>
      <c r="EK67" s="82" t="s">
        <v>3291</v>
      </c>
      <c r="EL67" s="82" t="s">
        <v>2868</v>
      </c>
      <c r="EM67" s="82" t="s">
        <v>2868</v>
      </c>
      <c r="EN67" s="82" t="s">
        <v>3302</v>
      </c>
      <c r="EO67" s="82" t="s">
        <v>3293</v>
      </c>
      <c r="EP67" s="82" t="s">
        <v>3291</v>
      </c>
      <c r="EQ67" s="82" t="s">
        <v>3291</v>
      </c>
      <c r="ER67" s="82" t="s">
        <v>4282</v>
      </c>
      <c r="ES67" s="82" t="s">
        <v>3297</v>
      </c>
      <c r="ET67" s="82" t="s">
        <v>2868</v>
      </c>
      <c r="EU67" s="82" t="s">
        <v>2868</v>
      </c>
      <c r="EV67" s="82" t="s">
        <v>2868</v>
      </c>
      <c r="EW67" s="82" t="s">
        <v>2868</v>
      </c>
      <c r="EX67" s="82" t="s">
        <v>2868</v>
      </c>
      <c r="EY67" s="82" t="s">
        <v>2868</v>
      </c>
      <c r="EZ67" s="82" t="s">
        <v>2868</v>
      </c>
      <c r="FA67" s="82" t="s">
        <v>2868</v>
      </c>
      <c r="FB67" s="82" t="s">
        <v>2868</v>
      </c>
      <c r="FC67" s="82" t="s">
        <v>2868</v>
      </c>
      <c r="FD67" s="82" t="s">
        <v>2868</v>
      </c>
      <c r="FE67" s="82" t="s">
        <v>2868</v>
      </c>
      <c r="FF67" s="82" t="s">
        <v>4283</v>
      </c>
      <c r="FG67" s="82" t="s">
        <v>3289</v>
      </c>
      <c r="FH67" s="82" t="s">
        <v>3294</v>
      </c>
      <c r="FI67" s="82" t="s">
        <v>3291</v>
      </c>
      <c r="FJ67" s="82" t="s">
        <v>3301</v>
      </c>
      <c r="FK67" s="82" t="s">
        <v>3293</v>
      </c>
      <c r="FL67" s="82" t="s">
        <v>3289</v>
      </c>
      <c r="FM67" s="82" t="s">
        <v>3291</v>
      </c>
      <c r="FN67" s="82" t="s">
        <v>2868</v>
      </c>
      <c r="FO67" s="82" t="s">
        <v>2868</v>
      </c>
      <c r="FP67" s="82" t="s">
        <v>3302</v>
      </c>
      <c r="FQ67" s="82" t="s">
        <v>3293</v>
      </c>
      <c r="FR67" s="82" t="s">
        <v>3291</v>
      </c>
      <c r="FS67" s="82" t="s">
        <v>3291</v>
      </c>
      <c r="FT67" s="82" t="s">
        <v>4293</v>
      </c>
      <c r="FU67" s="82" t="s">
        <v>3289</v>
      </c>
      <c r="FV67" s="82" t="s">
        <v>3294</v>
      </c>
      <c r="FW67" s="82" t="s">
        <v>3291</v>
      </c>
      <c r="FX67" s="82" t="s">
        <v>3301</v>
      </c>
      <c r="FY67" s="82" t="s">
        <v>3293</v>
      </c>
      <c r="FZ67" s="82" t="s">
        <v>3289</v>
      </c>
      <c r="GA67" s="82" t="s">
        <v>3291</v>
      </c>
      <c r="GB67" s="82" t="s">
        <v>2868</v>
      </c>
      <c r="GC67" s="82" t="s">
        <v>2868</v>
      </c>
      <c r="GD67" s="82" t="s">
        <v>3302</v>
      </c>
      <c r="GE67" s="82" t="s">
        <v>3293</v>
      </c>
      <c r="GF67" s="82" t="s">
        <v>3291</v>
      </c>
      <c r="GG67" s="82" t="s">
        <v>3291</v>
      </c>
      <c r="GH67" s="82" t="s">
        <v>4284</v>
      </c>
      <c r="GI67" s="82" t="s">
        <v>3289</v>
      </c>
      <c r="GJ67" s="82" t="s">
        <v>3294</v>
      </c>
      <c r="GK67" s="82" t="s">
        <v>3291</v>
      </c>
      <c r="GL67" s="82" t="s">
        <v>3301</v>
      </c>
      <c r="GM67" s="82" t="s">
        <v>3293</v>
      </c>
      <c r="GN67" s="82" t="s">
        <v>3289</v>
      </c>
      <c r="GO67" s="82" t="s">
        <v>3291</v>
      </c>
      <c r="GP67" s="82" t="s">
        <v>2868</v>
      </c>
      <c r="GQ67" s="82" t="s">
        <v>2868</v>
      </c>
      <c r="GR67" s="82" t="s">
        <v>3302</v>
      </c>
      <c r="GS67" s="82" t="s">
        <v>3293</v>
      </c>
      <c r="GT67" s="82" t="s">
        <v>3291</v>
      </c>
      <c r="GU67" s="82" t="s">
        <v>3291</v>
      </c>
      <c r="GV67" s="82" t="s">
        <v>4294</v>
      </c>
      <c r="GW67" s="82" t="s">
        <v>3289</v>
      </c>
      <c r="GX67" s="82" t="s">
        <v>3294</v>
      </c>
      <c r="GY67" s="82" t="s">
        <v>3291</v>
      </c>
      <c r="GZ67" s="82" t="s">
        <v>3301</v>
      </c>
      <c r="HA67" s="82" t="s">
        <v>3293</v>
      </c>
      <c r="HB67" s="82" t="s">
        <v>3289</v>
      </c>
      <c r="HC67" s="82" t="s">
        <v>3291</v>
      </c>
      <c r="HD67" s="82" t="s">
        <v>2868</v>
      </c>
      <c r="HE67" s="82" t="s">
        <v>2868</v>
      </c>
      <c r="HF67" s="82" t="s">
        <v>3302</v>
      </c>
      <c r="HG67" s="82" t="s">
        <v>3293</v>
      </c>
      <c r="HH67" s="82" t="s">
        <v>3291</v>
      </c>
      <c r="HI67" s="82" t="s">
        <v>3291</v>
      </c>
      <c r="HJ67" s="82" t="s">
        <v>4285</v>
      </c>
      <c r="HK67" s="82" t="s">
        <v>3289</v>
      </c>
      <c r="HL67" s="82" t="s">
        <v>3294</v>
      </c>
      <c r="HM67" s="82" t="s">
        <v>3291</v>
      </c>
      <c r="HN67" s="82" t="s">
        <v>3301</v>
      </c>
      <c r="HO67" s="82" t="s">
        <v>3293</v>
      </c>
      <c r="HP67" s="82" t="s">
        <v>3289</v>
      </c>
      <c r="HQ67" s="82" t="s">
        <v>3291</v>
      </c>
      <c r="HR67" s="82" t="s">
        <v>2868</v>
      </c>
      <c r="HS67" s="82" t="s">
        <v>2868</v>
      </c>
      <c r="HT67" s="82" t="s">
        <v>3302</v>
      </c>
      <c r="HU67" s="82" t="s">
        <v>3293</v>
      </c>
      <c r="HV67" s="82" t="s">
        <v>3291</v>
      </c>
      <c r="HW67" s="82" t="s">
        <v>3291</v>
      </c>
      <c r="HX67" s="82" t="s">
        <v>4286</v>
      </c>
      <c r="HY67" s="82" t="s">
        <v>3297</v>
      </c>
      <c r="HZ67" s="82" t="s">
        <v>2868</v>
      </c>
      <c r="IA67" s="82" t="s">
        <v>2868</v>
      </c>
      <c r="IB67" s="82" t="s">
        <v>2868</v>
      </c>
      <c r="IC67" s="82" t="s">
        <v>2868</v>
      </c>
      <c r="ID67" s="82" t="s">
        <v>2868</v>
      </c>
      <c r="IE67" s="82" t="s">
        <v>2868</v>
      </c>
      <c r="IF67" s="82" t="s">
        <v>2868</v>
      </c>
      <c r="IG67" s="82" t="s">
        <v>2868</v>
      </c>
      <c r="IH67" s="82" t="s">
        <v>2868</v>
      </c>
      <c r="II67" s="82" t="s">
        <v>2868</v>
      </c>
      <c r="IJ67" s="82" t="s">
        <v>2868</v>
      </c>
      <c r="IK67" s="82" t="s">
        <v>2868</v>
      </c>
      <c r="IL67" s="82" t="s">
        <v>4287</v>
      </c>
      <c r="IM67" s="82" t="s">
        <v>3289</v>
      </c>
      <c r="IN67" s="82" t="s">
        <v>3294</v>
      </c>
      <c r="IO67" s="82" t="s">
        <v>3291</v>
      </c>
      <c r="IP67" s="82" t="s">
        <v>3301</v>
      </c>
      <c r="IQ67" s="82" t="s">
        <v>3293</v>
      </c>
      <c r="IR67" s="82" t="s">
        <v>3289</v>
      </c>
      <c r="IS67" s="82" t="s">
        <v>3291</v>
      </c>
      <c r="IT67" s="82" t="s">
        <v>2868</v>
      </c>
      <c r="IU67" s="82" t="s">
        <v>2868</v>
      </c>
      <c r="IV67" s="82" t="s">
        <v>3302</v>
      </c>
      <c r="IW67" s="82" t="s">
        <v>3293</v>
      </c>
      <c r="IX67" s="82" t="s">
        <v>3291</v>
      </c>
      <c r="IY67" s="82" t="s">
        <v>3291</v>
      </c>
      <c r="IZ67" s="82" t="s">
        <v>4288</v>
      </c>
      <c r="JA67" s="82" t="s">
        <v>3289</v>
      </c>
      <c r="JB67" s="82" t="s">
        <v>3294</v>
      </c>
      <c r="JC67" s="82" t="s">
        <v>3291</v>
      </c>
      <c r="JD67" s="82" t="s">
        <v>3301</v>
      </c>
      <c r="JE67" s="82" t="s">
        <v>3293</v>
      </c>
      <c r="JF67" s="82" t="s">
        <v>3289</v>
      </c>
      <c r="JG67" s="82" t="s">
        <v>3291</v>
      </c>
      <c r="JH67" s="82" t="s">
        <v>2868</v>
      </c>
      <c r="JI67" s="82" t="s">
        <v>2868</v>
      </c>
      <c r="JJ67" s="82" t="s">
        <v>3302</v>
      </c>
      <c r="JK67" s="82" t="s">
        <v>3293</v>
      </c>
      <c r="JL67" s="82" t="s">
        <v>3291</v>
      </c>
      <c r="JM67" s="82" t="s">
        <v>3291</v>
      </c>
      <c r="JN67" s="82" t="s">
        <v>4295</v>
      </c>
      <c r="JO67" s="82" t="s">
        <v>3289</v>
      </c>
      <c r="JP67" s="82" t="s">
        <v>3294</v>
      </c>
      <c r="JQ67" s="82" t="s">
        <v>3291</v>
      </c>
      <c r="JR67" s="82" t="s">
        <v>3301</v>
      </c>
      <c r="JS67" s="82" t="s">
        <v>3293</v>
      </c>
      <c r="JT67" s="82" t="s">
        <v>3289</v>
      </c>
      <c r="JU67" s="82" t="s">
        <v>3291</v>
      </c>
      <c r="JV67" s="82" t="s">
        <v>2868</v>
      </c>
      <c r="JW67" s="82" t="s">
        <v>2868</v>
      </c>
      <c r="JX67" s="82" t="s">
        <v>3302</v>
      </c>
      <c r="JY67" s="82" t="s">
        <v>3293</v>
      </c>
      <c r="JZ67" s="82" t="s">
        <v>3291</v>
      </c>
      <c r="KA67" s="82" t="s">
        <v>3291</v>
      </c>
      <c r="KB67" s="82" t="s">
        <v>4289</v>
      </c>
      <c r="KC67" s="82" t="s">
        <v>3289</v>
      </c>
      <c r="KD67" s="82" t="s">
        <v>3294</v>
      </c>
      <c r="KE67" s="82" t="s">
        <v>3291</v>
      </c>
      <c r="KF67" s="82" t="s">
        <v>3303</v>
      </c>
      <c r="KG67" s="82" t="s">
        <v>3291</v>
      </c>
      <c r="KH67" s="82" t="s">
        <v>3289</v>
      </c>
      <c r="KI67" s="82" t="s">
        <v>3291</v>
      </c>
      <c r="KJ67" s="82" t="s">
        <v>2868</v>
      </c>
      <c r="KK67" s="82" t="s">
        <v>2868</v>
      </c>
      <c r="KL67" s="82" t="s">
        <v>3302</v>
      </c>
      <c r="KM67" s="82" t="s">
        <v>3293</v>
      </c>
      <c r="KN67" s="82" t="s">
        <v>3291</v>
      </c>
      <c r="KO67" s="82" t="s">
        <v>3293</v>
      </c>
      <c r="KP67" s="82" t="s">
        <v>2868</v>
      </c>
      <c r="KQ67" s="82" t="s">
        <v>2868</v>
      </c>
      <c r="KR67" s="82" t="s">
        <v>2868</v>
      </c>
      <c r="KS67" s="82" t="s">
        <v>2868</v>
      </c>
      <c r="KT67" s="82" t="s">
        <v>2868</v>
      </c>
      <c r="KU67" s="82" t="s">
        <v>2868</v>
      </c>
      <c r="KV67" s="82" t="s">
        <v>2868</v>
      </c>
      <c r="KW67" s="82" t="s">
        <v>2868</v>
      </c>
      <c r="KX67" s="82" t="s">
        <v>2868</v>
      </c>
      <c r="KY67" s="82" t="s">
        <v>2868</v>
      </c>
      <c r="KZ67" s="82" t="s">
        <v>2868</v>
      </c>
      <c r="LA67" s="82" t="s">
        <v>2868</v>
      </c>
      <c r="LB67" s="82" t="s">
        <v>2868</v>
      </c>
      <c r="LC67" s="82" t="s">
        <v>2868</v>
      </c>
      <c r="LD67" s="82" t="s">
        <v>2868</v>
      </c>
      <c r="LE67" s="82" t="s">
        <v>2868</v>
      </c>
      <c r="LF67" s="82" t="s">
        <v>2868</v>
      </c>
      <c r="LG67" s="82" t="s">
        <v>2868</v>
      </c>
      <c r="LH67" s="82" t="s">
        <v>2868</v>
      </c>
      <c r="LI67" s="82" t="s">
        <v>2868</v>
      </c>
      <c r="LJ67" s="82" t="s">
        <v>2868</v>
      </c>
      <c r="LK67" s="82" t="s">
        <v>2868</v>
      </c>
      <c r="LL67" s="82" t="s">
        <v>2868</v>
      </c>
      <c r="LM67" s="82" t="s">
        <v>2868</v>
      </c>
      <c r="LN67" s="82" t="s">
        <v>2868</v>
      </c>
      <c r="LO67" s="82" t="s">
        <v>2868</v>
      </c>
      <c r="LP67" s="82" t="s">
        <v>2868</v>
      </c>
      <c r="LQ67" s="82" t="s">
        <v>2868</v>
      </c>
      <c r="LR67" s="82" t="s">
        <v>2868</v>
      </c>
      <c r="LS67" s="82" t="s">
        <v>2868</v>
      </c>
      <c r="LT67" s="82" t="s">
        <v>2868</v>
      </c>
      <c r="LU67" s="82" t="s">
        <v>2868</v>
      </c>
      <c r="LV67" s="82" t="s">
        <v>2868</v>
      </c>
      <c r="LW67" s="82" t="s">
        <v>2868</v>
      </c>
      <c r="LX67" s="82" t="s">
        <v>2868</v>
      </c>
      <c r="LY67" s="82" t="s">
        <v>2868</v>
      </c>
      <c r="LZ67" s="82" t="s">
        <v>2868</v>
      </c>
      <c r="MA67" s="82" t="s">
        <v>2868</v>
      </c>
      <c r="MB67" s="82" t="s">
        <v>2868</v>
      </c>
      <c r="MC67" s="82" t="s">
        <v>2868</v>
      </c>
      <c r="MD67" s="82" t="s">
        <v>2868</v>
      </c>
      <c r="ME67" s="82" t="s">
        <v>2868</v>
      </c>
      <c r="MF67" s="82" t="s">
        <v>2868</v>
      </c>
      <c r="MG67" s="82" t="s">
        <v>2868</v>
      </c>
      <c r="MH67" s="82" t="s">
        <v>2868</v>
      </c>
      <c r="MI67" s="82" t="s">
        <v>2868</v>
      </c>
      <c r="MJ67" s="82" t="s">
        <v>2868</v>
      </c>
      <c r="MK67" s="82" t="s">
        <v>2868</v>
      </c>
      <c r="ML67" s="82" t="s">
        <v>2868</v>
      </c>
      <c r="MM67" s="82" t="s">
        <v>2868</v>
      </c>
      <c r="MN67" s="82" t="s">
        <v>2868</v>
      </c>
      <c r="MO67" s="82" t="s">
        <v>2868</v>
      </c>
      <c r="MP67" s="82" t="s">
        <v>2868</v>
      </c>
      <c r="MQ67" s="82" t="s">
        <v>2868</v>
      </c>
      <c r="MR67" s="82" t="s">
        <v>2868</v>
      </c>
      <c r="MS67" s="82" t="s">
        <v>2868</v>
      </c>
      <c r="MT67" s="82" t="s">
        <v>2868</v>
      </c>
      <c r="MU67" s="82" t="s">
        <v>2868</v>
      </c>
      <c r="MV67" s="82" t="s">
        <v>2868</v>
      </c>
      <c r="MW67" s="82" t="s">
        <v>2868</v>
      </c>
      <c r="MX67" s="82" t="s">
        <v>2868</v>
      </c>
      <c r="MY67" s="82" t="s">
        <v>2868</v>
      </c>
      <c r="MZ67" s="82" t="s">
        <v>2868</v>
      </c>
      <c r="NA67" s="82" t="s">
        <v>2868</v>
      </c>
      <c r="NB67" s="82" t="s">
        <v>2868</v>
      </c>
      <c r="NC67" s="82" t="s">
        <v>2868</v>
      </c>
      <c r="ND67" s="82" t="s">
        <v>2868</v>
      </c>
      <c r="NE67" s="82" t="s">
        <v>2868</v>
      </c>
      <c r="NF67" s="82" t="s">
        <v>2868</v>
      </c>
      <c r="NG67" s="82" t="s">
        <v>2868</v>
      </c>
      <c r="NH67" s="82" t="s">
        <v>2868</v>
      </c>
      <c r="NI67" s="82" t="s">
        <v>2868</v>
      </c>
      <c r="NJ67" s="82" t="s">
        <v>2868</v>
      </c>
      <c r="NK67" s="82" t="s">
        <v>2868</v>
      </c>
      <c r="NL67" s="82" t="s">
        <v>2868</v>
      </c>
      <c r="NM67" s="82" t="s">
        <v>2868</v>
      </c>
      <c r="NN67" s="82" t="s">
        <v>2868</v>
      </c>
      <c r="NO67" s="82" t="s">
        <v>2868</v>
      </c>
      <c r="NP67" s="82" t="s">
        <v>2868</v>
      </c>
      <c r="NQ67" s="82" t="s">
        <v>2868</v>
      </c>
      <c r="NR67" s="82" t="s">
        <v>2868</v>
      </c>
      <c r="NS67" s="82" t="s">
        <v>2868</v>
      </c>
      <c r="NT67" s="82" t="s">
        <v>2868</v>
      </c>
      <c r="NU67" s="82" t="s">
        <v>2868</v>
      </c>
      <c r="NV67" s="82" t="s">
        <v>2868</v>
      </c>
      <c r="NW67" s="82" t="s">
        <v>2868</v>
      </c>
      <c r="NX67" s="82" t="s">
        <v>2868</v>
      </c>
      <c r="NY67" s="82" t="s">
        <v>2868</v>
      </c>
      <c r="NZ67" s="82" t="s">
        <v>2868</v>
      </c>
      <c r="OA67" s="82" t="s">
        <v>2868</v>
      </c>
      <c r="OB67" s="82" t="s">
        <v>2868</v>
      </c>
      <c r="OC67" s="82" t="s">
        <v>2868</v>
      </c>
      <c r="OD67" s="82" t="s">
        <v>2868</v>
      </c>
      <c r="OE67" s="82" t="s">
        <v>2868</v>
      </c>
      <c r="OF67" s="82" t="s">
        <v>2868</v>
      </c>
      <c r="OG67" s="82" t="s">
        <v>2868</v>
      </c>
      <c r="OH67" s="82" t="s">
        <v>2868</v>
      </c>
      <c r="OI67" s="82" t="s">
        <v>2868</v>
      </c>
      <c r="OJ67" s="82" t="s">
        <v>2868</v>
      </c>
      <c r="OK67" s="82" t="s">
        <v>2868</v>
      </c>
      <c r="OL67" s="82" t="s">
        <v>2868</v>
      </c>
      <c r="OM67" s="82" t="s">
        <v>2868</v>
      </c>
      <c r="ON67" s="82" t="s">
        <v>2868</v>
      </c>
      <c r="OO67" s="82" t="s">
        <v>2868</v>
      </c>
      <c r="OP67" s="82" t="s">
        <v>2868</v>
      </c>
      <c r="OQ67" s="82" t="s">
        <v>2868</v>
      </c>
      <c r="OR67" s="82" t="s">
        <v>2868</v>
      </c>
      <c r="OS67" s="82" t="s">
        <v>2868</v>
      </c>
      <c r="OT67" s="82" t="s">
        <v>2868</v>
      </c>
      <c r="OU67" s="82" t="s">
        <v>2868</v>
      </c>
      <c r="OV67" s="82" t="s">
        <v>2868</v>
      </c>
      <c r="OW67" s="82" t="s">
        <v>2868</v>
      </c>
      <c r="OX67" s="82" t="s">
        <v>2868</v>
      </c>
      <c r="OY67" s="82" t="s">
        <v>2868</v>
      </c>
      <c r="OZ67" s="82" t="s">
        <v>2868</v>
      </c>
      <c r="PA67" s="82" t="s">
        <v>2868</v>
      </c>
      <c r="PB67" s="82" t="s">
        <v>2868</v>
      </c>
      <c r="PC67" s="82" t="s">
        <v>2868</v>
      </c>
      <c r="PD67" s="82" t="s">
        <v>2868</v>
      </c>
      <c r="PE67" s="82" t="s">
        <v>2868</v>
      </c>
      <c r="PF67" s="82" t="s">
        <v>2868</v>
      </c>
      <c r="PG67" s="82" t="s">
        <v>2868</v>
      </c>
      <c r="PH67" s="82" t="s">
        <v>2868</v>
      </c>
      <c r="PI67" s="82" t="s">
        <v>2868</v>
      </c>
      <c r="PJ67" s="82" t="s">
        <v>2868</v>
      </c>
      <c r="PK67" s="82" t="s">
        <v>2868</v>
      </c>
      <c r="PL67" s="82" t="s">
        <v>2868</v>
      </c>
      <c r="PM67" s="82" t="s">
        <v>2868</v>
      </c>
      <c r="PN67" s="82" t="s">
        <v>2868</v>
      </c>
      <c r="PO67" s="82" t="s">
        <v>2868</v>
      </c>
      <c r="PP67" s="82" t="s">
        <v>2868</v>
      </c>
      <c r="PQ67" s="82" t="s">
        <v>2868</v>
      </c>
      <c r="PR67" s="82" t="s">
        <v>2868</v>
      </c>
      <c r="PS67" s="82" t="s">
        <v>2868</v>
      </c>
      <c r="PT67" s="82" t="s">
        <v>2868</v>
      </c>
      <c r="PU67" s="82" t="s">
        <v>2868</v>
      </c>
      <c r="PV67" s="82" t="s">
        <v>2868</v>
      </c>
      <c r="PW67" s="82" t="s">
        <v>2868</v>
      </c>
      <c r="PX67" s="82" t="s">
        <v>2868</v>
      </c>
      <c r="PY67" s="82" t="s">
        <v>2868</v>
      </c>
      <c r="PZ67" s="82" t="s">
        <v>2868</v>
      </c>
      <c r="QA67" s="82" t="s">
        <v>2868</v>
      </c>
      <c r="QB67" s="82" t="s">
        <v>2868</v>
      </c>
      <c r="QC67" s="82" t="s">
        <v>2868</v>
      </c>
      <c r="QD67" s="82" t="s">
        <v>2868</v>
      </c>
      <c r="QE67" s="82" t="s">
        <v>2868</v>
      </c>
      <c r="QF67" s="82" t="s">
        <v>2868</v>
      </c>
      <c r="QG67" s="82" t="s">
        <v>2868</v>
      </c>
      <c r="QH67" s="82" t="s">
        <v>2868</v>
      </c>
      <c r="QI67" s="82" t="s">
        <v>2868</v>
      </c>
      <c r="QJ67" s="82" t="s">
        <v>2868</v>
      </c>
      <c r="QK67" s="82" t="s">
        <v>2868</v>
      </c>
      <c r="QL67" s="82" t="s">
        <v>2868</v>
      </c>
      <c r="QM67" s="82" t="s">
        <v>2868</v>
      </c>
    </row>
    <row r="68" spans="2:455">
      <c r="B68" s="82" t="s">
        <v>2952</v>
      </c>
      <c r="C68" s="82" t="s">
        <v>4140</v>
      </c>
      <c r="D68" s="82" t="s">
        <v>2952</v>
      </c>
      <c r="E68" s="82" t="s">
        <v>3390</v>
      </c>
      <c r="F68" s="82" t="s">
        <v>849</v>
      </c>
      <c r="G68" s="82" t="s">
        <v>400</v>
      </c>
      <c r="H68" s="82" t="s">
        <v>400</v>
      </c>
      <c r="I68" s="82" t="s">
        <v>4019</v>
      </c>
      <c r="J68" s="82" t="s">
        <v>4021</v>
      </c>
      <c r="K68" s="82" t="s">
        <v>3303</v>
      </c>
      <c r="L68" s="82" t="s">
        <v>3291</v>
      </c>
      <c r="M68" s="82" t="s">
        <v>3297</v>
      </c>
      <c r="N68" s="82" t="s">
        <v>3366</v>
      </c>
      <c r="O68" s="82" t="s">
        <v>3291</v>
      </c>
      <c r="P68" s="82" t="s">
        <v>3349</v>
      </c>
      <c r="Q68" s="82" t="s">
        <v>3291</v>
      </c>
      <c r="R68" s="82" t="s">
        <v>3353</v>
      </c>
      <c r="S68" s="82" t="s">
        <v>3291</v>
      </c>
      <c r="T68" s="82" t="s">
        <v>2868</v>
      </c>
      <c r="U68" s="82" t="s">
        <v>2868</v>
      </c>
      <c r="V68" s="82" t="s">
        <v>4276</v>
      </c>
      <c r="W68" s="82" t="s">
        <v>3289</v>
      </c>
      <c r="X68" s="82" t="s">
        <v>3294</v>
      </c>
      <c r="Y68" s="82" t="s">
        <v>3293</v>
      </c>
      <c r="Z68" s="82" t="s">
        <v>3314</v>
      </c>
      <c r="AA68" s="82" t="s">
        <v>3291</v>
      </c>
      <c r="AB68" s="82" t="s">
        <v>3289</v>
      </c>
      <c r="AC68" s="82" t="s">
        <v>3293</v>
      </c>
      <c r="AD68" s="82" t="s">
        <v>2868</v>
      </c>
      <c r="AE68" s="82" t="s">
        <v>2868</v>
      </c>
      <c r="AF68" s="82" t="s">
        <v>3302</v>
      </c>
      <c r="AG68" s="82" t="s">
        <v>3293</v>
      </c>
      <c r="AH68" s="82" t="s">
        <v>3289</v>
      </c>
      <c r="AI68" s="82" t="s">
        <v>3293</v>
      </c>
      <c r="AJ68" s="82" t="s">
        <v>4290</v>
      </c>
      <c r="AK68" s="82" t="s">
        <v>3289</v>
      </c>
      <c r="AL68" s="82" t="s">
        <v>3294</v>
      </c>
      <c r="AM68" s="82" t="s">
        <v>3293</v>
      </c>
      <c r="AN68" s="82" t="s">
        <v>3334</v>
      </c>
      <c r="AO68" s="82" t="s">
        <v>3293</v>
      </c>
      <c r="AP68" s="82" t="s">
        <v>3289</v>
      </c>
      <c r="AQ68" s="82" t="s">
        <v>3293</v>
      </c>
      <c r="AR68" s="82" t="s">
        <v>2868</v>
      </c>
      <c r="AS68" s="82" t="s">
        <v>2868</v>
      </c>
      <c r="AT68" s="82" t="s">
        <v>3302</v>
      </c>
      <c r="AU68" s="82" t="s">
        <v>3293</v>
      </c>
      <c r="AV68" s="82" t="s">
        <v>3304</v>
      </c>
      <c r="AW68" s="82" t="s">
        <v>3291</v>
      </c>
      <c r="AX68" s="82" t="s">
        <v>4277</v>
      </c>
      <c r="AY68" s="82" t="s">
        <v>3289</v>
      </c>
      <c r="AZ68" s="82" t="s">
        <v>3294</v>
      </c>
      <c r="BA68" s="82" t="s">
        <v>3293</v>
      </c>
      <c r="BB68" s="82" t="s">
        <v>3314</v>
      </c>
      <c r="BC68" s="82" t="s">
        <v>3293</v>
      </c>
      <c r="BD68" s="82" t="s">
        <v>3289</v>
      </c>
      <c r="BE68" s="82" t="s">
        <v>3293</v>
      </c>
      <c r="BF68" s="82" t="s">
        <v>2868</v>
      </c>
      <c r="BG68" s="82" t="s">
        <v>2868</v>
      </c>
      <c r="BH68" s="82" t="s">
        <v>3302</v>
      </c>
      <c r="BI68" s="82" t="s">
        <v>3293</v>
      </c>
      <c r="BJ68" s="82" t="s">
        <v>3297</v>
      </c>
      <c r="BK68" s="82" t="s">
        <v>3291</v>
      </c>
      <c r="BL68" s="82" t="s">
        <v>4291</v>
      </c>
      <c r="BM68" s="82" t="s">
        <v>3289</v>
      </c>
      <c r="BN68" s="82" t="s">
        <v>3294</v>
      </c>
      <c r="BO68" s="82" t="s">
        <v>3293</v>
      </c>
      <c r="BP68" s="82" t="s">
        <v>3334</v>
      </c>
      <c r="BQ68" s="82" t="s">
        <v>3291</v>
      </c>
      <c r="BR68" s="82" t="s">
        <v>3289</v>
      </c>
      <c r="BS68" s="82" t="s">
        <v>3293</v>
      </c>
      <c r="BT68" s="82" t="s">
        <v>2868</v>
      </c>
      <c r="BU68" s="82" t="s">
        <v>2868</v>
      </c>
      <c r="BV68" s="82" t="s">
        <v>3302</v>
      </c>
      <c r="BW68" s="82" t="s">
        <v>3293</v>
      </c>
      <c r="BX68" s="82" t="s">
        <v>3297</v>
      </c>
      <c r="BY68" s="82" t="s">
        <v>3293</v>
      </c>
      <c r="BZ68" s="82" t="s">
        <v>4278</v>
      </c>
      <c r="CA68" s="82" t="s">
        <v>3289</v>
      </c>
      <c r="CB68" s="82" t="s">
        <v>3294</v>
      </c>
      <c r="CC68" s="82" t="s">
        <v>3293</v>
      </c>
      <c r="CD68" s="82" t="s">
        <v>3303</v>
      </c>
      <c r="CE68" s="82" t="s">
        <v>3291</v>
      </c>
      <c r="CF68" s="82" t="s">
        <v>3289</v>
      </c>
      <c r="CG68" s="82" t="s">
        <v>3291</v>
      </c>
      <c r="CH68" s="82" t="s">
        <v>2868</v>
      </c>
      <c r="CI68" s="82" t="s">
        <v>2868</v>
      </c>
      <c r="CJ68" s="82" t="s">
        <v>3302</v>
      </c>
      <c r="CK68" s="82" t="s">
        <v>3293</v>
      </c>
      <c r="CL68" s="82" t="s">
        <v>3291</v>
      </c>
      <c r="CM68" s="82" t="s">
        <v>3291</v>
      </c>
      <c r="CN68" s="82" t="s">
        <v>4279</v>
      </c>
      <c r="CO68" s="82" t="s">
        <v>3289</v>
      </c>
      <c r="CP68" s="82" t="s">
        <v>3294</v>
      </c>
      <c r="CQ68" s="82" t="s">
        <v>3293</v>
      </c>
      <c r="CR68" s="82" t="s">
        <v>3298</v>
      </c>
      <c r="CS68" s="82" t="s">
        <v>3293</v>
      </c>
      <c r="CT68" s="82" t="s">
        <v>3289</v>
      </c>
      <c r="CU68" s="82" t="s">
        <v>3293</v>
      </c>
      <c r="CV68" s="82" t="s">
        <v>2868</v>
      </c>
      <c r="CW68" s="82" t="s">
        <v>2868</v>
      </c>
      <c r="CX68" s="82" t="s">
        <v>3302</v>
      </c>
      <c r="CY68" s="82" t="s">
        <v>3293</v>
      </c>
      <c r="CZ68" s="82" t="s">
        <v>3289</v>
      </c>
      <c r="DA68" s="82" t="s">
        <v>3291</v>
      </c>
      <c r="DB68" s="82" t="s">
        <v>4280</v>
      </c>
      <c r="DC68" s="82" t="s">
        <v>3289</v>
      </c>
      <c r="DD68" s="82" t="s">
        <v>3294</v>
      </c>
      <c r="DE68" s="82" t="s">
        <v>3293</v>
      </c>
      <c r="DF68" s="82" t="s">
        <v>3314</v>
      </c>
      <c r="DG68" s="82" t="s">
        <v>3291</v>
      </c>
      <c r="DH68" s="82" t="s">
        <v>3289</v>
      </c>
      <c r="DI68" s="82" t="s">
        <v>3293</v>
      </c>
      <c r="DJ68" s="82" t="s">
        <v>2868</v>
      </c>
      <c r="DK68" s="82" t="s">
        <v>2868</v>
      </c>
      <c r="DL68" s="82" t="s">
        <v>3302</v>
      </c>
      <c r="DM68" s="82" t="s">
        <v>3293</v>
      </c>
      <c r="DN68" s="82" t="s">
        <v>3289</v>
      </c>
      <c r="DO68" s="82" t="s">
        <v>3293</v>
      </c>
      <c r="DP68" s="82" t="s">
        <v>4281</v>
      </c>
      <c r="DQ68" s="82" t="s">
        <v>3297</v>
      </c>
      <c r="DR68" s="82" t="s">
        <v>2868</v>
      </c>
      <c r="DS68" s="82" t="s">
        <v>2868</v>
      </c>
      <c r="DT68" s="82" t="s">
        <v>2868</v>
      </c>
      <c r="DU68" s="82" t="s">
        <v>2868</v>
      </c>
      <c r="DV68" s="82" t="s">
        <v>2868</v>
      </c>
      <c r="DW68" s="82" t="s">
        <v>2868</v>
      </c>
      <c r="DX68" s="82" t="s">
        <v>2868</v>
      </c>
      <c r="DY68" s="82" t="s">
        <v>2868</v>
      </c>
      <c r="DZ68" s="82" t="s">
        <v>2868</v>
      </c>
      <c r="EA68" s="82" t="s">
        <v>2868</v>
      </c>
      <c r="EB68" s="82" t="s">
        <v>2868</v>
      </c>
      <c r="EC68" s="82" t="s">
        <v>2868</v>
      </c>
      <c r="ED68" s="82" t="s">
        <v>4292</v>
      </c>
      <c r="EE68" s="82" t="s">
        <v>3289</v>
      </c>
      <c r="EF68" s="82" t="s">
        <v>3294</v>
      </c>
      <c r="EG68" s="82" t="s">
        <v>3293</v>
      </c>
      <c r="EH68" s="82" t="s">
        <v>3327</v>
      </c>
      <c r="EI68" s="82" t="s">
        <v>3291</v>
      </c>
      <c r="EJ68" s="82" t="s">
        <v>3289</v>
      </c>
      <c r="EK68" s="82" t="s">
        <v>3293</v>
      </c>
      <c r="EL68" s="82" t="s">
        <v>2868</v>
      </c>
      <c r="EM68" s="82" t="s">
        <v>2868</v>
      </c>
      <c r="EN68" s="82" t="s">
        <v>3302</v>
      </c>
      <c r="EO68" s="82" t="s">
        <v>3293</v>
      </c>
      <c r="EP68" s="82" t="s">
        <v>3304</v>
      </c>
      <c r="EQ68" s="82" t="s">
        <v>3293</v>
      </c>
      <c r="ER68" s="82" t="s">
        <v>4282</v>
      </c>
      <c r="ES68" s="82" t="s">
        <v>3289</v>
      </c>
      <c r="ET68" s="82" t="s">
        <v>3294</v>
      </c>
      <c r="EU68" s="82" t="s">
        <v>3293</v>
      </c>
      <c r="EV68" s="82" t="s">
        <v>3303</v>
      </c>
      <c r="EW68" s="82" t="s">
        <v>3291</v>
      </c>
      <c r="EX68" s="82" t="s">
        <v>3289</v>
      </c>
      <c r="EY68" s="82" t="s">
        <v>3291</v>
      </c>
      <c r="EZ68" s="82" t="s">
        <v>2868</v>
      </c>
      <c r="FA68" s="82" t="s">
        <v>2868</v>
      </c>
      <c r="FB68" s="82" t="s">
        <v>3302</v>
      </c>
      <c r="FC68" s="82" t="s">
        <v>3293</v>
      </c>
      <c r="FD68" s="82" t="s">
        <v>3291</v>
      </c>
      <c r="FE68" s="82" t="s">
        <v>3291</v>
      </c>
      <c r="FF68" s="82" t="s">
        <v>4283</v>
      </c>
      <c r="FG68" s="82" t="s">
        <v>3289</v>
      </c>
      <c r="FH68" s="82" t="s">
        <v>3294</v>
      </c>
      <c r="FI68" s="82" t="s">
        <v>3293</v>
      </c>
      <c r="FJ68" s="82" t="s">
        <v>3334</v>
      </c>
      <c r="FK68" s="82" t="s">
        <v>3293</v>
      </c>
      <c r="FL68" s="82" t="s">
        <v>3289</v>
      </c>
      <c r="FM68" s="82" t="s">
        <v>3293</v>
      </c>
      <c r="FN68" s="82" t="s">
        <v>2868</v>
      </c>
      <c r="FO68" s="82" t="s">
        <v>2868</v>
      </c>
      <c r="FP68" s="82" t="s">
        <v>3302</v>
      </c>
      <c r="FQ68" s="82" t="s">
        <v>3293</v>
      </c>
      <c r="FR68" s="82" t="s">
        <v>3304</v>
      </c>
      <c r="FS68" s="82" t="s">
        <v>3291</v>
      </c>
      <c r="FT68" s="82" t="s">
        <v>4293</v>
      </c>
      <c r="FU68" s="82" t="s">
        <v>3289</v>
      </c>
      <c r="FV68" s="82" t="s">
        <v>2868</v>
      </c>
      <c r="FW68" s="82" t="s">
        <v>2868</v>
      </c>
      <c r="FX68" s="82" t="s">
        <v>2868</v>
      </c>
      <c r="FY68" s="82" t="s">
        <v>2868</v>
      </c>
      <c r="FZ68" s="82" t="s">
        <v>2868</v>
      </c>
      <c r="GA68" s="82" t="s">
        <v>2868</v>
      </c>
      <c r="GB68" s="82" t="s">
        <v>2868</v>
      </c>
      <c r="GC68" s="82" t="s">
        <v>2868</v>
      </c>
      <c r="GD68" s="82" t="s">
        <v>2868</v>
      </c>
      <c r="GE68" s="82" t="s">
        <v>2868</v>
      </c>
      <c r="GF68" s="82" t="s">
        <v>2868</v>
      </c>
      <c r="GG68" s="82" t="s">
        <v>2868</v>
      </c>
      <c r="GH68" s="82" t="s">
        <v>4284</v>
      </c>
      <c r="GI68" s="82" t="s">
        <v>3289</v>
      </c>
      <c r="GJ68" s="82" t="s">
        <v>3294</v>
      </c>
      <c r="GK68" s="82" t="s">
        <v>3293</v>
      </c>
      <c r="GL68" s="82" t="s">
        <v>3298</v>
      </c>
      <c r="GM68" s="82" t="s">
        <v>3293</v>
      </c>
      <c r="GN68" s="82" t="s">
        <v>3289</v>
      </c>
      <c r="GO68" s="82" t="s">
        <v>3293</v>
      </c>
      <c r="GP68" s="82" t="s">
        <v>2868</v>
      </c>
      <c r="GQ68" s="82" t="s">
        <v>2868</v>
      </c>
      <c r="GR68" s="82" t="s">
        <v>3302</v>
      </c>
      <c r="GS68" s="82" t="s">
        <v>3293</v>
      </c>
      <c r="GT68" s="82" t="s">
        <v>3289</v>
      </c>
      <c r="GU68" s="82" t="s">
        <v>3291</v>
      </c>
      <c r="GV68" s="82" t="s">
        <v>4294</v>
      </c>
      <c r="GW68" s="82" t="s">
        <v>3289</v>
      </c>
      <c r="GX68" s="82" t="s">
        <v>3294</v>
      </c>
      <c r="GY68" s="82" t="s">
        <v>3293</v>
      </c>
      <c r="GZ68" s="82" t="s">
        <v>3307</v>
      </c>
      <c r="HA68" s="82" t="s">
        <v>3291</v>
      </c>
      <c r="HB68" s="82" t="s">
        <v>3289</v>
      </c>
      <c r="HC68" s="82" t="s">
        <v>3293</v>
      </c>
      <c r="HD68" s="82" t="s">
        <v>2868</v>
      </c>
      <c r="HE68" s="82" t="s">
        <v>2868</v>
      </c>
      <c r="HF68" s="82" t="s">
        <v>3302</v>
      </c>
      <c r="HG68" s="82" t="s">
        <v>3293</v>
      </c>
      <c r="HH68" s="82" t="s">
        <v>3294</v>
      </c>
      <c r="HI68" s="82" t="s">
        <v>3293</v>
      </c>
      <c r="HJ68" s="82" t="s">
        <v>4285</v>
      </c>
      <c r="HK68" s="82" t="s">
        <v>3289</v>
      </c>
      <c r="HL68" s="82" t="s">
        <v>3320</v>
      </c>
      <c r="HM68" s="82" t="s">
        <v>3291</v>
      </c>
      <c r="HN68" s="82" t="s">
        <v>3295</v>
      </c>
      <c r="HO68" s="82" t="s">
        <v>3293</v>
      </c>
      <c r="HP68" s="82" t="s">
        <v>3289</v>
      </c>
      <c r="HQ68" s="82" t="s">
        <v>3291</v>
      </c>
      <c r="HR68" s="82" t="s">
        <v>2868</v>
      </c>
      <c r="HS68" s="82" t="s">
        <v>2868</v>
      </c>
      <c r="HT68" s="82" t="s">
        <v>3302</v>
      </c>
      <c r="HU68" s="82" t="s">
        <v>3293</v>
      </c>
      <c r="HV68" s="82" t="s">
        <v>3291</v>
      </c>
      <c r="HW68" s="82" t="s">
        <v>3291</v>
      </c>
      <c r="HX68" s="82" t="s">
        <v>4286</v>
      </c>
      <c r="HY68" s="82" t="s">
        <v>3297</v>
      </c>
      <c r="HZ68" s="82" t="s">
        <v>2868</v>
      </c>
      <c r="IA68" s="82" t="s">
        <v>2868</v>
      </c>
      <c r="IB68" s="82" t="s">
        <v>2868</v>
      </c>
      <c r="IC68" s="82" t="s">
        <v>2868</v>
      </c>
      <c r="ID68" s="82" t="s">
        <v>2868</v>
      </c>
      <c r="IE68" s="82" t="s">
        <v>2868</v>
      </c>
      <c r="IF68" s="82" t="s">
        <v>2868</v>
      </c>
      <c r="IG68" s="82" t="s">
        <v>2868</v>
      </c>
      <c r="IH68" s="82" t="s">
        <v>2868</v>
      </c>
      <c r="II68" s="82" t="s">
        <v>2868</v>
      </c>
      <c r="IJ68" s="82" t="s">
        <v>2868</v>
      </c>
      <c r="IK68" s="82" t="s">
        <v>2868</v>
      </c>
      <c r="IL68" s="82" t="s">
        <v>4287</v>
      </c>
      <c r="IM68" s="82" t="s">
        <v>3289</v>
      </c>
      <c r="IN68" s="82" t="s">
        <v>3294</v>
      </c>
      <c r="IO68" s="82" t="s">
        <v>3293</v>
      </c>
      <c r="IP68" s="82" t="s">
        <v>3334</v>
      </c>
      <c r="IQ68" s="82" t="s">
        <v>3291</v>
      </c>
      <c r="IR68" s="82" t="s">
        <v>3289</v>
      </c>
      <c r="IS68" s="82" t="s">
        <v>3293</v>
      </c>
      <c r="IT68" s="82" t="s">
        <v>2868</v>
      </c>
      <c r="IU68" s="82" t="s">
        <v>2868</v>
      </c>
      <c r="IV68" s="82" t="s">
        <v>3302</v>
      </c>
      <c r="IW68" s="82" t="s">
        <v>3293</v>
      </c>
      <c r="IX68" s="82" t="s">
        <v>3297</v>
      </c>
      <c r="IY68" s="82" t="s">
        <v>3293</v>
      </c>
      <c r="IZ68" s="82" t="s">
        <v>4288</v>
      </c>
      <c r="JA68" s="82" t="s">
        <v>3289</v>
      </c>
      <c r="JB68" s="82" t="s">
        <v>3294</v>
      </c>
      <c r="JC68" s="82" t="s">
        <v>3293</v>
      </c>
      <c r="JD68" s="82" t="s">
        <v>3334</v>
      </c>
      <c r="JE68" s="82" t="s">
        <v>3291</v>
      </c>
      <c r="JF68" s="82" t="s">
        <v>3289</v>
      </c>
      <c r="JG68" s="82" t="s">
        <v>3293</v>
      </c>
      <c r="JH68" s="82" t="s">
        <v>2868</v>
      </c>
      <c r="JI68" s="82" t="s">
        <v>2868</v>
      </c>
      <c r="JJ68" s="82" t="s">
        <v>3302</v>
      </c>
      <c r="JK68" s="82" t="s">
        <v>3293</v>
      </c>
      <c r="JL68" s="82" t="s">
        <v>3297</v>
      </c>
      <c r="JM68" s="82" t="s">
        <v>3293</v>
      </c>
      <c r="JN68" s="82" t="s">
        <v>4295</v>
      </c>
      <c r="JO68" s="82" t="s">
        <v>3289</v>
      </c>
      <c r="JP68" s="82" t="s">
        <v>3294</v>
      </c>
      <c r="JQ68" s="82" t="s">
        <v>3293</v>
      </c>
      <c r="JR68" s="82" t="s">
        <v>3334</v>
      </c>
      <c r="JS68" s="82" t="s">
        <v>3291</v>
      </c>
      <c r="JT68" s="82" t="s">
        <v>3289</v>
      </c>
      <c r="JU68" s="82" t="s">
        <v>3293</v>
      </c>
      <c r="JV68" s="82" t="s">
        <v>2868</v>
      </c>
      <c r="JW68" s="82" t="s">
        <v>2868</v>
      </c>
      <c r="JX68" s="82" t="s">
        <v>3302</v>
      </c>
      <c r="JY68" s="82" t="s">
        <v>3293</v>
      </c>
      <c r="JZ68" s="82" t="s">
        <v>3297</v>
      </c>
      <c r="KA68" s="82" t="s">
        <v>3293</v>
      </c>
      <c r="KB68" s="82" t="s">
        <v>4289</v>
      </c>
      <c r="KC68" s="82" t="s">
        <v>3289</v>
      </c>
      <c r="KD68" s="82" t="s">
        <v>2868</v>
      </c>
      <c r="KE68" s="82" t="s">
        <v>2868</v>
      </c>
      <c r="KF68" s="82" t="s">
        <v>2868</v>
      </c>
      <c r="KG68" s="82" t="s">
        <v>2868</v>
      </c>
      <c r="KH68" s="82" t="s">
        <v>2868</v>
      </c>
      <c r="KI68" s="82" t="s">
        <v>2868</v>
      </c>
      <c r="KJ68" s="82" t="s">
        <v>2868</v>
      </c>
      <c r="KK68" s="82" t="s">
        <v>2868</v>
      </c>
      <c r="KL68" s="82" t="s">
        <v>2868</v>
      </c>
      <c r="KM68" s="82" t="s">
        <v>2868</v>
      </c>
      <c r="KN68" s="82" t="s">
        <v>2868</v>
      </c>
      <c r="KO68" s="82" t="s">
        <v>2868</v>
      </c>
      <c r="KP68" s="82" t="s">
        <v>2868</v>
      </c>
      <c r="KQ68" s="82" t="s">
        <v>2868</v>
      </c>
      <c r="KR68" s="82" t="s">
        <v>2868</v>
      </c>
      <c r="KS68" s="82" t="s">
        <v>2868</v>
      </c>
      <c r="KT68" s="82" t="s">
        <v>2868</v>
      </c>
      <c r="KU68" s="82" t="s">
        <v>2868</v>
      </c>
      <c r="KV68" s="82" t="s">
        <v>2868</v>
      </c>
      <c r="KW68" s="82" t="s">
        <v>2868</v>
      </c>
      <c r="KX68" s="82" t="s">
        <v>2868</v>
      </c>
      <c r="KY68" s="82" t="s">
        <v>2868</v>
      </c>
      <c r="KZ68" s="82" t="s">
        <v>2868</v>
      </c>
      <c r="LA68" s="82" t="s">
        <v>2868</v>
      </c>
      <c r="LB68" s="82" t="s">
        <v>2868</v>
      </c>
      <c r="LC68" s="82" t="s">
        <v>2868</v>
      </c>
      <c r="LD68" s="82" t="s">
        <v>2868</v>
      </c>
      <c r="LE68" s="82" t="s">
        <v>2868</v>
      </c>
      <c r="LF68" s="82" t="s">
        <v>2868</v>
      </c>
      <c r="LG68" s="82" t="s">
        <v>2868</v>
      </c>
      <c r="LH68" s="82" t="s">
        <v>2868</v>
      </c>
      <c r="LI68" s="82" t="s">
        <v>2868</v>
      </c>
      <c r="LJ68" s="82" t="s">
        <v>2868</v>
      </c>
      <c r="LK68" s="82" t="s">
        <v>2868</v>
      </c>
      <c r="LL68" s="82" t="s">
        <v>2868</v>
      </c>
      <c r="LM68" s="82" t="s">
        <v>2868</v>
      </c>
      <c r="LN68" s="82" t="s">
        <v>2868</v>
      </c>
      <c r="LO68" s="82" t="s">
        <v>2868</v>
      </c>
      <c r="LP68" s="82" t="s">
        <v>2868</v>
      </c>
      <c r="LQ68" s="82" t="s">
        <v>2868</v>
      </c>
      <c r="LR68" s="82" t="s">
        <v>2868</v>
      </c>
      <c r="LS68" s="82" t="s">
        <v>2868</v>
      </c>
      <c r="LT68" s="82" t="s">
        <v>2868</v>
      </c>
      <c r="LU68" s="82" t="s">
        <v>2868</v>
      </c>
      <c r="LV68" s="82" t="s">
        <v>2868</v>
      </c>
      <c r="LW68" s="82" t="s">
        <v>2868</v>
      </c>
      <c r="LX68" s="82" t="s">
        <v>2868</v>
      </c>
      <c r="LY68" s="82" t="s">
        <v>2868</v>
      </c>
      <c r="LZ68" s="82" t="s">
        <v>2868</v>
      </c>
      <c r="MA68" s="82" t="s">
        <v>2868</v>
      </c>
      <c r="MB68" s="82" t="s">
        <v>2868</v>
      </c>
      <c r="MC68" s="82" t="s">
        <v>2868</v>
      </c>
      <c r="MD68" s="82" t="s">
        <v>2868</v>
      </c>
      <c r="ME68" s="82" t="s">
        <v>2868</v>
      </c>
      <c r="MF68" s="82" t="s">
        <v>2868</v>
      </c>
      <c r="MG68" s="82" t="s">
        <v>2868</v>
      </c>
      <c r="MH68" s="82" t="s">
        <v>2868</v>
      </c>
      <c r="MI68" s="82" t="s">
        <v>2868</v>
      </c>
      <c r="MJ68" s="82" t="s">
        <v>2868</v>
      </c>
      <c r="MK68" s="82" t="s">
        <v>2868</v>
      </c>
      <c r="ML68" s="82" t="s">
        <v>2868</v>
      </c>
      <c r="MM68" s="82" t="s">
        <v>2868</v>
      </c>
      <c r="MN68" s="82" t="s">
        <v>2868</v>
      </c>
      <c r="MO68" s="82" t="s">
        <v>2868</v>
      </c>
      <c r="MP68" s="82" t="s">
        <v>2868</v>
      </c>
      <c r="MQ68" s="82" t="s">
        <v>2868</v>
      </c>
      <c r="MR68" s="82" t="s">
        <v>2868</v>
      </c>
      <c r="MS68" s="82" t="s">
        <v>2868</v>
      </c>
      <c r="MT68" s="82" t="s">
        <v>2868</v>
      </c>
      <c r="MU68" s="82" t="s">
        <v>2868</v>
      </c>
      <c r="MV68" s="82" t="s">
        <v>2868</v>
      </c>
      <c r="MW68" s="82" t="s">
        <v>2868</v>
      </c>
      <c r="MX68" s="82" t="s">
        <v>2868</v>
      </c>
      <c r="MY68" s="82" t="s">
        <v>2868</v>
      </c>
      <c r="MZ68" s="82" t="s">
        <v>2868</v>
      </c>
      <c r="NA68" s="82" t="s">
        <v>2868</v>
      </c>
      <c r="NB68" s="82" t="s">
        <v>2868</v>
      </c>
      <c r="NC68" s="82" t="s">
        <v>2868</v>
      </c>
      <c r="ND68" s="82" t="s">
        <v>2868</v>
      </c>
      <c r="NE68" s="82" t="s">
        <v>2868</v>
      </c>
      <c r="NF68" s="82" t="s">
        <v>2868</v>
      </c>
      <c r="NG68" s="82" t="s">
        <v>2868</v>
      </c>
      <c r="NH68" s="82" t="s">
        <v>2868</v>
      </c>
      <c r="NI68" s="82" t="s">
        <v>2868</v>
      </c>
      <c r="NJ68" s="82" t="s">
        <v>2868</v>
      </c>
      <c r="NK68" s="82" t="s">
        <v>2868</v>
      </c>
      <c r="NL68" s="82" t="s">
        <v>2868</v>
      </c>
      <c r="NM68" s="82" t="s">
        <v>2868</v>
      </c>
      <c r="NN68" s="82" t="s">
        <v>2868</v>
      </c>
      <c r="NO68" s="82" t="s">
        <v>2868</v>
      </c>
      <c r="NP68" s="82" t="s">
        <v>2868</v>
      </c>
      <c r="NQ68" s="82" t="s">
        <v>2868</v>
      </c>
      <c r="NR68" s="82" t="s">
        <v>2868</v>
      </c>
      <c r="NS68" s="82" t="s">
        <v>2868</v>
      </c>
      <c r="NT68" s="82" t="s">
        <v>2868</v>
      </c>
      <c r="NU68" s="82" t="s">
        <v>2868</v>
      </c>
      <c r="NV68" s="82" t="s">
        <v>2868</v>
      </c>
      <c r="NW68" s="82" t="s">
        <v>2868</v>
      </c>
      <c r="NX68" s="82" t="s">
        <v>2868</v>
      </c>
      <c r="NY68" s="82" t="s">
        <v>2868</v>
      </c>
      <c r="NZ68" s="82" t="s">
        <v>2868</v>
      </c>
      <c r="OA68" s="82" t="s">
        <v>2868</v>
      </c>
      <c r="OB68" s="82" t="s">
        <v>2868</v>
      </c>
      <c r="OC68" s="82" t="s">
        <v>2868</v>
      </c>
      <c r="OD68" s="82" t="s">
        <v>2868</v>
      </c>
      <c r="OE68" s="82" t="s">
        <v>2868</v>
      </c>
      <c r="OF68" s="82" t="s">
        <v>2868</v>
      </c>
      <c r="OG68" s="82" t="s">
        <v>2868</v>
      </c>
      <c r="OH68" s="82" t="s">
        <v>2868</v>
      </c>
      <c r="OI68" s="82" t="s">
        <v>2868</v>
      </c>
      <c r="OJ68" s="82" t="s">
        <v>2868</v>
      </c>
      <c r="OK68" s="82" t="s">
        <v>2868</v>
      </c>
      <c r="OL68" s="82" t="s">
        <v>2868</v>
      </c>
      <c r="OM68" s="82" t="s">
        <v>2868</v>
      </c>
      <c r="ON68" s="82" t="s">
        <v>2868</v>
      </c>
      <c r="OO68" s="82" t="s">
        <v>2868</v>
      </c>
      <c r="OP68" s="82" t="s">
        <v>2868</v>
      </c>
      <c r="OQ68" s="82" t="s">
        <v>2868</v>
      </c>
      <c r="OR68" s="82" t="s">
        <v>2868</v>
      </c>
      <c r="OS68" s="82" t="s">
        <v>2868</v>
      </c>
      <c r="OT68" s="82" t="s">
        <v>2868</v>
      </c>
      <c r="OU68" s="82" t="s">
        <v>2868</v>
      </c>
      <c r="OV68" s="82" t="s">
        <v>2868</v>
      </c>
      <c r="OW68" s="82" t="s">
        <v>2868</v>
      </c>
      <c r="OX68" s="82" t="s">
        <v>2868</v>
      </c>
      <c r="OY68" s="82" t="s">
        <v>2868</v>
      </c>
      <c r="OZ68" s="82" t="s">
        <v>2868</v>
      </c>
      <c r="PA68" s="82" t="s">
        <v>2868</v>
      </c>
      <c r="PB68" s="82" t="s">
        <v>2868</v>
      </c>
      <c r="PC68" s="82" t="s">
        <v>2868</v>
      </c>
      <c r="PD68" s="82" t="s">
        <v>2868</v>
      </c>
      <c r="PE68" s="82" t="s">
        <v>2868</v>
      </c>
      <c r="PF68" s="82" t="s">
        <v>2868</v>
      </c>
      <c r="PG68" s="82" t="s">
        <v>2868</v>
      </c>
      <c r="PH68" s="82" t="s">
        <v>2868</v>
      </c>
      <c r="PI68" s="82" t="s">
        <v>2868</v>
      </c>
      <c r="PJ68" s="82" t="s">
        <v>2868</v>
      </c>
      <c r="PK68" s="82" t="s">
        <v>2868</v>
      </c>
      <c r="PL68" s="82" t="s">
        <v>2868</v>
      </c>
      <c r="PM68" s="82" t="s">
        <v>2868</v>
      </c>
      <c r="PN68" s="82" t="s">
        <v>2868</v>
      </c>
      <c r="PO68" s="82" t="s">
        <v>2868</v>
      </c>
      <c r="PP68" s="82" t="s">
        <v>2868</v>
      </c>
      <c r="PQ68" s="82" t="s">
        <v>2868</v>
      </c>
      <c r="PR68" s="82" t="s">
        <v>2868</v>
      </c>
      <c r="PS68" s="82" t="s">
        <v>2868</v>
      </c>
      <c r="PT68" s="82" t="s">
        <v>2868</v>
      </c>
      <c r="PU68" s="82" t="s">
        <v>2868</v>
      </c>
      <c r="PV68" s="82" t="s">
        <v>2868</v>
      </c>
      <c r="PW68" s="82" t="s">
        <v>2868</v>
      </c>
      <c r="PX68" s="82" t="s">
        <v>2868</v>
      </c>
      <c r="PY68" s="82" t="s">
        <v>2868</v>
      </c>
      <c r="PZ68" s="82" t="s">
        <v>2868</v>
      </c>
      <c r="QA68" s="82" t="s">
        <v>2868</v>
      </c>
      <c r="QB68" s="82" t="s">
        <v>2868</v>
      </c>
      <c r="QC68" s="82" t="s">
        <v>2868</v>
      </c>
      <c r="QD68" s="82" t="s">
        <v>2868</v>
      </c>
      <c r="QE68" s="82" t="s">
        <v>2868</v>
      </c>
      <c r="QF68" s="82" t="s">
        <v>2868</v>
      </c>
      <c r="QG68" s="82" t="s">
        <v>2868</v>
      </c>
      <c r="QH68" s="82" t="s">
        <v>2868</v>
      </c>
      <c r="QI68" s="82" t="s">
        <v>2868</v>
      </c>
      <c r="QJ68" s="82" t="s">
        <v>2868</v>
      </c>
      <c r="QK68" s="82" t="s">
        <v>2868</v>
      </c>
      <c r="QL68" s="82" t="s">
        <v>2868</v>
      </c>
      <c r="QM68" s="82" t="s">
        <v>2868</v>
      </c>
    </row>
    <row r="69" spans="2:455">
      <c r="B69" s="82" t="s">
        <v>2953</v>
      </c>
      <c r="C69" s="82" t="s">
        <v>4142</v>
      </c>
      <c r="D69" s="82" t="s">
        <v>2953</v>
      </c>
      <c r="E69" s="82" t="s">
        <v>3391</v>
      </c>
      <c r="F69" s="82" t="s">
        <v>849</v>
      </c>
      <c r="G69" s="82" t="s">
        <v>403</v>
      </c>
      <c r="H69" s="82" t="s">
        <v>403</v>
      </c>
      <c r="I69" s="82" t="s">
        <v>4019</v>
      </c>
      <c r="J69" s="82" t="s">
        <v>4021</v>
      </c>
      <c r="K69" s="82" t="s">
        <v>3301</v>
      </c>
      <c r="L69" s="82" t="s">
        <v>3291</v>
      </c>
      <c r="M69" s="82" t="s">
        <v>3304</v>
      </c>
      <c r="N69" s="82" t="s">
        <v>3349</v>
      </c>
      <c r="O69" s="82" t="s">
        <v>3291</v>
      </c>
      <c r="P69" s="82" t="s">
        <v>3408</v>
      </c>
      <c r="Q69" s="82" t="s">
        <v>3291</v>
      </c>
      <c r="R69" s="82" t="s">
        <v>3289</v>
      </c>
      <c r="S69" s="82" t="s">
        <v>3291</v>
      </c>
      <c r="T69" s="82" t="s">
        <v>2868</v>
      </c>
      <c r="U69" s="82" t="s">
        <v>2868</v>
      </c>
      <c r="V69" s="82" t="s">
        <v>4276</v>
      </c>
      <c r="W69" s="82" t="s">
        <v>3289</v>
      </c>
      <c r="X69" s="82" t="s">
        <v>3325</v>
      </c>
      <c r="Y69" s="82" t="s">
        <v>3291</v>
      </c>
      <c r="Z69" s="82" t="s">
        <v>3303</v>
      </c>
      <c r="AA69" s="82" t="s">
        <v>3291</v>
      </c>
      <c r="AB69" s="82" t="s">
        <v>3289</v>
      </c>
      <c r="AC69" s="82" t="s">
        <v>3291</v>
      </c>
      <c r="AD69" s="82" t="s">
        <v>2868</v>
      </c>
      <c r="AE69" s="82" t="s">
        <v>2868</v>
      </c>
      <c r="AF69" s="82" t="s">
        <v>3302</v>
      </c>
      <c r="AG69" s="82" t="s">
        <v>3291</v>
      </c>
      <c r="AH69" s="82" t="s">
        <v>3291</v>
      </c>
      <c r="AI69" s="82" t="s">
        <v>3291</v>
      </c>
      <c r="AJ69" s="82" t="s">
        <v>4290</v>
      </c>
      <c r="AK69" s="82" t="s">
        <v>3289</v>
      </c>
      <c r="AL69" s="82" t="s">
        <v>3325</v>
      </c>
      <c r="AM69" s="82" t="s">
        <v>3291</v>
      </c>
      <c r="AN69" s="82" t="s">
        <v>3303</v>
      </c>
      <c r="AO69" s="82" t="s">
        <v>3291</v>
      </c>
      <c r="AP69" s="82" t="s">
        <v>3289</v>
      </c>
      <c r="AQ69" s="82" t="s">
        <v>3291</v>
      </c>
      <c r="AR69" s="82" t="s">
        <v>2868</v>
      </c>
      <c r="AS69" s="82" t="s">
        <v>2868</v>
      </c>
      <c r="AT69" s="82" t="s">
        <v>3302</v>
      </c>
      <c r="AU69" s="82" t="s">
        <v>3291</v>
      </c>
      <c r="AV69" s="82" t="s">
        <v>3291</v>
      </c>
      <c r="AW69" s="82" t="s">
        <v>3291</v>
      </c>
      <c r="AX69" s="82" t="s">
        <v>4277</v>
      </c>
      <c r="AY69" s="82" t="s">
        <v>3289</v>
      </c>
      <c r="AZ69" s="82" t="s">
        <v>3325</v>
      </c>
      <c r="BA69" s="82" t="s">
        <v>3291</v>
      </c>
      <c r="BB69" s="82" t="s">
        <v>3303</v>
      </c>
      <c r="BC69" s="82" t="s">
        <v>3291</v>
      </c>
      <c r="BD69" s="82" t="s">
        <v>3289</v>
      </c>
      <c r="BE69" s="82" t="s">
        <v>3291</v>
      </c>
      <c r="BF69" s="82" t="s">
        <v>2868</v>
      </c>
      <c r="BG69" s="82" t="s">
        <v>2868</v>
      </c>
      <c r="BH69" s="82" t="s">
        <v>3302</v>
      </c>
      <c r="BI69" s="82" t="s">
        <v>3291</v>
      </c>
      <c r="BJ69" s="82" t="s">
        <v>3291</v>
      </c>
      <c r="BK69" s="82" t="s">
        <v>3291</v>
      </c>
      <c r="BL69" s="82" t="s">
        <v>4291</v>
      </c>
      <c r="BM69" s="82" t="s">
        <v>3289</v>
      </c>
      <c r="BN69" s="82" t="s">
        <v>3325</v>
      </c>
      <c r="BO69" s="82" t="s">
        <v>3291</v>
      </c>
      <c r="BP69" s="82" t="s">
        <v>3303</v>
      </c>
      <c r="BQ69" s="82" t="s">
        <v>3291</v>
      </c>
      <c r="BR69" s="82" t="s">
        <v>3289</v>
      </c>
      <c r="BS69" s="82" t="s">
        <v>3291</v>
      </c>
      <c r="BT69" s="82" t="s">
        <v>2868</v>
      </c>
      <c r="BU69" s="82" t="s">
        <v>2868</v>
      </c>
      <c r="BV69" s="82" t="s">
        <v>3302</v>
      </c>
      <c r="BW69" s="82" t="s">
        <v>3291</v>
      </c>
      <c r="BX69" s="82" t="s">
        <v>3291</v>
      </c>
      <c r="BY69" s="82" t="s">
        <v>3291</v>
      </c>
      <c r="BZ69" s="82" t="s">
        <v>4278</v>
      </c>
      <c r="CA69" s="82" t="s">
        <v>3289</v>
      </c>
      <c r="CB69" s="82" t="s">
        <v>3325</v>
      </c>
      <c r="CC69" s="82" t="s">
        <v>3291</v>
      </c>
      <c r="CD69" s="82" t="s">
        <v>3303</v>
      </c>
      <c r="CE69" s="82" t="s">
        <v>3291</v>
      </c>
      <c r="CF69" s="82" t="s">
        <v>3289</v>
      </c>
      <c r="CG69" s="82" t="s">
        <v>3291</v>
      </c>
      <c r="CH69" s="82" t="s">
        <v>2868</v>
      </c>
      <c r="CI69" s="82" t="s">
        <v>2868</v>
      </c>
      <c r="CJ69" s="82" t="s">
        <v>3302</v>
      </c>
      <c r="CK69" s="82" t="s">
        <v>3291</v>
      </c>
      <c r="CL69" s="82" t="s">
        <v>3291</v>
      </c>
      <c r="CM69" s="82" t="s">
        <v>3291</v>
      </c>
      <c r="CN69" s="82" t="s">
        <v>4279</v>
      </c>
      <c r="CO69" s="82" t="s">
        <v>3289</v>
      </c>
      <c r="CP69" s="82" t="s">
        <v>3325</v>
      </c>
      <c r="CQ69" s="82" t="s">
        <v>3291</v>
      </c>
      <c r="CR69" s="82" t="s">
        <v>3303</v>
      </c>
      <c r="CS69" s="82" t="s">
        <v>3291</v>
      </c>
      <c r="CT69" s="82" t="s">
        <v>3289</v>
      </c>
      <c r="CU69" s="82" t="s">
        <v>3291</v>
      </c>
      <c r="CV69" s="82" t="s">
        <v>2868</v>
      </c>
      <c r="CW69" s="82" t="s">
        <v>2868</v>
      </c>
      <c r="CX69" s="82" t="s">
        <v>3302</v>
      </c>
      <c r="CY69" s="82" t="s">
        <v>3291</v>
      </c>
      <c r="CZ69" s="82" t="s">
        <v>3291</v>
      </c>
      <c r="DA69" s="82" t="s">
        <v>3291</v>
      </c>
      <c r="DB69" s="82" t="s">
        <v>4280</v>
      </c>
      <c r="DC69" s="82" t="s">
        <v>3289</v>
      </c>
      <c r="DD69" s="82" t="s">
        <v>3325</v>
      </c>
      <c r="DE69" s="82" t="s">
        <v>3291</v>
      </c>
      <c r="DF69" s="82" t="s">
        <v>3303</v>
      </c>
      <c r="DG69" s="82" t="s">
        <v>3291</v>
      </c>
      <c r="DH69" s="82" t="s">
        <v>3289</v>
      </c>
      <c r="DI69" s="82" t="s">
        <v>3291</v>
      </c>
      <c r="DJ69" s="82" t="s">
        <v>2868</v>
      </c>
      <c r="DK69" s="82" t="s">
        <v>2868</v>
      </c>
      <c r="DL69" s="82" t="s">
        <v>3302</v>
      </c>
      <c r="DM69" s="82" t="s">
        <v>3291</v>
      </c>
      <c r="DN69" s="82" t="s">
        <v>3291</v>
      </c>
      <c r="DO69" s="82" t="s">
        <v>3291</v>
      </c>
      <c r="DP69" s="82" t="s">
        <v>4281</v>
      </c>
      <c r="DQ69" s="82" t="s">
        <v>3297</v>
      </c>
      <c r="DR69" s="82" t="s">
        <v>2868</v>
      </c>
      <c r="DS69" s="82" t="s">
        <v>2868</v>
      </c>
      <c r="DT69" s="82" t="s">
        <v>2868</v>
      </c>
      <c r="DU69" s="82" t="s">
        <v>2868</v>
      </c>
      <c r="DV69" s="82" t="s">
        <v>2868</v>
      </c>
      <c r="DW69" s="82" t="s">
        <v>2868</v>
      </c>
      <c r="DX69" s="82" t="s">
        <v>2868</v>
      </c>
      <c r="DY69" s="82" t="s">
        <v>2868</v>
      </c>
      <c r="DZ69" s="82" t="s">
        <v>2868</v>
      </c>
      <c r="EA69" s="82" t="s">
        <v>2868</v>
      </c>
      <c r="EB69" s="82" t="s">
        <v>2868</v>
      </c>
      <c r="EC69" s="82" t="s">
        <v>2868</v>
      </c>
      <c r="ED69" s="82" t="s">
        <v>4292</v>
      </c>
      <c r="EE69" s="82" t="s">
        <v>3289</v>
      </c>
      <c r="EF69" s="82" t="s">
        <v>3325</v>
      </c>
      <c r="EG69" s="82" t="s">
        <v>3291</v>
      </c>
      <c r="EH69" s="82" t="s">
        <v>3303</v>
      </c>
      <c r="EI69" s="82" t="s">
        <v>3291</v>
      </c>
      <c r="EJ69" s="82" t="s">
        <v>3289</v>
      </c>
      <c r="EK69" s="82" t="s">
        <v>3291</v>
      </c>
      <c r="EL69" s="82" t="s">
        <v>2868</v>
      </c>
      <c r="EM69" s="82" t="s">
        <v>2868</v>
      </c>
      <c r="EN69" s="82" t="s">
        <v>3302</v>
      </c>
      <c r="EO69" s="82" t="s">
        <v>3291</v>
      </c>
      <c r="EP69" s="82" t="s">
        <v>3291</v>
      </c>
      <c r="EQ69" s="82" t="s">
        <v>3291</v>
      </c>
      <c r="ER69" s="82" t="s">
        <v>4282</v>
      </c>
      <c r="ES69" s="82" t="s">
        <v>3297</v>
      </c>
      <c r="ET69" s="82" t="s">
        <v>2868</v>
      </c>
      <c r="EU69" s="82" t="s">
        <v>2868</v>
      </c>
      <c r="EV69" s="82" t="s">
        <v>2868</v>
      </c>
      <c r="EW69" s="82" t="s">
        <v>2868</v>
      </c>
      <c r="EX69" s="82" t="s">
        <v>2868</v>
      </c>
      <c r="EY69" s="82" t="s">
        <v>2868</v>
      </c>
      <c r="EZ69" s="82" t="s">
        <v>2868</v>
      </c>
      <c r="FA69" s="82" t="s">
        <v>2868</v>
      </c>
      <c r="FB69" s="82" t="s">
        <v>2868</v>
      </c>
      <c r="FC69" s="82" t="s">
        <v>2868</v>
      </c>
      <c r="FD69" s="82" t="s">
        <v>2868</v>
      </c>
      <c r="FE69" s="82" t="s">
        <v>2868</v>
      </c>
      <c r="FF69" s="82" t="s">
        <v>4283</v>
      </c>
      <c r="FG69" s="82" t="s">
        <v>3289</v>
      </c>
      <c r="FH69" s="82" t="s">
        <v>3325</v>
      </c>
      <c r="FI69" s="82" t="s">
        <v>3291</v>
      </c>
      <c r="FJ69" s="82" t="s">
        <v>3303</v>
      </c>
      <c r="FK69" s="82" t="s">
        <v>3291</v>
      </c>
      <c r="FL69" s="82" t="s">
        <v>3289</v>
      </c>
      <c r="FM69" s="82" t="s">
        <v>3291</v>
      </c>
      <c r="FN69" s="82" t="s">
        <v>2868</v>
      </c>
      <c r="FO69" s="82" t="s">
        <v>2868</v>
      </c>
      <c r="FP69" s="82" t="s">
        <v>3302</v>
      </c>
      <c r="FQ69" s="82" t="s">
        <v>3291</v>
      </c>
      <c r="FR69" s="82" t="s">
        <v>3291</v>
      </c>
      <c r="FS69" s="82" t="s">
        <v>3291</v>
      </c>
      <c r="FT69" s="82" t="s">
        <v>4293</v>
      </c>
      <c r="FU69" s="82" t="s">
        <v>3289</v>
      </c>
      <c r="FV69" s="82" t="s">
        <v>3325</v>
      </c>
      <c r="FW69" s="82" t="s">
        <v>3291</v>
      </c>
      <c r="FX69" s="82" t="s">
        <v>3303</v>
      </c>
      <c r="FY69" s="82" t="s">
        <v>3291</v>
      </c>
      <c r="FZ69" s="82" t="s">
        <v>3289</v>
      </c>
      <c r="GA69" s="82" t="s">
        <v>3291</v>
      </c>
      <c r="GB69" s="82" t="s">
        <v>2868</v>
      </c>
      <c r="GC69" s="82" t="s">
        <v>2868</v>
      </c>
      <c r="GD69" s="82" t="s">
        <v>3302</v>
      </c>
      <c r="GE69" s="82" t="s">
        <v>3291</v>
      </c>
      <c r="GF69" s="82" t="s">
        <v>3291</v>
      </c>
      <c r="GG69" s="82" t="s">
        <v>3291</v>
      </c>
      <c r="GH69" s="82" t="s">
        <v>4284</v>
      </c>
      <c r="GI69" s="82" t="s">
        <v>3289</v>
      </c>
      <c r="GJ69" s="82" t="s">
        <v>3325</v>
      </c>
      <c r="GK69" s="82" t="s">
        <v>3291</v>
      </c>
      <c r="GL69" s="82" t="s">
        <v>3303</v>
      </c>
      <c r="GM69" s="82" t="s">
        <v>3291</v>
      </c>
      <c r="GN69" s="82" t="s">
        <v>3289</v>
      </c>
      <c r="GO69" s="82" t="s">
        <v>3291</v>
      </c>
      <c r="GP69" s="82" t="s">
        <v>2868</v>
      </c>
      <c r="GQ69" s="82" t="s">
        <v>2868</v>
      </c>
      <c r="GR69" s="82" t="s">
        <v>3302</v>
      </c>
      <c r="GS69" s="82" t="s">
        <v>3291</v>
      </c>
      <c r="GT69" s="82" t="s">
        <v>3291</v>
      </c>
      <c r="GU69" s="82" t="s">
        <v>3291</v>
      </c>
      <c r="GV69" s="82" t="s">
        <v>4294</v>
      </c>
      <c r="GW69" s="82" t="s">
        <v>3289</v>
      </c>
      <c r="GX69" s="82" t="s">
        <v>3325</v>
      </c>
      <c r="GY69" s="82" t="s">
        <v>3291</v>
      </c>
      <c r="GZ69" s="82" t="s">
        <v>3303</v>
      </c>
      <c r="HA69" s="82" t="s">
        <v>3291</v>
      </c>
      <c r="HB69" s="82" t="s">
        <v>3289</v>
      </c>
      <c r="HC69" s="82" t="s">
        <v>3291</v>
      </c>
      <c r="HD69" s="82" t="s">
        <v>2868</v>
      </c>
      <c r="HE69" s="82" t="s">
        <v>2868</v>
      </c>
      <c r="HF69" s="82" t="s">
        <v>3302</v>
      </c>
      <c r="HG69" s="82" t="s">
        <v>3291</v>
      </c>
      <c r="HH69" s="82" t="s">
        <v>3291</v>
      </c>
      <c r="HI69" s="82" t="s">
        <v>3291</v>
      </c>
      <c r="HJ69" s="82" t="s">
        <v>4285</v>
      </c>
      <c r="HK69" s="82" t="s">
        <v>3289</v>
      </c>
      <c r="HL69" s="82" t="s">
        <v>3325</v>
      </c>
      <c r="HM69" s="82" t="s">
        <v>3291</v>
      </c>
      <c r="HN69" s="82" t="s">
        <v>3298</v>
      </c>
      <c r="HO69" s="82" t="s">
        <v>3291</v>
      </c>
      <c r="HP69" s="82" t="s">
        <v>3289</v>
      </c>
      <c r="HQ69" s="82" t="s">
        <v>3291</v>
      </c>
      <c r="HR69" s="82" t="s">
        <v>2868</v>
      </c>
      <c r="HS69" s="82" t="s">
        <v>2868</v>
      </c>
      <c r="HT69" s="82" t="s">
        <v>3302</v>
      </c>
      <c r="HU69" s="82" t="s">
        <v>3291</v>
      </c>
      <c r="HV69" s="82" t="s">
        <v>3289</v>
      </c>
      <c r="HW69" s="82" t="s">
        <v>3291</v>
      </c>
      <c r="HX69" s="82" t="s">
        <v>4286</v>
      </c>
      <c r="HY69" s="82" t="s">
        <v>3297</v>
      </c>
      <c r="HZ69" s="82" t="s">
        <v>2868</v>
      </c>
      <c r="IA69" s="82" t="s">
        <v>2868</v>
      </c>
      <c r="IB69" s="82" t="s">
        <v>2868</v>
      </c>
      <c r="IC69" s="82" t="s">
        <v>2868</v>
      </c>
      <c r="ID69" s="82" t="s">
        <v>2868</v>
      </c>
      <c r="IE69" s="82" t="s">
        <v>2868</v>
      </c>
      <c r="IF69" s="82" t="s">
        <v>2868</v>
      </c>
      <c r="IG69" s="82" t="s">
        <v>2868</v>
      </c>
      <c r="IH69" s="82" t="s">
        <v>2868</v>
      </c>
      <c r="II69" s="82" t="s">
        <v>2868</v>
      </c>
      <c r="IJ69" s="82" t="s">
        <v>2868</v>
      </c>
      <c r="IK69" s="82" t="s">
        <v>2868</v>
      </c>
      <c r="IL69" s="82" t="s">
        <v>4287</v>
      </c>
      <c r="IM69" s="82" t="s">
        <v>3289</v>
      </c>
      <c r="IN69" s="82" t="s">
        <v>3325</v>
      </c>
      <c r="IO69" s="82" t="s">
        <v>3291</v>
      </c>
      <c r="IP69" s="82" t="s">
        <v>3303</v>
      </c>
      <c r="IQ69" s="82" t="s">
        <v>3291</v>
      </c>
      <c r="IR69" s="82" t="s">
        <v>3289</v>
      </c>
      <c r="IS69" s="82" t="s">
        <v>3291</v>
      </c>
      <c r="IT69" s="82" t="s">
        <v>2868</v>
      </c>
      <c r="IU69" s="82" t="s">
        <v>2868</v>
      </c>
      <c r="IV69" s="82" t="s">
        <v>3302</v>
      </c>
      <c r="IW69" s="82" t="s">
        <v>3291</v>
      </c>
      <c r="IX69" s="82" t="s">
        <v>3291</v>
      </c>
      <c r="IY69" s="82" t="s">
        <v>3291</v>
      </c>
      <c r="IZ69" s="82" t="s">
        <v>4288</v>
      </c>
      <c r="JA69" s="82" t="s">
        <v>3289</v>
      </c>
      <c r="JB69" s="82" t="s">
        <v>3325</v>
      </c>
      <c r="JC69" s="82" t="s">
        <v>3291</v>
      </c>
      <c r="JD69" s="82" t="s">
        <v>3303</v>
      </c>
      <c r="JE69" s="82" t="s">
        <v>3291</v>
      </c>
      <c r="JF69" s="82" t="s">
        <v>3289</v>
      </c>
      <c r="JG69" s="82" t="s">
        <v>3291</v>
      </c>
      <c r="JH69" s="82" t="s">
        <v>2868</v>
      </c>
      <c r="JI69" s="82" t="s">
        <v>2868</v>
      </c>
      <c r="JJ69" s="82" t="s">
        <v>3302</v>
      </c>
      <c r="JK69" s="82" t="s">
        <v>3291</v>
      </c>
      <c r="JL69" s="82" t="s">
        <v>3291</v>
      </c>
      <c r="JM69" s="82" t="s">
        <v>3291</v>
      </c>
      <c r="JN69" s="82" t="s">
        <v>4295</v>
      </c>
      <c r="JO69" s="82" t="s">
        <v>3289</v>
      </c>
      <c r="JP69" s="82" t="s">
        <v>3325</v>
      </c>
      <c r="JQ69" s="82" t="s">
        <v>3291</v>
      </c>
      <c r="JR69" s="82" t="s">
        <v>3303</v>
      </c>
      <c r="JS69" s="82" t="s">
        <v>3291</v>
      </c>
      <c r="JT69" s="82" t="s">
        <v>3289</v>
      </c>
      <c r="JU69" s="82" t="s">
        <v>3291</v>
      </c>
      <c r="JV69" s="82" t="s">
        <v>2868</v>
      </c>
      <c r="JW69" s="82" t="s">
        <v>2868</v>
      </c>
      <c r="JX69" s="82" t="s">
        <v>3302</v>
      </c>
      <c r="JY69" s="82" t="s">
        <v>3291</v>
      </c>
      <c r="JZ69" s="82" t="s">
        <v>3291</v>
      </c>
      <c r="KA69" s="82" t="s">
        <v>3291</v>
      </c>
      <c r="KB69" s="82" t="s">
        <v>4289</v>
      </c>
      <c r="KC69" s="82" t="s">
        <v>3289</v>
      </c>
      <c r="KD69" s="82" t="s">
        <v>3325</v>
      </c>
      <c r="KE69" s="82" t="s">
        <v>3291</v>
      </c>
      <c r="KF69" s="82" t="s">
        <v>3303</v>
      </c>
      <c r="KG69" s="82" t="s">
        <v>3291</v>
      </c>
      <c r="KH69" s="82" t="s">
        <v>3289</v>
      </c>
      <c r="KI69" s="82" t="s">
        <v>3291</v>
      </c>
      <c r="KJ69" s="82" t="s">
        <v>2868</v>
      </c>
      <c r="KK69" s="82" t="s">
        <v>2868</v>
      </c>
      <c r="KL69" s="82" t="s">
        <v>3302</v>
      </c>
      <c r="KM69" s="82" t="s">
        <v>3291</v>
      </c>
      <c r="KN69" s="82" t="s">
        <v>3291</v>
      </c>
      <c r="KO69" s="82" t="s">
        <v>3291</v>
      </c>
      <c r="KP69" s="82" t="s">
        <v>2868</v>
      </c>
      <c r="KQ69" s="82" t="s">
        <v>2868</v>
      </c>
      <c r="KR69" s="82" t="s">
        <v>2868</v>
      </c>
      <c r="KS69" s="82" t="s">
        <v>2868</v>
      </c>
      <c r="KT69" s="82" t="s">
        <v>2868</v>
      </c>
      <c r="KU69" s="82" t="s">
        <v>2868</v>
      </c>
      <c r="KV69" s="82" t="s">
        <v>2868</v>
      </c>
      <c r="KW69" s="82" t="s">
        <v>2868</v>
      </c>
      <c r="KX69" s="82" t="s">
        <v>2868</v>
      </c>
      <c r="KY69" s="82" t="s">
        <v>2868</v>
      </c>
      <c r="KZ69" s="82" t="s">
        <v>2868</v>
      </c>
      <c r="LA69" s="82" t="s">
        <v>2868</v>
      </c>
      <c r="LB69" s="82" t="s">
        <v>2868</v>
      </c>
      <c r="LC69" s="82" t="s">
        <v>2868</v>
      </c>
      <c r="LD69" s="82" t="s">
        <v>2868</v>
      </c>
      <c r="LE69" s="82" t="s">
        <v>2868</v>
      </c>
      <c r="LF69" s="82" t="s">
        <v>2868</v>
      </c>
      <c r="LG69" s="82" t="s">
        <v>2868</v>
      </c>
      <c r="LH69" s="82" t="s">
        <v>2868</v>
      </c>
      <c r="LI69" s="82" t="s">
        <v>2868</v>
      </c>
      <c r="LJ69" s="82" t="s">
        <v>2868</v>
      </c>
      <c r="LK69" s="82" t="s">
        <v>2868</v>
      </c>
      <c r="LL69" s="82" t="s">
        <v>2868</v>
      </c>
      <c r="LM69" s="82" t="s">
        <v>2868</v>
      </c>
      <c r="LN69" s="82" t="s">
        <v>2868</v>
      </c>
      <c r="LO69" s="82" t="s">
        <v>2868</v>
      </c>
      <c r="LP69" s="82" t="s">
        <v>2868</v>
      </c>
      <c r="LQ69" s="82" t="s">
        <v>2868</v>
      </c>
      <c r="LR69" s="82" t="s">
        <v>2868</v>
      </c>
      <c r="LS69" s="82" t="s">
        <v>2868</v>
      </c>
      <c r="LT69" s="82" t="s">
        <v>2868</v>
      </c>
      <c r="LU69" s="82" t="s">
        <v>2868</v>
      </c>
      <c r="LV69" s="82" t="s">
        <v>2868</v>
      </c>
      <c r="LW69" s="82" t="s">
        <v>2868</v>
      </c>
      <c r="LX69" s="82" t="s">
        <v>2868</v>
      </c>
      <c r="LY69" s="82" t="s">
        <v>2868</v>
      </c>
      <c r="LZ69" s="82" t="s">
        <v>2868</v>
      </c>
      <c r="MA69" s="82" t="s">
        <v>2868</v>
      </c>
      <c r="MB69" s="82" t="s">
        <v>2868</v>
      </c>
      <c r="MC69" s="82" t="s">
        <v>2868</v>
      </c>
      <c r="MD69" s="82" t="s">
        <v>2868</v>
      </c>
      <c r="ME69" s="82" t="s">
        <v>2868</v>
      </c>
      <c r="MF69" s="82" t="s">
        <v>2868</v>
      </c>
      <c r="MG69" s="82" t="s">
        <v>2868</v>
      </c>
      <c r="MH69" s="82" t="s">
        <v>2868</v>
      </c>
      <c r="MI69" s="82" t="s">
        <v>2868</v>
      </c>
      <c r="MJ69" s="82" t="s">
        <v>2868</v>
      </c>
      <c r="MK69" s="82" t="s">
        <v>2868</v>
      </c>
      <c r="ML69" s="82" t="s">
        <v>2868</v>
      </c>
      <c r="MM69" s="82" t="s">
        <v>2868</v>
      </c>
      <c r="MN69" s="82" t="s">
        <v>2868</v>
      </c>
      <c r="MO69" s="82" t="s">
        <v>2868</v>
      </c>
      <c r="MP69" s="82" t="s">
        <v>2868</v>
      </c>
      <c r="MQ69" s="82" t="s">
        <v>2868</v>
      </c>
      <c r="MR69" s="82" t="s">
        <v>2868</v>
      </c>
      <c r="MS69" s="82" t="s">
        <v>2868</v>
      </c>
      <c r="MT69" s="82" t="s">
        <v>2868</v>
      </c>
      <c r="MU69" s="82" t="s">
        <v>2868</v>
      </c>
      <c r="MV69" s="82" t="s">
        <v>2868</v>
      </c>
      <c r="MW69" s="82" t="s">
        <v>2868</v>
      </c>
      <c r="MX69" s="82" t="s">
        <v>2868</v>
      </c>
      <c r="MY69" s="82" t="s">
        <v>2868</v>
      </c>
      <c r="MZ69" s="82" t="s">
        <v>2868</v>
      </c>
      <c r="NA69" s="82" t="s">
        <v>2868</v>
      </c>
      <c r="NB69" s="82" t="s">
        <v>2868</v>
      </c>
      <c r="NC69" s="82" t="s">
        <v>2868</v>
      </c>
      <c r="ND69" s="82" t="s">
        <v>2868</v>
      </c>
      <c r="NE69" s="82" t="s">
        <v>2868</v>
      </c>
      <c r="NF69" s="82" t="s">
        <v>2868</v>
      </c>
      <c r="NG69" s="82" t="s">
        <v>2868</v>
      </c>
      <c r="NH69" s="82" t="s">
        <v>2868</v>
      </c>
      <c r="NI69" s="82" t="s">
        <v>2868</v>
      </c>
      <c r="NJ69" s="82" t="s">
        <v>2868</v>
      </c>
      <c r="NK69" s="82" t="s">
        <v>2868</v>
      </c>
      <c r="NL69" s="82" t="s">
        <v>2868</v>
      </c>
      <c r="NM69" s="82" t="s">
        <v>2868</v>
      </c>
      <c r="NN69" s="82" t="s">
        <v>2868</v>
      </c>
      <c r="NO69" s="82" t="s">
        <v>2868</v>
      </c>
      <c r="NP69" s="82" t="s">
        <v>2868</v>
      </c>
      <c r="NQ69" s="82" t="s">
        <v>2868</v>
      </c>
      <c r="NR69" s="82" t="s">
        <v>2868</v>
      </c>
      <c r="NS69" s="82" t="s">
        <v>2868</v>
      </c>
      <c r="NT69" s="82" t="s">
        <v>2868</v>
      </c>
      <c r="NU69" s="82" t="s">
        <v>2868</v>
      </c>
      <c r="NV69" s="82" t="s">
        <v>2868</v>
      </c>
      <c r="NW69" s="82" t="s">
        <v>2868</v>
      </c>
      <c r="NX69" s="82" t="s">
        <v>2868</v>
      </c>
      <c r="NY69" s="82" t="s">
        <v>2868</v>
      </c>
      <c r="NZ69" s="82" t="s">
        <v>2868</v>
      </c>
      <c r="OA69" s="82" t="s">
        <v>2868</v>
      </c>
      <c r="OB69" s="82" t="s">
        <v>2868</v>
      </c>
      <c r="OC69" s="82" t="s">
        <v>2868</v>
      </c>
      <c r="OD69" s="82" t="s">
        <v>2868</v>
      </c>
      <c r="OE69" s="82" t="s">
        <v>2868</v>
      </c>
      <c r="OF69" s="82" t="s">
        <v>2868</v>
      </c>
      <c r="OG69" s="82" t="s">
        <v>2868</v>
      </c>
      <c r="OH69" s="82" t="s">
        <v>2868</v>
      </c>
      <c r="OI69" s="82" t="s">
        <v>2868</v>
      </c>
      <c r="OJ69" s="82" t="s">
        <v>2868</v>
      </c>
      <c r="OK69" s="82" t="s">
        <v>2868</v>
      </c>
      <c r="OL69" s="82" t="s">
        <v>2868</v>
      </c>
      <c r="OM69" s="82" t="s">
        <v>2868</v>
      </c>
      <c r="ON69" s="82" t="s">
        <v>2868</v>
      </c>
      <c r="OO69" s="82" t="s">
        <v>2868</v>
      </c>
      <c r="OP69" s="82" t="s">
        <v>2868</v>
      </c>
      <c r="OQ69" s="82" t="s">
        <v>2868</v>
      </c>
      <c r="OR69" s="82" t="s">
        <v>2868</v>
      </c>
      <c r="OS69" s="82" t="s">
        <v>2868</v>
      </c>
      <c r="OT69" s="82" t="s">
        <v>2868</v>
      </c>
      <c r="OU69" s="82" t="s">
        <v>2868</v>
      </c>
      <c r="OV69" s="82" t="s">
        <v>2868</v>
      </c>
      <c r="OW69" s="82" t="s">
        <v>2868</v>
      </c>
      <c r="OX69" s="82" t="s">
        <v>2868</v>
      </c>
      <c r="OY69" s="82" t="s">
        <v>2868</v>
      </c>
      <c r="OZ69" s="82" t="s">
        <v>2868</v>
      </c>
      <c r="PA69" s="82" t="s">
        <v>2868</v>
      </c>
      <c r="PB69" s="82" t="s">
        <v>2868</v>
      </c>
      <c r="PC69" s="82" t="s">
        <v>2868</v>
      </c>
      <c r="PD69" s="82" t="s">
        <v>2868</v>
      </c>
      <c r="PE69" s="82" t="s">
        <v>2868</v>
      </c>
      <c r="PF69" s="82" t="s">
        <v>2868</v>
      </c>
      <c r="PG69" s="82" t="s">
        <v>2868</v>
      </c>
      <c r="PH69" s="82" t="s">
        <v>2868</v>
      </c>
      <c r="PI69" s="82" t="s">
        <v>2868</v>
      </c>
      <c r="PJ69" s="82" t="s">
        <v>2868</v>
      </c>
      <c r="PK69" s="82" t="s">
        <v>2868</v>
      </c>
      <c r="PL69" s="82" t="s">
        <v>2868</v>
      </c>
      <c r="PM69" s="82" t="s">
        <v>2868</v>
      </c>
      <c r="PN69" s="82" t="s">
        <v>2868</v>
      </c>
      <c r="PO69" s="82" t="s">
        <v>2868</v>
      </c>
      <c r="PP69" s="82" t="s">
        <v>2868</v>
      </c>
      <c r="PQ69" s="82" t="s">
        <v>2868</v>
      </c>
      <c r="PR69" s="82" t="s">
        <v>2868</v>
      </c>
      <c r="PS69" s="82" t="s">
        <v>2868</v>
      </c>
      <c r="PT69" s="82" t="s">
        <v>2868</v>
      </c>
      <c r="PU69" s="82" t="s">
        <v>2868</v>
      </c>
      <c r="PV69" s="82" t="s">
        <v>2868</v>
      </c>
      <c r="PW69" s="82" t="s">
        <v>2868</v>
      </c>
      <c r="PX69" s="82" t="s">
        <v>2868</v>
      </c>
      <c r="PY69" s="82" t="s">
        <v>2868</v>
      </c>
      <c r="PZ69" s="82" t="s">
        <v>2868</v>
      </c>
      <c r="QA69" s="82" t="s">
        <v>2868</v>
      </c>
      <c r="QB69" s="82" t="s">
        <v>2868</v>
      </c>
      <c r="QC69" s="82" t="s">
        <v>2868</v>
      </c>
      <c r="QD69" s="82" t="s">
        <v>2868</v>
      </c>
      <c r="QE69" s="82" t="s">
        <v>2868</v>
      </c>
      <c r="QF69" s="82" t="s">
        <v>2868</v>
      </c>
      <c r="QG69" s="82" t="s">
        <v>2868</v>
      </c>
      <c r="QH69" s="82" t="s">
        <v>2868</v>
      </c>
      <c r="QI69" s="82" t="s">
        <v>2868</v>
      </c>
      <c r="QJ69" s="82" t="s">
        <v>2868</v>
      </c>
      <c r="QK69" s="82" t="s">
        <v>2868</v>
      </c>
      <c r="QL69" s="82" t="s">
        <v>2868</v>
      </c>
      <c r="QM69" s="82" t="s">
        <v>2868</v>
      </c>
    </row>
    <row r="70" spans="2:455">
      <c r="B70" s="82" t="s">
        <v>2954</v>
      </c>
      <c r="C70" s="82" t="s">
        <v>4144</v>
      </c>
      <c r="D70" s="82" t="s">
        <v>2954</v>
      </c>
      <c r="E70" s="82" t="s">
        <v>3312</v>
      </c>
      <c r="F70" s="82" t="s">
        <v>849</v>
      </c>
      <c r="G70" s="82" t="s">
        <v>1274</v>
      </c>
      <c r="H70" s="82" t="s">
        <v>1274</v>
      </c>
      <c r="I70" s="82" t="s">
        <v>4019</v>
      </c>
      <c r="J70" s="82" t="s">
        <v>4021</v>
      </c>
      <c r="K70" s="82" t="s">
        <v>3303</v>
      </c>
      <c r="L70" s="82" t="s">
        <v>3291</v>
      </c>
      <c r="M70" s="82" t="s">
        <v>3297</v>
      </c>
      <c r="N70" s="82" t="s">
        <v>4303</v>
      </c>
      <c r="O70" s="82" t="s">
        <v>3291</v>
      </c>
      <c r="P70" s="82" t="s">
        <v>3368</v>
      </c>
      <c r="Q70" s="82" t="s">
        <v>3293</v>
      </c>
      <c r="R70" s="82" t="s">
        <v>3297</v>
      </c>
      <c r="S70" s="82" t="s">
        <v>3293</v>
      </c>
      <c r="T70" s="82" t="s">
        <v>2868</v>
      </c>
      <c r="U70" s="82" t="s">
        <v>2868</v>
      </c>
      <c r="V70" s="82" t="s">
        <v>4276</v>
      </c>
      <c r="W70" s="82" t="s">
        <v>3289</v>
      </c>
      <c r="X70" s="82" t="s">
        <v>3320</v>
      </c>
      <c r="Y70" s="82" t="s">
        <v>3293</v>
      </c>
      <c r="Z70" s="82" t="s">
        <v>3295</v>
      </c>
      <c r="AA70" s="82" t="s">
        <v>3293</v>
      </c>
      <c r="AB70" s="82" t="s">
        <v>3289</v>
      </c>
      <c r="AC70" s="82" t="s">
        <v>3291</v>
      </c>
      <c r="AD70" s="82" t="s">
        <v>2868</v>
      </c>
      <c r="AE70" s="82" t="s">
        <v>2868</v>
      </c>
      <c r="AF70" s="82" t="s">
        <v>3302</v>
      </c>
      <c r="AG70" s="82" t="s">
        <v>3291</v>
      </c>
      <c r="AH70" s="82" t="s">
        <v>3291</v>
      </c>
      <c r="AI70" s="82" t="s">
        <v>3291</v>
      </c>
      <c r="AJ70" s="82" t="s">
        <v>4290</v>
      </c>
      <c r="AK70" s="82" t="s">
        <v>3289</v>
      </c>
      <c r="AL70" s="82" t="s">
        <v>3320</v>
      </c>
      <c r="AM70" s="82" t="s">
        <v>3291</v>
      </c>
      <c r="AN70" s="82" t="s">
        <v>3295</v>
      </c>
      <c r="AO70" s="82" t="s">
        <v>3293</v>
      </c>
      <c r="AP70" s="82" t="s">
        <v>3289</v>
      </c>
      <c r="AQ70" s="82" t="s">
        <v>3291</v>
      </c>
      <c r="AR70" s="82" t="s">
        <v>2868</v>
      </c>
      <c r="AS70" s="82" t="s">
        <v>2868</v>
      </c>
      <c r="AT70" s="82" t="s">
        <v>3302</v>
      </c>
      <c r="AU70" s="82" t="s">
        <v>3293</v>
      </c>
      <c r="AV70" s="82" t="s">
        <v>3291</v>
      </c>
      <c r="AW70" s="82" t="s">
        <v>3291</v>
      </c>
      <c r="AX70" s="82" t="s">
        <v>4277</v>
      </c>
      <c r="AY70" s="82" t="s">
        <v>3289</v>
      </c>
      <c r="AZ70" s="82" t="s">
        <v>3320</v>
      </c>
      <c r="BA70" s="82" t="s">
        <v>3291</v>
      </c>
      <c r="BB70" s="82" t="s">
        <v>3295</v>
      </c>
      <c r="BC70" s="82" t="s">
        <v>3293</v>
      </c>
      <c r="BD70" s="82" t="s">
        <v>3289</v>
      </c>
      <c r="BE70" s="82" t="s">
        <v>3291</v>
      </c>
      <c r="BF70" s="82" t="s">
        <v>2868</v>
      </c>
      <c r="BG70" s="82" t="s">
        <v>2868</v>
      </c>
      <c r="BH70" s="82" t="s">
        <v>3302</v>
      </c>
      <c r="BI70" s="82" t="s">
        <v>3293</v>
      </c>
      <c r="BJ70" s="82" t="s">
        <v>3291</v>
      </c>
      <c r="BK70" s="82" t="s">
        <v>3291</v>
      </c>
      <c r="BL70" s="82" t="s">
        <v>4291</v>
      </c>
      <c r="BM70" s="82" t="s">
        <v>3289</v>
      </c>
      <c r="BN70" s="82" t="s">
        <v>3320</v>
      </c>
      <c r="BO70" s="82" t="s">
        <v>3291</v>
      </c>
      <c r="BP70" s="82" t="s">
        <v>3295</v>
      </c>
      <c r="BQ70" s="82" t="s">
        <v>3293</v>
      </c>
      <c r="BR70" s="82" t="s">
        <v>3289</v>
      </c>
      <c r="BS70" s="82" t="s">
        <v>3291</v>
      </c>
      <c r="BT70" s="82" t="s">
        <v>2868</v>
      </c>
      <c r="BU70" s="82" t="s">
        <v>2868</v>
      </c>
      <c r="BV70" s="82" t="s">
        <v>3302</v>
      </c>
      <c r="BW70" s="82" t="s">
        <v>3293</v>
      </c>
      <c r="BX70" s="82" t="s">
        <v>3291</v>
      </c>
      <c r="BY70" s="82" t="s">
        <v>3291</v>
      </c>
      <c r="BZ70" s="82" t="s">
        <v>4278</v>
      </c>
      <c r="CA70" s="82" t="s">
        <v>3289</v>
      </c>
      <c r="CB70" s="82" t="s">
        <v>3320</v>
      </c>
      <c r="CC70" s="82" t="s">
        <v>3291</v>
      </c>
      <c r="CD70" s="82" t="s">
        <v>3295</v>
      </c>
      <c r="CE70" s="82" t="s">
        <v>3293</v>
      </c>
      <c r="CF70" s="82" t="s">
        <v>3289</v>
      </c>
      <c r="CG70" s="82" t="s">
        <v>3291</v>
      </c>
      <c r="CH70" s="82" t="s">
        <v>2868</v>
      </c>
      <c r="CI70" s="82" t="s">
        <v>2868</v>
      </c>
      <c r="CJ70" s="82" t="s">
        <v>3302</v>
      </c>
      <c r="CK70" s="82" t="s">
        <v>3293</v>
      </c>
      <c r="CL70" s="82" t="s">
        <v>3291</v>
      </c>
      <c r="CM70" s="82" t="s">
        <v>3291</v>
      </c>
      <c r="CN70" s="82" t="s">
        <v>4279</v>
      </c>
      <c r="CO70" s="82" t="s">
        <v>3289</v>
      </c>
      <c r="CP70" s="82" t="s">
        <v>3320</v>
      </c>
      <c r="CQ70" s="82" t="s">
        <v>3291</v>
      </c>
      <c r="CR70" s="82" t="s">
        <v>3295</v>
      </c>
      <c r="CS70" s="82" t="s">
        <v>3293</v>
      </c>
      <c r="CT70" s="82" t="s">
        <v>3289</v>
      </c>
      <c r="CU70" s="82" t="s">
        <v>3291</v>
      </c>
      <c r="CV70" s="82" t="s">
        <v>2868</v>
      </c>
      <c r="CW70" s="82" t="s">
        <v>2868</v>
      </c>
      <c r="CX70" s="82" t="s">
        <v>3302</v>
      </c>
      <c r="CY70" s="82" t="s">
        <v>3293</v>
      </c>
      <c r="CZ70" s="82" t="s">
        <v>3291</v>
      </c>
      <c r="DA70" s="82" t="s">
        <v>3291</v>
      </c>
      <c r="DB70" s="82" t="s">
        <v>4280</v>
      </c>
      <c r="DC70" s="82" t="s">
        <v>3289</v>
      </c>
      <c r="DD70" s="82" t="s">
        <v>3320</v>
      </c>
      <c r="DE70" s="82" t="s">
        <v>3291</v>
      </c>
      <c r="DF70" s="82" t="s">
        <v>3295</v>
      </c>
      <c r="DG70" s="82" t="s">
        <v>3293</v>
      </c>
      <c r="DH70" s="82" t="s">
        <v>3289</v>
      </c>
      <c r="DI70" s="82" t="s">
        <v>3291</v>
      </c>
      <c r="DJ70" s="82" t="s">
        <v>2868</v>
      </c>
      <c r="DK70" s="82" t="s">
        <v>2868</v>
      </c>
      <c r="DL70" s="82" t="s">
        <v>3302</v>
      </c>
      <c r="DM70" s="82" t="s">
        <v>3293</v>
      </c>
      <c r="DN70" s="82" t="s">
        <v>3291</v>
      </c>
      <c r="DO70" s="82" t="s">
        <v>3291</v>
      </c>
      <c r="DP70" s="82" t="s">
        <v>4281</v>
      </c>
      <c r="DQ70" s="82" t="s">
        <v>3297</v>
      </c>
      <c r="DR70" s="82" t="s">
        <v>2868</v>
      </c>
      <c r="DS70" s="82" t="s">
        <v>2868</v>
      </c>
      <c r="DT70" s="82" t="s">
        <v>2868</v>
      </c>
      <c r="DU70" s="82" t="s">
        <v>2868</v>
      </c>
      <c r="DV70" s="82" t="s">
        <v>2868</v>
      </c>
      <c r="DW70" s="82" t="s">
        <v>2868</v>
      </c>
      <c r="DX70" s="82" t="s">
        <v>2868</v>
      </c>
      <c r="DY70" s="82" t="s">
        <v>2868</v>
      </c>
      <c r="DZ70" s="82" t="s">
        <v>2868</v>
      </c>
      <c r="EA70" s="82" t="s">
        <v>2868</v>
      </c>
      <c r="EB70" s="82" t="s">
        <v>2868</v>
      </c>
      <c r="EC70" s="82" t="s">
        <v>2868</v>
      </c>
      <c r="ED70" s="82" t="s">
        <v>4292</v>
      </c>
      <c r="EE70" s="82" t="s">
        <v>3289</v>
      </c>
      <c r="EF70" s="82" t="s">
        <v>3320</v>
      </c>
      <c r="EG70" s="82" t="s">
        <v>3291</v>
      </c>
      <c r="EH70" s="82" t="s">
        <v>3295</v>
      </c>
      <c r="EI70" s="82" t="s">
        <v>3293</v>
      </c>
      <c r="EJ70" s="82" t="s">
        <v>3289</v>
      </c>
      <c r="EK70" s="82" t="s">
        <v>3291</v>
      </c>
      <c r="EL70" s="82" t="s">
        <v>2868</v>
      </c>
      <c r="EM70" s="82" t="s">
        <v>2868</v>
      </c>
      <c r="EN70" s="82" t="s">
        <v>3302</v>
      </c>
      <c r="EO70" s="82" t="s">
        <v>3293</v>
      </c>
      <c r="EP70" s="82" t="s">
        <v>3291</v>
      </c>
      <c r="EQ70" s="82" t="s">
        <v>3291</v>
      </c>
      <c r="ER70" s="82" t="s">
        <v>4282</v>
      </c>
      <c r="ES70" s="82" t="s">
        <v>3289</v>
      </c>
      <c r="ET70" s="82" t="s">
        <v>3320</v>
      </c>
      <c r="EU70" s="82" t="s">
        <v>3291</v>
      </c>
      <c r="EV70" s="82" t="s">
        <v>3295</v>
      </c>
      <c r="EW70" s="82" t="s">
        <v>3293</v>
      </c>
      <c r="EX70" s="82" t="s">
        <v>3289</v>
      </c>
      <c r="EY70" s="82" t="s">
        <v>3291</v>
      </c>
      <c r="EZ70" s="82" t="s">
        <v>2868</v>
      </c>
      <c r="FA70" s="82" t="s">
        <v>2868</v>
      </c>
      <c r="FB70" s="82" t="s">
        <v>3302</v>
      </c>
      <c r="FC70" s="82" t="s">
        <v>3293</v>
      </c>
      <c r="FD70" s="82" t="s">
        <v>3291</v>
      </c>
      <c r="FE70" s="82" t="s">
        <v>3291</v>
      </c>
      <c r="FF70" s="82" t="s">
        <v>4283</v>
      </c>
      <c r="FG70" s="82" t="s">
        <v>3289</v>
      </c>
      <c r="FH70" s="82" t="s">
        <v>3320</v>
      </c>
      <c r="FI70" s="82" t="s">
        <v>3293</v>
      </c>
      <c r="FJ70" s="82" t="s">
        <v>3295</v>
      </c>
      <c r="FK70" s="82" t="s">
        <v>3293</v>
      </c>
      <c r="FL70" s="82" t="s">
        <v>3289</v>
      </c>
      <c r="FM70" s="82" t="s">
        <v>3291</v>
      </c>
      <c r="FN70" s="82" t="s">
        <v>2868</v>
      </c>
      <c r="FO70" s="82" t="s">
        <v>2868</v>
      </c>
      <c r="FP70" s="82" t="s">
        <v>3302</v>
      </c>
      <c r="FQ70" s="82" t="s">
        <v>3291</v>
      </c>
      <c r="FR70" s="82" t="s">
        <v>3291</v>
      </c>
      <c r="FS70" s="82" t="s">
        <v>3291</v>
      </c>
      <c r="FT70" s="82" t="s">
        <v>4293</v>
      </c>
      <c r="FU70" s="82" t="s">
        <v>3289</v>
      </c>
      <c r="FV70" s="82" t="s">
        <v>3320</v>
      </c>
      <c r="FW70" s="82" t="s">
        <v>3291</v>
      </c>
      <c r="FX70" s="82" t="s">
        <v>3301</v>
      </c>
      <c r="FY70" s="82" t="s">
        <v>3291</v>
      </c>
      <c r="FZ70" s="82" t="s">
        <v>3289</v>
      </c>
      <c r="GA70" s="82" t="s">
        <v>3291</v>
      </c>
      <c r="GB70" s="82" t="s">
        <v>2868</v>
      </c>
      <c r="GC70" s="82" t="s">
        <v>2868</v>
      </c>
      <c r="GD70" s="82" t="s">
        <v>3302</v>
      </c>
      <c r="GE70" s="82" t="s">
        <v>3293</v>
      </c>
      <c r="GF70" s="82" t="s">
        <v>3291</v>
      </c>
      <c r="GG70" s="82" t="s">
        <v>3293</v>
      </c>
      <c r="GH70" s="82" t="s">
        <v>4284</v>
      </c>
      <c r="GI70" s="82" t="s">
        <v>3289</v>
      </c>
      <c r="GJ70" s="82" t="s">
        <v>3320</v>
      </c>
      <c r="GK70" s="82" t="s">
        <v>3291</v>
      </c>
      <c r="GL70" s="82" t="s">
        <v>3303</v>
      </c>
      <c r="GM70" s="82" t="s">
        <v>3291</v>
      </c>
      <c r="GN70" s="82" t="s">
        <v>3289</v>
      </c>
      <c r="GO70" s="82" t="s">
        <v>3291</v>
      </c>
      <c r="GP70" s="82" t="s">
        <v>2868</v>
      </c>
      <c r="GQ70" s="82" t="s">
        <v>2868</v>
      </c>
      <c r="GR70" s="82" t="s">
        <v>3302</v>
      </c>
      <c r="GS70" s="82" t="s">
        <v>3293</v>
      </c>
      <c r="GT70" s="82" t="s">
        <v>3289</v>
      </c>
      <c r="GU70" s="82" t="s">
        <v>3293</v>
      </c>
      <c r="GV70" s="82" t="s">
        <v>4294</v>
      </c>
      <c r="GW70" s="82" t="s">
        <v>3289</v>
      </c>
      <c r="GX70" s="82" t="s">
        <v>3320</v>
      </c>
      <c r="GY70" s="82" t="s">
        <v>3291</v>
      </c>
      <c r="GZ70" s="82" t="s">
        <v>3295</v>
      </c>
      <c r="HA70" s="82" t="s">
        <v>3293</v>
      </c>
      <c r="HB70" s="82" t="s">
        <v>3289</v>
      </c>
      <c r="HC70" s="82" t="s">
        <v>3291</v>
      </c>
      <c r="HD70" s="82" t="s">
        <v>2868</v>
      </c>
      <c r="HE70" s="82" t="s">
        <v>2868</v>
      </c>
      <c r="HF70" s="82" t="s">
        <v>3302</v>
      </c>
      <c r="HG70" s="82" t="s">
        <v>3293</v>
      </c>
      <c r="HH70" s="82" t="s">
        <v>3291</v>
      </c>
      <c r="HI70" s="82" t="s">
        <v>3291</v>
      </c>
      <c r="HJ70" s="82" t="s">
        <v>4285</v>
      </c>
      <c r="HK70" s="82" t="s">
        <v>3289</v>
      </c>
      <c r="HL70" s="82" t="s">
        <v>3320</v>
      </c>
      <c r="HM70" s="82" t="s">
        <v>3291</v>
      </c>
      <c r="HN70" s="82" t="s">
        <v>3295</v>
      </c>
      <c r="HO70" s="82" t="s">
        <v>3293</v>
      </c>
      <c r="HP70" s="82" t="s">
        <v>3289</v>
      </c>
      <c r="HQ70" s="82" t="s">
        <v>3291</v>
      </c>
      <c r="HR70" s="82" t="s">
        <v>2868</v>
      </c>
      <c r="HS70" s="82" t="s">
        <v>2868</v>
      </c>
      <c r="HT70" s="82" t="s">
        <v>3302</v>
      </c>
      <c r="HU70" s="82" t="s">
        <v>3293</v>
      </c>
      <c r="HV70" s="82" t="s">
        <v>3291</v>
      </c>
      <c r="HW70" s="82" t="s">
        <v>3291</v>
      </c>
      <c r="HX70" s="82" t="s">
        <v>4286</v>
      </c>
      <c r="HY70" s="82" t="s">
        <v>3297</v>
      </c>
      <c r="HZ70" s="82" t="s">
        <v>2868</v>
      </c>
      <c r="IA70" s="82" t="s">
        <v>2868</v>
      </c>
      <c r="IB70" s="82" t="s">
        <v>2868</v>
      </c>
      <c r="IC70" s="82" t="s">
        <v>2868</v>
      </c>
      <c r="ID70" s="82" t="s">
        <v>2868</v>
      </c>
      <c r="IE70" s="82" t="s">
        <v>2868</v>
      </c>
      <c r="IF70" s="82" t="s">
        <v>2868</v>
      </c>
      <c r="IG70" s="82" t="s">
        <v>2868</v>
      </c>
      <c r="IH70" s="82" t="s">
        <v>2868</v>
      </c>
      <c r="II70" s="82" t="s">
        <v>2868</v>
      </c>
      <c r="IJ70" s="82" t="s">
        <v>2868</v>
      </c>
      <c r="IK70" s="82" t="s">
        <v>2868</v>
      </c>
      <c r="IL70" s="82" t="s">
        <v>4287</v>
      </c>
      <c r="IM70" s="82" t="s">
        <v>3289</v>
      </c>
      <c r="IN70" s="82" t="s">
        <v>3320</v>
      </c>
      <c r="IO70" s="82" t="s">
        <v>3291</v>
      </c>
      <c r="IP70" s="82" t="s">
        <v>3295</v>
      </c>
      <c r="IQ70" s="82" t="s">
        <v>3293</v>
      </c>
      <c r="IR70" s="82" t="s">
        <v>3289</v>
      </c>
      <c r="IS70" s="82" t="s">
        <v>3291</v>
      </c>
      <c r="IT70" s="82" t="s">
        <v>2868</v>
      </c>
      <c r="IU70" s="82" t="s">
        <v>2868</v>
      </c>
      <c r="IV70" s="82" t="s">
        <v>3302</v>
      </c>
      <c r="IW70" s="82" t="s">
        <v>3293</v>
      </c>
      <c r="IX70" s="82" t="s">
        <v>3291</v>
      </c>
      <c r="IY70" s="82" t="s">
        <v>3291</v>
      </c>
      <c r="IZ70" s="82" t="s">
        <v>4288</v>
      </c>
      <c r="JA70" s="82" t="s">
        <v>3289</v>
      </c>
      <c r="JB70" s="82" t="s">
        <v>3320</v>
      </c>
      <c r="JC70" s="82" t="s">
        <v>3291</v>
      </c>
      <c r="JD70" s="82" t="s">
        <v>3301</v>
      </c>
      <c r="JE70" s="82" t="s">
        <v>3291</v>
      </c>
      <c r="JF70" s="82" t="s">
        <v>3289</v>
      </c>
      <c r="JG70" s="82" t="s">
        <v>3291</v>
      </c>
      <c r="JH70" s="82" t="s">
        <v>2868</v>
      </c>
      <c r="JI70" s="82" t="s">
        <v>2868</v>
      </c>
      <c r="JJ70" s="82" t="s">
        <v>3302</v>
      </c>
      <c r="JK70" s="82" t="s">
        <v>3293</v>
      </c>
      <c r="JL70" s="82" t="s">
        <v>3291</v>
      </c>
      <c r="JM70" s="82" t="s">
        <v>3293</v>
      </c>
      <c r="JN70" s="82" t="s">
        <v>4295</v>
      </c>
      <c r="JO70" s="82" t="s">
        <v>3289</v>
      </c>
      <c r="JP70" s="82" t="s">
        <v>3320</v>
      </c>
      <c r="JQ70" s="82" t="s">
        <v>3293</v>
      </c>
      <c r="JR70" s="82" t="s">
        <v>3295</v>
      </c>
      <c r="JS70" s="82" t="s">
        <v>3293</v>
      </c>
      <c r="JT70" s="82" t="s">
        <v>3289</v>
      </c>
      <c r="JU70" s="82" t="s">
        <v>3291</v>
      </c>
      <c r="JV70" s="82" t="s">
        <v>2868</v>
      </c>
      <c r="JW70" s="82" t="s">
        <v>2868</v>
      </c>
      <c r="JX70" s="82" t="s">
        <v>3302</v>
      </c>
      <c r="JY70" s="82" t="s">
        <v>3291</v>
      </c>
      <c r="JZ70" s="82" t="s">
        <v>3291</v>
      </c>
      <c r="KA70" s="82" t="s">
        <v>3291</v>
      </c>
      <c r="KB70" s="82" t="s">
        <v>4289</v>
      </c>
      <c r="KC70" s="82" t="s">
        <v>3289</v>
      </c>
      <c r="KD70" s="82" t="s">
        <v>3320</v>
      </c>
      <c r="KE70" s="82" t="s">
        <v>3291</v>
      </c>
      <c r="KF70" s="82" t="s">
        <v>3295</v>
      </c>
      <c r="KG70" s="82" t="s">
        <v>3293</v>
      </c>
      <c r="KH70" s="82" t="s">
        <v>3289</v>
      </c>
      <c r="KI70" s="82" t="s">
        <v>3291</v>
      </c>
      <c r="KJ70" s="82" t="s">
        <v>2868</v>
      </c>
      <c r="KK70" s="82" t="s">
        <v>2868</v>
      </c>
      <c r="KL70" s="82" t="s">
        <v>3302</v>
      </c>
      <c r="KM70" s="82" t="s">
        <v>3293</v>
      </c>
      <c r="KN70" s="82" t="s">
        <v>3291</v>
      </c>
      <c r="KO70" s="82" t="s">
        <v>3291</v>
      </c>
      <c r="KP70" s="82" t="s">
        <v>2868</v>
      </c>
      <c r="KQ70" s="82" t="s">
        <v>2868</v>
      </c>
      <c r="KR70" s="82" t="s">
        <v>2868</v>
      </c>
      <c r="KS70" s="82" t="s">
        <v>2868</v>
      </c>
      <c r="KT70" s="82" t="s">
        <v>2868</v>
      </c>
      <c r="KU70" s="82" t="s">
        <v>2868</v>
      </c>
      <c r="KV70" s="82" t="s">
        <v>2868</v>
      </c>
      <c r="KW70" s="82" t="s">
        <v>2868</v>
      </c>
      <c r="KX70" s="82" t="s">
        <v>2868</v>
      </c>
      <c r="KY70" s="82" t="s">
        <v>2868</v>
      </c>
      <c r="KZ70" s="82" t="s">
        <v>2868</v>
      </c>
      <c r="LA70" s="82" t="s">
        <v>2868</v>
      </c>
      <c r="LB70" s="82" t="s">
        <v>2868</v>
      </c>
      <c r="LC70" s="82" t="s">
        <v>2868</v>
      </c>
      <c r="LD70" s="82" t="s">
        <v>2868</v>
      </c>
      <c r="LE70" s="82" t="s">
        <v>2868</v>
      </c>
      <c r="LF70" s="82" t="s">
        <v>2868</v>
      </c>
      <c r="LG70" s="82" t="s">
        <v>2868</v>
      </c>
      <c r="LH70" s="82" t="s">
        <v>2868</v>
      </c>
      <c r="LI70" s="82" t="s">
        <v>2868</v>
      </c>
      <c r="LJ70" s="82" t="s">
        <v>2868</v>
      </c>
      <c r="LK70" s="82" t="s">
        <v>2868</v>
      </c>
      <c r="LL70" s="82" t="s">
        <v>2868</v>
      </c>
      <c r="LM70" s="82" t="s">
        <v>2868</v>
      </c>
      <c r="LN70" s="82" t="s">
        <v>2868</v>
      </c>
      <c r="LO70" s="82" t="s">
        <v>2868</v>
      </c>
      <c r="LP70" s="82" t="s">
        <v>2868</v>
      </c>
      <c r="LQ70" s="82" t="s">
        <v>2868</v>
      </c>
      <c r="LR70" s="82" t="s">
        <v>2868</v>
      </c>
      <c r="LS70" s="82" t="s">
        <v>2868</v>
      </c>
      <c r="LT70" s="82" t="s">
        <v>2868</v>
      </c>
      <c r="LU70" s="82" t="s">
        <v>2868</v>
      </c>
      <c r="LV70" s="82" t="s">
        <v>2868</v>
      </c>
      <c r="LW70" s="82" t="s">
        <v>2868</v>
      </c>
      <c r="LX70" s="82" t="s">
        <v>2868</v>
      </c>
      <c r="LY70" s="82" t="s">
        <v>2868</v>
      </c>
      <c r="LZ70" s="82" t="s">
        <v>2868</v>
      </c>
      <c r="MA70" s="82" t="s">
        <v>2868</v>
      </c>
      <c r="MB70" s="82" t="s">
        <v>2868</v>
      </c>
      <c r="MC70" s="82" t="s">
        <v>2868</v>
      </c>
      <c r="MD70" s="82" t="s">
        <v>2868</v>
      </c>
      <c r="ME70" s="82" t="s">
        <v>2868</v>
      </c>
      <c r="MF70" s="82" t="s">
        <v>2868</v>
      </c>
      <c r="MG70" s="82" t="s">
        <v>2868</v>
      </c>
      <c r="MH70" s="82" t="s">
        <v>2868</v>
      </c>
      <c r="MI70" s="82" t="s">
        <v>2868</v>
      </c>
      <c r="MJ70" s="82" t="s">
        <v>2868</v>
      </c>
      <c r="MK70" s="82" t="s">
        <v>2868</v>
      </c>
      <c r="ML70" s="82" t="s">
        <v>2868</v>
      </c>
      <c r="MM70" s="82" t="s">
        <v>2868</v>
      </c>
      <c r="MN70" s="82" t="s">
        <v>2868</v>
      </c>
      <c r="MO70" s="82" t="s">
        <v>2868</v>
      </c>
      <c r="MP70" s="82" t="s">
        <v>2868</v>
      </c>
      <c r="MQ70" s="82" t="s">
        <v>2868</v>
      </c>
      <c r="MR70" s="82" t="s">
        <v>2868</v>
      </c>
      <c r="MS70" s="82" t="s">
        <v>2868</v>
      </c>
      <c r="MT70" s="82" t="s">
        <v>2868</v>
      </c>
      <c r="MU70" s="82" t="s">
        <v>2868</v>
      </c>
      <c r="MV70" s="82" t="s">
        <v>2868</v>
      </c>
      <c r="MW70" s="82" t="s">
        <v>2868</v>
      </c>
      <c r="MX70" s="82" t="s">
        <v>2868</v>
      </c>
      <c r="MY70" s="82" t="s">
        <v>2868</v>
      </c>
      <c r="MZ70" s="82" t="s">
        <v>2868</v>
      </c>
      <c r="NA70" s="82" t="s">
        <v>2868</v>
      </c>
      <c r="NB70" s="82" t="s">
        <v>2868</v>
      </c>
      <c r="NC70" s="82" t="s">
        <v>2868</v>
      </c>
      <c r="ND70" s="82" t="s">
        <v>2868</v>
      </c>
      <c r="NE70" s="82" t="s">
        <v>2868</v>
      </c>
      <c r="NF70" s="82" t="s">
        <v>2868</v>
      </c>
      <c r="NG70" s="82" t="s">
        <v>2868</v>
      </c>
      <c r="NH70" s="82" t="s">
        <v>2868</v>
      </c>
      <c r="NI70" s="82" t="s">
        <v>2868</v>
      </c>
      <c r="NJ70" s="82" t="s">
        <v>2868</v>
      </c>
      <c r="NK70" s="82" t="s">
        <v>2868</v>
      </c>
      <c r="NL70" s="82" t="s">
        <v>2868</v>
      </c>
      <c r="NM70" s="82" t="s">
        <v>2868</v>
      </c>
      <c r="NN70" s="82" t="s">
        <v>2868</v>
      </c>
      <c r="NO70" s="82" t="s">
        <v>2868</v>
      </c>
      <c r="NP70" s="82" t="s">
        <v>2868</v>
      </c>
      <c r="NQ70" s="82" t="s">
        <v>2868</v>
      </c>
      <c r="NR70" s="82" t="s">
        <v>2868</v>
      </c>
      <c r="NS70" s="82" t="s">
        <v>2868</v>
      </c>
      <c r="NT70" s="82" t="s">
        <v>2868</v>
      </c>
      <c r="NU70" s="82" t="s">
        <v>2868</v>
      </c>
      <c r="NV70" s="82" t="s">
        <v>2868</v>
      </c>
      <c r="NW70" s="82" t="s">
        <v>2868</v>
      </c>
      <c r="NX70" s="82" t="s">
        <v>2868</v>
      </c>
      <c r="NY70" s="82" t="s">
        <v>2868</v>
      </c>
      <c r="NZ70" s="82" t="s">
        <v>2868</v>
      </c>
      <c r="OA70" s="82" t="s">
        <v>2868</v>
      </c>
      <c r="OB70" s="82" t="s">
        <v>2868</v>
      </c>
      <c r="OC70" s="82" t="s">
        <v>2868</v>
      </c>
      <c r="OD70" s="82" t="s">
        <v>2868</v>
      </c>
      <c r="OE70" s="82" t="s">
        <v>2868</v>
      </c>
      <c r="OF70" s="82" t="s">
        <v>2868</v>
      </c>
      <c r="OG70" s="82" t="s">
        <v>2868</v>
      </c>
      <c r="OH70" s="82" t="s">
        <v>2868</v>
      </c>
      <c r="OI70" s="82" t="s">
        <v>2868</v>
      </c>
      <c r="OJ70" s="82" t="s">
        <v>2868</v>
      </c>
      <c r="OK70" s="82" t="s">
        <v>2868</v>
      </c>
      <c r="OL70" s="82" t="s">
        <v>2868</v>
      </c>
      <c r="OM70" s="82" t="s">
        <v>2868</v>
      </c>
      <c r="ON70" s="82" t="s">
        <v>2868</v>
      </c>
      <c r="OO70" s="82" t="s">
        <v>2868</v>
      </c>
      <c r="OP70" s="82" t="s">
        <v>2868</v>
      </c>
      <c r="OQ70" s="82" t="s">
        <v>2868</v>
      </c>
      <c r="OR70" s="82" t="s">
        <v>2868</v>
      </c>
      <c r="OS70" s="82" t="s">
        <v>2868</v>
      </c>
      <c r="OT70" s="82" t="s">
        <v>2868</v>
      </c>
      <c r="OU70" s="82" t="s">
        <v>2868</v>
      </c>
      <c r="OV70" s="82" t="s">
        <v>2868</v>
      </c>
      <c r="OW70" s="82" t="s">
        <v>2868</v>
      </c>
      <c r="OX70" s="82" t="s">
        <v>2868</v>
      </c>
      <c r="OY70" s="82" t="s">
        <v>2868</v>
      </c>
      <c r="OZ70" s="82" t="s">
        <v>2868</v>
      </c>
      <c r="PA70" s="82" t="s">
        <v>2868</v>
      </c>
      <c r="PB70" s="82" t="s">
        <v>2868</v>
      </c>
      <c r="PC70" s="82" t="s">
        <v>2868</v>
      </c>
      <c r="PD70" s="82" t="s">
        <v>2868</v>
      </c>
      <c r="PE70" s="82" t="s">
        <v>2868</v>
      </c>
      <c r="PF70" s="82" t="s">
        <v>2868</v>
      </c>
      <c r="PG70" s="82" t="s">
        <v>2868</v>
      </c>
      <c r="PH70" s="82" t="s">
        <v>2868</v>
      </c>
      <c r="PI70" s="82" t="s">
        <v>2868</v>
      </c>
      <c r="PJ70" s="82" t="s">
        <v>2868</v>
      </c>
      <c r="PK70" s="82" t="s">
        <v>2868</v>
      </c>
      <c r="PL70" s="82" t="s">
        <v>2868</v>
      </c>
      <c r="PM70" s="82" t="s">
        <v>2868</v>
      </c>
      <c r="PN70" s="82" t="s">
        <v>2868</v>
      </c>
      <c r="PO70" s="82" t="s">
        <v>2868</v>
      </c>
      <c r="PP70" s="82" t="s">
        <v>2868</v>
      </c>
      <c r="PQ70" s="82" t="s">
        <v>2868</v>
      </c>
      <c r="PR70" s="82" t="s">
        <v>2868</v>
      </c>
      <c r="PS70" s="82" t="s">
        <v>2868</v>
      </c>
      <c r="PT70" s="82" t="s">
        <v>2868</v>
      </c>
      <c r="PU70" s="82" t="s">
        <v>2868</v>
      </c>
      <c r="PV70" s="82" t="s">
        <v>2868</v>
      </c>
      <c r="PW70" s="82" t="s">
        <v>2868</v>
      </c>
      <c r="PX70" s="82" t="s">
        <v>2868</v>
      </c>
      <c r="PY70" s="82" t="s">
        <v>2868</v>
      </c>
      <c r="PZ70" s="82" t="s">
        <v>2868</v>
      </c>
      <c r="QA70" s="82" t="s">
        <v>2868</v>
      </c>
      <c r="QB70" s="82" t="s">
        <v>2868</v>
      </c>
      <c r="QC70" s="82" t="s">
        <v>2868</v>
      </c>
      <c r="QD70" s="82" t="s">
        <v>2868</v>
      </c>
      <c r="QE70" s="82" t="s">
        <v>2868</v>
      </c>
      <c r="QF70" s="82" t="s">
        <v>2868</v>
      </c>
      <c r="QG70" s="82" t="s">
        <v>2868</v>
      </c>
      <c r="QH70" s="82" t="s">
        <v>2868</v>
      </c>
      <c r="QI70" s="82" t="s">
        <v>2868</v>
      </c>
      <c r="QJ70" s="82" t="s">
        <v>2868</v>
      </c>
      <c r="QK70" s="82" t="s">
        <v>2868</v>
      </c>
      <c r="QL70" s="82" t="s">
        <v>2868</v>
      </c>
      <c r="QM70" s="82" t="s">
        <v>2868</v>
      </c>
    </row>
    <row r="71" spans="2:455">
      <c r="B71" s="82" t="s">
        <v>2955</v>
      </c>
      <c r="C71" s="82" t="s">
        <v>4146</v>
      </c>
      <c r="D71" s="82" t="s">
        <v>2955</v>
      </c>
      <c r="E71" s="82" t="s">
        <v>3393</v>
      </c>
      <c r="F71" s="82" t="s">
        <v>849</v>
      </c>
      <c r="G71" s="82" t="s">
        <v>2956</v>
      </c>
      <c r="H71" s="82" t="s">
        <v>2956</v>
      </c>
      <c r="I71" s="82" t="s">
        <v>4019</v>
      </c>
      <c r="J71" s="82" t="s">
        <v>4021</v>
      </c>
      <c r="K71" s="82" t="s">
        <v>3301</v>
      </c>
      <c r="L71" s="82" t="s">
        <v>3289</v>
      </c>
      <c r="M71" s="82" t="s">
        <v>3289</v>
      </c>
      <c r="N71" s="82" t="s">
        <v>3324</v>
      </c>
      <c r="O71" s="82" t="s">
        <v>3293</v>
      </c>
      <c r="P71" s="82" t="s">
        <v>3324</v>
      </c>
      <c r="Q71" s="82" t="s">
        <v>3293</v>
      </c>
      <c r="R71" s="82" t="s">
        <v>3291</v>
      </c>
      <c r="S71" s="82" t="s">
        <v>3291</v>
      </c>
      <c r="T71" s="82" t="s">
        <v>2868</v>
      </c>
      <c r="U71" s="82" t="s">
        <v>2868</v>
      </c>
      <c r="V71" s="82" t="s">
        <v>4276</v>
      </c>
      <c r="W71" s="82" t="s">
        <v>3289</v>
      </c>
      <c r="X71" s="82" t="s">
        <v>3294</v>
      </c>
      <c r="Y71" s="82" t="s">
        <v>3291</v>
      </c>
      <c r="Z71" s="82" t="s">
        <v>3301</v>
      </c>
      <c r="AA71" s="82" t="s">
        <v>3293</v>
      </c>
      <c r="AB71" s="82" t="s">
        <v>3289</v>
      </c>
      <c r="AC71" s="82" t="s">
        <v>3291</v>
      </c>
      <c r="AD71" s="82" t="s">
        <v>2868</v>
      </c>
      <c r="AE71" s="82" t="s">
        <v>2868</v>
      </c>
      <c r="AF71" s="82" t="s">
        <v>3302</v>
      </c>
      <c r="AG71" s="82" t="s">
        <v>3293</v>
      </c>
      <c r="AH71" s="82" t="s">
        <v>3291</v>
      </c>
      <c r="AI71" s="82" t="s">
        <v>3291</v>
      </c>
      <c r="AJ71" s="82" t="s">
        <v>4290</v>
      </c>
      <c r="AK71" s="82" t="s">
        <v>3289</v>
      </c>
      <c r="AL71" s="82" t="s">
        <v>3294</v>
      </c>
      <c r="AM71" s="82" t="s">
        <v>3291</v>
      </c>
      <c r="AN71" s="82" t="s">
        <v>3301</v>
      </c>
      <c r="AO71" s="82" t="s">
        <v>3293</v>
      </c>
      <c r="AP71" s="82" t="s">
        <v>3289</v>
      </c>
      <c r="AQ71" s="82" t="s">
        <v>3291</v>
      </c>
      <c r="AR71" s="82" t="s">
        <v>2868</v>
      </c>
      <c r="AS71" s="82" t="s">
        <v>2868</v>
      </c>
      <c r="AT71" s="82" t="s">
        <v>3302</v>
      </c>
      <c r="AU71" s="82" t="s">
        <v>3293</v>
      </c>
      <c r="AV71" s="82" t="s">
        <v>3291</v>
      </c>
      <c r="AW71" s="82" t="s">
        <v>3291</v>
      </c>
      <c r="AX71" s="82" t="s">
        <v>4277</v>
      </c>
      <c r="AY71" s="82" t="s">
        <v>3289</v>
      </c>
      <c r="AZ71" s="82" t="s">
        <v>3294</v>
      </c>
      <c r="BA71" s="82" t="s">
        <v>3291</v>
      </c>
      <c r="BB71" s="82" t="s">
        <v>3301</v>
      </c>
      <c r="BC71" s="82" t="s">
        <v>3293</v>
      </c>
      <c r="BD71" s="82" t="s">
        <v>3289</v>
      </c>
      <c r="BE71" s="82" t="s">
        <v>3291</v>
      </c>
      <c r="BF71" s="82" t="s">
        <v>2868</v>
      </c>
      <c r="BG71" s="82" t="s">
        <v>2868</v>
      </c>
      <c r="BH71" s="82" t="s">
        <v>3302</v>
      </c>
      <c r="BI71" s="82" t="s">
        <v>3293</v>
      </c>
      <c r="BJ71" s="82" t="s">
        <v>3291</v>
      </c>
      <c r="BK71" s="82" t="s">
        <v>3291</v>
      </c>
      <c r="BL71" s="82" t="s">
        <v>4291</v>
      </c>
      <c r="BM71" s="82" t="s">
        <v>3289</v>
      </c>
      <c r="BN71" s="82" t="s">
        <v>3294</v>
      </c>
      <c r="BO71" s="82" t="s">
        <v>3291</v>
      </c>
      <c r="BP71" s="82" t="s">
        <v>3301</v>
      </c>
      <c r="BQ71" s="82" t="s">
        <v>3293</v>
      </c>
      <c r="BR71" s="82" t="s">
        <v>3289</v>
      </c>
      <c r="BS71" s="82" t="s">
        <v>3291</v>
      </c>
      <c r="BT71" s="82" t="s">
        <v>2868</v>
      </c>
      <c r="BU71" s="82" t="s">
        <v>2868</v>
      </c>
      <c r="BV71" s="82" t="s">
        <v>3302</v>
      </c>
      <c r="BW71" s="82" t="s">
        <v>3293</v>
      </c>
      <c r="BX71" s="82" t="s">
        <v>3291</v>
      </c>
      <c r="BY71" s="82" t="s">
        <v>3291</v>
      </c>
      <c r="BZ71" s="82" t="s">
        <v>4278</v>
      </c>
      <c r="CA71" s="82" t="s">
        <v>3289</v>
      </c>
      <c r="CB71" s="82" t="s">
        <v>3294</v>
      </c>
      <c r="CC71" s="82" t="s">
        <v>3291</v>
      </c>
      <c r="CD71" s="82" t="s">
        <v>3301</v>
      </c>
      <c r="CE71" s="82" t="s">
        <v>3293</v>
      </c>
      <c r="CF71" s="82" t="s">
        <v>3289</v>
      </c>
      <c r="CG71" s="82" t="s">
        <v>3291</v>
      </c>
      <c r="CH71" s="82" t="s">
        <v>2868</v>
      </c>
      <c r="CI71" s="82" t="s">
        <v>2868</v>
      </c>
      <c r="CJ71" s="82" t="s">
        <v>3302</v>
      </c>
      <c r="CK71" s="82" t="s">
        <v>3293</v>
      </c>
      <c r="CL71" s="82" t="s">
        <v>3291</v>
      </c>
      <c r="CM71" s="82" t="s">
        <v>3291</v>
      </c>
      <c r="CN71" s="82" t="s">
        <v>4279</v>
      </c>
      <c r="CO71" s="82" t="s">
        <v>3289</v>
      </c>
      <c r="CP71" s="82" t="s">
        <v>3294</v>
      </c>
      <c r="CQ71" s="82" t="s">
        <v>3291</v>
      </c>
      <c r="CR71" s="82" t="s">
        <v>3301</v>
      </c>
      <c r="CS71" s="82" t="s">
        <v>3293</v>
      </c>
      <c r="CT71" s="82" t="s">
        <v>3289</v>
      </c>
      <c r="CU71" s="82" t="s">
        <v>3291</v>
      </c>
      <c r="CV71" s="82" t="s">
        <v>2868</v>
      </c>
      <c r="CW71" s="82" t="s">
        <v>2868</v>
      </c>
      <c r="CX71" s="82" t="s">
        <v>3302</v>
      </c>
      <c r="CY71" s="82" t="s">
        <v>3293</v>
      </c>
      <c r="CZ71" s="82" t="s">
        <v>3291</v>
      </c>
      <c r="DA71" s="82" t="s">
        <v>3291</v>
      </c>
      <c r="DB71" s="82" t="s">
        <v>4280</v>
      </c>
      <c r="DC71" s="82" t="s">
        <v>3289</v>
      </c>
      <c r="DD71" s="82" t="s">
        <v>3294</v>
      </c>
      <c r="DE71" s="82" t="s">
        <v>3291</v>
      </c>
      <c r="DF71" s="82" t="s">
        <v>3301</v>
      </c>
      <c r="DG71" s="82" t="s">
        <v>3293</v>
      </c>
      <c r="DH71" s="82" t="s">
        <v>3289</v>
      </c>
      <c r="DI71" s="82" t="s">
        <v>3291</v>
      </c>
      <c r="DJ71" s="82" t="s">
        <v>2868</v>
      </c>
      <c r="DK71" s="82" t="s">
        <v>2868</v>
      </c>
      <c r="DL71" s="82" t="s">
        <v>3302</v>
      </c>
      <c r="DM71" s="82" t="s">
        <v>3293</v>
      </c>
      <c r="DN71" s="82" t="s">
        <v>3291</v>
      </c>
      <c r="DO71" s="82" t="s">
        <v>3291</v>
      </c>
      <c r="DP71" s="82" t="s">
        <v>4281</v>
      </c>
      <c r="DQ71" s="82" t="s">
        <v>3297</v>
      </c>
      <c r="DR71" s="82" t="s">
        <v>2868</v>
      </c>
      <c r="DS71" s="82" t="s">
        <v>2868</v>
      </c>
      <c r="DT71" s="82" t="s">
        <v>2868</v>
      </c>
      <c r="DU71" s="82" t="s">
        <v>2868</v>
      </c>
      <c r="DV71" s="82" t="s">
        <v>2868</v>
      </c>
      <c r="DW71" s="82" t="s">
        <v>2868</v>
      </c>
      <c r="DX71" s="82" t="s">
        <v>2868</v>
      </c>
      <c r="DY71" s="82" t="s">
        <v>2868</v>
      </c>
      <c r="DZ71" s="82" t="s">
        <v>2868</v>
      </c>
      <c r="EA71" s="82" t="s">
        <v>2868</v>
      </c>
      <c r="EB71" s="82" t="s">
        <v>2868</v>
      </c>
      <c r="EC71" s="82" t="s">
        <v>2868</v>
      </c>
      <c r="ED71" s="82" t="s">
        <v>4292</v>
      </c>
      <c r="EE71" s="82" t="s">
        <v>3289</v>
      </c>
      <c r="EF71" s="82" t="s">
        <v>3294</v>
      </c>
      <c r="EG71" s="82" t="s">
        <v>3293</v>
      </c>
      <c r="EH71" s="82" t="s">
        <v>3303</v>
      </c>
      <c r="EI71" s="82" t="s">
        <v>3291</v>
      </c>
      <c r="EJ71" s="82" t="s">
        <v>3289</v>
      </c>
      <c r="EK71" s="82" t="s">
        <v>3291</v>
      </c>
      <c r="EL71" s="82" t="s">
        <v>2868</v>
      </c>
      <c r="EM71" s="82" t="s">
        <v>2868</v>
      </c>
      <c r="EN71" s="82" t="s">
        <v>3302</v>
      </c>
      <c r="EO71" s="82" t="s">
        <v>3293</v>
      </c>
      <c r="EP71" s="82" t="s">
        <v>3291</v>
      </c>
      <c r="EQ71" s="82" t="s">
        <v>3291</v>
      </c>
      <c r="ER71" s="82" t="s">
        <v>4282</v>
      </c>
      <c r="ES71" s="82" t="s">
        <v>3289</v>
      </c>
      <c r="ET71" s="82" t="s">
        <v>3294</v>
      </c>
      <c r="EU71" s="82" t="s">
        <v>3291</v>
      </c>
      <c r="EV71" s="82" t="s">
        <v>3301</v>
      </c>
      <c r="EW71" s="82" t="s">
        <v>3293</v>
      </c>
      <c r="EX71" s="82" t="s">
        <v>3289</v>
      </c>
      <c r="EY71" s="82" t="s">
        <v>3291</v>
      </c>
      <c r="EZ71" s="82" t="s">
        <v>2868</v>
      </c>
      <c r="FA71" s="82" t="s">
        <v>2868</v>
      </c>
      <c r="FB71" s="82" t="s">
        <v>3302</v>
      </c>
      <c r="FC71" s="82" t="s">
        <v>3293</v>
      </c>
      <c r="FD71" s="82" t="s">
        <v>3291</v>
      </c>
      <c r="FE71" s="82" t="s">
        <v>3291</v>
      </c>
      <c r="FF71" s="82" t="s">
        <v>4283</v>
      </c>
      <c r="FG71" s="82" t="s">
        <v>3289</v>
      </c>
      <c r="FH71" s="82" t="s">
        <v>3295</v>
      </c>
      <c r="FI71" s="82" t="s">
        <v>3293</v>
      </c>
      <c r="FJ71" s="82" t="s">
        <v>3289</v>
      </c>
      <c r="FK71" s="82" t="s">
        <v>3291</v>
      </c>
      <c r="FL71" s="82" t="s">
        <v>3289</v>
      </c>
      <c r="FM71" s="82" t="s">
        <v>3291</v>
      </c>
      <c r="FN71" s="82" t="s">
        <v>2868</v>
      </c>
      <c r="FO71" s="82" t="s">
        <v>2868</v>
      </c>
      <c r="FP71" s="82" t="s">
        <v>3302</v>
      </c>
      <c r="FQ71" s="82" t="s">
        <v>3293</v>
      </c>
      <c r="FR71" s="82" t="s">
        <v>3291</v>
      </c>
      <c r="FS71" s="82" t="s">
        <v>3291</v>
      </c>
      <c r="FT71" s="82" t="s">
        <v>4293</v>
      </c>
      <c r="FU71" s="82" t="s">
        <v>3289</v>
      </c>
      <c r="FV71" s="82" t="s">
        <v>3289</v>
      </c>
      <c r="FW71" s="82" t="s">
        <v>3291</v>
      </c>
      <c r="FX71" s="82" t="s">
        <v>3294</v>
      </c>
      <c r="FY71" s="82" t="s">
        <v>3293</v>
      </c>
      <c r="FZ71" s="82" t="s">
        <v>3289</v>
      </c>
      <c r="GA71" s="82" t="s">
        <v>3291</v>
      </c>
      <c r="GB71" s="82" t="s">
        <v>2868</v>
      </c>
      <c r="GC71" s="82" t="s">
        <v>2868</v>
      </c>
      <c r="GD71" s="82" t="s">
        <v>3302</v>
      </c>
      <c r="GE71" s="82" t="s">
        <v>3293</v>
      </c>
      <c r="GF71" s="82" t="s">
        <v>3291</v>
      </c>
      <c r="GG71" s="82" t="s">
        <v>3291</v>
      </c>
      <c r="GH71" s="82" t="s">
        <v>4294</v>
      </c>
      <c r="GI71" s="82" t="s">
        <v>3289</v>
      </c>
      <c r="GJ71" s="82" t="s">
        <v>3294</v>
      </c>
      <c r="GK71" s="82" t="s">
        <v>3291</v>
      </c>
      <c r="GL71" s="82" t="s">
        <v>3301</v>
      </c>
      <c r="GM71" s="82" t="s">
        <v>3293</v>
      </c>
      <c r="GN71" s="82" t="s">
        <v>3289</v>
      </c>
      <c r="GO71" s="82" t="s">
        <v>3291</v>
      </c>
      <c r="GP71" s="82" t="s">
        <v>2868</v>
      </c>
      <c r="GQ71" s="82" t="s">
        <v>2868</v>
      </c>
      <c r="GR71" s="82" t="s">
        <v>3302</v>
      </c>
      <c r="GS71" s="82" t="s">
        <v>3293</v>
      </c>
      <c r="GT71" s="82" t="s">
        <v>3291</v>
      </c>
      <c r="GU71" s="82" t="s">
        <v>3291</v>
      </c>
      <c r="GV71" s="82" t="s">
        <v>4285</v>
      </c>
      <c r="GW71" s="82" t="s">
        <v>3289</v>
      </c>
      <c r="GX71" s="82" t="s">
        <v>3294</v>
      </c>
      <c r="GY71" s="82" t="s">
        <v>3291</v>
      </c>
      <c r="GZ71" s="82" t="s">
        <v>3301</v>
      </c>
      <c r="HA71" s="82" t="s">
        <v>3293</v>
      </c>
      <c r="HB71" s="82" t="s">
        <v>3289</v>
      </c>
      <c r="HC71" s="82" t="s">
        <v>3291</v>
      </c>
      <c r="HD71" s="82" t="s">
        <v>2868</v>
      </c>
      <c r="HE71" s="82" t="s">
        <v>2868</v>
      </c>
      <c r="HF71" s="82" t="s">
        <v>3302</v>
      </c>
      <c r="HG71" s="82" t="s">
        <v>3293</v>
      </c>
      <c r="HH71" s="82" t="s">
        <v>3291</v>
      </c>
      <c r="HI71" s="82" t="s">
        <v>3291</v>
      </c>
      <c r="HJ71" s="82" t="s">
        <v>4300</v>
      </c>
      <c r="HK71" s="82" t="s">
        <v>3289</v>
      </c>
      <c r="HL71" s="82" t="s">
        <v>3295</v>
      </c>
      <c r="HM71" s="82" t="s">
        <v>3293</v>
      </c>
      <c r="HN71" s="82" t="s">
        <v>3289</v>
      </c>
      <c r="HO71" s="82" t="s">
        <v>3291</v>
      </c>
      <c r="HP71" s="82" t="s">
        <v>3289</v>
      </c>
      <c r="HQ71" s="82" t="s">
        <v>3291</v>
      </c>
      <c r="HR71" s="82" t="s">
        <v>2868</v>
      </c>
      <c r="HS71" s="82" t="s">
        <v>2868</v>
      </c>
      <c r="HT71" s="82" t="s">
        <v>3302</v>
      </c>
      <c r="HU71" s="82" t="s">
        <v>3293</v>
      </c>
      <c r="HV71" s="82" t="s">
        <v>3291</v>
      </c>
      <c r="HW71" s="82" t="s">
        <v>3291</v>
      </c>
      <c r="HX71" s="82" t="s">
        <v>4286</v>
      </c>
      <c r="HY71" s="82" t="s">
        <v>3289</v>
      </c>
      <c r="HZ71" s="82" t="s">
        <v>3289</v>
      </c>
      <c r="IA71" s="82" t="s">
        <v>3291</v>
      </c>
      <c r="IB71" s="82" t="s">
        <v>3294</v>
      </c>
      <c r="IC71" s="82" t="s">
        <v>3293</v>
      </c>
      <c r="ID71" s="82" t="s">
        <v>3289</v>
      </c>
      <c r="IE71" s="82" t="s">
        <v>3291</v>
      </c>
      <c r="IF71" s="82" t="s">
        <v>2868</v>
      </c>
      <c r="IG71" s="82" t="s">
        <v>2868</v>
      </c>
      <c r="IH71" s="82" t="s">
        <v>3302</v>
      </c>
      <c r="II71" s="82" t="s">
        <v>3293</v>
      </c>
      <c r="IJ71" s="82" t="s">
        <v>3291</v>
      </c>
      <c r="IK71" s="82" t="s">
        <v>3291</v>
      </c>
      <c r="IL71" s="82" t="s">
        <v>4288</v>
      </c>
      <c r="IM71" s="82" t="s">
        <v>3289</v>
      </c>
      <c r="IN71" s="82" t="s">
        <v>3294</v>
      </c>
      <c r="IO71" s="82" t="s">
        <v>3291</v>
      </c>
      <c r="IP71" s="82" t="s">
        <v>3301</v>
      </c>
      <c r="IQ71" s="82" t="s">
        <v>3293</v>
      </c>
      <c r="IR71" s="82" t="s">
        <v>3289</v>
      </c>
      <c r="IS71" s="82" t="s">
        <v>3291</v>
      </c>
      <c r="IT71" s="82" t="s">
        <v>2868</v>
      </c>
      <c r="IU71" s="82" t="s">
        <v>2868</v>
      </c>
      <c r="IV71" s="82" t="s">
        <v>3302</v>
      </c>
      <c r="IW71" s="82" t="s">
        <v>3293</v>
      </c>
      <c r="IX71" s="82" t="s">
        <v>3291</v>
      </c>
      <c r="IY71" s="82" t="s">
        <v>3291</v>
      </c>
      <c r="IZ71" s="82" t="s">
        <v>4295</v>
      </c>
      <c r="JA71" s="82" t="s">
        <v>3307</v>
      </c>
      <c r="JB71" s="82" t="s">
        <v>2868</v>
      </c>
      <c r="JC71" s="82" t="s">
        <v>2868</v>
      </c>
      <c r="JD71" s="82" t="s">
        <v>2868</v>
      </c>
      <c r="JE71" s="82" t="s">
        <v>2868</v>
      </c>
      <c r="JF71" s="82" t="s">
        <v>2868</v>
      </c>
      <c r="JG71" s="82" t="s">
        <v>2868</v>
      </c>
      <c r="JH71" s="82" t="s">
        <v>2868</v>
      </c>
      <c r="JI71" s="82" t="s">
        <v>2868</v>
      </c>
      <c r="JJ71" s="82" t="s">
        <v>2868</v>
      </c>
      <c r="JK71" s="82" t="s">
        <v>2868</v>
      </c>
      <c r="JL71" s="82" t="s">
        <v>2868</v>
      </c>
      <c r="JM71" s="82" t="s">
        <v>2868</v>
      </c>
      <c r="JN71" s="82" t="s">
        <v>4289</v>
      </c>
      <c r="JO71" s="82" t="s">
        <v>3289</v>
      </c>
      <c r="JP71" s="82" t="s">
        <v>3294</v>
      </c>
      <c r="JQ71" s="82" t="s">
        <v>3291</v>
      </c>
      <c r="JR71" s="82" t="s">
        <v>3301</v>
      </c>
      <c r="JS71" s="82" t="s">
        <v>3293</v>
      </c>
      <c r="JT71" s="82" t="s">
        <v>3289</v>
      </c>
      <c r="JU71" s="82" t="s">
        <v>3291</v>
      </c>
      <c r="JV71" s="82" t="s">
        <v>2868</v>
      </c>
      <c r="JW71" s="82" t="s">
        <v>2868</v>
      </c>
      <c r="JX71" s="82" t="s">
        <v>3302</v>
      </c>
      <c r="JY71" s="82" t="s">
        <v>3293</v>
      </c>
      <c r="JZ71" s="82" t="s">
        <v>3291</v>
      </c>
      <c r="KA71" s="82" t="s">
        <v>3291</v>
      </c>
      <c r="KB71" s="82" t="s">
        <v>2868</v>
      </c>
      <c r="KC71" s="82" t="s">
        <v>2868</v>
      </c>
      <c r="KD71" s="82" t="s">
        <v>2868</v>
      </c>
      <c r="KE71" s="82" t="s">
        <v>2868</v>
      </c>
      <c r="KF71" s="82" t="s">
        <v>2868</v>
      </c>
      <c r="KG71" s="82" t="s">
        <v>2868</v>
      </c>
      <c r="KH71" s="82" t="s">
        <v>2868</v>
      </c>
      <c r="KI71" s="82" t="s">
        <v>2868</v>
      </c>
      <c r="KJ71" s="82" t="s">
        <v>2868</v>
      </c>
      <c r="KK71" s="82" t="s">
        <v>2868</v>
      </c>
      <c r="KL71" s="82" t="s">
        <v>2868</v>
      </c>
      <c r="KM71" s="82" t="s">
        <v>2868</v>
      </c>
      <c r="KN71" s="82" t="s">
        <v>2868</v>
      </c>
      <c r="KO71" s="82" t="s">
        <v>2868</v>
      </c>
      <c r="KP71" s="82" t="s">
        <v>2868</v>
      </c>
      <c r="KQ71" s="82" t="s">
        <v>2868</v>
      </c>
      <c r="KR71" s="82" t="s">
        <v>2868</v>
      </c>
      <c r="KS71" s="82" t="s">
        <v>2868</v>
      </c>
      <c r="KT71" s="82" t="s">
        <v>2868</v>
      </c>
      <c r="KU71" s="82" t="s">
        <v>2868</v>
      </c>
      <c r="KV71" s="82" t="s">
        <v>2868</v>
      </c>
      <c r="KW71" s="82" t="s">
        <v>2868</v>
      </c>
      <c r="KX71" s="82" t="s">
        <v>2868</v>
      </c>
      <c r="KY71" s="82" t="s">
        <v>2868</v>
      </c>
      <c r="KZ71" s="82" t="s">
        <v>2868</v>
      </c>
      <c r="LA71" s="82" t="s">
        <v>2868</v>
      </c>
      <c r="LB71" s="82" t="s">
        <v>2868</v>
      </c>
      <c r="LC71" s="82" t="s">
        <v>2868</v>
      </c>
      <c r="LD71" s="82" t="s">
        <v>2868</v>
      </c>
      <c r="LE71" s="82" t="s">
        <v>2868</v>
      </c>
      <c r="LF71" s="82" t="s">
        <v>2868</v>
      </c>
      <c r="LG71" s="82" t="s">
        <v>2868</v>
      </c>
      <c r="LH71" s="82" t="s">
        <v>2868</v>
      </c>
      <c r="LI71" s="82" t="s">
        <v>2868</v>
      </c>
      <c r="LJ71" s="82" t="s">
        <v>2868</v>
      </c>
      <c r="LK71" s="82" t="s">
        <v>2868</v>
      </c>
      <c r="LL71" s="82" t="s">
        <v>2868</v>
      </c>
      <c r="LM71" s="82" t="s">
        <v>2868</v>
      </c>
      <c r="LN71" s="82" t="s">
        <v>2868</v>
      </c>
      <c r="LO71" s="82" t="s">
        <v>2868</v>
      </c>
      <c r="LP71" s="82" t="s">
        <v>2868</v>
      </c>
      <c r="LQ71" s="82" t="s">
        <v>2868</v>
      </c>
      <c r="LR71" s="82" t="s">
        <v>2868</v>
      </c>
      <c r="LS71" s="82" t="s">
        <v>2868</v>
      </c>
      <c r="LT71" s="82" t="s">
        <v>2868</v>
      </c>
      <c r="LU71" s="82" t="s">
        <v>2868</v>
      </c>
      <c r="LV71" s="82" t="s">
        <v>2868</v>
      </c>
      <c r="LW71" s="82" t="s">
        <v>2868</v>
      </c>
      <c r="LX71" s="82" t="s">
        <v>2868</v>
      </c>
      <c r="LY71" s="82" t="s">
        <v>2868</v>
      </c>
      <c r="LZ71" s="82" t="s">
        <v>2868</v>
      </c>
      <c r="MA71" s="82" t="s">
        <v>2868</v>
      </c>
      <c r="MB71" s="82" t="s">
        <v>2868</v>
      </c>
      <c r="MC71" s="82" t="s">
        <v>2868</v>
      </c>
      <c r="MD71" s="82" t="s">
        <v>2868</v>
      </c>
      <c r="ME71" s="82" t="s">
        <v>2868</v>
      </c>
      <c r="MF71" s="82" t="s">
        <v>2868</v>
      </c>
      <c r="MG71" s="82" t="s">
        <v>2868</v>
      </c>
      <c r="MH71" s="82" t="s">
        <v>2868</v>
      </c>
      <c r="MI71" s="82" t="s">
        <v>2868</v>
      </c>
      <c r="MJ71" s="82" t="s">
        <v>2868</v>
      </c>
      <c r="MK71" s="82" t="s">
        <v>2868</v>
      </c>
      <c r="ML71" s="82" t="s">
        <v>2868</v>
      </c>
      <c r="MM71" s="82" t="s">
        <v>2868</v>
      </c>
      <c r="MN71" s="82" t="s">
        <v>2868</v>
      </c>
      <c r="MO71" s="82" t="s">
        <v>2868</v>
      </c>
      <c r="MP71" s="82" t="s">
        <v>2868</v>
      </c>
      <c r="MQ71" s="82" t="s">
        <v>2868</v>
      </c>
      <c r="MR71" s="82" t="s">
        <v>2868</v>
      </c>
      <c r="MS71" s="82" t="s">
        <v>2868</v>
      </c>
      <c r="MT71" s="82" t="s">
        <v>2868</v>
      </c>
      <c r="MU71" s="82" t="s">
        <v>2868</v>
      </c>
      <c r="MV71" s="82" t="s">
        <v>2868</v>
      </c>
      <c r="MW71" s="82" t="s">
        <v>2868</v>
      </c>
      <c r="MX71" s="82" t="s">
        <v>2868</v>
      </c>
      <c r="MY71" s="82" t="s">
        <v>2868</v>
      </c>
      <c r="MZ71" s="82" t="s">
        <v>2868</v>
      </c>
      <c r="NA71" s="82" t="s">
        <v>2868</v>
      </c>
      <c r="NB71" s="82" t="s">
        <v>2868</v>
      </c>
      <c r="NC71" s="82" t="s">
        <v>2868</v>
      </c>
      <c r="ND71" s="82" t="s">
        <v>2868</v>
      </c>
      <c r="NE71" s="82" t="s">
        <v>2868</v>
      </c>
      <c r="NF71" s="82" t="s">
        <v>2868</v>
      </c>
      <c r="NG71" s="82" t="s">
        <v>2868</v>
      </c>
      <c r="NH71" s="82" t="s">
        <v>2868</v>
      </c>
      <c r="NI71" s="82" t="s">
        <v>2868</v>
      </c>
      <c r="NJ71" s="82" t="s">
        <v>2868</v>
      </c>
      <c r="NK71" s="82" t="s">
        <v>2868</v>
      </c>
      <c r="NL71" s="82" t="s">
        <v>2868</v>
      </c>
      <c r="NM71" s="82" t="s">
        <v>2868</v>
      </c>
      <c r="NN71" s="82" t="s">
        <v>2868</v>
      </c>
      <c r="NO71" s="82" t="s">
        <v>2868</v>
      </c>
      <c r="NP71" s="82" t="s">
        <v>2868</v>
      </c>
      <c r="NQ71" s="82" t="s">
        <v>2868</v>
      </c>
      <c r="NR71" s="82" t="s">
        <v>2868</v>
      </c>
      <c r="NS71" s="82" t="s">
        <v>2868</v>
      </c>
      <c r="NT71" s="82" t="s">
        <v>2868</v>
      </c>
      <c r="NU71" s="82" t="s">
        <v>2868</v>
      </c>
      <c r="NV71" s="82" t="s">
        <v>2868</v>
      </c>
      <c r="NW71" s="82" t="s">
        <v>2868</v>
      </c>
      <c r="NX71" s="82" t="s">
        <v>2868</v>
      </c>
      <c r="NY71" s="82" t="s">
        <v>2868</v>
      </c>
      <c r="NZ71" s="82" t="s">
        <v>2868</v>
      </c>
      <c r="OA71" s="82" t="s">
        <v>2868</v>
      </c>
      <c r="OB71" s="82" t="s">
        <v>2868</v>
      </c>
      <c r="OC71" s="82" t="s">
        <v>2868</v>
      </c>
      <c r="OD71" s="82" t="s">
        <v>2868</v>
      </c>
      <c r="OE71" s="82" t="s">
        <v>2868</v>
      </c>
      <c r="OF71" s="82" t="s">
        <v>2868</v>
      </c>
      <c r="OG71" s="82" t="s">
        <v>2868</v>
      </c>
      <c r="OH71" s="82" t="s">
        <v>2868</v>
      </c>
      <c r="OI71" s="82" t="s">
        <v>2868</v>
      </c>
      <c r="OJ71" s="82" t="s">
        <v>2868</v>
      </c>
      <c r="OK71" s="82" t="s">
        <v>2868</v>
      </c>
      <c r="OL71" s="82" t="s">
        <v>2868</v>
      </c>
      <c r="OM71" s="82" t="s">
        <v>2868</v>
      </c>
      <c r="ON71" s="82" t="s">
        <v>2868</v>
      </c>
      <c r="OO71" s="82" t="s">
        <v>2868</v>
      </c>
      <c r="OP71" s="82" t="s">
        <v>2868</v>
      </c>
      <c r="OQ71" s="82" t="s">
        <v>2868</v>
      </c>
      <c r="OR71" s="82" t="s">
        <v>2868</v>
      </c>
      <c r="OS71" s="82" t="s">
        <v>2868</v>
      </c>
      <c r="OT71" s="82" t="s">
        <v>2868</v>
      </c>
      <c r="OU71" s="82" t="s">
        <v>2868</v>
      </c>
      <c r="OV71" s="82" t="s">
        <v>2868</v>
      </c>
      <c r="OW71" s="82" t="s">
        <v>2868</v>
      </c>
      <c r="OX71" s="82" t="s">
        <v>2868</v>
      </c>
      <c r="OY71" s="82" t="s">
        <v>2868</v>
      </c>
      <c r="OZ71" s="82" t="s">
        <v>2868</v>
      </c>
      <c r="PA71" s="82" t="s">
        <v>2868</v>
      </c>
      <c r="PB71" s="82" t="s">
        <v>2868</v>
      </c>
      <c r="PC71" s="82" t="s">
        <v>2868</v>
      </c>
      <c r="PD71" s="82" t="s">
        <v>2868</v>
      </c>
      <c r="PE71" s="82" t="s">
        <v>2868</v>
      </c>
      <c r="PF71" s="82" t="s">
        <v>2868</v>
      </c>
      <c r="PG71" s="82" t="s">
        <v>2868</v>
      </c>
      <c r="PH71" s="82" t="s">
        <v>2868</v>
      </c>
      <c r="PI71" s="82" t="s">
        <v>2868</v>
      </c>
      <c r="PJ71" s="82" t="s">
        <v>2868</v>
      </c>
      <c r="PK71" s="82" t="s">
        <v>2868</v>
      </c>
      <c r="PL71" s="82" t="s">
        <v>2868</v>
      </c>
      <c r="PM71" s="82" t="s">
        <v>2868</v>
      </c>
      <c r="PN71" s="82" t="s">
        <v>2868</v>
      </c>
      <c r="PO71" s="82" t="s">
        <v>2868</v>
      </c>
      <c r="PP71" s="82" t="s">
        <v>2868</v>
      </c>
      <c r="PQ71" s="82" t="s">
        <v>2868</v>
      </c>
      <c r="PR71" s="82" t="s">
        <v>2868</v>
      </c>
      <c r="PS71" s="82" t="s">
        <v>2868</v>
      </c>
      <c r="PT71" s="82" t="s">
        <v>2868</v>
      </c>
      <c r="PU71" s="82" t="s">
        <v>2868</v>
      </c>
      <c r="PV71" s="82" t="s">
        <v>2868</v>
      </c>
      <c r="PW71" s="82" t="s">
        <v>2868</v>
      </c>
      <c r="PX71" s="82" t="s">
        <v>2868</v>
      </c>
      <c r="PY71" s="82" t="s">
        <v>2868</v>
      </c>
      <c r="PZ71" s="82" t="s">
        <v>2868</v>
      </c>
      <c r="QA71" s="82" t="s">
        <v>2868</v>
      </c>
      <c r="QB71" s="82" t="s">
        <v>2868</v>
      </c>
      <c r="QC71" s="82" t="s">
        <v>2868</v>
      </c>
      <c r="QD71" s="82" t="s">
        <v>2868</v>
      </c>
      <c r="QE71" s="82" t="s">
        <v>2868</v>
      </c>
      <c r="QF71" s="82" t="s">
        <v>2868</v>
      </c>
      <c r="QG71" s="82" t="s">
        <v>2868</v>
      </c>
      <c r="QH71" s="82" t="s">
        <v>2868</v>
      </c>
      <c r="QI71" s="82" t="s">
        <v>2868</v>
      </c>
      <c r="QJ71" s="82" t="s">
        <v>2868</v>
      </c>
      <c r="QK71" s="82" t="s">
        <v>2868</v>
      </c>
      <c r="QL71" s="82" t="s">
        <v>2868</v>
      </c>
      <c r="QM71" s="82" t="s">
        <v>2868</v>
      </c>
    </row>
    <row r="72" spans="2:455">
      <c r="B72" s="82" t="s">
        <v>2960</v>
      </c>
      <c r="C72" s="82" t="s">
        <v>4148</v>
      </c>
      <c r="D72" s="82" t="s">
        <v>2960</v>
      </c>
      <c r="E72" s="82" t="s">
        <v>3394</v>
      </c>
      <c r="F72" s="82" t="s">
        <v>849</v>
      </c>
      <c r="G72" s="82" t="s">
        <v>408</v>
      </c>
      <c r="H72" s="82" t="s">
        <v>408</v>
      </c>
      <c r="I72" s="82" t="s">
        <v>4019</v>
      </c>
      <c r="J72" s="82" t="s">
        <v>4021</v>
      </c>
      <c r="K72" s="82" t="s">
        <v>3303</v>
      </c>
      <c r="L72" s="82" t="s">
        <v>3291</v>
      </c>
      <c r="M72" s="82" t="s">
        <v>3297</v>
      </c>
      <c r="N72" s="82" t="s">
        <v>4309</v>
      </c>
      <c r="O72" s="82" t="s">
        <v>3291</v>
      </c>
      <c r="P72" s="82" t="s">
        <v>3306</v>
      </c>
      <c r="Q72" s="82" t="s">
        <v>3291</v>
      </c>
      <c r="R72" s="82" t="s">
        <v>3340</v>
      </c>
      <c r="S72" s="82" t="s">
        <v>3291</v>
      </c>
      <c r="T72" s="82" t="s">
        <v>2868</v>
      </c>
      <c r="U72" s="82" t="s">
        <v>2868</v>
      </c>
      <c r="V72" s="82" t="s">
        <v>4276</v>
      </c>
      <c r="W72" s="82" t="s">
        <v>3289</v>
      </c>
      <c r="X72" s="82" t="s">
        <v>3294</v>
      </c>
      <c r="Y72" s="82" t="s">
        <v>3291</v>
      </c>
      <c r="Z72" s="82" t="s">
        <v>3301</v>
      </c>
      <c r="AA72" s="82" t="s">
        <v>3293</v>
      </c>
      <c r="AB72" s="82" t="s">
        <v>3289</v>
      </c>
      <c r="AC72" s="82" t="s">
        <v>3291</v>
      </c>
      <c r="AD72" s="82" t="s">
        <v>2868</v>
      </c>
      <c r="AE72" s="82" t="s">
        <v>2868</v>
      </c>
      <c r="AF72" s="82" t="s">
        <v>3302</v>
      </c>
      <c r="AG72" s="82" t="s">
        <v>3293</v>
      </c>
      <c r="AH72" s="82" t="s">
        <v>3291</v>
      </c>
      <c r="AI72" s="82" t="s">
        <v>3291</v>
      </c>
      <c r="AJ72" s="82" t="s">
        <v>4290</v>
      </c>
      <c r="AK72" s="82" t="s">
        <v>3289</v>
      </c>
      <c r="AL72" s="82" t="s">
        <v>3294</v>
      </c>
      <c r="AM72" s="82" t="s">
        <v>3291</v>
      </c>
      <c r="AN72" s="82" t="s">
        <v>3301</v>
      </c>
      <c r="AO72" s="82" t="s">
        <v>3293</v>
      </c>
      <c r="AP72" s="82" t="s">
        <v>3289</v>
      </c>
      <c r="AQ72" s="82" t="s">
        <v>3291</v>
      </c>
      <c r="AR72" s="82" t="s">
        <v>2868</v>
      </c>
      <c r="AS72" s="82" t="s">
        <v>2868</v>
      </c>
      <c r="AT72" s="82" t="s">
        <v>3302</v>
      </c>
      <c r="AU72" s="82" t="s">
        <v>3293</v>
      </c>
      <c r="AV72" s="82" t="s">
        <v>3291</v>
      </c>
      <c r="AW72" s="82" t="s">
        <v>3291</v>
      </c>
      <c r="AX72" s="82" t="s">
        <v>4277</v>
      </c>
      <c r="AY72" s="82" t="s">
        <v>3289</v>
      </c>
      <c r="AZ72" s="82" t="s">
        <v>3294</v>
      </c>
      <c r="BA72" s="82" t="s">
        <v>3291</v>
      </c>
      <c r="BB72" s="82" t="s">
        <v>3301</v>
      </c>
      <c r="BC72" s="82" t="s">
        <v>3293</v>
      </c>
      <c r="BD72" s="82" t="s">
        <v>3289</v>
      </c>
      <c r="BE72" s="82" t="s">
        <v>3291</v>
      </c>
      <c r="BF72" s="82" t="s">
        <v>2868</v>
      </c>
      <c r="BG72" s="82" t="s">
        <v>2868</v>
      </c>
      <c r="BH72" s="82" t="s">
        <v>3302</v>
      </c>
      <c r="BI72" s="82" t="s">
        <v>3293</v>
      </c>
      <c r="BJ72" s="82" t="s">
        <v>3291</v>
      </c>
      <c r="BK72" s="82" t="s">
        <v>3291</v>
      </c>
      <c r="BL72" s="82" t="s">
        <v>4291</v>
      </c>
      <c r="BM72" s="82" t="s">
        <v>3289</v>
      </c>
      <c r="BN72" s="82" t="s">
        <v>3294</v>
      </c>
      <c r="BO72" s="82" t="s">
        <v>3291</v>
      </c>
      <c r="BP72" s="82" t="s">
        <v>3314</v>
      </c>
      <c r="BQ72" s="82" t="s">
        <v>3291</v>
      </c>
      <c r="BR72" s="82" t="s">
        <v>3289</v>
      </c>
      <c r="BS72" s="82" t="s">
        <v>3291</v>
      </c>
      <c r="BT72" s="82" t="s">
        <v>2868</v>
      </c>
      <c r="BU72" s="82" t="s">
        <v>2868</v>
      </c>
      <c r="BV72" s="82" t="s">
        <v>3302</v>
      </c>
      <c r="BW72" s="82" t="s">
        <v>3293</v>
      </c>
      <c r="BX72" s="82" t="s">
        <v>3297</v>
      </c>
      <c r="BY72" s="82" t="s">
        <v>3293</v>
      </c>
      <c r="BZ72" s="82" t="s">
        <v>4278</v>
      </c>
      <c r="CA72" s="82" t="s">
        <v>3289</v>
      </c>
      <c r="CB72" s="82" t="s">
        <v>3294</v>
      </c>
      <c r="CC72" s="82" t="s">
        <v>3291</v>
      </c>
      <c r="CD72" s="82" t="s">
        <v>3301</v>
      </c>
      <c r="CE72" s="82" t="s">
        <v>3293</v>
      </c>
      <c r="CF72" s="82" t="s">
        <v>3289</v>
      </c>
      <c r="CG72" s="82" t="s">
        <v>3291</v>
      </c>
      <c r="CH72" s="82" t="s">
        <v>2868</v>
      </c>
      <c r="CI72" s="82" t="s">
        <v>2868</v>
      </c>
      <c r="CJ72" s="82" t="s">
        <v>3302</v>
      </c>
      <c r="CK72" s="82" t="s">
        <v>3293</v>
      </c>
      <c r="CL72" s="82" t="s">
        <v>3291</v>
      </c>
      <c r="CM72" s="82" t="s">
        <v>3291</v>
      </c>
      <c r="CN72" s="82" t="s">
        <v>4279</v>
      </c>
      <c r="CO72" s="82" t="s">
        <v>3289</v>
      </c>
      <c r="CP72" s="82" t="s">
        <v>3294</v>
      </c>
      <c r="CQ72" s="82" t="s">
        <v>3291</v>
      </c>
      <c r="CR72" s="82" t="s">
        <v>3301</v>
      </c>
      <c r="CS72" s="82" t="s">
        <v>3293</v>
      </c>
      <c r="CT72" s="82" t="s">
        <v>3289</v>
      </c>
      <c r="CU72" s="82" t="s">
        <v>3291</v>
      </c>
      <c r="CV72" s="82" t="s">
        <v>2868</v>
      </c>
      <c r="CW72" s="82" t="s">
        <v>2868</v>
      </c>
      <c r="CX72" s="82" t="s">
        <v>3302</v>
      </c>
      <c r="CY72" s="82" t="s">
        <v>3293</v>
      </c>
      <c r="CZ72" s="82" t="s">
        <v>3291</v>
      </c>
      <c r="DA72" s="82" t="s">
        <v>3291</v>
      </c>
      <c r="DB72" s="82" t="s">
        <v>4280</v>
      </c>
      <c r="DC72" s="82" t="s">
        <v>3289</v>
      </c>
      <c r="DD72" s="82" t="s">
        <v>3294</v>
      </c>
      <c r="DE72" s="82" t="s">
        <v>3291</v>
      </c>
      <c r="DF72" s="82" t="s">
        <v>3301</v>
      </c>
      <c r="DG72" s="82" t="s">
        <v>3293</v>
      </c>
      <c r="DH72" s="82" t="s">
        <v>3289</v>
      </c>
      <c r="DI72" s="82" t="s">
        <v>3291</v>
      </c>
      <c r="DJ72" s="82" t="s">
        <v>2868</v>
      </c>
      <c r="DK72" s="82" t="s">
        <v>2868</v>
      </c>
      <c r="DL72" s="82" t="s">
        <v>3302</v>
      </c>
      <c r="DM72" s="82" t="s">
        <v>3293</v>
      </c>
      <c r="DN72" s="82" t="s">
        <v>3291</v>
      </c>
      <c r="DO72" s="82" t="s">
        <v>3291</v>
      </c>
      <c r="DP72" s="82" t="s">
        <v>4281</v>
      </c>
      <c r="DQ72" s="82" t="s">
        <v>3297</v>
      </c>
      <c r="DR72" s="82" t="s">
        <v>2868</v>
      </c>
      <c r="DS72" s="82" t="s">
        <v>2868</v>
      </c>
      <c r="DT72" s="82" t="s">
        <v>2868</v>
      </c>
      <c r="DU72" s="82" t="s">
        <v>2868</v>
      </c>
      <c r="DV72" s="82" t="s">
        <v>2868</v>
      </c>
      <c r="DW72" s="82" t="s">
        <v>2868</v>
      </c>
      <c r="DX72" s="82" t="s">
        <v>2868</v>
      </c>
      <c r="DY72" s="82" t="s">
        <v>2868</v>
      </c>
      <c r="DZ72" s="82" t="s">
        <v>2868</v>
      </c>
      <c r="EA72" s="82" t="s">
        <v>2868</v>
      </c>
      <c r="EB72" s="82" t="s">
        <v>2868</v>
      </c>
      <c r="EC72" s="82" t="s">
        <v>2868</v>
      </c>
      <c r="ED72" s="82" t="s">
        <v>4292</v>
      </c>
      <c r="EE72" s="82" t="s">
        <v>3289</v>
      </c>
      <c r="EF72" s="82" t="s">
        <v>3294</v>
      </c>
      <c r="EG72" s="82" t="s">
        <v>3291</v>
      </c>
      <c r="EH72" s="82" t="s">
        <v>3301</v>
      </c>
      <c r="EI72" s="82" t="s">
        <v>3293</v>
      </c>
      <c r="EJ72" s="82" t="s">
        <v>3289</v>
      </c>
      <c r="EK72" s="82" t="s">
        <v>3291</v>
      </c>
      <c r="EL72" s="82" t="s">
        <v>2868</v>
      </c>
      <c r="EM72" s="82" t="s">
        <v>2868</v>
      </c>
      <c r="EN72" s="82" t="s">
        <v>3302</v>
      </c>
      <c r="EO72" s="82" t="s">
        <v>3293</v>
      </c>
      <c r="EP72" s="82" t="s">
        <v>3291</v>
      </c>
      <c r="EQ72" s="82" t="s">
        <v>3291</v>
      </c>
      <c r="ER72" s="82" t="s">
        <v>4282</v>
      </c>
      <c r="ES72" s="82" t="s">
        <v>3289</v>
      </c>
      <c r="ET72" s="82" t="s">
        <v>3294</v>
      </c>
      <c r="EU72" s="82" t="s">
        <v>3291</v>
      </c>
      <c r="EV72" s="82" t="s">
        <v>3334</v>
      </c>
      <c r="EW72" s="82" t="s">
        <v>3291</v>
      </c>
      <c r="EX72" s="82" t="s">
        <v>3289</v>
      </c>
      <c r="EY72" s="82" t="s">
        <v>3291</v>
      </c>
      <c r="EZ72" s="82" t="s">
        <v>2868</v>
      </c>
      <c r="FA72" s="82" t="s">
        <v>2868</v>
      </c>
      <c r="FB72" s="82" t="s">
        <v>3302</v>
      </c>
      <c r="FC72" s="82" t="s">
        <v>3293</v>
      </c>
      <c r="FD72" s="82" t="s">
        <v>3304</v>
      </c>
      <c r="FE72" s="82" t="s">
        <v>3293</v>
      </c>
      <c r="FF72" s="82" t="s">
        <v>4283</v>
      </c>
      <c r="FG72" s="82" t="s">
        <v>3289</v>
      </c>
      <c r="FH72" s="82" t="s">
        <v>3294</v>
      </c>
      <c r="FI72" s="82" t="s">
        <v>3291</v>
      </c>
      <c r="FJ72" s="82" t="s">
        <v>3301</v>
      </c>
      <c r="FK72" s="82" t="s">
        <v>3293</v>
      </c>
      <c r="FL72" s="82" t="s">
        <v>3289</v>
      </c>
      <c r="FM72" s="82" t="s">
        <v>3291</v>
      </c>
      <c r="FN72" s="82" t="s">
        <v>2868</v>
      </c>
      <c r="FO72" s="82" t="s">
        <v>2868</v>
      </c>
      <c r="FP72" s="82" t="s">
        <v>3302</v>
      </c>
      <c r="FQ72" s="82" t="s">
        <v>3293</v>
      </c>
      <c r="FR72" s="82" t="s">
        <v>3291</v>
      </c>
      <c r="FS72" s="82" t="s">
        <v>3291</v>
      </c>
      <c r="FT72" s="82" t="s">
        <v>4293</v>
      </c>
      <c r="FU72" s="82" t="s">
        <v>3289</v>
      </c>
      <c r="FV72" s="82" t="s">
        <v>3294</v>
      </c>
      <c r="FW72" s="82" t="s">
        <v>3291</v>
      </c>
      <c r="FX72" s="82" t="s">
        <v>3334</v>
      </c>
      <c r="FY72" s="82" t="s">
        <v>3291</v>
      </c>
      <c r="FZ72" s="82" t="s">
        <v>3289</v>
      </c>
      <c r="GA72" s="82" t="s">
        <v>3291</v>
      </c>
      <c r="GB72" s="82" t="s">
        <v>2868</v>
      </c>
      <c r="GC72" s="82" t="s">
        <v>2868</v>
      </c>
      <c r="GD72" s="82" t="s">
        <v>3302</v>
      </c>
      <c r="GE72" s="82" t="s">
        <v>3293</v>
      </c>
      <c r="GF72" s="82" t="s">
        <v>3304</v>
      </c>
      <c r="GG72" s="82" t="s">
        <v>3293</v>
      </c>
      <c r="GH72" s="82" t="s">
        <v>4284</v>
      </c>
      <c r="GI72" s="82" t="s">
        <v>3289</v>
      </c>
      <c r="GJ72" s="82" t="s">
        <v>3294</v>
      </c>
      <c r="GK72" s="82" t="s">
        <v>3291</v>
      </c>
      <c r="GL72" s="82" t="s">
        <v>3334</v>
      </c>
      <c r="GM72" s="82" t="s">
        <v>3291</v>
      </c>
      <c r="GN72" s="82" t="s">
        <v>3289</v>
      </c>
      <c r="GO72" s="82" t="s">
        <v>3291</v>
      </c>
      <c r="GP72" s="82" t="s">
        <v>2868</v>
      </c>
      <c r="GQ72" s="82" t="s">
        <v>2868</v>
      </c>
      <c r="GR72" s="82" t="s">
        <v>3302</v>
      </c>
      <c r="GS72" s="82" t="s">
        <v>3293</v>
      </c>
      <c r="GT72" s="82" t="s">
        <v>3304</v>
      </c>
      <c r="GU72" s="82" t="s">
        <v>3293</v>
      </c>
      <c r="GV72" s="82" t="s">
        <v>4294</v>
      </c>
      <c r="GW72" s="82" t="s">
        <v>3289</v>
      </c>
      <c r="GX72" s="82" t="s">
        <v>3294</v>
      </c>
      <c r="GY72" s="82" t="s">
        <v>3291</v>
      </c>
      <c r="GZ72" s="82" t="s">
        <v>3334</v>
      </c>
      <c r="HA72" s="82" t="s">
        <v>3291</v>
      </c>
      <c r="HB72" s="82" t="s">
        <v>3289</v>
      </c>
      <c r="HC72" s="82" t="s">
        <v>3291</v>
      </c>
      <c r="HD72" s="82" t="s">
        <v>2868</v>
      </c>
      <c r="HE72" s="82" t="s">
        <v>2868</v>
      </c>
      <c r="HF72" s="82" t="s">
        <v>3302</v>
      </c>
      <c r="HG72" s="82" t="s">
        <v>3293</v>
      </c>
      <c r="HH72" s="82" t="s">
        <v>3304</v>
      </c>
      <c r="HI72" s="82" t="s">
        <v>3293</v>
      </c>
      <c r="HJ72" s="82" t="s">
        <v>4285</v>
      </c>
      <c r="HK72" s="82" t="s">
        <v>3289</v>
      </c>
      <c r="HL72" s="82" t="s">
        <v>3294</v>
      </c>
      <c r="HM72" s="82" t="s">
        <v>3291</v>
      </c>
      <c r="HN72" s="82" t="s">
        <v>3334</v>
      </c>
      <c r="HO72" s="82" t="s">
        <v>3291</v>
      </c>
      <c r="HP72" s="82" t="s">
        <v>3289</v>
      </c>
      <c r="HQ72" s="82" t="s">
        <v>3291</v>
      </c>
      <c r="HR72" s="82" t="s">
        <v>2868</v>
      </c>
      <c r="HS72" s="82" t="s">
        <v>2868</v>
      </c>
      <c r="HT72" s="82" t="s">
        <v>3302</v>
      </c>
      <c r="HU72" s="82" t="s">
        <v>3293</v>
      </c>
      <c r="HV72" s="82" t="s">
        <v>3304</v>
      </c>
      <c r="HW72" s="82" t="s">
        <v>3293</v>
      </c>
      <c r="HX72" s="82" t="s">
        <v>4286</v>
      </c>
      <c r="HY72" s="82" t="s">
        <v>3297</v>
      </c>
      <c r="HZ72" s="82" t="s">
        <v>2868</v>
      </c>
      <c r="IA72" s="82" t="s">
        <v>2868</v>
      </c>
      <c r="IB72" s="82" t="s">
        <v>2868</v>
      </c>
      <c r="IC72" s="82" t="s">
        <v>2868</v>
      </c>
      <c r="ID72" s="82" t="s">
        <v>2868</v>
      </c>
      <c r="IE72" s="82" t="s">
        <v>2868</v>
      </c>
      <c r="IF72" s="82" t="s">
        <v>2868</v>
      </c>
      <c r="IG72" s="82" t="s">
        <v>2868</v>
      </c>
      <c r="IH72" s="82" t="s">
        <v>2868</v>
      </c>
      <c r="II72" s="82" t="s">
        <v>2868</v>
      </c>
      <c r="IJ72" s="82" t="s">
        <v>2868</v>
      </c>
      <c r="IK72" s="82" t="s">
        <v>2868</v>
      </c>
      <c r="IL72" s="82" t="s">
        <v>4287</v>
      </c>
      <c r="IM72" s="82" t="s">
        <v>3289</v>
      </c>
      <c r="IN72" s="82" t="s">
        <v>3294</v>
      </c>
      <c r="IO72" s="82" t="s">
        <v>3291</v>
      </c>
      <c r="IP72" s="82" t="s">
        <v>3301</v>
      </c>
      <c r="IQ72" s="82" t="s">
        <v>3293</v>
      </c>
      <c r="IR72" s="82" t="s">
        <v>3289</v>
      </c>
      <c r="IS72" s="82" t="s">
        <v>3291</v>
      </c>
      <c r="IT72" s="82" t="s">
        <v>2868</v>
      </c>
      <c r="IU72" s="82" t="s">
        <v>2868</v>
      </c>
      <c r="IV72" s="82" t="s">
        <v>3302</v>
      </c>
      <c r="IW72" s="82" t="s">
        <v>3293</v>
      </c>
      <c r="IX72" s="82" t="s">
        <v>3291</v>
      </c>
      <c r="IY72" s="82" t="s">
        <v>3291</v>
      </c>
      <c r="IZ72" s="82" t="s">
        <v>4288</v>
      </c>
      <c r="JA72" s="82" t="s">
        <v>3289</v>
      </c>
      <c r="JB72" s="82" t="s">
        <v>3294</v>
      </c>
      <c r="JC72" s="82" t="s">
        <v>3291</v>
      </c>
      <c r="JD72" s="82" t="s">
        <v>3301</v>
      </c>
      <c r="JE72" s="82" t="s">
        <v>3293</v>
      </c>
      <c r="JF72" s="82" t="s">
        <v>3289</v>
      </c>
      <c r="JG72" s="82" t="s">
        <v>3291</v>
      </c>
      <c r="JH72" s="82" t="s">
        <v>2868</v>
      </c>
      <c r="JI72" s="82" t="s">
        <v>2868</v>
      </c>
      <c r="JJ72" s="82" t="s">
        <v>3302</v>
      </c>
      <c r="JK72" s="82" t="s">
        <v>3293</v>
      </c>
      <c r="JL72" s="82" t="s">
        <v>3291</v>
      </c>
      <c r="JM72" s="82" t="s">
        <v>3291</v>
      </c>
      <c r="JN72" s="82" t="s">
        <v>4295</v>
      </c>
      <c r="JO72" s="82" t="s">
        <v>3289</v>
      </c>
      <c r="JP72" s="82" t="s">
        <v>3294</v>
      </c>
      <c r="JQ72" s="82" t="s">
        <v>3291</v>
      </c>
      <c r="JR72" s="82" t="s">
        <v>3314</v>
      </c>
      <c r="JS72" s="82" t="s">
        <v>3291</v>
      </c>
      <c r="JT72" s="82" t="s">
        <v>3289</v>
      </c>
      <c r="JU72" s="82" t="s">
        <v>3291</v>
      </c>
      <c r="JV72" s="82" t="s">
        <v>2868</v>
      </c>
      <c r="JW72" s="82" t="s">
        <v>2868</v>
      </c>
      <c r="JX72" s="82" t="s">
        <v>3302</v>
      </c>
      <c r="JY72" s="82" t="s">
        <v>3293</v>
      </c>
      <c r="JZ72" s="82" t="s">
        <v>3297</v>
      </c>
      <c r="KA72" s="82" t="s">
        <v>3293</v>
      </c>
      <c r="KB72" s="82" t="s">
        <v>4289</v>
      </c>
      <c r="KC72" s="82" t="s">
        <v>3289</v>
      </c>
      <c r="KD72" s="82" t="s">
        <v>3294</v>
      </c>
      <c r="KE72" s="82" t="s">
        <v>3291</v>
      </c>
      <c r="KF72" s="82" t="s">
        <v>3314</v>
      </c>
      <c r="KG72" s="82" t="s">
        <v>3291</v>
      </c>
      <c r="KH72" s="82" t="s">
        <v>3289</v>
      </c>
      <c r="KI72" s="82" t="s">
        <v>3291</v>
      </c>
      <c r="KJ72" s="82" t="s">
        <v>2868</v>
      </c>
      <c r="KK72" s="82" t="s">
        <v>2868</v>
      </c>
      <c r="KL72" s="82" t="s">
        <v>3302</v>
      </c>
      <c r="KM72" s="82" t="s">
        <v>3293</v>
      </c>
      <c r="KN72" s="82" t="s">
        <v>3297</v>
      </c>
      <c r="KO72" s="82" t="s">
        <v>3293</v>
      </c>
      <c r="KP72" s="82" t="s">
        <v>2868</v>
      </c>
      <c r="KQ72" s="82" t="s">
        <v>2868</v>
      </c>
      <c r="KR72" s="82" t="s">
        <v>2868</v>
      </c>
      <c r="KS72" s="82" t="s">
        <v>2868</v>
      </c>
      <c r="KT72" s="82" t="s">
        <v>2868</v>
      </c>
      <c r="KU72" s="82" t="s">
        <v>2868</v>
      </c>
      <c r="KV72" s="82" t="s">
        <v>2868</v>
      </c>
      <c r="KW72" s="82" t="s">
        <v>2868</v>
      </c>
      <c r="KX72" s="82" t="s">
        <v>2868</v>
      </c>
      <c r="KY72" s="82" t="s">
        <v>2868</v>
      </c>
      <c r="KZ72" s="82" t="s">
        <v>2868</v>
      </c>
      <c r="LA72" s="82" t="s">
        <v>2868</v>
      </c>
      <c r="LB72" s="82" t="s">
        <v>2868</v>
      </c>
      <c r="LC72" s="82" t="s">
        <v>2868</v>
      </c>
      <c r="LD72" s="82" t="s">
        <v>2868</v>
      </c>
      <c r="LE72" s="82" t="s">
        <v>2868</v>
      </c>
      <c r="LF72" s="82" t="s">
        <v>2868</v>
      </c>
      <c r="LG72" s="82" t="s">
        <v>2868</v>
      </c>
      <c r="LH72" s="82" t="s">
        <v>2868</v>
      </c>
      <c r="LI72" s="82" t="s">
        <v>2868</v>
      </c>
      <c r="LJ72" s="82" t="s">
        <v>2868</v>
      </c>
      <c r="LK72" s="82" t="s">
        <v>2868</v>
      </c>
      <c r="LL72" s="82" t="s">
        <v>2868</v>
      </c>
      <c r="LM72" s="82" t="s">
        <v>2868</v>
      </c>
      <c r="LN72" s="82" t="s">
        <v>2868</v>
      </c>
      <c r="LO72" s="82" t="s">
        <v>2868</v>
      </c>
      <c r="LP72" s="82" t="s">
        <v>2868</v>
      </c>
      <c r="LQ72" s="82" t="s">
        <v>2868</v>
      </c>
      <c r="LR72" s="82" t="s">
        <v>2868</v>
      </c>
      <c r="LS72" s="82" t="s">
        <v>2868</v>
      </c>
      <c r="LT72" s="82" t="s">
        <v>2868</v>
      </c>
      <c r="LU72" s="82" t="s">
        <v>2868</v>
      </c>
      <c r="LV72" s="82" t="s">
        <v>2868</v>
      </c>
      <c r="LW72" s="82" t="s">
        <v>2868</v>
      </c>
      <c r="LX72" s="82" t="s">
        <v>2868</v>
      </c>
      <c r="LY72" s="82" t="s">
        <v>2868</v>
      </c>
      <c r="LZ72" s="82" t="s">
        <v>2868</v>
      </c>
      <c r="MA72" s="82" t="s">
        <v>2868</v>
      </c>
      <c r="MB72" s="82" t="s">
        <v>2868</v>
      </c>
      <c r="MC72" s="82" t="s">
        <v>2868</v>
      </c>
      <c r="MD72" s="82" t="s">
        <v>2868</v>
      </c>
      <c r="ME72" s="82" t="s">
        <v>2868</v>
      </c>
      <c r="MF72" s="82" t="s">
        <v>2868</v>
      </c>
      <c r="MG72" s="82" t="s">
        <v>2868</v>
      </c>
      <c r="MH72" s="82" t="s">
        <v>2868</v>
      </c>
      <c r="MI72" s="82" t="s">
        <v>2868</v>
      </c>
      <c r="MJ72" s="82" t="s">
        <v>2868</v>
      </c>
      <c r="MK72" s="82" t="s">
        <v>2868</v>
      </c>
      <c r="ML72" s="82" t="s">
        <v>2868</v>
      </c>
      <c r="MM72" s="82" t="s">
        <v>2868</v>
      </c>
      <c r="MN72" s="82" t="s">
        <v>2868</v>
      </c>
      <c r="MO72" s="82" t="s">
        <v>2868</v>
      </c>
      <c r="MP72" s="82" t="s">
        <v>2868</v>
      </c>
      <c r="MQ72" s="82" t="s">
        <v>2868</v>
      </c>
      <c r="MR72" s="82" t="s">
        <v>2868</v>
      </c>
      <c r="MS72" s="82" t="s">
        <v>2868</v>
      </c>
      <c r="MT72" s="82" t="s">
        <v>2868</v>
      </c>
      <c r="MU72" s="82" t="s">
        <v>2868</v>
      </c>
      <c r="MV72" s="82" t="s">
        <v>2868</v>
      </c>
      <c r="MW72" s="82" t="s">
        <v>2868</v>
      </c>
      <c r="MX72" s="82" t="s">
        <v>2868</v>
      </c>
      <c r="MY72" s="82" t="s">
        <v>2868</v>
      </c>
      <c r="MZ72" s="82" t="s">
        <v>2868</v>
      </c>
      <c r="NA72" s="82" t="s">
        <v>2868</v>
      </c>
      <c r="NB72" s="82" t="s">
        <v>2868</v>
      </c>
      <c r="NC72" s="82" t="s">
        <v>2868</v>
      </c>
      <c r="ND72" s="82" t="s">
        <v>2868</v>
      </c>
      <c r="NE72" s="82" t="s">
        <v>2868</v>
      </c>
      <c r="NF72" s="82" t="s">
        <v>2868</v>
      </c>
      <c r="NG72" s="82" t="s">
        <v>2868</v>
      </c>
      <c r="NH72" s="82" t="s">
        <v>2868</v>
      </c>
      <c r="NI72" s="82" t="s">
        <v>2868</v>
      </c>
      <c r="NJ72" s="82" t="s">
        <v>2868</v>
      </c>
      <c r="NK72" s="82" t="s">
        <v>2868</v>
      </c>
      <c r="NL72" s="82" t="s">
        <v>2868</v>
      </c>
      <c r="NM72" s="82" t="s">
        <v>2868</v>
      </c>
      <c r="NN72" s="82" t="s">
        <v>2868</v>
      </c>
      <c r="NO72" s="82" t="s">
        <v>2868</v>
      </c>
      <c r="NP72" s="82" t="s">
        <v>2868</v>
      </c>
      <c r="NQ72" s="82" t="s">
        <v>2868</v>
      </c>
      <c r="NR72" s="82" t="s">
        <v>2868</v>
      </c>
      <c r="NS72" s="82" t="s">
        <v>2868</v>
      </c>
      <c r="NT72" s="82" t="s">
        <v>2868</v>
      </c>
      <c r="NU72" s="82" t="s">
        <v>2868</v>
      </c>
      <c r="NV72" s="82" t="s">
        <v>2868</v>
      </c>
      <c r="NW72" s="82" t="s">
        <v>2868</v>
      </c>
      <c r="NX72" s="82" t="s">
        <v>2868</v>
      </c>
      <c r="NY72" s="82" t="s">
        <v>2868</v>
      </c>
      <c r="NZ72" s="82" t="s">
        <v>2868</v>
      </c>
      <c r="OA72" s="82" t="s">
        <v>2868</v>
      </c>
      <c r="OB72" s="82" t="s">
        <v>2868</v>
      </c>
      <c r="OC72" s="82" t="s">
        <v>2868</v>
      </c>
      <c r="OD72" s="82" t="s">
        <v>2868</v>
      </c>
      <c r="OE72" s="82" t="s">
        <v>2868</v>
      </c>
      <c r="OF72" s="82" t="s">
        <v>2868</v>
      </c>
      <c r="OG72" s="82" t="s">
        <v>2868</v>
      </c>
      <c r="OH72" s="82" t="s">
        <v>2868</v>
      </c>
      <c r="OI72" s="82" t="s">
        <v>2868</v>
      </c>
      <c r="OJ72" s="82" t="s">
        <v>2868</v>
      </c>
      <c r="OK72" s="82" t="s">
        <v>2868</v>
      </c>
      <c r="OL72" s="82" t="s">
        <v>2868</v>
      </c>
      <c r="OM72" s="82" t="s">
        <v>2868</v>
      </c>
      <c r="ON72" s="82" t="s">
        <v>2868</v>
      </c>
      <c r="OO72" s="82" t="s">
        <v>2868</v>
      </c>
      <c r="OP72" s="82" t="s">
        <v>2868</v>
      </c>
      <c r="OQ72" s="82" t="s">
        <v>2868</v>
      </c>
      <c r="OR72" s="82" t="s">
        <v>2868</v>
      </c>
      <c r="OS72" s="82" t="s">
        <v>2868</v>
      </c>
      <c r="OT72" s="82" t="s">
        <v>2868</v>
      </c>
      <c r="OU72" s="82" t="s">
        <v>2868</v>
      </c>
      <c r="OV72" s="82" t="s">
        <v>2868</v>
      </c>
      <c r="OW72" s="82" t="s">
        <v>2868</v>
      </c>
      <c r="OX72" s="82" t="s">
        <v>2868</v>
      </c>
      <c r="OY72" s="82" t="s">
        <v>2868</v>
      </c>
      <c r="OZ72" s="82" t="s">
        <v>2868</v>
      </c>
      <c r="PA72" s="82" t="s">
        <v>2868</v>
      </c>
      <c r="PB72" s="82" t="s">
        <v>2868</v>
      </c>
      <c r="PC72" s="82" t="s">
        <v>2868</v>
      </c>
      <c r="PD72" s="82" t="s">
        <v>2868</v>
      </c>
      <c r="PE72" s="82" t="s">
        <v>2868</v>
      </c>
      <c r="PF72" s="82" t="s">
        <v>2868</v>
      </c>
      <c r="PG72" s="82" t="s">
        <v>2868</v>
      </c>
      <c r="PH72" s="82" t="s">
        <v>2868</v>
      </c>
      <c r="PI72" s="82" t="s">
        <v>2868</v>
      </c>
      <c r="PJ72" s="82" t="s">
        <v>2868</v>
      </c>
      <c r="PK72" s="82" t="s">
        <v>2868</v>
      </c>
      <c r="PL72" s="82" t="s">
        <v>2868</v>
      </c>
      <c r="PM72" s="82" t="s">
        <v>2868</v>
      </c>
      <c r="PN72" s="82" t="s">
        <v>2868</v>
      </c>
      <c r="PO72" s="82" t="s">
        <v>2868</v>
      </c>
      <c r="PP72" s="82" t="s">
        <v>2868</v>
      </c>
      <c r="PQ72" s="82" t="s">
        <v>2868</v>
      </c>
      <c r="PR72" s="82" t="s">
        <v>2868</v>
      </c>
      <c r="PS72" s="82" t="s">
        <v>2868</v>
      </c>
      <c r="PT72" s="82" t="s">
        <v>2868</v>
      </c>
      <c r="PU72" s="82" t="s">
        <v>2868</v>
      </c>
      <c r="PV72" s="82" t="s">
        <v>2868</v>
      </c>
      <c r="PW72" s="82" t="s">
        <v>2868</v>
      </c>
      <c r="PX72" s="82" t="s">
        <v>2868</v>
      </c>
      <c r="PY72" s="82" t="s">
        <v>2868</v>
      </c>
      <c r="PZ72" s="82" t="s">
        <v>2868</v>
      </c>
      <c r="QA72" s="82" t="s">
        <v>2868</v>
      </c>
      <c r="QB72" s="82" t="s">
        <v>2868</v>
      </c>
      <c r="QC72" s="82" t="s">
        <v>2868</v>
      </c>
      <c r="QD72" s="82" t="s">
        <v>2868</v>
      </c>
      <c r="QE72" s="82" t="s">
        <v>2868</v>
      </c>
      <c r="QF72" s="82" t="s">
        <v>2868</v>
      </c>
      <c r="QG72" s="82" t="s">
        <v>2868</v>
      </c>
      <c r="QH72" s="82" t="s">
        <v>2868</v>
      </c>
      <c r="QI72" s="82" t="s">
        <v>2868</v>
      </c>
      <c r="QJ72" s="82" t="s">
        <v>2868</v>
      </c>
      <c r="QK72" s="82" t="s">
        <v>2868</v>
      </c>
      <c r="QL72" s="82" t="s">
        <v>2868</v>
      </c>
      <c r="QM72" s="82" t="s">
        <v>2868</v>
      </c>
    </row>
    <row r="73" spans="2:455">
      <c r="B73" s="82" t="s">
        <v>2961</v>
      </c>
      <c r="C73" s="82" t="s">
        <v>4150</v>
      </c>
      <c r="D73" s="82" t="s">
        <v>2961</v>
      </c>
      <c r="E73" s="82" t="s">
        <v>3374</v>
      </c>
      <c r="F73" s="82" t="s">
        <v>849</v>
      </c>
      <c r="G73" s="82" t="s">
        <v>2962</v>
      </c>
      <c r="H73" s="82" t="s">
        <v>2962</v>
      </c>
      <c r="I73" s="82" t="s">
        <v>4019</v>
      </c>
      <c r="J73" s="82" t="s">
        <v>4021</v>
      </c>
      <c r="K73" s="82" t="s">
        <v>3303</v>
      </c>
      <c r="L73" s="82" t="s">
        <v>3291</v>
      </c>
      <c r="M73" s="82" t="s">
        <v>3304</v>
      </c>
      <c r="N73" s="82" t="s">
        <v>3299</v>
      </c>
      <c r="O73" s="82" t="s">
        <v>3291</v>
      </c>
      <c r="P73" s="82" t="s">
        <v>3435</v>
      </c>
      <c r="Q73" s="82" t="s">
        <v>3293</v>
      </c>
      <c r="R73" s="82" t="s">
        <v>3325</v>
      </c>
      <c r="S73" s="82" t="s">
        <v>3293</v>
      </c>
      <c r="T73" s="82" t="s">
        <v>2868</v>
      </c>
      <c r="U73" s="82" t="s">
        <v>2868</v>
      </c>
      <c r="V73" s="82" t="s">
        <v>4276</v>
      </c>
      <c r="W73" s="82" t="s">
        <v>3289</v>
      </c>
      <c r="X73" s="82" t="s">
        <v>3294</v>
      </c>
      <c r="Y73" s="82" t="s">
        <v>3291</v>
      </c>
      <c r="Z73" s="82" t="s">
        <v>3301</v>
      </c>
      <c r="AA73" s="82" t="s">
        <v>3293</v>
      </c>
      <c r="AB73" s="82" t="s">
        <v>3289</v>
      </c>
      <c r="AC73" s="82" t="s">
        <v>3291</v>
      </c>
      <c r="AD73" s="82" t="s">
        <v>2868</v>
      </c>
      <c r="AE73" s="82" t="s">
        <v>2868</v>
      </c>
      <c r="AF73" s="82" t="s">
        <v>3302</v>
      </c>
      <c r="AG73" s="82" t="s">
        <v>3293</v>
      </c>
      <c r="AH73" s="82" t="s">
        <v>3291</v>
      </c>
      <c r="AI73" s="82" t="s">
        <v>3291</v>
      </c>
      <c r="AJ73" s="82" t="s">
        <v>4290</v>
      </c>
      <c r="AK73" s="82" t="s">
        <v>3289</v>
      </c>
      <c r="AL73" s="82" t="s">
        <v>3294</v>
      </c>
      <c r="AM73" s="82" t="s">
        <v>3291</v>
      </c>
      <c r="AN73" s="82" t="s">
        <v>3301</v>
      </c>
      <c r="AO73" s="82" t="s">
        <v>3293</v>
      </c>
      <c r="AP73" s="82" t="s">
        <v>3289</v>
      </c>
      <c r="AQ73" s="82" t="s">
        <v>3291</v>
      </c>
      <c r="AR73" s="82" t="s">
        <v>2868</v>
      </c>
      <c r="AS73" s="82" t="s">
        <v>2868</v>
      </c>
      <c r="AT73" s="82" t="s">
        <v>3302</v>
      </c>
      <c r="AU73" s="82" t="s">
        <v>3293</v>
      </c>
      <c r="AV73" s="82" t="s">
        <v>3291</v>
      </c>
      <c r="AW73" s="82" t="s">
        <v>3291</v>
      </c>
      <c r="AX73" s="82" t="s">
        <v>4277</v>
      </c>
      <c r="AY73" s="82" t="s">
        <v>3289</v>
      </c>
      <c r="AZ73" s="82" t="s">
        <v>3294</v>
      </c>
      <c r="BA73" s="82" t="s">
        <v>3291</v>
      </c>
      <c r="BB73" s="82" t="s">
        <v>3301</v>
      </c>
      <c r="BC73" s="82" t="s">
        <v>3293</v>
      </c>
      <c r="BD73" s="82" t="s">
        <v>3289</v>
      </c>
      <c r="BE73" s="82" t="s">
        <v>3291</v>
      </c>
      <c r="BF73" s="82" t="s">
        <v>2868</v>
      </c>
      <c r="BG73" s="82" t="s">
        <v>2868</v>
      </c>
      <c r="BH73" s="82" t="s">
        <v>3302</v>
      </c>
      <c r="BI73" s="82" t="s">
        <v>3293</v>
      </c>
      <c r="BJ73" s="82" t="s">
        <v>3291</v>
      </c>
      <c r="BK73" s="82" t="s">
        <v>3291</v>
      </c>
      <c r="BL73" s="82" t="s">
        <v>4291</v>
      </c>
      <c r="BM73" s="82" t="s">
        <v>3289</v>
      </c>
      <c r="BN73" s="82" t="s">
        <v>3294</v>
      </c>
      <c r="BO73" s="82" t="s">
        <v>3291</v>
      </c>
      <c r="BP73" s="82" t="s">
        <v>3301</v>
      </c>
      <c r="BQ73" s="82" t="s">
        <v>3293</v>
      </c>
      <c r="BR73" s="82" t="s">
        <v>3289</v>
      </c>
      <c r="BS73" s="82" t="s">
        <v>3291</v>
      </c>
      <c r="BT73" s="82" t="s">
        <v>2868</v>
      </c>
      <c r="BU73" s="82" t="s">
        <v>2868</v>
      </c>
      <c r="BV73" s="82" t="s">
        <v>3302</v>
      </c>
      <c r="BW73" s="82" t="s">
        <v>3293</v>
      </c>
      <c r="BX73" s="82" t="s">
        <v>3291</v>
      </c>
      <c r="BY73" s="82" t="s">
        <v>3291</v>
      </c>
      <c r="BZ73" s="82" t="s">
        <v>4278</v>
      </c>
      <c r="CA73" s="82" t="s">
        <v>3289</v>
      </c>
      <c r="CB73" s="82" t="s">
        <v>3294</v>
      </c>
      <c r="CC73" s="82" t="s">
        <v>3291</v>
      </c>
      <c r="CD73" s="82" t="s">
        <v>3301</v>
      </c>
      <c r="CE73" s="82" t="s">
        <v>3293</v>
      </c>
      <c r="CF73" s="82" t="s">
        <v>3289</v>
      </c>
      <c r="CG73" s="82" t="s">
        <v>3291</v>
      </c>
      <c r="CH73" s="82" t="s">
        <v>2868</v>
      </c>
      <c r="CI73" s="82" t="s">
        <v>2868</v>
      </c>
      <c r="CJ73" s="82" t="s">
        <v>3302</v>
      </c>
      <c r="CK73" s="82" t="s">
        <v>3293</v>
      </c>
      <c r="CL73" s="82" t="s">
        <v>3291</v>
      </c>
      <c r="CM73" s="82" t="s">
        <v>3291</v>
      </c>
      <c r="CN73" s="82" t="s">
        <v>4301</v>
      </c>
      <c r="CO73" s="82" t="s">
        <v>3289</v>
      </c>
      <c r="CP73" s="82" t="s">
        <v>3320</v>
      </c>
      <c r="CQ73" s="82" t="s">
        <v>3291</v>
      </c>
      <c r="CR73" s="82" t="s">
        <v>3303</v>
      </c>
      <c r="CS73" s="82" t="s">
        <v>3293</v>
      </c>
      <c r="CT73" s="82" t="s">
        <v>3289</v>
      </c>
      <c r="CU73" s="82" t="s">
        <v>3293</v>
      </c>
      <c r="CV73" s="82" t="s">
        <v>2868</v>
      </c>
      <c r="CW73" s="82" t="s">
        <v>2868</v>
      </c>
      <c r="CX73" s="82" t="s">
        <v>3302</v>
      </c>
      <c r="CY73" s="82" t="s">
        <v>3293</v>
      </c>
      <c r="CZ73" s="82" t="s">
        <v>3289</v>
      </c>
      <c r="DA73" s="82" t="s">
        <v>3293</v>
      </c>
      <c r="DB73" s="82" t="s">
        <v>4279</v>
      </c>
      <c r="DC73" s="82" t="s">
        <v>3289</v>
      </c>
      <c r="DD73" s="82" t="s">
        <v>3294</v>
      </c>
      <c r="DE73" s="82" t="s">
        <v>3291</v>
      </c>
      <c r="DF73" s="82" t="s">
        <v>3301</v>
      </c>
      <c r="DG73" s="82" t="s">
        <v>3293</v>
      </c>
      <c r="DH73" s="82" t="s">
        <v>3289</v>
      </c>
      <c r="DI73" s="82" t="s">
        <v>3291</v>
      </c>
      <c r="DJ73" s="82" t="s">
        <v>2868</v>
      </c>
      <c r="DK73" s="82" t="s">
        <v>2868</v>
      </c>
      <c r="DL73" s="82" t="s">
        <v>3302</v>
      </c>
      <c r="DM73" s="82" t="s">
        <v>3293</v>
      </c>
      <c r="DN73" s="82" t="s">
        <v>3291</v>
      </c>
      <c r="DO73" s="82" t="s">
        <v>3291</v>
      </c>
      <c r="DP73" s="82" t="s">
        <v>4280</v>
      </c>
      <c r="DQ73" s="82" t="s">
        <v>3289</v>
      </c>
      <c r="DR73" s="82" t="s">
        <v>3294</v>
      </c>
      <c r="DS73" s="82" t="s">
        <v>3291</v>
      </c>
      <c r="DT73" s="82" t="s">
        <v>3301</v>
      </c>
      <c r="DU73" s="82" t="s">
        <v>3293</v>
      </c>
      <c r="DV73" s="82" t="s">
        <v>3289</v>
      </c>
      <c r="DW73" s="82" t="s">
        <v>3291</v>
      </c>
      <c r="DX73" s="82" t="s">
        <v>2868</v>
      </c>
      <c r="DY73" s="82" t="s">
        <v>2868</v>
      </c>
      <c r="DZ73" s="82" t="s">
        <v>3302</v>
      </c>
      <c r="EA73" s="82" t="s">
        <v>3293</v>
      </c>
      <c r="EB73" s="82" t="s">
        <v>3291</v>
      </c>
      <c r="EC73" s="82" t="s">
        <v>3291</v>
      </c>
      <c r="ED73" s="82" t="s">
        <v>4281</v>
      </c>
      <c r="EE73" s="82" t="s">
        <v>3297</v>
      </c>
      <c r="EF73" s="82" t="s">
        <v>2868</v>
      </c>
      <c r="EG73" s="82" t="s">
        <v>2868</v>
      </c>
      <c r="EH73" s="82" t="s">
        <v>2868</v>
      </c>
      <c r="EI73" s="82" t="s">
        <v>2868</v>
      </c>
      <c r="EJ73" s="82" t="s">
        <v>2868</v>
      </c>
      <c r="EK73" s="82" t="s">
        <v>2868</v>
      </c>
      <c r="EL73" s="82" t="s">
        <v>2868</v>
      </c>
      <c r="EM73" s="82" t="s">
        <v>2868</v>
      </c>
      <c r="EN73" s="82" t="s">
        <v>2868</v>
      </c>
      <c r="EO73" s="82" t="s">
        <v>2868</v>
      </c>
      <c r="EP73" s="82" t="s">
        <v>2868</v>
      </c>
      <c r="EQ73" s="82" t="s">
        <v>2868</v>
      </c>
      <c r="ER73" s="82" t="s">
        <v>4292</v>
      </c>
      <c r="ES73" s="82" t="s">
        <v>3289</v>
      </c>
      <c r="ET73" s="82" t="s">
        <v>3294</v>
      </c>
      <c r="EU73" s="82" t="s">
        <v>3291</v>
      </c>
      <c r="EV73" s="82" t="s">
        <v>3301</v>
      </c>
      <c r="EW73" s="82" t="s">
        <v>3293</v>
      </c>
      <c r="EX73" s="82" t="s">
        <v>3289</v>
      </c>
      <c r="EY73" s="82" t="s">
        <v>3291</v>
      </c>
      <c r="EZ73" s="82" t="s">
        <v>2868</v>
      </c>
      <c r="FA73" s="82" t="s">
        <v>2868</v>
      </c>
      <c r="FB73" s="82" t="s">
        <v>3302</v>
      </c>
      <c r="FC73" s="82" t="s">
        <v>3293</v>
      </c>
      <c r="FD73" s="82" t="s">
        <v>3291</v>
      </c>
      <c r="FE73" s="82" t="s">
        <v>3291</v>
      </c>
      <c r="FF73" s="82" t="s">
        <v>4282</v>
      </c>
      <c r="FG73" s="82" t="s">
        <v>3289</v>
      </c>
      <c r="FH73" s="82" t="s">
        <v>3294</v>
      </c>
      <c r="FI73" s="82" t="s">
        <v>3291</v>
      </c>
      <c r="FJ73" s="82" t="s">
        <v>3301</v>
      </c>
      <c r="FK73" s="82" t="s">
        <v>3293</v>
      </c>
      <c r="FL73" s="82" t="s">
        <v>3289</v>
      </c>
      <c r="FM73" s="82" t="s">
        <v>3291</v>
      </c>
      <c r="FN73" s="82" t="s">
        <v>2868</v>
      </c>
      <c r="FO73" s="82" t="s">
        <v>2868</v>
      </c>
      <c r="FP73" s="82" t="s">
        <v>3302</v>
      </c>
      <c r="FQ73" s="82" t="s">
        <v>3293</v>
      </c>
      <c r="FR73" s="82" t="s">
        <v>3291</v>
      </c>
      <c r="FS73" s="82" t="s">
        <v>3291</v>
      </c>
      <c r="FT73" s="82" t="s">
        <v>4283</v>
      </c>
      <c r="FU73" s="82" t="s">
        <v>3289</v>
      </c>
      <c r="FV73" s="82" t="s">
        <v>3294</v>
      </c>
      <c r="FW73" s="82" t="s">
        <v>3291</v>
      </c>
      <c r="FX73" s="82" t="s">
        <v>3301</v>
      </c>
      <c r="FY73" s="82" t="s">
        <v>3293</v>
      </c>
      <c r="FZ73" s="82" t="s">
        <v>3289</v>
      </c>
      <c r="GA73" s="82" t="s">
        <v>3291</v>
      </c>
      <c r="GB73" s="82" t="s">
        <v>2868</v>
      </c>
      <c r="GC73" s="82" t="s">
        <v>2868</v>
      </c>
      <c r="GD73" s="82" t="s">
        <v>3302</v>
      </c>
      <c r="GE73" s="82" t="s">
        <v>3293</v>
      </c>
      <c r="GF73" s="82" t="s">
        <v>3291</v>
      </c>
      <c r="GG73" s="82" t="s">
        <v>3291</v>
      </c>
      <c r="GH73" s="82" t="s">
        <v>4293</v>
      </c>
      <c r="GI73" s="82" t="s">
        <v>3289</v>
      </c>
      <c r="GJ73" s="82" t="s">
        <v>3294</v>
      </c>
      <c r="GK73" s="82" t="s">
        <v>3291</v>
      </c>
      <c r="GL73" s="82" t="s">
        <v>3301</v>
      </c>
      <c r="GM73" s="82" t="s">
        <v>3293</v>
      </c>
      <c r="GN73" s="82" t="s">
        <v>3289</v>
      </c>
      <c r="GO73" s="82" t="s">
        <v>3291</v>
      </c>
      <c r="GP73" s="82" t="s">
        <v>2868</v>
      </c>
      <c r="GQ73" s="82" t="s">
        <v>2868</v>
      </c>
      <c r="GR73" s="82" t="s">
        <v>3302</v>
      </c>
      <c r="GS73" s="82" t="s">
        <v>3293</v>
      </c>
      <c r="GT73" s="82" t="s">
        <v>3291</v>
      </c>
      <c r="GU73" s="82" t="s">
        <v>3291</v>
      </c>
      <c r="GV73" s="82" t="s">
        <v>4284</v>
      </c>
      <c r="GW73" s="82" t="s">
        <v>3289</v>
      </c>
      <c r="GX73" s="82" t="s">
        <v>3294</v>
      </c>
      <c r="GY73" s="82" t="s">
        <v>3291</v>
      </c>
      <c r="GZ73" s="82" t="s">
        <v>3301</v>
      </c>
      <c r="HA73" s="82" t="s">
        <v>3293</v>
      </c>
      <c r="HB73" s="82" t="s">
        <v>3289</v>
      </c>
      <c r="HC73" s="82" t="s">
        <v>3291</v>
      </c>
      <c r="HD73" s="82" t="s">
        <v>2868</v>
      </c>
      <c r="HE73" s="82" t="s">
        <v>2868</v>
      </c>
      <c r="HF73" s="82" t="s">
        <v>3302</v>
      </c>
      <c r="HG73" s="82" t="s">
        <v>3293</v>
      </c>
      <c r="HH73" s="82" t="s">
        <v>3291</v>
      </c>
      <c r="HI73" s="82" t="s">
        <v>3291</v>
      </c>
      <c r="HJ73" s="82" t="s">
        <v>4294</v>
      </c>
      <c r="HK73" s="82" t="s">
        <v>3289</v>
      </c>
      <c r="HL73" s="82" t="s">
        <v>3294</v>
      </c>
      <c r="HM73" s="82" t="s">
        <v>3291</v>
      </c>
      <c r="HN73" s="82" t="s">
        <v>3304</v>
      </c>
      <c r="HO73" s="82" t="s">
        <v>3291</v>
      </c>
      <c r="HP73" s="82" t="s">
        <v>3289</v>
      </c>
      <c r="HQ73" s="82" t="s">
        <v>3293</v>
      </c>
      <c r="HR73" s="82" t="s">
        <v>2868</v>
      </c>
      <c r="HS73" s="82" t="s">
        <v>2868</v>
      </c>
      <c r="HT73" s="82" t="s">
        <v>3302</v>
      </c>
      <c r="HU73" s="82" t="s">
        <v>3293</v>
      </c>
      <c r="HV73" s="82" t="s">
        <v>3294</v>
      </c>
      <c r="HW73" s="82" t="s">
        <v>3291</v>
      </c>
      <c r="HX73" s="82" t="s">
        <v>4285</v>
      </c>
      <c r="HY73" s="82" t="s">
        <v>3289</v>
      </c>
      <c r="HZ73" s="82" t="s">
        <v>3319</v>
      </c>
      <c r="IA73" s="82" t="s">
        <v>3291</v>
      </c>
      <c r="IB73" s="82" t="s">
        <v>3303</v>
      </c>
      <c r="IC73" s="82" t="s">
        <v>3293</v>
      </c>
      <c r="ID73" s="82" t="s">
        <v>3291</v>
      </c>
      <c r="IE73" s="82" t="s">
        <v>3293</v>
      </c>
      <c r="IF73" s="82" t="s">
        <v>2868</v>
      </c>
      <c r="IG73" s="82" t="s">
        <v>2868</v>
      </c>
      <c r="IH73" s="82" t="s">
        <v>3311</v>
      </c>
      <c r="II73" s="82" t="s">
        <v>3291</v>
      </c>
      <c r="IJ73" s="82" t="s">
        <v>3291</v>
      </c>
      <c r="IK73" s="82" t="s">
        <v>3291</v>
      </c>
      <c r="IL73" s="82" t="s">
        <v>4286</v>
      </c>
      <c r="IM73" s="82" t="s">
        <v>3297</v>
      </c>
      <c r="IN73" s="82" t="s">
        <v>2868</v>
      </c>
      <c r="IO73" s="82" t="s">
        <v>2868</v>
      </c>
      <c r="IP73" s="82" t="s">
        <v>2868</v>
      </c>
      <c r="IQ73" s="82" t="s">
        <v>2868</v>
      </c>
      <c r="IR73" s="82" t="s">
        <v>2868</v>
      </c>
      <c r="IS73" s="82" t="s">
        <v>2868</v>
      </c>
      <c r="IT73" s="82" t="s">
        <v>2868</v>
      </c>
      <c r="IU73" s="82" t="s">
        <v>2868</v>
      </c>
      <c r="IV73" s="82" t="s">
        <v>2868</v>
      </c>
      <c r="IW73" s="82" t="s">
        <v>2868</v>
      </c>
      <c r="IX73" s="82" t="s">
        <v>2868</v>
      </c>
      <c r="IY73" s="82" t="s">
        <v>2868</v>
      </c>
      <c r="IZ73" s="82" t="s">
        <v>4287</v>
      </c>
      <c r="JA73" s="82" t="s">
        <v>3297</v>
      </c>
      <c r="JB73" s="82" t="s">
        <v>2868</v>
      </c>
      <c r="JC73" s="82" t="s">
        <v>2868</v>
      </c>
      <c r="JD73" s="82" t="s">
        <v>2868</v>
      </c>
      <c r="JE73" s="82" t="s">
        <v>2868</v>
      </c>
      <c r="JF73" s="82" t="s">
        <v>2868</v>
      </c>
      <c r="JG73" s="82" t="s">
        <v>2868</v>
      </c>
      <c r="JH73" s="82" t="s">
        <v>2868</v>
      </c>
      <c r="JI73" s="82" t="s">
        <v>2868</v>
      </c>
      <c r="JJ73" s="82" t="s">
        <v>2868</v>
      </c>
      <c r="JK73" s="82" t="s">
        <v>2868</v>
      </c>
      <c r="JL73" s="82" t="s">
        <v>2868</v>
      </c>
      <c r="JM73" s="82" t="s">
        <v>2868</v>
      </c>
      <c r="JN73" s="82" t="s">
        <v>4288</v>
      </c>
      <c r="JO73" s="82" t="s">
        <v>3289</v>
      </c>
      <c r="JP73" s="82" t="s">
        <v>3294</v>
      </c>
      <c r="JQ73" s="82" t="s">
        <v>3291</v>
      </c>
      <c r="JR73" s="82" t="s">
        <v>3301</v>
      </c>
      <c r="JS73" s="82" t="s">
        <v>3293</v>
      </c>
      <c r="JT73" s="82" t="s">
        <v>3289</v>
      </c>
      <c r="JU73" s="82" t="s">
        <v>3291</v>
      </c>
      <c r="JV73" s="82" t="s">
        <v>2868</v>
      </c>
      <c r="JW73" s="82" t="s">
        <v>2868</v>
      </c>
      <c r="JX73" s="82" t="s">
        <v>3302</v>
      </c>
      <c r="JY73" s="82" t="s">
        <v>3293</v>
      </c>
      <c r="JZ73" s="82" t="s">
        <v>3291</v>
      </c>
      <c r="KA73" s="82" t="s">
        <v>3291</v>
      </c>
      <c r="KB73" s="82" t="s">
        <v>4295</v>
      </c>
      <c r="KC73" s="82" t="s">
        <v>3289</v>
      </c>
      <c r="KD73" s="82" t="s">
        <v>3294</v>
      </c>
      <c r="KE73" s="82" t="s">
        <v>3291</v>
      </c>
      <c r="KF73" s="82" t="s">
        <v>3301</v>
      </c>
      <c r="KG73" s="82" t="s">
        <v>3293</v>
      </c>
      <c r="KH73" s="82" t="s">
        <v>3289</v>
      </c>
      <c r="KI73" s="82" t="s">
        <v>3291</v>
      </c>
      <c r="KJ73" s="82" t="s">
        <v>2868</v>
      </c>
      <c r="KK73" s="82" t="s">
        <v>2868</v>
      </c>
      <c r="KL73" s="82" t="s">
        <v>3302</v>
      </c>
      <c r="KM73" s="82" t="s">
        <v>3293</v>
      </c>
      <c r="KN73" s="82" t="s">
        <v>3291</v>
      </c>
      <c r="KO73" s="82" t="s">
        <v>3291</v>
      </c>
      <c r="KP73" s="82" t="s">
        <v>4289</v>
      </c>
      <c r="KQ73" s="82" t="s">
        <v>3289</v>
      </c>
      <c r="KR73" s="82" t="s">
        <v>3294</v>
      </c>
      <c r="KS73" s="82" t="s">
        <v>3291</v>
      </c>
      <c r="KT73" s="82" t="s">
        <v>3301</v>
      </c>
      <c r="KU73" s="82" t="s">
        <v>3293</v>
      </c>
      <c r="KV73" s="82" t="s">
        <v>3289</v>
      </c>
      <c r="KW73" s="82" t="s">
        <v>3291</v>
      </c>
      <c r="KX73" s="82" t="s">
        <v>2868</v>
      </c>
      <c r="KY73" s="82" t="s">
        <v>2868</v>
      </c>
      <c r="KZ73" s="82" t="s">
        <v>3302</v>
      </c>
      <c r="LA73" s="82" t="s">
        <v>3293</v>
      </c>
      <c r="LB73" s="82" t="s">
        <v>3291</v>
      </c>
      <c r="LC73" s="82" t="s">
        <v>3291</v>
      </c>
      <c r="LD73" s="82" t="s">
        <v>2868</v>
      </c>
      <c r="LE73" s="82" t="s">
        <v>2868</v>
      </c>
      <c r="LF73" s="82" t="s">
        <v>2868</v>
      </c>
      <c r="LG73" s="82" t="s">
        <v>2868</v>
      </c>
      <c r="LH73" s="82" t="s">
        <v>2868</v>
      </c>
      <c r="LI73" s="82" t="s">
        <v>2868</v>
      </c>
      <c r="LJ73" s="82" t="s">
        <v>2868</v>
      </c>
      <c r="LK73" s="82" t="s">
        <v>2868</v>
      </c>
      <c r="LL73" s="82" t="s">
        <v>2868</v>
      </c>
      <c r="LM73" s="82" t="s">
        <v>2868</v>
      </c>
      <c r="LN73" s="82" t="s">
        <v>2868</v>
      </c>
      <c r="LO73" s="82" t="s">
        <v>2868</v>
      </c>
      <c r="LP73" s="82" t="s">
        <v>2868</v>
      </c>
      <c r="LQ73" s="82" t="s">
        <v>2868</v>
      </c>
      <c r="LR73" s="82" t="s">
        <v>2868</v>
      </c>
      <c r="LS73" s="82" t="s">
        <v>2868</v>
      </c>
      <c r="LT73" s="82" t="s">
        <v>2868</v>
      </c>
      <c r="LU73" s="82" t="s">
        <v>2868</v>
      </c>
      <c r="LV73" s="82" t="s">
        <v>2868</v>
      </c>
      <c r="LW73" s="82" t="s">
        <v>2868</v>
      </c>
      <c r="LX73" s="82" t="s">
        <v>2868</v>
      </c>
      <c r="LY73" s="82" t="s">
        <v>2868</v>
      </c>
      <c r="LZ73" s="82" t="s">
        <v>2868</v>
      </c>
      <c r="MA73" s="82" t="s">
        <v>2868</v>
      </c>
      <c r="MB73" s="82" t="s">
        <v>2868</v>
      </c>
      <c r="MC73" s="82" t="s">
        <v>2868</v>
      </c>
      <c r="MD73" s="82" t="s">
        <v>2868</v>
      </c>
      <c r="ME73" s="82" t="s">
        <v>2868</v>
      </c>
      <c r="MF73" s="82" t="s">
        <v>2868</v>
      </c>
      <c r="MG73" s="82" t="s">
        <v>2868</v>
      </c>
      <c r="MH73" s="82" t="s">
        <v>2868</v>
      </c>
      <c r="MI73" s="82" t="s">
        <v>2868</v>
      </c>
      <c r="MJ73" s="82" t="s">
        <v>2868</v>
      </c>
      <c r="MK73" s="82" t="s">
        <v>2868</v>
      </c>
      <c r="ML73" s="82" t="s">
        <v>2868</v>
      </c>
      <c r="MM73" s="82" t="s">
        <v>2868</v>
      </c>
      <c r="MN73" s="82" t="s">
        <v>2868</v>
      </c>
      <c r="MO73" s="82" t="s">
        <v>2868</v>
      </c>
      <c r="MP73" s="82" t="s">
        <v>2868</v>
      </c>
      <c r="MQ73" s="82" t="s">
        <v>2868</v>
      </c>
      <c r="MR73" s="82" t="s">
        <v>2868</v>
      </c>
      <c r="MS73" s="82" t="s">
        <v>2868</v>
      </c>
      <c r="MT73" s="82" t="s">
        <v>2868</v>
      </c>
      <c r="MU73" s="82" t="s">
        <v>2868</v>
      </c>
      <c r="MV73" s="82" t="s">
        <v>2868</v>
      </c>
      <c r="MW73" s="82" t="s">
        <v>2868</v>
      </c>
      <c r="MX73" s="82" t="s">
        <v>2868</v>
      </c>
      <c r="MY73" s="82" t="s">
        <v>2868</v>
      </c>
      <c r="MZ73" s="82" t="s">
        <v>2868</v>
      </c>
      <c r="NA73" s="82" t="s">
        <v>2868</v>
      </c>
      <c r="NB73" s="82" t="s">
        <v>2868</v>
      </c>
      <c r="NC73" s="82" t="s">
        <v>2868</v>
      </c>
      <c r="ND73" s="82" t="s">
        <v>2868</v>
      </c>
      <c r="NE73" s="82" t="s">
        <v>2868</v>
      </c>
      <c r="NF73" s="82" t="s">
        <v>2868</v>
      </c>
      <c r="NG73" s="82" t="s">
        <v>2868</v>
      </c>
      <c r="NH73" s="82" t="s">
        <v>2868</v>
      </c>
      <c r="NI73" s="82" t="s">
        <v>2868</v>
      </c>
      <c r="NJ73" s="82" t="s">
        <v>2868</v>
      </c>
      <c r="NK73" s="82" t="s">
        <v>2868</v>
      </c>
      <c r="NL73" s="82" t="s">
        <v>2868</v>
      </c>
      <c r="NM73" s="82" t="s">
        <v>2868</v>
      </c>
      <c r="NN73" s="82" t="s">
        <v>2868</v>
      </c>
      <c r="NO73" s="82" t="s">
        <v>2868</v>
      </c>
      <c r="NP73" s="82" t="s">
        <v>2868</v>
      </c>
      <c r="NQ73" s="82" t="s">
        <v>2868</v>
      </c>
      <c r="NR73" s="82" t="s">
        <v>2868</v>
      </c>
      <c r="NS73" s="82" t="s">
        <v>2868</v>
      </c>
      <c r="NT73" s="82" t="s">
        <v>2868</v>
      </c>
      <c r="NU73" s="82" t="s">
        <v>2868</v>
      </c>
      <c r="NV73" s="82" t="s">
        <v>2868</v>
      </c>
      <c r="NW73" s="82" t="s">
        <v>2868</v>
      </c>
      <c r="NX73" s="82" t="s">
        <v>2868</v>
      </c>
      <c r="NY73" s="82" t="s">
        <v>2868</v>
      </c>
      <c r="NZ73" s="82" t="s">
        <v>2868</v>
      </c>
      <c r="OA73" s="82" t="s">
        <v>2868</v>
      </c>
      <c r="OB73" s="82" t="s">
        <v>2868</v>
      </c>
      <c r="OC73" s="82" t="s">
        <v>2868</v>
      </c>
      <c r="OD73" s="82" t="s">
        <v>2868</v>
      </c>
      <c r="OE73" s="82" t="s">
        <v>2868</v>
      </c>
      <c r="OF73" s="82" t="s">
        <v>2868</v>
      </c>
      <c r="OG73" s="82" t="s">
        <v>2868</v>
      </c>
      <c r="OH73" s="82" t="s">
        <v>2868</v>
      </c>
      <c r="OI73" s="82" t="s">
        <v>2868</v>
      </c>
      <c r="OJ73" s="82" t="s">
        <v>2868</v>
      </c>
      <c r="OK73" s="82" t="s">
        <v>2868</v>
      </c>
      <c r="OL73" s="82" t="s">
        <v>2868</v>
      </c>
      <c r="OM73" s="82" t="s">
        <v>2868</v>
      </c>
      <c r="ON73" s="82" t="s">
        <v>2868</v>
      </c>
      <c r="OO73" s="82" t="s">
        <v>2868</v>
      </c>
      <c r="OP73" s="82" t="s">
        <v>2868</v>
      </c>
      <c r="OQ73" s="82" t="s">
        <v>2868</v>
      </c>
      <c r="OR73" s="82" t="s">
        <v>2868</v>
      </c>
      <c r="OS73" s="82" t="s">
        <v>2868</v>
      </c>
      <c r="OT73" s="82" t="s">
        <v>2868</v>
      </c>
      <c r="OU73" s="82" t="s">
        <v>2868</v>
      </c>
      <c r="OV73" s="82" t="s">
        <v>2868</v>
      </c>
      <c r="OW73" s="82" t="s">
        <v>2868</v>
      </c>
      <c r="OX73" s="82" t="s">
        <v>2868</v>
      </c>
      <c r="OY73" s="82" t="s">
        <v>2868</v>
      </c>
      <c r="OZ73" s="82" t="s">
        <v>2868</v>
      </c>
      <c r="PA73" s="82" t="s">
        <v>2868</v>
      </c>
      <c r="PB73" s="82" t="s">
        <v>2868</v>
      </c>
      <c r="PC73" s="82" t="s">
        <v>2868</v>
      </c>
      <c r="PD73" s="82" t="s">
        <v>2868</v>
      </c>
      <c r="PE73" s="82" t="s">
        <v>2868</v>
      </c>
      <c r="PF73" s="82" t="s">
        <v>2868</v>
      </c>
      <c r="PG73" s="82" t="s">
        <v>2868</v>
      </c>
      <c r="PH73" s="82" t="s">
        <v>2868</v>
      </c>
      <c r="PI73" s="82" t="s">
        <v>2868</v>
      </c>
      <c r="PJ73" s="82" t="s">
        <v>2868</v>
      </c>
      <c r="PK73" s="82" t="s">
        <v>2868</v>
      </c>
      <c r="PL73" s="82" t="s">
        <v>2868</v>
      </c>
      <c r="PM73" s="82" t="s">
        <v>2868</v>
      </c>
      <c r="PN73" s="82" t="s">
        <v>2868</v>
      </c>
      <c r="PO73" s="82" t="s">
        <v>2868</v>
      </c>
      <c r="PP73" s="82" t="s">
        <v>2868</v>
      </c>
      <c r="PQ73" s="82" t="s">
        <v>2868</v>
      </c>
      <c r="PR73" s="82" t="s">
        <v>2868</v>
      </c>
      <c r="PS73" s="82" t="s">
        <v>2868</v>
      </c>
      <c r="PT73" s="82" t="s">
        <v>2868</v>
      </c>
      <c r="PU73" s="82" t="s">
        <v>2868</v>
      </c>
      <c r="PV73" s="82" t="s">
        <v>2868</v>
      </c>
      <c r="PW73" s="82" t="s">
        <v>2868</v>
      </c>
      <c r="PX73" s="82" t="s">
        <v>2868</v>
      </c>
      <c r="PY73" s="82" t="s">
        <v>2868</v>
      </c>
      <c r="PZ73" s="82" t="s">
        <v>2868</v>
      </c>
      <c r="QA73" s="82" t="s">
        <v>2868</v>
      </c>
      <c r="QB73" s="82" t="s">
        <v>2868</v>
      </c>
      <c r="QC73" s="82" t="s">
        <v>2868</v>
      </c>
      <c r="QD73" s="82" t="s">
        <v>2868</v>
      </c>
      <c r="QE73" s="82" t="s">
        <v>2868</v>
      </c>
      <c r="QF73" s="82" t="s">
        <v>2868</v>
      </c>
      <c r="QG73" s="82" t="s">
        <v>2868</v>
      </c>
      <c r="QH73" s="82" t="s">
        <v>2868</v>
      </c>
      <c r="QI73" s="82" t="s">
        <v>2868</v>
      </c>
      <c r="QJ73" s="82" t="s">
        <v>2868</v>
      </c>
      <c r="QK73" s="82" t="s">
        <v>2868</v>
      </c>
      <c r="QL73" s="82" t="s">
        <v>2868</v>
      </c>
      <c r="QM73" s="82" t="s">
        <v>2868</v>
      </c>
    </row>
    <row r="74" spans="2:455">
      <c r="B74" s="82" t="s">
        <v>2964</v>
      </c>
      <c r="C74" s="82" t="s">
        <v>4152</v>
      </c>
      <c r="D74" s="82" t="s">
        <v>2964</v>
      </c>
      <c r="E74" s="82" t="s">
        <v>3396</v>
      </c>
      <c r="F74" s="82" t="s">
        <v>849</v>
      </c>
      <c r="G74" s="82" t="s">
        <v>2694</v>
      </c>
      <c r="H74" s="82" t="s">
        <v>2694</v>
      </c>
      <c r="I74" s="82" t="s">
        <v>4019</v>
      </c>
      <c r="J74" s="82" t="s">
        <v>4021</v>
      </c>
      <c r="K74" s="82" t="s">
        <v>3314</v>
      </c>
      <c r="L74" s="82" t="s">
        <v>3291</v>
      </c>
      <c r="M74" s="82" t="s">
        <v>3291</v>
      </c>
      <c r="N74" s="82" t="s">
        <v>3341</v>
      </c>
      <c r="O74" s="82" t="s">
        <v>3291</v>
      </c>
      <c r="P74" s="82" t="s">
        <v>3300</v>
      </c>
      <c r="Q74" s="82" t="s">
        <v>3291</v>
      </c>
      <c r="R74" s="82" t="s">
        <v>3302</v>
      </c>
      <c r="S74" s="82" t="s">
        <v>3291</v>
      </c>
      <c r="T74" s="82" t="s">
        <v>2868</v>
      </c>
      <c r="U74" s="82" t="s">
        <v>2868</v>
      </c>
      <c r="V74" s="82" t="s">
        <v>4290</v>
      </c>
      <c r="W74" s="82" t="s">
        <v>3289</v>
      </c>
      <c r="X74" s="82" t="s">
        <v>3294</v>
      </c>
      <c r="Y74" s="82" t="s">
        <v>3291</v>
      </c>
      <c r="Z74" s="82" t="s">
        <v>3301</v>
      </c>
      <c r="AA74" s="82" t="s">
        <v>3293</v>
      </c>
      <c r="AB74" s="82" t="s">
        <v>3289</v>
      </c>
      <c r="AC74" s="82" t="s">
        <v>3291</v>
      </c>
      <c r="AD74" s="82" t="s">
        <v>2868</v>
      </c>
      <c r="AE74" s="82" t="s">
        <v>2868</v>
      </c>
      <c r="AF74" s="82" t="s">
        <v>3302</v>
      </c>
      <c r="AG74" s="82" t="s">
        <v>3293</v>
      </c>
      <c r="AH74" s="82" t="s">
        <v>3291</v>
      </c>
      <c r="AI74" s="82" t="s">
        <v>3291</v>
      </c>
      <c r="AJ74" s="82" t="s">
        <v>4277</v>
      </c>
      <c r="AK74" s="82" t="s">
        <v>3289</v>
      </c>
      <c r="AL74" s="82" t="s">
        <v>3295</v>
      </c>
      <c r="AM74" s="82" t="s">
        <v>1974</v>
      </c>
      <c r="AN74" s="82" t="s">
        <v>3291</v>
      </c>
      <c r="AO74" s="82" t="s">
        <v>3291</v>
      </c>
      <c r="AP74" s="82" t="s">
        <v>3291</v>
      </c>
      <c r="AQ74" s="82" t="s">
        <v>1974</v>
      </c>
      <c r="AR74" s="82" t="s">
        <v>2868</v>
      </c>
      <c r="AS74" s="82" t="s">
        <v>2868</v>
      </c>
      <c r="AT74" s="82" t="s">
        <v>3296</v>
      </c>
      <c r="AU74" s="82" t="s">
        <v>3293</v>
      </c>
      <c r="AV74" s="82" t="s">
        <v>3291</v>
      </c>
      <c r="AW74" s="82" t="s">
        <v>3291</v>
      </c>
      <c r="AX74" s="82" t="s">
        <v>4291</v>
      </c>
      <c r="AY74" s="82" t="s">
        <v>3289</v>
      </c>
      <c r="AZ74" s="82" t="s">
        <v>3291</v>
      </c>
      <c r="BA74" s="82" t="s">
        <v>3291</v>
      </c>
      <c r="BB74" s="82" t="s">
        <v>3294</v>
      </c>
      <c r="BC74" s="82" t="s">
        <v>3293</v>
      </c>
      <c r="BD74" s="82" t="s">
        <v>3289</v>
      </c>
      <c r="BE74" s="82" t="s">
        <v>3291</v>
      </c>
      <c r="BF74" s="82" t="s">
        <v>2868</v>
      </c>
      <c r="BG74" s="82" t="s">
        <v>2868</v>
      </c>
      <c r="BH74" s="82" t="s">
        <v>3302</v>
      </c>
      <c r="BI74" s="82" t="s">
        <v>3293</v>
      </c>
      <c r="BJ74" s="82" t="s">
        <v>3289</v>
      </c>
      <c r="BK74" s="82" t="s">
        <v>3291</v>
      </c>
      <c r="BL74" s="82" t="s">
        <v>4278</v>
      </c>
      <c r="BM74" s="82" t="s">
        <v>3289</v>
      </c>
      <c r="BN74" s="82" t="s">
        <v>3295</v>
      </c>
      <c r="BO74" s="82" t="s">
        <v>1974</v>
      </c>
      <c r="BP74" s="82" t="s">
        <v>3291</v>
      </c>
      <c r="BQ74" s="82" t="s">
        <v>3291</v>
      </c>
      <c r="BR74" s="82" t="s">
        <v>3291</v>
      </c>
      <c r="BS74" s="82" t="s">
        <v>1974</v>
      </c>
      <c r="BT74" s="82" t="s">
        <v>2868</v>
      </c>
      <c r="BU74" s="82" t="s">
        <v>2868</v>
      </c>
      <c r="BV74" s="82" t="s">
        <v>3296</v>
      </c>
      <c r="BW74" s="82" t="s">
        <v>3293</v>
      </c>
      <c r="BX74" s="82" t="s">
        <v>3291</v>
      </c>
      <c r="BY74" s="82" t="s">
        <v>3291</v>
      </c>
      <c r="BZ74" s="82" t="s">
        <v>4298</v>
      </c>
      <c r="CA74" s="82" t="s">
        <v>3289</v>
      </c>
      <c r="CB74" s="82" t="s">
        <v>3291</v>
      </c>
      <c r="CC74" s="82" t="s">
        <v>3291</v>
      </c>
      <c r="CD74" s="82" t="s">
        <v>3294</v>
      </c>
      <c r="CE74" s="82" t="s">
        <v>3293</v>
      </c>
      <c r="CF74" s="82" t="s">
        <v>3289</v>
      </c>
      <c r="CG74" s="82" t="s">
        <v>3291</v>
      </c>
      <c r="CH74" s="82" t="s">
        <v>2868</v>
      </c>
      <c r="CI74" s="82" t="s">
        <v>2868</v>
      </c>
      <c r="CJ74" s="82" t="s">
        <v>3302</v>
      </c>
      <c r="CK74" s="82" t="s">
        <v>3293</v>
      </c>
      <c r="CL74" s="82" t="s">
        <v>3289</v>
      </c>
      <c r="CM74" s="82" t="s">
        <v>3291</v>
      </c>
      <c r="CN74" s="82" t="s">
        <v>4280</v>
      </c>
      <c r="CO74" s="82" t="s">
        <v>3289</v>
      </c>
      <c r="CP74" s="82" t="s">
        <v>3294</v>
      </c>
      <c r="CQ74" s="82" t="s">
        <v>3291</v>
      </c>
      <c r="CR74" s="82" t="s">
        <v>3301</v>
      </c>
      <c r="CS74" s="82" t="s">
        <v>3293</v>
      </c>
      <c r="CT74" s="82" t="s">
        <v>3289</v>
      </c>
      <c r="CU74" s="82" t="s">
        <v>3291</v>
      </c>
      <c r="CV74" s="82" t="s">
        <v>2868</v>
      </c>
      <c r="CW74" s="82" t="s">
        <v>2868</v>
      </c>
      <c r="CX74" s="82" t="s">
        <v>3302</v>
      </c>
      <c r="CY74" s="82" t="s">
        <v>3293</v>
      </c>
      <c r="CZ74" s="82" t="s">
        <v>3291</v>
      </c>
      <c r="DA74" s="82" t="s">
        <v>3291</v>
      </c>
      <c r="DB74" s="82" t="s">
        <v>4281</v>
      </c>
      <c r="DC74" s="82" t="s">
        <v>3289</v>
      </c>
      <c r="DD74" s="82" t="s">
        <v>3294</v>
      </c>
      <c r="DE74" s="82" t="s">
        <v>3291</v>
      </c>
      <c r="DF74" s="82" t="s">
        <v>3301</v>
      </c>
      <c r="DG74" s="82" t="s">
        <v>3293</v>
      </c>
      <c r="DH74" s="82" t="s">
        <v>3289</v>
      </c>
      <c r="DI74" s="82" t="s">
        <v>3291</v>
      </c>
      <c r="DJ74" s="82" t="s">
        <v>2868</v>
      </c>
      <c r="DK74" s="82" t="s">
        <v>2868</v>
      </c>
      <c r="DL74" s="82" t="s">
        <v>3302</v>
      </c>
      <c r="DM74" s="82" t="s">
        <v>3293</v>
      </c>
      <c r="DN74" s="82" t="s">
        <v>3291</v>
      </c>
      <c r="DO74" s="82" t="s">
        <v>3291</v>
      </c>
      <c r="DP74" s="82" t="s">
        <v>4292</v>
      </c>
      <c r="DQ74" s="82" t="s">
        <v>3289</v>
      </c>
      <c r="DR74" s="82" t="s">
        <v>3295</v>
      </c>
      <c r="DS74" s="82" t="s">
        <v>1974</v>
      </c>
      <c r="DT74" s="82" t="s">
        <v>3291</v>
      </c>
      <c r="DU74" s="82" t="s">
        <v>3291</v>
      </c>
      <c r="DV74" s="82" t="s">
        <v>3291</v>
      </c>
      <c r="DW74" s="82" t="s">
        <v>1974</v>
      </c>
      <c r="DX74" s="82" t="s">
        <v>2868</v>
      </c>
      <c r="DY74" s="82" t="s">
        <v>2868</v>
      </c>
      <c r="DZ74" s="82" t="s">
        <v>3296</v>
      </c>
      <c r="EA74" s="82" t="s">
        <v>3293</v>
      </c>
      <c r="EB74" s="82" t="s">
        <v>3291</v>
      </c>
      <c r="EC74" s="82" t="s">
        <v>3291</v>
      </c>
      <c r="ED74" s="82" t="s">
        <v>4282</v>
      </c>
      <c r="EE74" s="82" t="s">
        <v>3289</v>
      </c>
      <c r="EF74" s="82" t="s">
        <v>3291</v>
      </c>
      <c r="EG74" s="82" t="s">
        <v>3291</v>
      </c>
      <c r="EH74" s="82" t="s">
        <v>3294</v>
      </c>
      <c r="EI74" s="82" t="s">
        <v>3293</v>
      </c>
      <c r="EJ74" s="82" t="s">
        <v>3289</v>
      </c>
      <c r="EK74" s="82" t="s">
        <v>3291</v>
      </c>
      <c r="EL74" s="82" t="s">
        <v>2868</v>
      </c>
      <c r="EM74" s="82" t="s">
        <v>2868</v>
      </c>
      <c r="EN74" s="82" t="s">
        <v>3302</v>
      </c>
      <c r="EO74" s="82" t="s">
        <v>3293</v>
      </c>
      <c r="EP74" s="82" t="s">
        <v>3289</v>
      </c>
      <c r="EQ74" s="82" t="s">
        <v>3291</v>
      </c>
      <c r="ER74" s="82" t="s">
        <v>4299</v>
      </c>
      <c r="ES74" s="82" t="s">
        <v>3289</v>
      </c>
      <c r="ET74" s="82" t="s">
        <v>3295</v>
      </c>
      <c r="EU74" s="82" t="s">
        <v>1974</v>
      </c>
      <c r="EV74" s="82" t="s">
        <v>3291</v>
      </c>
      <c r="EW74" s="82" t="s">
        <v>3291</v>
      </c>
      <c r="EX74" s="82" t="s">
        <v>3291</v>
      </c>
      <c r="EY74" s="82" t="s">
        <v>1974</v>
      </c>
      <c r="EZ74" s="82" t="s">
        <v>2868</v>
      </c>
      <c r="FA74" s="82" t="s">
        <v>2868</v>
      </c>
      <c r="FB74" s="82" t="s">
        <v>3296</v>
      </c>
      <c r="FC74" s="82" t="s">
        <v>3293</v>
      </c>
      <c r="FD74" s="82" t="s">
        <v>3291</v>
      </c>
      <c r="FE74" s="82" t="s">
        <v>3291</v>
      </c>
      <c r="FF74" s="82" t="s">
        <v>4296</v>
      </c>
      <c r="FG74" s="82" t="s">
        <v>3289</v>
      </c>
      <c r="FH74" s="82" t="s">
        <v>3291</v>
      </c>
      <c r="FI74" s="82" t="s">
        <v>3291</v>
      </c>
      <c r="FJ74" s="82" t="s">
        <v>3294</v>
      </c>
      <c r="FK74" s="82" t="s">
        <v>3293</v>
      </c>
      <c r="FL74" s="82" t="s">
        <v>3289</v>
      </c>
      <c r="FM74" s="82" t="s">
        <v>3291</v>
      </c>
      <c r="FN74" s="82" t="s">
        <v>2868</v>
      </c>
      <c r="FO74" s="82" t="s">
        <v>2868</v>
      </c>
      <c r="FP74" s="82" t="s">
        <v>3302</v>
      </c>
      <c r="FQ74" s="82" t="s">
        <v>3293</v>
      </c>
      <c r="FR74" s="82" t="s">
        <v>3289</v>
      </c>
      <c r="FS74" s="82" t="s">
        <v>3291</v>
      </c>
      <c r="FT74" s="82" t="s">
        <v>4284</v>
      </c>
      <c r="FU74" s="82" t="s">
        <v>3289</v>
      </c>
      <c r="FV74" s="82" t="s">
        <v>3294</v>
      </c>
      <c r="FW74" s="82" t="s">
        <v>3291</v>
      </c>
      <c r="FX74" s="82" t="s">
        <v>3301</v>
      </c>
      <c r="FY74" s="82" t="s">
        <v>3293</v>
      </c>
      <c r="FZ74" s="82" t="s">
        <v>3289</v>
      </c>
      <c r="GA74" s="82" t="s">
        <v>3291</v>
      </c>
      <c r="GB74" s="82" t="s">
        <v>2868</v>
      </c>
      <c r="GC74" s="82" t="s">
        <v>2868</v>
      </c>
      <c r="GD74" s="82" t="s">
        <v>3302</v>
      </c>
      <c r="GE74" s="82" t="s">
        <v>3293</v>
      </c>
      <c r="GF74" s="82" t="s">
        <v>3291</v>
      </c>
      <c r="GG74" s="82" t="s">
        <v>3291</v>
      </c>
      <c r="GH74" s="82" t="s">
        <v>4294</v>
      </c>
      <c r="GI74" s="82" t="s">
        <v>3289</v>
      </c>
      <c r="GJ74" s="82" t="s">
        <v>3294</v>
      </c>
      <c r="GK74" s="82" t="s">
        <v>3291</v>
      </c>
      <c r="GL74" s="82" t="s">
        <v>3301</v>
      </c>
      <c r="GM74" s="82" t="s">
        <v>3293</v>
      </c>
      <c r="GN74" s="82" t="s">
        <v>3289</v>
      </c>
      <c r="GO74" s="82" t="s">
        <v>3291</v>
      </c>
      <c r="GP74" s="82" t="s">
        <v>2868</v>
      </c>
      <c r="GQ74" s="82" t="s">
        <v>2868</v>
      </c>
      <c r="GR74" s="82" t="s">
        <v>3302</v>
      </c>
      <c r="GS74" s="82" t="s">
        <v>3293</v>
      </c>
      <c r="GT74" s="82" t="s">
        <v>3291</v>
      </c>
      <c r="GU74" s="82" t="s">
        <v>3291</v>
      </c>
      <c r="GV74" s="82" t="s">
        <v>4285</v>
      </c>
      <c r="GW74" s="82" t="s">
        <v>3289</v>
      </c>
      <c r="GX74" s="82" t="s">
        <v>3295</v>
      </c>
      <c r="GY74" s="82" t="s">
        <v>1974</v>
      </c>
      <c r="GZ74" s="82" t="s">
        <v>3291</v>
      </c>
      <c r="HA74" s="82" t="s">
        <v>3291</v>
      </c>
      <c r="HB74" s="82" t="s">
        <v>3291</v>
      </c>
      <c r="HC74" s="82" t="s">
        <v>1974</v>
      </c>
      <c r="HD74" s="82" t="s">
        <v>2868</v>
      </c>
      <c r="HE74" s="82" t="s">
        <v>2868</v>
      </c>
      <c r="HF74" s="82" t="s">
        <v>3296</v>
      </c>
      <c r="HG74" s="82" t="s">
        <v>3293</v>
      </c>
      <c r="HH74" s="82" t="s">
        <v>3291</v>
      </c>
      <c r="HI74" s="82" t="s">
        <v>3291</v>
      </c>
      <c r="HJ74" s="82" t="s">
        <v>4297</v>
      </c>
      <c r="HK74" s="82" t="s">
        <v>3289</v>
      </c>
      <c r="HL74" s="82" t="s">
        <v>3291</v>
      </c>
      <c r="HM74" s="82" t="s">
        <v>3291</v>
      </c>
      <c r="HN74" s="82" t="s">
        <v>3294</v>
      </c>
      <c r="HO74" s="82" t="s">
        <v>3293</v>
      </c>
      <c r="HP74" s="82" t="s">
        <v>3289</v>
      </c>
      <c r="HQ74" s="82" t="s">
        <v>3291</v>
      </c>
      <c r="HR74" s="82" t="s">
        <v>2868</v>
      </c>
      <c r="HS74" s="82" t="s">
        <v>2868</v>
      </c>
      <c r="HT74" s="82" t="s">
        <v>3302</v>
      </c>
      <c r="HU74" s="82" t="s">
        <v>3293</v>
      </c>
      <c r="HV74" s="82" t="s">
        <v>3289</v>
      </c>
      <c r="HW74" s="82" t="s">
        <v>3291</v>
      </c>
      <c r="HX74" s="82" t="s">
        <v>4300</v>
      </c>
      <c r="HY74" s="82" t="s">
        <v>3289</v>
      </c>
      <c r="HZ74" s="82" t="s">
        <v>3295</v>
      </c>
      <c r="IA74" s="82" t="s">
        <v>1974</v>
      </c>
      <c r="IB74" s="82" t="s">
        <v>3291</v>
      </c>
      <c r="IC74" s="82" t="s">
        <v>3291</v>
      </c>
      <c r="ID74" s="82" t="s">
        <v>3291</v>
      </c>
      <c r="IE74" s="82" t="s">
        <v>1974</v>
      </c>
      <c r="IF74" s="82" t="s">
        <v>2868</v>
      </c>
      <c r="IG74" s="82" t="s">
        <v>2868</v>
      </c>
      <c r="IH74" s="82" t="s">
        <v>3296</v>
      </c>
      <c r="II74" s="82" t="s">
        <v>3293</v>
      </c>
      <c r="IJ74" s="82" t="s">
        <v>3291</v>
      </c>
      <c r="IK74" s="82" t="s">
        <v>3291</v>
      </c>
      <c r="IL74" s="82" t="s">
        <v>4286</v>
      </c>
      <c r="IM74" s="82" t="s">
        <v>3289</v>
      </c>
      <c r="IN74" s="82" t="s">
        <v>3291</v>
      </c>
      <c r="IO74" s="82" t="s">
        <v>3291</v>
      </c>
      <c r="IP74" s="82" t="s">
        <v>3294</v>
      </c>
      <c r="IQ74" s="82" t="s">
        <v>3293</v>
      </c>
      <c r="IR74" s="82" t="s">
        <v>3289</v>
      </c>
      <c r="IS74" s="82" t="s">
        <v>3291</v>
      </c>
      <c r="IT74" s="82" t="s">
        <v>2868</v>
      </c>
      <c r="IU74" s="82" t="s">
        <v>2868</v>
      </c>
      <c r="IV74" s="82" t="s">
        <v>3302</v>
      </c>
      <c r="IW74" s="82" t="s">
        <v>3293</v>
      </c>
      <c r="IX74" s="82" t="s">
        <v>3289</v>
      </c>
      <c r="IY74" s="82" t="s">
        <v>3291</v>
      </c>
      <c r="IZ74" s="82" t="s">
        <v>4295</v>
      </c>
      <c r="JA74" s="82" t="s">
        <v>3289</v>
      </c>
      <c r="JB74" s="82" t="s">
        <v>3295</v>
      </c>
      <c r="JC74" s="82" t="s">
        <v>1974</v>
      </c>
      <c r="JD74" s="82" t="s">
        <v>3291</v>
      </c>
      <c r="JE74" s="82" t="s">
        <v>3291</v>
      </c>
      <c r="JF74" s="82" t="s">
        <v>3291</v>
      </c>
      <c r="JG74" s="82" t="s">
        <v>1974</v>
      </c>
      <c r="JH74" s="82" t="s">
        <v>2868</v>
      </c>
      <c r="JI74" s="82" t="s">
        <v>2868</v>
      </c>
      <c r="JJ74" s="82" t="s">
        <v>3296</v>
      </c>
      <c r="JK74" s="82" t="s">
        <v>3293</v>
      </c>
      <c r="JL74" s="82" t="s">
        <v>3291</v>
      </c>
      <c r="JM74" s="82" t="s">
        <v>3291</v>
      </c>
      <c r="JN74" s="82" t="s">
        <v>4289</v>
      </c>
      <c r="JO74" s="82" t="s">
        <v>3289</v>
      </c>
      <c r="JP74" s="82" t="s">
        <v>3291</v>
      </c>
      <c r="JQ74" s="82" t="s">
        <v>3291</v>
      </c>
      <c r="JR74" s="82" t="s">
        <v>3294</v>
      </c>
      <c r="JS74" s="82" t="s">
        <v>3293</v>
      </c>
      <c r="JT74" s="82" t="s">
        <v>3289</v>
      </c>
      <c r="JU74" s="82" t="s">
        <v>3291</v>
      </c>
      <c r="JV74" s="82" t="s">
        <v>2868</v>
      </c>
      <c r="JW74" s="82" t="s">
        <v>2868</v>
      </c>
      <c r="JX74" s="82" t="s">
        <v>3302</v>
      </c>
      <c r="JY74" s="82" t="s">
        <v>3293</v>
      </c>
      <c r="JZ74" s="82" t="s">
        <v>3289</v>
      </c>
      <c r="KA74" s="82" t="s">
        <v>3291</v>
      </c>
      <c r="KB74" s="82" t="s">
        <v>4021</v>
      </c>
      <c r="KC74" s="82" t="s">
        <v>3289</v>
      </c>
      <c r="KD74" s="82" t="s">
        <v>3295</v>
      </c>
      <c r="KE74" s="82" t="s">
        <v>1974</v>
      </c>
      <c r="KF74" s="82" t="s">
        <v>3291</v>
      </c>
      <c r="KG74" s="82" t="s">
        <v>3291</v>
      </c>
      <c r="KH74" s="82" t="s">
        <v>3291</v>
      </c>
      <c r="KI74" s="82" t="s">
        <v>1974</v>
      </c>
      <c r="KJ74" s="82" t="s">
        <v>2868</v>
      </c>
      <c r="KK74" s="82" t="s">
        <v>2868</v>
      </c>
      <c r="KL74" s="82" t="s">
        <v>3296</v>
      </c>
      <c r="KM74" s="82" t="s">
        <v>3293</v>
      </c>
      <c r="KN74" s="82" t="s">
        <v>3291</v>
      </c>
      <c r="KO74" s="82" t="s">
        <v>3291</v>
      </c>
      <c r="KP74" s="82" t="s">
        <v>2868</v>
      </c>
      <c r="KQ74" s="82" t="s">
        <v>2868</v>
      </c>
      <c r="KR74" s="82" t="s">
        <v>2868</v>
      </c>
      <c r="KS74" s="82" t="s">
        <v>2868</v>
      </c>
      <c r="KT74" s="82" t="s">
        <v>2868</v>
      </c>
      <c r="KU74" s="82" t="s">
        <v>2868</v>
      </c>
      <c r="KV74" s="82" t="s">
        <v>2868</v>
      </c>
      <c r="KW74" s="82" t="s">
        <v>2868</v>
      </c>
      <c r="KX74" s="82" t="s">
        <v>2868</v>
      </c>
      <c r="KY74" s="82" t="s">
        <v>2868</v>
      </c>
      <c r="KZ74" s="82" t="s">
        <v>2868</v>
      </c>
      <c r="LA74" s="82" t="s">
        <v>2868</v>
      </c>
      <c r="LB74" s="82" t="s">
        <v>2868</v>
      </c>
      <c r="LC74" s="82" t="s">
        <v>2868</v>
      </c>
      <c r="LD74" s="82" t="s">
        <v>2868</v>
      </c>
      <c r="LE74" s="82" t="s">
        <v>2868</v>
      </c>
      <c r="LF74" s="82" t="s">
        <v>2868</v>
      </c>
      <c r="LG74" s="82" t="s">
        <v>2868</v>
      </c>
      <c r="LH74" s="82" t="s">
        <v>2868</v>
      </c>
      <c r="LI74" s="82" t="s">
        <v>2868</v>
      </c>
      <c r="LJ74" s="82" t="s">
        <v>2868</v>
      </c>
      <c r="LK74" s="82" t="s">
        <v>2868</v>
      </c>
      <c r="LL74" s="82" t="s">
        <v>2868</v>
      </c>
      <c r="LM74" s="82" t="s">
        <v>2868</v>
      </c>
      <c r="LN74" s="82" t="s">
        <v>2868</v>
      </c>
      <c r="LO74" s="82" t="s">
        <v>2868</v>
      </c>
      <c r="LP74" s="82" t="s">
        <v>2868</v>
      </c>
      <c r="LQ74" s="82" t="s">
        <v>2868</v>
      </c>
      <c r="LR74" s="82" t="s">
        <v>2868</v>
      </c>
      <c r="LS74" s="82" t="s">
        <v>2868</v>
      </c>
      <c r="LT74" s="82" t="s">
        <v>2868</v>
      </c>
      <c r="LU74" s="82" t="s">
        <v>2868</v>
      </c>
      <c r="LV74" s="82" t="s">
        <v>2868</v>
      </c>
      <c r="LW74" s="82" t="s">
        <v>2868</v>
      </c>
      <c r="LX74" s="82" t="s">
        <v>2868</v>
      </c>
      <c r="LY74" s="82" t="s">
        <v>2868</v>
      </c>
      <c r="LZ74" s="82" t="s">
        <v>2868</v>
      </c>
      <c r="MA74" s="82" t="s">
        <v>2868</v>
      </c>
      <c r="MB74" s="82" t="s">
        <v>2868</v>
      </c>
      <c r="MC74" s="82" t="s">
        <v>2868</v>
      </c>
      <c r="MD74" s="82" t="s">
        <v>2868</v>
      </c>
      <c r="ME74" s="82" t="s">
        <v>2868</v>
      </c>
      <c r="MF74" s="82" t="s">
        <v>2868</v>
      </c>
      <c r="MG74" s="82" t="s">
        <v>2868</v>
      </c>
      <c r="MH74" s="82" t="s">
        <v>2868</v>
      </c>
      <c r="MI74" s="82" t="s">
        <v>2868</v>
      </c>
      <c r="MJ74" s="82" t="s">
        <v>2868</v>
      </c>
      <c r="MK74" s="82" t="s">
        <v>2868</v>
      </c>
      <c r="ML74" s="82" t="s">
        <v>2868</v>
      </c>
      <c r="MM74" s="82" t="s">
        <v>2868</v>
      </c>
      <c r="MN74" s="82" t="s">
        <v>2868</v>
      </c>
      <c r="MO74" s="82" t="s">
        <v>2868</v>
      </c>
      <c r="MP74" s="82" t="s">
        <v>2868</v>
      </c>
      <c r="MQ74" s="82" t="s">
        <v>2868</v>
      </c>
      <c r="MR74" s="82" t="s">
        <v>2868</v>
      </c>
      <c r="MS74" s="82" t="s">
        <v>2868</v>
      </c>
      <c r="MT74" s="82" t="s">
        <v>2868</v>
      </c>
      <c r="MU74" s="82" t="s">
        <v>2868</v>
      </c>
      <c r="MV74" s="82" t="s">
        <v>2868</v>
      </c>
      <c r="MW74" s="82" t="s">
        <v>2868</v>
      </c>
      <c r="MX74" s="82" t="s">
        <v>2868</v>
      </c>
      <c r="MY74" s="82" t="s">
        <v>2868</v>
      </c>
      <c r="MZ74" s="82" t="s">
        <v>2868</v>
      </c>
      <c r="NA74" s="82" t="s">
        <v>2868</v>
      </c>
      <c r="NB74" s="82" t="s">
        <v>2868</v>
      </c>
      <c r="NC74" s="82" t="s">
        <v>2868</v>
      </c>
      <c r="ND74" s="82" t="s">
        <v>2868</v>
      </c>
      <c r="NE74" s="82" t="s">
        <v>2868</v>
      </c>
      <c r="NF74" s="82" t="s">
        <v>2868</v>
      </c>
      <c r="NG74" s="82" t="s">
        <v>2868</v>
      </c>
      <c r="NH74" s="82" t="s">
        <v>2868</v>
      </c>
      <c r="NI74" s="82" t="s">
        <v>2868</v>
      </c>
      <c r="NJ74" s="82" t="s">
        <v>2868</v>
      </c>
      <c r="NK74" s="82" t="s">
        <v>2868</v>
      </c>
      <c r="NL74" s="82" t="s">
        <v>2868</v>
      </c>
      <c r="NM74" s="82" t="s">
        <v>2868</v>
      </c>
      <c r="NN74" s="82" t="s">
        <v>2868</v>
      </c>
      <c r="NO74" s="82" t="s">
        <v>2868</v>
      </c>
      <c r="NP74" s="82" t="s">
        <v>2868</v>
      </c>
      <c r="NQ74" s="82" t="s">
        <v>2868</v>
      </c>
      <c r="NR74" s="82" t="s">
        <v>2868</v>
      </c>
      <c r="NS74" s="82" t="s">
        <v>2868</v>
      </c>
      <c r="NT74" s="82" t="s">
        <v>2868</v>
      </c>
      <c r="NU74" s="82" t="s">
        <v>2868</v>
      </c>
      <c r="NV74" s="82" t="s">
        <v>2868</v>
      </c>
      <c r="NW74" s="82" t="s">
        <v>2868</v>
      </c>
      <c r="NX74" s="82" t="s">
        <v>2868</v>
      </c>
      <c r="NY74" s="82" t="s">
        <v>2868</v>
      </c>
      <c r="NZ74" s="82" t="s">
        <v>2868</v>
      </c>
      <c r="OA74" s="82" t="s">
        <v>2868</v>
      </c>
      <c r="OB74" s="82" t="s">
        <v>2868</v>
      </c>
      <c r="OC74" s="82" t="s">
        <v>2868</v>
      </c>
      <c r="OD74" s="82" t="s">
        <v>2868</v>
      </c>
      <c r="OE74" s="82" t="s">
        <v>2868</v>
      </c>
      <c r="OF74" s="82" t="s">
        <v>2868</v>
      </c>
      <c r="OG74" s="82" t="s">
        <v>2868</v>
      </c>
      <c r="OH74" s="82" t="s">
        <v>2868</v>
      </c>
      <c r="OI74" s="82" t="s">
        <v>2868</v>
      </c>
      <c r="OJ74" s="82" t="s">
        <v>2868</v>
      </c>
      <c r="OK74" s="82" t="s">
        <v>2868</v>
      </c>
      <c r="OL74" s="82" t="s">
        <v>2868</v>
      </c>
      <c r="OM74" s="82" t="s">
        <v>2868</v>
      </c>
      <c r="ON74" s="82" t="s">
        <v>2868</v>
      </c>
      <c r="OO74" s="82" t="s">
        <v>2868</v>
      </c>
      <c r="OP74" s="82" t="s">
        <v>2868</v>
      </c>
      <c r="OQ74" s="82" t="s">
        <v>2868</v>
      </c>
      <c r="OR74" s="82" t="s">
        <v>2868</v>
      </c>
      <c r="OS74" s="82" t="s">
        <v>2868</v>
      </c>
      <c r="OT74" s="82" t="s">
        <v>2868</v>
      </c>
      <c r="OU74" s="82" t="s">
        <v>2868</v>
      </c>
      <c r="OV74" s="82" t="s">
        <v>2868</v>
      </c>
      <c r="OW74" s="82" t="s">
        <v>2868</v>
      </c>
      <c r="OX74" s="82" t="s">
        <v>2868</v>
      </c>
      <c r="OY74" s="82" t="s">
        <v>2868</v>
      </c>
      <c r="OZ74" s="82" t="s">
        <v>2868</v>
      </c>
      <c r="PA74" s="82" t="s">
        <v>2868</v>
      </c>
      <c r="PB74" s="82" t="s">
        <v>2868</v>
      </c>
      <c r="PC74" s="82" t="s">
        <v>2868</v>
      </c>
      <c r="PD74" s="82" t="s">
        <v>2868</v>
      </c>
      <c r="PE74" s="82" t="s">
        <v>2868</v>
      </c>
      <c r="PF74" s="82" t="s">
        <v>2868</v>
      </c>
      <c r="PG74" s="82" t="s">
        <v>2868</v>
      </c>
      <c r="PH74" s="82" t="s">
        <v>2868</v>
      </c>
      <c r="PI74" s="82" t="s">
        <v>2868</v>
      </c>
      <c r="PJ74" s="82" t="s">
        <v>2868</v>
      </c>
      <c r="PK74" s="82" t="s">
        <v>2868</v>
      </c>
      <c r="PL74" s="82" t="s">
        <v>2868</v>
      </c>
      <c r="PM74" s="82" t="s">
        <v>2868</v>
      </c>
      <c r="PN74" s="82" t="s">
        <v>2868</v>
      </c>
      <c r="PO74" s="82" t="s">
        <v>2868</v>
      </c>
      <c r="PP74" s="82" t="s">
        <v>2868</v>
      </c>
      <c r="PQ74" s="82" t="s">
        <v>2868</v>
      </c>
      <c r="PR74" s="82" t="s">
        <v>2868</v>
      </c>
      <c r="PS74" s="82" t="s">
        <v>2868</v>
      </c>
      <c r="PT74" s="82" t="s">
        <v>2868</v>
      </c>
      <c r="PU74" s="82" t="s">
        <v>2868</v>
      </c>
      <c r="PV74" s="82" t="s">
        <v>2868</v>
      </c>
      <c r="PW74" s="82" t="s">
        <v>2868</v>
      </c>
      <c r="PX74" s="82" t="s">
        <v>2868</v>
      </c>
      <c r="PY74" s="82" t="s">
        <v>2868</v>
      </c>
      <c r="PZ74" s="82" t="s">
        <v>2868</v>
      </c>
      <c r="QA74" s="82" t="s">
        <v>2868</v>
      </c>
      <c r="QB74" s="82" t="s">
        <v>2868</v>
      </c>
      <c r="QC74" s="82" t="s">
        <v>2868</v>
      </c>
      <c r="QD74" s="82" t="s">
        <v>2868</v>
      </c>
      <c r="QE74" s="82" t="s">
        <v>2868</v>
      </c>
      <c r="QF74" s="82" t="s">
        <v>2868</v>
      </c>
      <c r="QG74" s="82" t="s">
        <v>2868</v>
      </c>
      <c r="QH74" s="82" t="s">
        <v>2868</v>
      </c>
      <c r="QI74" s="82" t="s">
        <v>2868</v>
      </c>
      <c r="QJ74" s="82" t="s">
        <v>2868</v>
      </c>
      <c r="QK74" s="82" t="s">
        <v>2868</v>
      </c>
      <c r="QL74" s="82" t="s">
        <v>2868</v>
      </c>
      <c r="QM74" s="82" t="s">
        <v>2868</v>
      </c>
    </row>
    <row r="75" spans="2:455">
      <c r="B75" s="82" t="s">
        <v>2965</v>
      </c>
      <c r="C75" s="82" t="s">
        <v>4154</v>
      </c>
      <c r="D75" s="82" t="s">
        <v>2965</v>
      </c>
      <c r="E75" s="82" t="s">
        <v>3381</v>
      </c>
      <c r="F75" s="82" t="s">
        <v>849</v>
      </c>
      <c r="G75" s="82" t="s">
        <v>413</v>
      </c>
      <c r="H75" s="82" t="s">
        <v>413</v>
      </c>
      <c r="I75" s="82" t="s">
        <v>4019</v>
      </c>
      <c r="J75" s="82" t="s">
        <v>4021</v>
      </c>
      <c r="K75" s="82" t="s">
        <v>3303</v>
      </c>
      <c r="L75" s="82" t="s">
        <v>3291</v>
      </c>
      <c r="M75" s="82" t="s">
        <v>3297</v>
      </c>
      <c r="N75" s="82" t="s">
        <v>3385</v>
      </c>
      <c r="O75" s="82" t="s">
        <v>3291</v>
      </c>
      <c r="P75" s="82" t="s">
        <v>3306</v>
      </c>
      <c r="Q75" s="82" t="s">
        <v>3291</v>
      </c>
      <c r="R75" s="82" t="s">
        <v>3297</v>
      </c>
      <c r="S75" s="82" t="s">
        <v>3291</v>
      </c>
      <c r="T75" s="82" t="s">
        <v>2868</v>
      </c>
      <c r="U75" s="82" t="s">
        <v>2868</v>
      </c>
      <c r="V75" s="82" t="s">
        <v>4290</v>
      </c>
      <c r="W75" s="82" t="s">
        <v>3289</v>
      </c>
      <c r="X75" s="82" t="s">
        <v>3294</v>
      </c>
      <c r="Y75" s="82" t="s">
        <v>3291</v>
      </c>
      <c r="Z75" s="82" t="s">
        <v>3303</v>
      </c>
      <c r="AA75" s="82" t="s">
        <v>3293</v>
      </c>
      <c r="AB75" s="82" t="s">
        <v>3289</v>
      </c>
      <c r="AC75" s="82" t="s">
        <v>3291</v>
      </c>
      <c r="AD75" s="82" t="s">
        <v>2868</v>
      </c>
      <c r="AE75" s="82" t="s">
        <v>2868</v>
      </c>
      <c r="AF75" s="82" t="s">
        <v>3302</v>
      </c>
      <c r="AG75" s="82" t="s">
        <v>3293</v>
      </c>
      <c r="AH75" s="82" t="s">
        <v>3289</v>
      </c>
      <c r="AI75" s="82" t="s">
        <v>3291</v>
      </c>
      <c r="AJ75" s="82" t="s">
        <v>4277</v>
      </c>
      <c r="AK75" s="82" t="s">
        <v>3289</v>
      </c>
      <c r="AL75" s="82" t="s">
        <v>3294</v>
      </c>
      <c r="AM75" s="82" t="s">
        <v>3291</v>
      </c>
      <c r="AN75" s="82" t="s">
        <v>3303</v>
      </c>
      <c r="AO75" s="82" t="s">
        <v>3293</v>
      </c>
      <c r="AP75" s="82" t="s">
        <v>3289</v>
      </c>
      <c r="AQ75" s="82" t="s">
        <v>3291</v>
      </c>
      <c r="AR75" s="82" t="s">
        <v>2868</v>
      </c>
      <c r="AS75" s="82" t="s">
        <v>2868</v>
      </c>
      <c r="AT75" s="82" t="s">
        <v>3302</v>
      </c>
      <c r="AU75" s="82" t="s">
        <v>3293</v>
      </c>
      <c r="AV75" s="82" t="s">
        <v>3289</v>
      </c>
      <c r="AW75" s="82" t="s">
        <v>3291</v>
      </c>
      <c r="AX75" s="82" t="s">
        <v>4291</v>
      </c>
      <c r="AY75" s="82" t="s">
        <v>3289</v>
      </c>
      <c r="AZ75" s="82" t="s">
        <v>3294</v>
      </c>
      <c r="BA75" s="82" t="s">
        <v>3291</v>
      </c>
      <c r="BB75" s="82" t="s">
        <v>3301</v>
      </c>
      <c r="BC75" s="82" t="s">
        <v>3293</v>
      </c>
      <c r="BD75" s="82" t="s">
        <v>3289</v>
      </c>
      <c r="BE75" s="82" t="s">
        <v>3291</v>
      </c>
      <c r="BF75" s="82" t="s">
        <v>2868</v>
      </c>
      <c r="BG75" s="82" t="s">
        <v>2868</v>
      </c>
      <c r="BH75" s="82" t="s">
        <v>3302</v>
      </c>
      <c r="BI75" s="82" t="s">
        <v>3293</v>
      </c>
      <c r="BJ75" s="82" t="s">
        <v>3291</v>
      </c>
      <c r="BK75" s="82" t="s">
        <v>3291</v>
      </c>
      <c r="BL75" s="82" t="s">
        <v>4278</v>
      </c>
      <c r="BM75" s="82" t="s">
        <v>3289</v>
      </c>
      <c r="BN75" s="82" t="s">
        <v>3294</v>
      </c>
      <c r="BO75" s="82" t="s">
        <v>3291</v>
      </c>
      <c r="BP75" s="82" t="s">
        <v>3301</v>
      </c>
      <c r="BQ75" s="82" t="s">
        <v>3293</v>
      </c>
      <c r="BR75" s="82" t="s">
        <v>3289</v>
      </c>
      <c r="BS75" s="82" t="s">
        <v>3291</v>
      </c>
      <c r="BT75" s="82" t="s">
        <v>2868</v>
      </c>
      <c r="BU75" s="82" t="s">
        <v>2868</v>
      </c>
      <c r="BV75" s="82" t="s">
        <v>3302</v>
      </c>
      <c r="BW75" s="82" t="s">
        <v>3293</v>
      </c>
      <c r="BX75" s="82" t="s">
        <v>3291</v>
      </c>
      <c r="BY75" s="82" t="s">
        <v>3291</v>
      </c>
      <c r="BZ75" s="82" t="s">
        <v>4298</v>
      </c>
      <c r="CA75" s="82" t="s">
        <v>3289</v>
      </c>
      <c r="CB75" s="82" t="s">
        <v>3294</v>
      </c>
      <c r="CC75" s="82" t="s">
        <v>3291</v>
      </c>
      <c r="CD75" s="82" t="s">
        <v>3301</v>
      </c>
      <c r="CE75" s="82" t="s">
        <v>3293</v>
      </c>
      <c r="CF75" s="82" t="s">
        <v>3289</v>
      </c>
      <c r="CG75" s="82" t="s">
        <v>3291</v>
      </c>
      <c r="CH75" s="82" t="s">
        <v>2868</v>
      </c>
      <c r="CI75" s="82" t="s">
        <v>2868</v>
      </c>
      <c r="CJ75" s="82" t="s">
        <v>3302</v>
      </c>
      <c r="CK75" s="82" t="s">
        <v>3293</v>
      </c>
      <c r="CL75" s="82" t="s">
        <v>3291</v>
      </c>
      <c r="CM75" s="82" t="s">
        <v>3291</v>
      </c>
      <c r="CN75" s="82" t="s">
        <v>4279</v>
      </c>
      <c r="CO75" s="82" t="s">
        <v>3289</v>
      </c>
      <c r="CP75" s="82" t="s">
        <v>3294</v>
      </c>
      <c r="CQ75" s="82" t="s">
        <v>3291</v>
      </c>
      <c r="CR75" s="82" t="s">
        <v>3301</v>
      </c>
      <c r="CS75" s="82" t="s">
        <v>3293</v>
      </c>
      <c r="CT75" s="82" t="s">
        <v>3289</v>
      </c>
      <c r="CU75" s="82" t="s">
        <v>3291</v>
      </c>
      <c r="CV75" s="82" t="s">
        <v>2868</v>
      </c>
      <c r="CW75" s="82" t="s">
        <v>2868</v>
      </c>
      <c r="CX75" s="82" t="s">
        <v>3302</v>
      </c>
      <c r="CY75" s="82" t="s">
        <v>3293</v>
      </c>
      <c r="CZ75" s="82" t="s">
        <v>3291</v>
      </c>
      <c r="DA75" s="82" t="s">
        <v>3291</v>
      </c>
      <c r="DB75" s="82" t="s">
        <v>4280</v>
      </c>
      <c r="DC75" s="82" t="s">
        <v>3289</v>
      </c>
      <c r="DD75" s="82" t="s">
        <v>3294</v>
      </c>
      <c r="DE75" s="82" t="s">
        <v>3291</v>
      </c>
      <c r="DF75" s="82" t="s">
        <v>3301</v>
      </c>
      <c r="DG75" s="82" t="s">
        <v>3293</v>
      </c>
      <c r="DH75" s="82" t="s">
        <v>3289</v>
      </c>
      <c r="DI75" s="82" t="s">
        <v>3291</v>
      </c>
      <c r="DJ75" s="82" t="s">
        <v>2868</v>
      </c>
      <c r="DK75" s="82" t="s">
        <v>2868</v>
      </c>
      <c r="DL75" s="82" t="s">
        <v>3302</v>
      </c>
      <c r="DM75" s="82" t="s">
        <v>3293</v>
      </c>
      <c r="DN75" s="82" t="s">
        <v>3291</v>
      </c>
      <c r="DO75" s="82" t="s">
        <v>3291</v>
      </c>
      <c r="DP75" s="82" t="s">
        <v>4281</v>
      </c>
      <c r="DQ75" s="82" t="s">
        <v>3297</v>
      </c>
      <c r="DR75" s="82" t="s">
        <v>2868</v>
      </c>
      <c r="DS75" s="82" t="s">
        <v>2868</v>
      </c>
      <c r="DT75" s="82" t="s">
        <v>2868</v>
      </c>
      <c r="DU75" s="82" t="s">
        <v>2868</v>
      </c>
      <c r="DV75" s="82" t="s">
        <v>2868</v>
      </c>
      <c r="DW75" s="82" t="s">
        <v>2868</v>
      </c>
      <c r="DX75" s="82" t="s">
        <v>2868</v>
      </c>
      <c r="DY75" s="82" t="s">
        <v>2868</v>
      </c>
      <c r="DZ75" s="82" t="s">
        <v>2868</v>
      </c>
      <c r="EA75" s="82" t="s">
        <v>2868</v>
      </c>
      <c r="EB75" s="82" t="s">
        <v>2868</v>
      </c>
      <c r="EC75" s="82" t="s">
        <v>2868</v>
      </c>
      <c r="ED75" s="82" t="s">
        <v>4292</v>
      </c>
      <c r="EE75" s="82" t="s">
        <v>3289</v>
      </c>
      <c r="EF75" s="82" t="s">
        <v>3294</v>
      </c>
      <c r="EG75" s="82" t="s">
        <v>3291</v>
      </c>
      <c r="EH75" s="82" t="s">
        <v>3301</v>
      </c>
      <c r="EI75" s="82" t="s">
        <v>3293</v>
      </c>
      <c r="EJ75" s="82" t="s">
        <v>3289</v>
      </c>
      <c r="EK75" s="82" t="s">
        <v>3291</v>
      </c>
      <c r="EL75" s="82" t="s">
        <v>2868</v>
      </c>
      <c r="EM75" s="82" t="s">
        <v>2868</v>
      </c>
      <c r="EN75" s="82" t="s">
        <v>3302</v>
      </c>
      <c r="EO75" s="82" t="s">
        <v>3293</v>
      </c>
      <c r="EP75" s="82" t="s">
        <v>3291</v>
      </c>
      <c r="EQ75" s="82" t="s">
        <v>3291</v>
      </c>
      <c r="ER75" s="82" t="s">
        <v>4299</v>
      </c>
      <c r="ES75" s="82" t="s">
        <v>3289</v>
      </c>
      <c r="ET75" s="82" t="s">
        <v>3294</v>
      </c>
      <c r="EU75" s="82" t="s">
        <v>3291</v>
      </c>
      <c r="EV75" s="82" t="s">
        <v>3301</v>
      </c>
      <c r="EW75" s="82" t="s">
        <v>3293</v>
      </c>
      <c r="EX75" s="82" t="s">
        <v>3289</v>
      </c>
      <c r="EY75" s="82" t="s">
        <v>3291</v>
      </c>
      <c r="EZ75" s="82" t="s">
        <v>2868</v>
      </c>
      <c r="FA75" s="82" t="s">
        <v>2868</v>
      </c>
      <c r="FB75" s="82" t="s">
        <v>3302</v>
      </c>
      <c r="FC75" s="82" t="s">
        <v>3293</v>
      </c>
      <c r="FD75" s="82" t="s">
        <v>3291</v>
      </c>
      <c r="FE75" s="82" t="s">
        <v>3291</v>
      </c>
      <c r="FF75" s="82" t="s">
        <v>4296</v>
      </c>
      <c r="FG75" s="82" t="s">
        <v>3289</v>
      </c>
      <c r="FH75" s="82" t="s">
        <v>3294</v>
      </c>
      <c r="FI75" s="82" t="s">
        <v>3291</v>
      </c>
      <c r="FJ75" s="82" t="s">
        <v>3301</v>
      </c>
      <c r="FK75" s="82" t="s">
        <v>3293</v>
      </c>
      <c r="FL75" s="82" t="s">
        <v>3289</v>
      </c>
      <c r="FM75" s="82" t="s">
        <v>3291</v>
      </c>
      <c r="FN75" s="82" t="s">
        <v>2868</v>
      </c>
      <c r="FO75" s="82" t="s">
        <v>2868</v>
      </c>
      <c r="FP75" s="82" t="s">
        <v>3302</v>
      </c>
      <c r="FQ75" s="82" t="s">
        <v>3293</v>
      </c>
      <c r="FR75" s="82" t="s">
        <v>3291</v>
      </c>
      <c r="FS75" s="82" t="s">
        <v>3291</v>
      </c>
      <c r="FT75" s="82" t="s">
        <v>4283</v>
      </c>
      <c r="FU75" s="82" t="s">
        <v>3289</v>
      </c>
      <c r="FV75" s="82" t="s">
        <v>3294</v>
      </c>
      <c r="FW75" s="82" t="s">
        <v>3291</v>
      </c>
      <c r="FX75" s="82" t="s">
        <v>3301</v>
      </c>
      <c r="FY75" s="82" t="s">
        <v>3293</v>
      </c>
      <c r="FZ75" s="82" t="s">
        <v>3289</v>
      </c>
      <c r="GA75" s="82" t="s">
        <v>3291</v>
      </c>
      <c r="GB75" s="82" t="s">
        <v>2868</v>
      </c>
      <c r="GC75" s="82" t="s">
        <v>2868</v>
      </c>
      <c r="GD75" s="82" t="s">
        <v>3302</v>
      </c>
      <c r="GE75" s="82" t="s">
        <v>3293</v>
      </c>
      <c r="GF75" s="82" t="s">
        <v>3291</v>
      </c>
      <c r="GG75" s="82" t="s">
        <v>3291</v>
      </c>
      <c r="GH75" s="82" t="s">
        <v>4293</v>
      </c>
      <c r="GI75" s="82" t="s">
        <v>3289</v>
      </c>
      <c r="GJ75" s="82" t="s">
        <v>3294</v>
      </c>
      <c r="GK75" s="82" t="s">
        <v>3291</v>
      </c>
      <c r="GL75" s="82" t="s">
        <v>3301</v>
      </c>
      <c r="GM75" s="82" t="s">
        <v>3293</v>
      </c>
      <c r="GN75" s="82" t="s">
        <v>3289</v>
      </c>
      <c r="GO75" s="82" t="s">
        <v>3291</v>
      </c>
      <c r="GP75" s="82" t="s">
        <v>2868</v>
      </c>
      <c r="GQ75" s="82" t="s">
        <v>2868</v>
      </c>
      <c r="GR75" s="82" t="s">
        <v>3302</v>
      </c>
      <c r="GS75" s="82" t="s">
        <v>3293</v>
      </c>
      <c r="GT75" s="82" t="s">
        <v>3291</v>
      </c>
      <c r="GU75" s="82" t="s">
        <v>3291</v>
      </c>
      <c r="GV75" s="82" t="s">
        <v>4284</v>
      </c>
      <c r="GW75" s="82" t="s">
        <v>3289</v>
      </c>
      <c r="GX75" s="82" t="s">
        <v>3294</v>
      </c>
      <c r="GY75" s="82" t="s">
        <v>3291</v>
      </c>
      <c r="GZ75" s="82" t="s">
        <v>3301</v>
      </c>
      <c r="HA75" s="82" t="s">
        <v>3293</v>
      </c>
      <c r="HB75" s="82" t="s">
        <v>3289</v>
      </c>
      <c r="HC75" s="82" t="s">
        <v>3291</v>
      </c>
      <c r="HD75" s="82" t="s">
        <v>2868</v>
      </c>
      <c r="HE75" s="82" t="s">
        <v>2868</v>
      </c>
      <c r="HF75" s="82" t="s">
        <v>3302</v>
      </c>
      <c r="HG75" s="82" t="s">
        <v>3293</v>
      </c>
      <c r="HH75" s="82" t="s">
        <v>3291</v>
      </c>
      <c r="HI75" s="82" t="s">
        <v>3291</v>
      </c>
      <c r="HJ75" s="82" t="s">
        <v>4285</v>
      </c>
      <c r="HK75" s="82" t="s">
        <v>3289</v>
      </c>
      <c r="HL75" s="82" t="s">
        <v>3294</v>
      </c>
      <c r="HM75" s="82" t="s">
        <v>3291</v>
      </c>
      <c r="HN75" s="82" t="s">
        <v>3301</v>
      </c>
      <c r="HO75" s="82" t="s">
        <v>3293</v>
      </c>
      <c r="HP75" s="82" t="s">
        <v>3289</v>
      </c>
      <c r="HQ75" s="82" t="s">
        <v>3291</v>
      </c>
      <c r="HR75" s="82" t="s">
        <v>2868</v>
      </c>
      <c r="HS75" s="82" t="s">
        <v>2868</v>
      </c>
      <c r="HT75" s="82" t="s">
        <v>3302</v>
      </c>
      <c r="HU75" s="82" t="s">
        <v>3293</v>
      </c>
      <c r="HV75" s="82" t="s">
        <v>3291</v>
      </c>
      <c r="HW75" s="82" t="s">
        <v>3291</v>
      </c>
      <c r="HX75" s="82" t="s">
        <v>4286</v>
      </c>
      <c r="HY75" s="82" t="s">
        <v>3297</v>
      </c>
      <c r="HZ75" s="82" t="s">
        <v>2868</v>
      </c>
      <c r="IA75" s="82" t="s">
        <v>2868</v>
      </c>
      <c r="IB75" s="82" t="s">
        <v>2868</v>
      </c>
      <c r="IC75" s="82" t="s">
        <v>2868</v>
      </c>
      <c r="ID75" s="82" t="s">
        <v>2868</v>
      </c>
      <c r="IE75" s="82" t="s">
        <v>2868</v>
      </c>
      <c r="IF75" s="82" t="s">
        <v>2868</v>
      </c>
      <c r="IG75" s="82" t="s">
        <v>2868</v>
      </c>
      <c r="IH75" s="82" t="s">
        <v>2868</v>
      </c>
      <c r="II75" s="82" t="s">
        <v>2868</v>
      </c>
      <c r="IJ75" s="82" t="s">
        <v>2868</v>
      </c>
      <c r="IK75" s="82" t="s">
        <v>2868</v>
      </c>
      <c r="IL75" s="82" t="s">
        <v>4287</v>
      </c>
      <c r="IM75" s="82" t="s">
        <v>3289</v>
      </c>
      <c r="IN75" s="82" t="s">
        <v>3294</v>
      </c>
      <c r="IO75" s="82" t="s">
        <v>3291</v>
      </c>
      <c r="IP75" s="82" t="s">
        <v>3301</v>
      </c>
      <c r="IQ75" s="82" t="s">
        <v>3293</v>
      </c>
      <c r="IR75" s="82" t="s">
        <v>3289</v>
      </c>
      <c r="IS75" s="82" t="s">
        <v>3291</v>
      </c>
      <c r="IT75" s="82" t="s">
        <v>2868</v>
      </c>
      <c r="IU75" s="82" t="s">
        <v>2868</v>
      </c>
      <c r="IV75" s="82" t="s">
        <v>3302</v>
      </c>
      <c r="IW75" s="82" t="s">
        <v>3293</v>
      </c>
      <c r="IX75" s="82" t="s">
        <v>3291</v>
      </c>
      <c r="IY75" s="82" t="s">
        <v>3291</v>
      </c>
      <c r="IZ75" s="82" t="s">
        <v>4288</v>
      </c>
      <c r="JA75" s="82" t="s">
        <v>3289</v>
      </c>
      <c r="JB75" s="82" t="s">
        <v>3294</v>
      </c>
      <c r="JC75" s="82" t="s">
        <v>3291</v>
      </c>
      <c r="JD75" s="82" t="s">
        <v>3301</v>
      </c>
      <c r="JE75" s="82" t="s">
        <v>3293</v>
      </c>
      <c r="JF75" s="82" t="s">
        <v>3289</v>
      </c>
      <c r="JG75" s="82" t="s">
        <v>3291</v>
      </c>
      <c r="JH75" s="82" t="s">
        <v>2868</v>
      </c>
      <c r="JI75" s="82" t="s">
        <v>2868</v>
      </c>
      <c r="JJ75" s="82" t="s">
        <v>3302</v>
      </c>
      <c r="JK75" s="82" t="s">
        <v>3293</v>
      </c>
      <c r="JL75" s="82" t="s">
        <v>3291</v>
      </c>
      <c r="JM75" s="82" t="s">
        <v>3291</v>
      </c>
      <c r="JN75" s="82" t="s">
        <v>4295</v>
      </c>
      <c r="JO75" s="82" t="s">
        <v>3289</v>
      </c>
      <c r="JP75" s="82" t="s">
        <v>3294</v>
      </c>
      <c r="JQ75" s="82" t="s">
        <v>3291</v>
      </c>
      <c r="JR75" s="82" t="s">
        <v>3301</v>
      </c>
      <c r="JS75" s="82" t="s">
        <v>3293</v>
      </c>
      <c r="JT75" s="82" t="s">
        <v>3289</v>
      </c>
      <c r="JU75" s="82" t="s">
        <v>3291</v>
      </c>
      <c r="JV75" s="82" t="s">
        <v>2868</v>
      </c>
      <c r="JW75" s="82" t="s">
        <v>2868</v>
      </c>
      <c r="JX75" s="82" t="s">
        <v>3302</v>
      </c>
      <c r="JY75" s="82" t="s">
        <v>3293</v>
      </c>
      <c r="JZ75" s="82" t="s">
        <v>3291</v>
      </c>
      <c r="KA75" s="82" t="s">
        <v>3291</v>
      </c>
      <c r="KB75" s="82" t="s">
        <v>4289</v>
      </c>
      <c r="KC75" s="82" t="s">
        <v>3289</v>
      </c>
      <c r="KD75" s="82" t="s">
        <v>3294</v>
      </c>
      <c r="KE75" s="82" t="s">
        <v>3291</v>
      </c>
      <c r="KF75" s="82" t="s">
        <v>3301</v>
      </c>
      <c r="KG75" s="82" t="s">
        <v>3293</v>
      </c>
      <c r="KH75" s="82" t="s">
        <v>3289</v>
      </c>
      <c r="KI75" s="82" t="s">
        <v>3291</v>
      </c>
      <c r="KJ75" s="82" t="s">
        <v>2868</v>
      </c>
      <c r="KK75" s="82" t="s">
        <v>2868</v>
      </c>
      <c r="KL75" s="82" t="s">
        <v>3302</v>
      </c>
      <c r="KM75" s="82" t="s">
        <v>3293</v>
      </c>
      <c r="KN75" s="82" t="s">
        <v>3291</v>
      </c>
      <c r="KO75" s="82" t="s">
        <v>3291</v>
      </c>
      <c r="KP75" s="82" t="s">
        <v>2868</v>
      </c>
      <c r="KQ75" s="82" t="s">
        <v>2868</v>
      </c>
      <c r="KR75" s="82" t="s">
        <v>2868</v>
      </c>
      <c r="KS75" s="82" t="s">
        <v>2868</v>
      </c>
      <c r="KT75" s="82" t="s">
        <v>2868</v>
      </c>
      <c r="KU75" s="82" t="s">
        <v>2868</v>
      </c>
      <c r="KV75" s="82" t="s">
        <v>2868</v>
      </c>
      <c r="KW75" s="82" t="s">
        <v>2868</v>
      </c>
      <c r="KX75" s="82" t="s">
        <v>2868</v>
      </c>
      <c r="KY75" s="82" t="s">
        <v>2868</v>
      </c>
      <c r="KZ75" s="82" t="s">
        <v>2868</v>
      </c>
      <c r="LA75" s="82" t="s">
        <v>2868</v>
      </c>
      <c r="LB75" s="82" t="s">
        <v>2868</v>
      </c>
      <c r="LC75" s="82" t="s">
        <v>2868</v>
      </c>
      <c r="LD75" s="82" t="s">
        <v>2868</v>
      </c>
      <c r="LE75" s="82" t="s">
        <v>2868</v>
      </c>
      <c r="LF75" s="82" t="s">
        <v>2868</v>
      </c>
      <c r="LG75" s="82" t="s">
        <v>2868</v>
      </c>
      <c r="LH75" s="82" t="s">
        <v>2868</v>
      </c>
      <c r="LI75" s="82" t="s">
        <v>2868</v>
      </c>
      <c r="LJ75" s="82" t="s">
        <v>2868</v>
      </c>
      <c r="LK75" s="82" t="s">
        <v>2868</v>
      </c>
      <c r="LL75" s="82" t="s">
        <v>2868</v>
      </c>
      <c r="LM75" s="82" t="s">
        <v>2868</v>
      </c>
      <c r="LN75" s="82" t="s">
        <v>2868</v>
      </c>
      <c r="LO75" s="82" t="s">
        <v>2868</v>
      </c>
      <c r="LP75" s="82" t="s">
        <v>2868</v>
      </c>
      <c r="LQ75" s="82" t="s">
        <v>2868</v>
      </c>
      <c r="LR75" s="82" t="s">
        <v>2868</v>
      </c>
      <c r="LS75" s="82" t="s">
        <v>2868</v>
      </c>
      <c r="LT75" s="82" t="s">
        <v>2868</v>
      </c>
      <c r="LU75" s="82" t="s">
        <v>2868</v>
      </c>
      <c r="LV75" s="82" t="s">
        <v>2868</v>
      </c>
      <c r="LW75" s="82" t="s">
        <v>2868</v>
      </c>
      <c r="LX75" s="82" t="s">
        <v>2868</v>
      </c>
      <c r="LY75" s="82" t="s">
        <v>2868</v>
      </c>
      <c r="LZ75" s="82" t="s">
        <v>2868</v>
      </c>
      <c r="MA75" s="82" t="s">
        <v>2868</v>
      </c>
      <c r="MB75" s="82" t="s">
        <v>2868</v>
      </c>
      <c r="MC75" s="82" t="s">
        <v>2868</v>
      </c>
      <c r="MD75" s="82" t="s">
        <v>2868</v>
      </c>
      <c r="ME75" s="82" t="s">
        <v>2868</v>
      </c>
      <c r="MF75" s="82" t="s">
        <v>2868</v>
      </c>
      <c r="MG75" s="82" t="s">
        <v>2868</v>
      </c>
      <c r="MH75" s="82" t="s">
        <v>2868</v>
      </c>
      <c r="MI75" s="82" t="s">
        <v>2868</v>
      </c>
      <c r="MJ75" s="82" t="s">
        <v>2868</v>
      </c>
      <c r="MK75" s="82" t="s">
        <v>2868</v>
      </c>
      <c r="ML75" s="82" t="s">
        <v>2868</v>
      </c>
      <c r="MM75" s="82" t="s">
        <v>2868</v>
      </c>
      <c r="MN75" s="82" t="s">
        <v>2868</v>
      </c>
      <c r="MO75" s="82" t="s">
        <v>2868</v>
      </c>
      <c r="MP75" s="82" t="s">
        <v>2868</v>
      </c>
      <c r="MQ75" s="82" t="s">
        <v>2868</v>
      </c>
      <c r="MR75" s="82" t="s">
        <v>2868</v>
      </c>
      <c r="MS75" s="82" t="s">
        <v>2868</v>
      </c>
      <c r="MT75" s="82" t="s">
        <v>2868</v>
      </c>
      <c r="MU75" s="82" t="s">
        <v>2868</v>
      </c>
      <c r="MV75" s="82" t="s">
        <v>2868</v>
      </c>
      <c r="MW75" s="82" t="s">
        <v>2868</v>
      </c>
      <c r="MX75" s="82" t="s">
        <v>2868</v>
      </c>
      <c r="MY75" s="82" t="s">
        <v>2868</v>
      </c>
      <c r="MZ75" s="82" t="s">
        <v>2868</v>
      </c>
      <c r="NA75" s="82" t="s">
        <v>2868</v>
      </c>
      <c r="NB75" s="82" t="s">
        <v>2868</v>
      </c>
      <c r="NC75" s="82" t="s">
        <v>2868</v>
      </c>
      <c r="ND75" s="82" t="s">
        <v>2868</v>
      </c>
      <c r="NE75" s="82" t="s">
        <v>2868</v>
      </c>
      <c r="NF75" s="82" t="s">
        <v>2868</v>
      </c>
      <c r="NG75" s="82" t="s">
        <v>2868</v>
      </c>
      <c r="NH75" s="82" t="s">
        <v>2868</v>
      </c>
      <c r="NI75" s="82" t="s">
        <v>2868</v>
      </c>
      <c r="NJ75" s="82" t="s">
        <v>2868</v>
      </c>
      <c r="NK75" s="82" t="s">
        <v>2868</v>
      </c>
      <c r="NL75" s="82" t="s">
        <v>2868</v>
      </c>
      <c r="NM75" s="82" t="s">
        <v>2868</v>
      </c>
      <c r="NN75" s="82" t="s">
        <v>2868</v>
      </c>
      <c r="NO75" s="82" t="s">
        <v>2868</v>
      </c>
      <c r="NP75" s="82" t="s">
        <v>2868</v>
      </c>
      <c r="NQ75" s="82" t="s">
        <v>2868</v>
      </c>
      <c r="NR75" s="82" t="s">
        <v>2868</v>
      </c>
      <c r="NS75" s="82" t="s">
        <v>2868</v>
      </c>
      <c r="NT75" s="82" t="s">
        <v>2868</v>
      </c>
      <c r="NU75" s="82" t="s">
        <v>2868</v>
      </c>
      <c r="NV75" s="82" t="s">
        <v>2868</v>
      </c>
      <c r="NW75" s="82" t="s">
        <v>2868</v>
      </c>
      <c r="NX75" s="82" t="s">
        <v>2868</v>
      </c>
      <c r="NY75" s="82" t="s">
        <v>2868</v>
      </c>
      <c r="NZ75" s="82" t="s">
        <v>2868</v>
      </c>
      <c r="OA75" s="82" t="s">
        <v>2868</v>
      </c>
      <c r="OB75" s="82" t="s">
        <v>2868</v>
      </c>
      <c r="OC75" s="82" t="s">
        <v>2868</v>
      </c>
      <c r="OD75" s="82" t="s">
        <v>2868</v>
      </c>
      <c r="OE75" s="82" t="s">
        <v>2868</v>
      </c>
      <c r="OF75" s="82" t="s">
        <v>2868</v>
      </c>
      <c r="OG75" s="82" t="s">
        <v>2868</v>
      </c>
      <c r="OH75" s="82" t="s">
        <v>2868</v>
      </c>
      <c r="OI75" s="82" t="s">
        <v>2868</v>
      </c>
      <c r="OJ75" s="82" t="s">
        <v>2868</v>
      </c>
      <c r="OK75" s="82" t="s">
        <v>2868</v>
      </c>
      <c r="OL75" s="82" t="s">
        <v>2868</v>
      </c>
      <c r="OM75" s="82" t="s">
        <v>2868</v>
      </c>
      <c r="ON75" s="82" t="s">
        <v>2868</v>
      </c>
      <c r="OO75" s="82" t="s">
        <v>2868</v>
      </c>
      <c r="OP75" s="82" t="s">
        <v>2868</v>
      </c>
      <c r="OQ75" s="82" t="s">
        <v>2868</v>
      </c>
      <c r="OR75" s="82" t="s">
        <v>2868</v>
      </c>
      <c r="OS75" s="82" t="s">
        <v>2868</v>
      </c>
      <c r="OT75" s="82" t="s">
        <v>2868</v>
      </c>
      <c r="OU75" s="82" t="s">
        <v>2868</v>
      </c>
      <c r="OV75" s="82" t="s">
        <v>2868</v>
      </c>
      <c r="OW75" s="82" t="s">
        <v>2868</v>
      </c>
      <c r="OX75" s="82" t="s">
        <v>2868</v>
      </c>
      <c r="OY75" s="82" t="s">
        <v>2868</v>
      </c>
      <c r="OZ75" s="82" t="s">
        <v>2868</v>
      </c>
      <c r="PA75" s="82" t="s">
        <v>2868</v>
      </c>
      <c r="PB75" s="82" t="s">
        <v>2868</v>
      </c>
      <c r="PC75" s="82" t="s">
        <v>2868</v>
      </c>
      <c r="PD75" s="82" t="s">
        <v>2868</v>
      </c>
      <c r="PE75" s="82" t="s">
        <v>2868</v>
      </c>
      <c r="PF75" s="82" t="s">
        <v>2868</v>
      </c>
      <c r="PG75" s="82" t="s">
        <v>2868</v>
      </c>
      <c r="PH75" s="82" t="s">
        <v>2868</v>
      </c>
      <c r="PI75" s="82" t="s">
        <v>2868</v>
      </c>
      <c r="PJ75" s="82" t="s">
        <v>2868</v>
      </c>
      <c r="PK75" s="82" t="s">
        <v>2868</v>
      </c>
      <c r="PL75" s="82" t="s">
        <v>2868</v>
      </c>
      <c r="PM75" s="82" t="s">
        <v>2868</v>
      </c>
      <c r="PN75" s="82" t="s">
        <v>2868</v>
      </c>
      <c r="PO75" s="82" t="s">
        <v>2868</v>
      </c>
      <c r="PP75" s="82" t="s">
        <v>2868</v>
      </c>
      <c r="PQ75" s="82" t="s">
        <v>2868</v>
      </c>
      <c r="PR75" s="82" t="s">
        <v>2868</v>
      </c>
      <c r="PS75" s="82" t="s">
        <v>2868</v>
      </c>
      <c r="PT75" s="82" t="s">
        <v>2868</v>
      </c>
      <c r="PU75" s="82" t="s">
        <v>2868</v>
      </c>
      <c r="PV75" s="82" t="s">
        <v>2868</v>
      </c>
      <c r="PW75" s="82" t="s">
        <v>2868</v>
      </c>
      <c r="PX75" s="82" t="s">
        <v>2868</v>
      </c>
      <c r="PY75" s="82" t="s">
        <v>2868</v>
      </c>
      <c r="PZ75" s="82" t="s">
        <v>2868</v>
      </c>
      <c r="QA75" s="82" t="s">
        <v>2868</v>
      </c>
      <c r="QB75" s="82" t="s">
        <v>2868</v>
      </c>
      <c r="QC75" s="82" t="s">
        <v>2868</v>
      </c>
      <c r="QD75" s="82" t="s">
        <v>2868</v>
      </c>
      <c r="QE75" s="82" t="s">
        <v>2868</v>
      </c>
      <c r="QF75" s="82" t="s">
        <v>2868</v>
      </c>
      <c r="QG75" s="82" t="s">
        <v>2868</v>
      </c>
      <c r="QH75" s="82" t="s">
        <v>2868</v>
      </c>
      <c r="QI75" s="82" t="s">
        <v>2868</v>
      </c>
      <c r="QJ75" s="82" t="s">
        <v>2868</v>
      </c>
      <c r="QK75" s="82" t="s">
        <v>2868</v>
      </c>
      <c r="QL75" s="82" t="s">
        <v>2868</v>
      </c>
      <c r="QM75" s="82" t="s">
        <v>2868</v>
      </c>
    </row>
    <row r="76" spans="2:455">
      <c r="B76" s="82" t="s">
        <v>2968</v>
      </c>
      <c r="C76" s="82" t="s">
        <v>4156</v>
      </c>
      <c r="D76" s="82" t="s">
        <v>2968</v>
      </c>
      <c r="E76" s="82" t="s">
        <v>3397</v>
      </c>
      <c r="F76" s="82" t="s">
        <v>849</v>
      </c>
      <c r="G76" s="82" t="s">
        <v>418</v>
      </c>
      <c r="H76" s="82" t="s">
        <v>418</v>
      </c>
      <c r="I76" s="82" t="s">
        <v>4019</v>
      </c>
      <c r="J76" s="82" t="s">
        <v>4021</v>
      </c>
      <c r="K76" s="82" t="s">
        <v>3303</v>
      </c>
      <c r="L76" s="82" t="s">
        <v>3291</v>
      </c>
      <c r="M76" s="82" t="s">
        <v>3307</v>
      </c>
      <c r="N76" s="82" t="s">
        <v>4310</v>
      </c>
      <c r="O76" s="82" t="s">
        <v>3293</v>
      </c>
      <c r="P76" s="82" t="s">
        <v>3306</v>
      </c>
      <c r="Q76" s="82" t="s">
        <v>3291</v>
      </c>
      <c r="R76" s="82" t="s">
        <v>3361</v>
      </c>
      <c r="S76" s="82" t="s">
        <v>3293</v>
      </c>
      <c r="T76" s="82" t="s">
        <v>2868</v>
      </c>
      <c r="U76" s="82" t="s">
        <v>2868</v>
      </c>
      <c r="V76" s="82" t="s">
        <v>4276</v>
      </c>
      <c r="W76" s="82" t="s">
        <v>3289</v>
      </c>
      <c r="X76" s="82" t="s">
        <v>3294</v>
      </c>
      <c r="Y76" s="82" t="s">
        <v>3291</v>
      </c>
      <c r="Z76" s="82" t="s">
        <v>3303</v>
      </c>
      <c r="AA76" s="82" t="s">
        <v>3291</v>
      </c>
      <c r="AB76" s="82" t="s">
        <v>3289</v>
      </c>
      <c r="AC76" s="82" t="s">
        <v>3291</v>
      </c>
      <c r="AD76" s="82" t="s">
        <v>2868</v>
      </c>
      <c r="AE76" s="82" t="s">
        <v>2868</v>
      </c>
      <c r="AF76" s="82" t="s">
        <v>3302</v>
      </c>
      <c r="AG76" s="82" t="s">
        <v>3293</v>
      </c>
      <c r="AH76" s="82" t="s">
        <v>3291</v>
      </c>
      <c r="AI76" s="82" t="s">
        <v>3293</v>
      </c>
      <c r="AJ76" s="82" t="s">
        <v>4290</v>
      </c>
      <c r="AK76" s="82" t="s">
        <v>3289</v>
      </c>
      <c r="AL76" s="82" t="s">
        <v>3294</v>
      </c>
      <c r="AM76" s="82" t="s">
        <v>3291</v>
      </c>
      <c r="AN76" s="82" t="s">
        <v>3291</v>
      </c>
      <c r="AO76" s="82" t="s">
        <v>3291</v>
      </c>
      <c r="AP76" s="82" t="s">
        <v>3304</v>
      </c>
      <c r="AQ76" s="82" t="s">
        <v>3291</v>
      </c>
      <c r="AR76" s="82" t="s">
        <v>2868</v>
      </c>
      <c r="AS76" s="82" t="s">
        <v>2868</v>
      </c>
      <c r="AT76" s="82" t="s">
        <v>3302</v>
      </c>
      <c r="AU76" s="82" t="s">
        <v>3293</v>
      </c>
      <c r="AV76" s="82" t="s">
        <v>3307</v>
      </c>
      <c r="AW76" s="82" t="s">
        <v>3293</v>
      </c>
      <c r="AX76" s="82" t="s">
        <v>4277</v>
      </c>
      <c r="AY76" s="82" t="s">
        <v>3289</v>
      </c>
      <c r="AZ76" s="82" t="s">
        <v>3294</v>
      </c>
      <c r="BA76" s="82" t="s">
        <v>3291</v>
      </c>
      <c r="BB76" s="82" t="s">
        <v>3327</v>
      </c>
      <c r="BC76" s="82" t="s">
        <v>3293</v>
      </c>
      <c r="BD76" s="82" t="s">
        <v>3289</v>
      </c>
      <c r="BE76" s="82" t="s">
        <v>3291</v>
      </c>
      <c r="BF76" s="82" t="s">
        <v>2868</v>
      </c>
      <c r="BG76" s="82" t="s">
        <v>2868</v>
      </c>
      <c r="BH76" s="82" t="s">
        <v>3302</v>
      </c>
      <c r="BI76" s="82" t="s">
        <v>3293</v>
      </c>
      <c r="BJ76" s="82" t="s">
        <v>3311</v>
      </c>
      <c r="BK76" s="82" t="s">
        <v>3291</v>
      </c>
      <c r="BL76" s="82" t="s">
        <v>4291</v>
      </c>
      <c r="BM76" s="82" t="s">
        <v>3289</v>
      </c>
      <c r="BN76" s="82" t="s">
        <v>3294</v>
      </c>
      <c r="BO76" s="82" t="s">
        <v>3291</v>
      </c>
      <c r="BP76" s="82" t="s">
        <v>3314</v>
      </c>
      <c r="BQ76" s="82" t="s">
        <v>3291</v>
      </c>
      <c r="BR76" s="82" t="s">
        <v>3289</v>
      </c>
      <c r="BS76" s="82" t="s">
        <v>3291</v>
      </c>
      <c r="BT76" s="82" t="s">
        <v>2868</v>
      </c>
      <c r="BU76" s="82" t="s">
        <v>2868</v>
      </c>
      <c r="BV76" s="82" t="s">
        <v>3302</v>
      </c>
      <c r="BW76" s="82" t="s">
        <v>3293</v>
      </c>
      <c r="BX76" s="82" t="s">
        <v>3297</v>
      </c>
      <c r="BY76" s="82" t="s">
        <v>3293</v>
      </c>
      <c r="BZ76" s="82" t="s">
        <v>4278</v>
      </c>
      <c r="CA76" s="82" t="s">
        <v>3289</v>
      </c>
      <c r="CB76" s="82" t="s">
        <v>3294</v>
      </c>
      <c r="CC76" s="82" t="s">
        <v>3291</v>
      </c>
      <c r="CD76" s="82" t="s">
        <v>3298</v>
      </c>
      <c r="CE76" s="82" t="s">
        <v>3291</v>
      </c>
      <c r="CF76" s="82" t="s">
        <v>3289</v>
      </c>
      <c r="CG76" s="82" t="s">
        <v>3291</v>
      </c>
      <c r="CH76" s="82" t="s">
        <v>2868</v>
      </c>
      <c r="CI76" s="82" t="s">
        <v>2868</v>
      </c>
      <c r="CJ76" s="82" t="s">
        <v>3302</v>
      </c>
      <c r="CK76" s="82" t="s">
        <v>3293</v>
      </c>
      <c r="CL76" s="82" t="s">
        <v>3289</v>
      </c>
      <c r="CM76" s="82" t="s">
        <v>3293</v>
      </c>
      <c r="CN76" s="82" t="s">
        <v>4301</v>
      </c>
      <c r="CO76" s="82" t="s">
        <v>3289</v>
      </c>
      <c r="CP76" s="82" t="s">
        <v>3294</v>
      </c>
      <c r="CQ76" s="82" t="s">
        <v>3291</v>
      </c>
      <c r="CR76" s="82" t="s">
        <v>3303</v>
      </c>
      <c r="CS76" s="82" t="s">
        <v>3291</v>
      </c>
      <c r="CT76" s="82" t="s">
        <v>3289</v>
      </c>
      <c r="CU76" s="82" t="s">
        <v>3291</v>
      </c>
      <c r="CV76" s="82" t="s">
        <v>2868</v>
      </c>
      <c r="CW76" s="82" t="s">
        <v>2868</v>
      </c>
      <c r="CX76" s="82" t="s">
        <v>3302</v>
      </c>
      <c r="CY76" s="82" t="s">
        <v>3293</v>
      </c>
      <c r="CZ76" s="82" t="s">
        <v>3291</v>
      </c>
      <c r="DA76" s="82" t="s">
        <v>3293</v>
      </c>
      <c r="DB76" s="82" t="s">
        <v>4279</v>
      </c>
      <c r="DC76" s="82" t="s">
        <v>3289</v>
      </c>
      <c r="DD76" s="82" t="s">
        <v>3320</v>
      </c>
      <c r="DE76" s="82" t="s">
        <v>3293</v>
      </c>
      <c r="DF76" s="82" t="s">
        <v>3301</v>
      </c>
      <c r="DG76" s="82" t="s">
        <v>3293</v>
      </c>
      <c r="DH76" s="82" t="s">
        <v>3289</v>
      </c>
      <c r="DI76" s="82" t="s">
        <v>3291</v>
      </c>
      <c r="DJ76" s="82" t="s">
        <v>2868</v>
      </c>
      <c r="DK76" s="82" t="s">
        <v>2868</v>
      </c>
      <c r="DL76" s="82" t="s">
        <v>3302</v>
      </c>
      <c r="DM76" s="82" t="s">
        <v>3293</v>
      </c>
      <c r="DN76" s="82" t="s">
        <v>3291</v>
      </c>
      <c r="DO76" s="82" t="s">
        <v>3293</v>
      </c>
      <c r="DP76" s="82" t="s">
        <v>4280</v>
      </c>
      <c r="DQ76" s="82" t="s">
        <v>3297</v>
      </c>
      <c r="DR76" s="82" t="s">
        <v>2868</v>
      </c>
      <c r="DS76" s="82" t="s">
        <v>2868</v>
      </c>
      <c r="DT76" s="82" t="s">
        <v>2868</v>
      </c>
      <c r="DU76" s="82" t="s">
        <v>2868</v>
      </c>
      <c r="DV76" s="82" t="s">
        <v>2868</v>
      </c>
      <c r="DW76" s="82" t="s">
        <v>2868</v>
      </c>
      <c r="DX76" s="82" t="s">
        <v>2868</v>
      </c>
      <c r="DY76" s="82" t="s">
        <v>2868</v>
      </c>
      <c r="DZ76" s="82" t="s">
        <v>2868</v>
      </c>
      <c r="EA76" s="82" t="s">
        <v>2868</v>
      </c>
      <c r="EB76" s="82" t="s">
        <v>2868</v>
      </c>
      <c r="EC76" s="82" t="s">
        <v>2868</v>
      </c>
      <c r="ED76" s="82" t="s">
        <v>4281</v>
      </c>
      <c r="EE76" s="82" t="s">
        <v>3297</v>
      </c>
      <c r="EF76" s="82" t="s">
        <v>2868</v>
      </c>
      <c r="EG76" s="82" t="s">
        <v>2868</v>
      </c>
      <c r="EH76" s="82" t="s">
        <v>2868</v>
      </c>
      <c r="EI76" s="82" t="s">
        <v>2868</v>
      </c>
      <c r="EJ76" s="82" t="s">
        <v>2868</v>
      </c>
      <c r="EK76" s="82" t="s">
        <v>2868</v>
      </c>
      <c r="EL76" s="82" t="s">
        <v>2868</v>
      </c>
      <c r="EM76" s="82" t="s">
        <v>2868</v>
      </c>
      <c r="EN76" s="82" t="s">
        <v>2868</v>
      </c>
      <c r="EO76" s="82" t="s">
        <v>2868</v>
      </c>
      <c r="EP76" s="82" t="s">
        <v>2868</v>
      </c>
      <c r="EQ76" s="82" t="s">
        <v>2868</v>
      </c>
      <c r="ER76" s="82" t="s">
        <v>4292</v>
      </c>
      <c r="ES76" s="82" t="s">
        <v>3289</v>
      </c>
      <c r="ET76" s="82" t="s">
        <v>3294</v>
      </c>
      <c r="EU76" s="82" t="s">
        <v>3291</v>
      </c>
      <c r="EV76" s="82" t="s">
        <v>3327</v>
      </c>
      <c r="EW76" s="82" t="s">
        <v>3291</v>
      </c>
      <c r="EX76" s="82" t="s">
        <v>3289</v>
      </c>
      <c r="EY76" s="82" t="s">
        <v>3291</v>
      </c>
      <c r="EZ76" s="82" t="s">
        <v>2868</v>
      </c>
      <c r="FA76" s="82" t="s">
        <v>2868</v>
      </c>
      <c r="FB76" s="82" t="s">
        <v>3302</v>
      </c>
      <c r="FC76" s="82" t="s">
        <v>3293</v>
      </c>
      <c r="FD76" s="82" t="s">
        <v>3307</v>
      </c>
      <c r="FE76" s="82" t="s">
        <v>3293</v>
      </c>
      <c r="FF76" s="82" t="s">
        <v>4282</v>
      </c>
      <c r="FG76" s="82" t="s">
        <v>3289</v>
      </c>
      <c r="FH76" s="82" t="s">
        <v>3294</v>
      </c>
      <c r="FI76" s="82" t="s">
        <v>3291</v>
      </c>
      <c r="FJ76" s="82" t="s">
        <v>3338</v>
      </c>
      <c r="FK76" s="82" t="s">
        <v>3291</v>
      </c>
      <c r="FL76" s="82" t="s">
        <v>3289</v>
      </c>
      <c r="FM76" s="82" t="s">
        <v>3291</v>
      </c>
      <c r="FN76" s="82" t="s">
        <v>2868</v>
      </c>
      <c r="FO76" s="82" t="s">
        <v>2868</v>
      </c>
      <c r="FP76" s="82" t="s">
        <v>3302</v>
      </c>
      <c r="FQ76" s="82" t="s">
        <v>3293</v>
      </c>
      <c r="FR76" s="82" t="s">
        <v>3311</v>
      </c>
      <c r="FS76" s="82" t="s">
        <v>3293</v>
      </c>
      <c r="FT76" s="82" t="s">
        <v>4296</v>
      </c>
      <c r="FU76" s="82" t="s">
        <v>3289</v>
      </c>
      <c r="FV76" s="82" t="s">
        <v>3294</v>
      </c>
      <c r="FW76" s="82" t="s">
        <v>3291</v>
      </c>
      <c r="FX76" s="82" t="s">
        <v>3301</v>
      </c>
      <c r="FY76" s="82" t="s">
        <v>3293</v>
      </c>
      <c r="FZ76" s="82" t="s">
        <v>3289</v>
      </c>
      <c r="GA76" s="82" t="s">
        <v>3291</v>
      </c>
      <c r="GB76" s="82" t="s">
        <v>2868</v>
      </c>
      <c r="GC76" s="82" t="s">
        <v>2868</v>
      </c>
      <c r="GD76" s="82" t="s">
        <v>3302</v>
      </c>
      <c r="GE76" s="82" t="s">
        <v>3293</v>
      </c>
      <c r="GF76" s="82" t="s">
        <v>3291</v>
      </c>
      <c r="GG76" s="82" t="s">
        <v>3291</v>
      </c>
      <c r="GH76" s="82" t="s">
        <v>4283</v>
      </c>
      <c r="GI76" s="82" t="s">
        <v>3289</v>
      </c>
      <c r="GJ76" s="82" t="s">
        <v>3320</v>
      </c>
      <c r="GK76" s="82" t="s">
        <v>3293</v>
      </c>
      <c r="GL76" s="82" t="s">
        <v>3301</v>
      </c>
      <c r="GM76" s="82" t="s">
        <v>3293</v>
      </c>
      <c r="GN76" s="82" t="s">
        <v>3289</v>
      </c>
      <c r="GO76" s="82" t="s">
        <v>3291</v>
      </c>
      <c r="GP76" s="82" t="s">
        <v>2868</v>
      </c>
      <c r="GQ76" s="82" t="s">
        <v>2868</v>
      </c>
      <c r="GR76" s="82" t="s">
        <v>3302</v>
      </c>
      <c r="GS76" s="82" t="s">
        <v>3293</v>
      </c>
      <c r="GT76" s="82" t="s">
        <v>3291</v>
      </c>
      <c r="GU76" s="82" t="s">
        <v>3293</v>
      </c>
      <c r="GV76" s="82" t="s">
        <v>4293</v>
      </c>
      <c r="GW76" s="82" t="s">
        <v>3297</v>
      </c>
      <c r="GX76" s="82" t="s">
        <v>2868</v>
      </c>
      <c r="GY76" s="82" t="s">
        <v>2868</v>
      </c>
      <c r="GZ76" s="82" t="s">
        <v>2868</v>
      </c>
      <c r="HA76" s="82" t="s">
        <v>2868</v>
      </c>
      <c r="HB76" s="82" t="s">
        <v>2868</v>
      </c>
      <c r="HC76" s="82" t="s">
        <v>2868</v>
      </c>
      <c r="HD76" s="82" t="s">
        <v>2868</v>
      </c>
      <c r="HE76" s="82" t="s">
        <v>2868</v>
      </c>
      <c r="HF76" s="82" t="s">
        <v>2868</v>
      </c>
      <c r="HG76" s="82" t="s">
        <v>2868</v>
      </c>
      <c r="HH76" s="82" t="s">
        <v>2868</v>
      </c>
      <c r="HI76" s="82" t="s">
        <v>2868</v>
      </c>
      <c r="HJ76" s="82" t="s">
        <v>4284</v>
      </c>
      <c r="HK76" s="82" t="s">
        <v>3289</v>
      </c>
      <c r="HL76" s="82" t="s">
        <v>3294</v>
      </c>
      <c r="HM76" s="82" t="s">
        <v>3291</v>
      </c>
      <c r="HN76" s="82" t="s">
        <v>3301</v>
      </c>
      <c r="HO76" s="82" t="s">
        <v>3293</v>
      </c>
      <c r="HP76" s="82" t="s">
        <v>3289</v>
      </c>
      <c r="HQ76" s="82" t="s">
        <v>3291</v>
      </c>
      <c r="HR76" s="82" t="s">
        <v>2868</v>
      </c>
      <c r="HS76" s="82" t="s">
        <v>2868</v>
      </c>
      <c r="HT76" s="82" t="s">
        <v>3302</v>
      </c>
      <c r="HU76" s="82" t="s">
        <v>3293</v>
      </c>
      <c r="HV76" s="82" t="s">
        <v>3291</v>
      </c>
      <c r="HW76" s="82" t="s">
        <v>3291</v>
      </c>
      <c r="HX76" s="82" t="s">
        <v>4294</v>
      </c>
      <c r="HY76" s="82" t="s">
        <v>3289</v>
      </c>
      <c r="HZ76" s="82" t="s">
        <v>3294</v>
      </c>
      <c r="IA76" s="82" t="s">
        <v>3291</v>
      </c>
      <c r="IB76" s="82" t="s">
        <v>3298</v>
      </c>
      <c r="IC76" s="82" t="s">
        <v>3291</v>
      </c>
      <c r="ID76" s="82" t="s">
        <v>3289</v>
      </c>
      <c r="IE76" s="82" t="s">
        <v>3291</v>
      </c>
      <c r="IF76" s="82" t="s">
        <v>2868</v>
      </c>
      <c r="IG76" s="82" t="s">
        <v>2868</v>
      </c>
      <c r="IH76" s="82" t="s">
        <v>3302</v>
      </c>
      <c r="II76" s="82" t="s">
        <v>3293</v>
      </c>
      <c r="IJ76" s="82" t="s">
        <v>3289</v>
      </c>
      <c r="IK76" s="82" t="s">
        <v>3293</v>
      </c>
      <c r="IL76" s="82" t="s">
        <v>4285</v>
      </c>
      <c r="IM76" s="82" t="s">
        <v>3289</v>
      </c>
      <c r="IN76" s="82" t="s">
        <v>3294</v>
      </c>
      <c r="IO76" s="82" t="s">
        <v>3291</v>
      </c>
      <c r="IP76" s="82" t="s">
        <v>3298</v>
      </c>
      <c r="IQ76" s="82" t="s">
        <v>3291</v>
      </c>
      <c r="IR76" s="82" t="s">
        <v>3289</v>
      </c>
      <c r="IS76" s="82" t="s">
        <v>3291</v>
      </c>
      <c r="IT76" s="82" t="s">
        <v>2868</v>
      </c>
      <c r="IU76" s="82" t="s">
        <v>2868</v>
      </c>
      <c r="IV76" s="82" t="s">
        <v>3302</v>
      </c>
      <c r="IW76" s="82" t="s">
        <v>3293</v>
      </c>
      <c r="IX76" s="82" t="s">
        <v>3289</v>
      </c>
      <c r="IY76" s="82" t="s">
        <v>3293</v>
      </c>
      <c r="IZ76" s="82" t="s">
        <v>4286</v>
      </c>
      <c r="JA76" s="82" t="s">
        <v>3297</v>
      </c>
      <c r="JB76" s="82" t="s">
        <v>2868</v>
      </c>
      <c r="JC76" s="82" t="s">
        <v>2868</v>
      </c>
      <c r="JD76" s="82" t="s">
        <v>2868</v>
      </c>
      <c r="JE76" s="82" t="s">
        <v>2868</v>
      </c>
      <c r="JF76" s="82" t="s">
        <v>2868</v>
      </c>
      <c r="JG76" s="82" t="s">
        <v>2868</v>
      </c>
      <c r="JH76" s="82" t="s">
        <v>2868</v>
      </c>
      <c r="JI76" s="82" t="s">
        <v>2868</v>
      </c>
      <c r="JJ76" s="82" t="s">
        <v>2868</v>
      </c>
      <c r="JK76" s="82" t="s">
        <v>2868</v>
      </c>
      <c r="JL76" s="82" t="s">
        <v>2868</v>
      </c>
      <c r="JM76" s="82" t="s">
        <v>2868</v>
      </c>
      <c r="JN76" s="82" t="s">
        <v>4287</v>
      </c>
      <c r="JO76" s="82" t="s">
        <v>3289</v>
      </c>
      <c r="JP76" s="82" t="s">
        <v>3294</v>
      </c>
      <c r="JQ76" s="82" t="s">
        <v>3291</v>
      </c>
      <c r="JR76" s="82" t="s">
        <v>3314</v>
      </c>
      <c r="JS76" s="82" t="s">
        <v>3293</v>
      </c>
      <c r="JT76" s="82" t="s">
        <v>3289</v>
      </c>
      <c r="JU76" s="82" t="s">
        <v>3291</v>
      </c>
      <c r="JV76" s="82" t="s">
        <v>2868</v>
      </c>
      <c r="JW76" s="82" t="s">
        <v>2868</v>
      </c>
      <c r="JX76" s="82" t="s">
        <v>3302</v>
      </c>
      <c r="JY76" s="82" t="s">
        <v>3293</v>
      </c>
      <c r="JZ76" s="82" t="s">
        <v>3304</v>
      </c>
      <c r="KA76" s="82" t="s">
        <v>3291</v>
      </c>
      <c r="KB76" s="82" t="s">
        <v>4288</v>
      </c>
      <c r="KC76" s="82" t="s">
        <v>3289</v>
      </c>
      <c r="KD76" s="82" t="s">
        <v>3294</v>
      </c>
      <c r="KE76" s="82" t="s">
        <v>3291</v>
      </c>
      <c r="KF76" s="82" t="s">
        <v>3298</v>
      </c>
      <c r="KG76" s="82" t="s">
        <v>3291</v>
      </c>
      <c r="KH76" s="82" t="s">
        <v>3289</v>
      </c>
      <c r="KI76" s="82" t="s">
        <v>3291</v>
      </c>
      <c r="KJ76" s="82" t="s">
        <v>2868</v>
      </c>
      <c r="KK76" s="82" t="s">
        <v>2868</v>
      </c>
      <c r="KL76" s="82" t="s">
        <v>3302</v>
      </c>
      <c r="KM76" s="82" t="s">
        <v>3293</v>
      </c>
      <c r="KN76" s="82" t="s">
        <v>3289</v>
      </c>
      <c r="KO76" s="82" t="s">
        <v>3293</v>
      </c>
      <c r="KP76" s="82" t="s">
        <v>4295</v>
      </c>
      <c r="KQ76" s="82" t="s">
        <v>3289</v>
      </c>
      <c r="KR76" s="82" t="s">
        <v>3294</v>
      </c>
      <c r="KS76" s="82" t="s">
        <v>3291</v>
      </c>
      <c r="KT76" s="82" t="s">
        <v>3298</v>
      </c>
      <c r="KU76" s="82" t="s">
        <v>3293</v>
      </c>
      <c r="KV76" s="82" t="s">
        <v>3289</v>
      </c>
      <c r="KW76" s="82" t="s">
        <v>3291</v>
      </c>
      <c r="KX76" s="82" t="s">
        <v>2868</v>
      </c>
      <c r="KY76" s="82" t="s">
        <v>2868</v>
      </c>
      <c r="KZ76" s="82" t="s">
        <v>3302</v>
      </c>
      <c r="LA76" s="82" t="s">
        <v>3293</v>
      </c>
      <c r="LB76" s="82" t="s">
        <v>3297</v>
      </c>
      <c r="LC76" s="82" t="s">
        <v>3291</v>
      </c>
      <c r="LD76" s="82" t="s">
        <v>4289</v>
      </c>
      <c r="LE76" s="82" t="s">
        <v>3289</v>
      </c>
      <c r="LF76" s="82" t="s">
        <v>3294</v>
      </c>
      <c r="LG76" s="82" t="s">
        <v>3291</v>
      </c>
      <c r="LH76" s="82" t="s">
        <v>3303</v>
      </c>
      <c r="LI76" s="82" t="s">
        <v>3291</v>
      </c>
      <c r="LJ76" s="82" t="s">
        <v>3289</v>
      </c>
      <c r="LK76" s="82" t="s">
        <v>3291</v>
      </c>
      <c r="LL76" s="82" t="s">
        <v>2868</v>
      </c>
      <c r="LM76" s="82" t="s">
        <v>2868</v>
      </c>
      <c r="LN76" s="82" t="s">
        <v>3302</v>
      </c>
      <c r="LO76" s="82" t="s">
        <v>3293</v>
      </c>
      <c r="LP76" s="82" t="s">
        <v>3291</v>
      </c>
      <c r="LQ76" s="82" t="s">
        <v>3293</v>
      </c>
      <c r="LR76" s="82" t="s">
        <v>2868</v>
      </c>
      <c r="LS76" s="82" t="s">
        <v>2868</v>
      </c>
      <c r="LT76" s="82" t="s">
        <v>2868</v>
      </c>
      <c r="LU76" s="82" t="s">
        <v>2868</v>
      </c>
      <c r="LV76" s="82" t="s">
        <v>2868</v>
      </c>
      <c r="LW76" s="82" t="s">
        <v>2868</v>
      </c>
      <c r="LX76" s="82" t="s">
        <v>2868</v>
      </c>
      <c r="LY76" s="82" t="s">
        <v>2868</v>
      </c>
      <c r="LZ76" s="82" t="s">
        <v>2868</v>
      </c>
      <c r="MA76" s="82" t="s">
        <v>2868</v>
      </c>
      <c r="MB76" s="82" t="s">
        <v>2868</v>
      </c>
      <c r="MC76" s="82" t="s">
        <v>2868</v>
      </c>
      <c r="MD76" s="82" t="s">
        <v>2868</v>
      </c>
      <c r="ME76" s="82" t="s">
        <v>2868</v>
      </c>
      <c r="MF76" s="82" t="s">
        <v>2868</v>
      </c>
      <c r="MG76" s="82" t="s">
        <v>2868</v>
      </c>
      <c r="MH76" s="82" t="s">
        <v>2868</v>
      </c>
      <c r="MI76" s="82" t="s">
        <v>2868</v>
      </c>
      <c r="MJ76" s="82" t="s">
        <v>2868</v>
      </c>
      <c r="MK76" s="82" t="s">
        <v>2868</v>
      </c>
      <c r="ML76" s="82" t="s">
        <v>2868</v>
      </c>
      <c r="MM76" s="82" t="s">
        <v>2868</v>
      </c>
      <c r="MN76" s="82" t="s">
        <v>2868</v>
      </c>
      <c r="MO76" s="82" t="s">
        <v>2868</v>
      </c>
      <c r="MP76" s="82" t="s">
        <v>2868</v>
      </c>
      <c r="MQ76" s="82" t="s">
        <v>2868</v>
      </c>
      <c r="MR76" s="82" t="s">
        <v>2868</v>
      </c>
      <c r="MS76" s="82" t="s">
        <v>2868</v>
      </c>
      <c r="MT76" s="82" t="s">
        <v>2868</v>
      </c>
      <c r="MU76" s="82" t="s">
        <v>2868</v>
      </c>
      <c r="MV76" s="82" t="s">
        <v>2868</v>
      </c>
      <c r="MW76" s="82" t="s">
        <v>2868</v>
      </c>
      <c r="MX76" s="82" t="s">
        <v>2868</v>
      </c>
      <c r="MY76" s="82" t="s">
        <v>2868</v>
      </c>
      <c r="MZ76" s="82" t="s">
        <v>2868</v>
      </c>
      <c r="NA76" s="82" t="s">
        <v>2868</v>
      </c>
      <c r="NB76" s="82" t="s">
        <v>2868</v>
      </c>
      <c r="NC76" s="82" t="s">
        <v>2868</v>
      </c>
      <c r="ND76" s="82" t="s">
        <v>2868</v>
      </c>
      <c r="NE76" s="82" t="s">
        <v>2868</v>
      </c>
      <c r="NF76" s="82" t="s">
        <v>2868</v>
      </c>
      <c r="NG76" s="82" t="s">
        <v>2868</v>
      </c>
      <c r="NH76" s="82" t="s">
        <v>2868</v>
      </c>
      <c r="NI76" s="82" t="s">
        <v>2868</v>
      </c>
      <c r="NJ76" s="82" t="s">
        <v>2868</v>
      </c>
      <c r="NK76" s="82" t="s">
        <v>2868</v>
      </c>
      <c r="NL76" s="82" t="s">
        <v>2868</v>
      </c>
      <c r="NM76" s="82" t="s">
        <v>2868</v>
      </c>
      <c r="NN76" s="82" t="s">
        <v>2868</v>
      </c>
      <c r="NO76" s="82" t="s">
        <v>2868</v>
      </c>
      <c r="NP76" s="82" t="s">
        <v>2868</v>
      </c>
      <c r="NQ76" s="82" t="s">
        <v>2868</v>
      </c>
      <c r="NR76" s="82" t="s">
        <v>2868</v>
      </c>
      <c r="NS76" s="82" t="s">
        <v>2868</v>
      </c>
      <c r="NT76" s="82" t="s">
        <v>2868</v>
      </c>
      <c r="NU76" s="82" t="s">
        <v>2868</v>
      </c>
      <c r="NV76" s="82" t="s">
        <v>2868</v>
      </c>
      <c r="NW76" s="82" t="s">
        <v>2868</v>
      </c>
      <c r="NX76" s="82" t="s">
        <v>2868</v>
      </c>
      <c r="NY76" s="82" t="s">
        <v>2868</v>
      </c>
      <c r="NZ76" s="82" t="s">
        <v>2868</v>
      </c>
      <c r="OA76" s="82" t="s">
        <v>2868</v>
      </c>
      <c r="OB76" s="82" t="s">
        <v>2868</v>
      </c>
      <c r="OC76" s="82" t="s">
        <v>2868</v>
      </c>
      <c r="OD76" s="82" t="s">
        <v>2868</v>
      </c>
      <c r="OE76" s="82" t="s">
        <v>2868</v>
      </c>
      <c r="OF76" s="82" t="s">
        <v>2868</v>
      </c>
      <c r="OG76" s="82" t="s">
        <v>2868</v>
      </c>
      <c r="OH76" s="82" t="s">
        <v>2868</v>
      </c>
      <c r="OI76" s="82" t="s">
        <v>2868</v>
      </c>
      <c r="OJ76" s="82" t="s">
        <v>2868</v>
      </c>
      <c r="OK76" s="82" t="s">
        <v>2868</v>
      </c>
      <c r="OL76" s="82" t="s">
        <v>2868</v>
      </c>
      <c r="OM76" s="82" t="s">
        <v>2868</v>
      </c>
      <c r="ON76" s="82" t="s">
        <v>2868</v>
      </c>
      <c r="OO76" s="82" t="s">
        <v>2868</v>
      </c>
      <c r="OP76" s="82" t="s">
        <v>2868</v>
      </c>
      <c r="OQ76" s="82" t="s">
        <v>2868</v>
      </c>
      <c r="OR76" s="82" t="s">
        <v>2868</v>
      </c>
      <c r="OS76" s="82" t="s">
        <v>2868</v>
      </c>
      <c r="OT76" s="82" t="s">
        <v>2868</v>
      </c>
      <c r="OU76" s="82" t="s">
        <v>2868</v>
      </c>
      <c r="OV76" s="82" t="s">
        <v>2868</v>
      </c>
      <c r="OW76" s="82" t="s">
        <v>2868</v>
      </c>
      <c r="OX76" s="82" t="s">
        <v>2868</v>
      </c>
      <c r="OY76" s="82" t="s">
        <v>2868</v>
      </c>
      <c r="OZ76" s="82" t="s">
        <v>2868</v>
      </c>
      <c r="PA76" s="82" t="s">
        <v>2868</v>
      </c>
      <c r="PB76" s="82" t="s">
        <v>2868</v>
      </c>
      <c r="PC76" s="82" t="s">
        <v>2868</v>
      </c>
      <c r="PD76" s="82" t="s">
        <v>2868</v>
      </c>
      <c r="PE76" s="82" t="s">
        <v>2868</v>
      </c>
      <c r="PF76" s="82" t="s">
        <v>2868</v>
      </c>
      <c r="PG76" s="82" t="s">
        <v>2868</v>
      </c>
      <c r="PH76" s="82" t="s">
        <v>2868</v>
      </c>
      <c r="PI76" s="82" t="s">
        <v>2868</v>
      </c>
      <c r="PJ76" s="82" t="s">
        <v>2868</v>
      </c>
      <c r="PK76" s="82" t="s">
        <v>2868</v>
      </c>
      <c r="PL76" s="82" t="s">
        <v>2868</v>
      </c>
      <c r="PM76" s="82" t="s">
        <v>2868</v>
      </c>
      <c r="PN76" s="82" t="s">
        <v>2868</v>
      </c>
      <c r="PO76" s="82" t="s">
        <v>2868</v>
      </c>
      <c r="PP76" s="82" t="s">
        <v>2868</v>
      </c>
      <c r="PQ76" s="82" t="s">
        <v>2868</v>
      </c>
      <c r="PR76" s="82" t="s">
        <v>2868</v>
      </c>
      <c r="PS76" s="82" t="s">
        <v>2868</v>
      </c>
      <c r="PT76" s="82" t="s">
        <v>2868</v>
      </c>
      <c r="PU76" s="82" t="s">
        <v>2868</v>
      </c>
      <c r="PV76" s="82" t="s">
        <v>2868</v>
      </c>
      <c r="PW76" s="82" t="s">
        <v>2868</v>
      </c>
      <c r="PX76" s="82" t="s">
        <v>2868</v>
      </c>
      <c r="PY76" s="82" t="s">
        <v>2868</v>
      </c>
      <c r="PZ76" s="82" t="s">
        <v>2868</v>
      </c>
      <c r="QA76" s="82" t="s">
        <v>2868</v>
      </c>
      <c r="QB76" s="82" t="s">
        <v>2868</v>
      </c>
      <c r="QC76" s="82" t="s">
        <v>2868</v>
      </c>
      <c r="QD76" s="82" t="s">
        <v>2868</v>
      </c>
      <c r="QE76" s="82" t="s">
        <v>2868</v>
      </c>
      <c r="QF76" s="82" t="s">
        <v>2868</v>
      </c>
      <c r="QG76" s="82" t="s">
        <v>2868</v>
      </c>
      <c r="QH76" s="82" t="s">
        <v>2868</v>
      </c>
      <c r="QI76" s="82" t="s">
        <v>2868</v>
      </c>
      <c r="QJ76" s="82" t="s">
        <v>2868</v>
      </c>
      <c r="QK76" s="82" t="s">
        <v>2868</v>
      </c>
      <c r="QL76" s="82" t="s">
        <v>2868</v>
      </c>
      <c r="QM76" s="82" t="s">
        <v>2868</v>
      </c>
    </row>
    <row r="77" spans="2:455">
      <c r="B77" s="82" t="s">
        <v>2969</v>
      </c>
      <c r="C77" s="82" t="s">
        <v>4158</v>
      </c>
      <c r="D77" s="82" t="s">
        <v>2969</v>
      </c>
      <c r="E77" s="82" t="s">
        <v>3292</v>
      </c>
      <c r="F77" s="82" t="s">
        <v>849</v>
      </c>
      <c r="G77" s="82" t="s">
        <v>1177</v>
      </c>
      <c r="H77" s="82" t="s">
        <v>1177</v>
      </c>
      <c r="I77" s="82" t="s">
        <v>4019</v>
      </c>
      <c r="J77" s="82" t="s">
        <v>4021</v>
      </c>
      <c r="K77" s="82" t="s">
        <v>3303</v>
      </c>
      <c r="L77" s="82" t="s">
        <v>3291</v>
      </c>
      <c r="M77" s="82" t="s">
        <v>3297</v>
      </c>
      <c r="N77" s="82" t="s">
        <v>3408</v>
      </c>
      <c r="O77" s="82" t="s">
        <v>3386</v>
      </c>
      <c r="P77" s="82" t="s">
        <v>3357</v>
      </c>
      <c r="Q77" s="82" t="s">
        <v>3386</v>
      </c>
      <c r="R77" s="82" t="s">
        <v>3289</v>
      </c>
      <c r="S77" s="82" t="s">
        <v>3291</v>
      </c>
      <c r="T77" s="82" t="s">
        <v>2868</v>
      </c>
      <c r="U77" s="82" t="s">
        <v>2868</v>
      </c>
      <c r="V77" s="82" t="s">
        <v>4276</v>
      </c>
      <c r="W77" s="82" t="s">
        <v>3289</v>
      </c>
      <c r="X77" s="82" t="s">
        <v>3325</v>
      </c>
      <c r="Y77" s="82" t="s">
        <v>3291</v>
      </c>
      <c r="Z77" s="82" t="s">
        <v>3303</v>
      </c>
      <c r="AA77" s="82" t="s">
        <v>3293</v>
      </c>
      <c r="AB77" s="82" t="s">
        <v>3289</v>
      </c>
      <c r="AC77" s="82" t="s">
        <v>3291</v>
      </c>
      <c r="AD77" s="82" t="s">
        <v>2868</v>
      </c>
      <c r="AE77" s="82" t="s">
        <v>2868</v>
      </c>
      <c r="AF77" s="82" t="s">
        <v>3302</v>
      </c>
      <c r="AG77" s="82" t="s">
        <v>3293</v>
      </c>
      <c r="AH77" s="82" t="s">
        <v>3291</v>
      </c>
      <c r="AI77" s="82" t="s">
        <v>3291</v>
      </c>
      <c r="AJ77" s="82" t="s">
        <v>4290</v>
      </c>
      <c r="AK77" s="82" t="s">
        <v>3289</v>
      </c>
      <c r="AL77" s="82" t="s">
        <v>3325</v>
      </c>
      <c r="AM77" s="82" t="s">
        <v>3291</v>
      </c>
      <c r="AN77" s="82" t="s">
        <v>3303</v>
      </c>
      <c r="AO77" s="82" t="s">
        <v>3293</v>
      </c>
      <c r="AP77" s="82" t="s">
        <v>3289</v>
      </c>
      <c r="AQ77" s="82" t="s">
        <v>3291</v>
      </c>
      <c r="AR77" s="82" t="s">
        <v>2868</v>
      </c>
      <c r="AS77" s="82" t="s">
        <v>2868</v>
      </c>
      <c r="AT77" s="82" t="s">
        <v>3302</v>
      </c>
      <c r="AU77" s="82" t="s">
        <v>3293</v>
      </c>
      <c r="AV77" s="82" t="s">
        <v>3291</v>
      </c>
      <c r="AW77" s="82" t="s">
        <v>3291</v>
      </c>
      <c r="AX77" s="82" t="s">
        <v>4277</v>
      </c>
      <c r="AY77" s="82" t="s">
        <v>3289</v>
      </c>
      <c r="AZ77" s="82" t="s">
        <v>3325</v>
      </c>
      <c r="BA77" s="82" t="s">
        <v>3291</v>
      </c>
      <c r="BB77" s="82" t="s">
        <v>3298</v>
      </c>
      <c r="BC77" s="82" t="s">
        <v>3291</v>
      </c>
      <c r="BD77" s="82" t="s">
        <v>3289</v>
      </c>
      <c r="BE77" s="82" t="s">
        <v>3291</v>
      </c>
      <c r="BF77" s="82" t="s">
        <v>2868</v>
      </c>
      <c r="BG77" s="82" t="s">
        <v>2868</v>
      </c>
      <c r="BH77" s="82" t="s">
        <v>3302</v>
      </c>
      <c r="BI77" s="82" t="s">
        <v>3293</v>
      </c>
      <c r="BJ77" s="82" t="s">
        <v>3291</v>
      </c>
      <c r="BK77" s="82" t="s">
        <v>3293</v>
      </c>
      <c r="BL77" s="82" t="s">
        <v>4291</v>
      </c>
      <c r="BM77" s="82" t="s">
        <v>3289</v>
      </c>
      <c r="BN77" s="82" t="s">
        <v>2868</v>
      </c>
      <c r="BO77" s="82" t="s">
        <v>2868</v>
      </c>
      <c r="BP77" s="82" t="s">
        <v>2868</v>
      </c>
      <c r="BQ77" s="82" t="s">
        <v>2868</v>
      </c>
      <c r="BR77" s="82" t="s">
        <v>2868</v>
      </c>
      <c r="BS77" s="82" t="s">
        <v>2868</v>
      </c>
      <c r="BT77" s="82" t="s">
        <v>2868</v>
      </c>
      <c r="BU77" s="82" t="s">
        <v>2868</v>
      </c>
      <c r="BV77" s="82" t="s">
        <v>2868</v>
      </c>
      <c r="BW77" s="82" t="s">
        <v>2868</v>
      </c>
      <c r="BX77" s="82" t="s">
        <v>2868</v>
      </c>
      <c r="BY77" s="82" t="s">
        <v>2868</v>
      </c>
      <c r="BZ77" s="82" t="s">
        <v>4278</v>
      </c>
      <c r="CA77" s="82" t="s">
        <v>3289</v>
      </c>
      <c r="CB77" s="82" t="s">
        <v>3325</v>
      </c>
      <c r="CC77" s="82" t="s">
        <v>3291</v>
      </c>
      <c r="CD77" s="82" t="s">
        <v>3298</v>
      </c>
      <c r="CE77" s="82" t="s">
        <v>3291</v>
      </c>
      <c r="CF77" s="82" t="s">
        <v>3289</v>
      </c>
      <c r="CG77" s="82" t="s">
        <v>3291</v>
      </c>
      <c r="CH77" s="82" t="s">
        <v>2868</v>
      </c>
      <c r="CI77" s="82" t="s">
        <v>2868</v>
      </c>
      <c r="CJ77" s="82" t="s">
        <v>3302</v>
      </c>
      <c r="CK77" s="82" t="s">
        <v>3293</v>
      </c>
      <c r="CL77" s="82" t="s">
        <v>3291</v>
      </c>
      <c r="CM77" s="82" t="s">
        <v>3293</v>
      </c>
      <c r="CN77" s="82" t="s">
        <v>4279</v>
      </c>
      <c r="CO77" s="82" t="s">
        <v>3289</v>
      </c>
      <c r="CP77" s="82" t="s">
        <v>3325</v>
      </c>
      <c r="CQ77" s="82" t="s">
        <v>3291</v>
      </c>
      <c r="CR77" s="82" t="s">
        <v>3303</v>
      </c>
      <c r="CS77" s="82" t="s">
        <v>3293</v>
      </c>
      <c r="CT77" s="82" t="s">
        <v>3289</v>
      </c>
      <c r="CU77" s="82" t="s">
        <v>3291</v>
      </c>
      <c r="CV77" s="82" t="s">
        <v>2868</v>
      </c>
      <c r="CW77" s="82" t="s">
        <v>2868</v>
      </c>
      <c r="CX77" s="82" t="s">
        <v>3302</v>
      </c>
      <c r="CY77" s="82" t="s">
        <v>3293</v>
      </c>
      <c r="CZ77" s="82" t="s">
        <v>3291</v>
      </c>
      <c r="DA77" s="82" t="s">
        <v>3291</v>
      </c>
      <c r="DB77" s="82" t="s">
        <v>4280</v>
      </c>
      <c r="DC77" s="82" t="s">
        <v>3289</v>
      </c>
      <c r="DD77" s="82" t="s">
        <v>3325</v>
      </c>
      <c r="DE77" s="82" t="s">
        <v>3291</v>
      </c>
      <c r="DF77" s="82" t="s">
        <v>3303</v>
      </c>
      <c r="DG77" s="82" t="s">
        <v>3293</v>
      </c>
      <c r="DH77" s="82" t="s">
        <v>3289</v>
      </c>
      <c r="DI77" s="82" t="s">
        <v>3291</v>
      </c>
      <c r="DJ77" s="82" t="s">
        <v>2868</v>
      </c>
      <c r="DK77" s="82" t="s">
        <v>2868</v>
      </c>
      <c r="DL77" s="82" t="s">
        <v>3302</v>
      </c>
      <c r="DM77" s="82" t="s">
        <v>3293</v>
      </c>
      <c r="DN77" s="82" t="s">
        <v>3291</v>
      </c>
      <c r="DO77" s="82" t="s">
        <v>3291</v>
      </c>
      <c r="DP77" s="82" t="s">
        <v>4281</v>
      </c>
      <c r="DQ77" s="82" t="s">
        <v>3297</v>
      </c>
      <c r="DR77" s="82" t="s">
        <v>2868</v>
      </c>
      <c r="DS77" s="82" t="s">
        <v>2868</v>
      </c>
      <c r="DT77" s="82" t="s">
        <v>2868</v>
      </c>
      <c r="DU77" s="82" t="s">
        <v>2868</v>
      </c>
      <c r="DV77" s="82" t="s">
        <v>2868</v>
      </c>
      <c r="DW77" s="82" t="s">
        <v>2868</v>
      </c>
      <c r="DX77" s="82" t="s">
        <v>2868</v>
      </c>
      <c r="DY77" s="82" t="s">
        <v>2868</v>
      </c>
      <c r="DZ77" s="82" t="s">
        <v>2868</v>
      </c>
      <c r="EA77" s="82" t="s">
        <v>2868</v>
      </c>
      <c r="EB77" s="82" t="s">
        <v>2868</v>
      </c>
      <c r="EC77" s="82" t="s">
        <v>2868</v>
      </c>
      <c r="ED77" s="82" t="s">
        <v>4292</v>
      </c>
      <c r="EE77" s="82" t="s">
        <v>3289</v>
      </c>
      <c r="EF77" s="82" t="s">
        <v>3325</v>
      </c>
      <c r="EG77" s="82" t="s">
        <v>3291</v>
      </c>
      <c r="EH77" s="82" t="s">
        <v>3303</v>
      </c>
      <c r="EI77" s="82" t="s">
        <v>3293</v>
      </c>
      <c r="EJ77" s="82" t="s">
        <v>3289</v>
      </c>
      <c r="EK77" s="82" t="s">
        <v>3291</v>
      </c>
      <c r="EL77" s="82" t="s">
        <v>2868</v>
      </c>
      <c r="EM77" s="82" t="s">
        <v>2868</v>
      </c>
      <c r="EN77" s="82" t="s">
        <v>3302</v>
      </c>
      <c r="EO77" s="82" t="s">
        <v>3293</v>
      </c>
      <c r="EP77" s="82" t="s">
        <v>3291</v>
      </c>
      <c r="EQ77" s="82" t="s">
        <v>3291</v>
      </c>
      <c r="ER77" s="82" t="s">
        <v>4282</v>
      </c>
      <c r="ES77" s="82" t="s">
        <v>3289</v>
      </c>
      <c r="ET77" s="82" t="s">
        <v>3325</v>
      </c>
      <c r="EU77" s="82" t="s">
        <v>3291</v>
      </c>
      <c r="EV77" s="82" t="s">
        <v>3303</v>
      </c>
      <c r="EW77" s="82" t="s">
        <v>3293</v>
      </c>
      <c r="EX77" s="82" t="s">
        <v>3289</v>
      </c>
      <c r="EY77" s="82" t="s">
        <v>3291</v>
      </c>
      <c r="EZ77" s="82" t="s">
        <v>2868</v>
      </c>
      <c r="FA77" s="82" t="s">
        <v>2868</v>
      </c>
      <c r="FB77" s="82" t="s">
        <v>3302</v>
      </c>
      <c r="FC77" s="82" t="s">
        <v>3293</v>
      </c>
      <c r="FD77" s="82" t="s">
        <v>3291</v>
      </c>
      <c r="FE77" s="82" t="s">
        <v>3291</v>
      </c>
      <c r="FF77" s="82" t="s">
        <v>4283</v>
      </c>
      <c r="FG77" s="82" t="s">
        <v>3289</v>
      </c>
      <c r="FH77" s="82" t="s">
        <v>3325</v>
      </c>
      <c r="FI77" s="82" t="s">
        <v>3291</v>
      </c>
      <c r="FJ77" s="82" t="s">
        <v>3303</v>
      </c>
      <c r="FK77" s="82" t="s">
        <v>3293</v>
      </c>
      <c r="FL77" s="82" t="s">
        <v>3289</v>
      </c>
      <c r="FM77" s="82" t="s">
        <v>3291</v>
      </c>
      <c r="FN77" s="82" t="s">
        <v>2868</v>
      </c>
      <c r="FO77" s="82" t="s">
        <v>2868</v>
      </c>
      <c r="FP77" s="82" t="s">
        <v>3302</v>
      </c>
      <c r="FQ77" s="82" t="s">
        <v>3293</v>
      </c>
      <c r="FR77" s="82" t="s">
        <v>3291</v>
      </c>
      <c r="FS77" s="82" t="s">
        <v>3291</v>
      </c>
      <c r="FT77" s="82" t="s">
        <v>4293</v>
      </c>
      <c r="FU77" s="82" t="s">
        <v>3289</v>
      </c>
      <c r="FV77" s="82" t="s">
        <v>3325</v>
      </c>
      <c r="FW77" s="82" t="s">
        <v>3291</v>
      </c>
      <c r="FX77" s="82" t="s">
        <v>3303</v>
      </c>
      <c r="FY77" s="82" t="s">
        <v>3293</v>
      </c>
      <c r="FZ77" s="82" t="s">
        <v>3289</v>
      </c>
      <c r="GA77" s="82" t="s">
        <v>3291</v>
      </c>
      <c r="GB77" s="82" t="s">
        <v>2868</v>
      </c>
      <c r="GC77" s="82" t="s">
        <v>2868</v>
      </c>
      <c r="GD77" s="82" t="s">
        <v>3302</v>
      </c>
      <c r="GE77" s="82" t="s">
        <v>3293</v>
      </c>
      <c r="GF77" s="82" t="s">
        <v>3291</v>
      </c>
      <c r="GG77" s="82" t="s">
        <v>3291</v>
      </c>
      <c r="GH77" s="82" t="s">
        <v>4284</v>
      </c>
      <c r="GI77" s="82" t="s">
        <v>3289</v>
      </c>
      <c r="GJ77" s="82" t="s">
        <v>3325</v>
      </c>
      <c r="GK77" s="82" t="s">
        <v>3291</v>
      </c>
      <c r="GL77" s="82" t="s">
        <v>3303</v>
      </c>
      <c r="GM77" s="82" t="s">
        <v>3293</v>
      </c>
      <c r="GN77" s="82" t="s">
        <v>3289</v>
      </c>
      <c r="GO77" s="82" t="s">
        <v>3291</v>
      </c>
      <c r="GP77" s="82" t="s">
        <v>2868</v>
      </c>
      <c r="GQ77" s="82" t="s">
        <v>2868</v>
      </c>
      <c r="GR77" s="82" t="s">
        <v>3302</v>
      </c>
      <c r="GS77" s="82" t="s">
        <v>3293</v>
      </c>
      <c r="GT77" s="82" t="s">
        <v>3291</v>
      </c>
      <c r="GU77" s="82" t="s">
        <v>3291</v>
      </c>
      <c r="GV77" s="82" t="s">
        <v>4294</v>
      </c>
      <c r="GW77" s="82" t="s">
        <v>3289</v>
      </c>
      <c r="GX77" s="82" t="s">
        <v>3325</v>
      </c>
      <c r="GY77" s="82" t="s">
        <v>3291</v>
      </c>
      <c r="GZ77" s="82" t="s">
        <v>3303</v>
      </c>
      <c r="HA77" s="82" t="s">
        <v>3293</v>
      </c>
      <c r="HB77" s="82" t="s">
        <v>3289</v>
      </c>
      <c r="HC77" s="82" t="s">
        <v>3291</v>
      </c>
      <c r="HD77" s="82" t="s">
        <v>2868</v>
      </c>
      <c r="HE77" s="82" t="s">
        <v>2868</v>
      </c>
      <c r="HF77" s="82" t="s">
        <v>3302</v>
      </c>
      <c r="HG77" s="82" t="s">
        <v>3293</v>
      </c>
      <c r="HH77" s="82" t="s">
        <v>3291</v>
      </c>
      <c r="HI77" s="82" t="s">
        <v>3291</v>
      </c>
      <c r="HJ77" s="82" t="s">
        <v>4285</v>
      </c>
      <c r="HK77" s="82" t="s">
        <v>3289</v>
      </c>
      <c r="HL77" s="82" t="s">
        <v>3325</v>
      </c>
      <c r="HM77" s="82" t="s">
        <v>3352</v>
      </c>
      <c r="HN77" s="82" t="s">
        <v>3303</v>
      </c>
      <c r="HO77" s="82" t="s">
        <v>3293</v>
      </c>
      <c r="HP77" s="82" t="s">
        <v>3289</v>
      </c>
      <c r="HQ77" s="82" t="s">
        <v>3291</v>
      </c>
      <c r="HR77" s="82" t="s">
        <v>2868</v>
      </c>
      <c r="HS77" s="82" t="s">
        <v>2868</v>
      </c>
      <c r="HT77" s="82" t="s">
        <v>3296</v>
      </c>
      <c r="HU77" s="82" t="s">
        <v>3364</v>
      </c>
      <c r="HV77" s="82" t="s">
        <v>3291</v>
      </c>
      <c r="HW77" s="82" t="s">
        <v>3291</v>
      </c>
      <c r="HX77" s="82" t="s">
        <v>4286</v>
      </c>
      <c r="HY77" s="82" t="s">
        <v>3297</v>
      </c>
      <c r="HZ77" s="82" t="s">
        <v>2868</v>
      </c>
      <c r="IA77" s="82" t="s">
        <v>2868</v>
      </c>
      <c r="IB77" s="82" t="s">
        <v>2868</v>
      </c>
      <c r="IC77" s="82" t="s">
        <v>2868</v>
      </c>
      <c r="ID77" s="82" t="s">
        <v>2868</v>
      </c>
      <c r="IE77" s="82" t="s">
        <v>2868</v>
      </c>
      <c r="IF77" s="82" t="s">
        <v>2868</v>
      </c>
      <c r="IG77" s="82" t="s">
        <v>2868</v>
      </c>
      <c r="IH77" s="82" t="s">
        <v>2868</v>
      </c>
      <c r="II77" s="82" t="s">
        <v>2868</v>
      </c>
      <c r="IJ77" s="82" t="s">
        <v>2868</v>
      </c>
      <c r="IK77" s="82" t="s">
        <v>2868</v>
      </c>
      <c r="IL77" s="82" t="s">
        <v>4287</v>
      </c>
      <c r="IM77" s="82" t="s">
        <v>3289</v>
      </c>
      <c r="IN77" s="82" t="s">
        <v>2868</v>
      </c>
      <c r="IO77" s="82" t="s">
        <v>2868</v>
      </c>
      <c r="IP77" s="82" t="s">
        <v>2868</v>
      </c>
      <c r="IQ77" s="82" t="s">
        <v>2868</v>
      </c>
      <c r="IR77" s="82" t="s">
        <v>2868</v>
      </c>
      <c r="IS77" s="82" t="s">
        <v>2868</v>
      </c>
      <c r="IT77" s="82" t="s">
        <v>2868</v>
      </c>
      <c r="IU77" s="82" t="s">
        <v>2868</v>
      </c>
      <c r="IV77" s="82" t="s">
        <v>2868</v>
      </c>
      <c r="IW77" s="82" t="s">
        <v>2868</v>
      </c>
      <c r="IX77" s="82" t="s">
        <v>2868</v>
      </c>
      <c r="IY77" s="82" t="s">
        <v>2868</v>
      </c>
      <c r="IZ77" s="82" t="s">
        <v>4288</v>
      </c>
      <c r="JA77" s="82" t="s">
        <v>3289</v>
      </c>
      <c r="JB77" s="82" t="s">
        <v>3325</v>
      </c>
      <c r="JC77" s="82" t="s">
        <v>3360</v>
      </c>
      <c r="JD77" s="82" t="s">
        <v>3298</v>
      </c>
      <c r="JE77" s="82" t="s">
        <v>3291</v>
      </c>
      <c r="JF77" s="82" t="s">
        <v>3289</v>
      </c>
      <c r="JG77" s="82" t="s">
        <v>3291</v>
      </c>
      <c r="JH77" s="82" t="s">
        <v>2868</v>
      </c>
      <c r="JI77" s="82" t="s">
        <v>2868</v>
      </c>
      <c r="JJ77" s="82" t="s">
        <v>3302</v>
      </c>
      <c r="JK77" s="82" t="s">
        <v>3314</v>
      </c>
      <c r="JL77" s="82" t="s">
        <v>3291</v>
      </c>
      <c r="JM77" s="82" t="s">
        <v>3291</v>
      </c>
      <c r="JN77" s="82" t="s">
        <v>4295</v>
      </c>
      <c r="JO77" s="82" t="s">
        <v>3289</v>
      </c>
      <c r="JP77" s="82" t="s">
        <v>3325</v>
      </c>
      <c r="JQ77" s="82" t="s">
        <v>3291</v>
      </c>
      <c r="JR77" s="82" t="s">
        <v>3303</v>
      </c>
      <c r="JS77" s="82" t="s">
        <v>3293</v>
      </c>
      <c r="JT77" s="82" t="s">
        <v>3289</v>
      </c>
      <c r="JU77" s="82" t="s">
        <v>3291</v>
      </c>
      <c r="JV77" s="82" t="s">
        <v>2868</v>
      </c>
      <c r="JW77" s="82" t="s">
        <v>2868</v>
      </c>
      <c r="JX77" s="82" t="s">
        <v>3302</v>
      </c>
      <c r="JY77" s="82" t="s">
        <v>3293</v>
      </c>
      <c r="JZ77" s="82" t="s">
        <v>3291</v>
      </c>
      <c r="KA77" s="82" t="s">
        <v>3291</v>
      </c>
      <c r="KB77" s="82" t="s">
        <v>4289</v>
      </c>
      <c r="KC77" s="82" t="s">
        <v>3289</v>
      </c>
      <c r="KD77" s="82" t="s">
        <v>3325</v>
      </c>
      <c r="KE77" s="82" t="s">
        <v>3291</v>
      </c>
      <c r="KF77" s="82" t="s">
        <v>3303</v>
      </c>
      <c r="KG77" s="82" t="s">
        <v>3293</v>
      </c>
      <c r="KH77" s="82" t="s">
        <v>3289</v>
      </c>
      <c r="KI77" s="82" t="s">
        <v>3291</v>
      </c>
      <c r="KJ77" s="82" t="s">
        <v>2868</v>
      </c>
      <c r="KK77" s="82" t="s">
        <v>2868</v>
      </c>
      <c r="KL77" s="82" t="s">
        <v>3302</v>
      </c>
      <c r="KM77" s="82" t="s">
        <v>3293</v>
      </c>
      <c r="KN77" s="82" t="s">
        <v>3291</v>
      </c>
      <c r="KO77" s="82" t="s">
        <v>3291</v>
      </c>
      <c r="KP77" s="82" t="s">
        <v>2868</v>
      </c>
      <c r="KQ77" s="82" t="s">
        <v>2868</v>
      </c>
      <c r="KR77" s="82" t="s">
        <v>2868</v>
      </c>
      <c r="KS77" s="82" t="s">
        <v>2868</v>
      </c>
      <c r="KT77" s="82" t="s">
        <v>2868</v>
      </c>
      <c r="KU77" s="82" t="s">
        <v>2868</v>
      </c>
      <c r="KV77" s="82" t="s">
        <v>2868</v>
      </c>
      <c r="KW77" s="82" t="s">
        <v>2868</v>
      </c>
      <c r="KX77" s="82" t="s">
        <v>2868</v>
      </c>
      <c r="KY77" s="82" t="s">
        <v>2868</v>
      </c>
      <c r="KZ77" s="82" t="s">
        <v>2868</v>
      </c>
      <c r="LA77" s="82" t="s">
        <v>2868</v>
      </c>
      <c r="LB77" s="82" t="s">
        <v>2868</v>
      </c>
      <c r="LC77" s="82" t="s">
        <v>2868</v>
      </c>
      <c r="LD77" s="82" t="s">
        <v>2868</v>
      </c>
      <c r="LE77" s="82" t="s">
        <v>2868</v>
      </c>
      <c r="LF77" s="82" t="s">
        <v>2868</v>
      </c>
      <c r="LG77" s="82" t="s">
        <v>2868</v>
      </c>
      <c r="LH77" s="82" t="s">
        <v>2868</v>
      </c>
      <c r="LI77" s="82" t="s">
        <v>2868</v>
      </c>
      <c r="LJ77" s="82" t="s">
        <v>2868</v>
      </c>
      <c r="LK77" s="82" t="s">
        <v>2868</v>
      </c>
      <c r="LL77" s="82" t="s">
        <v>2868</v>
      </c>
      <c r="LM77" s="82" t="s">
        <v>2868</v>
      </c>
      <c r="LN77" s="82" t="s">
        <v>2868</v>
      </c>
      <c r="LO77" s="82" t="s">
        <v>2868</v>
      </c>
      <c r="LP77" s="82" t="s">
        <v>2868</v>
      </c>
      <c r="LQ77" s="82" t="s">
        <v>2868</v>
      </c>
      <c r="LR77" s="82" t="s">
        <v>2868</v>
      </c>
      <c r="LS77" s="82" t="s">
        <v>2868</v>
      </c>
      <c r="LT77" s="82" t="s">
        <v>2868</v>
      </c>
      <c r="LU77" s="82" t="s">
        <v>2868</v>
      </c>
      <c r="LV77" s="82" t="s">
        <v>2868</v>
      </c>
      <c r="LW77" s="82" t="s">
        <v>2868</v>
      </c>
      <c r="LX77" s="82" t="s">
        <v>2868</v>
      </c>
      <c r="LY77" s="82" t="s">
        <v>2868</v>
      </c>
      <c r="LZ77" s="82" t="s">
        <v>2868</v>
      </c>
      <c r="MA77" s="82" t="s">
        <v>2868</v>
      </c>
      <c r="MB77" s="82" t="s">
        <v>2868</v>
      </c>
      <c r="MC77" s="82" t="s">
        <v>2868</v>
      </c>
      <c r="MD77" s="82" t="s">
        <v>2868</v>
      </c>
      <c r="ME77" s="82" t="s">
        <v>2868</v>
      </c>
      <c r="MF77" s="82" t="s">
        <v>2868</v>
      </c>
      <c r="MG77" s="82" t="s">
        <v>2868</v>
      </c>
      <c r="MH77" s="82" t="s">
        <v>2868</v>
      </c>
      <c r="MI77" s="82" t="s">
        <v>2868</v>
      </c>
      <c r="MJ77" s="82" t="s">
        <v>2868</v>
      </c>
      <c r="MK77" s="82" t="s">
        <v>2868</v>
      </c>
      <c r="ML77" s="82" t="s">
        <v>2868</v>
      </c>
      <c r="MM77" s="82" t="s">
        <v>2868</v>
      </c>
      <c r="MN77" s="82" t="s">
        <v>2868</v>
      </c>
      <c r="MO77" s="82" t="s">
        <v>2868</v>
      </c>
      <c r="MP77" s="82" t="s">
        <v>2868</v>
      </c>
      <c r="MQ77" s="82" t="s">
        <v>2868</v>
      </c>
      <c r="MR77" s="82" t="s">
        <v>2868</v>
      </c>
      <c r="MS77" s="82" t="s">
        <v>2868</v>
      </c>
      <c r="MT77" s="82" t="s">
        <v>2868</v>
      </c>
      <c r="MU77" s="82" t="s">
        <v>2868</v>
      </c>
      <c r="MV77" s="82" t="s">
        <v>2868</v>
      </c>
      <c r="MW77" s="82" t="s">
        <v>2868</v>
      </c>
      <c r="MX77" s="82" t="s">
        <v>2868</v>
      </c>
      <c r="MY77" s="82" t="s">
        <v>2868</v>
      </c>
      <c r="MZ77" s="82" t="s">
        <v>2868</v>
      </c>
      <c r="NA77" s="82" t="s">
        <v>2868</v>
      </c>
      <c r="NB77" s="82" t="s">
        <v>2868</v>
      </c>
      <c r="NC77" s="82" t="s">
        <v>2868</v>
      </c>
      <c r="ND77" s="82" t="s">
        <v>2868</v>
      </c>
      <c r="NE77" s="82" t="s">
        <v>2868</v>
      </c>
      <c r="NF77" s="82" t="s">
        <v>2868</v>
      </c>
      <c r="NG77" s="82" t="s">
        <v>2868</v>
      </c>
      <c r="NH77" s="82" t="s">
        <v>2868</v>
      </c>
      <c r="NI77" s="82" t="s">
        <v>2868</v>
      </c>
      <c r="NJ77" s="82" t="s">
        <v>2868</v>
      </c>
      <c r="NK77" s="82" t="s">
        <v>2868</v>
      </c>
      <c r="NL77" s="82" t="s">
        <v>2868</v>
      </c>
      <c r="NM77" s="82" t="s">
        <v>2868</v>
      </c>
      <c r="NN77" s="82" t="s">
        <v>2868</v>
      </c>
      <c r="NO77" s="82" t="s">
        <v>2868</v>
      </c>
      <c r="NP77" s="82" t="s">
        <v>2868</v>
      </c>
      <c r="NQ77" s="82" t="s">
        <v>2868</v>
      </c>
      <c r="NR77" s="82" t="s">
        <v>2868</v>
      </c>
      <c r="NS77" s="82" t="s">
        <v>2868</v>
      </c>
      <c r="NT77" s="82" t="s">
        <v>2868</v>
      </c>
      <c r="NU77" s="82" t="s">
        <v>2868</v>
      </c>
      <c r="NV77" s="82" t="s">
        <v>2868</v>
      </c>
      <c r="NW77" s="82" t="s">
        <v>2868</v>
      </c>
      <c r="NX77" s="82" t="s">
        <v>2868</v>
      </c>
      <c r="NY77" s="82" t="s">
        <v>2868</v>
      </c>
      <c r="NZ77" s="82" t="s">
        <v>2868</v>
      </c>
      <c r="OA77" s="82" t="s">
        <v>2868</v>
      </c>
      <c r="OB77" s="82" t="s">
        <v>2868</v>
      </c>
      <c r="OC77" s="82" t="s">
        <v>2868</v>
      </c>
      <c r="OD77" s="82" t="s">
        <v>2868</v>
      </c>
      <c r="OE77" s="82" t="s">
        <v>2868</v>
      </c>
      <c r="OF77" s="82" t="s">
        <v>2868</v>
      </c>
      <c r="OG77" s="82" t="s">
        <v>2868</v>
      </c>
      <c r="OH77" s="82" t="s">
        <v>2868</v>
      </c>
      <c r="OI77" s="82" t="s">
        <v>2868</v>
      </c>
      <c r="OJ77" s="82" t="s">
        <v>2868</v>
      </c>
      <c r="OK77" s="82" t="s">
        <v>2868</v>
      </c>
      <c r="OL77" s="82" t="s">
        <v>2868</v>
      </c>
      <c r="OM77" s="82" t="s">
        <v>2868</v>
      </c>
      <c r="ON77" s="82" t="s">
        <v>2868</v>
      </c>
      <c r="OO77" s="82" t="s">
        <v>2868</v>
      </c>
      <c r="OP77" s="82" t="s">
        <v>2868</v>
      </c>
      <c r="OQ77" s="82" t="s">
        <v>2868</v>
      </c>
      <c r="OR77" s="82" t="s">
        <v>2868</v>
      </c>
      <c r="OS77" s="82" t="s">
        <v>2868</v>
      </c>
      <c r="OT77" s="82" t="s">
        <v>2868</v>
      </c>
      <c r="OU77" s="82" t="s">
        <v>2868</v>
      </c>
      <c r="OV77" s="82" t="s">
        <v>2868</v>
      </c>
      <c r="OW77" s="82" t="s">
        <v>2868</v>
      </c>
      <c r="OX77" s="82" t="s">
        <v>2868</v>
      </c>
      <c r="OY77" s="82" t="s">
        <v>2868</v>
      </c>
      <c r="OZ77" s="82" t="s">
        <v>2868</v>
      </c>
      <c r="PA77" s="82" t="s">
        <v>2868</v>
      </c>
      <c r="PB77" s="82" t="s">
        <v>2868</v>
      </c>
      <c r="PC77" s="82" t="s">
        <v>2868</v>
      </c>
      <c r="PD77" s="82" t="s">
        <v>2868</v>
      </c>
      <c r="PE77" s="82" t="s">
        <v>2868</v>
      </c>
      <c r="PF77" s="82" t="s">
        <v>2868</v>
      </c>
      <c r="PG77" s="82" t="s">
        <v>2868</v>
      </c>
      <c r="PH77" s="82" t="s">
        <v>2868</v>
      </c>
      <c r="PI77" s="82" t="s">
        <v>2868</v>
      </c>
      <c r="PJ77" s="82" t="s">
        <v>2868</v>
      </c>
      <c r="PK77" s="82" t="s">
        <v>2868</v>
      </c>
      <c r="PL77" s="82" t="s">
        <v>2868</v>
      </c>
      <c r="PM77" s="82" t="s">
        <v>2868</v>
      </c>
      <c r="PN77" s="82" t="s">
        <v>2868</v>
      </c>
      <c r="PO77" s="82" t="s">
        <v>2868</v>
      </c>
      <c r="PP77" s="82" t="s">
        <v>2868</v>
      </c>
      <c r="PQ77" s="82" t="s">
        <v>2868</v>
      </c>
      <c r="PR77" s="82" t="s">
        <v>2868</v>
      </c>
      <c r="PS77" s="82" t="s">
        <v>2868</v>
      </c>
      <c r="PT77" s="82" t="s">
        <v>2868</v>
      </c>
      <c r="PU77" s="82" t="s">
        <v>2868</v>
      </c>
      <c r="PV77" s="82" t="s">
        <v>2868</v>
      </c>
      <c r="PW77" s="82" t="s">
        <v>2868</v>
      </c>
      <c r="PX77" s="82" t="s">
        <v>2868</v>
      </c>
      <c r="PY77" s="82" t="s">
        <v>2868</v>
      </c>
      <c r="PZ77" s="82" t="s">
        <v>2868</v>
      </c>
      <c r="QA77" s="82" t="s">
        <v>2868</v>
      </c>
      <c r="QB77" s="82" t="s">
        <v>2868</v>
      </c>
      <c r="QC77" s="82" t="s">
        <v>2868</v>
      </c>
      <c r="QD77" s="82" t="s">
        <v>2868</v>
      </c>
      <c r="QE77" s="82" t="s">
        <v>2868</v>
      </c>
      <c r="QF77" s="82" t="s">
        <v>2868</v>
      </c>
      <c r="QG77" s="82" t="s">
        <v>2868</v>
      </c>
      <c r="QH77" s="82" t="s">
        <v>2868</v>
      </c>
      <c r="QI77" s="82" t="s">
        <v>2868</v>
      </c>
      <c r="QJ77" s="82" t="s">
        <v>2868</v>
      </c>
      <c r="QK77" s="82" t="s">
        <v>2868</v>
      </c>
      <c r="QL77" s="82" t="s">
        <v>2868</v>
      </c>
      <c r="QM77" s="82" t="s">
        <v>2868</v>
      </c>
    </row>
    <row r="78" spans="2:455">
      <c r="B78" s="82" t="s">
        <v>2970</v>
      </c>
      <c r="C78" s="82" t="s">
        <v>4160</v>
      </c>
      <c r="D78" s="82" t="s">
        <v>2970</v>
      </c>
      <c r="E78" s="82" t="s">
        <v>3399</v>
      </c>
      <c r="F78" s="82" t="s">
        <v>849</v>
      </c>
      <c r="G78" s="82" t="s">
        <v>1283</v>
      </c>
      <c r="H78" s="82" t="s">
        <v>1283</v>
      </c>
      <c r="I78" s="82" t="s">
        <v>4019</v>
      </c>
      <c r="J78" s="82" t="s">
        <v>4021</v>
      </c>
      <c r="K78" s="82" t="s">
        <v>3303</v>
      </c>
      <c r="L78" s="82" t="s">
        <v>3304</v>
      </c>
      <c r="M78" s="82" t="s">
        <v>3289</v>
      </c>
      <c r="N78" s="82" t="s">
        <v>3362</v>
      </c>
      <c r="O78" s="82" t="s">
        <v>3293</v>
      </c>
      <c r="P78" s="82" t="s">
        <v>3349</v>
      </c>
      <c r="Q78" s="82" t="s">
        <v>3291</v>
      </c>
      <c r="R78" s="82" t="s">
        <v>3304</v>
      </c>
      <c r="S78" s="82" t="s">
        <v>3293</v>
      </c>
      <c r="T78" s="82" t="s">
        <v>2868</v>
      </c>
      <c r="U78" s="82" t="s">
        <v>2868</v>
      </c>
      <c r="V78" s="82" t="s">
        <v>4020</v>
      </c>
      <c r="W78" s="82" t="s">
        <v>3289</v>
      </c>
      <c r="X78" s="82" t="s">
        <v>3294</v>
      </c>
      <c r="Y78" s="82" t="s">
        <v>3291</v>
      </c>
      <c r="Z78" s="82" t="s">
        <v>3301</v>
      </c>
      <c r="AA78" s="82" t="s">
        <v>3293</v>
      </c>
      <c r="AB78" s="82" t="s">
        <v>3289</v>
      </c>
      <c r="AC78" s="82" t="s">
        <v>3291</v>
      </c>
      <c r="AD78" s="82" t="s">
        <v>2868</v>
      </c>
      <c r="AE78" s="82" t="s">
        <v>2868</v>
      </c>
      <c r="AF78" s="82" t="s">
        <v>3302</v>
      </c>
      <c r="AG78" s="82" t="s">
        <v>3293</v>
      </c>
      <c r="AH78" s="82" t="s">
        <v>3291</v>
      </c>
      <c r="AI78" s="82" t="s">
        <v>3291</v>
      </c>
      <c r="AJ78" s="82" t="s">
        <v>4276</v>
      </c>
      <c r="AK78" s="82" t="s">
        <v>3289</v>
      </c>
      <c r="AL78" s="82" t="s">
        <v>3294</v>
      </c>
      <c r="AM78" s="82" t="s">
        <v>3291</v>
      </c>
      <c r="AN78" s="82" t="s">
        <v>3301</v>
      </c>
      <c r="AO78" s="82" t="s">
        <v>3293</v>
      </c>
      <c r="AP78" s="82" t="s">
        <v>3289</v>
      </c>
      <c r="AQ78" s="82" t="s">
        <v>3291</v>
      </c>
      <c r="AR78" s="82" t="s">
        <v>2868</v>
      </c>
      <c r="AS78" s="82" t="s">
        <v>2868</v>
      </c>
      <c r="AT78" s="82" t="s">
        <v>3302</v>
      </c>
      <c r="AU78" s="82" t="s">
        <v>3293</v>
      </c>
      <c r="AV78" s="82" t="s">
        <v>3291</v>
      </c>
      <c r="AW78" s="82" t="s">
        <v>3291</v>
      </c>
      <c r="AX78" s="82" t="s">
        <v>4290</v>
      </c>
      <c r="AY78" s="82" t="s">
        <v>3289</v>
      </c>
      <c r="AZ78" s="82" t="s">
        <v>3294</v>
      </c>
      <c r="BA78" s="82" t="s">
        <v>3291</v>
      </c>
      <c r="BB78" s="82" t="s">
        <v>3301</v>
      </c>
      <c r="BC78" s="82" t="s">
        <v>3293</v>
      </c>
      <c r="BD78" s="82" t="s">
        <v>3289</v>
      </c>
      <c r="BE78" s="82" t="s">
        <v>3291</v>
      </c>
      <c r="BF78" s="82" t="s">
        <v>2868</v>
      </c>
      <c r="BG78" s="82" t="s">
        <v>2868</v>
      </c>
      <c r="BH78" s="82" t="s">
        <v>3302</v>
      </c>
      <c r="BI78" s="82" t="s">
        <v>3293</v>
      </c>
      <c r="BJ78" s="82" t="s">
        <v>3291</v>
      </c>
      <c r="BK78" s="82" t="s">
        <v>3291</v>
      </c>
      <c r="BL78" s="82" t="s">
        <v>4277</v>
      </c>
      <c r="BM78" s="82" t="s">
        <v>3289</v>
      </c>
      <c r="BN78" s="82" t="s">
        <v>3294</v>
      </c>
      <c r="BO78" s="82" t="s">
        <v>3291</v>
      </c>
      <c r="BP78" s="82" t="s">
        <v>3301</v>
      </c>
      <c r="BQ78" s="82" t="s">
        <v>3293</v>
      </c>
      <c r="BR78" s="82" t="s">
        <v>3289</v>
      </c>
      <c r="BS78" s="82" t="s">
        <v>3291</v>
      </c>
      <c r="BT78" s="82" t="s">
        <v>2868</v>
      </c>
      <c r="BU78" s="82" t="s">
        <v>2868</v>
      </c>
      <c r="BV78" s="82" t="s">
        <v>3302</v>
      </c>
      <c r="BW78" s="82" t="s">
        <v>3293</v>
      </c>
      <c r="BX78" s="82" t="s">
        <v>3291</v>
      </c>
      <c r="BY78" s="82" t="s">
        <v>3291</v>
      </c>
      <c r="BZ78" s="82" t="s">
        <v>4291</v>
      </c>
      <c r="CA78" s="82" t="s">
        <v>3289</v>
      </c>
      <c r="CB78" s="82" t="s">
        <v>3294</v>
      </c>
      <c r="CC78" s="82" t="s">
        <v>3291</v>
      </c>
      <c r="CD78" s="82" t="s">
        <v>3301</v>
      </c>
      <c r="CE78" s="82" t="s">
        <v>3293</v>
      </c>
      <c r="CF78" s="82" t="s">
        <v>3289</v>
      </c>
      <c r="CG78" s="82" t="s">
        <v>3291</v>
      </c>
      <c r="CH78" s="82" t="s">
        <v>2868</v>
      </c>
      <c r="CI78" s="82" t="s">
        <v>2868</v>
      </c>
      <c r="CJ78" s="82" t="s">
        <v>3302</v>
      </c>
      <c r="CK78" s="82" t="s">
        <v>3293</v>
      </c>
      <c r="CL78" s="82" t="s">
        <v>3291</v>
      </c>
      <c r="CM78" s="82" t="s">
        <v>3291</v>
      </c>
      <c r="CN78" s="82" t="s">
        <v>4278</v>
      </c>
      <c r="CO78" s="82" t="s">
        <v>3289</v>
      </c>
      <c r="CP78" s="82" t="s">
        <v>3294</v>
      </c>
      <c r="CQ78" s="82" t="s">
        <v>3291</v>
      </c>
      <c r="CR78" s="82" t="s">
        <v>3301</v>
      </c>
      <c r="CS78" s="82" t="s">
        <v>3293</v>
      </c>
      <c r="CT78" s="82" t="s">
        <v>3289</v>
      </c>
      <c r="CU78" s="82" t="s">
        <v>3291</v>
      </c>
      <c r="CV78" s="82" t="s">
        <v>2868</v>
      </c>
      <c r="CW78" s="82" t="s">
        <v>2868</v>
      </c>
      <c r="CX78" s="82" t="s">
        <v>3302</v>
      </c>
      <c r="CY78" s="82" t="s">
        <v>3293</v>
      </c>
      <c r="CZ78" s="82" t="s">
        <v>3291</v>
      </c>
      <c r="DA78" s="82" t="s">
        <v>3291</v>
      </c>
      <c r="DB78" s="82" t="s">
        <v>4279</v>
      </c>
      <c r="DC78" s="82" t="s">
        <v>3289</v>
      </c>
      <c r="DD78" s="82" t="s">
        <v>3294</v>
      </c>
      <c r="DE78" s="82" t="s">
        <v>3291</v>
      </c>
      <c r="DF78" s="82" t="s">
        <v>3301</v>
      </c>
      <c r="DG78" s="82" t="s">
        <v>3293</v>
      </c>
      <c r="DH78" s="82" t="s">
        <v>3289</v>
      </c>
      <c r="DI78" s="82" t="s">
        <v>3291</v>
      </c>
      <c r="DJ78" s="82" t="s">
        <v>2868</v>
      </c>
      <c r="DK78" s="82" t="s">
        <v>2868</v>
      </c>
      <c r="DL78" s="82" t="s">
        <v>3302</v>
      </c>
      <c r="DM78" s="82" t="s">
        <v>3293</v>
      </c>
      <c r="DN78" s="82" t="s">
        <v>3291</v>
      </c>
      <c r="DO78" s="82" t="s">
        <v>3291</v>
      </c>
      <c r="DP78" s="82" t="s">
        <v>4280</v>
      </c>
      <c r="DQ78" s="82" t="s">
        <v>3289</v>
      </c>
      <c r="DR78" s="82" t="s">
        <v>3294</v>
      </c>
      <c r="DS78" s="82" t="s">
        <v>3291</v>
      </c>
      <c r="DT78" s="82" t="s">
        <v>3301</v>
      </c>
      <c r="DU78" s="82" t="s">
        <v>3293</v>
      </c>
      <c r="DV78" s="82" t="s">
        <v>3289</v>
      </c>
      <c r="DW78" s="82" t="s">
        <v>3291</v>
      </c>
      <c r="DX78" s="82" t="s">
        <v>2868</v>
      </c>
      <c r="DY78" s="82" t="s">
        <v>2868</v>
      </c>
      <c r="DZ78" s="82" t="s">
        <v>3302</v>
      </c>
      <c r="EA78" s="82" t="s">
        <v>3293</v>
      </c>
      <c r="EB78" s="82" t="s">
        <v>3291</v>
      </c>
      <c r="EC78" s="82" t="s">
        <v>3291</v>
      </c>
      <c r="ED78" s="82" t="s">
        <v>4281</v>
      </c>
      <c r="EE78" s="82" t="s">
        <v>3297</v>
      </c>
      <c r="EF78" s="82" t="s">
        <v>2868</v>
      </c>
      <c r="EG78" s="82" t="s">
        <v>2868</v>
      </c>
      <c r="EH78" s="82" t="s">
        <v>2868</v>
      </c>
      <c r="EI78" s="82" t="s">
        <v>2868</v>
      </c>
      <c r="EJ78" s="82" t="s">
        <v>2868</v>
      </c>
      <c r="EK78" s="82" t="s">
        <v>2868</v>
      </c>
      <c r="EL78" s="82" t="s">
        <v>2868</v>
      </c>
      <c r="EM78" s="82" t="s">
        <v>2868</v>
      </c>
      <c r="EN78" s="82" t="s">
        <v>2868</v>
      </c>
      <c r="EO78" s="82" t="s">
        <v>2868</v>
      </c>
      <c r="EP78" s="82" t="s">
        <v>2868</v>
      </c>
      <c r="EQ78" s="82" t="s">
        <v>2868</v>
      </c>
      <c r="ER78" s="82" t="s">
        <v>4292</v>
      </c>
      <c r="ES78" s="82" t="s">
        <v>3289</v>
      </c>
      <c r="ET78" s="82" t="s">
        <v>3294</v>
      </c>
      <c r="EU78" s="82" t="s">
        <v>3291</v>
      </c>
      <c r="EV78" s="82" t="s">
        <v>3301</v>
      </c>
      <c r="EW78" s="82" t="s">
        <v>3293</v>
      </c>
      <c r="EX78" s="82" t="s">
        <v>3289</v>
      </c>
      <c r="EY78" s="82" t="s">
        <v>3291</v>
      </c>
      <c r="EZ78" s="82" t="s">
        <v>2868</v>
      </c>
      <c r="FA78" s="82" t="s">
        <v>2868</v>
      </c>
      <c r="FB78" s="82" t="s">
        <v>3302</v>
      </c>
      <c r="FC78" s="82" t="s">
        <v>3293</v>
      </c>
      <c r="FD78" s="82" t="s">
        <v>3291</v>
      </c>
      <c r="FE78" s="82" t="s">
        <v>3291</v>
      </c>
      <c r="FF78" s="82" t="s">
        <v>4282</v>
      </c>
      <c r="FG78" s="82" t="s">
        <v>3289</v>
      </c>
      <c r="FH78" s="82" t="s">
        <v>3294</v>
      </c>
      <c r="FI78" s="82" t="s">
        <v>3291</v>
      </c>
      <c r="FJ78" s="82" t="s">
        <v>3301</v>
      </c>
      <c r="FK78" s="82" t="s">
        <v>3293</v>
      </c>
      <c r="FL78" s="82" t="s">
        <v>3289</v>
      </c>
      <c r="FM78" s="82" t="s">
        <v>3291</v>
      </c>
      <c r="FN78" s="82" t="s">
        <v>2868</v>
      </c>
      <c r="FO78" s="82" t="s">
        <v>2868</v>
      </c>
      <c r="FP78" s="82" t="s">
        <v>3302</v>
      </c>
      <c r="FQ78" s="82" t="s">
        <v>3293</v>
      </c>
      <c r="FR78" s="82" t="s">
        <v>3291</v>
      </c>
      <c r="FS78" s="82" t="s">
        <v>3291</v>
      </c>
      <c r="FT78" s="82" t="s">
        <v>4299</v>
      </c>
      <c r="FU78" s="82" t="s">
        <v>3289</v>
      </c>
      <c r="FV78" s="82" t="s">
        <v>3294</v>
      </c>
      <c r="FW78" s="82" t="s">
        <v>3291</v>
      </c>
      <c r="FX78" s="82" t="s">
        <v>3301</v>
      </c>
      <c r="FY78" s="82" t="s">
        <v>3293</v>
      </c>
      <c r="FZ78" s="82" t="s">
        <v>3289</v>
      </c>
      <c r="GA78" s="82" t="s">
        <v>3291</v>
      </c>
      <c r="GB78" s="82" t="s">
        <v>2868</v>
      </c>
      <c r="GC78" s="82" t="s">
        <v>2868</v>
      </c>
      <c r="GD78" s="82" t="s">
        <v>3302</v>
      </c>
      <c r="GE78" s="82" t="s">
        <v>3293</v>
      </c>
      <c r="GF78" s="82" t="s">
        <v>3291</v>
      </c>
      <c r="GG78" s="82" t="s">
        <v>3291</v>
      </c>
      <c r="GH78" s="82" t="s">
        <v>4283</v>
      </c>
      <c r="GI78" s="82" t="s">
        <v>3307</v>
      </c>
      <c r="GJ78" s="82" t="s">
        <v>2868</v>
      </c>
      <c r="GK78" s="82" t="s">
        <v>2868</v>
      </c>
      <c r="GL78" s="82" t="s">
        <v>2868</v>
      </c>
      <c r="GM78" s="82" t="s">
        <v>2868</v>
      </c>
      <c r="GN78" s="82" t="s">
        <v>2868</v>
      </c>
      <c r="GO78" s="82" t="s">
        <v>2868</v>
      </c>
      <c r="GP78" s="82" t="s">
        <v>2868</v>
      </c>
      <c r="GQ78" s="82" t="s">
        <v>2868</v>
      </c>
      <c r="GR78" s="82" t="s">
        <v>2868</v>
      </c>
      <c r="GS78" s="82" t="s">
        <v>2868</v>
      </c>
      <c r="GT78" s="82" t="s">
        <v>2868</v>
      </c>
      <c r="GU78" s="82" t="s">
        <v>2868</v>
      </c>
      <c r="GV78" s="82" t="s">
        <v>4293</v>
      </c>
      <c r="GW78" s="82" t="s">
        <v>3307</v>
      </c>
      <c r="GX78" s="82" t="s">
        <v>2868</v>
      </c>
      <c r="GY78" s="82" t="s">
        <v>2868</v>
      </c>
      <c r="GZ78" s="82" t="s">
        <v>2868</v>
      </c>
      <c r="HA78" s="82" t="s">
        <v>2868</v>
      </c>
      <c r="HB78" s="82" t="s">
        <v>2868</v>
      </c>
      <c r="HC78" s="82" t="s">
        <v>2868</v>
      </c>
      <c r="HD78" s="82" t="s">
        <v>2868</v>
      </c>
      <c r="HE78" s="82" t="s">
        <v>2868</v>
      </c>
      <c r="HF78" s="82" t="s">
        <v>2868</v>
      </c>
      <c r="HG78" s="82" t="s">
        <v>2868</v>
      </c>
      <c r="HH78" s="82" t="s">
        <v>2868</v>
      </c>
      <c r="HI78" s="82" t="s">
        <v>2868</v>
      </c>
      <c r="HJ78" s="82" t="s">
        <v>4284</v>
      </c>
      <c r="HK78" s="82" t="s">
        <v>3307</v>
      </c>
      <c r="HL78" s="82" t="s">
        <v>2868</v>
      </c>
      <c r="HM78" s="82" t="s">
        <v>2868</v>
      </c>
      <c r="HN78" s="82" t="s">
        <v>2868</v>
      </c>
      <c r="HO78" s="82" t="s">
        <v>2868</v>
      </c>
      <c r="HP78" s="82" t="s">
        <v>2868</v>
      </c>
      <c r="HQ78" s="82" t="s">
        <v>2868</v>
      </c>
      <c r="HR78" s="82" t="s">
        <v>2868</v>
      </c>
      <c r="HS78" s="82" t="s">
        <v>2868</v>
      </c>
      <c r="HT78" s="82" t="s">
        <v>2868</v>
      </c>
      <c r="HU78" s="82" t="s">
        <v>2868</v>
      </c>
      <c r="HV78" s="82" t="s">
        <v>2868</v>
      </c>
      <c r="HW78" s="82" t="s">
        <v>2868</v>
      </c>
      <c r="HX78" s="82" t="s">
        <v>4294</v>
      </c>
      <c r="HY78" s="82" t="s">
        <v>3289</v>
      </c>
      <c r="HZ78" s="82" t="s">
        <v>3294</v>
      </c>
      <c r="IA78" s="82" t="s">
        <v>3291</v>
      </c>
      <c r="IB78" s="82" t="s">
        <v>3301</v>
      </c>
      <c r="IC78" s="82" t="s">
        <v>3293</v>
      </c>
      <c r="ID78" s="82" t="s">
        <v>3289</v>
      </c>
      <c r="IE78" s="82" t="s">
        <v>3291</v>
      </c>
      <c r="IF78" s="82" t="s">
        <v>2868</v>
      </c>
      <c r="IG78" s="82" t="s">
        <v>2868</v>
      </c>
      <c r="IH78" s="82" t="s">
        <v>3302</v>
      </c>
      <c r="II78" s="82" t="s">
        <v>3293</v>
      </c>
      <c r="IJ78" s="82" t="s">
        <v>3291</v>
      </c>
      <c r="IK78" s="82" t="s">
        <v>3291</v>
      </c>
      <c r="IL78" s="82" t="s">
        <v>4285</v>
      </c>
      <c r="IM78" s="82" t="s">
        <v>3289</v>
      </c>
      <c r="IN78" s="82" t="s">
        <v>3294</v>
      </c>
      <c r="IO78" s="82" t="s">
        <v>3291</v>
      </c>
      <c r="IP78" s="82" t="s">
        <v>3314</v>
      </c>
      <c r="IQ78" s="82" t="s">
        <v>3291</v>
      </c>
      <c r="IR78" s="82" t="s">
        <v>3289</v>
      </c>
      <c r="IS78" s="82" t="s">
        <v>3291</v>
      </c>
      <c r="IT78" s="82" t="s">
        <v>2868</v>
      </c>
      <c r="IU78" s="82" t="s">
        <v>2868</v>
      </c>
      <c r="IV78" s="82" t="s">
        <v>3302</v>
      </c>
      <c r="IW78" s="82" t="s">
        <v>3293</v>
      </c>
      <c r="IX78" s="82" t="s">
        <v>3297</v>
      </c>
      <c r="IY78" s="82" t="s">
        <v>3293</v>
      </c>
      <c r="IZ78" s="82" t="s">
        <v>4286</v>
      </c>
      <c r="JA78" s="82" t="s">
        <v>3289</v>
      </c>
      <c r="JB78" s="82" t="s">
        <v>3294</v>
      </c>
      <c r="JC78" s="82" t="s">
        <v>3291</v>
      </c>
      <c r="JD78" s="82" t="s">
        <v>3303</v>
      </c>
      <c r="JE78" s="82" t="s">
        <v>3293</v>
      </c>
      <c r="JF78" s="82" t="s">
        <v>3289</v>
      </c>
      <c r="JG78" s="82" t="s">
        <v>3291</v>
      </c>
      <c r="JH78" s="82" t="s">
        <v>2868</v>
      </c>
      <c r="JI78" s="82" t="s">
        <v>2868</v>
      </c>
      <c r="JJ78" s="82" t="s">
        <v>3302</v>
      </c>
      <c r="JK78" s="82" t="s">
        <v>3293</v>
      </c>
      <c r="JL78" s="82" t="s">
        <v>3289</v>
      </c>
      <c r="JM78" s="82" t="s">
        <v>3291</v>
      </c>
      <c r="JN78" s="82" t="s">
        <v>4287</v>
      </c>
      <c r="JO78" s="82" t="s">
        <v>3289</v>
      </c>
      <c r="JP78" s="82" t="s">
        <v>3294</v>
      </c>
      <c r="JQ78" s="82" t="s">
        <v>3291</v>
      </c>
      <c r="JR78" s="82" t="s">
        <v>3301</v>
      </c>
      <c r="JS78" s="82" t="s">
        <v>3293</v>
      </c>
      <c r="JT78" s="82" t="s">
        <v>3289</v>
      </c>
      <c r="JU78" s="82" t="s">
        <v>3291</v>
      </c>
      <c r="JV78" s="82" t="s">
        <v>2868</v>
      </c>
      <c r="JW78" s="82" t="s">
        <v>2868</v>
      </c>
      <c r="JX78" s="82" t="s">
        <v>3302</v>
      </c>
      <c r="JY78" s="82" t="s">
        <v>3293</v>
      </c>
      <c r="JZ78" s="82" t="s">
        <v>3291</v>
      </c>
      <c r="KA78" s="82" t="s">
        <v>3291</v>
      </c>
      <c r="KB78" s="82" t="s">
        <v>4288</v>
      </c>
      <c r="KC78" s="82" t="s">
        <v>3289</v>
      </c>
      <c r="KD78" s="82" t="s">
        <v>3294</v>
      </c>
      <c r="KE78" s="82" t="s">
        <v>3291</v>
      </c>
      <c r="KF78" s="82" t="s">
        <v>3301</v>
      </c>
      <c r="KG78" s="82" t="s">
        <v>3293</v>
      </c>
      <c r="KH78" s="82" t="s">
        <v>3289</v>
      </c>
      <c r="KI78" s="82" t="s">
        <v>3291</v>
      </c>
      <c r="KJ78" s="82" t="s">
        <v>2868</v>
      </c>
      <c r="KK78" s="82" t="s">
        <v>2868</v>
      </c>
      <c r="KL78" s="82" t="s">
        <v>3302</v>
      </c>
      <c r="KM78" s="82" t="s">
        <v>3293</v>
      </c>
      <c r="KN78" s="82" t="s">
        <v>3291</v>
      </c>
      <c r="KO78" s="82" t="s">
        <v>3291</v>
      </c>
      <c r="KP78" s="82" t="s">
        <v>4295</v>
      </c>
      <c r="KQ78" s="82" t="s">
        <v>3289</v>
      </c>
      <c r="KR78" s="82" t="s">
        <v>2868</v>
      </c>
      <c r="KS78" s="82" t="s">
        <v>2868</v>
      </c>
      <c r="KT78" s="82" t="s">
        <v>2868</v>
      </c>
      <c r="KU78" s="82" t="s">
        <v>2868</v>
      </c>
      <c r="KV78" s="82" t="s">
        <v>2868</v>
      </c>
      <c r="KW78" s="82" t="s">
        <v>2868</v>
      </c>
      <c r="KX78" s="82" t="s">
        <v>2868</v>
      </c>
      <c r="KY78" s="82" t="s">
        <v>2868</v>
      </c>
      <c r="KZ78" s="82" t="s">
        <v>2868</v>
      </c>
      <c r="LA78" s="82" t="s">
        <v>2868</v>
      </c>
      <c r="LB78" s="82" t="s">
        <v>2868</v>
      </c>
      <c r="LC78" s="82" t="s">
        <v>2868</v>
      </c>
      <c r="LD78" s="82" t="s">
        <v>4289</v>
      </c>
      <c r="LE78" s="82" t="s">
        <v>3289</v>
      </c>
      <c r="LF78" s="82" t="s">
        <v>2868</v>
      </c>
      <c r="LG78" s="82" t="s">
        <v>2868</v>
      </c>
      <c r="LH78" s="82" t="s">
        <v>2868</v>
      </c>
      <c r="LI78" s="82" t="s">
        <v>2868</v>
      </c>
      <c r="LJ78" s="82" t="s">
        <v>2868</v>
      </c>
      <c r="LK78" s="82" t="s">
        <v>2868</v>
      </c>
      <c r="LL78" s="82" t="s">
        <v>2868</v>
      </c>
      <c r="LM78" s="82" t="s">
        <v>2868</v>
      </c>
      <c r="LN78" s="82" t="s">
        <v>2868</v>
      </c>
      <c r="LO78" s="82" t="s">
        <v>2868</v>
      </c>
      <c r="LP78" s="82" t="s">
        <v>2868</v>
      </c>
      <c r="LQ78" s="82" t="s">
        <v>2868</v>
      </c>
      <c r="LR78" s="82" t="s">
        <v>2868</v>
      </c>
      <c r="LS78" s="82" t="s">
        <v>2868</v>
      </c>
      <c r="LT78" s="82" t="s">
        <v>2868</v>
      </c>
      <c r="LU78" s="82" t="s">
        <v>2868</v>
      </c>
      <c r="LV78" s="82" t="s">
        <v>2868</v>
      </c>
      <c r="LW78" s="82" t="s">
        <v>2868</v>
      </c>
      <c r="LX78" s="82" t="s">
        <v>2868</v>
      </c>
      <c r="LY78" s="82" t="s">
        <v>2868</v>
      </c>
      <c r="LZ78" s="82" t="s">
        <v>2868</v>
      </c>
      <c r="MA78" s="82" t="s">
        <v>2868</v>
      </c>
      <c r="MB78" s="82" t="s">
        <v>2868</v>
      </c>
      <c r="MC78" s="82" t="s">
        <v>2868</v>
      </c>
      <c r="MD78" s="82" t="s">
        <v>2868</v>
      </c>
      <c r="ME78" s="82" t="s">
        <v>2868</v>
      </c>
      <c r="MF78" s="82" t="s">
        <v>2868</v>
      </c>
      <c r="MG78" s="82" t="s">
        <v>2868</v>
      </c>
      <c r="MH78" s="82" t="s">
        <v>2868</v>
      </c>
      <c r="MI78" s="82" t="s">
        <v>2868</v>
      </c>
      <c r="MJ78" s="82" t="s">
        <v>2868</v>
      </c>
      <c r="MK78" s="82" t="s">
        <v>2868</v>
      </c>
      <c r="ML78" s="82" t="s">
        <v>2868</v>
      </c>
      <c r="MM78" s="82" t="s">
        <v>2868</v>
      </c>
      <c r="MN78" s="82" t="s">
        <v>2868</v>
      </c>
      <c r="MO78" s="82" t="s">
        <v>2868</v>
      </c>
      <c r="MP78" s="82" t="s">
        <v>2868</v>
      </c>
      <c r="MQ78" s="82" t="s">
        <v>2868</v>
      </c>
      <c r="MR78" s="82" t="s">
        <v>2868</v>
      </c>
      <c r="MS78" s="82" t="s">
        <v>2868</v>
      </c>
      <c r="MT78" s="82" t="s">
        <v>2868</v>
      </c>
      <c r="MU78" s="82" t="s">
        <v>2868</v>
      </c>
      <c r="MV78" s="82" t="s">
        <v>2868</v>
      </c>
      <c r="MW78" s="82" t="s">
        <v>2868</v>
      </c>
      <c r="MX78" s="82" t="s">
        <v>2868</v>
      </c>
      <c r="MY78" s="82" t="s">
        <v>2868</v>
      </c>
      <c r="MZ78" s="82" t="s">
        <v>2868</v>
      </c>
      <c r="NA78" s="82" t="s">
        <v>2868</v>
      </c>
      <c r="NB78" s="82" t="s">
        <v>2868</v>
      </c>
      <c r="NC78" s="82" t="s">
        <v>2868</v>
      </c>
      <c r="ND78" s="82" t="s">
        <v>2868</v>
      </c>
      <c r="NE78" s="82" t="s">
        <v>2868</v>
      </c>
      <c r="NF78" s="82" t="s">
        <v>2868</v>
      </c>
      <c r="NG78" s="82" t="s">
        <v>2868</v>
      </c>
      <c r="NH78" s="82" t="s">
        <v>2868</v>
      </c>
      <c r="NI78" s="82" t="s">
        <v>2868</v>
      </c>
      <c r="NJ78" s="82" t="s">
        <v>2868</v>
      </c>
      <c r="NK78" s="82" t="s">
        <v>2868</v>
      </c>
      <c r="NL78" s="82" t="s">
        <v>2868</v>
      </c>
      <c r="NM78" s="82" t="s">
        <v>2868</v>
      </c>
      <c r="NN78" s="82" t="s">
        <v>2868</v>
      </c>
      <c r="NO78" s="82" t="s">
        <v>2868</v>
      </c>
      <c r="NP78" s="82" t="s">
        <v>2868</v>
      </c>
      <c r="NQ78" s="82" t="s">
        <v>2868</v>
      </c>
      <c r="NR78" s="82" t="s">
        <v>2868</v>
      </c>
      <c r="NS78" s="82" t="s">
        <v>2868</v>
      </c>
      <c r="NT78" s="82" t="s">
        <v>2868</v>
      </c>
      <c r="NU78" s="82" t="s">
        <v>2868</v>
      </c>
      <c r="NV78" s="82" t="s">
        <v>2868</v>
      </c>
      <c r="NW78" s="82" t="s">
        <v>2868</v>
      </c>
      <c r="NX78" s="82" t="s">
        <v>2868</v>
      </c>
      <c r="NY78" s="82" t="s">
        <v>2868</v>
      </c>
      <c r="NZ78" s="82" t="s">
        <v>2868</v>
      </c>
      <c r="OA78" s="82" t="s">
        <v>2868</v>
      </c>
      <c r="OB78" s="82" t="s">
        <v>2868</v>
      </c>
      <c r="OC78" s="82" t="s">
        <v>2868</v>
      </c>
      <c r="OD78" s="82" t="s">
        <v>2868</v>
      </c>
      <c r="OE78" s="82" t="s">
        <v>2868</v>
      </c>
      <c r="OF78" s="82" t="s">
        <v>2868</v>
      </c>
      <c r="OG78" s="82" t="s">
        <v>2868</v>
      </c>
      <c r="OH78" s="82" t="s">
        <v>2868</v>
      </c>
      <c r="OI78" s="82" t="s">
        <v>2868</v>
      </c>
      <c r="OJ78" s="82" t="s">
        <v>2868</v>
      </c>
      <c r="OK78" s="82" t="s">
        <v>2868</v>
      </c>
      <c r="OL78" s="82" t="s">
        <v>2868</v>
      </c>
      <c r="OM78" s="82" t="s">
        <v>2868</v>
      </c>
      <c r="ON78" s="82" t="s">
        <v>2868</v>
      </c>
      <c r="OO78" s="82" t="s">
        <v>2868</v>
      </c>
      <c r="OP78" s="82" t="s">
        <v>2868</v>
      </c>
      <c r="OQ78" s="82" t="s">
        <v>2868</v>
      </c>
      <c r="OR78" s="82" t="s">
        <v>2868</v>
      </c>
      <c r="OS78" s="82" t="s">
        <v>2868</v>
      </c>
      <c r="OT78" s="82" t="s">
        <v>2868</v>
      </c>
      <c r="OU78" s="82" t="s">
        <v>2868</v>
      </c>
      <c r="OV78" s="82" t="s">
        <v>2868</v>
      </c>
      <c r="OW78" s="82" t="s">
        <v>2868</v>
      </c>
      <c r="OX78" s="82" t="s">
        <v>2868</v>
      </c>
      <c r="OY78" s="82" t="s">
        <v>2868</v>
      </c>
      <c r="OZ78" s="82" t="s">
        <v>2868</v>
      </c>
      <c r="PA78" s="82" t="s">
        <v>2868</v>
      </c>
      <c r="PB78" s="82" t="s">
        <v>2868</v>
      </c>
      <c r="PC78" s="82" t="s">
        <v>2868</v>
      </c>
      <c r="PD78" s="82" t="s">
        <v>2868</v>
      </c>
      <c r="PE78" s="82" t="s">
        <v>2868</v>
      </c>
      <c r="PF78" s="82" t="s">
        <v>2868</v>
      </c>
      <c r="PG78" s="82" t="s">
        <v>2868</v>
      </c>
      <c r="PH78" s="82" t="s">
        <v>2868</v>
      </c>
      <c r="PI78" s="82" t="s">
        <v>2868</v>
      </c>
      <c r="PJ78" s="82" t="s">
        <v>2868</v>
      </c>
      <c r="PK78" s="82" t="s">
        <v>2868</v>
      </c>
      <c r="PL78" s="82" t="s">
        <v>2868</v>
      </c>
      <c r="PM78" s="82" t="s">
        <v>2868</v>
      </c>
      <c r="PN78" s="82" t="s">
        <v>2868</v>
      </c>
      <c r="PO78" s="82" t="s">
        <v>2868</v>
      </c>
      <c r="PP78" s="82" t="s">
        <v>2868</v>
      </c>
      <c r="PQ78" s="82" t="s">
        <v>2868</v>
      </c>
      <c r="PR78" s="82" t="s">
        <v>2868</v>
      </c>
      <c r="PS78" s="82" t="s">
        <v>2868</v>
      </c>
      <c r="PT78" s="82" t="s">
        <v>2868</v>
      </c>
      <c r="PU78" s="82" t="s">
        <v>2868</v>
      </c>
      <c r="PV78" s="82" t="s">
        <v>2868</v>
      </c>
      <c r="PW78" s="82" t="s">
        <v>2868</v>
      </c>
      <c r="PX78" s="82" t="s">
        <v>2868</v>
      </c>
      <c r="PY78" s="82" t="s">
        <v>2868</v>
      </c>
      <c r="PZ78" s="82" t="s">
        <v>2868</v>
      </c>
      <c r="QA78" s="82" t="s">
        <v>2868</v>
      </c>
      <c r="QB78" s="82" t="s">
        <v>2868</v>
      </c>
      <c r="QC78" s="82" t="s">
        <v>2868</v>
      </c>
      <c r="QD78" s="82" t="s">
        <v>2868</v>
      </c>
      <c r="QE78" s="82" t="s">
        <v>2868</v>
      </c>
      <c r="QF78" s="82" t="s">
        <v>2868</v>
      </c>
      <c r="QG78" s="82" t="s">
        <v>2868</v>
      </c>
      <c r="QH78" s="82" t="s">
        <v>2868</v>
      </c>
      <c r="QI78" s="82" t="s">
        <v>2868</v>
      </c>
      <c r="QJ78" s="82" t="s">
        <v>2868</v>
      </c>
      <c r="QK78" s="82" t="s">
        <v>2868</v>
      </c>
      <c r="QL78" s="82" t="s">
        <v>2868</v>
      </c>
      <c r="QM78" s="82" t="s">
        <v>2868</v>
      </c>
    </row>
    <row r="79" spans="2:455">
      <c r="B79" s="82" t="s">
        <v>2971</v>
      </c>
      <c r="C79" s="82" t="s">
        <v>4162</v>
      </c>
      <c r="D79" s="82" t="s">
        <v>2971</v>
      </c>
      <c r="E79" s="82" t="s">
        <v>3400</v>
      </c>
      <c r="F79" s="82" t="s">
        <v>849</v>
      </c>
      <c r="G79" s="82" t="s">
        <v>2787</v>
      </c>
      <c r="H79" s="82" t="s">
        <v>2787</v>
      </c>
      <c r="I79" s="82" t="s">
        <v>4019</v>
      </c>
      <c r="J79" s="82" t="s">
        <v>4021</v>
      </c>
      <c r="K79" s="82" t="s">
        <v>3301</v>
      </c>
      <c r="L79" s="82" t="s">
        <v>3291</v>
      </c>
      <c r="M79" s="82" t="s">
        <v>3304</v>
      </c>
      <c r="N79" s="82" t="s">
        <v>3324</v>
      </c>
      <c r="O79" s="82" t="s">
        <v>3358</v>
      </c>
      <c r="P79" s="82" t="s">
        <v>3324</v>
      </c>
      <c r="Q79" s="82" t="s">
        <v>3293</v>
      </c>
      <c r="R79" s="82" t="s">
        <v>3291</v>
      </c>
      <c r="S79" s="82" t="s">
        <v>3340</v>
      </c>
      <c r="T79" s="82" t="s">
        <v>2868</v>
      </c>
      <c r="U79" s="82" t="s">
        <v>2868</v>
      </c>
      <c r="V79" s="82" t="s">
        <v>4276</v>
      </c>
      <c r="W79" s="82" t="s">
        <v>3289</v>
      </c>
      <c r="X79" s="82" t="s">
        <v>3294</v>
      </c>
      <c r="Y79" s="82" t="s">
        <v>3291</v>
      </c>
      <c r="Z79" s="82" t="s">
        <v>3301</v>
      </c>
      <c r="AA79" s="82" t="s">
        <v>3360</v>
      </c>
      <c r="AB79" s="82" t="s">
        <v>3289</v>
      </c>
      <c r="AC79" s="82" t="s">
        <v>3291</v>
      </c>
      <c r="AD79" s="82" t="s">
        <v>2868</v>
      </c>
      <c r="AE79" s="82" t="s">
        <v>2868</v>
      </c>
      <c r="AF79" s="82" t="s">
        <v>3302</v>
      </c>
      <c r="AG79" s="82" t="s">
        <v>3293</v>
      </c>
      <c r="AH79" s="82" t="s">
        <v>3291</v>
      </c>
      <c r="AI79" s="82" t="s">
        <v>3325</v>
      </c>
      <c r="AJ79" s="82" t="s">
        <v>4290</v>
      </c>
      <c r="AK79" s="82" t="s">
        <v>3289</v>
      </c>
      <c r="AL79" s="82" t="s">
        <v>3294</v>
      </c>
      <c r="AM79" s="82" t="s">
        <v>3291</v>
      </c>
      <c r="AN79" s="82" t="s">
        <v>3301</v>
      </c>
      <c r="AO79" s="82" t="s">
        <v>3293</v>
      </c>
      <c r="AP79" s="82" t="s">
        <v>3289</v>
      </c>
      <c r="AQ79" s="82" t="s">
        <v>3291</v>
      </c>
      <c r="AR79" s="82" t="s">
        <v>2868</v>
      </c>
      <c r="AS79" s="82" t="s">
        <v>2868</v>
      </c>
      <c r="AT79" s="82" t="s">
        <v>3302</v>
      </c>
      <c r="AU79" s="82" t="s">
        <v>3293</v>
      </c>
      <c r="AV79" s="82" t="s">
        <v>3291</v>
      </c>
      <c r="AW79" s="82" t="s">
        <v>3291</v>
      </c>
      <c r="AX79" s="82" t="s">
        <v>4277</v>
      </c>
      <c r="AY79" s="82" t="s">
        <v>3289</v>
      </c>
      <c r="AZ79" s="82" t="s">
        <v>3294</v>
      </c>
      <c r="BA79" s="82" t="s">
        <v>3291</v>
      </c>
      <c r="BB79" s="82" t="s">
        <v>3301</v>
      </c>
      <c r="BC79" s="82" t="s">
        <v>3293</v>
      </c>
      <c r="BD79" s="82" t="s">
        <v>3289</v>
      </c>
      <c r="BE79" s="82" t="s">
        <v>3291</v>
      </c>
      <c r="BF79" s="82" t="s">
        <v>2868</v>
      </c>
      <c r="BG79" s="82" t="s">
        <v>2868</v>
      </c>
      <c r="BH79" s="82" t="s">
        <v>3302</v>
      </c>
      <c r="BI79" s="82" t="s">
        <v>3293</v>
      </c>
      <c r="BJ79" s="82" t="s">
        <v>3291</v>
      </c>
      <c r="BK79" s="82" t="s">
        <v>3291</v>
      </c>
      <c r="BL79" s="82" t="s">
        <v>4291</v>
      </c>
      <c r="BM79" s="82" t="s">
        <v>3289</v>
      </c>
      <c r="BN79" s="82" t="s">
        <v>3294</v>
      </c>
      <c r="BO79" s="82" t="s">
        <v>3291</v>
      </c>
      <c r="BP79" s="82" t="s">
        <v>3301</v>
      </c>
      <c r="BQ79" s="82" t="s">
        <v>3293</v>
      </c>
      <c r="BR79" s="82" t="s">
        <v>3289</v>
      </c>
      <c r="BS79" s="82" t="s">
        <v>3291</v>
      </c>
      <c r="BT79" s="82" t="s">
        <v>2868</v>
      </c>
      <c r="BU79" s="82" t="s">
        <v>2868</v>
      </c>
      <c r="BV79" s="82" t="s">
        <v>3302</v>
      </c>
      <c r="BW79" s="82" t="s">
        <v>3293</v>
      </c>
      <c r="BX79" s="82" t="s">
        <v>3291</v>
      </c>
      <c r="BY79" s="82" t="s">
        <v>3291</v>
      </c>
      <c r="BZ79" s="82" t="s">
        <v>4278</v>
      </c>
      <c r="CA79" s="82" t="s">
        <v>3289</v>
      </c>
      <c r="CB79" s="82" t="s">
        <v>3294</v>
      </c>
      <c r="CC79" s="82" t="s">
        <v>3291</v>
      </c>
      <c r="CD79" s="82" t="s">
        <v>3301</v>
      </c>
      <c r="CE79" s="82" t="s">
        <v>3293</v>
      </c>
      <c r="CF79" s="82" t="s">
        <v>3289</v>
      </c>
      <c r="CG79" s="82" t="s">
        <v>3291</v>
      </c>
      <c r="CH79" s="82" t="s">
        <v>2868</v>
      </c>
      <c r="CI79" s="82" t="s">
        <v>2868</v>
      </c>
      <c r="CJ79" s="82" t="s">
        <v>3302</v>
      </c>
      <c r="CK79" s="82" t="s">
        <v>3293</v>
      </c>
      <c r="CL79" s="82" t="s">
        <v>3291</v>
      </c>
      <c r="CM79" s="82" t="s">
        <v>3291</v>
      </c>
      <c r="CN79" s="82" t="s">
        <v>4279</v>
      </c>
      <c r="CO79" s="82" t="s">
        <v>3289</v>
      </c>
      <c r="CP79" s="82" t="s">
        <v>3294</v>
      </c>
      <c r="CQ79" s="82" t="s">
        <v>3291</v>
      </c>
      <c r="CR79" s="82" t="s">
        <v>3301</v>
      </c>
      <c r="CS79" s="82" t="s">
        <v>3293</v>
      </c>
      <c r="CT79" s="82" t="s">
        <v>3289</v>
      </c>
      <c r="CU79" s="82" t="s">
        <v>3291</v>
      </c>
      <c r="CV79" s="82" t="s">
        <v>2868</v>
      </c>
      <c r="CW79" s="82" t="s">
        <v>2868</v>
      </c>
      <c r="CX79" s="82" t="s">
        <v>3302</v>
      </c>
      <c r="CY79" s="82" t="s">
        <v>3293</v>
      </c>
      <c r="CZ79" s="82" t="s">
        <v>3291</v>
      </c>
      <c r="DA79" s="82" t="s">
        <v>3291</v>
      </c>
      <c r="DB79" s="82" t="s">
        <v>4280</v>
      </c>
      <c r="DC79" s="82" t="s">
        <v>3289</v>
      </c>
      <c r="DD79" s="82" t="s">
        <v>3294</v>
      </c>
      <c r="DE79" s="82" t="s">
        <v>3291</v>
      </c>
      <c r="DF79" s="82" t="s">
        <v>3301</v>
      </c>
      <c r="DG79" s="82" t="s">
        <v>3293</v>
      </c>
      <c r="DH79" s="82" t="s">
        <v>3289</v>
      </c>
      <c r="DI79" s="82" t="s">
        <v>3291</v>
      </c>
      <c r="DJ79" s="82" t="s">
        <v>2868</v>
      </c>
      <c r="DK79" s="82" t="s">
        <v>2868</v>
      </c>
      <c r="DL79" s="82" t="s">
        <v>3302</v>
      </c>
      <c r="DM79" s="82" t="s">
        <v>3293</v>
      </c>
      <c r="DN79" s="82" t="s">
        <v>3291</v>
      </c>
      <c r="DO79" s="82" t="s">
        <v>3291</v>
      </c>
      <c r="DP79" s="82" t="s">
        <v>4281</v>
      </c>
      <c r="DQ79" s="82" t="s">
        <v>3297</v>
      </c>
      <c r="DR79" s="82" t="s">
        <v>2868</v>
      </c>
      <c r="DS79" s="82" t="s">
        <v>2868</v>
      </c>
      <c r="DT79" s="82" t="s">
        <v>2868</v>
      </c>
      <c r="DU79" s="82" t="s">
        <v>2868</v>
      </c>
      <c r="DV79" s="82" t="s">
        <v>2868</v>
      </c>
      <c r="DW79" s="82" t="s">
        <v>2868</v>
      </c>
      <c r="DX79" s="82" t="s">
        <v>2868</v>
      </c>
      <c r="DY79" s="82" t="s">
        <v>2868</v>
      </c>
      <c r="DZ79" s="82" t="s">
        <v>2868</v>
      </c>
      <c r="EA79" s="82" t="s">
        <v>2868</v>
      </c>
      <c r="EB79" s="82" t="s">
        <v>2868</v>
      </c>
      <c r="EC79" s="82" t="s">
        <v>2868</v>
      </c>
      <c r="ED79" s="82" t="s">
        <v>4292</v>
      </c>
      <c r="EE79" s="82" t="s">
        <v>3289</v>
      </c>
      <c r="EF79" s="82" t="s">
        <v>3294</v>
      </c>
      <c r="EG79" s="82" t="s">
        <v>3291</v>
      </c>
      <c r="EH79" s="82" t="s">
        <v>3301</v>
      </c>
      <c r="EI79" s="82" t="s">
        <v>3293</v>
      </c>
      <c r="EJ79" s="82" t="s">
        <v>3289</v>
      </c>
      <c r="EK79" s="82" t="s">
        <v>3291</v>
      </c>
      <c r="EL79" s="82" t="s">
        <v>2868</v>
      </c>
      <c r="EM79" s="82" t="s">
        <v>2868</v>
      </c>
      <c r="EN79" s="82" t="s">
        <v>3302</v>
      </c>
      <c r="EO79" s="82" t="s">
        <v>3293</v>
      </c>
      <c r="EP79" s="82" t="s">
        <v>3291</v>
      </c>
      <c r="EQ79" s="82" t="s">
        <v>3291</v>
      </c>
      <c r="ER79" s="82" t="s">
        <v>4282</v>
      </c>
      <c r="ES79" s="82" t="s">
        <v>3289</v>
      </c>
      <c r="ET79" s="82" t="s">
        <v>3294</v>
      </c>
      <c r="EU79" s="82" t="s">
        <v>3291</v>
      </c>
      <c r="EV79" s="82" t="s">
        <v>3301</v>
      </c>
      <c r="EW79" s="82" t="s">
        <v>3293</v>
      </c>
      <c r="EX79" s="82" t="s">
        <v>3289</v>
      </c>
      <c r="EY79" s="82" t="s">
        <v>3291</v>
      </c>
      <c r="EZ79" s="82" t="s">
        <v>2868</v>
      </c>
      <c r="FA79" s="82" t="s">
        <v>2868</v>
      </c>
      <c r="FB79" s="82" t="s">
        <v>3302</v>
      </c>
      <c r="FC79" s="82" t="s">
        <v>3293</v>
      </c>
      <c r="FD79" s="82" t="s">
        <v>3291</v>
      </c>
      <c r="FE79" s="82" t="s">
        <v>3291</v>
      </c>
      <c r="FF79" s="82" t="s">
        <v>4283</v>
      </c>
      <c r="FG79" s="82" t="s">
        <v>3289</v>
      </c>
      <c r="FH79" s="82" t="s">
        <v>3294</v>
      </c>
      <c r="FI79" s="82" t="s">
        <v>3291</v>
      </c>
      <c r="FJ79" s="82" t="s">
        <v>3301</v>
      </c>
      <c r="FK79" s="82" t="s">
        <v>3293</v>
      </c>
      <c r="FL79" s="82" t="s">
        <v>3289</v>
      </c>
      <c r="FM79" s="82" t="s">
        <v>3291</v>
      </c>
      <c r="FN79" s="82" t="s">
        <v>2868</v>
      </c>
      <c r="FO79" s="82" t="s">
        <v>2868</v>
      </c>
      <c r="FP79" s="82" t="s">
        <v>3302</v>
      </c>
      <c r="FQ79" s="82" t="s">
        <v>3293</v>
      </c>
      <c r="FR79" s="82" t="s">
        <v>3291</v>
      </c>
      <c r="FS79" s="82" t="s">
        <v>3291</v>
      </c>
      <c r="FT79" s="82" t="s">
        <v>4293</v>
      </c>
      <c r="FU79" s="82" t="s">
        <v>3289</v>
      </c>
      <c r="FV79" s="82" t="s">
        <v>3294</v>
      </c>
      <c r="FW79" s="82" t="s">
        <v>3291</v>
      </c>
      <c r="FX79" s="82" t="s">
        <v>3301</v>
      </c>
      <c r="FY79" s="82" t="s">
        <v>3293</v>
      </c>
      <c r="FZ79" s="82" t="s">
        <v>3289</v>
      </c>
      <c r="GA79" s="82" t="s">
        <v>3291</v>
      </c>
      <c r="GB79" s="82" t="s">
        <v>2868</v>
      </c>
      <c r="GC79" s="82" t="s">
        <v>2868</v>
      </c>
      <c r="GD79" s="82" t="s">
        <v>3302</v>
      </c>
      <c r="GE79" s="82" t="s">
        <v>3293</v>
      </c>
      <c r="GF79" s="82" t="s">
        <v>3291</v>
      </c>
      <c r="GG79" s="82" t="s">
        <v>3291</v>
      </c>
      <c r="GH79" s="82" t="s">
        <v>4284</v>
      </c>
      <c r="GI79" s="82" t="s">
        <v>3289</v>
      </c>
      <c r="GJ79" s="82" t="s">
        <v>3294</v>
      </c>
      <c r="GK79" s="82" t="s">
        <v>3291</v>
      </c>
      <c r="GL79" s="82" t="s">
        <v>3301</v>
      </c>
      <c r="GM79" s="82" t="s">
        <v>3293</v>
      </c>
      <c r="GN79" s="82" t="s">
        <v>3289</v>
      </c>
      <c r="GO79" s="82" t="s">
        <v>3291</v>
      </c>
      <c r="GP79" s="82" t="s">
        <v>2868</v>
      </c>
      <c r="GQ79" s="82" t="s">
        <v>2868</v>
      </c>
      <c r="GR79" s="82" t="s">
        <v>3302</v>
      </c>
      <c r="GS79" s="82" t="s">
        <v>3293</v>
      </c>
      <c r="GT79" s="82" t="s">
        <v>3291</v>
      </c>
      <c r="GU79" s="82" t="s">
        <v>3291</v>
      </c>
      <c r="GV79" s="82" t="s">
        <v>4294</v>
      </c>
      <c r="GW79" s="82" t="s">
        <v>3289</v>
      </c>
      <c r="GX79" s="82" t="s">
        <v>3294</v>
      </c>
      <c r="GY79" s="82" t="s">
        <v>3291</v>
      </c>
      <c r="GZ79" s="82" t="s">
        <v>3301</v>
      </c>
      <c r="HA79" s="82" t="s">
        <v>1974</v>
      </c>
      <c r="HB79" s="82" t="s">
        <v>3289</v>
      </c>
      <c r="HC79" s="82" t="s">
        <v>3291</v>
      </c>
      <c r="HD79" s="82" t="s">
        <v>2868</v>
      </c>
      <c r="HE79" s="82" t="s">
        <v>2868</v>
      </c>
      <c r="HF79" s="82" t="s">
        <v>3302</v>
      </c>
      <c r="HG79" s="82" t="s">
        <v>3293</v>
      </c>
      <c r="HH79" s="82" t="s">
        <v>3291</v>
      </c>
      <c r="HI79" s="82" t="s">
        <v>3308</v>
      </c>
      <c r="HJ79" s="82" t="s">
        <v>4285</v>
      </c>
      <c r="HK79" s="82" t="s">
        <v>3289</v>
      </c>
      <c r="HL79" s="82" t="s">
        <v>3294</v>
      </c>
      <c r="HM79" s="82" t="s">
        <v>3291</v>
      </c>
      <c r="HN79" s="82" t="s">
        <v>3301</v>
      </c>
      <c r="HO79" s="82" t="s">
        <v>3293</v>
      </c>
      <c r="HP79" s="82" t="s">
        <v>3289</v>
      </c>
      <c r="HQ79" s="82" t="s">
        <v>3291</v>
      </c>
      <c r="HR79" s="82" t="s">
        <v>2868</v>
      </c>
      <c r="HS79" s="82" t="s">
        <v>2868</v>
      </c>
      <c r="HT79" s="82" t="s">
        <v>3302</v>
      </c>
      <c r="HU79" s="82" t="s">
        <v>3293</v>
      </c>
      <c r="HV79" s="82" t="s">
        <v>3291</v>
      </c>
      <c r="HW79" s="82" t="s">
        <v>3291</v>
      </c>
      <c r="HX79" s="82" t="s">
        <v>4286</v>
      </c>
      <c r="HY79" s="82" t="s">
        <v>3297</v>
      </c>
      <c r="HZ79" s="82" t="s">
        <v>2868</v>
      </c>
      <c r="IA79" s="82" t="s">
        <v>2868</v>
      </c>
      <c r="IB79" s="82" t="s">
        <v>2868</v>
      </c>
      <c r="IC79" s="82" t="s">
        <v>2868</v>
      </c>
      <c r="ID79" s="82" t="s">
        <v>2868</v>
      </c>
      <c r="IE79" s="82" t="s">
        <v>2868</v>
      </c>
      <c r="IF79" s="82" t="s">
        <v>2868</v>
      </c>
      <c r="IG79" s="82" t="s">
        <v>2868</v>
      </c>
      <c r="IH79" s="82" t="s">
        <v>2868</v>
      </c>
      <c r="II79" s="82" t="s">
        <v>2868</v>
      </c>
      <c r="IJ79" s="82" t="s">
        <v>2868</v>
      </c>
      <c r="IK79" s="82" t="s">
        <v>2868</v>
      </c>
      <c r="IL79" s="82" t="s">
        <v>4287</v>
      </c>
      <c r="IM79" s="82" t="s">
        <v>3289</v>
      </c>
      <c r="IN79" s="82" t="s">
        <v>3294</v>
      </c>
      <c r="IO79" s="82" t="s">
        <v>3291</v>
      </c>
      <c r="IP79" s="82" t="s">
        <v>3301</v>
      </c>
      <c r="IQ79" s="82" t="s">
        <v>3293</v>
      </c>
      <c r="IR79" s="82" t="s">
        <v>3289</v>
      </c>
      <c r="IS79" s="82" t="s">
        <v>3291</v>
      </c>
      <c r="IT79" s="82" t="s">
        <v>2868</v>
      </c>
      <c r="IU79" s="82" t="s">
        <v>2868</v>
      </c>
      <c r="IV79" s="82" t="s">
        <v>3302</v>
      </c>
      <c r="IW79" s="82" t="s">
        <v>3293</v>
      </c>
      <c r="IX79" s="82" t="s">
        <v>3291</v>
      </c>
      <c r="IY79" s="82" t="s">
        <v>3291</v>
      </c>
      <c r="IZ79" s="82" t="s">
        <v>4288</v>
      </c>
      <c r="JA79" s="82" t="s">
        <v>3297</v>
      </c>
      <c r="JB79" s="82" t="s">
        <v>2868</v>
      </c>
      <c r="JC79" s="82" t="s">
        <v>2868</v>
      </c>
      <c r="JD79" s="82" t="s">
        <v>2868</v>
      </c>
      <c r="JE79" s="82" t="s">
        <v>2868</v>
      </c>
      <c r="JF79" s="82" t="s">
        <v>2868</v>
      </c>
      <c r="JG79" s="82" t="s">
        <v>2868</v>
      </c>
      <c r="JH79" s="82" t="s">
        <v>2868</v>
      </c>
      <c r="JI79" s="82" t="s">
        <v>2868</v>
      </c>
      <c r="JJ79" s="82" t="s">
        <v>2868</v>
      </c>
      <c r="JK79" s="82" t="s">
        <v>2868</v>
      </c>
      <c r="JL79" s="82" t="s">
        <v>2868</v>
      </c>
      <c r="JM79" s="82" t="s">
        <v>2868</v>
      </c>
      <c r="JN79" s="82" t="s">
        <v>4295</v>
      </c>
      <c r="JO79" s="82" t="s">
        <v>3289</v>
      </c>
      <c r="JP79" s="82" t="s">
        <v>3294</v>
      </c>
      <c r="JQ79" s="82" t="s">
        <v>3291</v>
      </c>
      <c r="JR79" s="82" t="s">
        <v>3301</v>
      </c>
      <c r="JS79" s="82" t="s">
        <v>3293</v>
      </c>
      <c r="JT79" s="82" t="s">
        <v>3289</v>
      </c>
      <c r="JU79" s="82" t="s">
        <v>3291</v>
      </c>
      <c r="JV79" s="82" t="s">
        <v>2868</v>
      </c>
      <c r="JW79" s="82" t="s">
        <v>2868</v>
      </c>
      <c r="JX79" s="82" t="s">
        <v>3302</v>
      </c>
      <c r="JY79" s="82" t="s">
        <v>3293</v>
      </c>
      <c r="JZ79" s="82" t="s">
        <v>3291</v>
      </c>
      <c r="KA79" s="82" t="s">
        <v>3291</v>
      </c>
      <c r="KB79" s="82" t="s">
        <v>4289</v>
      </c>
      <c r="KC79" s="82" t="s">
        <v>3289</v>
      </c>
      <c r="KD79" s="82" t="s">
        <v>3294</v>
      </c>
      <c r="KE79" s="82" t="s">
        <v>3291</v>
      </c>
      <c r="KF79" s="82" t="s">
        <v>3301</v>
      </c>
      <c r="KG79" s="82" t="s">
        <v>3293</v>
      </c>
      <c r="KH79" s="82" t="s">
        <v>3289</v>
      </c>
      <c r="KI79" s="82" t="s">
        <v>3291</v>
      </c>
      <c r="KJ79" s="82" t="s">
        <v>2868</v>
      </c>
      <c r="KK79" s="82" t="s">
        <v>2868</v>
      </c>
      <c r="KL79" s="82" t="s">
        <v>3302</v>
      </c>
      <c r="KM79" s="82" t="s">
        <v>3293</v>
      </c>
      <c r="KN79" s="82" t="s">
        <v>3291</v>
      </c>
      <c r="KO79" s="82" t="s">
        <v>3291</v>
      </c>
      <c r="KP79" s="82" t="s">
        <v>2868</v>
      </c>
      <c r="KQ79" s="82" t="s">
        <v>2868</v>
      </c>
      <c r="KR79" s="82" t="s">
        <v>2868</v>
      </c>
      <c r="KS79" s="82" t="s">
        <v>2868</v>
      </c>
      <c r="KT79" s="82" t="s">
        <v>2868</v>
      </c>
      <c r="KU79" s="82" t="s">
        <v>2868</v>
      </c>
      <c r="KV79" s="82" t="s">
        <v>2868</v>
      </c>
      <c r="KW79" s="82" t="s">
        <v>2868</v>
      </c>
      <c r="KX79" s="82" t="s">
        <v>2868</v>
      </c>
      <c r="KY79" s="82" t="s">
        <v>2868</v>
      </c>
      <c r="KZ79" s="82" t="s">
        <v>2868</v>
      </c>
      <c r="LA79" s="82" t="s">
        <v>2868</v>
      </c>
      <c r="LB79" s="82" t="s">
        <v>2868</v>
      </c>
      <c r="LC79" s="82" t="s">
        <v>2868</v>
      </c>
      <c r="LD79" s="82" t="s">
        <v>2868</v>
      </c>
      <c r="LE79" s="82" t="s">
        <v>2868</v>
      </c>
      <c r="LF79" s="82" t="s">
        <v>2868</v>
      </c>
      <c r="LG79" s="82" t="s">
        <v>2868</v>
      </c>
      <c r="LH79" s="82" t="s">
        <v>2868</v>
      </c>
      <c r="LI79" s="82" t="s">
        <v>2868</v>
      </c>
      <c r="LJ79" s="82" t="s">
        <v>2868</v>
      </c>
      <c r="LK79" s="82" t="s">
        <v>2868</v>
      </c>
      <c r="LL79" s="82" t="s">
        <v>2868</v>
      </c>
      <c r="LM79" s="82" t="s">
        <v>2868</v>
      </c>
      <c r="LN79" s="82" t="s">
        <v>2868</v>
      </c>
      <c r="LO79" s="82" t="s">
        <v>2868</v>
      </c>
      <c r="LP79" s="82" t="s">
        <v>2868</v>
      </c>
      <c r="LQ79" s="82" t="s">
        <v>2868</v>
      </c>
      <c r="LR79" s="82" t="s">
        <v>2868</v>
      </c>
      <c r="LS79" s="82" t="s">
        <v>2868</v>
      </c>
      <c r="LT79" s="82" t="s">
        <v>2868</v>
      </c>
      <c r="LU79" s="82" t="s">
        <v>2868</v>
      </c>
      <c r="LV79" s="82" t="s">
        <v>2868</v>
      </c>
      <c r="LW79" s="82" t="s">
        <v>2868</v>
      </c>
      <c r="LX79" s="82" t="s">
        <v>2868</v>
      </c>
      <c r="LY79" s="82" t="s">
        <v>2868</v>
      </c>
      <c r="LZ79" s="82" t="s">
        <v>2868</v>
      </c>
      <c r="MA79" s="82" t="s">
        <v>2868</v>
      </c>
      <c r="MB79" s="82" t="s">
        <v>2868</v>
      </c>
      <c r="MC79" s="82" t="s">
        <v>2868</v>
      </c>
      <c r="MD79" s="82" t="s">
        <v>2868</v>
      </c>
      <c r="ME79" s="82" t="s">
        <v>2868</v>
      </c>
      <c r="MF79" s="82" t="s">
        <v>2868</v>
      </c>
      <c r="MG79" s="82" t="s">
        <v>2868</v>
      </c>
      <c r="MH79" s="82" t="s">
        <v>2868</v>
      </c>
      <c r="MI79" s="82" t="s">
        <v>2868</v>
      </c>
      <c r="MJ79" s="82" t="s">
        <v>2868</v>
      </c>
      <c r="MK79" s="82" t="s">
        <v>2868</v>
      </c>
      <c r="ML79" s="82" t="s">
        <v>2868</v>
      </c>
      <c r="MM79" s="82" t="s">
        <v>2868</v>
      </c>
      <c r="MN79" s="82" t="s">
        <v>2868</v>
      </c>
      <c r="MO79" s="82" t="s">
        <v>2868</v>
      </c>
      <c r="MP79" s="82" t="s">
        <v>2868</v>
      </c>
      <c r="MQ79" s="82" t="s">
        <v>2868</v>
      </c>
      <c r="MR79" s="82" t="s">
        <v>2868</v>
      </c>
      <c r="MS79" s="82" t="s">
        <v>2868</v>
      </c>
      <c r="MT79" s="82" t="s">
        <v>2868</v>
      </c>
      <c r="MU79" s="82" t="s">
        <v>2868</v>
      </c>
      <c r="MV79" s="82" t="s">
        <v>2868</v>
      </c>
      <c r="MW79" s="82" t="s">
        <v>2868</v>
      </c>
      <c r="MX79" s="82" t="s">
        <v>2868</v>
      </c>
      <c r="MY79" s="82" t="s">
        <v>2868</v>
      </c>
      <c r="MZ79" s="82" t="s">
        <v>2868</v>
      </c>
      <c r="NA79" s="82" t="s">
        <v>2868</v>
      </c>
      <c r="NB79" s="82" t="s">
        <v>2868</v>
      </c>
      <c r="NC79" s="82" t="s">
        <v>2868</v>
      </c>
      <c r="ND79" s="82" t="s">
        <v>2868</v>
      </c>
      <c r="NE79" s="82" t="s">
        <v>2868</v>
      </c>
      <c r="NF79" s="82" t="s">
        <v>2868</v>
      </c>
      <c r="NG79" s="82" t="s">
        <v>2868</v>
      </c>
      <c r="NH79" s="82" t="s">
        <v>2868</v>
      </c>
      <c r="NI79" s="82" t="s">
        <v>2868</v>
      </c>
      <c r="NJ79" s="82" t="s">
        <v>2868</v>
      </c>
      <c r="NK79" s="82" t="s">
        <v>2868</v>
      </c>
      <c r="NL79" s="82" t="s">
        <v>2868</v>
      </c>
      <c r="NM79" s="82" t="s">
        <v>2868</v>
      </c>
      <c r="NN79" s="82" t="s">
        <v>2868</v>
      </c>
      <c r="NO79" s="82" t="s">
        <v>2868</v>
      </c>
      <c r="NP79" s="82" t="s">
        <v>2868</v>
      </c>
      <c r="NQ79" s="82" t="s">
        <v>2868</v>
      </c>
      <c r="NR79" s="82" t="s">
        <v>2868</v>
      </c>
      <c r="NS79" s="82" t="s">
        <v>2868</v>
      </c>
      <c r="NT79" s="82" t="s">
        <v>2868</v>
      </c>
      <c r="NU79" s="82" t="s">
        <v>2868</v>
      </c>
      <c r="NV79" s="82" t="s">
        <v>2868</v>
      </c>
      <c r="NW79" s="82" t="s">
        <v>2868</v>
      </c>
      <c r="NX79" s="82" t="s">
        <v>2868</v>
      </c>
      <c r="NY79" s="82" t="s">
        <v>2868</v>
      </c>
      <c r="NZ79" s="82" t="s">
        <v>2868</v>
      </c>
      <c r="OA79" s="82" t="s">
        <v>2868</v>
      </c>
      <c r="OB79" s="82" t="s">
        <v>2868</v>
      </c>
      <c r="OC79" s="82" t="s">
        <v>2868</v>
      </c>
      <c r="OD79" s="82" t="s">
        <v>2868</v>
      </c>
      <c r="OE79" s="82" t="s">
        <v>2868</v>
      </c>
      <c r="OF79" s="82" t="s">
        <v>2868</v>
      </c>
      <c r="OG79" s="82" t="s">
        <v>2868</v>
      </c>
      <c r="OH79" s="82" t="s">
        <v>2868</v>
      </c>
      <c r="OI79" s="82" t="s">
        <v>2868</v>
      </c>
      <c r="OJ79" s="82" t="s">
        <v>2868</v>
      </c>
      <c r="OK79" s="82" t="s">
        <v>2868</v>
      </c>
      <c r="OL79" s="82" t="s">
        <v>2868</v>
      </c>
      <c r="OM79" s="82" t="s">
        <v>2868</v>
      </c>
      <c r="ON79" s="82" t="s">
        <v>2868</v>
      </c>
      <c r="OO79" s="82" t="s">
        <v>2868</v>
      </c>
      <c r="OP79" s="82" t="s">
        <v>2868</v>
      </c>
      <c r="OQ79" s="82" t="s">
        <v>2868</v>
      </c>
      <c r="OR79" s="82" t="s">
        <v>2868</v>
      </c>
      <c r="OS79" s="82" t="s">
        <v>2868</v>
      </c>
      <c r="OT79" s="82" t="s">
        <v>2868</v>
      </c>
      <c r="OU79" s="82" t="s">
        <v>2868</v>
      </c>
      <c r="OV79" s="82" t="s">
        <v>2868</v>
      </c>
      <c r="OW79" s="82" t="s">
        <v>2868</v>
      </c>
      <c r="OX79" s="82" t="s">
        <v>2868</v>
      </c>
      <c r="OY79" s="82" t="s">
        <v>2868</v>
      </c>
      <c r="OZ79" s="82" t="s">
        <v>2868</v>
      </c>
      <c r="PA79" s="82" t="s">
        <v>2868</v>
      </c>
      <c r="PB79" s="82" t="s">
        <v>2868</v>
      </c>
      <c r="PC79" s="82" t="s">
        <v>2868</v>
      </c>
      <c r="PD79" s="82" t="s">
        <v>2868</v>
      </c>
      <c r="PE79" s="82" t="s">
        <v>2868</v>
      </c>
      <c r="PF79" s="82" t="s">
        <v>2868</v>
      </c>
      <c r="PG79" s="82" t="s">
        <v>2868</v>
      </c>
      <c r="PH79" s="82" t="s">
        <v>2868</v>
      </c>
      <c r="PI79" s="82" t="s">
        <v>2868</v>
      </c>
      <c r="PJ79" s="82" t="s">
        <v>2868</v>
      </c>
      <c r="PK79" s="82" t="s">
        <v>2868</v>
      </c>
      <c r="PL79" s="82" t="s">
        <v>2868</v>
      </c>
      <c r="PM79" s="82" t="s">
        <v>2868</v>
      </c>
      <c r="PN79" s="82" t="s">
        <v>2868</v>
      </c>
      <c r="PO79" s="82" t="s">
        <v>2868</v>
      </c>
      <c r="PP79" s="82" t="s">
        <v>2868</v>
      </c>
      <c r="PQ79" s="82" t="s">
        <v>2868</v>
      </c>
      <c r="PR79" s="82" t="s">
        <v>2868</v>
      </c>
      <c r="PS79" s="82" t="s">
        <v>2868</v>
      </c>
      <c r="PT79" s="82" t="s">
        <v>2868</v>
      </c>
      <c r="PU79" s="82" t="s">
        <v>2868</v>
      </c>
      <c r="PV79" s="82" t="s">
        <v>2868</v>
      </c>
      <c r="PW79" s="82" t="s">
        <v>2868</v>
      </c>
      <c r="PX79" s="82" t="s">
        <v>2868</v>
      </c>
      <c r="PY79" s="82" t="s">
        <v>2868</v>
      </c>
      <c r="PZ79" s="82" t="s">
        <v>2868</v>
      </c>
      <c r="QA79" s="82" t="s">
        <v>2868</v>
      </c>
      <c r="QB79" s="82" t="s">
        <v>2868</v>
      </c>
      <c r="QC79" s="82" t="s">
        <v>2868</v>
      </c>
      <c r="QD79" s="82" t="s">
        <v>2868</v>
      </c>
      <c r="QE79" s="82" t="s">
        <v>2868</v>
      </c>
      <c r="QF79" s="82" t="s">
        <v>2868</v>
      </c>
      <c r="QG79" s="82" t="s">
        <v>2868</v>
      </c>
      <c r="QH79" s="82" t="s">
        <v>2868</v>
      </c>
      <c r="QI79" s="82" t="s">
        <v>2868</v>
      </c>
      <c r="QJ79" s="82" t="s">
        <v>2868</v>
      </c>
      <c r="QK79" s="82" t="s">
        <v>2868</v>
      </c>
      <c r="QL79" s="82" t="s">
        <v>2868</v>
      </c>
      <c r="QM79" s="82" t="s">
        <v>2868</v>
      </c>
    </row>
    <row r="80" spans="2:455">
      <c r="B80" s="82" t="s">
        <v>2973</v>
      </c>
      <c r="C80" s="82" t="s">
        <v>4164</v>
      </c>
      <c r="D80" s="82" t="s">
        <v>2973</v>
      </c>
      <c r="E80" s="82" t="s">
        <v>3401</v>
      </c>
      <c r="F80" s="82" t="s">
        <v>849</v>
      </c>
      <c r="G80" s="82" t="s">
        <v>2684</v>
      </c>
      <c r="H80" s="82" t="s">
        <v>2684</v>
      </c>
      <c r="I80" s="82" t="s">
        <v>4019</v>
      </c>
      <c r="J80" s="82" t="s">
        <v>4021</v>
      </c>
      <c r="K80" s="82" t="s">
        <v>3303</v>
      </c>
      <c r="L80" s="82" t="s">
        <v>3291</v>
      </c>
      <c r="M80" s="82" t="s">
        <v>3297</v>
      </c>
      <c r="N80" s="82" t="s">
        <v>3306</v>
      </c>
      <c r="O80" s="82" t="s">
        <v>3291</v>
      </c>
      <c r="P80" s="82" t="s">
        <v>3306</v>
      </c>
      <c r="Q80" s="82" t="s">
        <v>3291</v>
      </c>
      <c r="R80" s="82" t="s">
        <v>3291</v>
      </c>
      <c r="S80" s="82" t="s">
        <v>3291</v>
      </c>
      <c r="T80" s="82" t="s">
        <v>2868</v>
      </c>
      <c r="U80" s="82" t="s">
        <v>2868</v>
      </c>
      <c r="V80" s="82" t="s">
        <v>4276</v>
      </c>
      <c r="W80" s="82" t="s">
        <v>3289</v>
      </c>
      <c r="X80" s="82" t="s">
        <v>3294</v>
      </c>
      <c r="Y80" s="82" t="s">
        <v>3291</v>
      </c>
      <c r="Z80" s="82" t="s">
        <v>3301</v>
      </c>
      <c r="AA80" s="82" t="s">
        <v>3293</v>
      </c>
      <c r="AB80" s="82" t="s">
        <v>3289</v>
      </c>
      <c r="AC80" s="82" t="s">
        <v>3291</v>
      </c>
      <c r="AD80" s="82" t="s">
        <v>2868</v>
      </c>
      <c r="AE80" s="82" t="s">
        <v>2868</v>
      </c>
      <c r="AF80" s="82" t="s">
        <v>3302</v>
      </c>
      <c r="AG80" s="82" t="s">
        <v>3293</v>
      </c>
      <c r="AH80" s="82" t="s">
        <v>3291</v>
      </c>
      <c r="AI80" s="82" t="s">
        <v>3291</v>
      </c>
      <c r="AJ80" s="82" t="s">
        <v>4290</v>
      </c>
      <c r="AK80" s="82" t="s">
        <v>3289</v>
      </c>
      <c r="AL80" s="82" t="s">
        <v>3294</v>
      </c>
      <c r="AM80" s="82" t="s">
        <v>3291</v>
      </c>
      <c r="AN80" s="82" t="s">
        <v>3301</v>
      </c>
      <c r="AO80" s="82" t="s">
        <v>3293</v>
      </c>
      <c r="AP80" s="82" t="s">
        <v>3289</v>
      </c>
      <c r="AQ80" s="82" t="s">
        <v>3291</v>
      </c>
      <c r="AR80" s="82" t="s">
        <v>2868</v>
      </c>
      <c r="AS80" s="82" t="s">
        <v>2868</v>
      </c>
      <c r="AT80" s="82" t="s">
        <v>3302</v>
      </c>
      <c r="AU80" s="82" t="s">
        <v>3293</v>
      </c>
      <c r="AV80" s="82" t="s">
        <v>3291</v>
      </c>
      <c r="AW80" s="82" t="s">
        <v>3291</v>
      </c>
      <c r="AX80" s="82" t="s">
        <v>4277</v>
      </c>
      <c r="AY80" s="82" t="s">
        <v>3289</v>
      </c>
      <c r="AZ80" s="82" t="s">
        <v>3294</v>
      </c>
      <c r="BA80" s="82" t="s">
        <v>3291</v>
      </c>
      <c r="BB80" s="82" t="s">
        <v>3301</v>
      </c>
      <c r="BC80" s="82" t="s">
        <v>3293</v>
      </c>
      <c r="BD80" s="82" t="s">
        <v>3289</v>
      </c>
      <c r="BE80" s="82" t="s">
        <v>3291</v>
      </c>
      <c r="BF80" s="82" t="s">
        <v>2868</v>
      </c>
      <c r="BG80" s="82" t="s">
        <v>2868</v>
      </c>
      <c r="BH80" s="82" t="s">
        <v>3302</v>
      </c>
      <c r="BI80" s="82" t="s">
        <v>3293</v>
      </c>
      <c r="BJ80" s="82" t="s">
        <v>3291</v>
      </c>
      <c r="BK80" s="82" t="s">
        <v>3291</v>
      </c>
      <c r="BL80" s="82" t="s">
        <v>4291</v>
      </c>
      <c r="BM80" s="82" t="s">
        <v>3289</v>
      </c>
      <c r="BN80" s="82" t="s">
        <v>3294</v>
      </c>
      <c r="BO80" s="82" t="s">
        <v>3291</v>
      </c>
      <c r="BP80" s="82" t="s">
        <v>3301</v>
      </c>
      <c r="BQ80" s="82" t="s">
        <v>3293</v>
      </c>
      <c r="BR80" s="82" t="s">
        <v>3289</v>
      </c>
      <c r="BS80" s="82" t="s">
        <v>3291</v>
      </c>
      <c r="BT80" s="82" t="s">
        <v>2868</v>
      </c>
      <c r="BU80" s="82" t="s">
        <v>2868</v>
      </c>
      <c r="BV80" s="82" t="s">
        <v>3302</v>
      </c>
      <c r="BW80" s="82" t="s">
        <v>3293</v>
      </c>
      <c r="BX80" s="82" t="s">
        <v>3291</v>
      </c>
      <c r="BY80" s="82" t="s">
        <v>3291</v>
      </c>
      <c r="BZ80" s="82" t="s">
        <v>4278</v>
      </c>
      <c r="CA80" s="82" t="s">
        <v>3289</v>
      </c>
      <c r="CB80" s="82" t="s">
        <v>3294</v>
      </c>
      <c r="CC80" s="82" t="s">
        <v>3291</v>
      </c>
      <c r="CD80" s="82" t="s">
        <v>3301</v>
      </c>
      <c r="CE80" s="82" t="s">
        <v>3293</v>
      </c>
      <c r="CF80" s="82" t="s">
        <v>3289</v>
      </c>
      <c r="CG80" s="82" t="s">
        <v>3291</v>
      </c>
      <c r="CH80" s="82" t="s">
        <v>2868</v>
      </c>
      <c r="CI80" s="82" t="s">
        <v>2868</v>
      </c>
      <c r="CJ80" s="82" t="s">
        <v>3302</v>
      </c>
      <c r="CK80" s="82" t="s">
        <v>3293</v>
      </c>
      <c r="CL80" s="82" t="s">
        <v>3291</v>
      </c>
      <c r="CM80" s="82" t="s">
        <v>3291</v>
      </c>
      <c r="CN80" s="82" t="s">
        <v>4279</v>
      </c>
      <c r="CO80" s="82" t="s">
        <v>3289</v>
      </c>
      <c r="CP80" s="82" t="s">
        <v>3294</v>
      </c>
      <c r="CQ80" s="82" t="s">
        <v>3291</v>
      </c>
      <c r="CR80" s="82" t="s">
        <v>3301</v>
      </c>
      <c r="CS80" s="82" t="s">
        <v>3293</v>
      </c>
      <c r="CT80" s="82" t="s">
        <v>3289</v>
      </c>
      <c r="CU80" s="82" t="s">
        <v>3291</v>
      </c>
      <c r="CV80" s="82" t="s">
        <v>2868</v>
      </c>
      <c r="CW80" s="82" t="s">
        <v>2868</v>
      </c>
      <c r="CX80" s="82" t="s">
        <v>3302</v>
      </c>
      <c r="CY80" s="82" t="s">
        <v>3293</v>
      </c>
      <c r="CZ80" s="82" t="s">
        <v>3291</v>
      </c>
      <c r="DA80" s="82" t="s">
        <v>3291</v>
      </c>
      <c r="DB80" s="82" t="s">
        <v>4280</v>
      </c>
      <c r="DC80" s="82" t="s">
        <v>3289</v>
      </c>
      <c r="DD80" s="82" t="s">
        <v>3294</v>
      </c>
      <c r="DE80" s="82" t="s">
        <v>3291</v>
      </c>
      <c r="DF80" s="82" t="s">
        <v>3301</v>
      </c>
      <c r="DG80" s="82" t="s">
        <v>3293</v>
      </c>
      <c r="DH80" s="82" t="s">
        <v>3289</v>
      </c>
      <c r="DI80" s="82" t="s">
        <v>3291</v>
      </c>
      <c r="DJ80" s="82" t="s">
        <v>2868</v>
      </c>
      <c r="DK80" s="82" t="s">
        <v>2868</v>
      </c>
      <c r="DL80" s="82" t="s">
        <v>3302</v>
      </c>
      <c r="DM80" s="82" t="s">
        <v>3293</v>
      </c>
      <c r="DN80" s="82" t="s">
        <v>3291</v>
      </c>
      <c r="DO80" s="82" t="s">
        <v>3291</v>
      </c>
      <c r="DP80" s="82" t="s">
        <v>4281</v>
      </c>
      <c r="DQ80" s="82" t="s">
        <v>3297</v>
      </c>
      <c r="DR80" s="82" t="s">
        <v>2868</v>
      </c>
      <c r="DS80" s="82" t="s">
        <v>2868</v>
      </c>
      <c r="DT80" s="82" t="s">
        <v>2868</v>
      </c>
      <c r="DU80" s="82" t="s">
        <v>2868</v>
      </c>
      <c r="DV80" s="82" t="s">
        <v>2868</v>
      </c>
      <c r="DW80" s="82" t="s">
        <v>2868</v>
      </c>
      <c r="DX80" s="82" t="s">
        <v>2868</v>
      </c>
      <c r="DY80" s="82" t="s">
        <v>2868</v>
      </c>
      <c r="DZ80" s="82" t="s">
        <v>2868</v>
      </c>
      <c r="EA80" s="82" t="s">
        <v>2868</v>
      </c>
      <c r="EB80" s="82" t="s">
        <v>2868</v>
      </c>
      <c r="EC80" s="82" t="s">
        <v>2868</v>
      </c>
      <c r="ED80" s="82" t="s">
        <v>4292</v>
      </c>
      <c r="EE80" s="82" t="s">
        <v>3289</v>
      </c>
      <c r="EF80" s="82" t="s">
        <v>3294</v>
      </c>
      <c r="EG80" s="82" t="s">
        <v>3291</v>
      </c>
      <c r="EH80" s="82" t="s">
        <v>3301</v>
      </c>
      <c r="EI80" s="82" t="s">
        <v>3293</v>
      </c>
      <c r="EJ80" s="82" t="s">
        <v>3289</v>
      </c>
      <c r="EK80" s="82" t="s">
        <v>3291</v>
      </c>
      <c r="EL80" s="82" t="s">
        <v>2868</v>
      </c>
      <c r="EM80" s="82" t="s">
        <v>2868</v>
      </c>
      <c r="EN80" s="82" t="s">
        <v>3302</v>
      </c>
      <c r="EO80" s="82" t="s">
        <v>3293</v>
      </c>
      <c r="EP80" s="82" t="s">
        <v>3291</v>
      </c>
      <c r="EQ80" s="82" t="s">
        <v>3291</v>
      </c>
      <c r="ER80" s="82" t="s">
        <v>4282</v>
      </c>
      <c r="ES80" s="82" t="s">
        <v>3289</v>
      </c>
      <c r="ET80" s="82" t="s">
        <v>3294</v>
      </c>
      <c r="EU80" s="82" t="s">
        <v>3291</v>
      </c>
      <c r="EV80" s="82" t="s">
        <v>3301</v>
      </c>
      <c r="EW80" s="82" t="s">
        <v>3293</v>
      </c>
      <c r="EX80" s="82" t="s">
        <v>3289</v>
      </c>
      <c r="EY80" s="82" t="s">
        <v>3291</v>
      </c>
      <c r="EZ80" s="82" t="s">
        <v>2868</v>
      </c>
      <c r="FA80" s="82" t="s">
        <v>2868</v>
      </c>
      <c r="FB80" s="82" t="s">
        <v>3302</v>
      </c>
      <c r="FC80" s="82" t="s">
        <v>3293</v>
      </c>
      <c r="FD80" s="82" t="s">
        <v>3291</v>
      </c>
      <c r="FE80" s="82" t="s">
        <v>3291</v>
      </c>
      <c r="FF80" s="82" t="s">
        <v>4283</v>
      </c>
      <c r="FG80" s="82" t="s">
        <v>3289</v>
      </c>
      <c r="FH80" s="82" t="s">
        <v>3294</v>
      </c>
      <c r="FI80" s="82" t="s">
        <v>3291</v>
      </c>
      <c r="FJ80" s="82" t="s">
        <v>3301</v>
      </c>
      <c r="FK80" s="82" t="s">
        <v>3293</v>
      </c>
      <c r="FL80" s="82" t="s">
        <v>3289</v>
      </c>
      <c r="FM80" s="82" t="s">
        <v>3291</v>
      </c>
      <c r="FN80" s="82" t="s">
        <v>2868</v>
      </c>
      <c r="FO80" s="82" t="s">
        <v>2868</v>
      </c>
      <c r="FP80" s="82" t="s">
        <v>3302</v>
      </c>
      <c r="FQ80" s="82" t="s">
        <v>3293</v>
      </c>
      <c r="FR80" s="82" t="s">
        <v>3291</v>
      </c>
      <c r="FS80" s="82" t="s">
        <v>3291</v>
      </c>
      <c r="FT80" s="82" t="s">
        <v>4293</v>
      </c>
      <c r="FU80" s="82" t="s">
        <v>3289</v>
      </c>
      <c r="FV80" s="82" t="s">
        <v>3294</v>
      </c>
      <c r="FW80" s="82" t="s">
        <v>3291</v>
      </c>
      <c r="FX80" s="82" t="s">
        <v>3301</v>
      </c>
      <c r="FY80" s="82" t="s">
        <v>3293</v>
      </c>
      <c r="FZ80" s="82" t="s">
        <v>3289</v>
      </c>
      <c r="GA80" s="82" t="s">
        <v>3291</v>
      </c>
      <c r="GB80" s="82" t="s">
        <v>2868</v>
      </c>
      <c r="GC80" s="82" t="s">
        <v>2868</v>
      </c>
      <c r="GD80" s="82" t="s">
        <v>3302</v>
      </c>
      <c r="GE80" s="82" t="s">
        <v>3293</v>
      </c>
      <c r="GF80" s="82" t="s">
        <v>3291</v>
      </c>
      <c r="GG80" s="82" t="s">
        <v>3291</v>
      </c>
      <c r="GH80" s="82" t="s">
        <v>4284</v>
      </c>
      <c r="GI80" s="82" t="s">
        <v>3289</v>
      </c>
      <c r="GJ80" s="82" t="s">
        <v>3294</v>
      </c>
      <c r="GK80" s="82" t="s">
        <v>3291</v>
      </c>
      <c r="GL80" s="82" t="s">
        <v>3301</v>
      </c>
      <c r="GM80" s="82" t="s">
        <v>3293</v>
      </c>
      <c r="GN80" s="82" t="s">
        <v>3289</v>
      </c>
      <c r="GO80" s="82" t="s">
        <v>3291</v>
      </c>
      <c r="GP80" s="82" t="s">
        <v>2868</v>
      </c>
      <c r="GQ80" s="82" t="s">
        <v>2868</v>
      </c>
      <c r="GR80" s="82" t="s">
        <v>3302</v>
      </c>
      <c r="GS80" s="82" t="s">
        <v>3293</v>
      </c>
      <c r="GT80" s="82" t="s">
        <v>3291</v>
      </c>
      <c r="GU80" s="82" t="s">
        <v>3291</v>
      </c>
      <c r="GV80" s="82" t="s">
        <v>4294</v>
      </c>
      <c r="GW80" s="82" t="s">
        <v>3289</v>
      </c>
      <c r="GX80" s="82" t="s">
        <v>3294</v>
      </c>
      <c r="GY80" s="82" t="s">
        <v>3291</v>
      </c>
      <c r="GZ80" s="82" t="s">
        <v>3301</v>
      </c>
      <c r="HA80" s="82" t="s">
        <v>3293</v>
      </c>
      <c r="HB80" s="82" t="s">
        <v>3289</v>
      </c>
      <c r="HC80" s="82" t="s">
        <v>3291</v>
      </c>
      <c r="HD80" s="82" t="s">
        <v>2868</v>
      </c>
      <c r="HE80" s="82" t="s">
        <v>2868</v>
      </c>
      <c r="HF80" s="82" t="s">
        <v>3302</v>
      </c>
      <c r="HG80" s="82" t="s">
        <v>3293</v>
      </c>
      <c r="HH80" s="82" t="s">
        <v>3291</v>
      </c>
      <c r="HI80" s="82" t="s">
        <v>3291</v>
      </c>
      <c r="HJ80" s="82" t="s">
        <v>4285</v>
      </c>
      <c r="HK80" s="82" t="s">
        <v>3289</v>
      </c>
      <c r="HL80" s="82" t="s">
        <v>3294</v>
      </c>
      <c r="HM80" s="82" t="s">
        <v>3291</v>
      </c>
      <c r="HN80" s="82" t="s">
        <v>3301</v>
      </c>
      <c r="HO80" s="82" t="s">
        <v>3293</v>
      </c>
      <c r="HP80" s="82" t="s">
        <v>3289</v>
      </c>
      <c r="HQ80" s="82" t="s">
        <v>3291</v>
      </c>
      <c r="HR80" s="82" t="s">
        <v>2868</v>
      </c>
      <c r="HS80" s="82" t="s">
        <v>2868</v>
      </c>
      <c r="HT80" s="82" t="s">
        <v>3302</v>
      </c>
      <c r="HU80" s="82" t="s">
        <v>3293</v>
      </c>
      <c r="HV80" s="82" t="s">
        <v>3291</v>
      </c>
      <c r="HW80" s="82" t="s">
        <v>3291</v>
      </c>
      <c r="HX80" s="82" t="s">
        <v>4286</v>
      </c>
      <c r="HY80" s="82" t="s">
        <v>3297</v>
      </c>
      <c r="HZ80" s="82" t="s">
        <v>2868</v>
      </c>
      <c r="IA80" s="82" t="s">
        <v>2868</v>
      </c>
      <c r="IB80" s="82" t="s">
        <v>2868</v>
      </c>
      <c r="IC80" s="82" t="s">
        <v>2868</v>
      </c>
      <c r="ID80" s="82" t="s">
        <v>2868</v>
      </c>
      <c r="IE80" s="82" t="s">
        <v>2868</v>
      </c>
      <c r="IF80" s="82" t="s">
        <v>2868</v>
      </c>
      <c r="IG80" s="82" t="s">
        <v>2868</v>
      </c>
      <c r="IH80" s="82" t="s">
        <v>2868</v>
      </c>
      <c r="II80" s="82" t="s">
        <v>2868</v>
      </c>
      <c r="IJ80" s="82" t="s">
        <v>2868</v>
      </c>
      <c r="IK80" s="82" t="s">
        <v>2868</v>
      </c>
      <c r="IL80" s="82" t="s">
        <v>4287</v>
      </c>
      <c r="IM80" s="82" t="s">
        <v>3289</v>
      </c>
      <c r="IN80" s="82" t="s">
        <v>3294</v>
      </c>
      <c r="IO80" s="82" t="s">
        <v>3291</v>
      </c>
      <c r="IP80" s="82" t="s">
        <v>3301</v>
      </c>
      <c r="IQ80" s="82" t="s">
        <v>3293</v>
      </c>
      <c r="IR80" s="82" t="s">
        <v>3289</v>
      </c>
      <c r="IS80" s="82" t="s">
        <v>3291</v>
      </c>
      <c r="IT80" s="82" t="s">
        <v>2868</v>
      </c>
      <c r="IU80" s="82" t="s">
        <v>2868</v>
      </c>
      <c r="IV80" s="82" t="s">
        <v>3302</v>
      </c>
      <c r="IW80" s="82" t="s">
        <v>3293</v>
      </c>
      <c r="IX80" s="82" t="s">
        <v>3291</v>
      </c>
      <c r="IY80" s="82" t="s">
        <v>3291</v>
      </c>
      <c r="IZ80" s="82" t="s">
        <v>4288</v>
      </c>
      <c r="JA80" s="82" t="s">
        <v>3289</v>
      </c>
      <c r="JB80" s="82" t="s">
        <v>3294</v>
      </c>
      <c r="JC80" s="82" t="s">
        <v>3291</v>
      </c>
      <c r="JD80" s="82" t="s">
        <v>3301</v>
      </c>
      <c r="JE80" s="82" t="s">
        <v>3293</v>
      </c>
      <c r="JF80" s="82" t="s">
        <v>3289</v>
      </c>
      <c r="JG80" s="82" t="s">
        <v>3291</v>
      </c>
      <c r="JH80" s="82" t="s">
        <v>2868</v>
      </c>
      <c r="JI80" s="82" t="s">
        <v>2868</v>
      </c>
      <c r="JJ80" s="82" t="s">
        <v>3302</v>
      </c>
      <c r="JK80" s="82" t="s">
        <v>3293</v>
      </c>
      <c r="JL80" s="82" t="s">
        <v>3291</v>
      </c>
      <c r="JM80" s="82" t="s">
        <v>3291</v>
      </c>
      <c r="JN80" s="82" t="s">
        <v>4295</v>
      </c>
      <c r="JO80" s="82" t="s">
        <v>3289</v>
      </c>
      <c r="JP80" s="82" t="s">
        <v>3294</v>
      </c>
      <c r="JQ80" s="82" t="s">
        <v>3291</v>
      </c>
      <c r="JR80" s="82" t="s">
        <v>3301</v>
      </c>
      <c r="JS80" s="82" t="s">
        <v>3293</v>
      </c>
      <c r="JT80" s="82" t="s">
        <v>3289</v>
      </c>
      <c r="JU80" s="82" t="s">
        <v>3291</v>
      </c>
      <c r="JV80" s="82" t="s">
        <v>2868</v>
      </c>
      <c r="JW80" s="82" t="s">
        <v>2868</v>
      </c>
      <c r="JX80" s="82" t="s">
        <v>3302</v>
      </c>
      <c r="JY80" s="82" t="s">
        <v>3293</v>
      </c>
      <c r="JZ80" s="82" t="s">
        <v>3291</v>
      </c>
      <c r="KA80" s="82" t="s">
        <v>3291</v>
      </c>
      <c r="KB80" s="82" t="s">
        <v>4289</v>
      </c>
      <c r="KC80" s="82" t="s">
        <v>3289</v>
      </c>
      <c r="KD80" s="82" t="s">
        <v>3294</v>
      </c>
      <c r="KE80" s="82" t="s">
        <v>3291</v>
      </c>
      <c r="KF80" s="82" t="s">
        <v>3301</v>
      </c>
      <c r="KG80" s="82" t="s">
        <v>3293</v>
      </c>
      <c r="KH80" s="82" t="s">
        <v>3289</v>
      </c>
      <c r="KI80" s="82" t="s">
        <v>3291</v>
      </c>
      <c r="KJ80" s="82" t="s">
        <v>2868</v>
      </c>
      <c r="KK80" s="82" t="s">
        <v>2868</v>
      </c>
      <c r="KL80" s="82" t="s">
        <v>3302</v>
      </c>
      <c r="KM80" s="82" t="s">
        <v>3293</v>
      </c>
      <c r="KN80" s="82" t="s">
        <v>3291</v>
      </c>
      <c r="KO80" s="82" t="s">
        <v>3291</v>
      </c>
      <c r="KP80" s="82" t="s">
        <v>2868</v>
      </c>
      <c r="KQ80" s="82" t="s">
        <v>2868</v>
      </c>
      <c r="KR80" s="82" t="s">
        <v>2868</v>
      </c>
      <c r="KS80" s="82" t="s">
        <v>2868</v>
      </c>
      <c r="KT80" s="82" t="s">
        <v>2868</v>
      </c>
      <c r="KU80" s="82" t="s">
        <v>2868</v>
      </c>
      <c r="KV80" s="82" t="s">
        <v>2868</v>
      </c>
      <c r="KW80" s="82" t="s">
        <v>2868</v>
      </c>
      <c r="KX80" s="82" t="s">
        <v>2868</v>
      </c>
      <c r="KY80" s="82" t="s">
        <v>2868</v>
      </c>
      <c r="KZ80" s="82" t="s">
        <v>2868</v>
      </c>
      <c r="LA80" s="82" t="s">
        <v>2868</v>
      </c>
      <c r="LB80" s="82" t="s">
        <v>2868</v>
      </c>
      <c r="LC80" s="82" t="s">
        <v>2868</v>
      </c>
      <c r="LD80" s="82" t="s">
        <v>2868</v>
      </c>
      <c r="LE80" s="82" t="s">
        <v>2868</v>
      </c>
      <c r="LF80" s="82" t="s">
        <v>2868</v>
      </c>
      <c r="LG80" s="82" t="s">
        <v>2868</v>
      </c>
      <c r="LH80" s="82" t="s">
        <v>2868</v>
      </c>
      <c r="LI80" s="82" t="s">
        <v>2868</v>
      </c>
      <c r="LJ80" s="82" t="s">
        <v>2868</v>
      </c>
      <c r="LK80" s="82" t="s">
        <v>2868</v>
      </c>
      <c r="LL80" s="82" t="s">
        <v>2868</v>
      </c>
      <c r="LM80" s="82" t="s">
        <v>2868</v>
      </c>
      <c r="LN80" s="82" t="s">
        <v>2868</v>
      </c>
      <c r="LO80" s="82" t="s">
        <v>2868</v>
      </c>
      <c r="LP80" s="82" t="s">
        <v>2868</v>
      </c>
      <c r="LQ80" s="82" t="s">
        <v>2868</v>
      </c>
      <c r="LR80" s="82" t="s">
        <v>2868</v>
      </c>
      <c r="LS80" s="82" t="s">
        <v>2868</v>
      </c>
      <c r="LT80" s="82" t="s">
        <v>2868</v>
      </c>
      <c r="LU80" s="82" t="s">
        <v>2868</v>
      </c>
      <c r="LV80" s="82" t="s">
        <v>2868</v>
      </c>
      <c r="LW80" s="82" t="s">
        <v>2868</v>
      </c>
      <c r="LX80" s="82" t="s">
        <v>2868</v>
      </c>
      <c r="LY80" s="82" t="s">
        <v>2868</v>
      </c>
      <c r="LZ80" s="82" t="s">
        <v>2868</v>
      </c>
      <c r="MA80" s="82" t="s">
        <v>2868</v>
      </c>
      <c r="MB80" s="82" t="s">
        <v>2868</v>
      </c>
      <c r="MC80" s="82" t="s">
        <v>2868</v>
      </c>
      <c r="MD80" s="82" t="s">
        <v>2868</v>
      </c>
      <c r="ME80" s="82" t="s">
        <v>2868</v>
      </c>
      <c r="MF80" s="82" t="s">
        <v>2868</v>
      </c>
      <c r="MG80" s="82" t="s">
        <v>2868</v>
      </c>
      <c r="MH80" s="82" t="s">
        <v>2868</v>
      </c>
      <c r="MI80" s="82" t="s">
        <v>2868</v>
      </c>
      <c r="MJ80" s="82" t="s">
        <v>2868</v>
      </c>
      <c r="MK80" s="82" t="s">
        <v>2868</v>
      </c>
      <c r="ML80" s="82" t="s">
        <v>2868</v>
      </c>
      <c r="MM80" s="82" t="s">
        <v>2868</v>
      </c>
      <c r="MN80" s="82" t="s">
        <v>2868</v>
      </c>
      <c r="MO80" s="82" t="s">
        <v>2868</v>
      </c>
      <c r="MP80" s="82" t="s">
        <v>2868</v>
      </c>
      <c r="MQ80" s="82" t="s">
        <v>2868</v>
      </c>
      <c r="MR80" s="82" t="s">
        <v>2868</v>
      </c>
      <c r="MS80" s="82" t="s">
        <v>2868</v>
      </c>
      <c r="MT80" s="82" t="s">
        <v>2868</v>
      </c>
      <c r="MU80" s="82" t="s">
        <v>2868</v>
      </c>
      <c r="MV80" s="82" t="s">
        <v>2868</v>
      </c>
      <c r="MW80" s="82" t="s">
        <v>2868</v>
      </c>
      <c r="MX80" s="82" t="s">
        <v>2868</v>
      </c>
      <c r="MY80" s="82" t="s">
        <v>2868</v>
      </c>
      <c r="MZ80" s="82" t="s">
        <v>2868</v>
      </c>
      <c r="NA80" s="82" t="s">
        <v>2868</v>
      </c>
      <c r="NB80" s="82" t="s">
        <v>2868</v>
      </c>
      <c r="NC80" s="82" t="s">
        <v>2868</v>
      </c>
      <c r="ND80" s="82" t="s">
        <v>2868</v>
      </c>
      <c r="NE80" s="82" t="s">
        <v>2868</v>
      </c>
      <c r="NF80" s="82" t="s">
        <v>2868</v>
      </c>
      <c r="NG80" s="82" t="s">
        <v>2868</v>
      </c>
      <c r="NH80" s="82" t="s">
        <v>2868</v>
      </c>
      <c r="NI80" s="82" t="s">
        <v>2868</v>
      </c>
      <c r="NJ80" s="82" t="s">
        <v>2868</v>
      </c>
      <c r="NK80" s="82" t="s">
        <v>2868</v>
      </c>
      <c r="NL80" s="82" t="s">
        <v>2868</v>
      </c>
      <c r="NM80" s="82" t="s">
        <v>2868</v>
      </c>
      <c r="NN80" s="82" t="s">
        <v>2868</v>
      </c>
      <c r="NO80" s="82" t="s">
        <v>2868</v>
      </c>
      <c r="NP80" s="82" t="s">
        <v>2868</v>
      </c>
      <c r="NQ80" s="82" t="s">
        <v>2868</v>
      </c>
      <c r="NR80" s="82" t="s">
        <v>2868</v>
      </c>
      <c r="NS80" s="82" t="s">
        <v>2868</v>
      </c>
      <c r="NT80" s="82" t="s">
        <v>2868</v>
      </c>
      <c r="NU80" s="82" t="s">
        <v>2868</v>
      </c>
      <c r="NV80" s="82" t="s">
        <v>2868</v>
      </c>
      <c r="NW80" s="82" t="s">
        <v>2868</v>
      </c>
      <c r="NX80" s="82" t="s">
        <v>2868</v>
      </c>
      <c r="NY80" s="82" t="s">
        <v>2868</v>
      </c>
      <c r="NZ80" s="82" t="s">
        <v>2868</v>
      </c>
      <c r="OA80" s="82" t="s">
        <v>2868</v>
      </c>
      <c r="OB80" s="82" t="s">
        <v>2868</v>
      </c>
      <c r="OC80" s="82" t="s">
        <v>2868</v>
      </c>
      <c r="OD80" s="82" t="s">
        <v>2868</v>
      </c>
      <c r="OE80" s="82" t="s">
        <v>2868</v>
      </c>
      <c r="OF80" s="82" t="s">
        <v>2868</v>
      </c>
      <c r="OG80" s="82" t="s">
        <v>2868</v>
      </c>
      <c r="OH80" s="82" t="s">
        <v>2868</v>
      </c>
      <c r="OI80" s="82" t="s">
        <v>2868</v>
      </c>
      <c r="OJ80" s="82" t="s">
        <v>2868</v>
      </c>
      <c r="OK80" s="82" t="s">
        <v>2868</v>
      </c>
      <c r="OL80" s="82" t="s">
        <v>2868</v>
      </c>
      <c r="OM80" s="82" t="s">
        <v>2868</v>
      </c>
      <c r="ON80" s="82" t="s">
        <v>2868</v>
      </c>
      <c r="OO80" s="82" t="s">
        <v>2868</v>
      </c>
      <c r="OP80" s="82" t="s">
        <v>2868</v>
      </c>
      <c r="OQ80" s="82" t="s">
        <v>2868</v>
      </c>
      <c r="OR80" s="82" t="s">
        <v>2868</v>
      </c>
      <c r="OS80" s="82" t="s">
        <v>2868</v>
      </c>
      <c r="OT80" s="82" t="s">
        <v>2868</v>
      </c>
      <c r="OU80" s="82" t="s">
        <v>2868</v>
      </c>
      <c r="OV80" s="82" t="s">
        <v>2868</v>
      </c>
      <c r="OW80" s="82" t="s">
        <v>2868</v>
      </c>
      <c r="OX80" s="82" t="s">
        <v>2868</v>
      </c>
      <c r="OY80" s="82" t="s">
        <v>2868</v>
      </c>
      <c r="OZ80" s="82" t="s">
        <v>2868</v>
      </c>
      <c r="PA80" s="82" t="s">
        <v>2868</v>
      </c>
      <c r="PB80" s="82" t="s">
        <v>2868</v>
      </c>
      <c r="PC80" s="82" t="s">
        <v>2868</v>
      </c>
      <c r="PD80" s="82" t="s">
        <v>2868</v>
      </c>
      <c r="PE80" s="82" t="s">
        <v>2868</v>
      </c>
      <c r="PF80" s="82" t="s">
        <v>2868</v>
      </c>
      <c r="PG80" s="82" t="s">
        <v>2868</v>
      </c>
      <c r="PH80" s="82" t="s">
        <v>2868</v>
      </c>
      <c r="PI80" s="82" t="s">
        <v>2868</v>
      </c>
      <c r="PJ80" s="82" t="s">
        <v>2868</v>
      </c>
      <c r="PK80" s="82" t="s">
        <v>2868</v>
      </c>
      <c r="PL80" s="82" t="s">
        <v>2868</v>
      </c>
      <c r="PM80" s="82" t="s">
        <v>2868</v>
      </c>
      <c r="PN80" s="82" t="s">
        <v>2868</v>
      </c>
      <c r="PO80" s="82" t="s">
        <v>2868</v>
      </c>
      <c r="PP80" s="82" t="s">
        <v>2868</v>
      </c>
      <c r="PQ80" s="82" t="s">
        <v>2868</v>
      </c>
      <c r="PR80" s="82" t="s">
        <v>2868</v>
      </c>
      <c r="PS80" s="82" t="s">
        <v>2868</v>
      </c>
      <c r="PT80" s="82" t="s">
        <v>2868</v>
      </c>
      <c r="PU80" s="82" t="s">
        <v>2868</v>
      </c>
      <c r="PV80" s="82" t="s">
        <v>2868</v>
      </c>
      <c r="PW80" s="82" t="s">
        <v>2868</v>
      </c>
      <c r="PX80" s="82" t="s">
        <v>2868</v>
      </c>
      <c r="PY80" s="82" t="s">
        <v>2868</v>
      </c>
      <c r="PZ80" s="82" t="s">
        <v>2868</v>
      </c>
      <c r="QA80" s="82" t="s">
        <v>2868</v>
      </c>
      <c r="QB80" s="82" t="s">
        <v>2868</v>
      </c>
      <c r="QC80" s="82" t="s">
        <v>2868</v>
      </c>
      <c r="QD80" s="82" t="s">
        <v>2868</v>
      </c>
      <c r="QE80" s="82" t="s">
        <v>2868</v>
      </c>
      <c r="QF80" s="82" t="s">
        <v>2868</v>
      </c>
      <c r="QG80" s="82" t="s">
        <v>2868</v>
      </c>
      <c r="QH80" s="82" t="s">
        <v>2868</v>
      </c>
      <c r="QI80" s="82" t="s">
        <v>2868</v>
      </c>
      <c r="QJ80" s="82" t="s">
        <v>2868</v>
      </c>
      <c r="QK80" s="82" t="s">
        <v>2868</v>
      </c>
      <c r="QL80" s="82" t="s">
        <v>2868</v>
      </c>
      <c r="QM80" s="82" t="s">
        <v>2868</v>
      </c>
    </row>
    <row r="81" spans="2:455">
      <c r="B81" s="82" t="s">
        <v>2974</v>
      </c>
      <c r="C81" s="82" t="s">
        <v>4166</v>
      </c>
      <c r="D81" s="82" t="s">
        <v>2974</v>
      </c>
      <c r="E81" s="82" t="s">
        <v>3316</v>
      </c>
      <c r="F81" s="82" t="s">
        <v>849</v>
      </c>
      <c r="G81" s="82" t="s">
        <v>420</v>
      </c>
      <c r="H81" s="82" t="s">
        <v>420</v>
      </c>
      <c r="I81" s="82" t="s">
        <v>4019</v>
      </c>
      <c r="J81" s="82" t="s">
        <v>4021</v>
      </c>
      <c r="K81" s="82" t="s">
        <v>3325</v>
      </c>
      <c r="L81" s="82" t="s">
        <v>3291</v>
      </c>
      <c r="M81" s="82" t="s">
        <v>3304</v>
      </c>
      <c r="N81" s="82" t="s">
        <v>3402</v>
      </c>
      <c r="O81" s="82" t="s">
        <v>3293</v>
      </c>
      <c r="P81" s="82" t="s">
        <v>3316</v>
      </c>
      <c r="Q81" s="82" t="s">
        <v>3291</v>
      </c>
      <c r="R81" s="82" t="s">
        <v>3289</v>
      </c>
      <c r="S81" s="82" t="s">
        <v>3293</v>
      </c>
      <c r="T81" s="82" t="s">
        <v>2868</v>
      </c>
      <c r="U81" s="82" t="s">
        <v>2868</v>
      </c>
      <c r="V81" s="82" t="s">
        <v>4276</v>
      </c>
      <c r="W81" s="82" t="s">
        <v>3289</v>
      </c>
      <c r="X81" s="82" t="s">
        <v>3294</v>
      </c>
      <c r="Y81" s="82" t="s">
        <v>3291</v>
      </c>
      <c r="Z81" s="82" t="s">
        <v>3301</v>
      </c>
      <c r="AA81" s="82" t="s">
        <v>3293</v>
      </c>
      <c r="AB81" s="82" t="s">
        <v>3289</v>
      </c>
      <c r="AC81" s="82" t="s">
        <v>3291</v>
      </c>
      <c r="AD81" s="82" t="s">
        <v>2868</v>
      </c>
      <c r="AE81" s="82" t="s">
        <v>2868</v>
      </c>
      <c r="AF81" s="82" t="s">
        <v>3302</v>
      </c>
      <c r="AG81" s="82" t="s">
        <v>3293</v>
      </c>
      <c r="AH81" s="82" t="s">
        <v>3291</v>
      </c>
      <c r="AI81" s="82" t="s">
        <v>3291</v>
      </c>
      <c r="AJ81" s="82" t="s">
        <v>4290</v>
      </c>
      <c r="AK81" s="82" t="s">
        <v>3289</v>
      </c>
      <c r="AL81" s="82" t="s">
        <v>3294</v>
      </c>
      <c r="AM81" s="82" t="s">
        <v>3291</v>
      </c>
      <c r="AN81" s="82" t="s">
        <v>3301</v>
      </c>
      <c r="AO81" s="82" t="s">
        <v>3293</v>
      </c>
      <c r="AP81" s="82" t="s">
        <v>3289</v>
      </c>
      <c r="AQ81" s="82" t="s">
        <v>3291</v>
      </c>
      <c r="AR81" s="82" t="s">
        <v>2868</v>
      </c>
      <c r="AS81" s="82" t="s">
        <v>2868</v>
      </c>
      <c r="AT81" s="82" t="s">
        <v>3302</v>
      </c>
      <c r="AU81" s="82" t="s">
        <v>3293</v>
      </c>
      <c r="AV81" s="82" t="s">
        <v>3291</v>
      </c>
      <c r="AW81" s="82" t="s">
        <v>3291</v>
      </c>
      <c r="AX81" s="82" t="s">
        <v>4291</v>
      </c>
      <c r="AY81" s="82" t="s">
        <v>3289</v>
      </c>
      <c r="AZ81" s="82" t="s">
        <v>3294</v>
      </c>
      <c r="BA81" s="82" t="s">
        <v>3291</v>
      </c>
      <c r="BB81" s="82" t="s">
        <v>3301</v>
      </c>
      <c r="BC81" s="82" t="s">
        <v>3293</v>
      </c>
      <c r="BD81" s="82" t="s">
        <v>3289</v>
      </c>
      <c r="BE81" s="82" t="s">
        <v>3291</v>
      </c>
      <c r="BF81" s="82" t="s">
        <v>2868</v>
      </c>
      <c r="BG81" s="82" t="s">
        <v>2868</v>
      </c>
      <c r="BH81" s="82" t="s">
        <v>3302</v>
      </c>
      <c r="BI81" s="82" t="s">
        <v>3293</v>
      </c>
      <c r="BJ81" s="82" t="s">
        <v>3291</v>
      </c>
      <c r="BK81" s="82" t="s">
        <v>3291</v>
      </c>
      <c r="BL81" s="82" t="s">
        <v>4279</v>
      </c>
      <c r="BM81" s="82" t="s">
        <v>3289</v>
      </c>
      <c r="BN81" s="82" t="s">
        <v>3294</v>
      </c>
      <c r="BO81" s="82" t="s">
        <v>3291</v>
      </c>
      <c r="BP81" s="82" t="s">
        <v>3301</v>
      </c>
      <c r="BQ81" s="82" t="s">
        <v>3293</v>
      </c>
      <c r="BR81" s="82" t="s">
        <v>3289</v>
      </c>
      <c r="BS81" s="82" t="s">
        <v>3291</v>
      </c>
      <c r="BT81" s="82" t="s">
        <v>2868</v>
      </c>
      <c r="BU81" s="82" t="s">
        <v>2868</v>
      </c>
      <c r="BV81" s="82" t="s">
        <v>3302</v>
      </c>
      <c r="BW81" s="82" t="s">
        <v>3293</v>
      </c>
      <c r="BX81" s="82" t="s">
        <v>3291</v>
      </c>
      <c r="BY81" s="82" t="s">
        <v>3291</v>
      </c>
      <c r="BZ81" s="82" t="s">
        <v>4280</v>
      </c>
      <c r="CA81" s="82" t="s">
        <v>3289</v>
      </c>
      <c r="CB81" s="82" t="s">
        <v>3294</v>
      </c>
      <c r="CC81" s="82" t="s">
        <v>3291</v>
      </c>
      <c r="CD81" s="82" t="s">
        <v>3301</v>
      </c>
      <c r="CE81" s="82" t="s">
        <v>3293</v>
      </c>
      <c r="CF81" s="82" t="s">
        <v>3289</v>
      </c>
      <c r="CG81" s="82" t="s">
        <v>3291</v>
      </c>
      <c r="CH81" s="82" t="s">
        <v>2868</v>
      </c>
      <c r="CI81" s="82" t="s">
        <v>2868</v>
      </c>
      <c r="CJ81" s="82" t="s">
        <v>3302</v>
      </c>
      <c r="CK81" s="82" t="s">
        <v>3293</v>
      </c>
      <c r="CL81" s="82" t="s">
        <v>3291</v>
      </c>
      <c r="CM81" s="82" t="s">
        <v>3291</v>
      </c>
      <c r="CN81" s="82" t="s">
        <v>4281</v>
      </c>
      <c r="CO81" s="82" t="s">
        <v>3297</v>
      </c>
      <c r="CP81" s="82" t="s">
        <v>2868</v>
      </c>
      <c r="CQ81" s="82" t="s">
        <v>2868</v>
      </c>
      <c r="CR81" s="82" t="s">
        <v>2868</v>
      </c>
      <c r="CS81" s="82" t="s">
        <v>2868</v>
      </c>
      <c r="CT81" s="82" t="s">
        <v>2868</v>
      </c>
      <c r="CU81" s="82" t="s">
        <v>2868</v>
      </c>
      <c r="CV81" s="82" t="s">
        <v>2868</v>
      </c>
      <c r="CW81" s="82" t="s">
        <v>2868</v>
      </c>
      <c r="CX81" s="82" t="s">
        <v>2868</v>
      </c>
      <c r="CY81" s="82" t="s">
        <v>2868</v>
      </c>
      <c r="CZ81" s="82" t="s">
        <v>2868</v>
      </c>
      <c r="DA81" s="82" t="s">
        <v>2868</v>
      </c>
      <c r="DB81" s="82" t="s">
        <v>4292</v>
      </c>
      <c r="DC81" s="82" t="s">
        <v>3289</v>
      </c>
      <c r="DD81" s="82" t="s">
        <v>3294</v>
      </c>
      <c r="DE81" s="82" t="s">
        <v>3291</v>
      </c>
      <c r="DF81" s="82" t="s">
        <v>3301</v>
      </c>
      <c r="DG81" s="82" t="s">
        <v>3293</v>
      </c>
      <c r="DH81" s="82" t="s">
        <v>3289</v>
      </c>
      <c r="DI81" s="82" t="s">
        <v>3291</v>
      </c>
      <c r="DJ81" s="82" t="s">
        <v>2868</v>
      </c>
      <c r="DK81" s="82" t="s">
        <v>2868</v>
      </c>
      <c r="DL81" s="82" t="s">
        <v>3302</v>
      </c>
      <c r="DM81" s="82" t="s">
        <v>3293</v>
      </c>
      <c r="DN81" s="82" t="s">
        <v>3291</v>
      </c>
      <c r="DO81" s="82" t="s">
        <v>3291</v>
      </c>
      <c r="DP81" s="82" t="s">
        <v>4283</v>
      </c>
      <c r="DQ81" s="82" t="s">
        <v>3289</v>
      </c>
      <c r="DR81" s="82" t="s">
        <v>3294</v>
      </c>
      <c r="DS81" s="82" t="s">
        <v>3291</v>
      </c>
      <c r="DT81" s="82" t="s">
        <v>3301</v>
      </c>
      <c r="DU81" s="82" t="s">
        <v>3293</v>
      </c>
      <c r="DV81" s="82" t="s">
        <v>3289</v>
      </c>
      <c r="DW81" s="82" t="s">
        <v>3291</v>
      </c>
      <c r="DX81" s="82" t="s">
        <v>2868</v>
      </c>
      <c r="DY81" s="82" t="s">
        <v>2868</v>
      </c>
      <c r="DZ81" s="82" t="s">
        <v>3302</v>
      </c>
      <c r="EA81" s="82" t="s">
        <v>3293</v>
      </c>
      <c r="EB81" s="82" t="s">
        <v>3291</v>
      </c>
      <c r="EC81" s="82" t="s">
        <v>3291</v>
      </c>
      <c r="ED81" s="82" t="s">
        <v>4293</v>
      </c>
      <c r="EE81" s="82" t="s">
        <v>3289</v>
      </c>
      <c r="EF81" s="82" t="s">
        <v>3294</v>
      </c>
      <c r="EG81" s="82" t="s">
        <v>3291</v>
      </c>
      <c r="EH81" s="82" t="s">
        <v>3298</v>
      </c>
      <c r="EI81" s="82" t="s">
        <v>3293</v>
      </c>
      <c r="EJ81" s="82" t="s">
        <v>3289</v>
      </c>
      <c r="EK81" s="82" t="s">
        <v>3293</v>
      </c>
      <c r="EL81" s="82" t="s">
        <v>2868</v>
      </c>
      <c r="EM81" s="82" t="s">
        <v>2868</v>
      </c>
      <c r="EN81" s="82" t="s">
        <v>3302</v>
      </c>
      <c r="EO81" s="82" t="s">
        <v>3293</v>
      </c>
      <c r="EP81" s="82" t="s">
        <v>3289</v>
      </c>
      <c r="EQ81" s="82" t="s">
        <v>3293</v>
      </c>
      <c r="ER81" s="82" t="s">
        <v>4294</v>
      </c>
      <c r="ES81" s="82" t="s">
        <v>3297</v>
      </c>
      <c r="ET81" s="82" t="s">
        <v>2868</v>
      </c>
      <c r="EU81" s="82" t="s">
        <v>2868</v>
      </c>
      <c r="EV81" s="82" t="s">
        <v>2868</v>
      </c>
      <c r="EW81" s="82" t="s">
        <v>2868</v>
      </c>
      <c r="EX81" s="82" t="s">
        <v>2868</v>
      </c>
      <c r="EY81" s="82" t="s">
        <v>2868</v>
      </c>
      <c r="EZ81" s="82" t="s">
        <v>2868</v>
      </c>
      <c r="FA81" s="82" t="s">
        <v>2868</v>
      </c>
      <c r="FB81" s="82" t="s">
        <v>2868</v>
      </c>
      <c r="FC81" s="82" t="s">
        <v>2868</v>
      </c>
      <c r="FD81" s="82" t="s">
        <v>2868</v>
      </c>
      <c r="FE81" s="82" t="s">
        <v>2868</v>
      </c>
      <c r="FF81" s="82" t="s">
        <v>4286</v>
      </c>
      <c r="FG81" s="82" t="s">
        <v>3297</v>
      </c>
      <c r="FH81" s="82" t="s">
        <v>2868</v>
      </c>
      <c r="FI81" s="82" t="s">
        <v>2868</v>
      </c>
      <c r="FJ81" s="82" t="s">
        <v>2868</v>
      </c>
      <c r="FK81" s="82" t="s">
        <v>2868</v>
      </c>
      <c r="FL81" s="82" t="s">
        <v>2868</v>
      </c>
      <c r="FM81" s="82" t="s">
        <v>2868</v>
      </c>
      <c r="FN81" s="82" t="s">
        <v>2868</v>
      </c>
      <c r="FO81" s="82" t="s">
        <v>2868</v>
      </c>
      <c r="FP81" s="82" t="s">
        <v>2868</v>
      </c>
      <c r="FQ81" s="82" t="s">
        <v>2868</v>
      </c>
      <c r="FR81" s="82" t="s">
        <v>2868</v>
      </c>
      <c r="FS81" s="82" t="s">
        <v>2868</v>
      </c>
      <c r="FT81" s="82" t="s">
        <v>4287</v>
      </c>
      <c r="FU81" s="82" t="s">
        <v>3289</v>
      </c>
      <c r="FV81" s="82" t="s">
        <v>3294</v>
      </c>
      <c r="FW81" s="82" t="s">
        <v>3291</v>
      </c>
      <c r="FX81" s="82" t="s">
        <v>3301</v>
      </c>
      <c r="FY81" s="82" t="s">
        <v>3293</v>
      </c>
      <c r="FZ81" s="82" t="s">
        <v>3289</v>
      </c>
      <c r="GA81" s="82" t="s">
        <v>3291</v>
      </c>
      <c r="GB81" s="82" t="s">
        <v>2868</v>
      </c>
      <c r="GC81" s="82" t="s">
        <v>2868</v>
      </c>
      <c r="GD81" s="82" t="s">
        <v>3302</v>
      </c>
      <c r="GE81" s="82" t="s">
        <v>3293</v>
      </c>
      <c r="GF81" s="82" t="s">
        <v>3291</v>
      </c>
      <c r="GG81" s="82" t="s">
        <v>3291</v>
      </c>
      <c r="GH81" s="82" t="s">
        <v>4295</v>
      </c>
      <c r="GI81" s="82" t="s">
        <v>3289</v>
      </c>
      <c r="GJ81" s="82" t="s">
        <v>3294</v>
      </c>
      <c r="GK81" s="82" t="s">
        <v>3291</v>
      </c>
      <c r="GL81" s="82" t="s">
        <v>3301</v>
      </c>
      <c r="GM81" s="82" t="s">
        <v>3293</v>
      </c>
      <c r="GN81" s="82" t="s">
        <v>3289</v>
      </c>
      <c r="GO81" s="82" t="s">
        <v>3291</v>
      </c>
      <c r="GP81" s="82" t="s">
        <v>2868</v>
      </c>
      <c r="GQ81" s="82" t="s">
        <v>2868</v>
      </c>
      <c r="GR81" s="82" t="s">
        <v>3302</v>
      </c>
      <c r="GS81" s="82" t="s">
        <v>3293</v>
      </c>
      <c r="GT81" s="82" t="s">
        <v>3291</v>
      </c>
      <c r="GU81" s="82" t="s">
        <v>3291</v>
      </c>
      <c r="GV81" s="82" t="s">
        <v>2868</v>
      </c>
      <c r="GW81" s="82" t="s">
        <v>2868</v>
      </c>
      <c r="GX81" s="82" t="s">
        <v>2868</v>
      </c>
      <c r="GY81" s="82" t="s">
        <v>2868</v>
      </c>
      <c r="GZ81" s="82" t="s">
        <v>2868</v>
      </c>
      <c r="HA81" s="82" t="s">
        <v>2868</v>
      </c>
      <c r="HB81" s="82" t="s">
        <v>2868</v>
      </c>
      <c r="HC81" s="82" t="s">
        <v>2868</v>
      </c>
      <c r="HD81" s="82" t="s">
        <v>2868</v>
      </c>
      <c r="HE81" s="82" t="s">
        <v>2868</v>
      </c>
      <c r="HF81" s="82" t="s">
        <v>2868</v>
      </c>
      <c r="HG81" s="82" t="s">
        <v>2868</v>
      </c>
      <c r="HH81" s="82" t="s">
        <v>2868</v>
      </c>
      <c r="HI81" s="82" t="s">
        <v>2868</v>
      </c>
      <c r="HJ81" s="82" t="s">
        <v>2868</v>
      </c>
      <c r="HK81" s="82" t="s">
        <v>2868</v>
      </c>
      <c r="HL81" s="82" t="s">
        <v>2868</v>
      </c>
      <c r="HM81" s="82" t="s">
        <v>2868</v>
      </c>
      <c r="HN81" s="82" t="s">
        <v>2868</v>
      </c>
      <c r="HO81" s="82" t="s">
        <v>2868</v>
      </c>
      <c r="HP81" s="82" t="s">
        <v>2868</v>
      </c>
      <c r="HQ81" s="82" t="s">
        <v>2868</v>
      </c>
      <c r="HR81" s="82" t="s">
        <v>2868</v>
      </c>
      <c r="HS81" s="82" t="s">
        <v>2868</v>
      </c>
      <c r="HT81" s="82" t="s">
        <v>2868</v>
      </c>
      <c r="HU81" s="82" t="s">
        <v>2868</v>
      </c>
      <c r="HV81" s="82" t="s">
        <v>2868</v>
      </c>
      <c r="HW81" s="82" t="s">
        <v>2868</v>
      </c>
      <c r="HX81" s="82" t="s">
        <v>2868</v>
      </c>
      <c r="HY81" s="82" t="s">
        <v>2868</v>
      </c>
      <c r="HZ81" s="82" t="s">
        <v>2868</v>
      </c>
      <c r="IA81" s="82" t="s">
        <v>2868</v>
      </c>
      <c r="IB81" s="82" t="s">
        <v>2868</v>
      </c>
      <c r="IC81" s="82" t="s">
        <v>2868</v>
      </c>
      <c r="ID81" s="82" t="s">
        <v>2868</v>
      </c>
      <c r="IE81" s="82" t="s">
        <v>2868</v>
      </c>
      <c r="IF81" s="82" t="s">
        <v>2868</v>
      </c>
      <c r="IG81" s="82" t="s">
        <v>2868</v>
      </c>
      <c r="IH81" s="82" t="s">
        <v>2868</v>
      </c>
      <c r="II81" s="82" t="s">
        <v>2868</v>
      </c>
      <c r="IJ81" s="82" t="s">
        <v>2868</v>
      </c>
      <c r="IK81" s="82" t="s">
        <v>2868</v>
      </c>
      <c r="IL81" s="82" t="s">
        <v>2868</v>
      </c>
      <c r="IM81" s="82" t="s">
        <v>2868</v>
      </c>
      <c r="IN81" s="82" t="s">
        <v>2868</v>
      </c>
      <c r="IO81" s="82" t="s">
        <v>2868</v>
      </c>
      <c r="IP81" s="82" t="s">
        <v>2868</v>
      </c>
      <c r="IQ81" s="82" t="s">
        <v>2868</v>
      </c>
      <c r="IR81" s="82" t="s">
        <v>2868</v>
      </c>
      <c r="IS81" s="82" t="s">
        <v>2868</v>
      </c>
      <c r="IT81" s="82" t="s">
        <v>2868</v>
      </c>
      <c r="IU81" s="82" t="s">
        <v>2868</v>
      </c>
      <c r="IV81" s="82" t="s">
        <v>2868</v>
      </c>
      <c r="IW81" s="82" t="s">
        <v>2868</v>
      </c>
      <c r="IX81" s="82" t="s">
        <v>2868</v>
      </c>
      <c r="IY81" s="82" t="s">
        <v>2868</v>
      </c>
      <c r="IZ81" s="82" t="s">
        <v>2868</v>
      </c>
      <c r="JA81" s="82" t="s">
        <v>2868</v>
      </c>
      <c r="JB81" s="82" t="s">
        <v>2868</v>
      </c>
      <c r="JC81" s="82" t="s">
        <v>2868</v>
      </c>
      <c r="JD81" s="82" t="s">
        <v>2868</v>
      </c>
      <c r="JE81" s="82" t="s">
        <v>2868</v>
      </c>
      <c r="JF81" s="82" t="s">
        <v>2868</v>
      </c>
      <c r="JG81" s="82" t="s">
        <v>2868</v>
      </c>
      <c r="JH81" s="82" t="s">
        <v>2868</v>
      </c>
      <c r="JI81" s="82" t="s">
        <v>2868</v>
      </c>
      <c r="JJ81" s="82" t="s">
        <v>2868</v>
      </c>
      <c r="JK81" s="82" t="s">
        <v>2868</v>
      </c>
      <c r="JL81" s="82" t="s">
        <v>2868</v>
      </c>
      <c r="JM81" s="82" t="s">
        <v>2868</v>
      </c>
      <c r="JN81" s="82" t="s">
        <v>2868</v>
      </c>
      <c r="JO81" s="82" t="s">
        <v>2868</v>
      </c>
      <c r="JP81" s="82" t="s">
        <v>2868</v>
      </c>
      <c r="JQ81" s="82" t="s">
        <v>2868</v>
      </c>
      <c r="JR81" s="82" t="s">
        <v>2868</v>
      </c>
      <c r="JS81" s="82" t="s">
        <v>2868</v>
      </c>
      <c r="JT81" s="82" t="s">
        <v>2868</v>
      </c>
      <c r="JU81" s="82" t="s">
        <v>2868</v>
      </c>
      <c r="JV81" s="82" t="s">
        <v>2868</v>
      </c>
      <c r="JW81" s="82" t="s">
        <v>2868</v>
      </c>
      <c r="JX81" s="82" t="s">
        <v>2868</v>
      </c>
      <c r="JY81" s="82" t="s">
        <v>2868</v>
      </c>
      <c r="JZ81" s="82" t="s">
        <v>2868</v>
      </c>
      <c r="KA81" s="82" t="s">
        <v>2868</v>
      </c>
      <c r="KB81" s="82" t="s">
        <v>2868</v>
      </c>
      <c r="KC81" s="82" t="s">
        <v>2868</v>
      </c>
      <c r="KD81" s="82" t="s">
        <v>2868</v>
      </c>
      <c r="KE81" s="82" t="s">
        <v>2868</v>
      </c>
      <c r="KF81" s="82" t="s">
        <v>2868</v>
      </c>
      <c r="KG81" s="82" t="s">
        <v>2868</v>
      </c>
      <c r="KH81" s="82" t="s">
        <v>2868</v>
      </c>
      <c r="KI81" s="82" t="s">
        <v>2868</v>
      </c>
      <c r="KJ81" s="82" t="s">
        <v>2868</v>
      </c>
      <c r="KK81" s="82" t="s">
        <v>2868</v>
      </c>
      <c r="KL81" s="82" t="s">
        <v>2868</v>
      </c>
      <c r="KM81" s="82" t="s">
        <v>2868</v>
      </c>
      <c r="KN81" s="82" t="s">
        <v>2868</v>
      </c>
      <c r="KO81" s="82" t="s">
        <v>2868</v>
      </c>
      <c r="KP81" s="82" t="s">
        <v>2868</v>
      </c>
      <c r="KQ81" s="82" t="s">
        <v>2868</v>
      </c>
      <c r="KR81" s="82" t="s">
        <v>2868</v>
      </c>
      <c r="KS81" s="82" t="s">
        <v>2868</v>
      </c>
      <c r="KT81" s="82" t="s">
        <v>2868</v>
      </c>
      <c r="KU81" s="82" t="s">
        <v>2868</v>
      </c>
      <c r="KV81" s="82" t="s">
        <v>2868</v>
      </c>
      <c r="KW81" s="82" t="s">
        <v>2868</v>
      </c>
      <c r="KX81" s="82" t="s">
        <v>2868</v>
      </c>
      <c r="KY81" s="82" t="s">
        <v>2868</v>
      </c>
      <c r="KZ81" s="82" t="s">
        <v>2868</v>
      </c>
      <c r="LA81" s="82" t="s">
        <v>2868</v>
      </c>
      <c r="LB81" s="82" t="s">
        <v>2868</v>
      </c>
      <c r="LC81" s="82" t="s">
        <v>2868</v>
      </c>
      <c r="LD81" s="82" t="s">
        <v>2868</v>
      </c>
      <c r="LE81" s="82" t="s">
        <v>2868</v>
      </c>
      <c r="LF81" s="82" t="s">
        <v>2868</v>
      </c>
      <c r="LG81" s="82" t="s">
        <v>2868</v>
      </c>
      <c r="LH81" s="82" t="s">
        <v>2868</v>
      </c>
      <c r="LI81" s="82" t="s">
        <v>2868</v>
      </c>
      <c r="LJ81" s="82" t="s">
        <v>2868</v>
      </c>
      <c r="LK81" s="82" t="s">
        <v>2868</v>
      </c>
      <c r="LL81" s="82" t="s">
        <v>2868</v>
      </c>
      <c r="LM81" s="82" t="s">
        <v>2868</v>
      </c>
      <c r="LN81" s="82" t="s">
        <v>2868</v>
      </c>
      <c r="LO81" s="82" t="s">
        <v>2868</v>
      </c>
      <c r="LP81" s="82" t="s">
        <v>2868</v>
      </c>
      <c r="LQ81" s="82" t="s">
        <v>2868</v>
      </c>
      <c r="LR81" s="82" t="s">
        <v>2868</v>
      </c>
      <c r="LS81" s="82" t="s">
        <v>2868</v>
      </c>
      <c r="LT81" s="82" t="s">
        <v>2868</v>
      </c>
      <c r="LU81" s="82" t="s">
        <v>2868</v>
      </c>
      <c r="LV81" s="82" t="s">
        <v>2868</v>
      </c>
      <c r="LW81" s="82" t="s">
        <v>2868</v>
      </c>
      <c r="LX81" s="82" t="s">
        <v>2868</v>
      </c>
      <c r="LY81" s="82" t="s">
        <v>2868</v>
      </c>
      <c r="LZ81" s="82" t="s">
        <v>2868</v>
      </c>
      <c r="MA81" s="82" t="s">
        <v>2868</v>
      </c>
      <c r="MB81" s="82" t="s">
        <v>2868</v>
      </c>
      <c r="MC81" s="82" t="s">
        <v>2868</v>
      </c>
      <c r="MD81" s="82" t="s">
        <v>2868</v>
      </c>
      <c r="ME81" s="82" t="s">
        <v>2868</v>
      </c>
      <c r="MF81" s="82" t="s">
        <v>2868</v>
      </c>
      <c r="MG81" s="82" t="s">
        <v>2868</v>
      </c>
      <c r="MH81" s="82" t="s">
        <v>2868</v>
      </c>
      <c r="MI81" s="82" t="s">
        <v>2868</v>
      </c>
      <c r="MJ81" s="82" t="s">
        <v>2868</v>
      </c>
      <c r="MK81" s="82" t="s">
        <v>2868</v>
      </c>
      <c r="ML81" s="82" t="s">
        <v>2868</v>
      </c>
      <c r="MM81" s="82" t="s">
        <v>2868</v>
      </c>
      <c r="MN81" s="82" t="s">
        <v>2868</v>
      </c>
      <c r="MO81" s="82" t="s">
        <v>2868</v>
      </c>
      <c r="MP81" s="82" t="s">
        <v>2868</v>
      </c>
      <c r="MQ81" s="82" t="s">
        <v>2868</v>
      </c>
      <c r="MR81" s="82" t="s">
        <v>2868</v>
      </c>
      <c r="MS81" s="82" t="s">
        <v>2868</v>
      </c>
      <c r="MT81" s="82" t="s">
        <v>2868</v>
      </c>
      <c r="MU81" s="82" t="s">
        <v>2868</v>
      </c>
      <c r="MV81" s="82" t="s">
        <v>2868</v>
      </c>
      <c r="MW81" s="82" t="s">
        <v>2868</v>
      </c>
      <c r="MX81" s="82" t="s">
        <v>2868</v>
      </c>
      <c r="MY81" s="82" t="s">
        <v>2868</v>
      </c>
      <c r="MZ81" s="82" t="s">
        <v>2868</v>
      </c>
      <c r="NA81" s="82" t="s">
        <v>2868</v>
      </c>
      <c r="NB81" s="82" t="s">
        <v>2868</v>
      </c>
      <c r="NC81" s="82" t="s">
        <v>2868</v>
      </c>
      <c r="ND81" s="82" t="s">
        <v>2868</v>
      </c>
      <c r="NE81" s="82" t="s">
        <v>2868</v>
      </c>
      <c r="NF81" s="82" t="s">
        <v>2868</v>
      </c>
      <c r="NG81" s="82" t="s">
        <v>2868</v>
      </c>
      <c r="NH81" s="82" t="s">
        <v>2868</v>
      </c>
      <c r="NI81" s="82" t="s">
        <v>2868</v>
      </c>
      <c r="NJ81" s="82" t="s">
        <v>2868</v>
      </c>
      <c r="NK81" s="82" t="s">
        <v>2868</v>
      </c>
      <c r="NL81" s="82" t="s">
        <v>2868</v>
      </c>
      <c r="NM81" s="82" t="s">
        <v>2868</v>
      </c>
      <c r="NN81" s="82" t="s">
        <v>2868</v>
      </c>
      <c r="NO81" s="82" t="s">
        <v>2868</v>
      </c>
      <c r="NP81" s="82" t="s">
        <v>2868</v>
      </c>
      <c r="NQ81" s="82" t="s">
        <v>2868</v>
      </c>
      <c r="NR81" s="82" t="s">
        <v>2868</v>
      </c>
      <c r="NS81" s="82" t="s">
        <v>2868</v>
      </c>
      <c r="NT81" s="82" t="s">
        <v>2868</v>
      </c>
      <c r="NU81" s="82" t="s">
        <v>2868</v>
      </c>
      <c r="NV81" s="82" t="s">
        <v>2868</v>
      </c>
      <c r="NW81" s="82" t="s">
        <v>2868</v>
      </c>
      <c r="NX81" s="82" t="s">
        <v>2868</v>
      </c>
      <c r="NY81" s="82" t="s">
        <v>2868</v>
      </c>
      <c r="NZ81" s="82" t="s">
        <v>2868</v>
      </c>
      <c r="OA81" s="82" t="s">
        <v>2868</v>
      </c>
      <c r="OB81" s="82" t="s">
        <v>2868</v>
      </c>
      <c r="OC81" s="82" t="s">
        <v>2868</v>
      </c>
      <c r="OD81" s="82" t="s">
        <v>2868</v>
      </c>
      <c r="OE81" s="82" t="s">
        <v>2868</v>
      </c>
      <c r="OF81" s="82" t="s">
        <v>2868</v>
      </c>
      <c r="OG81" s="82" t="s">
        <v>2868</v>
      </c>
      <c r="OH81" s="82" t="s">
        <v>2868</v>
      </c>
      <c r="OI81" s="82" t="s">
        <v>2868</v>
      </c>
      <c r="OJ81" s="82" t="s">
        <v>2868</v>
      </c>
      <c r="OK81" s="82" t="s">
        <v>2868</v>
      </c>
      <c r="OL81" s="82" t="s">
        <v>2868</v>
      </c>
      <c r="OM81" s="82" t="s">
        <v>2868</v>
      </c>
      <c r="ON81" s="82" t="s">
        <v>2868</v>
      </c>
      <c r="OO81" s="82" t="s">
        <v>2868</v>
      </c>
      <c r="OP81" s="82" t="s">
        <v>2868</v>
      </c>
      <c r="OQ81" s="82" t="s">
        <v>2868</v>
      </c>
      <c r="OR81" s="82" t="s">
        <v>2868</v>
      </c>
      <c r="OS81" s="82" t="s">
        <v>2868</v>
      </c>
      <c r="OT81" s="82" t="s">
        <v>2868</v>
      </c>
      <c r="OU81" s="82" t="s">
        <v>2868</v>
      </c>
      <c r="OV81" s="82" t="s">
        <v>2868</v>
      </c>
      <c r="OW81" s="82" t="s">
        <v>2868</v>
      </c>
      <c r="OX81" s="82" t="s">
        <v>2868</v>
      </c>
      <c r="OY81" s="82" t="s">
        <v>2868</v>
      </c>
      <c r="OZ81" s="82" t="s">
        <v>2868</v>
      </c>
      <c r="PA81" s="82" t="s">
        <v>2868</v>
      </c>
      <c r="PB81" s="82" t="s">
        <v>2868</v>
      </c>
      <c r="PC81" s="82" t="s">
        <v>2868</v>
      </c>
      <c r="PD81" s="82" t="s">
        <v>2868</v>
      </c>
      <c r="PE81" s="82" t="s">
        <v>2868</v>
      </c>
      <c r="PF81" s="82" t="s">
        <v>2868</v>
      </c>
      <c r="PG81" s="82" t="s">
        <v>2868</v>
      </c>
      <c r="PH81" s="82" t="s">
        <v>2868</v>
      </c>
      <c r="PI81" s="82" t="s">
        <v>2868</v>
      </c>
      <c r="PJ81" s="82" t="s">
        <v>2868</v>
      </c>
      <c r="PK81" s="82" t="s">
        <v>2868</v>
      </c>
      <c r="PL81" s="82" t="s">
        <v>2868</v>
      </c>
      <c r="PM81" s="82" t="s">
        <v>2868</v>
      </c>
      <c r="PN81" s="82" t="s">
        <v>2868</v>
      </c>
      <c r="PO81" s="82" t="s">
        <v>2868</v>
      </c>
      <c r="PP81" s="82" t="s">
        <v>2868</v>
      </c>
      <c r="PQ81" s="82" t="s">
        <v>2868</v>
      </c>
      <c r="PR81" s="82" t="s">
        <v>2868</v>
      </c>
      <c r="PS81" s="82" t="s">
        <v>2868</v>
      </c>
      <c r="PT81" s="82" t="s">
        <v>2868</v>
      </c>
      <c r="PU81" s="82" t="s">
        <v>2868</v>
      </c>
      <c r="PV81" s="82" t="s">
        <v>2868</v>
      </c>
      <c r="PW81" s="82" t="s">
        <v>2868</v>
      </c>
      <c r="PX81" s="82" t="s">
        <v>2868</v>
      </c>
      <c r="PY81" s="82" t="s">
        <v>2868</v>
      </c>
      <c r="PZ81" s="82" t="s">
        <v>2868</v>
      </c>
      <c r="QA81" s="82" t="s">
        <v>2868</v>
      </c>
      <c r="QB81" s="82" t="s">
        <v>2868</v>
      </c>
      <c r="QC81" s="82" t="s">
        <v>2868</v>
      </c>
      <c r="QD81" s="82" t="s">
        <v>2868</v>
      </c>
      <c r="QE81" s="82" t="s">
        <v>2868</v>
      </c>
      <c r="QF81" s="82" t="s">
        <v>2868</v>
      </c>
      <c r="QG81" s="82" t="s">
        <v>2868</v>
      </c>
      <c r="QH81" s="82" t="s">
        <v>2868</v>
      </c>
      <c r="QI81" s="82" t="s">
        <v>2868</v>
      </c>
      <c r="QJ81" s="82" t="s">
        <v>2868</v>
      </c>
      <c r="QK81" s="82" t="s">
        <v>2868</v>
      </c>
      <c r="QL81" s="82" t="s">
        <v>2868</v>
      </c>
      <c r="QM81" s="82" t="s">
        <v>2868</v>
      </c>
    </row>
    <row r="82" spans="2:455">
      <c r="B82" s="82" t="s">
        <v>2975</v>
      </c>
      <c r="C82" s="82" t="s">
        <v>4168</v>
      </c>
      <c r="D82" s="82" t="s">
        <v>2975</v>
      </c>
      <c r="E82" s="82" t="s">
        <v>3402</v>
      </c>
      <c r="F82" s="82" t="s">
        <v>849</v>
      </c>
      <c r="G82" s="82" t="s">
        <v>425</v>
      </c>
      <c r="H82" s="82" t="s">
        <v>425</v>
      </c>
      <c r="I82" s="82" t="s">
        <v>4019</v>
      </c>
      <c r="J82" s="82" t="s">
        <v>4021</v>
      </c>
      <c r="K82" s="82" t="s">
        <v>3303</v>
      </c>
      <c r="L82" s="82" t="s">
        <v>3297</v>
      </c>
      <c r="M82" s="82" t="s">
        <v>3297</v>
      </c>
      <c r="N82" s="82" t="s">
        <v>3305</v>
      </c>
      <c r="O82" s="82" t="s">
        <v>3291</v>
      </c>
      <c r="P82" s="82" t="s">
        <v>3306</v>
      </c>
      <c r="Q82" s="82" t="s">
        <v>3291</v>
      </c>
      <c r="R82" s="82" t="s">
        <v>3304</v>
      </c>
      <c r="S82" s="82" t="s">
        <v>3291</v>
      </c>
      <c r="T82" s="82" t="s">
        <v>2868</v>
      </c>
      <c r="U82" s="82" t="s">
        <v>2868</v>
      </c>
      <c r="V82" s="82" t="s">
        <v>4276</v>
      </c>
      <c r="W82" s="82" t="s">
        <v>3289</v>
      </c>
      <c r="X82" s="82" t="s">
        <v>3294</v>
      </c>
      <c r="Y82" s="82" t="s">
        <v>3291</v>
      </c>
      <c r="Z82" s="82" t="s">
        <v>3301</v>
      </c>
      <c r="AA82" s="82" t="s">
        <v>3293</v>
      </c>
      <c r="AB82" s="82" t="s">
        <v>3289</v>
      </c>
      <c r="AC82" s="82" t="s">
        <v>3291</v>
      </c>
      <c r="AD82" s="82" t="s">
        <v>2868</v>
      </c>
      <c r="AE82" s="82" t="s">
        <v>2868</v>
      </c>
      <c r="AF82" s="82" t="s">
        <v>3302</v>
      </c>
      <c r="AG82" s="82" t="s">
        <v>3293</v>
      </c>
      <c r="AH82" s="82" t="s">
        <v>3291</v>
      </c>
      <c r="AI82" s="82" t="s">
        <v>3291</v>
      </c>
      <c r="AJ82" s="82" t="s">
        <v>4290</v>
      </c>
      <c r="AK82" s="82" t="s">
        <v>3289</v>
      </c>
      <c r="AL82" s="82" t="s">
        <v>3294</v>
      </c>
      <c r="AM82" s="82" t="s">
        <v>3291</v>
      </c>
      <c r="AN82" s="82" t="s">
        <v>3301</v>
      </c>
      <c r="AO82" s="82" t="s">
        <v>3293</v>
      </c>
      <c r="AP82" s="82" t="s">
        <v>3289</v>
      </c>
      <c r="AQ82" s="82" t="s">
        <v>3291</v>
      </c>
      <c r="AR82" s="82" t="s">
        <v>2868</v>
      </c>
      <c r="AS82" s="82" t="s">
        <v>2868</v>
      </c>
      <c r="AT82" s="82" t="s">
        <v>3302</v>
      </c>
      <c r="AU82" s="82" t="s">
        <v>3293</v>
      </c>
      <c r="AV82" s="82" t="s">
        <v>3291</v>
      </c>
      <c r="AW82" s="82" t="s">
        <v>3291</v>
      </c>
      <c r="AX82" s="82" t="s">
        <v>4277</v>
      </c>
      <c r="AY82" s="82" t="s">
        <v>3289</v>
      </c>
      <c r="AZ82" s="82" t="s">
        <v>3294</v>
      </c>
      <c r="BA82" s="82" t="s">
        <v>3291</v>
      </c>
      <c r="BB82" s="82" t="s">
        <v>3301</v>
      </c>
      <c r="BC82" s="82" t="s">
        <v>3293</v>
      </c>
      <c r="BD82" s="82" t="s">
        <v>3289</v>
      </c>
      <c r="BE82" s="82" t="s">
        <v>3291</v>
      </c>
      <c r="BF82" s="82" t="s">
        <v>2868</v>
      </c>
      <c r="BG82" s="82" t="s">
        <v>2868</v>
      </c>
      <c r="BH82" s="82" t="s">
        <v>3302</v>
      </c>
      <c r="BI82" s="82" t="s">
        <v>3293</v>
      </c>
      <c r="BJ82" s="82" t="s">
        <v>3291</v>
      </c>
      <c r="BK82" s="82" t="s">
        <v>3291</v>
      </c>
      <c r="BL82" s="82" t="s">
        <v>4291</v>
      </c>
      <c r="BM82" s="82" t="s">
        <v>3289</v>
      </c>
      <c r="BN82" s="82" t="s">
        <v>3294</v>
      </c>
      <c r="BO82" s="82" t="s">
        <v>3291</v>
      </c>
      <c r="BP82" s="82" t="s">
        <v>3301</v>
      </c>
      <c r="BQ82" s="82" t="s">
        <v>3293</v>
      </c>
      <c r="BR82" s="82" t="s">
        <v>3289</v>
      </c>
      <c r="BS82" s="82" t="s">
        <v>3291</v>
      </c>
      <c r="BT82" s="82" t="s">
        <v>2868</v>
      </c>
      <c r="BU82" s="82" t="s">
        <v>2868</v>
      </c>
      <c r="BV82" s="82" t="s">
        <v>3302</v>
      </c>
      <c r="BW82" s="82" t="s">
        <v>3293</v>
      </c>
      <c r="BX82" s="82" t="s">
        <v>3291</v>
      </c>
      <c r="BY82" s="82" t="s">
        <v>3291</v>
      </c>
      <c r="BZ82" s="82" t="s">
        <v>4278</v>
      </c>
      <c r="CA82" s="82" t="s">
        <v>3307</v>
      </c>
      <c r="CB82" s="82" t="s">
        <v>2868</v>
      </c>
      <c r="CC82" s="82" t="s">
        <v>2868</v>
      </c>
      <c r="CD82" s="82" t="s">
        <v>2868</v>
      </c>
      <c r="CE82" s="82" t="s">
        <v>2868</v>
      </c>
      <c r="CF82" s="82" t="s">
        <v>2868</v>
      </c>
      <c r="CG82" s="82" t="s">
        <v>2868</v>
      </c>
      <c r="CH82" s="82" t="s">
        <v>2868</v>
      </c>
      <c r="CI82" s="82" t="s">
        <v>2868</v>
      </c>
      <c r="CJ82" s="82" t="s">
        <v>2868</v>
      </c>
      <c r="CK82" s="82" t="s">
        <v>2868</v>
      </c>
      <c r="CL82" s="82" t="s">
        <v>2868</v>
      </c>
      <c r="CM82" s="82" t="s">
        <v>2868</v>
      </c>
      <c r="CN82" s="82" t="s">
        <v>4298</v>
      </c>
      <c r="CO82" s="82" t="s">
        <v>3289</v>
      </c>
      <c r="CP82" s="82" t="s">
        <v>3320</v>
      </c>
      <c r="CQ82" s="82" t="s">
        <v>3293</v>
      </c>
      <c r="CR82" s="82" t="s">
        <v>3303</v>
      </c>
      <c r="CS82" s="82" t="s">
        <v>3291</v>
      </c>
      <c r="CT82" s="82" t="s">
        <v>3289</v>
      </c>
      <c r="CU82" s="82" t="s">
        <v>3291</v>
      </c>
      <c r="CV82" s="82" t="s">
        <v>2868</v>
      </c>
      <c r="CW82" s="82" t="s">
        <v>2868</v>
      </c>
      <c r="CX82" s="82" t="s">
        <v>3302</v>
      </c>
      <c r="CY82" s="82" t="s">
        <v>3293</v>
      </c>
      <c r="CZ82" s="82" t="s">
        <v>3289</v>
      </c>
      <c r="DA82" s="82" t="s">
        <v>3291</v>
      </c>
      <c r="DB82" s="82" t="s">
        <v>4279</v>
      </c>
      <c r="DC82" s="82" t="s">
        <v>3289</v>
      </c>
      <c r="DD82" s="82" t="s">
        <v>3294</v>
      </c>
      <c r="DE82" s="82" t="s">
        <v>3291</v>
      </c>
      <c r="DF82" s="82" t="s">
        <v>3301</v>
      </c>
      <c r="DG82" s="82" t="s">
        <v>3293</v>
      </c>
      <c r="DH82" s="82" t="s">
        <v>3289</v>
      </c>
      <c r="DI82" s="82" t="s">
        <v>3291</v>
      </c>
      <c r="DJ82" s="82" t="s">
        <v>2868</v>
      </c>
      <c r="DK82" s="82" t="s">
        <v>2868</v>
      </c>
      <c r="DL82" s="82" t="s">
        <v>3302</v>
      </c>
      <c r="DM82" s="82" t="s">
        <v>3293</v>
      </c>
      <c r="DN82" s="82" t="s">
        <v>3291</v>
      </c>
      <c r="DO82" s="82" t="s">
        <v>3291</v>
      </c>
      <c r="DP82" s="82" t="s">
        <v>4280</v>
      </c>
      <c r="DQ82" s="82" t="s">
        <v>3289</v>
      </c>
      <c r="DR82" s="82" t="s">
        <v>3294</v>
      </c>
      <c r="DS82" s="82" t="s">
        <v>3291</v>
      </c>
      <c r="DT82" s="82" t="s">
        <v>3301</v>
      </c>
      <c r="DU82" s="82" t="s">
        <v>3293</v>
      </c>
      <c r="DV82" s="82" t="s">
        <v>3289</v>
      </c>
      <c r="DW82" s="82" t="s">
        <v>3291</v>
      </c>
      <c r="DX82" s="82" t="s">
        <v>2868</v>
      </c>
      <c r="DY82" s="82" t="s">
        <v>2868</v>
      </c>
      <c r="DZ82" s="82" t="s">
        <v>3302</v>
      </c>
      <c r="EA82" s="82" t="s">
        <v>3293</v>
      </c>
      <c r="EB82" s="82" t="s">
        <v>3291</v>
      </c>
      <c r="EC82" s="82" t="s">
        <v>3291</v>
      </c>
      <c r="ED82" s="82" t="s">
        <v>4281</v>
      </c>
      <c r="EE82" s="82" t="s">
        <v>3297</v>
      </c>
      <c r="EF82" s="82" t="s">
        <v>2868</v>
      </c>
      <c r="EG82" s="82" t="s">
        <v>2868</v>
      </c>
      <c r="EH82" s="82" t="s">
        <v>2868</v>
      </c>
      <c r="EI82" s="82" t="s">
        <v>2868</v>
      </c>
      <c r="EJ82" s="82" t="s">
        <v>2868</v>
      </c>
      <c r="EK82" s="82" t="s">
        <v>2868</v>
      </c>
      <c r="EL82" s="82" t="s">
        <v>2868</v>
      </c>
      <c r="EM82" s="82" t="s">
        <v>2868</v>
      </c>
      <c r="EN82" s="82" t="s">
        <v>2868</v>
      </c>
      <c r="EO82" s="82" t="s">
        <v>2868</v>
      </c>
      <c r="EP82" s="82" t="s">
        <v>2868</v>
      </c>
      <c r="EQ82" s="82" t="s">
        <v>2868</v>
      </c>
      <c r="ER82" s="82" t="s">
        <v>4292</v>
      </c>
      <c r="ES82" s="82" t="s">
        <v>3289</v>
      </c>
      <c r="ET82" s="82" t="s">
        <v>3294</v>
      </c>
      <c r="EU82" s="82" t="s">
        <v>3291</v>
      </c>
      <c r="EV82" s="82" t="s">
        <v>3301</v>
      </c>
      <c r="EW82" s="82" t="s">
        <v>3293</v>
      </c>
      <c r="EX82" s="82" t="s">
        <v>3289</v>
      </c>
      <c r="EY82" s="82" t="s">
        <v>3291</v>
      </c>
      <c r="EZ82" s="82" t="s">
        <v>2868</v>
      </c>
      <c r="FA82" s="82" t="s">
        <v>2868</v>
      </c>
      <c r="FB82" s="82" t="s">
        <v>3302</v>
      </c>
      <c r="FC82" s="82" t="s">
        <v>3293</v>
      </c>
      <c r="FD82" s="82" t="s">
        <v>3291</v>
      </c>
      <c r="FE82" s="82" t="s">
        <v>3291</v>
      </c>
      <c r="FF82" s="82" t="s">
        <v>4282</v>
      </c>
      <c r="FG82" s="82" t="s">
        <v>3289</v>
      </c>
      <c r="FH82" s="82" t="s">
        <v>3294</v>
      </c>
      <c r="FI82" s="82" t="s">
        <v>3291</v>
      </c>
      <c r="FJ82" s="82" t="s">
        <v>3301</v>
      </c>
      <c r="FK82" s="82" t="s">
        <v>3293</v>
      </c>
      <c r="FL82" s="82" t="s">
        <v>3289</v>
      </c>
      <c r="FM82" s="82" t="s">
        <v>3291</v>
      </c>
      <c r="FN82" s="82" t="s">
        <v>2868</v>
      </c>
      <c r="FO82" s="82" t="s">
        <v>2868</v>
      </c>
      <c r="FP82" s="82" t="s">
        <v>3302</v>
      </c>
      <c r="FQ82" s="82" t="s">
        <v>3293</v>
      </c>
      <c r="FR82" s="82" t="s">
        <v>3291</v>
      </c>
      <c r="FS82" s="82" t="s">
        <v>3291</v>
      </c>
      <c r="FT82" s="82" t="s">
        <v>4283</v>
      </c>
      <c r="FU82" s="82" t="s">
        <v>3289</v>
      </c>
      <c r="FV82" s="82" t="s">
        <v>3294</v>
      </c>
      <c r="FW82" s="82" t="s">
        <v>3291</v>
      </c>
      <c r="FX82" s="82" t="s">
        <v>3301</v>
      </c>
      <c r="FY82" s="82" t="s">
        <v>3293</v>
      </c>
      <c r="FZ82" s="82" t="s">
        <v>3289</v>
      </c>
      <c r="GA82" s="82" t="s">
        <v>3291</v>
      </c>
      <c r="GB82" s="82" t="s">
        <v>2868</v>
      </c>
      <c r="GC82" s="82" t="s">
        <v>2868</v>
      </c>
      <c r="GD82" s="82" t="s">
        <v>3302</v>
      </c>
      <c r="GE82" s="82" t="s">
        <v>3293</v>
      </c>
      <c r="GF82" s="82" t="s">
        <v>3291</v>
      </c>
      <c r="GG82" s="82" t="s">
        <v>3291</v>
      </c>
      <c r="GH82" s="82" t="s">
        <v>4293</v>
      </c>
      <c r="GI82" s="82" t="s">
        <v>3289</v>
      </c>
      <c r="GJ82" s="82" t="s">
        <v>3294</v>
      </c>
      <c r="GK82" s="82" t="s">
        <v>3291</v>
      </c>
      <c r="GL82" s="82" t="s">
        <v>3301</v>
      </c>
      <c r="GM82" s="82" t="s">
        <v>3293</v>
      </c>
      <c r="GN82" s="82" t="s">
        <v>3289</v>
      </c>
      <c r="GO82" s="82" t="s">
        <v>3291</v>
      </c>
      <c r="GP82" s="82" t="s">
        <v>2868</v>
      </c>
      <c r="GQ82" s="82" t="s">
        <v>2868</v>
      </c>
      <c r="GR82" s="82" t="s">
        <v>3302</v>
      </c>
      <c r="GS82" s="82" t="s">
        <v>3293</v>
      </c>
      <c r="GT82" s="82" t="s">
        <v>3291</v>
      </c>
      <c r="GU82" s="82" t="s">
        <v>3291</v>
      </c>
      <c r="GV82" s="82" t="s">
        <v>4284</v>
      </c>
      <c r="GW82" s="82" t="s">
        <v>3289</v>
      </c>
      <c r="GX82" s="82" t="s">
        <v>3294</v>
      </c>
      <c r="GY82" s="82" t="s">
        <v>3291</v>
      </c>
      <c r="GZ82" s="82" t="s">
        <v>3301</v>
      </c>
      <c r="HA82" s="82" t="s">
        <v>3293</v>
      </c>
      <c r="HB82" s="82" t="s">
        <v>3289</v>
      </c>
      <c r="HC82" s="82" t="s">
        <v>3291</v>
      </c>
      <c r="HD82" s="82" t="s">
        <v>2868</v>
      </c>
      <c r="HE82" s="82" t="s">
        <v>2868</v>
      </c>
      <c r="HF82" s="82" t="s">
        <v>3302</v>
      </c>
      <c r="HG82" s="82" t="s">
        <v>3293</v>
      </c>
      <c r="HH82" s="82" t="s">
        <v>3291</v>
      </c>
      <c r="HI82" s="82" t="s">
        <v>3291</v>
      </c>
      <c r="HJ82" s="82" t="s">
        <v>4294</v>
      </c>
      <c r="HK82" s="82" t="s">
        <v>3307</v>
      </c>
      <c r="HL82" s="82" t="s">
        <v>2868</v>
      </c>
      <c r="HM82" s="82" t="s">
        <v>2868</v>
      </c>
      <c r="HN82" s="82" t="s">
        <v>2868</v>
      </c>
      <c r="HO82" s="82" t="s">
        <v>2868</v>
      </c>
      <c r="HP82" s="82" t="s">
        <v>2868</v>
      </c>
      <c r="HQ82" s="82" t="s">
        <v>2868</v>
      </c>
      <c r="HR82" s="82" t="s">
        <v>2868</v>
      </c>
      <c r="HS82" s="82" t="s">
        <v>2868</v>
      </c>
      <c r="HT82" s="82" t="s">
        <v>2868</v>
      </c>
      <c r="HU82" s="82" t="s">
        <v>2868</v>
      </c>
      <c r="HV82" s="82" t="s">
        <v>2868</v>
      </c>
      <c r="HW82" s="82" t="s">
        <v>2868</v>
      </c>
      <c r="HX82" s="82" t="s">
        <v>4285</v>
      </c>
      <c r="HY82" s="82" t="s">
        <v>3289</v>
      </c>
      <c r="HZ82" s="82" t="s">
        <v>3294</v>
      </c>
      <c r="IA82" s="82" t="s">
        <v>3291</v>
      </c>
      <c r="IB82" s="82" t="s">
        <v>3301</v>
      </c>
      <c r="IC82" s="82" t="s">
        <v>3293</v>
      </c>
      <c r="ID82" s="82" t="s">
        <v>3289</v>
      </c>
      <c r="IE82" s="82" t="s">
        <v>3291</v>
      </c>
      <c r="IF82" s="82" t="s">
        <v>2868</v>
      </c>
      <c r="IG82" s="82" t="s">
        <v>2868</v>
      </c>
      <c r="IH82" s="82" t="s">
        <v>3302</v>
      </c>
      <c r="II82" s="82" t="s">
        <v>3293</v>
      </c>
      <c r="IJ82" s="82" t="s">
        <v>3291</v>
      </c>
      <c r="IK82" s="82" t="s">
        <v>3291</v>
      </c>
      <c r="IL82" s="82" t="s">
        <v>4297</v>
      </c>
      <c r="IM82" s="82" t="s">
        <v>3289</v>
      </c>
      <c r="IN82" s="82" t="s">
        <v>3320</v>
      </c>
      <c r="IO82" s="82" t="s">
        <v>3293</v>
      </c>
      <c r="IP82" s="82" t="s">
        <v>3298</v>
      </c>
      <c r="IQ82" s="82" t="s">
        <v>3291</v>
      </c>
      <c r="IR82" s="82" t="s">
        <v>3289</v>
      </c>
      <c r="IS82" s="82" t="s">
        <v>3291</v>
      </c>
      <c r="IT82" s="82" t="s">
        <v>2868</v>
      </c>
      <c r="IU82" s="82" t="s">
        <v>2868</v>
      </c>
      <c r="IV82" s="82" t="s">
        <v>3302</v>
      </c>
      <c r="IW82" s="82" t="s">
        <v>3293</v>
      </c>
      <c r="IX82" s="82" t="s">
        <v>3297</v>
      </c>
      <c r="IY82" s="82" t="s">
        <v>3291</v>
      </c>
      <c r="IZ82" s="82" t="s">
        <v>4286</v>
      </c>
      <c r="JA82" s="82" t="s">
        <v>3297</v>
      </c>
      <c r="JB82" s="82" t="s">
        <v>2868</v>
      </c>
      <c r="JC82" s="82" t="s">
        <v>2868</v>
      </c>
      <c r="JD82" s="82" t="s">
        <v>2868</v>
      </c>
      <c r="JE82" s="82" t="s">
        <v>2868</v>
      </c>
      <c r="JF82" s="82" t="s">
        <v>2868</v>
      </c>
      <c r="JG82" s="82" t="s">
        <v>2868</v>
      </c>
      <c r="JH82" s="82" t="s">
        <v>2868</v>
      </c>
      <c r="JI82" s="82" t="s">
        <v>2868</v>
      </c>
      <c r="JJ82" s="82" t="s">
        <v>2868</v>
      </c>
      <c r="JK82" s="82" t="s">
        <v>2868</v>
      </c>
      <c r="JL82" s="82" t="s">
        <v>2868</v>
      </c>
      <c r="JM82" s="82" t="s">
        <v>2868</v>
      </c>
      <c r="JN82" s="82" t="s">
        <v>4287</v>
      </c>
      <c r="JO82" s="82" t="s">
        <v>3289</v>
      </c>
      <c r="JP82" s="82" t="s">
        <v>3294</v>
      </c>
      <c r="JQ82" s="82" t="s">
        <v>3291</v>
      </c>
      <c r="JR82" s="82" t="s">
        <v>3301</v>
      </c>
      <c r="JS82" s="82" t="s">
        <v>3293</v>
      </c>
      <c r="JT82" s="82" t="s">
        <v>3289</v>
      </c>
      <c r="JU82" s="82" t="s">
        <v>3291</v>
      </c>
      <c r="JV82" s="82" t="s">
        <v>2868</v>
      </c>
      <c r="JW82" s="82" t="s">
        <v>2868</v>
      </c>
      <c r="JX82" s="82" t="s">
        <v>3302</v>
      </c>
      <c r="JY82" s="82" t="s">
        <v>3293</v>
      </c>
      <c r="JZ82" s="82" t="s">
        <v>3291</v>
      </c>
      <c r="KA82" s="82" t="s">
        <v>3291</v>
      </c>
      <c r="KB82" s="82" t="s">
        <v>4288</v>
      </c>
      <c r="KC82" s="82" t="s">
        <v>3289</v>
      </c>
      <c r="KD82" s="82" t="s">
        <v>3294</v>
      </c>
      <c r="KE82" s="82" t="s">
        <v>3291</v>
      </c>
      <c r="KF82" s="82" t="s">
        <v>3301</v>
      </c>
      <c r="KG82" s="82" t="s">
        <v>3293</v>
      </c>
      <c r="KH82" s="82" t="s">
        <v>3289</v>
      </c>
      <c r="KI82" s="82" t="s">
        <v>3291</v>
      </c>
      <c r="KJ82" s="82" t="s">
        <v>2868</v>
      </c>
      <c r="KK82" s="82" t="s">
        <v>2868</v>
      </c>
      <c r="KL82" s="82" t="s">
        <v>3302</v>
      </c>
      <c r="KM82" s="82" t="s">
        <v>3293</v>
      </c>
      <c r="KN82" s="82" t="s">
        <v>3291</v>
      </c>
      <c r="KO82" s="82" t="s">
        <v>3291</v>
      </c>
      <c r="KP82" s="82" t="s">
        <v>4295</v>
      </c>
      <c r="KQ82" s="82" t="s">
        <v>3289</v>
      </c>
      <c r="KR82" s="82" t="s">
        <v>3294</v>
      </c>
      <c r="KS82" s="82" t="s">
        <v>3291</v>
      </c>
      <c r="KT82" s="82" t="s">
        <v>3301</v>
      </c>
      <c r="KU82" s="82" t="s">
        <v>3293</v>
      </c>
      <c r="KV82" s="82" t="s">
        <v>3289</v>
      </c>
      <c r="KW82" s="82" t="s">
        <v>3291</v>
      </c>
      <c r="KX82" s="82" t="s">
        <v>2868</v>
      </c>
      <c r="KY82" s="82" t="s">
        <v>2868</v>
      </c>
      <c r="KZ82" s="82" t="s">
        <v>3302</v>
      </c>
      <c r="LA82" s="82" t="s">
        <v>3293</v>
      </c>
      <c r="LB82" s="82" t="s">
        <v>3291</v>
      </c>
      <c r="LC82" s="82" t="s">
        <v>3291</v>
      </c>
      <c r="LD82" s="82" t="s">
        <v>4289</v>
      </c>
      <c r="LE82" s="82" t="s">
        <v>3289</v>
      </c>
      <c r="LF82" s="82" t="s">
        <v>3294</v>
      </c>
      <c r="LG82" s="82" t="s">
        <v>3291</v>
      </c>
      <c r="LH82" s="82" t="s">
        <v>3301</v>
      </c>
      <c r="LI82" s="82" t="s">
        <v>3293</v>
      </c>
      <c r="LJ82" s="82" t="s">
        <v>3289</v>
      </c>
      <c r="LK82" s="82" t="s">
        <v>3291</v>
      </c>
      <c r="LL82" s="82" t="s">
        <v>2868</v>
      </c>
      <c r="LM82" s="82" t="s">
        <v>2868</v>
      </c>
      <c r="LN82" s="82" t="s">
        <v>3302</v>
      </c>
      <c r="LO82" s="82" t="s">
        <v>3293</v>
      </c>
      <c r="LP82" s="82" t="s">
        <v>3291</v>
      </c>
      <c r="LQ82" s="82" t="s">
        <v>3291</v>
      </c>
      <c r="LR82" s="82" t="s">
        <v>2868</v>
      </c>
      <c r="LS82" s="82" t="s">
        <v>2868</v>
      </c>
      <c r="LT82" s="82" t="s">
        <v>2868</v>
      </c>
      <c r="LU82" s="82" t="s">
        <v>2868</v>
      </c>
      <c r="LV82" s="82" t="s">
        <v>2868</v>
      </c>
      <c r="LW82" s="82" t="s">
        <v>2868</v>
      </c>
      <c r="LX82" s="82" t="s">
        <v>2868</v>
      </c>
      <c r="LY82" s="82" t="s">
        <v>2868</v>
      </c>
      <c r="LZ82" s="82" t="s">
        <v>2868</v>
      </c>
      <c r="MA82" s="82" t="s">
        <v>2868</v>
      </c>
      <c r="MB82" s="82" t="s">
        <v>2868</v>
      </c>
      <c r="MC82" s="82" t="s">
        <v>2868</v>
      </c>
      <c r="MD82" s="82" t="s">
        <v>2868</v>
      </c>
      <c r="ME82" s="82" t="s">
        <v>2868</v>
      </c>
      <c r="MF82" s="82" t="s">
        <v>2868</v>
      </c>
      <c r="MG82" s="82" t="s">
        <v>2868</v>
      </c>
      <c r="MH82" s="82" t="s">
        <v>2868</v>
      </c>
      <c r="MI82" s="82" t="s">
        <v>2868</v>
      </c>
      <c r="MJ82" s="82" t="s">
        <v>2868</v>
      </c>
      <c r="MK82" s="82" t="s">
        <v>2868</v>
      </c>
      <c r="ML82" s="82" t="s">
        <v>2868</v>
      </c>
      <c r="MM82" s="82" t="s">
        <v>2868</v>
      </c>
      <c r="MN82" s="82" t="s">
        <v>2868</v>
      </c>
      <c r="MO82" s="82" t="s">
        <v>2868</v>
      </c>
      <c r="MP82" s="82" t="s">
        <v>2868</v>
      </c>
      <c r="MQ82" s="82" t="s">
        <v>2868</v>
      </c>
      <c r="MR82" s="82" t="s">
        <v>2868</v>
      </c>
      <c r="MS82" s="82" t="s">
        <v>2868</v>
      </c>
      <c r="MT82" s="82" t="s">
        <v>2868</v>
      </c>
      <c r="MU82" s="82" t="s">
        <v>2868</v>
      </c>
      <c r="MV82" s="82" t="s">
        <v>2868</v>
      </c>
      <c r="MW82" s="82" t="s">
        <v>2868</v>
      </c>
      <c r="MX82" s="82" t="s">
        <v>2868</v>
      </c>
      <c r="MY82" s="82" t="s">
        <v>2868</v>
      </c>
      <c r="MZ82" s="82" t="s">
        <v>2868</v>
      </c>
      <c r="NA82" s="82" t="s">
        <v>2868</v>
      </c>
      <c r="NB82" s="82" t="s">
        <v>2868</v>
      </c>
      <c r="NC82" s="82" t="s">
        <v>2868</v>
      </c>
      <c r="ND82" s="82" t="s">
        <v>2868</v>
      </c>
      <c r="NE82" s="82" t="s">
        <v>2868</v>
      </c>
      <c r="NF82" s="82" t="s">
        <v>2868</v>
      </c>
      <c r="NG82" s="82" t="s">
        <v>2868</v>
      </c>
      <c r="NH82" s="82" t="s">
        <v>2868</v>
      </c>
      <c r="NI82" s="82" t="s">
        <v>2868</v>
      </c>
      <c r="NJ82" s="82" t="s">
        <v>2868</v>
      </c>
      <c r="NK82" s="82" t="s">
        <v>2868</v>
      </c>
      <c r="NL82" s="82" t="s">
        <v>2868</v>
      </c>
      <c r="NM82" s="82" t="s">
        <v>2868</v>
      </c>
      <c r="NN82" s="82" t="s">
        <v>2868</v>
      </c>
      <c r="NO82" s="82" t="s">
        <v>2868</v>
      </c>
      <c r="NP82" s="82" t="s">
        <v>2868</v>
      </c>
      <c r="NQ82" s="82" t="s">
        <v>2868</v>
      </c>
      <c r="NR82" s="82" t="s">
        <v>2868</v>
      </c>
      <c r="NS82" s="82" t="s">
        <v>2868</v>
      </c>
      <c r="NT82" s="82" t="s">
        <v>2868</v>
      </c>
      <c r="NU82" s="82" t="s">
        <v>2868</v>
      </c>
      <c r="NV82" s="82" t="s">
        <v>2868</v>
      </c>
      <c r="NW82" s="82" t="s">
        <v>2868</v>
      </c>
      <c r="NX82" s="82" t="s">
        <v>2868</v>
      </c>
      <c r="NY82" s="82" t="s">
        <v>2868</v>
      </c>
      <c r="NZ82" s="82" t="s">
        <v>2868</v>
      </c>
      <c r="OA82" s="82" t="s">
        <v>2868</v>
      </c>
      <c r="OB82" s="82" t="s">
        <v>2868</v>
      </c>
      <c r="OC82" s="82" t="s">
        <v>2868</v>
      </c>
      <c r="OD82" s="82" t="s">
        <v>2868</v>
      </c>
      <c r="OE82" s="82" t="s">
        <v>2868</v>
      </c>
      <c r="OF82" s="82" t="s">
        <v>2868</v>
      </c>
      <c r="OG82" s="82" t="s">
        <v>2868</v>
      </c>
      <c r="OH82" s="82" t="s">
        <v>2868</v>
      </c>
      <c r="OI82" s="82" t="s">
        <v>2868</v>
      </c>
      <c r="OJ82" s="82" t="s">
        <v>2868</v>
      </c>
      <c r="OK82" s="82" t="s">
        <v>2868</v>
      </c>
      <c r="OL82" s="82" t="s">
        <v>2868</v>
      </c>
      <c r="OM82" s="82" t="s">
        <v>2868</v>
      </c>
      <c r="ON82" s="82" t="s">
        <v>2868</v>
      </c>
      <c r="OO82" s="82" t="s">
        <v>2868</v>
      </c>
      <c r="OP82" s="82" t="s">
        <v>2868</v>
      </c>
      <c r="OQ82" s="82" t="s">
        <v>2868</v>
      </c>
      <c r="OR82" s="82" t="s">
        <v>2868</v>
      </c>
      <c r="OS82" s="82" t="s">
        <v>2868</v>
      </c>
      <c r="OT82" s="82" t="s">
        <v>2868</v>
      </c>
      <c r="OU82" s="82" t="s">
        <v>2868</v>
      </c>
      <c r="OV82" s="82" t="s">
        <v>2868</v>
      </c>
      <c r="OW82" s="82" t="s">
        <v>2868</v>
      </c>
      <c r="OX82" s="82" t="s">
        <v>2868</v>
      </c>
      <c r="OY82" s="82" t="s">
        <v>2868</v>
      </c>
      <c r="OZ82" s="82" t="s">
        <v>2868</v>
      </c>
      <c r="PA82" s="82" t="s">
        <v>2868</v>
      </c>
      <c r="PB82" s="82" t="s">
        <v>2868</v>
      </c>
      <c r="PC82" s="82" t="s">
        <v>2868</v>
      </c>
      <c r="PD82" s="82" t="s">
        <v>2868</v>
      </c>
      <c r="PE82" s="82" t="s">
        <v>2868</v>
      </c>
      <c r="PF82" s="82" t="s">
        <v>2868</v>
      </c>
      <c r="PG82" s="82" t="s">
        <v>2868</v>
      </c>
      <c r="PH82" s="82" t="s">
        <v>2868</v>
      </c>
      <c r="PI82" s="82" t="s">
        <v>2868</v>
      </c>
      <c r="PJ82" s="82" t="s">
        <v>2868</v>
      </c>
      <c r="PK82" s="82" t="s">
        <v>2868</v>
      </c>
      <c r="PL82" s="82" t="s">
        <v>2868</v>
      </c>
      <c r="PM82" s="82" t="s">
        <v>2868</v>
      </c>
      <c r="PN82" s="82" t="s">
        <v>2868</v>
      </c>
      <c r="PO82" s="82" t="s">
        <v>2868</v>
      </c>
      <c r="PP82" s="82" t="s">
        <v>2868</v>
      </c>
      <c r="PQ82" s="82" t="s">
        <v>2868</v>
      </c>
      <c r="PR82" s="82" t="s">
        <v>2868</v>
      </c>
      <c r="PS82" s="82" t="s">
        <v>2868</v>
      </c>
      <c r="PT82" s="82" t="s">
        <v>2868</v>
      </c>
      <c r="PU82" s="82" t="s">
        <v>2868</v>
      </c>
      <c r="PV82" s="82" t="s">
        <v>2868</v>
      </c>
      <c r="PW82" s="82" t="s">
        <v>2868</v>
      </c>
      <c r="PX82" s="82" t="s">
        <v>2868</v>
      </c>
      <c r="PY82" s="82" t="s">
        <v>2868</v>
      </c>
      <c r="PZ82" s="82" t="s">
        <v>2868</v>
      </c>
      <c r="QA82" s="82" t="s">
        <v>2868</v>
      </c>
      <c r="QB82" s="82" t="s">
        <v>2868</v>
      </c>
      <c r="QC82" s="82" t="s">
        <v>2868</v>
      </c>
      <c r="QD82" s="82" t="s">
        <v>2868</v>
      </c>
      <c r="QE82" s="82" t="s">
        <v>2868</v>
      </c>
      <c r="QF82" s="82" t="s">
        <v>2868</v>
      </c>
      <c r="QG82" s="82" t="s">
        <v>2868</v>
      </c>
      <c r="QH82" s="82" t="s">
        <v>2868</v>
      </c>
      <c r="QI82" s="82" t="s">
        <v>2868</v>
      </c>
      <c r="QJ82" s="82" t="s">
        <v>2868</v>
      </c>
      <c r="QK82" s="82" t="s">
        <v>2868</v>
      </c>
      <c r="QL82" s="82" t="s">
        <v>2868</v>
      </c>
      <c r="QM82" s="82" t="s">
        <v>2868</v>
      </c>
    </row>
    <row r="83" spans="2:455">
      <c r="B83" s="82" t="s">
        <v>2976</v>
      </c>
      <c r="C83" s="82" t="s">
        <v>4170</v>
      </c>
      <c r="D83" s="82" t="s">
        <v>2976</v>
      </c>
      <c r="E83" s="82" t="s">
        <v>3403</v>
      </c>
      <c r="F83" s="82" t="s">
        <v>849</v>
      </c>
      <c r="G83" s="82" t="s">
        <v>430</v>
      </c>
      <c r="H83" s="82" t="s">
        <v>430</v>
      </c>
      <c r="I83" s="82" t="s">
        <v>4019</v>
      </c>
      <c r="J83" s="82" t="s">
        <v>4021</v>
      </c>
      <c r="K83" s="82" t="s">
        <v>3311</v>
      </c>
      <c r="L83" s="82" t="s">
        <v>3291</v>
      </c>
      <c r="M83" s="82" t="s">
        <v>3308</v>
      </c>
      <c r="N83" s="82" t="s">
        <v>3293</v>
      </c>
      <c r="O83" s="82" t="s">
        <v>3291</v>
      </c>
      <c r="P83" s="82" t="s">
        <v>3293</v>
      </c>
      <c r="Q83" s="82" t="s">
        <v>3291</v>
      </c>
      <c r="R83" s="82" t="s">
        <v>3291</v>
      </c>
      <c r="S83" s="82" t="s">
        <v>3291</v>
      </c>
      <c r="T83" s="82" t="s">
        <v>2868</v>
      </c>
      <c r="U83" s="82" t="s">
        <v>2868</v>
      </c>
      <c r="V83" s="82" t="s">
        <v>4276</v>
      </c>
      <c r="W83" s="82" t="s">
        <v>3289</v>
      </c>
      <c r="X83" s="82" t="s">
        <v>3294</v>
      </c>
      <c r="Y83" s="82" t="s">
        <v>3291</v>
      </c>
      <c r="Z83" s="82" t="s">
        <v>3295</v>
      </c>
      <c r="AA83" s="82" t="s">
        <v>3291</v>
      </c>
      <c r="AB83" s="82" t="s">
        <v>3289</v>
      </c>
      <c r="AC83" s="82" t="s">
        <v>3291</v>
      </c>
      <c r="AD83" s="82" t="s">
        <v>2868</v>
      </c>
      <c r="AE83" s="82" t="s">
        <v>2868</v>
      </c>
      <c r="AF83" s="82" t="s">
        <v>3296</v>
      </c>
      <c r="AG83" s="82" t="s">
        <v>3291</v>
      </c>
      <c r="AH83" s="82" t="s">
        <v>3291</v>
      </c>
      <c r="AI83" s="82" t="s">
        <v>3291</v>
      </c>
      <c r="AJ83" s="82" t="s">
        <v>4290</v>
      </c>
      <c r="AK83" s="82" t="s">
        <v>3297</v>
      </c>
      <c r="AL83" s="82" t="s">
        <v>2868</v>
      </c>
      <c r="AM83" s="82" t="s">
        <v>2868</v>
      </c>
      <c r="AN83" s="82" t="s">
        <v>2868</v>
      </c>
      <c r="AO83" s="82" t="s">
        <v>2868</v>
      </c>
      <c r="AP83" s="82" t="s">
        <v>2868</v>
      </c>
      <c r="AQ83" s="82" t="s">
        <v>2868</v>
      </c>
      <c r="AR83" s="82" t="s">
        <v>2868</v>
      </c>
      <c r="AS83" s="82" t="s">
        <v>2868</v>
      </c>
      <c r="AT83" s="82" t="s">
        <v>2868</v>
      </c>
      <c r="AU83" s="82" t="s">
        <v>2868</v>
      </c>
      <c r="AV83" s="82" t="s">
        <v>2868</v>
      </c>
      <c r="AW83" s="82" t="s">
        <v>2868</v>
      </c>
      <c r="AX83" s="82" t="s">
        <v>4277</v>
      </c>
      <c r="AY83" s="82" t="s">
        <v>3289</v>
      </c>
      <c r="AZ83" s="82" t="s">
        <v>3294</v>
      </c>
      <c r="BA83" s="82" t="s">
        <v>3291</v>
      </c>
      <c r="BB83" s="82" t="s">
        <v>3295</v>
      </c>
      <c r="BC83" s="82" t="s">
        <v>3291</v>
      </c>
      <c r="BD83" s="82" t="s">
        <v>3289</v>
      </c>
      <c r="BE83" s="82" t="s">
        <v>3291</v>
      </c>
      <c r="BF83" s="82" t="s">
        <v>2868</v>
      </c>
      <c r="BG83" s="82" t="s">
        <v>2868</v>
      </c>
      <c r="BH83" s="82" t="s">
        <v>3296</v>
      </c>
      <c r="BI83" s="82" t="s">
        <v>3291</v>
      </c>
      <c r="BJ83" s="82" t="s">
        <v>3291</v>
      </c>
      <c r="BK83" s="82" t="s">
        <v>3291</v>
      </c>
      <c r="BL83" s="82" t="s">
        <v>4291</v>
      </c>
      <c r="BM83" s="82" t="s">
        <v>3297</v>
      </c>
      <c r="BN83" s="82" t="s">
        <v>2868</v>
      </c>
      <c r="BO83" s="82" t="s">
        <v>2868</v>
      </c>
      <c r="BP83" s="82" t="s">
        <v>2868</v>
      </c>
      <c r="BQ83" s="82" t="s">
        <v>2868</v>
      </c>
      <c r="BR83" s="82" t="s">
        <v>2868</v>
      </c>
      <c r="BS83" s="82" t="s">
        <v>2868</v>
      </c>
      <c r="BT83" s="82" t="s">
        <v>2868</v>
      </c>
      <c r="BU83" s="82" t="s">
        <v>2868</v>
      </c>
      <c r="BV83" s="82" t="s">
        <v>2868</v>
      </c>
      <c r="BW83" s="82" t="s">
        <v>2868</v>
      </c>
      <c r="BX83" s="82" t="s">
        <v>2868</v>
      </c>
      <c r="BY83" s="82" t="s">
        <v>2868</v>
      </c>
      <c r="BZ83" s="82" t="s">
        <v>4278</v>
      </c>
      <c r="CA83" s="82" t="s">
        <v>3289</v>
      </c>
      <c r="CB83" s="82" t="s">
        <v>3294</v>
      </c>
      <c r="CC83" s="82" t="s">
        <v>3291</v>
      </c>
      <c r="CD83" s="82" t="s">
        <v>3295</v>
      </c>
      <c r="CE83" s="82" t="s">
        <v>3291</v>
      </c>
      <c r="CF83" s="82" t="s">
        <v>3289</v>
      </c>
      <c r="CG83" s="82" t="s">
        <v>3291</v>
      </c>
      <c r="CH83" s="82" t="s">
        <v>2868</v>
      </c>
      <c r="CI83" s="82" t="s">
        <v>2868</v>
      </c>
      <c r="CJ83" s="82" t="s">
        <v>3296</v>
      </c>
      <c r="CK83" s="82" t="s">
        <v>3291</v>
      </c>
      <c r="CL83" s="82" t="s">
        <v>3291</v>
      </c>
      <c r="CM83" s="82" t="s">
        <v>3291</v>
      </c>
      <c r="CN83" s="82" t="s">
        <v>4279</v>
      </c>
      <c r="CO83" s="82" t="s">
        <v>3289</v>
      </c>
      <c r="CP83" s="82" t="s">
        <v>3294</v>
      </c>
      <c r="CQ83" s="82" t="s">
        <v>3291</v>
      </c>
      <c r="CR83" s="82" t="s">
        <v>3295</v>
      </c>
      <c r="CS83" s="82" t="s">
        <v>3291</v>
      </c>
      <c r="CT83" s="82" t="s">
        <v>3289</v>
      </c>
      <c r="CU83" s="82" t="s">
        <v>3291</v>
      </c>
      <c r="CV83" s="82" t="s">
        <v>2868</v>
      </c>
      <c r="CW83" s="82" t="s">
        <v>2868</v>
      </c>
      <c r="CX83" s="82" t="s">
        <v>3296</v>
      </c>
      <c r="CY83" s="82" t="s">
        <v>3291</v>
      </c>
      <c r="CZ83" s="82" t="s">
        <v>3291</v>
      </c>
      <c r="DA83" s="82" t="s">
        <v>3291</v>
      </c>
      <c r="DB83" s="82" t="s">
        <v>4280</v>
      </c>
      <c r="DC83" s="82" t="s">
        <v>3289</v>
      </c>
      <c r="DD83" s="82" t="s">
        <v>3294</v>
      </c>
      <c r="DE83" s="82" t="s">
        <v>3291</v>
      </c>
      <c r="DF83" s="82" t="s">
        <v>3295</v>
      </c>
      <c r="DG83" s="82" t="s">
        <v>3291</v>
      </c>
      <c r="DH83" s="82" t="s">
        <v>3289</v>
      </c>
      <c r="DI83" s="82" t="s">
        <v>3291</v>
      </c>
      <c r="DJ83" s="82" t="s">
        <v>2868</v>
      </c>
      <c r="DK83" s="82" t="s">
        <v>2868</v>
      </c>
      <c r="DL83" s="82" t="s">
        <v>3296</v>
      </c>
      <c r="DM83" s="82" t="s">
        <v>3291</v>
      </c>
      <c r="DN83" s="82" t="s">
        <v>3291</v>
      </c>
      <c r="DO83" s="82" t="s">
        <v>3291</v>
      </c>
      <c r="DP83" s="82" t="s">
        <v>4281</v>
      </c>
      <c r="DQ83" s="82" t="s">
        <v>3297</v>
      </c>
      <c r="DR83" s="82" t="s">
        <v>2868</v>
      </c>
      <c r="DS83" s="82" t="s">
        <v>2868</v>
      </c>
      <c r="DT83" s="82" t="s">
        <v>2868</v>
      </c>
      <c r="DU83" s="82" t="s">
        <v>2868</v>
      </c>
      <c r="DV83" s="82" t="s">
        <v>2868</v>
      </c>
      <c r="DW83" s="82" t="s">
        <v>2868</v>
      </c>
      <c r="DX83" s="82" t="s">
        <v>2868</v>
      </c>
      <c r="DY83" s="82" t="s">
        <v>2868</v>
      </c>
      <c r="DZ83" s="82" t="s">
        <v>2868</v>
      </c>
      <c r="EA83" s="82" t="s">
        <v>2868</v>
      </c>
      <c r="EB83" s="82" t="s">
        <v>2868</v>
      </c>
      <c r="EC83" s="82" t="s">
        <v>2868</v>
      </c>
      <c r="ED83" s="82" t="s">
        <v>4292</v>
      </c>
      <c r="EE83" s="82" t="s">
        <v>3297</v>
      </c>
      <c r="EF83" s="82" t="s">
        <v>2868</v>
      </c>
      <c r="EG83" s="82" t="s">
        <v>2868</v>
      </c>
      <c r="EH83" s="82" t="s">
        <v>2868</v>
      </c>
      <c r="EI83" s="82" t="s">
        <v>2868</v>
      </c>
      <c r="EJ83" s="82" t="s">
        <v>2868</v>
      </c>
      <c r="EK83" s="82" t="s">
        <v>2868</v>
      </c>
      <c r="EL83" s="82" t="s">
        <v>2868</v>
      </c>
      <c r="EM83" s="82" t="s">
        <v>2868</v>
      </c>
      <c r="EN83" s="82" t="s">
        <v>2868</v>
      </c>
      <c r="EO83" s="82" t="s">
        <v>2868</v>
      </c>
      <c r="EP83" s="82" t="s">
        <v>2868</v>
      </c>
      <c r="EQ83" s="82" t="s">
        <v>2868</v>
      </c>
      <c r="ER83" s="82" t="s">
        <v>4282</v>
      </c>
      <c r="ES83" s="82" t="s">
        <v>3297</v>
      </c>
      <c r="ET83" s="82" t="s">
        <v>2868</v>
      </c>
      <c r="EU83" s="82" t="s">
        <v>2868</v>
      </c>
      <c r="EV83" s="82" t="s">
        <v>2868</v>
      </c>
      <c r="EW83" s="82" t="s">
        <v>2868</v>
      </c>
      <c r="EX83" s="82" t="s">
        <v>2868</v>
      </c>
      <c r="EY83" s="82" t="s">
        <v>2868</v>
      </c>
      <c r="EZ83" s="82" t="s">
        <v>2868</v>
      </c>
      <c r="FA83" s="82" t="s">
        <v>2868</v>
      </c>
      <c r="FB83" s="82" t="s">
        <v>2868</v>
      </c>
      <c r="FC83" s="82" t="s">
        <v>2868</v>
      </c>
      <c r="FD83" s="82" t="s">
        <v>2868</v>
      </c>
      <c r="FE83" s="82" t="s">
        <v>2868</v>
      </c>
      <c r="FF83" s="82" t="s">
        <v>4283</v>
      </c>
      <c r="FG83" s="82" t="s">
        <v>3297</v>
      </c>
      <c r="FH83" s="82" t="s">
        <v>2868</v>
      </c>
      <c r="FI83" s="82" t="s">
        <v>2868</v>
      </c>
      <c r="FJ83" s="82" t="s">
        <v>2868</v>
      </c>
      <c r="FK83" s="82" t="s">
        <v>2868</v>
      </c>
      <c r="FL83" s="82" t="s">
        <v>2868</v>
      </c>
      <c r="FM83" s="82" t="s">
        <v>2868</v>
      </c>
      <c r="FN83" s="82" t="s">
        <v>2868</v>
      </c>
      <c r="FO83" s="82" t="s">
        <v>2868</v>
      </c>
      <c r="FP83" s="82" t="s">
        <v>2868</v>
      </c>
      <c r="FQ83" s="82" t="s">
        <v>2868</v>
      </c>
      <c r="FR83" s="82" t="s">
        <v>2868</v>
      </c>
      <c r="FS83" s="82" t="s">
        <v>2868</v>
      </c>
      <c r="FT83" s="82" t="s">
        <v>4293</v>
      </c>
      <c r="FU83" s="82" t="s">
        <v>3297</v>
      </c>
      <c r="FV83" s="82" t="s">
        <v>2868</v>
      </c>
      <c r="FW83" s="82" t="s">
        <v>2868</v>
      </c>
      <c r="FX83" s="82" t="s">
        <v>2868</v>
      </c>
      <c r="FY83" s="82" t="s">
        <v>2868</v>
      </c>
      <c r="FZ83" s="82" t="s">
        <v>2868</v>
      </c>
      <c r="GA83" s="82" t="s">
        <v>2868</v>
      </c>
      <c r="GB83" s="82" t="s">
        <v>2868</v>
      </c>
      <c r="GC83" s="82" t="s">
        <v>2868</v>
      </c>
      <c r="GD83" s="82" t="s">
        <v>2868</v>
      </c>
      <c r="GE83" s="82" t="s">
        <v>2868</v>
      </c>
      <c r="GF83" s="82" t="s">
        <v>2868</v>
      </c>
      <c r="GG83" s="82" t="s">
        <v>2868</v>
      </c>
      <c r="GH83" s="82" t="s">
        <v>4284</v>
      </c>
      <c r="GI83" s="82" t="s">
        <v>3297</v>
      </c>
      <c r="GJ83" s="82" t="s">
        <v>2868</v>
      </c>
      <c r="GK83" s="82" t="s">
        <v>2868</v>
      </c>
      <c r="GL83" s="82" t="s">
        <v>2868</v>
      </c>
      <c r="GM83" s="82" t="s">
        <v>2868</v>
      </c>
      <c r="GN83" s="82" t="s">
        <v>2868</v>
      </c>
      <c r="GO83" s="82" t="s">
        <v>2868</v>
      </c>
      <c r="GP83" s="82" t="s">
        <v>2868</v>
      </c>
      <c r="GQ83" s="82" t="s">
        <v>2868</v>
      </c>
      <c r="GR83" s="82" t="s">
        <v>2868</v>
      </c>
      <c r="GS83" s="82" t="s">
        <v>2868</v>
      </c>
      <c r="GT83" s="82" t="s">
        <v>2868</v>
      </c>
      <c r="GU83" s="82" t="s">
        <v>2868</v>
      </c>
      <c r="GV83" s="82" t="s">
        <v>4294</v>
      </c>
      <c r="GW83" s="82" t="s">
        <v>3297</v>
      </c>
      <c r="GX83" s="82" t="s">
        <v>2868</v>
      </c>
      <c r="GY83" s="82" t="s">
        <v>2868</v>
      </c>
      <c r="GZ83" s="82" t="s">
        <v>2868</v>
      </c>
      <c r="HA83" s="82" t="s">
        <v>2868</v>
      </c>
      <c r="HB83" s="82" t="s">
        <v>2868</v>
      </c>
      <c r="HC83" s="82" t="s">
        <v>2868</v>
      </c>
      <c r="HD83" s="82" t="s">
        <v>2868</v>
      </c>
      <c r="HE83" s="82" t="s">
        <v>2868</v>
      </c>
      <c r="HF83" s="82" t="s">
        <v>2868</v>
      </c>
      <c r="HG83" s="82" t="s">
        <v>2868</v>
      </c>
      <c r="HH83" s="82" t="s">
        <v>2868</v>
      </c>
      <c r="HI83" s="82" t="s">
        <v>2868</v>
      </c>
      <c r="HJ83" s="82" t="s">
        <v>4285</v>
      </c>
      <c r="HK83" s="82" t="s">
        <v>3297</v>
      </c>
      <c r="HL83" s="82" t="s">
        <v>2868</v>
      </c>
      <c r="HM83" s="82" t="s">
        <v>2868</v>
      </c>
      <c r="HN83" s="82" t="s">
        <v>2868</v>
      </c>
      <c r="HO83" s="82" t="s">
        <v>2868</v>
      </c>
      <c r="HP83" s="82" t="s">
        <v>2868</v>
      </c>
      <c r="HQ83" s="82" t="s">
        <v>2868</v>
      </c>
      <c r="HR83" s="82" t="s">
        <v>2868</v>
      </c>
      <c r="HS83" s="82" t="s">
        <v>2868</v>
      </c>
      <c r="HT83" s="82" t="s">
        <v>2868</v>
      </c>
      <c r="HU83" s="82" t="s">
        <v>2868</v>
      </c>
      <c r="HV83" s="82" t="s">
        <v>2868</v>
      </c>
      <c r="HW83" s="82" t="s">
        <v>2868</v>
      </c>
      <c r="HX83" s="82" t="s">
        <v>4286</v>
      </c>
      <c r="HY83" s="82" t="s">
        <v>3297</v>
      </c>
      <c r="HZ83" s="82" t="s">
        <v>2868</v>
      </c>
      <c r="IA83" s="82" t="s">
        <v>2868</v>
      </c>
      <c r="IB83" s="82" t="s">
        <v>2868</v>
      </c>
      <c r="IC83" s="82" t="s">
        <v>2868</v>
      </c>
      <c r="ID83" s="82" t="s">
        <v>2868</v>
      </c>
      <c r="IE83" s="82" t="s">
        <v>2868</v>
      </c>
      <c r="IF83" s="82" t="s">
        <v>2868</v>
      </c>
      <c r="IG83" s="82" t="s">
        <v>2868</v>
      </c>
      <c r="IH83" s="82" t="s">
        <v>2868</v>
      </c>
      <c r="II83" s="82" t="s">
        <v>2868</v>
      </c>
      <c r="IJ83" s="82" t="s">
        <v>2868</v>
      </c>
      <c r="IK83" s="82" t="s">
        <v>2868</v>
      </c>
      <c r="IL83" s="82" t="s">
        <v>4287</v>
      </c>
      <c r="IM83" s="82" t="s">
        <v>3297</v>
      </c>
      <c r="IN83" s="82" t="s">
        <v>2868</v>
      </c>
      <c r="IO83" s="82" t="s">
        <v>2868</v>
      </c>
      <c r="IP83" s="82" t="s">
        <v>2868</v>
      </c>
      <c r="IQ83" s="82" t="s">
        <v>2868</v>
      </c>
      <c r="IR83" s="82" t="s">
        <v>2868</v>
      </c>
      <c r="IS83" s="82" t="s">
        <v>2868</v>
      </c>
      <c r="IT83" s="82" t="s">
        <v>2868</v>
      </c>
      <c r="IU83" s="82" t="s">
        <v>2868</v>
      </c>
      <c r="IV83" s="82" t="s">
        <v>2868</v>
      </c>
      <c r="IW83" s="82" t="s">
        <v>2868</v>
      </c>
      <c r="IX83" s="82" t="s">
        <v>2868</v>
      </c>
      <c r="IY83" s="82" t="s">
        <v>2868</v>
      </c>
      <c r="IZ83" s="82" t="s">
        <v>4288</v>
      </c>
      <c r="JA83" s="82" t="s">
        <v>3297</v>
      </c>
      <c r="JB83" s="82" t="s">
        <v>2868</v>
      </c>
      <c r="JC83" s="82" t="s">
        <v>2868</v>
      </c>
      <c r="JD83" s="82" t="s">
        <v>2868</v>
      </c>
      <c r="JE83" s="82" t="s">
        <v>2868</v>
      </c>
      <c r="JF83" s="82" t="s">
        <v>2868</v>
      </c>
      <c r="JG83" s="82" t="s">
        <v>2868</v>
      </c>
      <c r="JH83" s="82" t="s">
        <v>2868</v>
      </c>
      <c r="JI83" s="82" t="s">
        <v>2868</v>
      </c>
      <c r="JJ83" s="82" t="s">
        <v>2868</v>
      </c>
      <c r="JK83" s="82" t="s">
        <v>2868</v>
      </c>
      <c r="JL83" s="82" t="s">
        <v>2868</v>
      </c>
      <c r="JM83" s="82" t="s">
        <v>2868</v>
      </c>
      <c r="JN83" s="82" t="s">
        <v>4295</v>
      </c>
      <c r="JO83" s="82" t="s">
        <v>3297</v>
      </c>
      <c r="JP83" s="82" t="s">
        <v>2868</v>
      </c>
      <c r="JQ83" s="82" t="s">
        <v>2868</v>
      </c>
      <c r="JR83" s="82" t="s">
        <v>2868</v>
      </c>
      <c r="JS83" s="82" t="s">
        <v>2868</v>
      </c>
      <c r="JT83" s="82" t="s">
        <v>2868</v>
      </c>
      <c r="JU83" s="82" t="s">
        <v>2868</v>
      </c>
      <c r="JV83" s="82" t="s">
        <v>2868</v>
      </c>
      <c r="JW83" s="82" t="s">
        <v>2868</v>
      </c>
      <c r="JX83" s="82" t="s">
        <v>2868</v>
      </c>
      <c r="JY83" s="82" t="s">
        <v>2868</v>
      </c>
      <c r="JZ83" s="82" t="s">
        <v>2868</v>
      </c>
      <c r="KA83" s="82" t="s">
        <v>2868</v>
      </c>
      <c r="KB83" s="82" t="s">
        <v>4289</v>
      </c>
      <c r="KC83" s="82" t="s">
        <v>3297</v>
      </c>
      <c r="KD83" s="82" t="s">
        <v>2868</v>
      </c>
      <c r="KE83" s="82" t="s">
        <v>2868</v>
      </c>
      <c r="KF83" s="82" t="s">
        <v>2868</v>
      </c>
      <c r="KG83" s="82" t="s">
        <v>2868</v>
      </c>
      <c r="KH83" s="82" t="s">
        <v>2868</v>
      </c>
      <c r="KI83" s="82" t="s">
        <v>2868</v>
      </c>
      <c r="KJ83" s="82" t="s">
        <v>2868</v>
      </c>
      <c r="KK83" s="82" t="s">
        <v>2868</v>
      </c>
      <c r="KL83" s="82" t="s">
        <v>2868</v>
      </c>
      <c r="KM83" s="82" t="s">
        <v>2868</v>
      </c>
      <c r="KN83" s="82" t="s">
        <v>2868</v>
      </c>
      <c r="KO83" s="82" t="s">
        <v>2868</v>
      </c>
      <c r="KP83" s="82" t="s">
        <v>2868</v>
      </c>
      <c r="KQ83" s="82" t="s">
        <v>2868</v>
      </c>
      <c r="KR83" s="82" t="s">
        <v>2868</v>
      </c>
      <c r="KS83" s="82" t="s">
        <v>2868</v>
      </c>
      <c r="KT83" s="82" t="s">
        <v>2868</v>
      </c>
      <c r="KU83" s="82" t="s">
        <v>2868</v>
      </c>
      <c r="KV83" s="82" t="s">
        <v>2868</v>
      </c>
      <c r="KW83" s="82" t="s">
        <v>2868</v>
      </c>
      <c r="KX83" s="82" t="s">
        <v>2868</v>
      </c>
      <c r="KY83" s="82" t="s">
        <v>2868</v>
      </c>
      <c r="KZ83" s="82" t="s">
        <v>2868</v>
      </c>
      <c r="LA83" s="82" t="s">
        <v>2868</v>
      </c>
      <c r="LB83" s="82" t="s">
        <v>2868</v>
      </c>
      <c r="LC83" s="82" t="s">
        <v>2868</v>
      </c>
      <c r="LD83" s="82" t="s">
        <v>2868</v>
      </c>
      <c r="LE83" s="82" t="s">
        <v>2868</v>
      </c>
      <c r="LF83" s="82" t="s">
        <v>2868</v>
      </c>
      <c r="LG83" s="82" t="s">
        <v>2868</v>
      </c>
      <c r="LH83" s="82" t="s">
        <v>2868</v>
      </c>
      <c r="LI83" s="82" t="s">
        <v>2868</v>
      </c>
      <c r="LJ83" s="82" t="s">
        <v>2868</v>
      </c>
      <c r="LK83" s="82" t="s">
        <v>2868</v>
      </c>
      <c r="LL83" s="82" t="s">
        <v>2868</v>
      </c>
      <c r="LM83" s="82" t="s">
        <v>2868</v>
      </c>
      <c r="LN83" s="82" t="s">
        <v>2868</v>
      </c>
      <c r="LO83" s="82" t="s">
        <v>2868</v>
      </c>
      <c r="LP83" s="82" t="s">
        <v>2868</v>
      </c>
      <c r="LQ83" s="82" t="s">
        <v>2868</v>
      </c>
      <c r="LR83" s="82" t="s">
        <v>2868</v>
      </c>
      <c r="LS83" s="82" t="s">
        <v>2868</v>
      </c>
      <c r="LT83" s="82" t="s">
        <v>2868</v>
      </c>
      <c r="LU83" s="82" t="s">
        <v>2868</v>
      </c>
      <c r="LV83" s="82" t="s">
        <v>2868</v>
      </c>
      <c r="LW83" s="82" t="s">
        <v>2868</v>
      </c>
      <c r="LX83" s="82" t="s">
        <v>2868</v>
      </c>
      <c r="LY83" s="82" t="s">
        <v>2868</v>
      </c>
      <c r="LZ83" s="82" t="s">
        <v>2868</v>
      </c>
      <c r="MA83" s="82" t="s">
        <v>2868</v>
      </c>
      <c r="MB83" s="82" t="s">
        <v>2868</v>
      </c>
      <c r="MC83" s="82" t="s">
        <v>2868</v>
      </c>
      <c r="MD83" s="82" t="s">
        <v>2868</v>
      </c>
      <c r="ME83" s="82" t="s">
        <v>2868</v>
      </c>
      <c r="MF83" s="82" t="s">
        <v>2868</v>
      </c>
      <c r="MG83" s="82" t="s">
        <v>2868</v>
      </c>
      <c r="MH83" s="82" t="s">
        <v>2868</v>
      </c>
      <c r="MI83" s="82" t="s">
        <v>2868</v>
      </c>
      <c r="MJ83" s="82" t="s">
        <v>2868</v>
      </c>
      <c r="MK83" s="82" t="s">
        <v>2868</v>
      </c>
      <c r="ML83" s="82" t="s">
        <v>2868</v>
      </c>
      <c r="MM83" s="82" t="s">
        <v>2868</v>
      </c>
      <c r="MN83" s="82" t="s">
        <v>2868</v>
      </c>
      <c r="MO83" s="82" t="s">
        <v>2868</v>
      </c>
      <c r="MP83" s="82" t="s">
        <v>2868</v>
      </c>
      <c r="MQ83" s="82" t="s">
        <v>2868</v>
      </c>
      <c r="MR83" s="82" t="s">
        <v>2868</v>
      </c>
      <c r="MS83" s="82" t="s">
        <v>2868</v>
      </c>
      <c r="MT83" s="82" t="s">
        <v>2868</v>
      </c>
      <c r="MU83" s="82" t="s">
        <v>2868</v>
      </c>
      <c r="MV83" s="82" t="s">
        <v>2868</v>
      </c>
      <c r="MW83" s="82" t="s">
        <v>2868</v>
      </c>
      <c r="MX83" s="82" t="s">
        <v>2868</v>
      </c>
      <c r="MY83" s="82" t="s">
        <v>2868</v>
      </c>
      <c r="MZ83" s="82" t="s">
        <v>2868</v>
      </c>
      <c r="NA83" s="82" t="s">
        <v>2868</v>
      </c>
      <c r="NB83" s="82" t="s">
        <v>2868</v>
      </c>
      <c r="NC83" s="82" t="s">
        <v>2868</v>
      </c>
      <c r="ND83" s="82" t="s">
        <v>2868</v>
      </c>
      <c r="NE83" s="82" t="s">
        <v>2868</v>
      </c>
      <c r="NF83" s="82" t="s">
        <v>2868</v>
      </c>
      <c r="NG83" s="82" t="s">
        <v>2868</v>
      </c>
      <c r="NH83" s="82" t="s">
        <v>2868</v>
      </c>
      <c r="NI83" s="82" t="s">
        <v>2868</v>
      </c>
      <c r="NJ83" s="82" t="s">
        <v>2868</v>
      </c>
      <c r="NK83" s="82" t="s">
        <v>2868</v>
      </c>
      <c r="NL83" s="82" t="s">
        <v>2868</v>
      </c>
      <c r="NM83" s="82" t="s">
        <v>2868</v>
      </c>
      <c r="NN83" s="82" t="s">
        <v>2868</v>
      </c>
      <c r="NO83" s="82" t="s">
        <v>2868</v>
      </c>
      <c r="NP83" s="82" t="s">
        <v>2868</v>
      </c>
      <c r="NQ83" s="82" t="s">
        <v>2868</v>
      </c>
      <c r="NR83" s="82" t="s">
        <v>2868</v>
      </c>
      <c r="NS83" s="82" t="s">
        <v>2868</v>
      </c>
      <c r="NT83" s="82" t="s">
        <v>2868</v>
      </c>
      <c r="NU83" s="82" t="s">
        <v>2868</v>
      </c>
      <c r="NV83" s="82" t="s">
        <v>2868</v>
      </c>
      <c r="NW83" s="82" t="s">
        <v>2868</v>
      </c>
      <c r="NX83" s="82" t="s">
        <v>2868</v>
      </c>
      <c r="NY83" s="82" t="s">
        <v>2868</v>
      </c>
      <c r="NZ83" s="82" t="s">
        <v>2868</v>
      </c>
      <c r="OA83" s="82" t="s">
        <v>2868</v>
      </c>
      <c r="OB83" s="82" t="s">
        <v>2868</v>
      </c>
      <c r="OC83" s="82" t="s">
        <v>2868</v>
      </c>
      <c r="OD83" s="82" t="s">
        <v>2868</v>
      </c>
      <c r="OE83" s="82" t="s">
        <v>2868</v>
      </c>
      <c r="OF83" s="82" t="s">
        <v>2868</v>
      </c>
      <c r="OG83" s="82" t="s">
        <v>2868</v>
      </c>
      <c r="OH83" s="82" t="s">
        <v>2868</v>
      </c>
      <c r="OI83" s="82" t="s">
        <v>2868</v>
      </c>
      <c r="OJ83" s="82" t="s">
        <v>2868</v>
      </c>
      <c r="OK83" s="82" t="s">
        <v>2868</v>
      </c>
      <c r="OL83" s="82" t="s">
        <v>2868</v>
      </c>
      <c r="OM83" s="82" t="s">
        <v>2868</v>
      </c>
      <c r="ON83" s="82" t="s">
        <v>2868</v>
      </c>
      <c r="OO83" s="82" t="s">
        <v>2868</v>
      </c>
      <c r="OP83" s="82" t="s">
        <v>2868</v>
      </c>
      <c r="OQ83" s="82" t="s">
        <v>2868</v>
      </c>
      <c r="OR83" s="82" t="s">
        <v>2868</v>
      </c>
      <c r="OS83" s="82" t="s">
        <v>2868</v>
      </c>
      <c r="OT83" s="82" t="s">
        <v>2868</v>
      </c>
      <c r="OU83" s="82" t="s">
        <v>2868</v>
      </c>
      <c r="OV83" s="82" t="s">
        <v>2868</v>
      </c>
      <c r="OW83" s="82" t="s">
        <v>2868</v>
      </c>
      <c r="OX83" s="82" t="s">
        <v>2868</v>
      </c>
      <c r="OY83" s="82" t="s">
        <v>2868</v>
      </c>
      <c r="OZ83" s="82" t="s">
        <v>2868</v>
      </c>
      <c r="PA83" s="82" t="s">
        <v>2868</v>
      </c>
      <c r="PB83" s="82" t="s">
        <v>2868</v>
      </c>
      <c r="PC83" s="82" t="s">
        <v>2868</v>
      </c>
      <c r="PD83" s="82" t="s">
        <v>2868</v>
      </c>
      <c r="PE83" s="82" t="s">
        <v>2868</v>
      </c>
      <c r="PF83" s="82" t="s">
        <v>2868</v>
      </c>
      <c r="PG83" s="82" t="s">
        <v>2868</v>
      </c>
      <c r="PH83" s="82" t="s">
        <v>2868</v>
      </c>
      <c r="PI83" s="82" t="s">
        <v>2868</v>
      </c>
      <c r="PJ83" s="82" t="s">
        <v>2868</v>
      </c>
      <c r="PK83" s="82" t="s">
        <v>2868</v>
      </c>
      <c r="PL83" s="82" t="s">
        <v>2868</v>
      </c>
      <c r="PM83" s="82" t="s">
        <v>2868</v>
      </c>
      <c r="PN83" s="82" t="s">
        <v>2868</v>
      </c>
      <c r="PO83" s="82" t="s">
        <v>2868</v>
      </c>
      <c r="PP83" s="82" t="s">
        <v>2868</v>
      </c>
      <c r="PQ83" s="82" t="s">
        <v>2868</v>
      </c>
      <c r="PR83" s="82" t="s">
        <v>2868</v>
      </c>
      <c r="PS83" s="82" t="s">
        <v>2868</v>
      </c>
      <c r="PT83" s="82" t="s">
        <v>2868</v>
      </c>
      <c r="PU83" s="82" t="s">
        <v>2868</v>
      </c>
      <c r="PV83" s="82" t="s">
        <v>2868</v>
      </c>
      <c r="PW83" s="82" t="s">
        <v>2868</v>
      </c>
      <c r="PX83" s="82" t="s">
        <v>2868</v>
      </c>
      <c r="PY83" s="82" t="s">
        <v>2868</v>
      </c>
      <c r="PZ83" s="82" t="s">
        <v>2868</v>
      </c>
      <c r="QA83" s="82" t="s">
        <v>2868</v>
      </c>
      <c r="QB83" s="82" t="s">
        <v>2868</v>
      </c>
      <c r="QC83" s="82" t="s">
        <v>2868</v>
      </c>
      <c r="QD83" s="82" t="s">
        <v>2868</v>
      </c>
      <c r="QE83" s="82" t="s">
        <v>2868</v>
      </c>
      <c r="QF83" s="82" t="s">
        <v>2868</v>
      </c>
      <c r="QG83" s="82" t="s">
        <v>2868</v>
      </c>
      <c r="QH83" s="82" t="s">
        <v>2868</v>
      </c>
      <c r="QI83" s="82" t="s">
        <v>2868</v>
      </c>
      <c r="QJ83" s="82" t="s">
        <v>2868</v>
      </c>
      <c r="QK83" s="82" t="s">
        <v>2868</v>
      </c>
      <c r="QL83" s="82" t="s">
        <v>2868</v>
      </c>
      <c r="QM83" s="82" t="s">
        <v>2868</v>
      </c>
    </row>
    <row r="84" spans="2:455">
      <c r="B84" s="82" t="s">
        <v>2977</v>
      </c>
      <c r="C84" s="82" t="s">
        <v>4172</v>
      </c>
      <c r="D84" s="82" t="s">
        <v>2977</v>
      </c>
      <c r="E84" s="82" t="s">
        <v>3375</v>
      </c>
      <c r="F84" s="82" t="s">
        <v>849</v>
      </c>
      <c r="G84" s="82" t="s">
        <v>1418</v>
      </c>
      <c r="H84" s="82" t="s">
        <v>1418</v>
      </c>
      <c r="I84" s="82" t="s">
        <v>4019</v>
      </c>
      <c r="J84" s="82" t="s">
        <v>4021</v>
      </c>
      <c r="K84" s="82" t="s">
        <v>3303</v>
      </c>
      <c r="L84" s="82" t="s">
        <v>3291</v>
      </c>
      <c r="M84" s="82" t="s">
        <v>3297</v>
      </c>
      <c r="N84" s="82" t="s">
        <v>4311</v>
      </c>
      <c r="O84" s="82" t="s">
        <v>3293</v>
      </c>
      <c r="P84" s="82" t="s">
        <v>3306</v>
      </c>
      <c r="Q84" s="82" t="s">
        <v>3291</v>
      </c>
      <c r="R84" s="82" t="s">
        <v>3298</v>
      </c>
      <c r="S84" s="82" t="s">
        <v>3293</v>
      </c>
      <c r="T84" s="82" t="s">
        <v>2868</v>
      </c>
      <c r="U84" s="82" t="s">
        <v>2868</v>
      </c>
      <c r="V84" s="82" t="s">
        <v>4276</v>
      </c>
      <c r="W84" s="82" t="s">
        <v>3289</v>
      </c>
      <c r="X84" s="82" t="s">
        <v>3320</v>
      </c>
      <c r="Y84" s="82" t="s">
        <v>3291</v>
      </c>
      <c r="Z84" s="82" t="s">
        <v>3301</v>
      </c>
      <c r="AA84" s="82" t="s">
        <v>3293</v>
      </c>
      <c r="AB84" s="82" t="s">
        <v>3289</v>
      </c>
      <c r="AC84" s="82" t="s">
        <v>3291</v>
      </c>
      <c r="AD84" s="82" t="s">
        <v>2868</v>
      </c>
      <c r="AE84" s="82" t="s">
        <v>2868</v>
      </c>
      <c r="AF84" s="82" t="s">
        <v>3302</v>
      </c>
      <c r="AG84" s="82" t="s">
        <v>3293</v>
      </c>
      <c r="AH84" s="82" t="s">
        <v>3289</v>
      </c>
      <c r="AI84" s="82" t="s">
        <v>3291</v>
      </c>
      <c r="AJ84" s="82" t="s">
        <v>4290</v>
      </c>
      <c r="AK84" s="82" t="s">
        <v>3289</v>
      </c>
      <c r="AL84" s="82" t="s">
        <v>3320</v>
      </c>
      <c r="AM84" s="82" t="s">
        <v>3291</v>
      </c>
      <c r="AN84" s="82" t="s">
        <v>3301</v>
      </c>
      <c r="AO84" s="82" t="s">
        <v>3291</v>
      </c>
      <c r="AP84" s="82" t="s">
        <v>3289</v>
      </c>
      <c r="AQ84" s="82" t="s">
        <v>3291</v>
      </c>
      <c r="AR84" s="82" t="s">
        <v>2868</v>
      </c>
      <c r="AS84" s="82" t="s">
        <v>2868</v>
      </c>
      <c r="AT84" s="82" t="s">
        <v>3302</v>
      </c>
      <c r="AU84" s="82" t="s">
        <v>3293</v>
      </c>
      <c r="AV84" s="82" t="s">
        <v>3291</v>
      </c>
      <c r="AW84" s="82" t="s">
        <v>3293</v>
      </c>
      <c r="AX84" s="82" t="s">
        <v>4277</v>
      </c>
      <c r="AY84" s="82" t="s">
        <v>3289</v>
      </c>
      <c r="AZ84" s="82" t="s">
        <v>3320</v>
      </c>
      <c r="BA84" s="82" t="s">
        <v>3291</v>
      </c>
      <c r="BB84" s="82" t="s">
        <v>3301</v>
      </c>
      <c r="BC84" s="82" t="s">
        <v>3291</v>
      </c>
      <c r="BD84" s="82" t="s">
        <v>3289</v>
      </c>
      <c r="BE84" s="82" t="s">
        <v>3291</v>
      </c>
      <c r="BF84" s="82" t="s">
        <v>2868</v>
      </c>
      <c r="BG84" s="82" t="s">
        <v>2868</v>
      </c>
      <c r="BH84" s="82" t="s">
        <v>3302</v>
      </c>
      <c r="BI84" s="82" t="s">
        <v>3293</v>
      </c>
      <c r="BJ84" s="82" t="s">
        <v>3291</v>
      </c>
      <c r="BK84" s="82" t="s">
        <v>3293</v>
      </c>
      <c r="BL84" s="82" t="s">
        <v>4291</v>
      </c>
      <c r="BM84" s="82" t="s">
        <v>3289</v>
      </c>
      <c r="BN84" s="82" t="s">
        <v>3320</v>
      </c>
      <c r="BO84" s="82" t="s">
        <v>3291</v>
      </c>
      <c r="BP84" s="82" t="s">
        <v>3301</v>
      </c>
      <c r="BQ84" s="82" t="s">
        <v>3293</v>
      </c>
      <c r="BR84" s="82" t="s">
        <v>3289</v>
      </c>
      <c r="BS84" s="82" t="s">
        <v>3291</v>
      </c>
      <c r="BT84" s="82" t="s">
        <v>2868</v>
      </c>
      <c r="BU84" s="82" t="s">
        <v>2868</v>
      </c>
      <c r="BV84" s="82" t="s">
        <v>3302</v>
      </c>
      <c r="BW84" s="82" t="s">
        <v>3293</v>
      </c>
      <c r="BX84" s="82" t="s">
        <v>3289</v>
      </c>
      <c r="BY84" s="82" t="s">
        <v>3291</v>
      </c>
      <c r="BZ84" s="82" t="s">
        <v>4278</v>
      </c>
      <c r="CA84" s="82" t="s">
        <v>3289</v>
      </c>
      <c r="CB84" s="82" t="s">
        <v>3320</v>
      </c>
      <c r="CC84" s="82" t="s">
        <v>3291</v>
      </c>
      <c r="CD84" s="82" t="s">
        <v>3303</v>
      </c>
      <c r="CE84" s="82" t="s">
        <v>3293</v>
      </c>
      <c r="CF84" s="82" t="s">
        <v>3289</v>
      </c>
      <c r="CG84" s="82" t="s">
        <v>3291</v>
      </c>
      <c r="CH84" s="82" t="s">
        <v>2868</v>
      </c>
      <c r="CI84" s="82" t="s">
        <v>2868</v>
      </c>
      <c r="CJ84" s="82" t="s">
        <v>3302</v>
      </c>
      <c r="CK84" s="82" t="s">
        <v>3293</v>
      </c>
      <c r="CL84" s="82" t="s">
        <v>3297</v>
      </c>
      <c r="CM84" s="82" t="s">
        <v>3291</v>
      </c>
      <c r="CN84" s="82" t="s">
        <v>4279</v>
      </c>
      <c r="CO84" s="82" t="s">
        <v>3289</v>
      </c>
      <c r="CP84" s="82" t="s">
        <v>3320</v>
      </c>
      <c r="CQ84" s="82" t="s">
        <v>3291</v>
      </c>
      <c r="CR84" s="82" t="s">
        <v>3301</v>
      </c>
      <c r="CS84" s="82" t="s">
        <v>3291</v>
      </c>
      <c r="CT84" s="82" t="s">
        <v>3289</v>
      </c>
      <c r="CU84" s="82" t="s">
        <v>3291</v>
      </c>
      <c r="CV84" s="82" t="s">
        <v>2868</v>
      </c>
      <c r="CW84" s="82" t="s">
        <v>2868</v>
      </c>
      <c r="CX84" s="82" t="s">
        <v>3302</v>
      </c>
      <c r="CY84" s="82" t="s">
        <v>3293</v>
      </c>
      <c r="CZ84" s="82" t="s">
        <v>3291</v>
      </c>
      <c r="DA84" s="82" t="s">
        <v>3293</v>
      </c>
      <c r="DB84" s="82" t="s">
        <v>4280</v>
      </c>
      <c r="DC84" s="82" t="s">
        <v>3289</v>
      </c>
      <c r="DD84" s="82" t="s">
        <v>3320</v>
      </c>
      <c r="DE84" s="82" t="s">
        <v>3291</v>
      </c>
      <c r="DF84" s="82" t="s">
        <v>3303</v>
      </c>
      <c r="DG84" s="82" t="s">
        <v>3291</v>
      </c>
      <c r="DH84" s="82" t="s">
        <v>3289</v>
      </c>
      <c r="DI84" s="82" t="s">
        <v>3291</v>
      </c>
      <c r="DJ84" s="82" t="s">
        <v>2868</v>
      </c>
      <c r="DK84" s="82" t="s">
        <v>2868</v>
      </c>
      <c r="DL84" s="82" t="s">
        <v>3302</v>
      </c>
      <c r="DM84" s="82" t="s">
        <v>3293</v>
      </c>
      <c r="DN84" s="82" t="s">
        <v>3289</v>
      </c>
      <c r="DO84" s="82" t="s">
        <v>3293</v>
      </c>
      <c r="DP84" s="82" t="s">
        <v>4281</v>
      </c>
      <c r="DQ84" s="82" t="s">
        <v>3297</v>
      </c>
      <c r="DR84" s="82" t="s">
        <v>2868</v>
      </c>
      <c r="DS84" s="82" t="s">
        <v>2868</v>
      </c>
      <c r="DT84" s="82" t="s">
        <v>2868</v>
      </c>
      <c r="DU84" s="82" t="s">
        <v>2868</v>
      </c>
      <c r="DV84" s="82" t="s">
        <v>2868</v>
      </c>
      <c r="DW84" s="82" t="s">
        <v>2868</v>
      </c>
      <c r="DX84" s="82" t="s">
        <v>2868</v>
      </c>
      <c r="DY84" s="82" t="s">
        <v>2868</v>
      </c>
      <c r="DZ84" s="82" t="s">
        <v>2868</v>
      </c>
      <c r="EA84" s="82" t="s">
        <v>2868</v>
      </c>
      <c r="EB84" s="82" t="s">
        <v>2868</v>
      </c>
      <c r="EC84" s="82" t="s">
        <v>2868</v>
      </c>
      <c r="ED84" s="82" t="s">
        <v>4292</v>
      </c>
      <c r="EE84" s="82" t="s">
        <v>3289</v>
      </c>
      <c r="EF84" s="82" t="s">
        <v>3320</v>
      </c>
      <c r="EG84" s="82" t="s">
        <v>3291</v>
      </c>
      <c r="EH84" s="82" t="s">
        <v>3303</v>
      </c>
      <c r="EI84" s="82" t="s">
        <v>3291</v>
      </c>
      <c r="EJ84" s="82" t="s">
        <v>3289</v>
      </c>
      <c r="EK84" s="82" t="s">
        <v>3291</v>
      </c>
      <c r="EL84" s="82" t="s">
        <v>2868</v>
      </c>
      <c r="EM84" s="82" t="s">
        <v>2868</v>
      </c>
      <c r="EN84" s="82" t="s">
        <v>3302</v>
      </c>
      <c r="EO84" s="82" t="s">
        <v>3293</v>
      </c>
      <c r="EP84" s="82" t="s">
        <v>3289</v>
      </c>
      <c r="EQ84" s="82" t="s">
        <v>3293</v>
      </c>
      <c r="ER84" s="82" t="s">
        <v>4282</v>
      </c>
      <c r="ES84" s="82" t="s">
        <v>3289</v>
      </c>
      <c r="ET84" s="82" t="s">
        <v>3320</v>
      </c>
      <c r="EU84" s="82" t="s">
        <v>3291</v>
      </c>
      <c r="EV84" s="82" t="s">
        <v>3303</v>
      </c>
      <c r="EW84" s="82" t="s">
        <v>3291</v>
      </c>
      <c r="EX84" s="82" t="s">
        <v>3289</v>
      </c>
      <c r="EY84" s="82" t="s">
        <v>3291</v>
      </c>
      <c r="EZ84" s="82" t="s">
        <v>2868</v>
      </c>
      <c r="FA84" s="82" t="s">
        <v>2868</v>
      </c>
      <c r="FB84" s="82" t="s">
        <v>3302</v>
      </c>
      <c r="FC84" s="82" t="s">
        <v>3293</v>
      </c>
      <c r="FD84" s="82" t="s">
        <v>3289</v>
      </c>
      <c r="FE84" s="82" t="s">
        <v>3293</v>
      </c>
      <c r="FF84" s="82" t="s">
        <v>4283</v>
      </c>
      <c r="FG84" s="82" t="s">
        <v>3289</v>
      </c>
      <c r="FH84" s="82" t="s">
        <v>3320</v>
      </c>
      <c r="FI84" s="82" t="s">
        <v>3291</v>
      </c>
      <c r="FJ84" s="82" t="s">
        <v>3301</v>
      </c>
      <c r="FK84" s="82" t="s">
        <v>3291</v>
      </c>
      <c r="FL84" s="82" t="s">
        <v>3289</v>
      </c>
      <c r="FM84" s="82" t="s">
        <v>3291</v>
      </c>
      <c r="FN84" s="82" t="s">
        <v>2868</v>
      </c>
      <c r="FO84" s="82" t="s">
        <v>2868</v>
      </c>
      <c r="FP84" s="82" t="s">
        <v>3302</v>
      </c>
      <c r="FQ84" s="82" t="s">
        <v>3293</v>
      </c>
      <c r="FR84" s="82" t="s">
        <v>3291</v>
      </c>
      <c r="FS84" s="82" t="s">
        <v>3293</v>
      </c>
      <c r="FT84" s="82" t="s">
        <v>4293</v>
      </c>
      <c r="FU84" s="82" t="s">
        <v>3289</v>
      </c>
      <c r="FV84" s="82" t="s">
        <v>3320</v>
      </c>
      <c r="FW84" s="82" t="s">
        <v>3291</v>
      </c>
      <c r="FX84" s="82" t="s">
        <v>3301</v>
      </c>
      <c r="FY84" s="82" t="s">
        <v>3293</v>
      </c>
      <c r="FZ84" s="82" t="s">
        <v>3289</v>
      </c>
      <c r="GA84" s="82" t="s">
        <v>3291</v>
      </c>
      <c r="GB84" s="82" t="s">
        <v>2868</v>
      </c>
      <c r="GC84" s="82" t="s">
        <v>2868</v>
      </c>
      <c r="GD84" s="82" t="s">
        <v>3302</v>
      </c>
      <c r="GE84" s="82" t="s">
        <v>3293</v>
      </c>
      <c r="GF84" s="82" t="s">
        <v>3289</v>
      </c>
      <c r="GG84" s="82" t="s">
        <v>3291</v>
      </c>
      <c r="GH84" s="82" t="s">
        <v>4284</v>
      </c>
      <c r="GI84" s="82" t="s">
        <v>3289</v>
      </c>
      <c r="GJ84" s="82" t="s">
        <v>3294</v>
      </c>
      <c r="GK84" s="82" t="s">
        <v>3291</v>
      </c>
      <c r="GL84" s="82" t="s">
        <v>3301</v>
      </c>
      <c r="GM84" s="82" t="s">
        <v>3293</v>
      </c>
      <c r="GN84" s="82" t="s">
        <v>3289</v>
      </c>
      <c r="GO84" s="82" t="s">
        <v>3291</v>
      </c>
      <c r="GP84" s="82" t="s">
        <v>2868</v>
      </c>
      <c r="GQ84" s="82" t="s">
        <v>2868</v>
      </c>
      <c r="GR84" s="82" t="s">
        <v>3302</v>
      </c>
      <c r="GS84" s="82" t="s">
        <v>3293</v>
      </c>
      <c r="GT84" s="82" t="s">
        <v>3291</v>
      </c>
      <c r="GU84" s="82" t="s">
        <v>3291</v>
      </c>
      <c r="GV84" s="82" t="s">
        <v>4294</v>
      </c>
      <c r="GW84" s="82" t="s">
        <v>3289</v>
      </c>
      <c r="GX84" s="82" t="s">
        <v>3320</v>
      </c>
      <c r="GY84" s="82" t="s">
        <v>3291</v>
      </c>
      <c r="GZ84" s="82" t="s">
        <v>3301</v>
      </c>
      <c r="HA84" s="82" t="s">
        <v>3291</v>
      </c>
      <c r="HB84" s="82" t="s">
        <v>3289</v>
      </c>
      <c r="HC84" s="82" t="s">
        <v>3291</v>
      </c>
      <c r="HD84" s="82" t="s">
        <v>2868</v>
      </c>
      <c r="HE84" s="82" t="s">
        <v>2868</v>
      </c>
      <c r="HF84" s="82" t="s">
        <v>3302</v>
      </c>
      <c r="HG84" s="82" t="s">
        <v>3293</v>
      </c>
      <c r="HH84" s="82" t="s">
        <v>3291</v>
      </c>
      <c r="HI84" s="82" t="s">
        <v>3293</v>
      </c>
      <c r="HJ84" s="82" t="s">
        <v>4285</v>
      </c>
      <c r="HK84" s="82" t="s">
        <v>3289</v>
      </c>
      <c r="HL84" s="82" t="s">
        <v>3320</v>
      </c>
      <c r="HM84" s="82" t="s">
        <v>3291</v>
      </c>
      <c r="HN84" s="82" t="s">
        <v>3303</v>
      </c>
      <c r="HO84" s="82" t="s">
        <v>3291</v>
      </c>
      <c r="HP84" s="82" t="s">
        <v>3289</v>
      </c>
      <c r="HQ84" s="82" t="s">
        <v>3291</v>
      </c>
      <c r="HR84" s="82" t="s">
        <v>2868</v>
      </c>
      <c r="HS84" s="82" t="s">
        <v>2868</v>
      </c>
      <c r="HT84" s="82" t="s">
        <v>3302</v>
      </c>
      <c r="HU84" s="82" t="s">
        <v>3293</v>
      </c>
      <c r="HV84" s="82" t="s">
        <v>3289</v>
      </c>
      <c r="HW84" s="82" t="s">
        <v>3293</v>
      </c>
      <c r="HX84" s="82" t="s">
        <v>4286</v>
      </c>
      <c r="HY84" s="82" t="s">
        <v>3297</v>
      </c>
      <c r="HZ84" s="82" t="s">
        <v>2868</v>
      </c>
      <c r="IA84" s="82" t="s">
        <v>2868</v>
      </c>
      <c r="IB84" s="82" t="s">
        <v>2868</v>
      </c>
      <c r="IC84" s="82" t="s">
        <v>2868</v>
      </c>
      <c r="ID84" s="82" t="s">
        <v>2868</v>
      </c>
      <c r="IE84" s="82" t="s">
        <v>2868</v>
      </c>
      <c r="IF84" s="82" t="s">
        <v>2868</v>
      </c>
      <c r="IG84" s="82" t="s">
        <v>2868</v>
      </c>
      <c r="IH84" s="82" t="s">
        <v>2868</v>
      </c>
      <c r="II84" s="82" t="s">
        <v>2868</v>
      </c>
      <c r="IJ84" s="82" t="s">
        <v>2868</v>
      </c>
      <c r="IK84" s="82" t="s">
        <v>2868</v>
      </c>
      <c r="IL84" s="82" t="s">
        <v>4287</v>
      </c>
      <c r="IM84" s="82" t="s">
        <v>3289</v>
      </c>
      <c r="IN84" s="82" t="s">
        <v>3320</v>
      </c>
      <c r="IO84" s="82" t="s">
        <v>3291</v>
      </c>
      <c r="IP84" s="82" t="s">
        <v>3301</v>
      </c>
      <c r="IQ84" s="82" t="s">
        <v>3291</v>
      </c>
      <c r="IR84" s="82" t="s">
        <v>3289</v>
      </c>
      <c r="IS84" s="82" t="s">
        <v>3291</v>
      </c>
      <c r="IT84" s="82" t="s">
        <v>2868</v>
      </c>
      <c r="IU84" s="82" t="s">
        <v>2868</v>
      </c>
      <c r="IV84" s="82" t="s">
        <v>3302</v>
      </c>
      <c r="IW84" s="82" t="s">
        <v>3293</v>
      </c>
      <c r="IX84" s="82" t="s">
        <v>3291</v>
      </c>
      <c r="IY84" s="82" t="s">
        <v>3293</v>
      </c>
      <c r="IZ84" s="82" t="s">
        <v>4288</v>
      </c>
      <c r="JA84" s="82" t="s">
        <v>3289</v>
      </c>
      <c r="JB84" s="82" t="s">
        <v>3320</v>
      </c>
      <c r="JC84" s="82" t="s">
        <v>3291</v>
      </c>
      <c r="JD84" s="82" t="s">
        <v>3303</v>
      </c>
      <c r="JE84" s="82" t="s">
        <v>3293</v>
      </c>
      <c r="JF84" s="82" t="s">
        <v>3289</v>
      </c>
      <c r="JG84" s="82" t="s">
        <v>3291</v>
      </c>
      <c r="JH84" s="82" t="s">
        <v>2868</v>
      </c>
      <c r="JI84" s="82" t="s">
        <v>2868</v>
      </c>
      <c r="JJ84" s="82" t="s">
        <v>3302</v>
      </c>
      <c r="JK84" s="82" t="s">
        <v>3293</v>
      </c>
      <c r="JL84" s="82" t="s">
        <v>3297</v>
      </c>
      <c r="JM84" s="82" t="s">
        <v>3291</v>
      </c>
      <c r="JN84" s="82" t="s">
        <v>4295</v>
      </c>
      <c r="JO84" s="82" t="s">
        <v>3289</v>
      </c>
      <c r="JP84" s="82" t="s">
        <v>3320</v>
      </c>
      <c r="JQ84" s="82" t="s">
        <v>3291</v>
      </c>
      <c r="JR84" s="82" t="s">
        <v>3303</v>
      </c>
      <c r="JS84" s="82" t="s">
        <v>3291</v>
      </c>
      <c r="JT84" s="82" t="s">
        <v>3289</v>
      </c>
      <c r="JU84" s="82" t="s">
        <v>3291</v>
      </c>
      <c r="JV84" s="82" t="s">
        <v>2868</v>
      </c>
      <c r="JW84" s="82" t="s">
        <v>2868</v>
      </c>
      <c r="JX84" s="82" t="s">
        <v>3302</v>
      </c>
      <c r="JY84" s="82" t="s">
        <v>3293</v>
      </c>
      <c r="JZ84" s="82" t="s">
        <v>3289</v>
      </c>
      <c r="KA84" s="82" t="s">
        <v>3293</v>
      </c>
      <c r="KB84" s="82" t="s">
        <v>4289</v>
      </c>
      <c r="KC84" s="82" t="s">
        <v>3289</v>
      </c>
      <c r="KD84" s="82" t="s">
        <v>3320</v>
      </c>
      <c r="KE84" s="82" t="s">
        <v>3291</v>
      </c>
      <c r="KF84" s="82" t="s">
        <v>3303</v>
      </c>
      <c r="KG84" s="82" t="s">
        <v>3293</v>
      </c>
      <c r="KH84" s="82" t="s">
        <v>3289</v>
      </c>
      <c r="KI84" s="82" t="s">
        <v>3291</v>
      </c>
      <c r="KJ84" s="82" t="s">
        <v>2868</v>
      </c>
      <c r="KK84" s="82" t="s">
        <v>2868</v>
      </c>
      <c r="KL84" s="82" t="s">
        <v>3302</v>
      </c>
      <c r="KM84" s="82" t="s">
        <v>3293</v>
      </c>
      <c r="KN84" s="82" t="s">
        <v>3297</v>
      </c>
      <c r="KO84" s="82" t="s">
        <v>3291</v>
      </c>
      <c r="KP84" s="82" t="s">
        <v>2868</v>
      </c>
      <c r="KQ84" s="82" t="s">
        <v>2868</v>
      </c>
      <c r="KR84" s="82" t="s">
        <v>2868</v>
      </c>
      <c r="KS84" s="82" t="s">
        <v>2868</v>
      </c>
      <c r="KT84" s="82" t="s">
        <v>2868</v>
      </c>
      <c r="KU84" s="82" t="s">
        <v>2868</v>
      </c>
      <c r="KV84" s="82" t="s">
        <v>2868</v>
      </c>
      <c r="KW84" s="82" t="s">
        <v>2868</v>
      </c>
      <c r="KX84" s="82" t="s">
        <v>2868</v>
      </c>
      <c r="KY84" s="82" t="s">
        <v>2868</v>
      </c>
      <c r="KZ84" s="82" t="s">
        <v>2868</v>
      </c>
      <c r="LA84" s="82" t="s">
        <v>2868</v>
      </c>
      <c r="LB84" s="82" t="s">
        <v>2868</v>
      </c>
      <c r="LC84" s="82" t="s">
        <v>2868</v>
      </c>
      <c r="LD84" s="82" t="s">
        <v>2868</v>
      </c>
      <c r="LE84" s="82" t="s">
        <v>2868</v>
      </c>
      <c r="LF84" s="82" t="s">
        <v>2868</v>
      </c>
      <c r="LG84" s="82" t="s">
        <v>2868</v>
      </c>
      <c r="LH84" s="82" t="s">
        <v>2868</v>
      </c>
      <c r="LI84" s="82" t="s">
        <v>2868</v>
      </c>
      <c r="LJ84" s="82" t="s">
        <v>2868</v>
      </c>
      <c r="LK84" s="82" t="s">
        <v>2868</v>
      </c>
      <c r="LL84" s="82" t="s">
        <v>2868</v>
      </c>
      <c r="LM84" s="82" t="s">
        <v>2868</v>
      </c>
      <c r="LN84" s="82" t="s">
        <v>2868</v>
      </c>
      <c r="LO84" s="82" t="s">
        <v>2868</v>
      </c>
      <c r="LP84" s="82" t="s">
        <v>2868</v>
      </c>
      <c r="LQ84" s="82" t="s">
        <v>2868</v>
      </c>
      <c r="LR84" s="82" t="s">
        <v>2868</v>
      </c>
      <c r="LS84" s="82" t="s">
        <v>2868</v>
      </c>
      <c r="LT84" s="82" t="s">
        <v>2868</v>
      </c>
      <c r="LU84" s="82" t="s">
        <v>2868</v>
      </c>
      <c r="LV84" s="82" t="s">
        <v>2868</v>
      </c>
      <c r="LW84" s="82" t="s">
        <v>2868</v>
      </c>
      <c r="LX84" s="82" t="s">
        <v>2868</v>
      </c>
      <c r="LY84" s="82" t="s">
        <v>2868</v>
      </c>
      <c r="LZ84" s="82" t="s">
        <v>2868</v>
      </c>
      <c r="MA84" s="82" t="s">
        <v>2868</v>
      </c>
      <c r="MB84" s="82" t="s">
        <v>2868</v>
      </c>
      <c r="MC84" s="82" t="s">
        <v>2868</v>
      </c>
      <c r="MD84" s="82" t="s">
        <v>2868</v>
      </c>
      <c r="ME84" s="82" t="s">
        <v>2868</v>
      </c>
      <c r="MF84" s="82" t="s">
        <v>2868</v>
      </c>
      <c r="MG84" s="82" t="s">
        <v>2868</v>
      </c>
      <c r="MH84" s="82" t="s">
        <v>2868</v>
      </c>
      <c r="MI84" s="82" t="s">
        <v>2868</v>
      </c>
      <c r="MJ84" s="82" t="s">
        <v>2868</v>
      </c>
      <c r="MK84" s="82" t="s">
        <v>2868</v>
      </c>
      <c r="ML84" s="82" t="s">
        <v>2868</v>
      </c>
      <c r="MM84" s="82" t="s">
        <v>2868</v>
      </c>
      <c r="MN84" s="82" t="s">
        <v>2868</v>
      </c>
      <c r="MO84" s="82" t="s">
        <v>2868</v>
      </c>
      <c r="MP84" s="82" t="s">
        <v>2868</v>
      </c>
      <c r="MQ84" s="82" t="s">
        <v>2868</v>
      </c>
      <c r="MR84" s="82" t="s">
        <v>2868</v>
      </c>
      <c r="MS84" s="82" t="s">
        <v>2868</v>
      </c>
      <c r="MT84" s="82" t="s">
        <v>2868</v>
      </c>
      <c r="MU84" s="82" t="s">
        <v>2868</v>
      </c>
      <c r="MV84" s="82" t="s">
        <v>2868</v>
      </c>
      <c r="MW84" s="82" t="s">
        <v>2868</v>
      </c>
      <c r="MX84" s="82" t="s">
        <v>2868</v>
      </c>
      <c r="MY84" s="82" t="s">
        <v>2868</v>
      </c>
      <c r="MZ84" s="82" t="s">
        <v>2868</v>
      </c>
      <c r="NA84" s="82" t="s">
        <v>2868</v>
      </c>
      <c r="NB84" s="82" t="s">
        <v>2868</v>
      </c>
      <c r="NC84" s="82" t="s">
        <v>2868</v>
      </c>
      <c r="ND84" s="82" t="s">
        <v>2868</v>
      </c>
      <c r="NE84" s="82" t="s">
        <v>2868</v>
      </c>
      <c r="NF84" s="82" t="s">
        <v>2868</v>
      </c>
      <c r="NG84" s="82" t="s">
        <v>2868</v>
      </c>
      <c r="NH84" s="82" t="s">
        <v>2868</v>
      </c>
      <c r="NI84" s="82" t="s">
        <v>2868</v>
      </c>
      <c r="NJ84" s="82" t="s">
        <v>2868</v>
      </c>
      <c r="NK84" s="82" t="s">
        <v>2868</v>
      </c>
      <c r="NL84" s="82" t="s">
        <v>2868</v>
      </c>
      <c r="NM84" s="82" t="s">
        <v>2868</v>
      </c>
      <c r="NN84" s="82" t="s">
        <v>2868</v>
      </c>
      <c r="NO84" s="82" t="s">
        <v>2868</v>
      </c>
      <c r="NP84" s="82" t="s">
        <v>2868</v>
      </c>
      <c r="NQ84" s="82" t="s">
        <v>2868</v>
      </c>
      <c r="NR84" s="82" t="s">
        <v>2868</v>
      </c>
      <c r="NS84" s="82" t="s">
        <v>2868</v>
      </c>
      <c r="NT84" s="82" t="s">
        <v>2868</v>
      </c>
      <c r="NU84" s="82" t="s">
        <v>2868</v>
      </c>
      <c r="NV84" s="82" t="s">
        <v>2868</v>
      </c>
      <c r="NW84" s="82" t="s">
        <v>2868</v>
      </c>
      <c r="NX84" s="82" t="s">
        <v>2868</v>
      </c>
      <c r="NY84" s="82" t="s">
        <v>2868</v>
      </c>
      <c r="NZ84" s="82" t="s">
        <v>2868</v>
      </c>
      <c r="OA84" s="82" t="s">
        <v>2868</v>
      </c>
      <c r="OB84" s="82" t="s">
        <v>2868</v>
      </c>
      <c r="OC84" s="82" t="s">
        <v>2868</v>
      </c>
      <c r="OD84" s="82" t="s">
        <v>2868</v>
      </c>
      <c r="OE84" s="82" t="s">
        <v>2868</v>
      </c>
      <c r="OF84" s="82" t="s">
        <v>2868</v>
      </c>
      <c r="OG84" s="82" t="s">
        <v>2868</v>
      </c>
      <c r="OH84" s="82" t="s">
        <v>2868</v>
      </c>
      <c r="OI84" s="82" t="s">
        <v>2868</v>
      </c>
      <c r="OJ84" s="82" t="s">
        <v>2868</v>
      </c>
      <c r="OK84" s="82" t="s">
        <v>2868</v>
      </c>
      <c r="OL84" s="82" t="s">
        <v>2868</v>
      </c>
      <c r="OM84" s="82" t="s">
        <v>2868</v>
      </c>
      <c r="ON84" s="82" t="s">
        <v>2868</v>
      </c>
      <c r="OO84" s="82" t="s">
        <v>2868</v>
      </c>
      <c r="OP84" s="82" t="s">
        <v>2868</v>
      </c>
      <c r="OQ84" s="82" t="s">
        <v>2868</v>
      </c>
      <c r="OR84" s="82" t="s">
        <v>2868</v>
      </c>
      <c r="OS84" s="82" t="s">
        <v>2868</v>
      </c>
      <c r="OT84" s="82" t="s">
        <v>2868</v>
      </c>
      <c r="OU84" s="82" t="s">
        <v>2868</v>
      </c>
      <c r="OV84" s="82" t="s">
        <v>2868</v>
      </c>
      <c r="OW84" s="82" t="s">
        <v>2868</v>
      </c>
      <c r="OX84" s="82" t="s">
        <v>2868</v>
      </c>
      <c r="OY84" s="82" t="s">
        <v>2868</v>
      </c>
      <c r="OZ84" s="82" t="s">
        <v>2868</v>
      </c>
      <c r="PA84" s="82" t="s">
        <v>2868</v>
      </c>
      <c r="PB84" s="82" t="s">
        <v>2868</v>
      </c>
      <c r="PC84" s="82" t="s">
        <v>2868</v>
      </c>
      <c r="PD84" s="82" t="s">
        <v>2868</v>
      </c>
      <c r="PE84" s="82" t="s">
        <v>2868</v>
      </c>
      <c r="PF84" s="82" t="s">
        <v>2868</v>
      </c>
      <c r="PG84" s="82" t="s">
        <v>2868</v>
      </c>
      <c r="PH84" s="82" t="s">
        <v>2868</v>
      </c>
      <c r="PI84" s="82" t="s">
        <v>2868</v>
      </c>
      <c r="PJ84" s="82" t="s">
        <v>2868</v>
      </c>
      <c r="PK84" s="82" t="s">
        <v>2868</v>
      </c>
      <c r="PL84" s="82" t="s">
        <v>2868</v>
      </c>
      <c r="PM84" s="82" t="s">
        <v>2868</v>
      </c>
      <c r="PN84" s="82" t="s">
        <v>2868</v>
      </c>
      <c r="PO84" s="82" t="s">
        <v>2868</v>
      </c>
      <c r="PP84" s="82" t="s">
        <v>2868</v>
      </c>
      <c r="PQ84" s="82" t="s">
        <v>2868</v>
      </c>
      <c r="PR84" s="82" t="s">
        <v>2868</v>
      </c>
      <c r="PS84" s="82" t="s">
        <v>2868</v>
      </c>
      <c r="PT84" s="82" t="s">
        <v>2868</v>
      </c>
      <c r="PU84" s="82" t="s">
        <v>2868</v>
      </c>
      <c r="PV84" s="82" t="s">
        <v>2868</v>
      </c>
      <c r="PW84" s="82" t="s">
        <v>2868</v>
      </c>
      <c r="PX84" s="82" t="s">
        <v>2868</v>
      </c>
      <c r="PY84" s="82" t="s">
        <v>2868</v>
      </c>
      <c r="PZ84" s="82" t="s">
        <v>2868</v>
      </c>
      <c r="QA84" s="82" t="s">
        <v>2868</v>
      </c>
      <c r="QB84" s="82" t="s">
        <v>2868</v>
      </c>
      <c r="QC84" s="82" t="s">
        <v>2868</v>
      </c>
      <c r="QD84" s="82" t="s">
        <v>2868</v>
      </c>
      <c r="QE84" s="82" t="s">
        <v>2868</v>
      </c>
      <c r="QF84" s="82" t="s">
        <v>2868</v>
      </c>
      <c r="QG84" s="82" t="s">
        <v>2868</v>
      </c>
      <c r="QH84" s="82" t="s">
        <v>2868</v>
      </c>
      <c r="QI84" s="82" t="s">
        <v>2868</v>
      </c>
      <c r="QJ84" s="82" t="s">
        <v>2868</v>
      </c>
      <c r="QK84" s="82" t="s">
        <v>2868</v>
      </c>
      <c r="QL84" s="82" t="s">
        <v>2868</v>
      </c>
      <c r="QM84" s="82" t="s">
        <v>2868</v>
      </c>
    </row>
    <row r="85" spans="2:455">
      <c r="B85" s="82" t="s">
        <v>2978</v>
      </c>
      <c r="C85" s="82" t="s">
        <v>4174</v>
      </c>
      <c r="D85" s="82" t="s">
        <v>2978</v>
      </c>
      <c r="E85" s="82" t="s">
        <v>3404</v>
      </c>
      <c r="F85" s="82" t="s">
        <v>849</v>
      </c>
      <c r="G85" s="82" t="s">
        <v>1083</v>
      </c>
      <c r="H85" s="82" t="s">
        <v>1083</v>
      </c>
      <c r="I85" s="82" t="s">
        <v>4019</v>
      </c>
      <c r="J85" s="82" t="s">
        <v>4021</v>
      </c>
      <c r="K85" s="82" t="s">
        <v>3301</v>
      </c>
      <c r="L85" s="82" t="s">
        <v>3291</v>
      </c>
      <c r="M85" s="82" t="s">
        <v>3304</v>
      </c>
      <c r="N85" s="82" t="s">
        <v>3376</v>
      </c>
      <c r="O85" s="82" t="s">
        <v>3293</v>
      </c>
      <c r="P85" s="82" t="s">
        <v>3324</v>
      </c>
      <c r="Q85" s="82" t="s">
        <v>3293</v>
      </c>
      <c r="R85" s="82" t="s">
        <v>3303</v>
      </c>
      <c r="S85" s="82" t="s">
        <v>3291</v>
      </c>
      <c r="T85" s="82" t="s">
        <v>2868</v>
      </c>
      <c r="U85" s="82" t="s">
        <v>2868</v>
      </c>
      <c r="V85" s="82" t="s">
        <v>4276</v>
      </c>
      <c r="W85" s="82" t="s">
        <v>3289</v>
      </c>
      <c r="X85" s="82" t="s">
        <v>3294</v>
      </c>
      <c r="Y85" s="82" t="s">
        <v>3291</v>
      </c>
      <c r="Z85" s="82" t="s">
        <v>3301</v>
      </c>
      <c r="AA85" s="82" t="s">
        <v>3293</v>
      </c>
      <c r="AB85" s="82" t="s">
        <v>3289</v>
      </c>
      <c r="AC85" s="82" t="s">
        <v>3291</v>
      </c>
      <c r="AD85" s="82" t="s">
        <v>2868</v>
      </c>
      <c r="AE85" s="82" t="s">
        <v>2868</v>
      </c>
      <c r="AF85" s="82" t="s">
        <v>3302</v>
      </c>
      <c r="AG85" s="82" t="s">
        <v>3293</v>
      </c>
      <c r="AH85" s="82" t="s">
        <v>3291</v>
      </c>
      <c r="AI85" s="82" t="s">
        <v>3291</v>
      </c>
      <c r="AJ85" s="82" t="s">
        <v>4290</v>
      </c>
      <c r="AK85" s="82" t="s">
        <v>3289</v>
      </c>
      <c r="AL85" s="82" t="s">
        <v>3294</v>
      </c>
      <c r="AM85" s="82" t="s">
        <v>3291</v>
      </c>
      <c r="AN85" s="82" t="s">
        <v>3301</v>
      </c>
      <c r="AO85" s="82" t="s">
        <v>3293</v>
      </c>
      <c r="AP85" s="82" t="s">
        <v>3289</v>
      </c>
      <c r="AQ85" s="82" t="s">
        <v>3291</v>
      </c>
      <c r="AR85" s="82" t="s">
        <v>2868</v>
      </c>
      <c r="AS85" s="82" t="s">
        <v>2868</v>
      </c>
      <c r="AT85" s="82" t="s">
        <v>3302</v>
      </c>
      <c r="AU85" s="82" t="s">
        <v>3293</v>
      </c>
      <c r="AV85" s="82" t="s">
        <v>3291</v>
      </c>
      <c r="AW85" s="82" t="s">
        <v>3291</v>
      </c>
      <c r="AX85" s="82" t="s">
        <v>4277</v>
      </c>
      <c r="AY85" s="82" t="s">
        <v>3289</v>
      </c>
      <c r="AZ85" s="82" t="s">
        <v>3294</v>
      </c>
      <c r="BA85" s="82" t="s">
        <v>3291</v>
      </c>
      <c r="BB85" s="82" t="s">
        <v>3301</v>
      </c>
      <c r="BC85" s="82" t="s">
        <v>3293</v>
      </c>
      <c r="BD85" s="82" t="s">
        <v>3289</v>
      </c>
      <c r="BE85" s="82" t="s">
        <v>3291</v>
      </c>
      <c r="BF85" s="82" t="s">
        <v>2868</v>
      </c>
      <c r="BG85" s="82" t="s">
        <v>2868</v>
      </c>
      <c r="BH85" s="82" t="s">
        <v>3302</v>
      </c>
      <c r="BI85" s="82" t="s">
        <v>3293</v>
      </c>
      <c r="BJ85" s="82" t="s">
        <v>3291</v>
      </c>
      <c r="BK85" s="82" t="s">
        <v>3291</v>
      </c>
      <c r="BL85" s="82" t="s">
        <v>4291</v>
      </c>
      <c r="BM85" s="82" t="s">
        <v>3289</v>
      </c>
      <c r="BN85" s="82" t="s">
        <v>3294</v>
      </c>
      <c r="BO85" s="82" t="s">
        <v>3293</v>
      </c>
      <c r="BP85" s="82" t="s">
        <v>3298</v>
      </c>
      <c r="BQ85" s="82" t="s">
        <v>3291</v>
      </c>
      <c r="BR85" s="82" t="s">
        <v>3289</v>
      </c>
      <c r="BS85" s="82" t="s">
        <v>3291</v>
      </c>
      <c r="BT85" s="82" t="s">
        <v>2868</v>
      </c>
      <c r="BU85" s="82" t="s">
        <v>2868</v>
      </c>
      <c r="BV85" s="82" t="s">
        <v>3302</v>
      </c>
      <c r="BW85" s="82" t="s">
        <v>3293</v>
      </c>
      <c r="BX85" s="82" t="s">
        <v>3289</v>
      </c>
      <c r="BY85" s="82" t="s">
        <v>3291</v>
      </c>
      <c r="BZ85" s="82" t="s">
        <v>4278</v>
      </c>
      <c r="CA85" s="82" t="s">
        <v>3289</v>
      </c>
      <c r="CB85" s="82" t="s">
        <v>3294</v>
      </c>
      <c r="CC85" s="82" t="s">
        <v>3293</v>
      </c>
      <c r="CD85" s="82" t="s">
        <v>3298</v>
      </c>
      <c r="CE85" s="82" t="s">
        <v>3293</v>
      </c>
      <c r="CF85" s="82" t="s">
        <v>3289</v>
      </c>
      <c r="CG85" s="82" t="s">
        <v>3291</v>
      </c>
      <c r="CH85" s="82" t="s">
        <v>2868</v>
      </c>
      <c r="CI85" s="82" t="s">
        <v>2868</v>
      </c>
      <c r="CJ85" s="82" t="s">
        <v>3302</v>
      </c>
      <c r="CK85" s="82" t="s">
        <v>3293</v>
      </c>
      <c r="CL85" s="82" t="s">
        <v>3289</v>
      </c>
      <c r="CM85" s="82" t="s">
        <v>3293</v>
      </c>
      <c r="CN85" s="82" t="s">
        <v>4279</v>
      </c>
      <c r="CO85" s="82" t="s">
        <v>3289</v>
      </c>
      <c r="CP85" s="82" t="s">
        <v>3325</v>
      </c>
      <c r="CQ85" s="82" t="s">
        <v>3291</v>
      </c>
      <c r="CR85" s="82" t="s">
        <v>3298</v>
      </c>
      <c r="CS85" s="82" t="s">
        <v>3293</v>
      </c>
      <c r="CT85" s="82" t="s">
        <v>3289</v>
      </c>
      <c r="CU85" s="82" t="s">
        <v>3291</v>
      </c>
      <c r="CV85" s="82" t="s">
        <v>2868</v>
      </c>
      <c r="CW85" s="82" t="s">
        <v>2868</v>
      </c>
      <c r="CX85" s="82" t="s">
        <v>3302</v>
      </c>
      <c r="CY85" s="82" t="s">
        <v>3293</v>
      </c>
      <c r="CZ85" s="82" t="s">
        <v>3289</v>
      </c>
      <c r="DA85" s="82" t="s">
        <v>3291</v>
      </c>
      <c r="DB85" s="82" t="s">
        <v>4280</v>
      </c>
      <c r="DC85" s="82" t="s">
        <v>3289</v>
      </c>
      <c r="DD85" s="82" t="s">
        <v>3294</v>
      </c>
      <c r="DE85" s="82" t="s">
        <v>3293</v>
      </c>
      <c r="DF85" s="82" t="s">
        <v>3298</v>
      </c>
      <c r="DG85" s="82" t="s">
        <v>3293</v>
      </c>
      <c r="DH85" s="82" t="s">
        <v>3289</v>
      </c>
      <c r="DI85" s="82" t="s">
        <v>3291</v>
      </c>
      <c r="DJ85" s="82" t="s">
        <v>2868</v>
      </c>
      <c r="DK85" s="82" t="s">
        <v>2868</v>
      </c>
      <c r="DL85" s="82" t="s">
        <v>3302</v>
      </c>
      <c r="DM85" s="82" t="s">
        <v>3293</v>
      </c>
      <c r="DN85" s="82" t="s">
        <v>3289</v>
      </c>
      <c r="DO85" s="82" t="s">
        <v>3293</v>
      </c>
      <c r="DP85" s="82" t="s">
        <v>4281</v>
      </c>
      <c r="DQ85" s="82" t="s">
        <v>3297</v>
      </c>
      <c r="DR85" s="82" t="s">
        <v>2868</v>
      </c>
      <c r="DS85" s="82" t="s">
        <v>2868</v>
      </c>
      <c r="DT85" s="82" t="s">
        <v>2868</v>
      </c>
      <c r="DU85" s="82" t="s">
        <v>2868</v>
      </c>
      <c r="DV85" s="82" t="s">
        <v>2868</v>
      </c>
      <c r="DW85" s="82" t="s">
        <v>2868</v>
      </c>
      <c r="DX85" s="82" t="s">
        <v>2868</v>
      </c>
      <c r="DY85" s="82" t="s">
        <v>2868</v>
      </c>
      <c r="DZ85" s="82" t="s">
        <v>2868</v>
      </c>
      <c r="EA85" s="82" t="s">
        <v>2868</v>
      </c>
      <c r="EB85" s="82" t="s">
        <v>2868</v>
      </c>
      <c r="EC85" s="82" t="s">
        <v>2868</v>
      </c>
      <c r="ED85" s="82" t="s">
        <v>4292</v>
      </c>
      <c r="EE85" s="82" t="s">
        <v>3289</v>
      </c>
      <c r="EF85" s="82" t="s">
        <v>3294</v>
      </c>
      <c r="EG85" s="82" t="s">
        <v>3293</v>
      </c>
      <c r="EH85" s="82" t="s">
        <v>3303</v>
      </c>
      <c r="EI85" s="82" t="s">
        <v>3293</v>
      </c>
      <c r="EJ85" s="82" t="s">
        <v>3289</v>
      </c>
      <c r="EK85" s="82" t="s">
        <v>3291</v>
      </c>
      <c r="EL85" s="82" t="s">
        <v>2868</v>
      </c>
      <c r="EM85" s="82" t="s">
        <v>2868</v>
      </c>
      <c r="EN85" s="82" t="s">
        <v>3302</v>
      </c>
      <c r="EO85" s="82" t="s">
        <v>3293</v>
      </c>
      <c r="EP85" s="82" t="s">
        <v>3291</v>
      </c>
      <c r="EQ85" s="82" t="s">
        <v>3293</v>
      </c>
      <c r="ER85" s="82" t="s">
        <v>4282</v>
      </c>
      <c r="ES85" s="82" t="s">
        <v>3289</v>
      </c>
      <c r="ET85" s="82" t="s">
        <v>3325</v>
      </c>
      <c r="EU85" s="82" t="s">
        <v>3291</v>
      </c>
      <c r="EV85" s="82" t="s">
        <v>3314</v>
      </c>
      <c r="EW85" s="82" t="s">
        <v>3291</v>
      </c>
      <c r="EX85" s="82" t="s">
        <v>3289</v>
      </c>
      <c r="EY85" s="82" t="s">
        <v>3291</v>
      </c>
      <c r="EZ85" s="82" t="s">
        <v>2868</v>
      </c>
      <c r="FA85" s="82" t="s">
        <v>2868</v>
      </c>
      <c r="FB85" s="82" t="s">
        <v>3302</v>
      </c>
      <c r="FC85" s="82" t="s">
        <v>3293</v>
      </c>
      <c r="FD85" s="82" t="s">
        <v>3289</v>
      </c>
      <c r="FE85" s="82" t="s">
        <v>3293</v>
      </c>
      <c r="FF85" s="82" t="s">
        <v>4283</v>
      </c>
      <c r="FG85" s="82" t="s">
        <v>3289</v>
      </c>
      <c r="FH85" s="82" t="s">
        <v>3294</v>
      </c>
      <c r="FI85" s="82" t="s">
        <v>3293</v>
      </c>
      <c r="FJ85" s="82" t="s">
        <v>3298</v>
      </c>
      <c r="FK85" s="82" t="s">
        <v>3291</v>
      </c>
      <c r="FL85" s="82" t="s">
        <v>3289</v>
      </c>
      <c r="FM85" s="82" t="s">
        <v>3291</v>
      </c>
      <c r="FN85" s="82" t="s">
        <v>2868</v>
      </c>
      <c r="FO85" s="82" t="s">
        <v>2868</v>
      </c>
      <c r="FP85" s="82" t="s">
        <v>3302</v>
      </c>
      <c r="FQ85" s="82" t="s">
        <v>3293</v>
      </c>
      <c r="FR85" s="82" t="s">
        <v>3289</v>
      </c>
      <c r="FS85" s="82" t="s">
        <v>3291</v>
      </c>
      <c r="FT85" s="82" t="s">
        <v>4293</v>
      </c>
      <c r="FU85" s="82" t="s">
        <v>3289</v>
      </c>
      <c r="FV85" s="82" t="s">
        <v>3294</v>
      </c>
      <c r="FW85" s="82" t="s">
        <v>3293</v>
      </c>
      <c r="FX85" s="82" t="s">
        <v>3314</v>
      </c>
      <c r="FY85" s="82" t="s">
        <v>3293</v>
      </c>
      <c r="FZ85" s="82" t="s">
        <v>3289</v>
      </c>
      <c r="GA85" s="82" t="s">
        <v>3291</v>
      </c>
      <c r="GB85" s="82" t="s">
        <v>2868</v>
      </c>
      <c r="GC85" s="82" t="s">
        <v>2868</v>
      </c>
      <c r="GD85" s="82" t="s">
        <v>3302</v>
      </c>
      <c r="GE85" s="82" t="s">
        <v>3293</v>
      </c>
      <c r="GF85" s="82" t="s">
        <v>3297</v>
      </c>
      <c r="GG85" s="82" t="s">
        <v>3293</v>
      </c>
      <c r="GH85" s="82" t="s">
        <v>4284</v>
      </c>
      <c r="GI85" s="82" t="s">
        <v>3289</v>
      </c>
      <c r="GJ85" s="82" t="s">
        <v>3294</v>
      </c>
      <c r="GK85" s="82" t="s">
        <v>3293</v>
      </c>
      <c r="GL85" s="82" t="s">
        <v>3298</v>
      </c>
      <c r="GM85" s="82" t="s">
        <v>3293</v>
      </c>
      <c r="GN85" s="82" t="s">
        <v>3289</v>
      </c>
      <c r="GO85" s="82" t="s">
        <v>3291</v>
      </c>
      <c r="GP85" s="82" t="s">
        <v>2868</v>
      </c>
      <c r="GQ85" s="82" t="s">
        <v>2868</v>
      </c>
      <c r="GR85" s="82" t="s">
        <v>3302</v>
      </c>
      <c r="GS85" s="82" t="s">
        <v>3293</v>
      </c>
      <c r="GT85" s="82" t="s">
        <v>3289</v>
      </c>
      <c r="GU85" s="82" t="s">
        <v>3293</v>
      </c>
      <c r="GV85" s="82" t="s">
        <v>4294</v>
      </c>
      <c r="GW85" s="82" t="s">
        <v>3289</v>
      </c>
      <c r="GX85" s="82" t="s">
        <v>3325</v>
      </c>
      <c r="GY85" s="82" t="s">
        <v>3291</v>
      </c>
      <c r="GZ85" s="82" t="s">
        <v>3334</v>
      </c>
      <c r="HA85" s="82" t="s">
        <v>3291</v>
      </c>
      <c r="HB85" s="82" t="s">
        <v>3289</v>
      </c>
      <c r="HC85" s="82" t="s">
        <v>3291</v>
      </c>
      <c r="HD85" s="82" t="s">
        <v>2868</v>
      </c>
      <c r="HE85" s="82" t="s">
        <v>2868</v>
      </c>
      <c r="HF85" s="82" t="s">
        <v>3302</v>
      </c>
      <c r="HG85" s="82" t="s">
        <v>3293</v>
      </c>
      <c r="HH85" s="82" t="s">
        <v>3297</v>
      </c>
      <c r="HI85" s="82" t="s">
        <v>3293</v>
      </c>
      <c r="HJ85" s="82" t="s">
        <v>4285</v>
      </c>
      <c r="HK85" s="82" t="s">
        <v>3297</v>
      </c>
      <c r="HL85" s="82" t="s">
        <v>2868</v>
      </c>
      <c r="HM85" s="82" t="s">
        <v>2868</v>
      </c>
      <c r="HN85" s="82" t="s">
        <v>2868</v>
      </c>
      <c r="HO85" s="82" t="s">
        <v>2868</v>
      </c>
      <c r="HP85" s="82" t="s">
        <v>2868</v>
      </c>
      <c r="HQ85" s="82" t="s">
        <v>2868</v>
      </c>
      <c r="HR85" s="82" t="s">
        <v>2868</v>
      </c>
      <c r="HS85" s="82" t="s">
        <v>2868</v>
      </c>
      <c r="HT85" s="82" t="s">
        <v>2868</v>
      </c>
      <c r="HU85" s="82" t="s">
        <v>2868</v>
      </c>
      <c r="HV85" s="82" t="s">
        <v>2868</v>
      </c>
      <c r="HW85" s="82" t="s">
        <v>2868</v>
      </c>
      <c r="HX85" s="82" t="s">
        <v>4286</v>
      </c>
      <c r="HY85" s="82" t="s">
        <v>3297</v>
      </c>
      <c r="HZ85" s="82" t="s">
        <v>2868</v>
      </c>
      <c r="IA85" s="82" t="s">
        <v>2868</v>
      </c>
      <c r="IB85" s="82" t="s">
        <v>2868</v>
      </c>
      <c r="IC85" s="82" t="s">
        <v>2868</v>
      </c>
      <c r="ID85" s="82" t="s">
        <v>2868</v>
      </c>
      <c r="IE85" s="82" t="s">
        <v>2868</v>
      </c>
      <c r="IF85" s="82" t="s">
        <v>2868</v>
      </c>
      <c r="IG85" s="82" t="s">
        <v>2868</v>
      </c>
      <c r="IH85" s="82" t="s">
        <v>2868</v>
      </c>
      <c r="II85" s="82" t="s">
        <v>2868</v>
      </c>
      <c r="IJ85" s="82" t="s">
        <v>2868</v>
      </c>
      <c r="IK85" s="82" t="s">
        <v>2868</v>
      </c>
      <c r="IL85" s="82" t="s">
        <v>4287</v>
      </c>
      <c r="IM85" s="82" t="s">
        <v>3289</v>
      </c>
      <c r="IN85" s="82" t="s">
        <v>3294</v>
      </c>
      <c r="IO85" s="82" t="s">
        <v>3291</v>
      </c>
      <c r="IP85" s="82" t="s">
        <v>3303</v>
      </c>
      <c r="IQ85" s="82" t="s">
        <v>3293</v>
      </c>
      <c r="IR85" s="82" t="s">
        <v>3289</v>
      </c>
      <c r="IS85" s="82" t="s">
        <v>3291</v>
      </c>
      <c r="IT85" s="82" t="s">
        <v>2868</v>
      </c>
      <c r="IU85" s="82" t="s">
        <v>2868</v>
      </c>
      <c r="IV85" s="82" t="s">
        <v>3302</v>
      </c>
      <c r="IW85" s="82" t="s">
        <v>3293</v>
      </c>
      <c r="IX85" s="82" t="s">
        <v>3289</v>
      </c>
      <c r="IY85" s="82" t="s">
        <v>3291</v>
      </c>
      <c r="IZ85" s="82" t="s">
        <v>4288</v>
      </c>
      <c r="JA85" s="82" t="s">
        <v>3289</v>
      </c>
      <c r="JB85" s="82" t="s">
        <v>3325</v>
      </c>
      <c r="JC85" s="82" t="s">
        <v>3291</v>
      </c>
      <c r="JD85" s="82" t="s">
        <v>3303</v>
      </c>
      <c r="JE85" s="82" t="s">
        <v>3293</v>
      </c>
      <c r="JF85" s="82" t="s">
        <v>3289</v>
      </c>
      <c r="JG85" s="82" t="s">
        <v>3291</v>
      </c>
      <c r="JH85" s="82" t="s">
        <v>2868</v>
      </c>
      <c r="JI85" s="82" t="s">
        <v>2868</v>
      </c>
      <c r="JJ85" s="82" t="s">
        <v>3302</v>
      </c>
      <c r="JK85" s="82" t="s">
        <v>3293</v>
      </c>
      <c r="JL85" s="82" t="s">
        <v>3291</v>
      </c>
      <c r="JM85" s="82" t="s">
        <v>3291</v>
      </c>
      <c r="JN85" s="82" t="s">
        <v>4295</v>
      </c>
      <c r="JO85" s="82" t="s">
        <v>3289</v>
      </c>
      <c r="JP85" s="82" t="s">
        <v>3294</v>
      </c>
      <c r="JQ85" s="82" t="s">
        <v>3291</v>
      </c>
      <c r="JR85" s="82" t="s">
        <v>3298</v>
      </c>
      <c r="JS85" s="82" t="s">
        <v>3291</v>
      </c>
      <c r="JT85" s="82" t="s">
        <v>3289</v>
      </c>
      <c r="JU85" s="82" t="s">
        <v>3291</v>
      </c>
      <c r="JV85" s="82" t="s">
        <v>2868</v>
      </c>
      <c r="JW85" s="82" t="s">
        <v>2868</v>
      </c>
      <c r="JX85" s="82" t="s">
        <v>3302</v>
      </c>
      <c r="JY85" s="82" t="s">
        <v>3293</v>
      </c>
      <c r="JZ85" s="82" t="s">
        <v>3289</v>
      </c>
      <c r="KA85" s="82" t="s">
        <v>3293</v>
      </c>
      <c r="KB85" s="82" t="s">
        <v>4289</v>
      </c>
      <c r="KC85" s="82" t="s">
        <v>3289</v>
      </c>
      <c r="KD85" s="82" t="s">
        <v>3325</v>
      </c>
      <c r="KE85" s="82" t="s">
        <v>3291</v>
      </c>
      <c r="KF85" s="82" t="s">
        <v>3298</v>
      </c>
      <c r="KG85" s="82" t="s">
        <v>3293</v>
      </c>
      <c r="KH85" s="82" t="s">
        <v>3289</v>
      </c>
      <c r="KI85" s="82" t="s">
        <v>3291</v>
      </c>
      <c r="KJ85" s="82" t="s">
        <v>2868</v>
      </c>
      <c r="KK85" s="82" t="s">
        <v>2868</v>
      </c>
      <c r="KL85" s="82" t="s">
        <v>3302</v>
      </c>
      <c r="KM85" s="82" t="s">
        <v>3293</v>
      </c>
      <c r="KN85" s="82" t="s">
        <v>3289</v>
      </c>
      <c r="KO85" s="82" t="s">
        <v>3291</v>
      </c>
      <c r="KP85" s="82" t="s">
        <v>2868</v>
      </c>
      <c r="KQ85" s="82" t="s">
        <v>2868</v>
      </c>
      <c r="KR85" s="82" t="s">
        <v>2868</v>
      </c>
      <c r="KS85" s="82" t="s">
        <v>2868</v>
      </c>
      <c r="KT85" s="82" t="s">
        <v>2868</v>
      </c>
      <c r="KU85" s="82" t="s">
        <v>2868</v>
      </c>
      <c r="KV85" s="82" t="s">
        <v>2868</v>
      </c>
      <c r="KW85" s="82" t="s">
        <v>2868</v>
      </c>
      <c r="KX85" s="82" t="s">
        <v>2868</v>
      </c>
      <c r="KY85" s="82" t="s">
        <v>2868</v>
      </c>
      <c r="KZ85" s="82" t="s">
        <v>2868</v>
      </c>
      <c r="LA85" s="82" t="s">
        <v>2868</v>
      </c>
      <c r="LB85" s="82" t="s">
        <v>2868</v>
      </c>
      <c r="LC85" s="82" t="s">
        <v>2868</v>
      </c>
      <c r="LD85" s="82" t="s">
        <v>2868</v>
      </c>
      <c r="LE85" s="82" t="s">
        <v>2868</v>
      </c>
      <c r="LF85" s="82" t="s">
        <v>2868</v>
      </c>
      <c r="LG85" s="82" t="s">
        <v>2868</v>
      </c>
      <c r="LH85" s="82" t="s">
        <v>2868</v>
      </c>
      <c r="LI85" s="82" t="s">
        <v>2868</v>
      </c>
      <c r="LJ85" s="82" t="s">
        <v>2868</v>
      </c>
      <c r="LK85" s="82" t="s">
        <v>2868</v>
      </c>
      <c r="LL85" s="82" t="s">
        <v>2868</v>
      </c>
      <c r="LM85" s="82" t="s">
        <v>2868</v>
      </c>
      <c r="LN85" s="82" t="s">
        <v>2868</v>
      </c>
      <c r="LO85" s="82" t="s">
        <v>2868</v>
      </c>
      <c r="LP85" s="82" t="s">
        <v>2868</v>
      </c>
      <c r="LQ85" s="82" t="s">
        <v>2868</v>
      </c>
      <c r="LR85" s="82" t="s">
        <v>2868</v>
      </c>
      <c r="LS85" s="82" t="s">
        <v>2868</v>
      </c>
      <c r="LT85" s="82" t="s">
        <v>2868</v>
      </c>
      <c r="LU85" s="82" t="s">
        <v>2868</v>
      </c>
      <c r="LV85" s="82" t="s">
        <v>2868</v>
      </c>
      <c r="LW85" s="82" t="s">
        <v>2868</v>
      </c>
      <c r="LX85" s="82" t="s">
        <v>2868</v>
      </c>
      <c r="LY85" s="82" t="s">
        <v>2868</v>
      </c>
      <c r="LZ85" s="82" t="s">
        <v>2868</v>
      </c>
      <c r="MA85" s="82" t="s">
        <v>2868</v>
      </c>
      <c r="MB85" s="82" t="s">
        <v>2868</v>
      </c>
      <c r="MC85" s="82" t="s">
        <v>2868</v>
      </c>
      <c r="MD85" s="82" t="s">
        <v>2868</v>
      </c>
      <c r="ME85" s="82" t="s">
        <v>2868</v>
      </c>
      <c r="MF85" s="82" t="s">
        <v>2868</v>
      </c>
      <c r="MG85" s="82" t="s">
        <v>2868</v>
      </c>
      <c r="MH85" s="82" t="s">
        <v>2868</v>
      </c>
      <c r="MI85" s="82" t="s">
        <v>2868</v>
      </c>
      <c r="MJ85" s="82" t="s">
        <v>2868</v>
      </c>
      <c r="MK85" s="82" t="s">
        <v>2868</v>
      </c>
      <c r="ML85" s="82" t="s">
        <v>2868</v>
      </c>
      <c r="MM85" s="82" t="s">
        <v>2868</v>
      </c>
      <c r="MN85" s="82" t="s">
        <v>2868</v>
      </c>
      <c r="MO85" s="82" t="s">
        <v>2868</v>
      </c>
      <c r="MP85" s="82" t="s">
        <v>2868</v>
      </c>
      <c r="MQ85" s="82" t="s">
        <v>2868</v>
      </c>
      <c r="MR85" s="82" t="s">
        <v>2868</v>
      </c>
      <c r="MS85" s="82" t="s">
        <v>2868</v>
      </c>
      <c r="MT85" s="82" t="s">
        <v>2868</v>
      </c>
      <c r="MU85" s="82" t="s">
        <v>2868</v>
      </c>
      <c r="MV85" s="82" t="s">
        <v>2868</v>
      </c>
      <c r="MW85" s="82" t="s">
        <v>2868</v>
      </c>
      <c r="MX85" s="82" t="s">
        <v>2868</v>
      </c>
      <c r="MY85" s="82" t="s">
        <v>2868</v>
      </c>
      <c r="MZ85" s="82" t="s">
        <v>2868</v>
      </c>
      <c r="NA85" s="82" t="s">
        <v>2868</v>
      </c>
      <c r="NB85" s="82" t="s">
        <v>2868</v>
      </c>
      <c r="NC85" s="82" t="s">
        <v>2868</v>
      </c>
      <c r="ND85" s="82" t="s">
        <v>2868</v>
      </c>
      <c r="NE85" s="82" t="s">
        <v>2868</v>
      </c>
      <c r="NF85" s="82" t="s">
        <v>2868</v>
      </c>
      <c r="NG85" s="82" t="s">
        <v>2868</v>
      </c>
      <c r="NH85" s="82" t="s">
        <v>2868</v>
      </c>
      <c r="NI85" s="82" t="s">
        <v>2868</v>
      </c>
      <c r="NJ85" s="82" t="s">
        <v>2868</v>
      </c>
      <c r="NK85" s="82" t="s">
        <v>2868</v>
      </c>
      <c r="NL85" s="82" t="s">
        <v>2868</v>
      </c>
      <c r="NM85" s="82" t="s">
        <v>2868</v>
      </c>
      <c r="NN85" s="82" t="s">
        <v>2868</v>
      </c>
      <c r="NO85" s="82" t="s">
        <v>2868</v>
      </c>
      <c r="NP85" s="82" t="s">
        <v>2868</v>
      </c>
      <c r="NQ85" s="82" t="s">
        <v>2868</v>
      </c>
      <c r="NR85" s="82" t="s">
        <v>2868</v>
      </c>
      <c r="NS85" s="82" t="s">
        <v>2868</v>
      </c>
      <c r="NT85" s="82" t="s">
        <v>2868</v>
      </c>
      <c r="NU85" s="82" t="s">
        <v>2868</v>
      </c>
      <c r="NV85" s="82" t="s">
        <v>2868</v>
      </c>
      <c r="NW85" s="82" t="s">
        <v>2868</v>
      </c>
      <c r="NX85" s="82" t="s">
        <v>2868</v>
      </c>
      <c r="NY85" s="82" t="s">
        <v>2868</v>
      </c>
      <c r="NZ85" s="82" t="s">
        <v>2868</v>
      </c>
      <c r="OA85" s="82" t="s">
        <v>2868</v>
      </c>
      <c r="OB85" s="82" t="s">
        <v>2868</v>
      </c>
      <c r="OC85" s="82" t="s">
        <v>2868</v>
      </c>
      <c r="OD85" s="82" t="s">
        <v>2868</v>
      </c>
      <c r="OE85" s="82" t="s">
        <v>2868</v>
      </c>
      <c r="OF85" s="82" t="s">
        <v>2868</v>
      </c>
      <c r="OG85" s="82" t="s">
        <v>2868</v>
      </c>
      <c r="OH85" s="82" t="s">
        <v>2868</v>
      </c>
      <c r="OI85" s="82" t="s">
        <v>2868</v>
      </c>
      <c r="OJ85" s="82" t="s">
        <v>2868</v>
      </c>
      <c r="OK85" s="82" t="s">
        <v>2868</v>
      </c>
      <c r="OL85" s="82" t="s">
        <v>2868</v>
      </c>
      <c r="OM85" s="82" t="s">
        <v>2868</v>
      </c>
      <c r="ON85" s="82" t="s">
        <v>2868</v>
      </c>
      <c r="OO85" s="82" t="s">
        <v>2868</v>
      </c>
      <c r="OP85" s="82" t="s">
        <v>2868</v>
      </c>
      <c r="OQ85" s="82" t="s">
        <v>2868</v>
      </c>
      <c r="OR85" s="82" t="s">
        <v>2868</v>
      </c>
      <c r="OS85" s="82" t="s">
        <v>2868</v>
      </c>
      <c r="OT85" s="82" t="s">
        <v>2868</v>
      </c>
      <c r="OU85" s="82" t="s">
        <v>2868</v>
      </c>
      <c r="OV85" s="82" t="s">
        <v>2868</v>
      </c>
      <c r="OW85" s="82" t="s">
        <v>2868</v>
      </c>
      <c r="OX85" s="82" t="s">
        <v>2868</v>
      </c>
      <c r="OY85" s="82" t="s">
        <v>2868</v>
      </c>
      <c r="OZ85" s="82" t="s">
        <v>2868</v>
      </c>
      <c r="PA85" s="82" t="s">
        <v>2868</v>
      </c>
      <c r="PB85" s="82" t="s">
        <v>2868</v>
      </c>
      <c r="PC85" s="82" t="s">
        <v>2868</v>
      </c>
      <c r="PD85" s="82" t="s">
        <v>2868</v>
      </c>
      <c r="PE85" s="82" t="s">
        <v>2868</v>
      </c>
      <c r="PF85" s="82" t="s">
        <v>2868</v>
      </c>
      <c r="PG85" s="82" t="s">
        <v>2868</v>
      </c>
      <c r="PH85" s="82" t="s">
        <v>2868</v>
      </c>
      <c r="PI85" s="82" t="s">
        <v>2868</v>
      </c>
      <c r="PJ85" s="82" t="s">
        <v>2868</v>
      </c>
      <c r="PK85" s="82" t="s">
        <v>2868</v>
      </c>
      <c r="PL85" s="82" t="s">
        <v>2868</v>
      </c>
      <c r="PM85" s="82" t="s">
        <v>2868</v>
      </c>
      <c r="PN85" s="82" t="s">
        <v>2868</v>
      </c>
      <c r="PO85" s="82" t="s">
        <v>2868</v>
      </c>
      <c r="PP85" s="82" t="s">
        <v>2868</v>
      </c>
      <c r="PQ85" s="82" t="s">
        <v>2868</v>
      </c>
      <c r="PR85" s="82" t="s">
        <v>2868</v>
      </c>
      <c r="PS85" s="82" t="s">
        <v>2868</v>
      </c>
      <c r="PT85" s="82" t="s">
        <v>2868</v>
      </c>
      <c r="PU85" s="82" t="s">
        <v>2868</v>
      </c>
      <c r="PV85" s="82" t="s">
        <v>2868</v>
      </c>
      <c r="PW85" s="82" t="s">
        <v>2868</v>
      </c>
      <c r="PX85" s="82" t="s">
        <v>2868</v>
      </c>
      <c r="PY85" s="82" t="s">
        <v>2868</v>
      </c>
      <c r="PZ85" s="82" t="s">
        <v>2868</v>
      </c>
      <c r="QA85" s="82" t="s">
        <v>2868</v>
      </c>
      <c r="QB85" s="82" t="s">
        <v>2868</v>
      </c>
      <c r="QC85" s="82" t="s">
        <v>2868</v>
      </c>
      <c r="QD85" s="82" t="s">
        <v>2868</v>
      </c>
      <c r="QE85" s="82" t="s">
        <v>2868</v>
      </c>
      <c r="QF85" s="82" t="s">
        <v>2868</v>
      </c>
      <c r="QG85" s="82" t="s">
        <v>2868</v>
      </c>
      <c r="QH85" s="82" t="s">
        <v>2868</v>
      </c>
      <c r="QI85" s="82" t="s">
        <v>2868</v>
      </c>
      <c r="QJ85" s="82" t="s">
        <v>2868</v>
      </c>
      <c r="QK85" s="82" t="s">
        <v>2868</v>
      </c>
      <c r="QL85" s="82" t="s">
        <v>2868</v>
      </c>
      <c r="QM85" s="82" t="s">
        <v>2868</v>
      </c>
    </row>
    <row r="86" spans="2:455">
      <c r="B86" s="82" t="s">
        <v>2979</v>
      </c>
      <c r="C86" s="82" t="s">
        <v>4176</v>
      </c>
      <c r="D86" s="82" t="s">
        <v>2979</v>
      </c>
      <c r="E86" s="82" t="s">
        <v>3315</v>
      </c>
      <c r="F86" s="82" t="s">
        <v>849</v>
      </c>
      <c r="G86" s="82" t="s">
        <v>1367</v>
      </c>
      <c r="H86" s="82" t="s">
        <v>1367</v>
      </c>
      <c r="I86" s="82" t="s">
        <v>4019</v>
      </c>
      <c r="J86" s="82" t="s">
        <v>4021</v>
      </c>
      <c r="K86" s="82" t="s">
        <v>3303</v>
      </c>
      <c r="L86" s="82" t="s">
        <v>3291</v>
      </c>
      <c r="M86" s="82" t="s">
        <v>3297</v>
      </c>
      <c r="N86" s="82" t="s">
        <v>4303</v>
      </c>
      <c r="O86" s="82" t="s">
        <v>3293</v>
      </c>
      <c r="P86" s="82" t="s">
        <v>3324</v>
      </c>
      <c r="Q86" s="82" t="s">
        <v>3293</v>
      </c>
      <c r="R86" s="82" t="s">
        <v>3294</v>
      </c>
      <c r="S86" s="82" t="s">
        <v>3291</v>
      </c>
      <c r="T86" s="82" t="s">
        <v>2868</v>
      </c>
      <c r="U86" s="82" t="s">
        <v>2868</v>
      </c>
      <c r="V86" s="82" t="s">
        <v>4276</v>
      </c>
      <c r="W86" s="82" t="s">
        <v>3289</v>
      </c>
      <c r="X86" s="82" t="s">
        <v>3294</v>
      </c>
      <c r="Y86" s="82" t="s">
        <v>3291</v>
      </c>
      <c r="Z86" s="82" t="s">
        <v>3301</v>
      </c>
      <c r="AA86" s="82" t="s">
        <v>3293</v>
      </c>
      <c r="AB86" s="82" t="s">
        <v>3289</v>
      </c>
      <c r="AC86" s="82" t="s">
        <v>3291</v>
      </c>
      <c r="AD86" s="82" t="s">
        <v>2868</v>
      </c>
      <c r="AE86" s="82" t="s">
        <v>2868</v>
      </c>
      <c r="AF86" s="82" t="s">
        <v>3302</v>
      </c>
      <c r="AG86" s="82" t="s">
        <v>3293</v>
      </c>
      <c r="AH86" s="82" t="s">
        <v>3291</v>
      </c>
      <c r="AI86" s="82" t="s">
        <v>3291</v>
      </c>
      <c r="AJ86" s="82" t="s">
        <v>4290</v>
      </c>
      <c r="AK86" s="82" t="s">
        <v>3289</v>
      </c>
      <c r="AL86" s="82" t="s">
        <v>3294</v>
      </c>
      <c r="AM86" s="82" t="s">
        <v>3291</v>
      </c>
      <c r="AN86" s="82" t="s">
        <v>3301</v>
      </c>
      <c r="AO86" s="82" t="s">
        <v>3293</v>
      </c>
      <c r="AP86" s="82" t="s">
        <v>3289</v>
      </c>
      <c r="AQ86" s="82" t="s">
        <v>3291</v>
      </c>
      <c r="AR86" s="82" t="s">
        <v>2868</v>
      </c>
      <c r="AS86" s="82" t="s">
        <v>2868</v>
      </c>
      <c r="AT86" s="82" t="s">
        <v>3302</v>
      </c>
      <c r="AU86" s="82" t="s">
        <v>3293</v>
      </c>
      <c r="AV86" s="82" t="s">
        <v>3291</v>
      </c>
      <c r="AW86" s="82" t="s">
        <v>3291</v>
      </c>
      <c r="AX86" s="82" t="s">
        <v>4277</v>
      </c>
      <c r="AY86" s="82" t="s">
        <v>3289</v>
      </c>
      <c r="AZ86" s="82" t="s">
        <v>3294</v>
      </c>
      <c r="BA86" s="82" t="s">
        <v>3291</v>
      </c>
      <c r="BB86" s="82" t="s">
        <v>3301</v>
      </c>
      <c r="BC86" s="82" t="s">
        <v>3293</v>
      </c>
      <c r="BD86" s="82" t="s">
        <v>3289</v>
      </c>
      <c r="BE86" s="82" t="s">
        <v>3291</v>
      </c>
      <c r="BF86" s="82" t="s">
        <v>2868</v>
      </c>
      <c r="BG86" s="82" t="s">
        <v>2868</v>
      </c>
      <c r="BH86" s="82" t="s">
        <v>3302</v>
      </c>
      <c r="BI86" s="82" t="s">
        <v>3293</v>
      </c>
      <c r="BJ86" s="82" t="s">
        <v>3291</v>
      </c>
      <c r="BK86" s="82" t="s">
        <v>3291</v>
      </c>
      <c r="BL86" s="82" t="s">
        <v>4291</v>
      </c>
      <c r="BM86" s="82" t="s">
        <v>3289</v>
      </c>
      <c r="BN86" s="82" t="s">
        <v>3294</v>
      </c>
      <c r="BO86" s="82" t="s">
        <v>3291</v>
      </c>
      <c r="BP86" s="82" t="s">
        <v>3303</v>
      </c>
      <c r="BQ86" s="82" t="s">
        <v>3293</v>
      </c>
      <c r="BR86" s="82" t="s">
        <v>3289</v>
      </c>
      <c r="BS86" s="82" t="s">
        <v>3291</v>
      </c>
      <c r="BT86" s="82" t="s">
        <v>2868</v>
      </c>
      <c r="BU86" s="82" t="s">
        <v>2868</v>
      </c>
      <c r="BV86" s="82" t="s">
        <v>3302</v>
      </c>
      <c r="BW86" s="82" t="s">
        <v>3293</v>
      </c>
      <c r="BX86" s="82" t="s">
        <v>3289</v>
      </c>
      <c r="BY86" s="82" t="s">
        <v>3291</v>
      </c>
      <c r="BZ86" s="82" t="s">
        <v>4278</v>
      </c>
      <c r="CA86" s="82" t="s">
        <v>3289</v>
      </c>
      <c r="CB86" s="82" t="s">
        <v>3294</v>
      </c>
      <c r="CC86" s="82" t="s">
        <v>3291</v>
      </c>
      <c r="CD86" s="82" t="s">
        <v>3301</v>
      </c>
      <c r="CE86" s="82" t="s">
        <v>3293</v>
      </c>
      <c r="CF86" s="82" t="s">
        <v>3289</v>
      </c>
      <c r="CG86" s="82" t="s">
        <v>3291</v>
      </c>
      <c r="CH86" s="82" t="s">
        <v>2868</v>
      </c>
      <c r="CI86" s="82" t="s">
        <v>2868</v>
      </c>
      <c r="CJ86" s="82" t="s">
        <v>3302</v>
      </c>
      <c r="CK86" s="82" t="s">
        <v>3293</v>
      </c>
      <c r="CL86" s="82" t="s">
        <v>3291</v>
      </c>
      <c r="CM86" s="82" t="s">
        <v>3291</v>
      </c>
      <c r="CN86" s="82" t="s">
        <v>4279</v>
      </c>
      <c r="CO86" s="82" t="s">
        <v>3289</v>
      </c>
      <c r="CP86" s="82" t="s">
        <v>3294</v>
      </c>
      <c r="CQ86" s="82" t="s">
        <v>3291</v>
      </c>
      <c r="CR86" s="82" t="s">
        <v>3301</v>
      </c>
      <c r="CS86" s="82" t="s">
        <v>3293</v>
      </c>
      <c r="CT86" s="82" t="s">
        <v>3289</v>
      </c>
      <c r="CU86" s="82" t="s">
        <v>3291</v>
      </c>
      <c r="CV86" s="82" t="s">
        <v>2868</v>
      </c>
      <c r="CW86" s="82" t="s">
        <v>2868</v>
      </c>
      <c r="CX86" s="82" t="s">
        <v>3302</v>
      </c>
      <c r="CY86" s="82" t="s">
        <v>3293</v>
      </c>
      <c r="CZ86" s="82" t="s">
        <v>3291</v>
      </c>
      <c r="DA86" s="82" t="s">
        <v>3291</v>
      </c>
      <c r="DB86" s="82" t="s">
        <v>4280</v>
      </c>
      <c r="DC86" s="82" t="s">
        <v>3289</v>
      </c>
      <c r="DD86" s="82" t="s">
        <v>3294</v>
      </c>
      <c r="DE86" s="82" t="s">
        <v>3291</v>
      </c>
      <c r="DF86" s="82" t="s">
        <v>3298</v>
      </c>
      <c r="DG86" s="82" t="s">
        <v>3291</v>
      </c>
      <c r="DH86" s="82" t="s">
        <v>3289</v>
      </c>
      <c r="DI86" s="82" t="s">
        <v>3291</v>
      </c>
      <c r="DJ86" s="82" t="s">
        <v>2868</v>
      </c>
      <c r="DK86" s="82" t="s">
        <v>2868</v>
      </c>
      <c r="DL86" s="82" t="s">
        <v>3302</v>
      </c>
      <c r="DM86" s="82" t="s">
        <v>3293</v>
      </c>
      <c r="DN86" s="82" t="s">
        <v>3289</v>
      </c>
      <c r="DO86" s="82" t="s">
        <v>3293</v>
      </c>
      <c r="DP86" s="82" t="s">
        <v>4281</v>
      </c>
      <c r="DQ86" s="82" t="s">
        <v>3297</v>
      </c>
      <c r="DR86" s="82" t="s">
        <v>2868</v>
      </c>
      <c r="DS86" s="82" t="s">
        <v>2868</v>
      </c>
      <c r="DT86" s="82" t="s">
        <v>2868</v>
      </c>
      <c r="DU86" s="82" t="s">
        <v>2868</v>
      </c>
      <c r="DV86" s="82" t="s">
        <v>2868</v>
      </c>
      <c r="DW86" s="82" t="s">
        <v>2868</v>
      </c>
      <c r="DX86" s="82" t="s">
        <v>2868</v>
      </c>
      <c r="DY86" s="82" t="s">
        <v>2868</v>
      </c>
      <c r="DZ86" s="82" t="s">
        <v>2868</v>
      </c>
      <c r="EA86" s="82" t="s">
        <v>2868</v>
      </c>
      <c r="EB86" s="82" t="s">
        <v>2868</v>
      </c>
      <c r="EC86" s="82" t="s">
        <v>2868</v>
      </c>
      <c r="ED86" s="82" t="s">
        <v>4292</v>
      </c>
      <c r="EE86" s="82" t="s">
        <v>3289</v>
      </c>
      <c r="EF86" s="82" t="s">
        <v>3294</v>
      </c>
      <c r="EG86" s="82" t="s">
        <v>3291</v>
      </c>
      <c r="EH86" s="82" t="s">
        <v>3298</v>
      </c>
      <c r="EI86" s="82" t="s">
        <v>3291</v>
      </c>
      <c r="EJ86" s="82" t="s">
        <v>3289</v>
      </c>
      <c r="EK86" s="82" t="s">
        <v>3291</v>
      </c>
      <c r="EL86" s="82" t="s">
        <v>2868</v>
      </c>
      <c r="EM86" s="82" t="s">
        <v>2868</v>
      </c>
      <c r="EN86" s="82" t="s">
        <v>3302</v>
      </c>
      <c r="EO86" s="82" t="s">
        <v>3293</v>
      </c>
      <c r="EP86" s="82" t="s">
        <v>3289</v>
      </c>
      <c r="EQ86" s="82" t="s">
        <v>3293</v>
      </c>
      <c r="ER86" s="82" t="s">
        <v>4282</v>
      </c>
      <c r="ES86" s="82" t="s">
        <v>3289</v>
      </c>
      <c r="ET86" s="82" t="s">
        <v>3294</v>
      </c>
      <c r="EU86" s="82" t="s">
        <v>3291</v>
      </c>
      <c r="EV86" s="82" t="s">
        <v>3301</v>
      </c>
      <c r="EW86" s="82" t="s">
        <v>3293</v>
      </c>
      <c r="EX86" s="82" t="s">
        <v>3289</v>
      </c>
      <c r="EY86" s="82" t="s">
        <v>3291</v>
      </c>
      <c r="EZ86" s="82" t="s">
        <v>2868</v>
      </c>
      <c r="FA86" s="82" t="s">
        <v>2868</v>
      </c>
      <c r="FB86" s="82" t="s">
        <v>3302</v>
      </c>
      <c r="FC86" s="82" t="s">
        <v>3293</v>
      </c>
      <c r="FD86" s="82" t="s">
        <v>3291</v>
      </c>
      <c r="FE86" s="82" t="s">
        <v>3291</v>
      </c>
      <c r="FF86" s="82" t="s">
        <v>4283</v>
      </c>
      <c r="FG86" s="82" t="s">
        <v>3289</v>
      </c>
      <c r="FH86" s="82" t="s">
        <v>3294</v>
      </c>
      <c r="FI86" s="82" t="s">
        <v>3291</v>
      </c>
      <c r="FJ86" s="82" t="s">
        <v>3301</v>
      </c>
      <c r="FK86" s="82" t="s">
        <v>3293</v>
      </c>
      <c r="FL86" s="82" t="s">
        <v>3289</v>
      </c>
      <c r="FM86" s="82" t="s">
        <v>3291</v>
      </c>
      <c r="FN86" s="82" t="s">
        <v>2868</v>
      </c>
      <c r="FO86" s="82" t="s">
        <v>2868</v>
      </c>
      <c r="FP86" s="82" t="s">
        <v>3302</v>
      </c>
      <c r="FQ86" s="82" t="s">
        <v>3293</v>
      </c>
      <c r="FR86" s="82" t="s">
        <v>3291</v>
      </c>
      <c r="FS86" s="82" t="s">
        <v>3291</v>
      </c>
      <c r="FT86" s="82" t="s">
        <v>4293</v>
      </c>
      <c r="FU86" s="82" t="s">
        <v>3289</v>
      </c>
      <c r="FV86" s="82" t="s">
        <v>3294</v>
      </c>
      <c r="FW86" s="82" t="s">
        <v>3291</v>
      </c>
      <c r="FX86" s="82" t="s">
        <v>3298</v>
      </c>
      <c r="FY86" s="82" t="s">
        <v>3293</v>
      </c>
      <c r="FZ86" s="82" t="s">
        <v>3289</v>
      </c>
      <c r="GA86" s="82" t="s">
        <v>3291</v>
      </c>
      <c r="GB86" s="82" t="s">
        <v>2868</v>
      </c>
      <c r="GC86" s="82" t="s">
        <v>2868</v>
      </c>
      <c r="GD86" s="82" t="s">
        <v>3302</v>
      </c>
      <c r="GE86" s="82" t="s">
        <v>3293</v>
      </c>
      <c r="GF86" s="82" t="s">
        <v>3297</v>
      </c>
      <c r="GG86" s="82" t="s">
        <v>3291</v>
      </c>
      <c r="GH86" s="82" t="s">
        <v>4284</v>
      </c>
      <c r="GI86" s="82" t="s">
        <v>3289</v>
      </c>
      <c r="GJ86" s="82" t="s">
        <v>3294</v>
      </c>
      <c r="GK86" s="82" t="s">
        <v>3291</v>
      </c>
      <c r="GL86" s="82" t="s">
        <v>3298</v>
      </c>
      <c r="GM86" s="82" t="s">
        <v>3291</v>
      </c>
      <c r="GN86" s="82" t="s">
        <v>3289</v>
      </c>
      <c r="GO86" s="82" t="s">
        <v>3291</v>
      </c>
      <c r="GP86" s="82" t="s">
        <v>2868</v>
      </c>
      <c r="GQ86" s="82" t="s">
        <v>2868</v>
      </c>
      <c r="GR86" s="82" t="s">
        <v>3302</v>
      </c>
      <c r="GS86" s="82" t="s">
        <v>3293</v>
      </c>
      <c r="GT86" s="82" t="s">
        <v>3289</v>
      </c>
      <c r="GU86" s="82" t="s">
        <v>3293</v>
      </c>
      <c r="GV86" s="82" t="s">
        <v>4294</v>
      </c>
      <c r="GW86" s="82" t="s">
        <v>3289</v>
      </c>
      <c r="GX86" s="82" t="s">
        <v>3294</v>
      </c>
      <c r="GY86" s="82" t="s">
        <v>3291</v>
      </c>
      <c r="GZ86" s="82" t="s">
        <v>3298</v>
      </c>
      <c r="HA86" s="82" t="s">
        <v>3291</v>
      </c>
      <c r="HB86" s="82" t="s">
        <v>3289</v>
      </c>
      <c r="HC86" s="82" t="s">
        <v>3291</v>
      </c>
      <c r="HD86" s="82" t="s">
        <v>2868</v>
      </c>
      <c r="HE86" s="82" t="s">
        <v>2868</v>
      </c>
      <c r="HF86" s="82" t="s">
        <v>3302</v>
      </c>
      <c r="HG86" s="82" t="s">
        <v>3293</v>
      </c>
      <c r="HH86" s="82" t="s">
        <v>3289</v>
      </c>
      <c r="HI86" s="82" t="s">
        <v>3293</v>
      </c>
      <c r="HJ86" s="82" t="s">
        <v>4285</v>
      </c>
      <c r="HK86" s="82" t="s">
        <v>3289</v>
      </c>
      <c r="HL86" s="82" t="s">
        <v>3294</v>
      </c>
      <c r="HM86" s="82" t="s">
        <v>3291</v>
      </c>
      <c r="HN86" s="82" t="s">
        <v>3301</v>
      </c>
      <c r="HO86" s="82" t="s">
        <v>3293</v>
      </c>
      <c r="HP86" s="82" t="s">
        <v>3289</v>
      </c>
      <c r="HQ86" s="82" t="s">
        <v>3291</v>
      </c>
      <c r="HR86" s="82" t="s">
        <v>2868</v>
      </c>
      <c r="HS86" s="82" t="s">
        <v>2868</v>
      </c>
      <c r="HT86" s="82" t="s">
        <v>3302</v>
      </c>
      <c r="HU86" s="82" t="s">
        <v>3293</v>
      </c>
      <c r="HV86" s="82" t="s">
        <v>3291</v>
      </c>
      <c r="HW86" s="82" t="s">
        <v>3291</v>
      </c>
      <c r="HX86" s="82" t="s">
        <v>4286</v>
      </c>
      <c r="HY86" s="82" t="s">
        <v>3297</v>
      </c>
      <c r="HZ86" s="82" t="s">
        <v>2868</v>
      </c>
      <c r="IA86" s="82" t="s">
        <v>2868</v>
      </c>
      <c r="IB86" s="82" t="s">
        <v>2868</v>
      </c>
      <c r="IC86" s="82" t="s">
        <v>2868</v>
      </c>
      <c r="ID86" s="82" t="s">
        <v>2868</v>
      </c>
      <c r="IE86" s="82" t="s">
        <v>2868</v>
      </c>
      <c r="IF86" s="82" t="s">
        <v>2868</v>
      </c>
      <c r="IG86" s="82" t="s">
        <v>2868</v>
      </c>
      <c r="IH86" s="82" t="s">
        <v>2868</v>
      </c>
      <c r="II86" s="82" t="s">
        <v>2868</v>
      </c>
      <c r="IJ86" s="82" t="s">
        <v>2868</v>
      </c>
      <c r="IK86" s="82" t="s">
        <v>2868</v>
      </c>
      <c r="IL86" s="82" t="s">
        <v>4287</v>
      </c>
      <c r="IM86" s="82" t="s">
        <v>3289</v>
      </c>
      <c r="IN86" s="82" t="s">
        <v>2868</v>
      </c>
      <c r="IO86" s="82" t="s">
        <v>2868</v>
      </c>
      <c r="IP86" s="82" t="s">
        <v>2868</v>
      </c>
      <c r="IQ86" s="82" t="s">
        <v>2868</v>
      </c>
      <c r="IR86" s="82" t="s">
        <v>2868</v>
      </c>
      <c r="IS86" s="82" t="s">
        <v>2868</v>
      </c>
      <c r="IT86" s="82" t="s">
        <v>2868</v>
      </c>
      <c r="IU86" s="82" t="s">
        <v>2868</v>
      </c>
      <c r="IV86" s="82" t="s">
        <v>2868</v>
      </c>
      <c r="IW86" s="82" t="s">
        <v>2868</v>
      </c>
      <c r="IX86" s="82" t="s">
        <v>2868</v>
      </c>
      <c r="IY86" s="82" t="s">
        <v>2868</v>
      </c>
      <c r="IZ86" s="82" t="s">
        <v>4288</v>
      </c>
      <c r="JA86" s="82" t="s">
        <v>3289</v>
      </c>
      <c r="JB86" s="82" t="s">
        <v>3294</v>
      </c>
      <c r="JC86" s="82" t="s">
        <v>3291</v>
      </c>
      <c r="JD86" s="82" t="s">
        <v>3301</v>
      </c>
      <c r="JE86" s="82" t="s">
        <v>3293</v>
      </c>
      <c r="JF86" s="82" t="s">
        <v>3289</v>
      </c>
      <c r="JG86" s="82" t="s">
        <v>3291</v>
      </c>
      <c r="JH86" s="82" t="s">
        <v>2868</v>
      </c>
      <c r="JI86" s="82" t="s">
        <v>2868</v>
      </c>
      <c r="JJ86" s="82" t="s">
        <v>3302</v>
      </c>
      <c r="JK86" s="82" t="s">
        <v>3293</v>
      </c>
      <c r="JL86" s="82" t="s">
        <v>3291</v>
      </c>
      <c r="JM86" s="82" t="s">
        <v>3291</v>
      </c>
      <c r="JN86" s="82" t="s">
        <v>4295</v>
      </c>
      <c r="JO86" s="82" t="s">
        <v>3289</v>
      </c>
      <c r="JP86" s="82" t="s">
        <v>3294</v>
      </c>
      <c r="JQ86" s="82" t="s">
        <v>3291</v>
      </c>
      <c r="JR86" s="82" t="s">
        <v>3301</v>
      </c>
      <c r="JS86" s="82" t="s">
        <v>3293</v>
      </c>
      <c r="JT86" s="82" t="s">
        <v>3289</v>
      </c>
      <c r="JU86" s="82" t="s">
        <v>3291</v>
      </c>
      <c r="JV86" s="82" t="s">
        <v>2868</v>
      </c>
      <c r="JW86" s="82" t="s">
        <v>2868</v>
      </c>
      <c r="JX86" s="82" t="s">
        <v>3302</v>
      </c>
      <c r="JY86" s="82" t="s">
        <v>3293</v>
      </c>
      <c r="JZ86" s="82" t="s">
        <v>3291</v>
      </c>
      <c r="KA86" s="82" t="s">
        <v>3291</v>
      </c>
      <c r="KB86" s="82" t="s">
        <v>4289</v>
      </c>
      <c r="KC86" s="82" t="s">
        <v>3289</v>
      </c>
      <c r="KD86" s="82" t="s">
        <v>3294</v>
      </c>
      <c r="KE86" s="82" t="s">
        <v>3291</v>
      </c>
      <c r="KF86" s="82" t="s">
        <v>3301</v>
      </c>
      <c r="KG86" s="82" t="s">
        <v>3293</v>
      </c>
      <c r="KH86" s="82" t="s">
        <v>3289</v>
      </c>
      <c r="KI86" s="82" t="s">
        <v>3291</v>
      </c>
      <c r="KJ86" s="82" t="s">
        <v>2868</v>
      </c>
      <c r="KK86" s="82" t="s">
        <v>2868</v>
      </c>
      <c r="KL86" s="82" t="s">
        <v>3302</v>
      </c>
      <c r="KM86" s="82" t="s">
        <v>3293</v>
      </c>
      <c r="KN86" s="82" t="s">
        <v>3291</v>
      </c>
      <c r="KO86" s="82" t="s">
        <v>3291</v>
      </c>
      <c r="KP86" s="82" t="s">
        <v>2868</v>
      </c>
      <c r="KQ86" s="82" t="s">
        <v>2868</v>
      </c>
      <c r="KR86" s="82" t="s">
        <v>2868</v>
      </c>
      <c r="KS86" s="82" t="s">
        <v>2868</v>
      </c>
      <c r="KT86" s="82" t="s">
        <v>2868</v>
      </c>
      <c r="KU86" s="82" t="s">
        <v>2868</v>
      </c>
      <c r="KV86" s="82" t="s">
        <v>2868</v>
      </c>
      <c r="KW86" s="82" t="s">
        <v>2868</v>
      </c>
      <c r="KX86" s="82" t="s">
        <v>2868</v>
      </c>
      <c r="KY86" s="82" t="s">
        <v>2868</v>
      </c>
      <c r="KZ86" s="82" t="s">
        <v>2868</v>
      </c>
      <c r="LA86" s="82" t="s">
        <v>2868</v>
      </c>
      <c r="LB86" s="82" t="s">
        <v>2868</v>
      </c>
      <c r="LC86" s="82" t="s">
        <v>2868</v>
      </c>
      <c r="LD86" s="82" t="s">
        <v>2868</v>
      </c>
      <c r="LE86" s="82" t="s">
        <v>2868</v>
      </c>
      <c r="LF86" s="82" t="s">
        <v>2868</v>
      </c>
      <c r="LG86" s="82" t="s">
        <v>2868</v>
      </c>
      <c r="LH86" s="82" t="s">
        <v>2868</v>
      </c>
      <c r="LI86" s="82" t="s">
        <v>2868</v>
      </c>
      <c r="LJ86" s="82" t="s">
        <v>2868</v>
      </c>
      <c r="LK86" s="82" t="s">
        <v>2868</v>
      </c>
      <c r="LL86" s="82" t="s">
        <v>2868</v>
      </c>
      <c r="LM86" s="82" t="s">
        <v>2868</v>
      </c>
      <c r="LN86" s="82" t="s">
        <v>2868</v>
      </c>
      <c r="LO86" s="82" t="s">
        <v>2868</v>
      </c>
      <c r="LP86" s="82" t="s">
        <v>2868</v>
      </c>
      <c r="LQ86" s="82" t="s">
        <v>2868</v>
      </c>
      <c r="LR86" s="82" t="s">
        <v>2868</v>
      </c>
      <c r="LS86" s="82" t="s">
        <v>2868</v>
      </c>
      <c r="LT86" s="82" t="s">
        <v>2868</v>
      </c>
      <c r="LU86" s="82" t="s">
        <v>2868</v>
      </c>
      <c r="LV86" s="82" t="s">
        <v>2868</v>
      </c>
      <c r="LW86" s="82" t="s">
        <v>2868</v>
      </c>
      <c r="LX86" s="82" t="s">
        <v>2868</v>
      </c>
      <c r="LY86" s="82" t="s">
        <v>2868</v>
      </c>
      <c r="LZ86" s="82" t="s">
        <v>2868</v>
      </c>
      <c r="MA86" s="82" t="s">
        <v>2868</v>
      </c>
      <c r="MB86" s="82" t="s">
        <v>2868</v>
      </c>
      <c r="MC86" s="82" t="s">
        <v>2868</v>
      </c>
      <c r="MD86" s="82" t="s">
        <v>2868</v>
      </c>
      <c r="ME86" s="82" t="s">
        <v>2868</v>
      </c>
      <c r="MF86" s="82" t="s">
        <v>2868</v>
      </c>
      <c r="MG86" s="82" t="s">
        <v>2868</v>
      </c>
      <c r="MH86" s="82" t="s">
        <v>2868</v>
      </c>
      <c r="MI86" s="82" t="s">
        <v>2868</v>
      </c>
      <c r="MJ86" s="82" t="s">
        <v>2868</v>
      </c>
      <c r="MK86" s="82" t="s">
        <v>2868</v>
      </c>
      <c r="ML86" s="82" t="s">
        <v>2868</v>
      </c>
      <c r="MM86" s="82" t="s">
        <v>2868</v>
      </c>
      <c r="MN86" s="82" t="s">
        <v>2868</v>
      </c>
      <c r="MO86" s="82" t="s">
        <v>2868</v>
      </c>
      <c r="MP86" s="82" t="s">
        <v>2868</v>
      </c>
      <c r="MQ86" s="82" t="s">
        <v>2868</v>
      </c>
      <c r="MR86" s="82" t="s">
        <v>2868</v>
      </c>
      <c r="MS86" s="82" t="s">
        <v>2868</v>
      </c>
      <c r="MT86" s="82" t="s">
        <v>2868</v>
      </c>
      <c r="MU86" s="82" t="s">
        <v>2868</v>
      </c>
      <c r="MV86" s="82" t="s">
        <v>2868</v>
      </c>
      <c r="MW86" s="82" t="s">
        <v>2868</v>
      </c>
      <c r="MX86" s="82" t="s">
        <v>2868</v>
      </c>
      <c r="MY86" s="82" t="s">
        <v>2868</v>
      </c>
      <c r="MZ86" s="82" t="s">
        <v>2868</v>
      </c>
      <c r="NA86" s="82" t="s">
        <v>2868</v>
      </c>
      <c r="NB86" s="82" t="s">
        <v>2868</v>
      </c>
      <c r="NC86" s="82" t="s">
        <v>2868</v>
      </c>
      <c r="ND86" s="82" t="s">
        <v>2868</v>
      </c>
      <c r="NE86" s="82" t="s">
        <v>2868</v>
      </c>
      <c r="NF86" s="82" t="s">
        <v>2868</v>
      </c>
      <c r="NG86" s="82" t="s">
        <v>2868</v>
      </c>
      <c r="NH86" s="82" t="s">
        <v>2868</v>
      </c>
      <c r="NI86" s="82" t="s">
        <v>2868</v>
      </c>
      <c r="NJ86" s="82" t="s">
        <v>2868</v>
      </c>
      <c r="NK86" s="82" t="s">
        <v>2868</v>
      </c>
      <c r="NL86" s="82" t="s">
        <v>2868</v>
      </c>
      <c r="NM86" s="82" t="s">
        <v>2868</v>
      </c>
      <c r="NN86" s="82" t="s">
        <v>2868</v>
      </c>
      <c r="NO86" s="82" t="s">
        <v>2868</v>
      </c>
      <c r="NP86" s="82" t="s">
        <v>2868</v>
      </c>
      <c r="NQ86" s="82" t="s">
        <v>2868</v>
      </c>
      <c r="NR86" s="82" t="s">
        <v>2868</v>
      </c>
      <c r="NS86" s="82" t="s">
        <v>2868</v>
      </c>
      <c r="NT86" s="82" t="s">
        <v>2868</v>
      </c>
      <c r="NU86" s="82" t="s">
        <v>2868</v>
      </c>
      <c r="NV86" s="82" t="s">
        <v>2868</v>
      </c>
      <c r="NW86" s="82" t="s">
        <v>2868</v>
      </c>
      <c r="NX86" s="82" t="s">
        <v>2868</v>
      </c>
      <c r="NY86" s="82" t="s">
        <v>2868</v>
      </c>
      <c r="NZ86" s="82" t="s">
        <v>2868</v>
      </c>
      <c r="OA86" s="82" t="s">
        <v>2868</v>
      </c>
      <c r="OB86" s="82" t="s">
        <v>2868</v>
      </c>
      <c r="OC86" s="82" t="s">
        <v>2868</v>
      </c>
      <c r="OD86" s="82" t="s">
        <v>2868</v>
      </c>
      <c r="OE86" s="82" t="s">
        <v>2868</v>
      </c>
      <c r="OF86" s="82" t="s">
        <v>2868</v>
      </c>
      <c r="OG86" s="82" t="s">
        <v>2868</v>
      </c>
      <c r="OH86" s="82" t="s">
        <v>2868</v>
      </c>
      <c r="OI86" s="82" t="s">
        <v>2868</v>
      </c>
      <c r="OJ86" s="82" t="s">
        <v>2868</v>
      </c>
      <c r="OK86" s="82" t="s">
        <v>2868</v>
      </c>
      <c r="OL86" s="82" t="s">
        <v>2868</v>
      </c>
      <c r="OM86" s="82" t="s">
        <v>2868</v>
      </c>
      <c r="ON86" s="82" t="s">
        <v>2868</v>
      </c>
      <c r="OO86" s="82" t="s">
        <v>2868</v>
      </c>
      <c r="OP86" s="82" t="s">
        <v>2868</v>
      </c>
      <c r="OQ86" s="82" t="s">
        <v>2868</v>
      </c>
      <c r="OR86" s="82" t="s">
        <v>2868</v>
      </c>
      <c r="OS86" s="82" t="s">
        <v>2868</v>
      </c>
      <c r="OT86" s="82" t="s">
        <v>2868</v>
      </c>
      <c r="OU86" s="82" t="s">
        <v>2868</v>
      </c>
      <c r="OV86" s="82" t="s">
        <v>2868</v>
      </c>
      <c r="OW86" s="82" t="s">
        <v>2868</v>
      </c>
      <c r="OX86" s="82" t="s">
        <v>2868</v>
      </c>
      <c r="OY86" s="82" t="s">
        <v>2868</v>
      </c>
      <c r="OZ86" s="82" t="s">
        <v>2868</v>
      </c>
      <c r="PA86" s="82" t="s">
        <v>2868</v>
      </c>
      <c r="PB86" s="82" t="s">
        <v>2868</v>
      </c>
      <c r="PC86" s="82" t="s">
        <v>2868</v>
      </c>
      <c r="PD86" s="82" t="s">
        <v>2868</v>
      </c>
      <c r="PE86" s="82" t="s">
        <v>2868</v>
      </c>
      <c r="PF86" s="82" t="s">
        <v>2868</v>
      </c>
      <c r="PG86" s="82" t="s">
        <v>2868</v>
      </c>
      <c r="PH86" s="82" t="s">
        <v>2868</v>
      </c>
      <c r="PI86" s="82" t="s">
        <v>2868</v>
      </c>
      <c r="PJ86" s="82" t="s">
        <v>2868</v>
      </c>
      <c r="PK86" s="82" t="s">
        <v>2868</v>
      </c>
      <c r="PL86" s="82" t="s">
        <v>2868</v>
      </c>
      <c r="PM86" s="82" t="s">
        <v>2868</v>
      </c>
      <c r="PN86" s="82" t="s">
        <v>2868</v>
      </c>
      <c r="PO86" s="82" t="s">
        <v>2868</v>
      </c>
      <c r="PP86" s="82" t="s">
        <v>2868</v>
      </c>
      <c r="PQ86" s="82" t="s">
        <v>2868</v>
      </c>
      <c r="PR86" s="82" t="s">
        <v>2868</v>
      </c>
      <c r="PS86" s="82" t="s">
        <v>2868</v>
      </c>
      <c r="PT86" s="82" t="s">
        <v>2868</v>
      </c>
      <c r="PU86" s="82" t="s">
        <v>2868</v>
      </c>
      <c r="PV86" s="82" t="s">
        <v>2868</v>
      </c>
      <c r="PW86" s="82" t="s">
        <v>2868</v>
      </c>
      <c r="PX86" s="82" t="s">
        <v>2868</v>
      </c>
      <c r="PY86" s="82" t="s">
        <v>2868</v>
      </c>
      <c r="PZ86" s="82" t="s">
        <v>2868</v>
      </c>
      <c r="QA86" s="82" t="s">
        <v>2868</v>
      </c>
      <c r="QB86" s="82" t="s">
        <v>2868</v>
      </c>
      <c r="QC86" s="82" t="s">
        <v>2868</v>
      </c>
      <c r="QD86" s="82" t="s">
        <v>2868</v>
      </c>
      <c r="QE86" s="82" t="s">
        <v>2868</v>
      </c>
      <c r="QF86" s="82" t="s">
        <v>2868</v>
      </c>
      <c r="QG86" s="82" t="s">
        <v>2868</v>
      </c>
      <c r="QH86" s="82" t="s">
        <v>2868</v>
      </c>
      <c r="QI86" s="82" t="s">
        <v>2868</v>
      </c>
      <c r="QJ86" s="82" t="s">
        <v>2868</v>
      </c>
      <c r="QK86" s="82" t="s">
        <v>2868</v>
      </c>
      <c r="QL86" s="82" t="s">
        <v>2868</v>
      </c>
      <c r="QM86" s="82" t="s">
        <v>2868</v>
      </c>
    </row>
    <row r="87" spans="2:455">
      <c r="B87" s="82" t="s">
        <v>2982</v>
      </c>
      <c r="C87" s="82" t="s">
        <v>4178</v>
      </c>
      <c r="D87" s="82" t="s">
        <v>2982</v>
      </c>
      <c r="E87" s="82" t="s">
        <v>3406</v>
      </c>
      <c r="F87" s="82" t="s">
        <v>849</v>
      </c>
      <c r="G87" s="82" t="s">
        <v>992</v>
      </c>
      <c r="H87" s="82" t="s">
        <v>992</v>
      </c>
      <c r="I87" s="82" t="s">
        <v>4019</v>
      </c>
      <c r="J87" s="82" t="s">
        <v>4021</v>
      </c>
      <c r="K87" s="82" t="s">
        <v>3321</v>
      </c>
      <c r="L87" s="82" t="s">
        <v>3297</v>
      </c>
      <c r="M87" s="82" t="s">
        <v>3297</v>
      </c>
      <c r="N87" s="82" t="s">
        <v>3418</v>
      </c>
      <c r="O87" s="82" t="s">
        <v>3293</v>
      </c>
      <c r="P87" s="82" t="s">
        <v>3412</v>
      </c>
      <c r="Q87" s="82" t="s">
        <v>3291</v>
      </c>
      <c r="R87" s="82" t="s">
        <v>3296</v>
      </c>
      <c r="S87" s="82" t="s">
        <v>3293</v>
      </c>
      <c r="T87" s="82" t="s">
        <v>2868</v>
      </c>
      <c r="U87" s="82" t="s">
        <v>2868</v>
      </c>
      <c r="V87" s="82" t="s">
        <v>4020</v>
      </c>
      <c r="W87" s="82" t="s">
        <v>3289</v>
      </c>
      <c r="X87" s="82" t="s">
        <v>3294</v>
      </c>
      <c r="Y87" s="82" t="s">
        <v>3293</v>
      </c>
      <c r="Z87" s="82" t="s">
        <v>3303</v>
      </c>
      <c r="AA87" s="82" t="s">
        <v>3291</v>
      </c>
      <c r="AB87" s="82" t="s">
        <v>3289</v>
      </c>
      <c r="AC87" s="82" t="s">
        <v>3291</v>
      </c>
      <c r="AD87" s="82" t="s">
        <v>2868</v>
      </c>
      <c r="AE87" s="82" t="s">
        <v>2868</v>
      </c>
      <c r="AF87" s="82" t="s">
        <v>3302</v>
      </c>
      <c r="AG87" s="82" t="s">
        <v>3293</v>
      </c>
      <c r="AH87" s="82" t="s">
        <v>3291</v>
      </c>
      <c r="AI87" s="82" t="s">
        <v>3291</v>
      </c>
      <c r="AJ87" s="82" t="s">
        <v>4276</v>
      </c>
      <c r="AK87" s="82" t="s">
        <v>3289</v>
      </c>
      <c r="AL87" s="82" t="s">
        <v>3294</v>
      </c>
      <c r="AM87" s="82" t="s">
        <v>3293</v>
      </c>
      <c r="AN87" s="82" t="s">
        <v>3308</v>
      </c>
      <c r="AO87" s="82" t="s">
        <v>3293</v>
      </c>
      <c r="AP87" s="82" t="s">
        <v>3289</v>
      </c>
      <c r="AQ87" s="82" t="s">
        <v>3291</v>
      </c>
      <c r="AR87" s="82" t="s">
        <v>2868</v>
      </c>
      <c r="AS87" s="82" t="s">
        <v>2868</v>
      </c>
      <c r="AT87" s="82" t="s">
        <v>3311</v>
      </c>
      <c r="AU87" s="82" t="s">
        <v>3291</v>
      </c>
      <c r="AV87" s="82" t="s">
        <v>3291</v>
      </c>
      <c r="AW87" s="82" t="s">
        <v>3291</v>
      </c>
      <c r="AX87" s="82" t="s">
        <v>4290</v>
      </c>
      <c r="AY87" s="82" t="s">
        <v>3307</v>
      </c>
      <c r="AZ87" s="82" t="s">
        <v>2868</v>
      </c>
      <c r="BA87" s="82" t="s">
        <v>2868</v>
      </c>
      <c r="BB87" s="82" t="s">
        <v>2868</v>
      </c>
      <c r="BC87" s="82" t="s">
        <v>2868</v>
      </c>
      <c r="BD87" s="82" t="s">
        <v>2868</v>
      </c>
      <c r="BE87" s="82" t="s">
        <v>2868</v>
      </c>
      <c r="BF87" s="82" t="s">
        <v>2868</v>
      </c>
      <c r="BG87" s="82" t="s">
        <v>2868</v>
      </c>
      <c r="BH87" s="82" t="s">
        <v>2868</v>
      </c>
      <c r="BI87" s="82" t="s">
        <v>2868</v>
      </c>
      <c r="BJ87" s="82" t="s">
        <v>2868</v>
      </c>
      <c r="BK87" s="82" t="s">
        <v>2868</v>
      </c>
      <c r="BL87" s="82" t="s">
        <v>4277</v>
      </c>
      <c r="BM87" s="82" t="s">
        <v>3289</v>
      </c>
      <c r="BN87" s="82" t="s">
        <v>3294</v>
      </c>
      <c r="BO87" s="82" t="s">
        <v>3291</v>
      </c>
      <c r="BP87" s="82" t="s">
        <v>3301</v>
      </c>
      <c r="BQ87" s="82" t="s">
        <v>3293</v>
      </c>
      <c r="BR87" s="82" t="s">
        <v>3289</v>
      </c>
      <c r="BS87" s="82" t="s">
        <v>3291</v>
      </c>
      <c r="BT87" s="82" t="s">
        <v>2868</v>
      </c>
      <c r="BU87" s="82" t="s">
        <v>2868</v>
      </c>
      <c r="BV87" s="82" t="s">
        <v>3302</v>
      </c>
      <c r="BW87" s="82" t="s">
        <v>3293</v>
      </c>
      <c r="BX87" s="82" t="s">
        <v>3291</v>
      </c>
      <c r="BY87" s="82" t="s">
        <v>3291</v>
      </c>
      <c r="BZ87" s="82" t="s">
        <v>4291</v>
      </c>
      <c r="CA87" s="82" t="s">
        <v>3289</v>
      </c>
      <c r="CB87" s="82" t="s">
        <v>3294</v>
      </c>
      <c r="CC87" s="82" t="s">
        <v>3291</v>
      </c>
      <c r="CD87" s="82" t="s">
        <v>3301</v>
      </c>
      <c r="CE87" s="82" t="s">
        <v>3293</v>
      </c>
      <c r="CF87" s="82" t="s">
        <v>3289</v>
      </c>
      <c r="CG87" s="82" t="s">
        <v>3291</v>
      </c>
      <c r="CH87" s="82" t="s">
        <v>2868</v>
      </c>
      <c r="CI87" s="82" t="s">
        <v>2868</v>
      </c>
      <c r="CJ87" s="82" t="s">
        <v>3302</v>
      </c>
      <c r="CK87" s="82" t="s">
        <v>3293</v>
      </c>
      <c r="CL87" s="82" t="s">
        <v>3291</v>
      </c>
      <c r="CM87" s="82" t="s">
        <v>3291</v>
      </c>
      <c r="CN87" s="82" t="s">
        <v>4301</v>
      </c>
      <c r="CO87" s="82" t="s">
        <v>3289</v>
      </c>
      <c r="CP87" s="82" t="s">
        <v>3294</v>
      </c>
      <c r="CQ87" s="82" t="s">
        <v>3293</v>
      </c>
      <c r="CR87" s="82" t="s">
        <v>3338</v>
      </c>
      <c r="CS87" s="82" t="s">
        <v>3293</v>
      </c>
      <c r="CT87" s="82" t="s">
        <v>3289</v>
      </c>
      <c r="CU87" s="82" t="s">
        <v>3291</v>
      </c>
      <c r="CV87" s="82" t="s">
        <v>2868</v>
      </c>
      <c r="CW87" s="82" t="s">
        <v>2868</v>
      </c>
      <c r="CX87" s="82" t="s">
        <v>3302</v>
      </c>
      <c r="CY87" s="82" t="s">
        <v>3293</v>
      </c>
      <c r="CZ87" s="82" t="s">
        <v>3311</v>
      </c>
      <c r="DA87" s="82" t="s">
        <v>3293</v>
      </c>
      <c r="DB87" s="82" t="s">
        <v>4279</v>
      </c>
      <c r="DC87" s="82" t="s">
        <v>3307</v>
      </c>
      <c r="DD87" s="82" t="s">
        <v>2868</v>
      </c>
      <c r="DE87" s="82" t="s">
        <v>2868</v>
      </c>
      <c r="DF87" s="82" t="s">
        <v>2868</v>
      </c>
      <c r="DG87" s="82" t="s">
        <v>2868</v>
      </c>
      <c r="DH87" s="82" t="s">
        <v>2868</v>
      </c>
      <c r="DI87" s="82" t="s">
        <v>2868</v>
      </c>
      <c r="DJ87" s="82" t="s">
        <v>2868</v>
      </c>
      <c r="DK87" s="82" t="s">
        <v>2868</v>
      </c>
      <c r="DL87" s="82" t="s">
        <v>2868</v>
      </c>
      <c r="DM87" s="82" t="s">
        <v>2868</v>
      </c>
      <c r="DN87" s="82" t="s">
        <v>2868</v>
      </c>
      <c r="DO87" s="82" t="s">
        <v>2868</v>
      </c>
      <c r="DP87" s="82" t="s">
        <v>4280</v>
      </c>
      <c r="DQ87" s="82" t="s">
        <v>3289</v>
      </c>
      <c r="DR87" s="82" t="s">
        <v>3294</v>
      </c>
      <c r="DS87" s="82" t="s">
        <v>3291</v>
      </c>
      <c r="DT87" s="82" t="s">
        <v>3301</v>
      </c>
      <c r="DU87" s="82" t="s">
        <v>3293</v>
      </c>
      <c r="DV87" s="82" t="s">
        <v>3289</v>
      </c>
      <c r="DW87" s="82" t="s">
        <v>3291</v>
      </c>
      <c r="DX87" s="82" t="s">
        <v>2868</v>
      </c>
      <c r="DY87" s="82" t="s">
        <v>2868</v>
      </c>
      <c r="DZ87" s="82" t="s">
        <v>3302</v>
      </c>
      <c r="EA87" s="82" t="s">
        <v>3293</v>
      </c>
      <c r="EB87" s="82" t="s">
        <v>3291</v>
      </c>
      <c r="EC87" s="82" t="s">
        <v>3291</v>
      </c>
      <c r="ED87" s="82" t="s">
        <v>4281</v>
      </c>
      <c r="EE87" s="82" t="s">
        <v>3297</v>
      </c>
      <c r="EF87" s="82" t="s">
        <v>2868</v>
      </c>
      <c r="EG87" s="82" t="s">
        <v>2868</v>
      </c>
      <c r="EH87" s="82" t="s">
        <v>2868</v>
      </c>
      <c r="EI87" s="82" t="s">
        <v>2868</v>
      </c>
      <c r="EJ87" s="82" t="s">
        <v>2868</v>
      </c>
      <c r="EK87" s="82" t="s">
        <v>2868</v>
      </c>
      <c r="EL87" s="82" t="s">
        <v>2868</v>
      </c>
      <c r="EM87" s="82" t="s">
        <v>2868</v>
      </c>
      <c r="EN87" s="82" t="s">
        <v>2868</v>
      </c>
      <c r="EO87" s="82" t="s">
        <v>2868</v>
      </c>
      <c r="EP87" s="82" t="s">
        <v>2868</v>
      </c>
      <c r="EQ87" s="82" t="s">
        <v>2868</v>
      </c>
      <c r="ER87" s="82" t="s">
        <v>4292</v>
      </c>
      <c r="ES87" s="82" t="s">
        <v>3289</v>
      </c>
      <c r="ET87" s="82" t="s">
        <v>3294</v>
      </c>
      <c r="EU87" s="82" t="s">
        <v>3291</v>
      </c>
      <c r="EV87" s="82" t="s">
        <v>3301</v>
      </c>
      <c r="EW87" s="82" t="s">
        <v>3293</v>
      </c>
      <c r="EX87" s="82" t="s">
        <v>3289</v>
      </c>
      <c r="EY87" s="82" t="s">
        <v>3291</v>
      </c>
      <c r="EZ87" s="82" t="s">
        <v>2868</v>
      </c>
      <c r="FA87" s="82" t="s">
        <v>2868</v>
      </c>
      <c r="FB87" s="82" t="s">
        <v>3302</v>
      </c>
      <c r="FC87" s="82" t="s">
        <v>3293</v>
      </c>
      <c r="FD87" s="82" t="s">
        <v>3291</v>
      </c>
      <c r="FE87" s="82" t="s">
        <v>3291</v>
      </c>
      <c r="FF87" s="82" t="s">
        <v>4282</v>
      </c>
      <c r="FG87" s="82" t="s">
        <v>3304</v>
      </c>
      <c r="FH87" s="82" t="s">
        <v>2868</v>
      </c>
      <c r="FI87" s="82" t="s">
        <v>2868</v>
      </c>
      <c r="FJ87" s="82" t="s">
        <v>2868</v>
      </c>
      <c r="FK87" s="82" t="s">
        <v>2868</v>
      </c>
      <c r="FL87" s="82" t="s">
        <v>2868</v>
      </c>
      <c r="FM87" s="82" t="s">
        <v>2868</v>
      </c>
      <c r="FN87" s="82" t="s">
        <v>2868</v>
      </c>
      <c r="FO87" s="82" t="s">
        <v>2868</v>
      </c>
      <c r="FP87" s="82" t="s">
        <v>2868</v>
      </c>
      <c r="FQ87" s="82" t="s">
        <v>2868</v>
      </c>
      <c r="FR87" s="82" t="s">
        <v>2868</v>
      </c>
      <c r="FS87" s="82" t="s">
        <v>2868</v>
      </c>
      <c r="FT87" s="82" t="s">
        <v>4283</v>
      </c>
      <c r="FU87" s="82" t="s">
        <v>3289</v>
      </c>
      <c r="FV87" s="82" t="s">
        <v>3294</v>
      </c>
      <c r="FW87" s="82" t="s">
        <v>3291</v>
      </c>
      <c r="FX87" s="82" t="s">
        <v>3301</v>
      </c>
      <c r="FY87" s="82" t="s">
        <v>3293</v>
      </c>
      <c r="FZ87" s="82" t="s">
        <v>3289</v>
      </c>
      <c r="GA87" s="82" t="s">
        <v>3291</v>
      </c>
      <c r="GB87" s="82" t="s">
        <v>2868</v>
      </c>
      <c r="GC87" s="82" t="s">
        <v>2868</v>
      </c>
      <c r="GD87" s="82" t="s">
        <v>3302</v>
      </c>
      <c r="GE87" s="82" t="s">
        <v>3293</v>
      </c>
      <c r="GF87" s="82" t="s">
        <v>3291</v>
      </c>
      <c r="GG87" s="82" t="s">
        <v>3291</v>
      </c>
      <c r="GH87" s="82" t="s">
        <v>4293</v>
      </c>
      <c r="GI87" s="82" t="s">
        <v>3289</v>
      </c>
      <c r="GJ87" s="82" t="s">
        <v>3294</v>
      </c>
      <c r="GK87" s="82" t="s">
        <v>3291</v>
      </c>
      <c r="GL87" s="82" t="s">
        <v>3301</v>
      </c>
      <c r="GM87" s="82" t="s">
        <v>3293</v>
      </c>
      <c r="GN87" s="82" t="s">
        <v>3289</v>
      </c>
      <c r="GO87" s="82" t="s">
        <v>3291</v>
      </c>
      <c r="GP87" s="82" t="s">
        <v>2868</v>
      </c>
      <c r="GQ87" s="82" t="s">
        <v>2868</v>
      </c>
      <c r="GR87" s="82" t="s">
        <v>3302</v>
      </c>
      <c r="GS87" s="82" t="s">
        <v>3293</v>
      </c>
      <c r="GT87" s="82" t="s">
        <v>3291</v>
      </c>
      <c r="GU87" s="82" t="s">
        <v>3291</v>
      </c>
      <c r="GV87" s="82" t="s">
        <v>4284</v>
      </c>
      <c r="GW87" s="82" t="s">
        <v>3289</v>
      </c>
      <c r="GX87" s="82" t="s">
        <v>3294</v>
      </c>
      <c r="GY87" s="82" t="s">
        <v>3291</v>
      </c>
      <c r="GZ87" s="82" t="s">
        <v>3301</v>
      </c>
      <c r="HA87" s="82" t="s">
        <v>3293</v>
      </c>
      <c r="HB87" s="82" t="s">
        <v>3289</v>
      </c>
      <c r="HC87" s="82" t="s">
        <v>3291</v>
      </c>
      <c r="HD87" s="82" t="s">
        <v>2868</v>
      </c>
      <c r="HE87" s="82" t="s">
        <v>2868</v>
      </c>
      <c r="HF87" s="82" t="s">
        <v>3302</v>
      </c>
      <c r="HG87" s="82" t="s">
        <v>3293</v>
      </c>
      <c r="HH87" s="82" t="s">
        <v>3291</v>
      </c>
      <c r="HI87" s="82" t="s">
        <v>3291</v>
      </c>
      <c r="HJ87" s="82" t="s">
        <v>4294</v>
      </c>
      <c r="HK87" s="82" t="s">
        <v>3289</v>
      </c>
      <c r="HL87" s="82" t="s">
        <v>3294</v>
      </c>
      <c r="HM87" s="82" t="s">
        <v>3291</v>
      </c>
      <c r="HN87" s="82" t="s">
        <v>3321</v>
      </c>
      <c r="HO87" s="82" t="s">
        <v>3293</v>
      </c>
      <c r="HP87" s="82" t="s">
        <v>3289</v>
      </c>
      <c r="HQ87" s="82" t="s">
        <v>3291</v>
      </c>
      <c r="HR87" s="82" t="s">
        <v>2868</v>
      </c>
      <c r="HS87" s="82" t="s">
        <v>2868</v>
      </c>
      <c r="HT87" s="82" t="s">
        <v>3307</v>
      </c>
      <c r="HU87" s="82" t="s">
        <v>3293</v>
      </c>
      <c r="HV87" s="82" t="s">
        <v>3291</v>
      </c>
      <c r="HW87" s="82" t="s">
        <v>3291</v>
      </c>
      <c r="HX87" s="82" t="s">
        <v>4286</v>
      </c>
      <c r="HY87" s="82" t="s">
        <v>3297</v>
      </c>
      <c r="HZ87" s="82" t="s">
        <v>2868</v>
      </c>
      <c r="IA87" s="82" t="s">
        <v>2868</v>
      </c>
      <c r="IB87" s="82" t="s">
        <v>2868</v>
      </c>
      <c r="IC87" s="82" t="s">
        <v>2868</v>
      </c>
      <c r="ID87" s="82" t="s">
        <v>2868</v>
      </c>
      <c r="IE87" s="82" t="s">
        <v>2868</v>
      </c>
      <c r="IF87" s="82" t="s">
        <v>2868</v>
      </c>
      <c r="IG87" s="82" t="s">
        <v>2868</v>
      </c>
      <c r="IH87" s="82" t="s">
        <v>2868</v>
      </c>
      <c r="II87" s="82" t="s">
        <v>2868</v>
      </c>
      <c r="IJ87" s="82" t="s">
        <v>2868</v>
      </c>
      <c r="IK87" s="82" t="s">
        <v>2868</v>
      </c>
      <c r="IL87" s="82" t="s">
        <v>4287</v>
      </c>
      <c r="IM87" s="82" t="s">
        <v>3289</v>
      </c>
      <c r="IN87" s="82" t="s">
        <v>2868</v>
      </c>
      <c r="IO87" s="82" t="s">
        <v>2868</v>
      </c>
      <c r="IP87" s="82" t="s">
        <v>2868</v>
      </c>
      <c r="IQ87" s="82" t="s">
        <v>2868</v>
      </c>
      <c r="IR87" s="82" t="s">
        <v>2868</v>
      </c>
      <c r="IS87" s="82" t="s">
        <v>2868</v>
      </c>
      <c r="IT87" s="82" t="s">
        <v>2868</v>
      </c>
      <c r="IU87" s="82" t="s">
        <v>2868</v>
      </c>
      <c r="IV87" s="82" t="s">
        <v>2868</v>
      </c>
      <c r="IW87" s="82" t="s">
        <v>2868</v>
      </c>
      <c r="IX87" s="82" t="s">
        <v>2868</v>
      </c>
      <c r="IY87" s="82" t="s">
        <v>2868</v>
      </c>
      <c r="IZ87" s="82" t="s">
        <v>4288</v>
      </c>
      <c r="JA87" s="82" t="s">
        <v>3289</v>
      </c>
      <c r="JB87" s="82" t="s">
        <v>3294</v>
      </c>
      <c r="JC87" s="82" t="s">
        <v>3291</v>
      </c>
      <c r="JD87" s="82" t="s">
        <v>3303</v>
      </c>
      <c r="JE87" s="82" t="s">
        <v>3293</v>
      </c>
      <c r="JF87" s="82" t="s">
        <v>3289</v>
      </c>
      <c r="JG87" s="82" t="s">
        <v>3291</v>
      </c>
      <c r="JH87" s="82" t="s">
        <v>2868</v>
      </c>
      <c r="JI87" s="82" t="s">
        <v>2868</v>
      </c>
      <c r="JJ87" s="82" t="s">
        <v>3302</v>
      </c>
      <c r="JK87" s="82" t="s">
        <v>3293</v>
      </c>
      <c r="JL87" s="82" t="s">
        <v>3289</v>
      </c>
      <c r="JM87" s="82" t="s">
        <v>3291</v>
      </c>
      <c r="JN87" s="82" t="s">
        <v>4295</v>
      </c>
      <c r="JO87" s="82" t="s">
        <v>3289</v>
      </c>
      <c r="JP87" s="82" t="s">
        <v>3294</v>
      </c>
      <c r="JQ87" s="82" t="s">
        <v>3291</v>
      </c>
      <c r="JR87" s="82" t="s">
        <v>3321</v>
      </c>
      <c r="JS87" s="82" t="s">
        <v>3293</v>
      </c>
      <c r="JT87" s="82" t="s">
        <v>3289</v>
      </c>
      <c r="JU87" s="82" t="s">
        <v>3291</v>
      </c>
      <c r="JV87" s="82" t="s">
        <v>2868</v>
      </c>
      <c r="JW87" s="82" t="s">
        <v>2868</v>
      </c>
      <c r="JX87" s="82" t="s">
        <v>3307</v>
      </c>
      <c r="JY87" s="82" t="s">
        <v>3293</v>
      </c>
      <c r="JZ87" s="82" t="s">
        <v>3291</v>
      </c>
      <c r="KA87" s="82" t="s">
        <v>3291</v>
      </c>
      <c r="KB87" s="82" t="s">
        <v>4289</v>
      </c>
      <c r="KC87" s="82" t="s">
        <v>3304</v>
      </c>
      <c r="KD87" s="82" t="s">
        <v>2868</v>
      </c>
      <c r="KE87" s="82" t="s">
        <v>2868</v>
      </c>
      <c r="KF87" s="82" t="s">
        <v>2868</v>
      </c>
      <c r="KG87" s="82" t="s">
        <v>2868</v>
      </c>
      <c r="KH87" s="82" t="s">
        <v>2868</v>
      </c>
      <c r="KI87" s="82" t="s">
        <v>2868</v>
      </c>
      <c r="KJ87" s="82" t="s">
        <v>2868</v>
      </c>
      <c r="KK87" s="82" t="s">
        <v>2868</v>
      </c>
      <c r="KL87" s="82" t="s">
        <v>2868</v>
      </c>
      <c r="KM87" s="82" t="s">
        <v>2868</v>
      </c>
      <c r="KN87" s="82" t="s">
        <v>2868</v>
      </c>
      <c r="KO87" s="82" t="s">
        <v>2868</v>
      </c>
      <c r="KP87" s="82" t="s">
        <v>2868</v>
      </c>
      <c r="KQ87" s="82" t="s">
        <v>2868</v>
      </c>
      <c r="KR87" s="82" t="s">
        <v>2868</v>
      </c>
      <c r="KS87" s="82" t="s">
        <v>2868</v>
      </c>
      <c r="KT87" s="82" t="s">
        <v>2868</v>
      </c>
      <c r="KU87" s="82" t="s">
        <v>2868</v>
      </c>
      <c r="KV87" s="82" t="s">
        <v>2868</v>
      </c>
      <c r="KW87" s="82" t="s">
        <v>2868</v>
      </c>
      <c r="KX87" s="82" t="s">
        <v>2868</v>
      </c>
      <c r="KY87" s="82" t="s">
        <v>2868</v>
      </c>
      <c r="KZ87" s="82" t="s">
        <v>2868</v>
      </c>
      <c r="LA87" s="82" t="s">
        <v>2868</v>
      </c>
      <c r="LB87" s="82" t="s">
        <v>2868</v>
      </c>
      <c r="LC87" s="82" t="s">
        <v>2868</v>
      </c>
      <c r="LD87" s="82" t="s">
        <v>2868</v>
      </c>
      <c r="LE87" s="82" t="s">
        <v>2868</v>
      </c>
      <c r="LF87" s="82" t="s">
        <v>2868</v>
      </c>
      <c r="LG87" s="82" t="s">
        <v>2868</v>
      </c>
      <c r="LH87" s="82" t="s">
        <v>2868</v>
      </c>
      <c r="LI87" s="82" t="s">
        <v>2868</v>
      </c>
      <c r="LJ87" s="82" t="s">
        <v>2868</v>
      </c>
      <c r="LK87" s="82" t="s">
        <v>2868</v>
      </c>
      <c r="LL87" s="82" t="s">
        <v>2868</v>
      </c>
      <c r="LM87" s="82" t="s">
        <v>2868</v>
      </c>
      <c r="LN87" s="82" t="s">
        <v>2868</v>
      </c>
      <c r="LO87" s="82" t="s">
        <v>2868</v>
      </c>
      <c r="LP87" s="82" t="s">
        <v>2868</v>
      </c>
      <c r="LQ87" s="82" t="s">
        <v>2868</v>
      </c>
      <c r="LR87" s="82" t="s">
        <v>2868</v>
      </c>
      <c r="LS87" s="82" t="s">
        <v>2868</v>
      </c>
      <c r="LT87" s="82" t="s">
        <v>2868</v>
      </c>
      <c r="LU87" s="82" t="s">
        <v>2868</v>
      </c>
      <c r="LV87" s="82" t="s">
        <v>2868</v>
      </c>
      <c r="LW87" s="82" t="s">
        <v>2868</v>
      </c>
      <c r="LX87" s="82" t="s">
        <v>2868</v>
      </c>
      <c r="LY87" s="82" t="s">
        <v>2868</v>
      </c>
      <c r="LZ87" s="82" t="s">
        <v>2868</v>
      </c>
      <c r="MA87" s="82" t="s">
        <v>2868</v>
      </c>
      <c r="MB87" s="82" t="s">
        <v>2868</v>
      </c>
      <c r="MC87" s="82" t="s">
        <v>2868</v>
      </c>
      <c r="MD87" s="82" t="s">
        <v>2868</v>
      </c>
      <c r="ME87" s="82" t="s">
        <v>2868</v>
      </c>
      <c r="MF87" s="82" t="s">
        <v>2868</v>
      </c>
      <c r="MG87" s="82" t="s">
        <v>2868</v>
      </c>
      <c r="MH87" s="82" t="s">
        <v>2868</v>
      </c>
      <c r="MI87" s="82" t="s">
        <v>2868</v>
      </c>
      <c r="MJ87" s="82" t="s">
        <v>2868</v>
      </c>
      <c r="MK87" s="82" t="s">
        <v>2868</v>
      </c>
      <c r="ML87" s="82" t="s">
        <v>2868</v>
      </c>
      <c r="MM87" s="82" t="s">
        <v>2868</v>
      </c>
      <c r="MN87" s="82" t="s">
        <v>2868</v>
      </c>
      <c r="MO87" s="82" t="s">
        <v>2868</v>
      </c>
      <c r="MP87" s="82" t="s">
        <v>2868</v>
      </c>
      <c r="MQ87" s="82" t="s">
        <v>2868</v>
      </c>
      <c r="MR87" s="82" t="s">
        <v>2868</v>
      </c>
      <c r="MS87" s="82" t="s">
        <v>2868</v>
      </c>
      <c r="MT87" s="82" t="s">
        <v>2868</v>
      </c>
      <c r="MU87" s="82" t="s">
        <v>2868</v>
      </c>
      <c r="MV87" s="82" t="s">
        <v>2868</v>
      </c>
      <c r="MW87" s="82" t="s">
        <v>2868</v>
      </c>
      <c r="MX87" s="82" t="s">
        <v>2868</v>
      </c>
      <c r="MY87" s="82" t="s">
        <v>2868</v>
      </c>
      <c r="MZ87" s="82" t="s">
        <v>2868</v>
      </c>
      <c r="NA87" s="82" t="s">
        <v>2868</v>
      </c>
      <c r="NB87" s="82" t="s">
        <v>2868</v>
      </c>
      <c r="NC87" s="82" t="s">
        <v>2868</v>
      </c>
      <c r="ND87" s="82" t="s">
        <v>2868</v>
      </c>
      <c r="NE87" s="82" t="s">
        <v>2868</v>
      </c>
      <c r="NF87" s="82" t="s">
        <v>2868</v>
      </c>
      <c r="NG87" s="82" t="s">
        <v>2868</v>
      </c>
      <c r="NH87" s="82" t="s">
        <v>2868</v>
      </c>
      <c r="NI87" s="82" t="s">
        <v>2868</v>
      </c>
      <c r="NJ87" s="82" t="s">
        <v>2868</v>
      </c>
      <c r="NK87" s="82" t="s">
        <v>2868</v>
      </c>
      <c r="NL87" s="82" t="s">
        <v>2868</v>
      </c>
      <c r="NM87" s="82" t="s">
        <v>2868</v>
      </c>
      <c r="NN87" s="82" t="s">
        <v>2868</v>
      </c>
      <c r="NO87" s="82" t="s">
        <v>2868</v>
      </c>
      <c r="NP87" s="82" t="s">
        <v>2868</v>
      </c>
      <c r="NQ87" s="82" t="s">
        <v>2868</v>
      </c>
      <c r="NR87" s="82" t="s">
        <v>2868</v>
      </c>
      <c r="NS87" s="82" t="s">
        <v>2868</v>
      </c>
      <c r="NT87" s="82" t="s">
        <v>2868</v>
      </c>
      <c r="NU87" s="82" t="s">
        <v>2868</v>
      </c>
      <c r="NV87" s="82" t="s">
        <v>2868</v>
      </c>
      <c r="NW87" s="82" t="s">
        <v>2868</v>
      </c>
      <c r="NX87" s="82" t="s">
        <v>2868</v>
      </c>
      <c r="NY87" s="82" t="s">
        <v>2868</v>
      </c>
      <c r="NZ87" s="82" t="s">
        <v>2868</v>
      </c>
      <c r="OA87" s="82" t="s">
        <v>2868</v>
      </c>
      <c r="OB87" s="82" t="s">
        <v>2868</v>
      </c>
      <c r="OC87" s="82" t="s">
        <v>2868</v>
      </c>
      <c r="OD87" s="82" t="s">
        <v>2868</v>
      </c>
      <c r="OE87" s="82" t="s">
        <v>2868</v>
      </c>
      <c r="OF87" s="82" t="s">
        <v>2868</v>
      </c>
      <c r="OG87" s="82" t="s">
        <v>2868</v>
      </c>
      <c r="OH87" s="82" t="s">
        <v>2868</v>
      </c>
      <c r="OI87" s="82" t="s">
        <v>2868</v>
      </c>
      <c r="OJ87" s="82" t="s">
        <v>2868</v>
      </c>
      <c r="OK87" s="82" t="s">
        <v>2868</v>
      </c>
      <c r="OL87" s="82" t="s">
        <v>2868</v>
      </c>
      <c r="OM87" s="82" t="s">
        <v>2868</v>
      </c>
      <c r="ON87" s="82" t="s">
        <v>2868</v>
      </c>
      <c r="OO87" s="82" t="s">
        <v>2868</v>
      </c>
      <c r="OP87" s="82" t="s">
        <v>2868</v>
      </c>
      <c r="OQ87" s="82" t="s">
        <v>2868</v>
      </c>
      <c r="OR87" s="82" t="s">
        <v>2868</v>
      </c>
      <c r="OS87" s="82" t="s">
        <v>2868</v>
      </c>
      <c r="OT87" s="82" t="s">
        <v>2868</v>
      </c>
      <c r="OU87" s="82" t="s">
        <v>2868</v>
      </c>
      <c r="OV87" s="82" t="s">
        <v>2868</v>
      </c>
      <c r="OW87" s="82" t="s">
        <v>2868</v>
      </c>
      <c r="OX87" s="82" t="s">
        <v>2868</v>
      </c>
      <c r="OY87" s="82" t="s">
        <v>2868</v>
      </c>
      <c r="OZ87" s="82" t="s">
        <v>2868</v>
      </c>
      <c r="PA87" s="82" t="s">
        <v>2868</v>
      </c>
      <c r="PB87" s="82" t="s">
        <v>2868</v>
      </c>
      <c r="PC87" s="82" t="s">
        <v>2868</v>
      </c>
      <c r="PD87" s="82" t="s">
        <v>2868</v>
      </c>
      <c r="PE87" s="82" t="s">
        <v>2868</v>
      </c>
      <c r="PF87" s="82" t="s">
        <v>2868</v>
      </c>
      <c r="PG87" s="82" t="s">
        <v>2868</v>
      </c>
      <c r="PH87" s="82" t="s">
        <v>2868</v>
      </c>
      <c r="PI87" s="82" t="s">
        <v>2868</v>
      </c>
      <c r="PJ87" s="82" t="s">
        <v>2868</v>
      </c>
      <c r="PK87" s="82" t="s">
        <v>2868</v>
      </c>
      <c r="PL87" s="82" t="s">
        <v>2868</v>
      </c>
      <c r="PM87" s="82" t="s">
        <v>2868</v>
      </c>
      <c r="PN87" s="82" t="s">
        <v>2868</v>
      </c>
      <c r="PO87" s="82" t="s">
        <v>2868</v>
      </c>
      <c r="PP87" s="82" t="s">
        <v>2868</v>
      </c>
      <c r="PQ87" s="82" t="s">
        <v>2868</v>
      </c>
      <c r="PR87" s="82" t="s">
        <v>2868</v>
      </c>
      <c r="PS87" s="82" t="s">
        <v>2868</v>
      </c>
      <c r="PT87" s="82" t="s">
        <v>2868</v>
      </c>
      <c r="PU87" s="82" t="s">
        <v>2868</v>
      </c>
      <c r="PV87" s="82" t="s">
        <v>2868</v>
      </c>
      <c r="PW87" s="82" t="s">
        <v>2868</v>
      </c>
      <c r="PX87" s="82" t="s">
        <v>2868</v>
      </c>
      <c r="PY87" s="82" t="s">
        <v>2868</v>
      </c>
      <c r="PZ87" s="82" t="s">
        <v>2868</v>
      </c>
      <c r="QA87" s="82" t="s">
        <v>2868</v>
      </c>
      <c r="QB87" s="82" t="s">
        <v>2868</v>
      </c>
      <c r="QC87" s="82" t="s">
        <v>2868</v>
      </c>
      <c r="QD87" s="82" t="s">
        <v>2868</v>
      </c>
      <c r="QE87" s="82" t="s">
        <v>2868</v>
      </c>
      <c r="QF87" s="82" t="s">
        <v>2868</v>
      </c>
      <c r="QG87" s="82" t="s">
        <v>2868</v>
      </c>
      <c r="QH87" s="82" t="s">
        <v>2868</v>
      </c>
      <c r="QI87" s="82" t="s">
        <v>2868</v>
      </c>
      <c r="QJ87" s="82" t="s">
        <v>2868</v>
      </c>
      <c r="QK87" s="82" t="s">
        <v>2868</v>
      </c>
      <c r="QL87" s="82" t="s">
        <v>2868</v>
      </c>
      <c r="QM87" s="82" t="s">
        <v>2868</v>
      </c>
    </row>
    <row r="88" spans="2:455">
      <c r="B88" s="82" t="s">
        <v>2984</v>
      </c>
      <c r="C88" s="82" t="s">
        <v>4180</v>
      </c>
      <c r="D88" s="82" t="s">
        <v>2984</v>
      </c>
      <c r="E88" s="82" t="s">
        <v>3407</v>
      </c>
      <c r="F88" s="82" t="s">
        <v>849</v>
      </c>
      <c r="G88" s="82" t="s">
        <v>935</v>
      </c>
      <c r="H88" s="82" t="s">
        <v>935</v>
      </c>
      <c r="I88" s="82" t="s">
        <v>4019</v>
      </c>
      <c r="J88" s="82" t="s">
        <v>4021</v>
      </c>
      <c r="K88" s="82" t="s">
        <v>3301</v>
      </c>
      <c r="L88" s="82" t="s">
        <v>3291</v>
      </c>
      <c r="M88" s="82" t="s">
        <v>3304</v>
      </c>
      <c r="N88" s="82" t="s">
        <v>3323</v>
      </c>
      <c r="O88" s="82" t="s">
        <v>3291</v>
      </c>
      <c r="P88" s="82" t="s">
        <v>3324</v>
      </c>
      <c r="Q88" s="82" t="s">
        <v>3293</v>
      </c>
      <c r="R88" s="82" t="s">
        <v>3289</v>
      </c>
      <c r="S88" s="82" t="s">
        <v>3293</v>
      </c>
      <c r="T88" s="82" t="s">
        <v>2868</v>
      </c>
      <c r="U88" s="82" t="s">
        <v>2868</v>
      </c>
      <c r="V88" s="82" t="s">
        <v>4276</v>
      </c>
      <c r="W88" s="82" t="s">
        <v>3289</v>
      </c>
      <c r="X88" s="82" t="s">
        <v>3294</v>
      </c>
      <c r="Y88" s="82" t="s">
        <v>3291</v>
      </c>
      <c r="Z88" s="82" t="s">
        <v>3301</v>
      </c>
      <c r="AA88" s="82" t="s">
        <v>3293</v>
      </c>
      <c r="AB88" s="82" t="s">
        <v>3289</v>
      </c>
      <c r="AC88" s="82" t="s">
        <v>3291</v>
      </c>
      <c r="AD88" s="82" t="s">
        <v>2868</v>
      </c>
      <c r="AE88" s="82" t="s">
        <v>2868</v>
      </c>
      <c r="AF88" s="82" t="s">
        <v>3302</v>
      </c>
      <c r="AG88" s="82" t="s">
        <v>3293</v>
      </c>
      <c r="AH88" s="82" t="s">
        <v>3291</v>
      </c>
      <c r="AI88" s="82" t="s">
        <v>3291</v>
      </c>
      <c r="AJ88" s="82" t="s">
        <v>4290</v>
      </c>
      <c r="AK88" s="82" t="s">
        <v>3289</v>
      </c>
      <c r="AL88" s="82" t="s">
        <v>3294</v>
      </c>
      <c r="AM88" s="82" t="s">
        <v>3291</v>
      </c>
      <c r="AN88" s="82" t="s">
        <v>3301</v>
      </c>
      <c r="AO88" s="82" t="s">
        <v>3293</v>
      </c>
      <c r="AP88" s="82" t="s">
        <v>3289</v>
      </c>
      <c r="AQ88" s="82" t="s">
        <v>3291</v>
      </c>
      <c r="AR88" s="82" t="s">
        <v>2868</v>
      </c>
      <c r="AS88" s="82" t="s">
        <v>2868</v>
      </c>
      <c r="AT88" s="82" t="s">
        <v>3302</v>
      </c>
      <c r="AU88" s="82" t="s">
        <v>3293</v>
      </c>
      <c r="AV88" s="82" t="s">
        <v>3291</v>
      </c>
      <c r="AW88" s="82" t="s">
        <v>3291</v>
      </c>
      <c r="AX88" s="82" t="s">
        <v>4277</v>
      </c>
      <c r="AY88" s="82" t="s">
        <v>3297</v>
      </c>
      <c r="AZ88" s="82" t="s">
        <v>2868</v>
      </c>
      <c r="BA88" s="82" t="s">
        <v>2868</v>
      </c>
      <c r="BB88" s="82" t="s">
        <v>2868</v>
      </c>
      <c r="BC88" s="82" t="s">
        <v>2868</v>
      </c>
      <c r="BD88" s="82" t="s">
        <v>2868</v>
      </c>
      <c r="BE88" s="82" t="s">
        <v>2868</v>
      </c>
      <c r="BF88" s="82" t="s">
        <v>2868</v>
      </c>
      <c r="BG88" s="82" t="s">
        <v>2868</v>
      </c>
      <c r="BH88" s="82" t="s">
        <v>2868</v>
      </c>
      <c r="BI88" s="82" t="s">
        <v>2868</v>
      </c>
      <c r="BJ88" s="82" t="s">
        <v>2868</v>
      </c>
      <c r="BK88" s="82" t="s">
        <v>2868</v>
      </c>
      <c r="BL88" s="82" t="s">
        <v>4291</v>
      </c>
      <c r="BM88" s="82" t="s">
        <v>3289</v>
      </c>
      <c r="BN88" s="82" t="s">
        <v>3294</v>
      </c>
      <c r="BO88" s="82" t="s">
        <v>3291</v>
      </c>
      <c r="BP88" s="82" t="s">
        <v>3303</v>
      </c>
      <c r="BQ88" s="82" t="s">
        <v>3291</v>
      </c>
      <c r="BR88" s="82" t="s">
        <v>3289</v>
      </c>
      <c r="BS88" s="82" t="s">
        <v>3291</v>
      </c>
      <c r="BT88" s="82" t="s">
        <v>2868</v>
      </c>
      <c r="BU88" s="82" t="s">
        <v>2868</v>
      </c>
      <c r="BV88" s="82" t="s">
        <v>3302</v>
      </c>
      <c r="BW88" s="82" t="s">
        <v>3293</v>
      </c>
      <c r="BX88" s="82" t="s">
        <v>3291</v>
      </c>
      <c r="BY88" s="82" t="s">
        <v>3293</v>
      </c>
      <c r="BZ88" s="82" t="s">
        <v>4278</v>
      </c>
      <c r="CA88" s="82" t="s">
        <v>3289</v>
      </c>
      <c r="CB88" s="82" t="s">
        <v>3294</v>
      </c>
      <c r="CC88" s="82" t="s">
        <v>3291</v>
      </c>
      <c r="CD88" s="82" t="s">
        <v>3301</v>
      </c>
      <c r="CE88" s="82" t="s">
        <v>3293</v>
      </c>
      <c r="CF88" s="82" t="s">
        <v>3289</v>
      </c>
      <c r="CG88" s="82" t="s">
        <v>3291</v>
      </c>
      <c r="CH88" s="82" t="s">
        <v>2868</v>
      </c>
      <c r="CI88" s="82" t="s">
        <v>2868</v>
      </c>
      <c r="CJ88" s="82" t="s">
        <v>3302</v>
      </c>
      <c r="CK88" s="82" t="s">
        <v>3293</v>
      </c>
      <c r="CL88" s="82" t="s">
        <v>3291</v>
      </c>
      <c r="CM88" s="82" t="s">
        <v>3291</v>
      </c>
      <c r="CN88" s="82" t="s">
        <v>4279</v>
      </c>
      <c r="CO88" s="82" t="s">
        <v>3289</v>
      </c>
      <c r="CP88" s="82" t="s">
        <v>3294</v>
      </c>
      <c r="CQ88" s="82" t="s">
        <v>3291</v>
      </c>
      <c r="CR88" s="82" t="s">
        <v>3301</v>
      </c>
      <c r="CS88" s="82" t="s">
        <v>3293</v>
      </c>
      <c r="CT88" s="82" t="s">
        <v>3289</v>
      </c>
      <c r="CU88" s="82" t="s">
        <v>3291</v>
      </c>
      <c r="CV88" s="82" t="s">
        <v>2868</v>
      </c>
      <c r="CW88" s="82" t="s">
        <v>2868</v>
      </c>
      <c r="CX88" s="82" t="s">
        <v>3302</v>
      </c>
      <c r="CY88" s="82" t="s">
        <v>3293</v>
      </c>
      <c r="CZ88" s="82" t="s">
        <v>3291</v>
      </c>
      <c r="DA88" s="82" t="s">
        <v>3291</v>
      </c>
      <c r="DB88" s="82" t="s">
        <v>4280</v>
      </c>
      <c r="DC88" s="82" t="s">
        <v>3289</v>
      </c>
      <c r="DD88" s="82" t="s">
        <v>3294</v>
      </c>
      <c r="DE88" s="82" t="s">
        <v>3291</v>
      </c>
      <c r="DF88" s="82" t="s">
        <v>3301</v>
      </c>
      <c r="DG88" s="82" t="s">
        <v>3293</v>
      </c>
      <c r="DH88" s="82" t="s">
        <v>3289</v>
      </c>
      <c r="DI88" s="82" t="s">
        <v>3291</v>
      </c>
      <c r="DJ88" s="82" t="s">
        <v>2868</v>
      </c>
      <c r="DK88" s="82" t="s">
        <v>2868</v>
      </c>
      <c r="DL88" s="82" t="s">
        <v>3302</v>
      </c>
      <c r="DM88" s="82" t="s">
        <v>3293</v>
      </c>
      <c r="DN88" s="82" t="s">
        <v>3291</v>
      </c>
      <c r="DO88" s="82" t="s">
        <v>3291</v>
      </c>
      <c r="DP88" s="82" t="s">
        <v>4281</v>
      </c>
      <c r="DQ88" s="82" t="s">
        <v>3297</v>
      </c>
      <c r="DR88" s="82" t="s">
        <v>2868</v>
      </c>
      <c r="DS88" s="82" t="s">
        <v>2868</v>
      </c>
      <c r="DT88" s="82" t="s">
        <v>2868</v>
      </c>
      <c r="DU88" s="82" t="s">
        <v>2868</v>
      </c>
      <c r="DV88" s="82" t="s">
        <v>2868</v>
      </c>
      <c r="DW88" s="82" t="s">
        <v>2868</v>
      </c>
      <c r="DX88" s="82" t="s">
        <v>2868</v>
      </c>
      <c r="DY88" s="82" t="s">
        <v>2868</v>
      </c>
      <c r="DZ88" s="82" t="s">
        <v>2868</v>
      </c>
      <c r="EA88" s="82" t="s">
        <v>2868</v>
      </c>
      <c r="EB88" s="82" t="s">
        <v>2868</v>
      </c>
      <c r="EC88" s="82" t="s">
        <v>2868</v>
      </c>
      <c r="ED88" s="82" t="s">
        <v>4292</v>
      </c>
      <c r="EE88" s="82" t="s">
        <v>3289</v>
      </c>
      <c r="EF88" s="82" t="s">
        <v>3294</v>
      </c>
      <c r="EG88" s="82" t="s">
        <v>3291</v>
      </c>
      <c r="EH88" s="82" t="s">
        <v>3301</v>
      </c>
      <c r="EI88" s="82" t="s">
        <v>3293</v>
      </c>
      <c r="EJ88" s="82" t="s">
        <v>3289</v>
      </c>
      <c r="EK88" s="82" t="s">
        <v>3291</v>
      </c>
      <c r="EL88" s="82" t="s">
        <v>2868</v>
      </c>
      <c r="EM88" s="82" t="s">
        <v>2868</v>
      </c>
      <c r="EN88" s="82" t="s">
        <v>3302</v>
      </c>
      <c r="EO88" s="82" t="s">
        <v>3293</v>
      </c>
      <c r="EP88" s="82" t="s">
        <v>3291</v>
      </c>
      <c r="EQ88" s="82" t="s">
        <v>3291</v>
      </c>
      <c r="ER88" s="82" t="s">
        <v>4282</v>
      </c>
      <c r="ES88" s="82" t="s">
        <v>3289</v>
      </c>
      <c r="ET88" s="82" t="s">
        <v>3294</v>
      </c>
      <c r="EU88" s="82" t="s">
        <v>3291</v>
      </c>
      <c r="EV88" s="82" t="s">
        <v>3301</v>
      </c>
      <c r="EW88" s="82" t="s">
        <v>3293</v>
      </c>
      <c r="EX88" s="82" t="s">
        <v>3289</v>
      </c>
      <c r="EY88" s="82" t="s">
        <v>3291</v>
      </c>
      <c r="EZ88" s="82" t="s">
        <v>2868</v>
      </c>
      <c r="FA88" s="82" t="s">
        <v>2868</v>
      </c>
      <c r="FB88" s="82" t="s">
        <v>3302</v>
      </c>
      <c r="FC88" s="82" t="s">
        <v>3293</v>
      </c>
      <c r="FD88" s="82" t="s">
        <v>3291</v>
      </c>
      <c r="FE88" s="82" t="s">
        <v>3291</v>
      </c>
      <c r="FF88" s="82" t="s">
        <v>4283</v>
      </c>
      <c r="FG88" s="82" t="s">
        <v>3289</v>
      </c>
      <c r="FH88" s="82" t="s">
        <v>3294</v>
      </c>
      <c r="FI88" s="82" t="s">
        <v>3291</v>
      </c>
      <c r="FJ88" s="82" t="s">
        <v>3301</v>
      </c>
      <c r="FK88" s="82" t="s">
        <v>3293</v>
      </c>
      <c r="FL88" s="82" t="s">
        <v>3289</v>
      </c>
      <c r="FM88" s="82" t="s">
        <v>3291</v>
      </c>
      <c r="FN88" s="82" t="s">
        <v>2868</v>
      </c>
      <c r="FO88" s="82" t="s">
        <v>2868</v>
      </c>
      <c r="FP88" s="82" t="s">
        <v>3302</v>
      </c>
      <c r="FQ88" s="82" t="s">
        <v>3293</v>
      </c>
      <c r="FR88" s="82" t="s">
        <v>3291</v>
      </c>
      <c r="FS88" s="82" t="s">
        <v>3291</v>
      </c>
      <c r="FT88" s="82" t="s">
        <v>4293</v>
      </c>
      <c r="FU88" s="82" t="s">
        <v>3289</v>
      </c>
      <c r="FV88" s="82" t="s">
        <v>3294</v>
      </c>
      <c r="FW88" s="82" t="s">
        <v>3291</v>
      </c>
      <c r="FX88" s="82" t="s">
        <v>3301</v>
      </c>
      <c r="FY88" s="82" t="s">
        <v>3293</v>
      </c>
      <c r="FZ88" s="82" t="s">
        <v>3289</v>
      </c>
      <c r="GA88" s="82" t="s">
        <v>3291</v>
      </c>
      <c r="GB88" s="82" t="s">
        <v>2868</v>
      </c>
      <c r="GC88" s="82" t="s">
        <v>2868</v>
      </c>
      <c r="GD88" s="82" t="s">
        <v>3302</v>
      </c>
      <c r="GE88" s="82" t="s">
        <v>3293</v>
      </c>
      <c r="GF88" s="82" t="s">
        <v>3291</v>
      </c>
      <c r="GG88" s="82" t="s">
        <v>3291</v>
      </c>
      <c r="GH88" s="82" t="s">
        <v>4284</v>
      </c>
      <c r="GI88" s="82" t="s">
        <v>3289</v>
      </c>
      <c r="GJ88" s="82" t="s">
        <v>3294</v>
      </c>
      <c r="GK88" s="82" t="s">
        <v>3291</v>
      </c>
      <c r="GL88" s="82" t="s">
        <v>3301</v>
      </c>
      <c r="GM88" s="82" t="s">
        <v>3293</v>
      </c>
      <c r="GN88" s="82" t="s">
        <v>3289</v>
      </c>
      <c r="GO88" s="82" t="s">
        <v>3291</v>
      </c>
      <c r="GP88" s="82" t="s">
        <v>2868</v>
      </c>
      <c r="GQ88" s="82" t="s">
        <v>2868</v>
      </c>
      <c r="GR88" s="82" t="s">
        <v>3302</v>
      </c>
      <c r="GS88" s="82" t="s">
        <v>3293</v>
      </c>
      <c r="GT88" s="82" t="s">
        <v>3291</v>
      </c>
      <c r="GU88" s="82" t="s">
        <v>3291</v>
      </c>
      <c r="GV88" s="82" t="s">
        <v>4294</v>
      </c>
      <c r="GW88" s="82" t="s">
        <v>3289</v>
      </c>
      <c r="GX88" s="82" t="s">
        <v>3294</v>
      </c>
      <c r="GY88" s="82" t="s">
        <v>3291</v>
      </c>
      <c r="GZ88" s="82" t="s">
        <v>3303</v>
      </c>
      <c r="HA88" s="82" t="s">
        <v>3291</v>
      </c>
      <c r="HB88" s="82" t="s">
        <v>3289</v>
      </c>
      <c r="HC88" s="82" t="s">
        <v>3291</v>
      </c>
      <c r="HD88" s="82" t="s">
        <v>2868</v>
      </c>
      <c r="HE88" s="82" t="s">
        <v>2868</v>
      </c>
      <c r="HF88" s="82" t="s">
        <v>3302</v>
      </c>
      <c r="HG88" s="82" t="s">
        <v>3293</v>
      </c>
      <c r="HH88" s="82" t="s">
        <v>3291</v>
      </c>
      <c r="HI88" s="82" t="s">
        <v>3293</v>
      </c>
      <c r="HJ88" s="82" t="s">
        <v>4285</v>
      </c>
      <c r="HK88" s="82" t="s">
        <v>3289</v>
      </c>
      <c r="HL88" s="82" t="s">
        <v>3294</v>
      </c>
      <c r="HM88" s="82" t="s">
        <v>3291</v>
      </c>
      <c r="HN88" s="82" t="s">
        <v>3301</v>
      </c>
      <c r="HO88" s="82" t="s">
        <v>3293</v>
      </c>
      <c r="HP88" s="82" t="s">
        <v>3289</v>
      </c>
      <c r="HQ88" s="82" t="s">
        <v>3291</v>
      </c>
      <c r="HR88" s="82" t="s">
        <v>2868</v>
      </c>
      <c r="HS88" s="82" t="s">
        <v>2868</v>
      </c>
      <c r="HT88" s="82" t="s">
        <v>3302</v>
      </c>
      <c r="HU88" s="82" t="s">
        <v>3293</v>
      </c>
      <c r="HV88" s="82" t="s">
        <v>3291</v>
      </c>
      <c r="HW88" s="82" t="s">
        <v>3291</v>
      </c>
      <c r="HX88" s="82" t="s">
        <v>4286</v>
      </c>
      <c r="HY88" s="82" t="s">
        <v>3297</v>
      </c>
      <c r="HZ88" s="82" t="s">
        <v>2868</v>
      </c>
      <c r="IA88" s="82" t="s">
        <v>2868</v>
      </c>
      <c r="IB88" s="82" t="s">
        <v>2868</v>
      </c>
      <c r="IC88" s="82" t="s">
        <v>2868</v>
      </c>
      <c r="ID88" s="82" t="s">
        <v>2868</v>
      </c>
      <c r="IE88" s="82" t="s">
        <v>2868</v>
      </c>
      <c r="IF88" s="82" t="s">
        <v>2868</v>
      </c>
      <c r="IG88" s="82" t="s">
        <v>2868</v>
      </c>
      <c r="IH88" s="82" t="s">
        <v>2868</v>
      </c>
      <c r="II88" s="82" t="s">
        <v>2868</v>
      </c>
      <c r="IJ88" s="82" t="s">
        <v>2868</v>
      </c>
      <c r="IK88" s="82" t="s">
        <v>2868</v>
      </c>
      <c r="IL88" s="82" t="s">
        <v>4287</v>
      </c>
      <c r="IM88" s="82" t="s">
        <v>3289</v>
      </c>
      <c r="IN88" s="82" t="s">
        <v>3294</v>
      </c>
      <c r="IO88" s="82" t="s">
        <v>3291</v>
      </c>
      <c r="IP88" s="82" t="s">
        <v>3301</v>
      </c>
      <c r="IQ88" s="82" t="s">
        <v>3293</v>
      </c>
      <c r="IR88" s="82" t="s">
        <v>3289</v>
      </c>
      <c r="IS88" s="82" t="s">
        <v>3291</v>
      </c>
      <c r="IT88" s="82" t="s">
        <v>2868</v>
      </c>
      <c r="IU88" s="82" t="s">
        <v>2868</v>
      </c>
      <c r="IV88" s="82" t="s">
        <v>3302</v>
      </c>
      <c r="IW88" s="82" t="s">
        <v>3293</v>
      </c>
      <c r="IX88" s="82" t="s">
        <v>3291</v>
      </c>
      <c r="IY88" s="82" t="s">
        <v>3291</v>
      </c>
      <c r="IZ88" s="82" t="s">
        <v>4288</v>
      </c>
      <c r="JA88" s="82" t="s">
        <v>3289</v>
      </c>
      <c r="JB88" s="82" t="s">
        <v>3294</v>
      </c>
      <c r="JC88" s="82" t="s">
        <v>3291</v>
      </c>
      <c r="JD88" s="82" t="s">
        <v>3303</v>
      </c>
      <c r="JE88" s="82" t="s">
        <v>3291</v>
      </c>
      <c r="JF88" s="82" t="s">
        <v>3289</v>
      </c>
      <c r="JG88" s="82" t="s">
        <v>3291</v>
      </c>
      <c r="JH88" s="82" t="s">
        <v>2868</v>
      </c>
      <c r="JI88" s="82" t="s">
        <v>2868</v>
      </c>
      <c r="JJ88" s="82" t="s">
        <v>3302</v>
      </c>
      <c r="JK88" s="82" t="s">
        <v>3293</v>
      </c>
      <c r="JL88" s="82" t="s">
        <v>3291</v>
      </c>
      <c r="JM88" s="82" t="s">
        <v>3293</v>
      </c>
      <c r="JN88" s="82" t="s">
        <v>4295</v>
      </c>
      <c r="JO88" s="82" t="s">
        <v>3289</v>
      </c>
      <c r="JP88" s="82" t="s">
        <v>3294</v>
      </c>
      <c r="JQ88" s="82" t="s">
        <v>3291</v>
      </c>
      <c r="JR88" s="82" t="s">
        <v>3301</v>
      </c>
      <c r="JS88" s="82" t="s">
        <v>3293</v>
      </c>
      <c r="JT88" s="82" t="s">
        <v>3289</v>
      </c>
      <c r="JU88" s="82" t="s">
        <v>3291</v>
      </c>
      <c r="JV88" s="82" t="s">
        <v>2868</v>
      </c>
      <c r="JW88" s="82" t="s">
        <v>2868</v>
      </c>
      <c r="JX88" s="82" t="s">
        <v>3302</v>
      </c>
      <c r="JY88" s="82" t="s">
        <v>3293</v>
      </c>
      <c r="JZ88" s="82" t="s">
        <v>3291</v>
      </c>
      <c r="KA88" s="82" t="s">
        <v>3291</v>
      </c>
      <c r="KB88" s="82" t="s">
        <v>4289</v>
      </c>
      <c r="KC88" s="82" t="s">
        <v>3289</v>
      </c>
      <c r="KD88" s="82" t="s">
        <v>3294</v>
      </c>
      <c r="KE88" s="82" t="s">
        <v>3291</v>
      </c>
      <c r="KF88" s="82" t="s">
        <v>3301</v>
      </c>
      <c r="KG88" s="82" t="s">
        <v>3293</v>
      </c>
      <c r="KH88" s="82" t="s">
        <v>3289</v>
      </c>
      <c r="KI88" s="82" t="s">
        <v>3291</v>
      </c>
      <c r="KJ88" s="82" t="s">
        <v>2868</v>
      </c>
      <c r="KK88" s="82" t="s">
        <v>2868</v>
      </c>
      <c r="KL88" s="82" t="s">
        <v>3302</v>
      </c>
      <c r="KM88" s="82" t="s">
        <v>3293</v>
      </c>
      <c r="KN88" s="82" t="s">
        <v>3291</v>
      </c>
      <c r="KO88" s="82" t="s">
        <v>3291</v>
      </c>
      <c r="KP88" s="82" t="s">
        <v>2868</v>
      </c>
      <c r="KQ88" s="82" t="s">
        <v>2868</v>
      </c>
      <c r="KR88" s="82" t="s">
        <v>2868</v>
      </c>
      <c r="KS88" s="82" t="s">
        <v>2868</v>
      </c>
      <c r="KT88" s="82" t="s">
        <v>2868</v>
      </c>
      <c r="KU88" s="82" t="s">
        <v>2868</v>
      </c>
      <c r="KV88" s="82" t="s">
        <v>2868</v>
      </c>
      <c r="KW88" s="82" t="s">
        <v>2868</v>
      </c>
      <c r="KX88" s="82" t="s">
        <v>2868</v>
      </c>
      <c r="KY88" s="82" t="s">
        <v>2868</v>
      </c>
      <c r="KZ88" s="82" t="s">
        <v>2868</v>
      </c>
      <c r="LA88" s="82" t="s">
        <v>2868</v>
      </c>
      <c r="LB88" s="82" t="s">
        <v>2868</v>
      </c>
      <c r="LC88" s="82" t="s">
        <v>2868</v>
      </c>
      <c r="LD88" s="82" t="s">
        <v>2868</v>
      </c>
      <c r="LE88" s="82" t="s">
        <v>2868</v>
      </c>
      <c r="LF88" s="82" t="s">
        <v>2868</v>
      </c>
      <c r="LG88" s="82" t="s">
        <v>2868</v>
      </c>
      <c r="LH88" s="82" t="s">
        <v>2868</v>
      </c>
      <c r="LI88" s="82" t="s">
        <v>2868</v>
      </c>
      <c r="LJ88" s="82" t="s">
        <v>2868</v>
      </c>
      <c r="LK88" s="82" t="s">
        <v>2868</v>
      </c>
      <c r="LL88" s="82" t="s">
        <v>2868</v>
      </c>
      <c r="LM88" s="82" t="s">
        <v>2868</v>
      </c>
      <c r="LN88" s="82" t="s">
        <v>2868</v>
      </c>
      <c r="LO88" s="82" t="s">
        <v>2868</v>
      </c>
      <c r="LP88" s="82" t="s">
        <v>2868</v>
      </c>
      <c r="LQ88" s="82" t="s">
        <v>2868</v>
      </c>
      <c r="LR88" s="82" t="s">
        <v>2868</v>
      </c>
      <c r="LS88" s="82" t="s">
        <v>2868</v>
      </c>
      <c r="LT88" s="82" t="s">
        <v>2868</v>
      </c>
      <c r="LU88" s="82" t="s">
        <v>2868</v>
      </c>
      <c r="LV88" s="82" t="s">
        <v>2868</v>
      </c>
      <c r="LW88" s="82" t="s">
        <v>2868</v>
      </c>
      <c r="LX88" s="82" t="s">
        <v>2868</v>
      </c>
      <c r="LY88" s="82" t="s">
        <v>2868</v>
      </c>
      <c r="LZ88" s="82" t="s">
        <v>2868</v>
      </c>
      <c r="MA88" s="82" t="s">
        <v>2868</v>
      </c>
      <c r="MB88" s="82" t="s">
        <v>2868</v>
      </c>
      <c r="MC88" s="82" t="s">
        <v>2868</v>
      </c>
      <c r="MD88" s="82" t="s">
        <v>2868</v>
      </c>
      <c r="ME88" s="82" t="s">
        <v>2868</v>
      </c>
      <c r="MF88" s="82" t="s">
        <v>2868</v>
      </c>
      <c r="MG88" s="82" t="s">
        <v>2868</v>
      </c>
      <c r="MH88" s="82" t="s">
        <v>2868</v>
      </c>
      <c r="MI88" s="82" t="s">
        <v>2868</v>
      </c>
      <c r="MJ88" s="82" t="s">
        <v>2868</v>
      </c>
      <c r="MK88" s="82" t="s">
        <v>2868</v>
      </c>
      <c r="ML88" s="82" t="s">
        <v>2868</v>
      </c>
      <c r="MM88" s="82" t="s">
        <v>2868</v>
      </c>
      <c r="MN88" s="82" t="s">
        <v>2868</v>
      </c>
      <c r="MO88" s="82" t="s">
        <v>2868</v>
      </c>
      <c r="MP88" s="82" t="s">
        <v>2868</v>
      </c>
      <c r="MQ88" s="82" t="s">
        <v>2868</v>
      </c>
      <c r="MR88" s="82" t="s">
        <v>2868</v>
      </c>
      <c r="MS88" s="82" t="s">
        <v>2868</v>
      </c>
      <c r="MT88" s="82" t="s">
        <v>2868</v>
      </c>
      <c r="MU88" s="82" t="s">
        <v>2868</v>
      </c>
      <c r="MV88" s="82" t="s">
        <v>2868</v>
      </c>
      <c r="MW88" s="82" t="s">
        <v>2868</v>
      </c>
      <c r="MX88" s="82" t="s">
        <v>2868</v>
      </c>
      <c r="MY88" s="82" t="s">
        <v>2868</v>
      </c>
      <c r="MZ88" s="82" t="s">
        <v>2868</v>
      </c>
      <c r="NA88" s="82" t="s">
        <v>2868</v>
      </c>
      <c r="NB88" s="82" t="s">
        <v>2868</v>
      </c>
      <c r="NC88" s="82" t="s">
        <v>2868</v>
      </c>
      <c r="ND88" s="82" t="s">
        <v>2868</v>
      </c>
      <c r="NE88" s="82" t="s">
        <v>2868</v>
      </c>
      <c r="NF88" s="82" t="s">
        <v>2868</v>
      </c>
      <c r="NG88" s="82" t="s">
        <v>2868</v>
      </c>
      <c r="NH88" s="82" t="s">
        <v>2868</v>
      </c>
      <c r="NI88" s="82" t="s">
        <v>2868</v>
      </c>
      <c r="NJ88" s="82" t="s">
        <v>2868</v>
      </c>
      <c r="NK88" s="82" t="s">
        <v>2868</v>
      </c>
      <c r="NL88" s="82" t="s">
        <v>2868</v>
      </c>
      <c r="NM88" s="82" t="s">
        <v>2868</v>
      </c>
      <c r="NN88" s="82" t="s">
        <v>2868</v>
      </c>
      <c r="NO88" s="82" t="s">
        <v>2868</v>
      </c>
      <c r="NP88" s="82" t="s">
        <v>2868</v>
      </c>
      <c r="NQ88" s="82" t="s">
        <v>2868</v>
      </c>
      <c r="NR88" s="82" t="s">
        <v>2868</v>
      </c>
      <c r="NS88" s="82" t="s">
        <v>2868</v>
      </c>
      <c r="NT88" s="82" t="s">
        <v>2868</v>
      </c>
      <c r="NU88" s="82" t="s">
        <v>2868</v>
      </c>
      <c r="NV88" s="82" t="s">
        <v>2868</v>
      </c>
      <c r="NW88" s="82" t="s">
        <v>2868</v>
      </c>
      <c r="NX88" s="82" t="s">
        <v>2868</v>
      </c>
      <c r="NY88" s="82" t="s">
        <v>2868</v>
      </c>
      <c r="NZ88" s="82" t="s">
        <v>2868</v>
      </c>
      <c r="OA88" s="82" t="s">
        <v>2868</v>
      </c>
      <c r="OB88" s="82" t="s">
        <v>2868</v>
      </c>
      <c r="OC88" s="82" t="s">
        <v>2868</v>
      </c>
      <c r="OD88" s="82" t="s">
        <v>2868</v>
      </c>
      <c r="OE88" s="82" t="s">
        <v>2868</v>
      </c>
      <c r="OF88" s="82" t="s">
        <v>2868</v>
      </c>
      <c r="OG88" s="82" t="s">
        <v>2868</v>
      </c>
      <c r="OH88" s="82" t="s">
        <v>2868</v>
      </c>
      <c r="OI88" s="82" t="s">
        <v>2868</v>
      </c>
      <c r="OJ88" s="82" t="s">
        <v>2868</v>
      </c>
      <c r="OK88" s="82" t="s">
        <v>2868</v>
      </c>
      <c r="OL88" s="82" t="s">
        <v>2868</v>
      </c>
      <c r="OM88" s="82" t="s">
        <v>2868</v>
      </c>
      <c r="ON88" s="82" t="s">
        <v>2868</v>
      </c>
      <c r="OO88" s="82" t="s">
        <v>2868</v>
      </c>
      <c r="OP88" s="82" t="s">
        <v>2868</v>
      </c>
      <c r="OQ88" s="82" t="s">
        <v>2868</v>
      </c>
      <c r="OR88" s="82" t="s">
        <v>2868</v>
      </c>
      <c r="OS88" s="82" t="s">
        <v>2868</v>
      </c>
      <c r="OT88" s="82" t="s">
        <v>2868</v>
      </c>
      <c r="OU88" s="82" t="s">
        <v>2868</v>
      </c>
      <c r="OV88" s="82" t="s">
        <v>2868</v>
      </c>
      <c r="OW88" s="82" t="s">
        <v>2868</v>
      </c>
      <c r="OX88" s="82" t="s">
        <v>2868</v>
      </c>
      <c r="OY88" s="82" t="s">
        <v>2868</v>
      </c>
      <c r="OZ88" s="82" t="s">
        <v>2868</v>
      </c>
      <c r="PA88" s="82" t="s">
        <v>2868</v>
      </c>
      <c r="PB88" s="82" t="s">
        <v>2868</v>
      </c>
      <c r="PC88" s="82" t="s">
        <v>2868</v>
      </c>
      <c r="PD88" s="82" t="s">
        <v>2868</v>
      </c>
      <c r="PE88" s="82" t="s">
        <v>2868</v>
      </c>
      <c r="PF88" s="82" t="s">
        <v>2868</v>
      </c>
      <c r="PG88" s="82" t="s">
        <v>2868</v>
      </c>
      <c r="PH88" s="82" t="s">
        <v>2868</v>
      </c>
      <c r="PI88" s="82" t="s">
        <v>2868</v>
      </c>
      <c r="PJ88" s="82" t="s">
        <v>2868</v>
      </c>
      <c r="PK88" s="82" t="s">
        <v>2868</v>
      </c>
      <c r="PL88" s="82" t="s">
        <v>2868</v>
      </c>
      <c r="PM88" s="82" t="s">
        <v>2868</v>
      </c>
      <c r="PN88" s="82" t="s">
        <v>2868</v>
      </c>
      <c r="PO88" s="82" t="s">
        <v>2868</v>
      </c>
      <c r="PP88" s="82" t="s">
        <v>2868</v>
      </c>
      <c r="PQ88" s="82" t="s">
        <v>2868</v>
      </c>
      <c r="PR88" s="82" t="s">
        <v>2868</v>
      </c>
      <c r="PS88" s="82" t="s">
        <v>2868</v>
      </c>
      <c r="PT88" s="82" t="s">
        <v>2868</v>
      </c>
      <c r="PU88" s="82" t="s">
        <v>2868</v>
      </c>
      <c r="PV88" s="82" t="s">
        <v>2868</v>
      </c>
      <c r="PW88" s="82" t="s">
        <v>2868</v>
      </c>
      <c r="PX88" s="82" t="s">
        <v>2868</v>
      </c>
      <c r="PY88" s="82" t="s">
        <v>2868</v>
      </c>
      <c r="PZ88" s="82" t="s">
        <v>2868</v>
      </c>
      <c r="QA88" s="82" t="s">
        <v>2868</v>
      </c>
      <c r="QB88" s="82" t="s">
        <v>2868</v>
      </c>
      <c r="QC88" s="82" t="s">
        <v>2868</v>
      </c>
      <c r="QD88" s="82" t="s">
        <v>2868</v>
      </c>
      <c r="QE88" s="82" t="s">
        <v>2868</v>
      </c>
      <c r="QF88" s="82" t="s">
        <v>2868</v>
      </c>
      <c r="QG88" s="82" t="s">
        <v>2868</v>
      </c>
      <c r="QH88" s="82" t="s">
        <v>2868</v>
      </c>
      <c r="QI88" s="82" t="s">
        <v>2868</v>
      </c>
      <c r="QJ88" s="82" t="s">
        <v>2868</v>
      </c>
      <c r="QK88" s="82" t="s">
        <v>2868</v>
      </c>
      <c r="QL88" s="82" t="s">
        <v>2868</v>
      </c>
      <c r="QM88" s="82" t="s">
        <v>2868</v>
      </c>
    </row>
    <row r="89" spans="2:455">
      <c r="B89" s="82" t="s">
        <v>2985</v>
      </c>
      <c r="C89" s="82" t="s">
        <v>4182</v>
      </c>
      <c r="D89" s="82" t="s">
        <v>2985</v>
      </c>
      <c r="E89" s="82" t="s">
        <v>3372</v>
      </c>
      <c r="F89" s="82" t="s">
        <v>849</v>
      </c>
      <c r="G89" s="82" t="s">
        <v>907</v>
      </c>
      <c r="H89" s="82" t="s">
        <v>907</v>
      </c>
      <c r="I89" s="82" t="s">
        <v>4019</v>
      </c>
      <c r="J89" s="82" t="s">
        <v>4021</v>
      </c>
      <c r="K89" s="82" t="s">
        <v>3308</v>
      </c>
      <c r="L89" s="82" t="s">
        <v>3291</v>
      </c>
      <c r="M89" s="82" t="s">
        <v>3311</v>
      </c>
      <c r="N89" s="82" t="s">
        <v>3345</v>
      </c>
      <c r="O89" s="82" t="s">
        <v>3293</v>
      </c>
      <c r="P89" s="82" t="s">
        <v>3345</v>
      </c>
      <c r="Q89" s="82" t="s">
        <v>3293</v>
      </c>
      <c r="R89" s="82" t="s">
        <v>3291</v>
      </c>
      <c r="S89" s="82" t="s">
        <v>3291</v>
      </c>
      <c r="T89" s="82" t="s">
        <v>2868</v>
      </c>
      <c r="U89" s="82" t="s">
        <v>2868</v>
      </c>
      <c r="V89" s="82" t="s">
        <v>4276</v>
      </c>
      <c r="W89" s="82" t="s">
        <v>3289</v>
      </c>
      <c r="X89" s="82" t="s">
        <v>3294</v>
      </c>
      <c r="Y89" s="82" t="s">
        <v>3291</v>
      </c>
      <c r="Z89" s="82" t="s">
        <v>3301</v>
      </c>
      <c r="AA89" s="82" t="s">
        <v>3293</v>
      </c>
      <c r="AB89" s="82" t="s">
        <v>3289</v>
      </c>
      <c r="AC89" s="82" t="s">
        <v>3291</v>
      </c>
      <c r="AD89" s="82" t="s">
        <v>2868</v>
      </c>
      <c r="AE89" s="82" t="s">
        <v>2868</v>
      </c>
      <c r="AF89" s="82" t="s">
        <v>3302</v>
      </c>
      <c r="AG89" s="82" t="s">
        <v>3293</v>
      </c>
      <c r="AH89" s="82" t="s">
        <v>3291</v>
      </c>
      <c r="AI89" s="82" t="s">
        <v>3291</v>
      </c>
      <c r="AJ89" s="82" t="s">
        <v>4290</v>
      </c>
      <c r="AK89" s="82" t="s">
        <v>3289</v>
      </c>
      <c r="AL89" s="82" t="s">
        <v>3294</v>
      </c>
      <c r="AM89" s="82" t="s">
        <v>3291</v>
      </c>
      <c r="AN89" s="82" t="s">
        <v>3301</v>
      </c>
      <c r="AO89" s="82" t="s">
        <v>3293</v>
      </c>
      <c r="AP89" s="82" t="s">
        <v>3289</v>
      </c>
      <c r="AQ89" s="82" t="s">
        <v>3291</v>
      </c>
      <c r="AR89" s="82" t="s">
        <v>2868</v>
      </c>
      <c r="AS89" s="82" t="s">
        <v>2868</v>
      </c>
      <c r="AT89" s="82" t="s">
        <v>3302</v>
      </c>
      <c r="AU89" s="82" t="s">
        <v>3293</v>
      </c>
      <c r="AV89" s="82" t="s">
        <v>3291</v>
      </c>
      <c r="AW89" s="82" t="s">
        <v>3291</v>
      </c>
      <c r="AX89" s="82" t="s">
        <v>4277</v>
      </c>
      <c r="AY89" s="82" t="s">
        <v>3289</v>
      </c>
      <c r="AZ89" s="82" t="s">
        <v>3294</v>
      </c>
      <c r="BA89" s="82" t="s">
        <v>3291</v>
      </c>
      <c r="BB89" s="82" t="s">
        <v>3301</v>
      </c>
      <c r="BC89" s="82" t="s">
        <v>3293</v>
      </c>
      <c r="BD89" s="82" t="s">
        <v>3289</v>
      </c>
      <c r="BE89" s="82" t="s">
        <v>3291</v>
      </c>
      <c r="BF89" s="82" t="s">
        <v>2868</v>
      </c>
      <c r="BG89" s="82" t="s">
        <v>2868</v>
      </c>
      <c r="BH89" s="82" t="s">
        <v>3302</v>
      </c>
      <c r="BI89" s="82" t="s">
        <v>3293</v>
      </c>
      <c r="BJ89" s="82" t="s">
        <v>3291</v>
      </c>
      <c r="BK89" s="82" t="s">
        <v>3291</v>
      </c>
      <c r="BL89" s="82" t="s">
        <v>4291</v>
      </c>
      <c r="BM89" s="82" t="s">
        <v>3297</v>
      </c>
      <c r="BN89" s="82" t="s">
        <v>2868</v>
      </c>
      <c r="BO89" s="82" t="s">
        <v>2868</v>
      </c>
      <c r="BP89" s="82" t="s">
        <v>2868</v>
      </c>
      <c r="BQ89" s="82" t="s">
        <v>2868</v>
      </c>
      <c r="BR89" s="82" t="s">
        <v>2868</v>
      </c>
      <c r="BS89" s="82" t="s">
        <v>2868</v>
      </c>
      <c r="BT89" s="82" t="s">
        <v>2868</v>
      </c>
      <c r="BU89" s="82" t="s">
        <v>2868</v>
      </c>
      <c r="BV89" s="82" t="s">
        <v>2868</v>
      </c>
      <c r="BW89" s="82" t="s">
        <v>2868</v>
      </c>
      <c r="BX89" s="82" t="s">
        <v>2868</v>
      </c>
      <c r="BY89" s="82" t="s">
        <v>2868</v>
      </c>
      <c r="BZ89" s="82" t="s">
        <v>4278</v>
      </c>
      <c r="CA89" s="82" t="s">
        <v>3297</v>
      </c>
      <c r="CB89" s="82" t="s">
        <v>2868</v>
      </c>
      <c r="CC89" s="82" t="s">
        <v>2868</v>
      </c>
      <c r="CD89" s="82" t="s">
        <v>2868</v>
      </c>
      <c r="CE89" s="82" t="s">
        <v>2868</v>
      </c>
      <c r="CF89" s="82" t="s">
        <v>2868</v>
      </c>
      <c r="CG89" s="82" t="s">
        <v>2868</v>
      </c>
      <c r="CH89" s="82" t="s">
        <v>2868</v>
      </c>
      <c r="CI89" s="82" t="s">
        <v>2868</v>
      </c>
      <c r="CJ89" s="82" t="s">
        <v>2868</v>
      </c>
      <c r="CK89" s="82" t="s">
        <v>2868</v>
      </c>
      <c r="CL89" s="82" t="s">
        <v>2868</v>
      </c>
      <c r="CM89" s="82" t="s">
        <v>2868</v>
      </c>
      <c r="CN89" s="82" t="s">
        <v>4279</v>
      </c>
      <c r="CO89" s="82" t="s">
        <v>3289</v>
      </c>
      <c r="CP89" s="82" t="s">
        <v>3294</v>
      </c>
      <c r="CQ89" s="82" t="s">
        <v>3291</v>
      </c>
      <c r="CR89" s="82" t="s">
        <v>3301</v>
      </c>
      <c r="CS89" s="82" t="s">
        <v>3293</v>
      </c>
      <c r="CT89" s="82" t="s">
        <v>3289</v>
      </c>
      <c r="CU89" s="82" t="s">
        <v>3291</v>
      </c>
      <c r="CV89" s="82" t="s">
        <v>2868</v>
      </c>
      <c r="CW89" s="82" t="s">
        <v>2868</v>
      </c>
      <c r="CX89" s="82" t="s">
        <v>3302</v>
      </c>
      <c r="CY89" s="82" t="s">
        <v>3293</v>
      </c>
      <c r="CZ89" s="82" t="s">
        <v>3291</v>
      </c>
      <c r="DA89" s="82" t="s">
        <v>3291</v>
      </c>
      <c r="DB89" s="82" t="s">
        <v>4280</v>
      </c>
      <c r="DC89" s="82" t="s">
        <v>3289</v>
      </c>
      <c r="DD89" s="82" t="s">
        <v>3294</v>
      </c>
      <c r="DE89" s="82" t="s">
        <v>3291</v>
      </c>
      <c r="DF89" s="82" t="s">
        <v>3301</v>
      </c>
      <c r="DG89" s="82" t="s">
        <v>3293</v>
      </c>
      <c r="DH89" s="82" t="s">
        <v>3289</v>
      </c>
      <c r="DI89" s="82" t="s">
        <v>3291</v>
      </c>
      <c r="DJ89" s="82" t="s">
        <v>2868</v>
      </c>
      <c r="DK89" s="82" t="s">
        <v>2868</v>
      </c>
      <c r="DL89" s="82" t="s">
        <v>3302</v>
      </c>
      <c r="DM89" s="82" t="s">
        <v>3293</v>
      </c>
      <c r="DN89" s="82" t="s">
        <v>3291</v>
      </c>
      <c r="DO89" s="82" t="s">
        <v>3291</v>
      </c>
      <c r="DP89" s="82" t="s">
        <v>4281</v>
      </c>
      <c r="DQ89" s="82" t="s">
        <v>3297</v>
      </c>
      <c r="DR89" s="82" t="s">
        <v>2868</v>
      </c>
      <c r="DS89" s="82" t="s">
        <v>2868</v>
      </c>
      <c r="DT89" s="82" t="s">
        <v>2868</v>
      </c>
      <c r="DU89" s="82" t="s">
        <v>2868</v>
      </c>
      <c r="DV89" s="82" t="s">
        <v>2868</v>
      </c>
      <c r="DW89" s="82" t="s">
        <v>2868</v>
      </c>
      <c r="DX89" s="82" t="s">
        <v>2868</v>
      </c>
      <c r="DY89" s="82" t="s">
        <v>2868</v>
      </c>
      <c r="DZ89" s="82" t="s">
        <v>2868</v>
      </c>
      <c r="EA89" s="82" t="s">
        <v>2868</v>
      </c>
      <c r="EB89" s="82" t="s">
        <v>2868</v>
      </c>
      <c r="EC89" s="82" t="s">
        <v>2868</v>
      </c>
      <c r="ED89" s="82" t="s">
        <v>4292</v>
      </c>
      <c r="EE89" s="82" t="s">
        <v>3289</v>
      </c>
      <c r="EF89" s="82" t="s">
        <v>3294</v>
      </c>
      <c r="EG89" s="82" t="s">
        <v>3291</v>
      </c>
      <c r="EH89" s="82" t="s">
        <v>3301</v>
      </c>
      <c r="EI89" s="82" t="s">
        <v>3293</v>
      </c>
      <c r="EJ89" s="82" t="s">
        <v>3289</v>
      </c>
      <c r="EK89" s="82" t="s">
        <v>3291</v>
      </c>
      <c r="EL89" s="82" t="s">
        <v>2868</v>
      </c>
      <c r="EM89" s="82" t="s">
        <v>2868</v>
      </c>
      <c r="EN89" s="82" t="s">
        <v>3302</v>
      </c>
      <c r="EO89" s="82" t="s">
        <v>3293</v>
      </c>
      <c r="EP89" s="82" t="s">
        <v>3291</v>
      </c>
      <c r="EQ89" s="82" t="s">
        <v>3291</v>
      </c>
      <c r="ER89" s="82" t="s">
        <v>4282</v>
      </c>
      <c r="ES89" s="82" t="s">
        <v>3297</v>
      </c>
      <c r="ET89" s="82" t="s">
        <v>2868</v>
      </c>
      <c r="EU89" s="82" t="s">
        <v>2868</v>
      </c>
      <c r="EV89" s="82" t="s">
        <v>2868</v>
      </c>
      <c r="EW89" s="82" t="s">
        <v>2868</v>
      </c>
      <c r="EX89" s="82" t="s">
        <v>2868</v>
      </c>
      <c r="EY89" s="82" t="s">
        <v>2868</v>
      </c>
      <c r="EZ89" s="82" t="s">
        <v>2868</v>
      </c>
      <c r="FA89" s="82" t="s">
        <v>2868</v>
      </c>
      <c r="FB89" s="82" t="s">
        <v>2868</v>
      </c>
      <c r="FC89" s="82" t="s">
        <v>2868</v>
      </c>
      <c r="FD89" s="82" t="s">
        <v>2868</v>
      </c>
      <c r="FE89" s="82" t="s">
        <v>2868</v>
      </c>
      <c r="FF89" s="82" t="s">
        <v>4283</v>
      </c>
      <c r="FG89" s="82" t="s">
        <v>3289</v>
      </c>
      <c r="FH89" s="82" t="s">
        <v>3294</v>
      </c>
      <c r="FI89" s="82" t="s">
        <v>3291</v>
      </c>
      <c r="FJ89" s="82" t="s">
        <v>3301</v>
      </c>
      <c r="FK89" s="82" t="s">
        <v>3293</v>
      </c>
      <c r="FL89" s="82" t="s">
        <v>3289</v>
      </c>
      <c r="FM89" s="82" t="s">
        <v>3291</v>
      </c>
      <c r="FN89" s="82" t="s">
        <v>2868</v>
      </c>
      <c r="FO89" s="82" t="s">
        <v>2868</v>
      </c>
      <c r="FP89" s="82" t="s">
        <v>3302</v>
      </c>
      <c r="FQ89" s="82" t="s">
        <v>3293</v>
      </c>
      <c r="FR89" s="82" t="s">
        <v>3291</v>
      </c>
      <c r="FS89" s="82" t="s">
        <v>3291</v>
      </c>
      <c r="FT89" s="82" t="s">
        <v>4293</v>
      </c>
      <c r="FU89" s="82" t="s">
        <v>3289</v>
      </c>
      <c r="FV89" s="82" t="s">
        <v>3294</v>
      </c>
      <c r="FW89" s="82" t="s">
        <v>3291</v>
      </c>
      <c r="FX89" s="82" t="s">
        <v>3301</v>
      </c>
      <c r="FY89" s="82" t="s">
        <v>3293</v>
      </c>
      <c r="FZ89" s="82" t="s">
        <v>3289</v>
      </c>
      <c r="GA89" s="82" t="s">
        <v>3291</v>
      </c>
      <c r="GB89" s="82" t="s">
        <v>2868</v>
      </c>
      <c r="GC89" s="82" t="s">
        <v>2868</v>
      </c>
      <c r="GD89" s="82" t="s">
        <v>3302</v>
      </c>
      <c r="GE89" s="82" t="s">
        <v>3293</v>
      </c>
      <c r="GF89" s="82" t="s">
        <v>3291</v>
      </c>
      <c r="GG89" s="82" t="s">
        <v>3291</v>
      </c>
      <c r="GH89" s="82" t="s">
        <v>4284</v>
      </c>
      <c r="GI89" s="82" t="s">
        <v>3289</v>
      </c>
      <c r="GJ89" s="82" t="s">
        <v>3294</v>
      </c>
      <c r="GK89" s="82" t="s">
        <v>3291</v>
      </c>
      <c r="GL89" s="82" t="s">
        <v>3301</v>
      </c>
      <c r="GM89" s="82" t="s">
        <v>3293</v>
      </c>
      <c r="GN89" s="82" t="s">
        <v>3289</v>
      </c>
      <c r="GO89" s="82" t="s">
        <v>3291</v>
      </c>
      <c r="GP89" s="82" t="s">
        <v>2868</v>
      </c>
      <c r="GQ89" s="82" t="s">
        <v>2868</v>
      </c>
      <c r="GR89" s="82" t="s">
        <v>3302</v>
      </c>
      <c r="GS89" s="82" t="s">
        <v>3293</v>
      </c>
      <c r="GT89" s="82" t="s">
        <v>3291</v>
      </c>
      <c r="GU89" s="82" t="s">
        <v>3291</v>
      </c>
      <c r="GV89" s="82" t="s">
        <v>4294</v>
      </c>
      <c r="GW89" s="82" t="s">
        <v>3289</v>
      </c>
      <c r="GX89" s="82" t="s">
        <v>3294</v>
      </c>
      <c r="GY89" s="82" t="s">
        <v>3291</v>
      </c>
      <c r="GZ89" s="82" t="s">
        <v>3301</v>
      </c>
      <c r="HA89" s="82" t="s">
        <v>3293</v>
      </c>
      <c r="HB89" s="82" t="s">
        <v>3289</v>
      </c>
      <c r="HC89" s="82" t="s">
        <v>3291</v>
      </c>
      <c r="HD89" s="82" t="s">
        <v>2868</v>
      </c>
      <c r="HE89" s="82" t="s">
        <v>2868</v>
      </c>
      <c r="HF89" s="82" t="s">
        <v>3302</v>
      </c>
      <c r="HG89" s="82" t="s">
        <v>3293</v>
      </c>
      <c r="HH89" s="82" t="s">
        <v>3291</v>
      </c>
      <c r="HI89" s="82" t="s">
        <v>3291</v>
      </c>
      <c r="HJ89" s="82" t="s">
        <v>4285</v>
      </c>
      <c r="HK89" s="82" t="s">
        <v>3289</v>
      </c>
      <c r="HL89" s="82" t="s">
        <v>3294</v>
      </c>
      <c r="HM89" s="82" t="s">
        <v>3291</v>
      </c>
      <c r="HN89" s="82" t="s">
        <v>3301</v>
      </c>
      <c r="HO89" s="82" t="s">
        <v>3293</v>
      </c>
      <c r="HP89" s="82" t="s">
        <v>3289</v>
      </c>
      <c r="HQ89" s="82" t="s">
        <v>3291</v>
      </c>
      <c r="HR89" s="82" t="s">
        <v>2868</v>
      </c>
      <c r="HS89" s="82" t="s">
        <v>2868</v>
      </c>
      <c r="HT89" s="82" t="s">
        <v>3302</v>
      </c>
      <c r="HU89" s="82" t="s">
        <v>3293</v>
      </c>
      <c r="HV89" s="82" t="s">
        <v>3291</v>
      </c>
      <c r="HW89" s="82" t="s">
        <v>3291</v>
      </c>
      <c r="HX89" s="82" t="s">
        <v>4286</v>
      </c>
      <c r="HY89" s="82" t="s">
        <v>3297</v>
      </c>
      <c r="HZ89" s="82" t="s">
        <v>2868</v>
      </c>
      <c r="IA89" s="82" t="s">
        <v>2868</v>
      </c>
      <c r="IB89" s="82" t="s">
        <v>2868</v>
      </c>
      <c r="IC89" s="82" t="s">
        <v>2868</v>
      </c>
      <c r="ID89" s="82" t="s">
        <v>2868</v>
      </c>
      <c r="IE89" s="82" t="s">
        <v>2868</v>
      </c>
      <c r="IF89" s="82" t="s">
        <v>2868</v>
      </c>
      <c r="IG89" s="82" t="s">
        <v>2868</v>
      </c>
      <c r="IH89" s="82" t="s">
        <v>2868</v>
      </c>
      <c r="II89" s="82" t="s">
        <v>2868</v>
      </c>
      <c r="IJ89" s="82" t="s">
        <v>2868</v>
      </c>
      <c r="IK89" s="82" t="s">
        <v>2868</v>
      </c>
      <c r="IL89" s="82" t="s">
        <v>4287</v>
      </c>
      <c r="IM89" s="82" t="s">
        <v>3289</v>
      </c>
      <c r="IN89" s="82" t="s">
        <v>3294</v>
      </c>
      <c r="IO89" s="82" t="s">
        <v>3291</v>
      </c>
      <c r="IP89" s="82" t="s">
        <v>3301</v>
      </c>
      <c r="IQ89" s="82" t="s">
        <v>3293</v>
      </c>
      <c r="IR89" s="82" t="s">
        <v>3289</v>
      </c>
      <c r="IS89" s="82" t="s">
        <v>3291</v>
      </c>
      <c r="IT89" s="82" t="s">
        <v>2868</v>
      </c>
      <c r="IU89" s="82" t="s">
        <v>2868</v>
      </c>
      <c r="IV89" s="82" t="s">
        <v>3302</v>
      </c>
      <c r="IW89" s="82" t="s">
        <v>3293</v>
      </c>
      <c r="IX89" s="82" t="s">
        <v>3291</v>
      </c>
      <c r="IY89" s="82" t="s">
        <v>3291</v>
      </c>
      <c r="IZ89" s="82" t="s">
        <v>4288</v>
      </c>
      <c r="JA89" s="82" t="s">
        <v>3289</v>
      </c>
      <c r="JB89" s="82" t="s">
        <v>3294</v>
      </c>
      <c r="JC89" s="82" t="s">
        <v>3291</v>
      </c>
      <c r="JD89" s="82" t="s">
        <v>3301</v>
      </c>
      <c r="JE89" s="82" t="s">
        <v>3293</v>
      </c>
      <c r="JF89" s="82" t="s">
        <v>3289</v>
      </c>
      <c r="JG89" s="82" t="s">
        <v>3291</v>
      </c>
      <c r="JH89" s="82" t="s">
        <v>2868</v>
      </c>
      <c r="JI89" s="82" t="s">
        <v>2868</v>
      </c>
      <c r="JJ89" s="82" t="s">
        <v>3302</v>
      </c>
      <c r="JK89" s="82" t="s">
        <v>3293</v>
      </c>
      <c r="JL89" s="82" t="s">
        <v>3291</v>
      </c>
      <c r="JM89" s="82" t="s">
        <v>3291</v>
      </c>
      <c r="JN89" s="82" t="s">
        <v>4295</v>
      </c>
      <c r="JO89" s="82" t="s">
        <v>3289</v>
      </c>
      <c r="JP89" s="82" t="s">
        <v>3294</v>
      </c>
      <c r="JQ89" s="82" t="s">
        <v>3291</v>
      </c>
      <c r="JR89" s="82" t="s">
        <v>3301</v>
      </c>
      <c r="JS89" s="82" t="s">
        <v>3293</v>
      </c>
      <c r="JT89" s="82" t="s">
        <v>3289</v>
      </c>
      <c r="JU89" s="82" t="s">
        <v>3291</v>
      </c>
      <c r="JV89" s="82" t="s">
        <v>2868</v>
      </c>
      <c r="JW89" s="82" t="s">
        <v>2868</v>
      </c>
      <c r="JX89" s="82" t="s">
        <v>3302</v>
      </c>
      <c r="JY89" s="82" t="s">
        <v>3293</v>
      </c>
      <c r="JZ89" s="82" t="s">
        <v>3291</v>
      </c>
      <c r="KA89" s="82" t="s">
        <v>3291</v>
      </c>
      <c r="KB89" s="82" t="s">
        <v>4289</v>
      </c>
      <c r="KC89" s="82" t="s">
        <v>3289</v>
      </c>
      <c r="KD89" s="82" t="s">
        <v>3294</v>
      </c>
      <c r="KE89" s="82" t="s">
        <v>3291</v>
      </c>
      <c r="KF89" s="82" t="s">
        <v>3301</v>
      </c>
      <c r="KG89" s="82" t="s">
        <v>3293</v>
      </c>
      <c r="KH89" s="82" t="s">
        <v>3289</v>
      </c>
      <c r="KI89" s="82" t="s">
        <v>3291</v>
      </c>
      <c r="KJ89" s="82" t="s">
        <v>2868</v>
      </c>
      <c r="KK89" s="82" t="s">
        <v>2868</v>
      </c>
      <c r="KL89" s="82" t="s">
        <v>3302</v>
      </c>
      <c r="KM89" s="82" t="s">
        <v>3293</v>
      </c>
      <c r="KN89" s="82" t="s">
        <v>3291</v>
      </c>
      <c r="KO89" s="82" t="s">
        <v>3291</v>
      </c>
      <c r="KP89" s="82" t="s">
        <v>2868</v>
      </c>
      <c r="KQ89" s="82" t="s">
        <v>2868</v>
      </c>
      <c r="KR89" s="82" t="s">
        <v>2868</v>
      </c>
      <c r="KS89" s="82" t="s">
        <v>2868</v>
      </c>
      <c r="KT89" s="82" t="s">
        <v>2868</v>
      </c>
      <c r="KU89" s="82" t="s">
        <v>2868</v>
      </c>
      <c r="KV89" s="82" t="s">
        <v>2868</v>
      </c>
      <c r="KW89" s="82" t="s">
        <v>2868</v>
      </c>
      <c r="KX89" s="82" t="s">
        <v>2868</v>
      </c>
      <c r="KY89" s="82" t="s">
        <v>2868</v>
      </c>
      <c r="KZ89" s="82" t="s">
        <v>2868</v>
      </c>
      <c r="LA89" s="82" t="s">
        <v>2868</v>
      </c>
      <c r="LB89" s="82" t="s">
        <v>2868</v>
      </c>
      <c r="LC89" s="82" t="s">
        <v>2868</v>
      </c>
      <c r="LD89" s="82" t="s">
        <v>2868</v>
      </c>
      <c r="LE89" s="82" t="s">
        <v>2868</v>
      </c>
      <c r="LF89" s="82" t="s">
        <v>2868</v>
      </c>
      <c r="LG89" s="82" t="s">
        <v>2868</v>
      </c>
      <c r="LH89" s="82" t="s">
        <v>2868</v>
      </c>
      <c r="LI89" s="82" t="s">
        <v>2868</v>
      </c>
      <c r="LJ89" s="82" t="s">
        <v>2868</v>
      </c>
      <c r="LK89" s="82" t="s">
        <v>2868</v>
      </c>
      <c r="LL89" s="82" t="s">
        <v>2868</v>
      </c>
      <c r="LM89" s="82" t="s">
        <v>2868</v>
      </c>
      <c r="LN89" s="82" t="s">
        <v>2868</v>
      </c>
      <c r="LO89" s="82" t="s">
        <v>2868</v>
      </c>
      <c r="LP89" s="82" t="s">
        <v>2868</v>
      </c>
      <c r="LQ89" s="82" t="s">
        <v>2868</v>
      </c>
      <c r="LR89" s="82" t="s">
        <v>2868</v>
      </c>
      <c r="LS89" s="82" t="s">
        <v>2868</v>
      </c>
      <c r="LT89" s="82" t="s">
        <v>2868</v>
      </c>
      <c r="LU89" s="82" t="s">
        <v>2868</v>
      </c>
      <c r="LV89" s="82" t="s">
        <v>2868</v>
      </c>
      <c r="LW89" s="82" t="s">
        <v>2868</v>
      </c>
      <c r="LX89" s="82" t="s">
        <v>2868</v>
      </c>
      <c r="LY89" s="82" t="s">
        <v>2868</v>
      </c>
      <c r="LZ89" s="82" t="s">
        <v>2868</v>
      </c>
      <c r="MA89" s="82" t="s">
        <v>2868</v>
      </c>
      <c r="MB89" s="82" t="s">
        <v>2868</v>
      </c>
      <c r="MC89" s="82" t="s">
        <v>2868</v>
      </c>
      <c r="MD89" s="82" t="s">
        <v>2868</v>
      </c>
      <c r="ME89" s="82" t="s">
        <v>2868</v>
      </c>
      <c r="MF89" s="82" t="s">
        <v>2868</v>
      </c>
      <c r="MG89" s="82" t="s">
        <v>2868</v>
      </c>
      <c r="MH89" s="82" t="s">
        <v>2868</v>
      </c>
      <c r="MI89" s="82" t="s">
        <v>2868</v>
      </c>
      <c r="MJ89" s="82" t="s">
        <v>2868</v>
      </c>
      <c r="MK89" s="82" t="s">
        <v>2868</v>
      </c>
      <c r="ML89" s="82" t="s">
        <v>2868</v>
      </c>
      <c r="MM89" s="82" t="s">
        <v>2868</v>
      </c>
      <c r="MN89" s="82" t="s">
        <v>2868</v>
      </c>
      <c r="MO89" s="82" t="s">
        <v>2868</v>
      </c>
      <c r="MP89" s="82" t="s">
        <v>2868</v>
      </c>
      <c r="MQ89" s="82" t="s">
        <v>2868</v>
      </c>
      <c r="MR89" s="82" t="s">
        <v>2868</v>
      </c>
      <c r="MS89" s="82" t="s">
        <v>2868</v>
      </c>
      <c r="MT89" s="82" t="s">
        <v>2868</v>
      </c>
      <c r="MU89" s="82" t="s">
        <v>2868</v>
      </c>
      <c r="MV89" s="82" t="s">
        <v>2868</v>
      </c>
      <c r="MW89" s="82" t="s">
        <v>2868</v>
      </c>
      <c r="MX89" s="82" t="s">
        <v>2868</v>
      </c>
      <c r="MY89" s="82" t="s">
        <v>2868</v>
      </c>
      <c r="MZ89" s="82" t="s">
        <v>2868</v>
      </c>
      <c r="NA89" s="82" t="s">
        <v>2868</v>
      </c>
      <c r="NB89" s="82" t="s">
        <v>2868</v>
      </c>
      <c r="NC89" s="82" t="s">
        <v>2868</v>
      </c>
      <c r="ND89" s="82" t="s">
        <v>2868</v>
      </c>
      <c r="NE89" s="82" t="s">
        <v>2868</v>
      </c>
      <c r="NF89" s="82" t="s">
        <v>2868</v>
      </c>
      <c r="NG89" s="82" t="s">
        <v>2868</v>
      </c>
      <c r="NH89" s="82" t="s">
        <v>2868</v>
      </c>
      <c r="NI89" s="82" t="s">
        <v>2868</v>
      </c>
      <c r="NJ89" s="82" t="s">
        <v>2868</v>
      </c>
      <c r="NK89" s="82" t="s">
        <v>2868</v>
      </c>
      <c r="NL89" s="82" t="s">
        <v>2868</v>
      </c>
      <c r="NM89" s="82" t="s">
        <v>2868</v>
      </c>
      <c r="NN89" s="82" t="s">
        <v>2868</v>
      </c>
      <c r="NO89" s="82" t="s">
        <v>2868</v>
      </c>
      <c r="NP89" s="82" t="s">
        <v>2868</v>
      </c>
      <c r="NQ89" s="82" t="s">
        <v>2868</v>
      </c>
      <c r="NR89" s="82" t="s">
        <v>2868</v>
      </c>
      <c r="NS89" s="82" t="s">
        <v>2868</v>
      </c>
      <c r="NT89" s="82" t="s">
        <v>2868</v>
      </c>
      <c r="NU89" s="82" t="s">
        <v>2868</v>
      </c>
      <c r="NV89" s="82" t="s">
        <v>2868</v>
      </c>
      <c r="NW89" s="82" t="s">
        <v>2868</v>
      </c>
      <c r="NX89" s="82" t="s">
        <v>2868</v>
      </c>
      <c r="NY89" s="82" t="s">
        <v>2868</v>
      </c>
      <c r="NZ89" s="82" t="s">
        <v>2868</v>
      </c>
      <c r="OA89" s="82" t="s">
        <v>2868</v>
      </c>
      <c r="OB89" s="82" t="s">
        <v>2868</v>
      </c>
      <c r="OC89" s="82" t="s">
        <v>2868</v>
      </c>
      <c r="OD89" s="82" t="s">
        <v>2868</v>
      </c>
      <c r="OE89" s="82" t="s">
        <v>2868</v>
      </c>
      <c r="OF89" s="82" t="s">
        <v>2868</v>
      </c>
      <c r="OG89" s="82" t="s">
        <v>2868</v>
      </c>
      <c r="OH89" s="82" t="s">
        <v>2868</v>
      </c>
      <c r="OI89" s="82" t="s">
        <v>2868</v>
      </c>
      <c r="OJ89" s="82" t="s">
        <v>2868</v>
      </c>
      <c r="OK89" s="82" t="s">
        <v>2868</v>
      </c>
      <c r="OL89" s="82" t="s">
        <v>2868</v>
      </c>
      <c r="OM89" s="82" t="s">
        <v>2868</v>
      </c>
      <c r="ON89" s="82" t="s">
        <v>2868</v>
      </c>
      <c r="OO89" s="82" t="s">
        <v>2868</v>
      </c>
      <c r="OP89" s="82" t="s">
        <v>2868</v>
      </c>
      <c r="OQ89" s="82" t="s">
        <v>2868</v>
      </c>
      <c r="OR89" s="82" t="s">
        <v>2868</v>
      </c>
      <c r="OS89" s="82" t="s">
        <v>2868</v>
      </c>
      <c r="OT89" s="82" t="s">
        <v>2868</v>
      </c>
      <c r="OU89" s="82" t="s">
        <v>2868</v>
      </c>
      <c r="OV89" s="82" t="s">
        <v>2868</v>
      </c>
      <c r="OW89" s="82" t="s">
        <v>2868</v>
      </c>
      <c r="OX89" s="82" t="s">
        <v>2868</v>
      </c>
      <c r="OY89" s="82" t="s">
        <v>2868</v>
      </c>
      <c r="OZ89" s="82" t="s">
        <v>2868</v>
      </c>
      <c r="PA89" s="82" t="s">
        <v>2868</v>
      </c>
      <c r="PB89" s="82" t="s">
        <v>2868</v>
      </c>
      <c r="PC89" s="82" t="s">
        <v>2868</v>
      </c>
      <c r="PD89" s="82" t="s">
        <v>2868</v>
      </c>
      <c r="PE89" s="82" t="s">
        <v>2868</v>
      </c>
      <c r="PF89" s="82" t="s">
        <v>2868</v>
      </c>
      <c r="PG89" s="82" t="s">
        <v>2868</v>
      </c>
      <c r="PH89" s="82" t="s">
        <v>2868</v>
      </c>
      <c r="PI89" s="82" t="s">
        <v>2868</v>
      </c>
      <c r="PJ89" s="82" t="s">
        <v>2868</v>
      </c>
      <c r="PK89" s="82" t="s">
        <v>2868</v>
      </c>
      <c r="PL89" s="82" t="s">
        <v>2868</v>
      </c>
      <c r="PM89" s="82" t="s">
        <v>2868</v>
      </c>
      <c r="PN89" s="82" t="s">
        <v>2868</v>
      </c>
      <c r="PO89" s="82" t="s">
        <v>2868</v>
      </c>
      <c r="PP89" s="82" t="s">
        <v>2868</v>
      </c>
      <c r="PQ89" s="82" t="s">
        <v>2868</v>
      </c>
      <c r="PR89" s="82" t="s">
        <v>2868</v>
      </c>
      <c r="PS89" s="82" t="s">
        <v>2868</v>
      </c>
      <c r="PT89" s="82" t="s">
        <v>2868</v>
      </c>
      <c r="PU89" s="82" t="s">
        <v>2868</v>
      </c>
      <c r="PV89" s="82" t="s">
        <v>2868</v>
      </c>
      <c r="PW89" s="82" t="s">
        <v>2868</v>
      </c>
      <c r="PX89" s="82" t="s">
        <v>2868</v>
      </c>
      <c r="PY89" s="82" t="s">
        <v>2868</v>
      </c>
      <c r="PZ89" s="82" t="s">
        <v>2868</v>
      </c>
      <c r="QA89" s="82" t="s">
        <v>2868</v>
      </c>
      <c r="QB89" s="82" t="s">
        <v>2868</v>
      </c>
      <c r="QC89" s="82" t="s">
        <v>2868</v>
      </c>
      <c r="QD89" s="82" t="s">
        <v>2868</v>
      </c>
      <c r="QE89" s="82" t="s">
        <v>2868</v>
      </c>
      <c r="QF89" s="82" t="s">
        <v>2868</v>
      </c>
      <c r="QG89" s="82" t="s">
        <v>2868</v>
      </c>
      <c r="QH89" s="82" t="s">
        <v>2868</v>
      </c>
      <c r="QI89" s="82" t="s">
        <v>2868</v>
      </c>
      <c r="QJ89" s="82" t="s">
        <v>2868</v>
      </c>
      <c r="QK89" s="82" t="s">
        <v>2868</v>
      </c>
      <c r="QL89" s="82" t="s">
        <v>2868</v>
      </c>
      <c r="QM89" s="82" t="s">
        <v>2868</v>
      </c>
    </row>
    <row r="90" spans="2:455">
      <c r="B90" s="82" t="s">
        <v>2986</v>
      </c>
      <c r="C90" s="82" t="s">
        <v>4184</v>
      </c>
      <c r="D90" s="82" t="s">
        <v>2986</v>
      </c>
      <c r="E90" s="82" t="s">
        <v>3409</v>
      </c>
      <c r="F90" s="82" t="s">
        <v>849</v>
      </c>
      <c r="G90" s="82" t="s">
        <v>439</v>
      </c>
      <c r="H90" s="82" t="s">
        <v>439</v>
      </c>
      <c r="I90" s="82" t="s">
        <v>4019</v>
      </c>
      <c r="J90" s="82" t="s">
        <v>4021</v>
      </c>
      <c r="K90" s="82" t="s">
        <v>3301</v>
      </c>
      <c r="L90" s="82" t="s">
        <v>3291</v>
      </c>
      <c r="M90" s="82" t="s">
        <v>3304</v>
      </c>
      <c r="N90" s="82" t="s">
        <v>3328</v>
      </c>
      <c r="O90" s="82" t="s">
        <v>3291</v>
      </c>
      <c r="P90" s="82" t="s">
        <v>3324</v>
      </c>
      <c r="Q90" s="82" t="s">
        <v>3293</v>
      </c>
      <c r="R90" s="82" t="s">
        <v>3296</v>
      </c>
      <c r="S90" s="82" t="s">
        <v>3293</v>
      </c>
      <c r="T90" s="82" t="s">
        <v>2868</v>
      </c>
      <c r="U90" s="82" t="s">
        <v>2868</v>
      </c>
      <c r="V90" s="82" t="s">
        <v>4276</v>
      </c>
      <c r="W90" s="82" t="s">
        <v>3289</v>
      </c>
      <c r="X90" s="82" t="s">
        <v>3294</v>
      </c>
      <c r="Y90" s="82" t="s">
        <v>3291</v>
      </c>
      <c r="Z90" s="82" t="s">
        <v>3301</v>
      </c>
      <c r="AA90" s="82" t="s">
        <v>3293</v>
      </c>
      <c r="AB90" s="82" t="s">
        <v>3289</v>
      </c>
      <c r="AC90" s="82" t="s">
        <v>3291</v>
      </c>
      <c r="AD90" s="82" t="s">
        <v>2868</v>
      </c>
      <c r="AE90" s="82" t="s">
        <v>2868</v>
      </c>
      <c r="AF90" s="82" t="s">
        <v>3302</v>
      </c>
      <c r="AG90" s="82" t="s">
        <v>3293</v>
      </c>
      <c r="AH90" s="82" t="s">
        <v>3291</v>
      </c>
      <c r="AI90" s="82" t="s">
        <v>3291</v>
      </c>
      <c r="AJ90" s="82" t="s">
        <v>4290</v>
      </c>
      <c r="AK90" s="82" t="s">
        <v>3289</v>
      </c>
      <c r="AL90" s="82" t="s">
        <v>3294</v>
      </c>
      <c r="AM90" s="82" t="s">
        <v>3291</v>
      </c>
      <c r="AN90" s="82" t="s">
        <v>3301</v>
      </c>
      <c r="AO90" s="82" t="s">
        <v>3293</v>
      </c>
      <c r="AP90" s="82" t="s">
        <v>3289</v>
      </c>
      <c r="AQ90" s="82" t="s">
        <v>3291</v>
      </c>
      <c r="AR90" s="82" t="s">
        <v>2868</v>
      </c>
      <c r="AS90" s="82" t="s">
        <v>2868</v>
      </c>
      <c r="AT90" s="82" t="s">
        <v>3302</v>
      </c>
      <c r="AU90" s="82" t="s">
        <v>3293</v>
      </c>
      <c r="AV90" s="82" t="s">
        <v>3291</v>
      </c>
      <c r="AW90" s="82" t="s">
        <v>3291</v>
      </c>
      <c r="AX90" s="82" t="s">
        <v>4277</v>
      </c>
      <c r="AY90" s="82" t="s">
        <v>3289</v>
      </c>
      <c r="AZ90" s="82" t="s">
        <v>3294</v>
      </c>
      <c r="BA90" s="82" t="s">
        <v>3291</v>
      </c>
      <c r="BB90" s="82" t="s">
        <v>3301</v>
      </c>
      <c r="BC90" s="82" t="s">
        <v>3293</v>
      </c>
      <c r="BD90" s="82" t="s">
        <v>3289</v>
      </c>
      <c r="BE90" s="82" t="s">
        <v>3291</v>
      </c>
      <c r="BF90" s="82" t="s">
        <v>2868</v>
      </c>
      <c r="BG90" s="82" t="s">
        <v>2868</v>
      </c>
      <c r="BH90" s="82" t="s">
        <v>3302</v>
      </c>
      <c r="BI90" s="82" t="s">
        <v>3293</v>
      </c>
      <c r="BJ90" s="82" t="s">
        <v>3291</v>
      </c>
      <c r="BK90" s="82" t="s">
        <v>3291</v>
      </c>
      <c r="BL90" s="82" t="s">
        <v>4291</v>
      </c>
      <c r="BM90" s="82" t="s">
        <v>3289</v>
      </c>
      <c r="BN90" s="82" t="s">
        <v>3294</v>
      </c>
      <c r="BO90" s="82" t="s">
        <v>3291</v>
      </c>
      <c r="BP90" s="82" t="s">
        <v>3301</v>
      </c>
      <c r="BQ90" s="82" t="s">
        <v>3293</v>
      </c>
      <c r="BR90" s="82" t="s">
        <v>3289</v>
      </c>
      <c r="BS90" s="82" t="s">
        <v>3291</v>
      </c>
      <c r="BT90" s="82" t="s">
        <v>2868</v>
      </c>
      <c r="BU90" s="82" t="s">
        <v>2868</v>
      </c>
      <c r="BV90" s="82" t="s">
        <v>3302</v>
      </c>
      <c r="BW90" s="82" t="s">
        <v>3293</v>
      </c>
      <c r="BX90" s="82" t="s">
        <v>3291</v>
      </c>
      <c r="BY90" s="82" t="s">
        <v>3291</v>
      </c>
      <c r="BZ90" s="82" t="s">
        <v>4278</v>
      </c>
      <c r="CA90" s="82" t="s">
        <v>3289</v>
      </c>
      <c r="CB90" s="82" t="s">
        <v>3294</v>
      </c>
      <c r="CC90" s="82" t="s">
        <v>3291</v>
      </c>
      <c r="CD90" s="82" t="s">
        <v>3301</v>
      </c>
      <c r="CE90" s="82" t="s">
        <v>3293</v>
      </c>
      <c r="CF90" s="82" t="s">
        <v>3289</v>
      </c>
      <c r="CG90" s="82" t="s">
        <v>3291</v>
      </c>
      <c r="CH90" s="82" t="s">
        <v>2868</v>
      </c>
      <c r="CI90" s="82" t="s">
        <v>2868</v>
      </c>
      <c r="CJ90" s="82" t="s">
        <v>3302</v>
      </c>
      <c r="CK90" s="82" t="s">
        <v>3293</v>
      </c>
      <c r="CL90" s="82" t="s">
        <v>3291</v>
      </c>
      <c r="CM90" s="82" t="s">
        <v>3291</v>
      </c>
      <c r="CN90" s="82" t="s">
        <v>4279</v>
      </c>
      <c r="CO90" s="82" t="s">
        <v>3289</v>
      </c>
      <c r="CP90" s="82" t="s">
        <v>3294</v>
      </c>
      <c r="CQ90" s="82" t="s">
        <v>3291</v>
      </c>
      <c r="CR90" s="82" t="s">
        <v>3301</v>
      </c>
      <c r="CS90" s="82" t="s">
        <v>3293</v>
      </c>
      <c r="CT90" s="82" t="s">
        <v>3289</v>
      </c>
      <c r="CU90" s="82" t="s">
        <v>3291</v>
      </c>
      <c r="CV90" s="82" t="s">
        <v>2868</v>
      </c>
      <c r="CW90" s="82" t="s">
        <v>2868</v>
      </c>
      <c r="CX90" s="82" t="s">
        <v>3302</v>
      </c>
      <c r="CY90" s="82" t="s">
        <v>3293</v>
      </c>
      <c r="CZ90" s="82" t="s">
        <v>3291</v>
      </c>
      <c r="DA90" s="82" t="s">
        <v>3291</v>
      </c>
      <c r="DB90" s="82" t="s">
        <v>4280</v>
      </c>
      <c r="DC90" s="82" t="s">
        <v>3289</v>
      </c>
      <c r="DD90" s="82" t="s">
        <v>3294</v>
      </c>
      <c r="DE90" s="82" t="s">
        <v>3291</v>
      </c>
      <c r="DF90" s="82" t="s">
        <v>3298</v>
      </c>
      <c r="DG90" s="82" t="s">
        <v>3291</v>
      </c>
      <c r="DH90" s="82" t="s">
        <v>3289</v>
      </c>
      <c r="DI90" s="82" t="s">
        <v>3291</v>
      </c>
      <c r="DJ90" s="82" t="s">
        <v>2868</v>
      </c>
      <c r="DK90" s="82" t="s">
        <v>2868</v>
      </c>
      <c r="DL90" s="82" t="s">
        <v>3302</v>
      </c>
      <c r="DM90" s="82" t="s">
        <v>3293</v>
      </c>
      <c r="DN90" s="82" t="s">
        <v>3289</v>
      </c>
      <c r="DO90" s="82" t="s">
        <v>3293</v>
      </c>
      <c r="DP90" s="82" t="s">
        <v>4281</v>
      </c>
      <c r="DQ90" s="82" t="s">
        <v>3297</v>
      </c>
      <c r="DR90" s="82" t="s">
        <v>2868</v>
      </c>
      <c r="DS90" s="82" t="s">
        <v>2868</v>
      </c>
      <c r="DT90" s="82" t="s">
        <v>2868</v>
      </c>
      <c r="DU90" s="82" t="s">
        <v>2868</v>
      </c>
      <c r="DV90" s="82" t="s">
        <v>2868</v>
      </c>
      <c r="DW90" s="82" t="s">
        <v>2868</v>
      </c>
      <c r="DX90" s="82" t="s">
        <v>2868</v>
      </c>
      <c r="DY90" s="82" t="s">
        <v>2868</v>
      </c>
      <c r="DZ90" s="82" t="s">
        <v>2868</v>
      </c>
      <c r="EA90" s="82" t="s">
        <v>2868</v>
      </c>
      <c r="EB90" s="82" t="s">
        <v>2868</v>
      </c>
      <c r="EC90" s="82" t="s">
        <v>2868</v>
      </c>
      <c r="ED90" s="82" t="s">
        <v>4292</v>
      </c>
      <c r="EE90" s="82" t="s">
        <v>3289</v>
      </c>
      <c r="EF90" s="82" t="s">
        <v>3294</v>
      </c>
      <c r="EG90" s="82" t="s">
        <v>3291</v>
      </c>
      <c r="EH90" s="82" t="s">
        <v>3301</v>
      </c>
      <c r="EI90" s="82" t="s">
        <v>3293</v>
      </c>
      <c r="EJ90" s="82" t="s">
        <v>3289</v>
      </c>
      <c r="EK90" s="82" t="s">
        <v>3291</v>
      </c>
      <c r="EL90" s="82" t="s">
        <v>2868</v>
      </c>
      <c r="EM90" s="82" t="s">
        <v>2868</v>
      </c>
      <c r="EN90" s="82" t="s">
        <v>3302</v>
      </c>
      <c r="EO90" s="82" t="s">
        <v>3293</v>
      </c>
      <c r="EP90" s="82" t="s">
        <v>3291</v>
      </c>
      <c r="EQ90" s="82" t="s">
        <v>3291</v>
      </c>
      <c r="ER90" s="82" t="s">
        <v>4282</v>
      </c>
      <c r="ES90" s="82" t="s">
        <v>3289</v>
      </c>
      <c r="ET90" s="82" t="s">
        <v>3294</v>
      </c>
      <c r="EU90" s="82" t="s">
        <v>3291</v>
      </c>
      <c r="EV90" s="82" t="s">
        <v>3301</v>
      </c>
      <c r="EW90" s="82" t="s">
        <v>3293</v>
      </c>
      <c r="EX90" s="82" t="s">
        <v>3289</v>
      </c>
      <c r="EY90" s="82" t="s">
        <v>3291</v>
      </c>
      <c r="EZ90" s="82" t="s">
        <v>2868</v>
      </c>
      <c r="FA90" s="82" t="s">
        <v>2868</v>
      </c>
      <c r="FB90" s="82" t="s">
        <v>3302</v>
      </c>
      <c r="FC90" s="82" t="s">
        <v>3293</v>
      </c>
      <c r="FD90" s="82" t="s">
        <v>3291</v>
      </c>
      <c r="FE90" s="82" t="s">
        <v>3291</v>
      </c>
      <c r="FF90" s="82" t="s">
        <v>4283</v>
      </c>
      <c r="FG90" s="82" t="s">
        <v>3289</v>
      </c>
      <c r="FH90" s="82" t="s">
        <v>3294</v>
      </c>
      <c r="FI90" s="82" t="s">
        <v>3291</v>
      </c>
      <c r="FJ90" s="82" t="s">
        <v>3301</v>
      </c>
      <c r="FK90" s="82" t="s">
        <v>3293</v>
      </c>
      <c r="FL90" s="82" t="s">
        <v>3289</v>
      </c>
      <c r="FM90" s="82" t="s">
        <v>3291</v>
      </c>
      <c r="FN90" s="82" t="s">
        <v>2868</v>
      </c>
      <c r="FO90" s="82" t="s">
        <v>2868</v>
      </c>
      <c r="FP90" s="82" t="s">
        <v>3302</v>
      </c>
      <c r="FQ90" s="82" t="s">
        <v>3293</v>
      </c>
      <c r="FR90" s="82" t="s">
        <v>3291</v>
      </c>
      <c r="FS90" s="82" t="s">
        <v>3291</v>
      </c>
      <c r="FT90" s="82" t="s">
        <v>4293</v>
      </c>
      <c r="FU90" s="82" t="s">
        <v>3297</v>
      </c>
      <c r="FV90" s="82" t="s">
        <v>2868</v>
      </c>
      <c r="FW90" s="82" t="s">
        <v>2868</v>
      </c>
      <c r="FX90" s="82" t="s">
        <v>2868</v>
      </c>
      <c r="FY90" s="82" t="s">
        <v>2868</v>
      </c>
      <c r="FZ90" s="82" t="s">
        <v>2868</v>
      </c>
      <c r="GA90" s="82" t="s">
        <v>2868</v>
      </c>
      <c r="GB90" s="82" t="s">
        <v>2868</v>
      </c>
      <c r="GC90" s="82" t="s">
        <v>2868</v>
      </c>
      <c r="GD90" s="82" t="s">
        <v>2868</v>
      </c>
      <c r="GE90" s="82" t="s">
        <v>2868</v>
      </c>
      <c r="GF90" s="82" t="s">
        <v>2868</v>
      </c>
      <c r="GG90" s="82" t="s">
        <v>2868</v>
      </c>
      <c r="GH90" s="82" t="s">
        <v>4284</v>
      </c>
      <c r="GI90" s="82" t="s">
        <v>3289</v>
      </c>
      <c r="GJ90" s="82" t="s">
        <v>3294</v>
      </c>
      <c r="GK90" s="82" t="s">
        <v>3291</v>
      </c>
      <c r="GL90" s="82" t="s">
        <v>3334</v>
      </c>
      <c r="GM90" s="82" t="s">
        <v>3291</v>
      </c>
      <c r="GN90" s="82" t="s">
        <v>3289</v>
      </c>
      <c r="GO90" s="82" t="s">
        <v>3291</v>
      </c>
      <c r="GP90" s="82" t="s">
        <v>2868</v>
      </c>
      <c r="GQ90" s="82" t="s">
        <v>2868</v>
      </c>
      <c r="GR90" s="82" t="s">
        <v>3302</v>
      </c>
      <c r="GS90" s="82" t="s">
        <v>3293</v>
      </c>
      <c r="GT90" s="82" t="s">
        <v>3304</v>
      </c>
      <c r="GU90" s="82" t="s">
        <v>3293</v>
      </c>
      <c r="GV90" s="82" t="s">
        <v>4294</v>
      </c>
      <c r="GW90" s="82" t="s">
        <v>3289</v>
      </c>
      <c r="GX90" s="82" t="s">
        <v>3294</v>
      </c>
      <c r="GY90" s="82" t="s">
        <v>3291</v>
      </c>
      <c r="GZ90" s="82" t="s">
        <v>3301</v>
      </c>
      <c r="HA90" s="82" t="s">
        <v>3293</v>
      </c>
      <c r="HB90" s="82" t="s">
        <v>3289</v>
      </c>
      <c r="HC90" s="82" t="s">
        <v>3291</v>
      </c>
      <c r="HD90" s="82" t="s">
        <v>2868</v>
      </c>
      <c r="HE90" s="82" t="s">
        <v>2868</v>
      </c>
      <c r="HF90" s="82" t="s">
        <v>3302</v>
      </c>
      <c r="HG90" s="82" t="s">
        <v>3293</v>
      </c>
      <c r="HH90" s="82" t="s">
        <v>3291</v>
      </c>
      <c r="HI90" s="82" t="s">
        <v>3291</v>
      </c>
      <c r="HJ90" s="82" t="s">
        <v>4285</v>
      </c>
      <c r="HK90" s="82" t="s">
        <v>3289</v>
      </c>
      <c r="HL90" s="82" t="s">
        <v>3294</v>
      </c>
      <c r="HM90" s="82" t="s">
        <v>3291</v>
      </c>
      <c r="HN90" s="82" t="s">
        <v>3301</v>
      </c>
      <c r="HO90" s="82" t="s">
        <v>3293</v>
      </c>
      <c r="HP90" s="82" t="s">
        <v>3289</v>
      </c>
      <c r="HQ90" s="82" t="s">
        <v>3291</v>
      </c>
      <c r="HR90" s="82" t="s">
        <v>2868</v>
      </c>
      <c r="HS90" s="82" t="s">
        <v>2868</v>
      </c>
      <c r="HT90" s="82" t="s">
        <v>3302</v>
      </c>
      <c r="HU90" s="82" t="s">
        <v>3293</v>
      </c>
      <c r="HV90" s="82" t="s">
        <v>3291</v>
      </c>
      <c r="HW90" s="82" t="s">
        <v>3291</v>
      </c>
      <c r="HX90" s="82" t="s">
        <v>4286</v>
      </c>
      <c r="HY90" s="82" t="s">
        <v>3297</v>
      </c>
      <c r="HZ90" s="82" t="s">
        <v>2868</v>
      </c>
      <c r="IA90" s="82" t="s">
        <v>2868</v>
      </c>
      <c r="IB90" s="82" t="s">
        <v>2868</v>
      </c>
      <c r="IC90" s="82" t="s">
        <v>2868</v>
      </c>
      <c r="ID90" s="82" t="s">
        <v>2868</v>
      </c>
      <c r="IE90" s="82" t="s">
        <v>2868</v>
      </c>
      <c r="IF90" s="82" t="s">
        <v>2868</v>
      </c>
      <c r="IG90" s="82" t="s">
        <v>2868</v>
      </c>
      <c r="IH90" s="82" t="s">
        <v>2868</v>
      </c>
      <c r="II90" s="82" t="s">
        <v>2868</v>
      </c>
      <c r="IJ90" s="82" t="s">
        <v>2868</v>
      </c>
      <c r="IK90" s="82" t="s">
        <v>2868</v>
      </c>
      <c r="IL90" s="82" t="s">
        <v>4287</v>
      </c>
      <c r="IM90" s="82" t="s">
        <v>3289</v>
      </c>
      <c r="IN90" s="82" t="s">
        <v>3294</v>
      </c>
      <c r="IO90" s="82" t="s">
        <v>3291</v>
      </c>
      <c r="IP90" s="82" t="s">
        <v>3298</v>
      </c>
      <c r="IQ90" s="82" t="s">
        <v>3291</v>
      </c>
      <c r="IR90" s="82" t="s">
        <v>3289</v>
      </c>
      <c r="IS90" s="82" t="s">
        <v>3291</v>
      </c>
      <c r="IT90" s="82" t="s">
        <v>2868</v>
      </c>
      <c r="IU90" s="82" t="s">
        <v>2868</v>
      </c>
      <c r="IV90" s="82" t="s">
        <v>3302</v>
      </c>
      <c r="IW90" s="82" t="s">
        <v>3293</v>
      </c>
      <c r="IX90" s="82" t="s">
        <v>3289</v>
      </c>
      <c r="IY90" s="82" t="s">
        <v>3293</v>
      </c>
      <c r="IZ90" s="82" t="s">
        <v>4288</v>
      </c>
      <c r="JA90" s="82" t="s">
        <v>3289</v>
      </c>
      <c r="JB90" s="82" t="s">
        <v>3294</v>
      </c>
      <c r="JC90" s="82" t="s">
        <v>3291</v>
      </c>
      <c r="JD90" s="82" t="s">
        <v>3301</v>
      </c>
      <c r="JE90" s="82" t="s">
        <v>3293</v>
      </c>
      <c r="JF90" s="82" t="s">
        <v>3289</v>
      </c>
      <c r="JG90" s="82" t="s">
        <v>3291</v>
      </c>
      <c r="JH90" s="82" t="s">
        <v>2868</v>
      </c>
      <c r="JI90" s="82" t="s">
        <v>2868</v>
      </c>
      <c r="JJ90" s="82" t="s">
        <v>3302</v>
      </c>
      <c r="JK90" s="82" t="s">
        <v>3293</v>
      </c>
      <c r="JL90" s="82" t="s">
        <v>3291</v>
      </c>
      <c r="JM90" s="82" t="s">
        <v>3291</v>
      </c>
      <c r="JN90" s="82" t="s">
        <v>4295</v>
      </c>
      <c r="JO90" s="82" t="s">
        <v>3289</v>
      </c>
      <c r="JP90" s="82" t="s">
        <v>3294</v>
      </c>
      <c r="JQ90" s="82" t="s">
        <v>3291</v>
      </c>
      <c r="JR90" s="82" t="s">
        <v>3301</v>
      </c>
      <c r="JS90" s="82" t="s">
        <v>3293</v>
      </c>
      <c r="JT90" s="82" t="s">
        <v>3289</v>
      </c>
      <c r="JU90" s="82" t="s">
        <v>3291</v>
      </c>
      <c r="JV90" s="82" t="s">
        <v>2868</v>
      </c>
      <c r="JW90" s="82" t="s">
        <v>2868</v>
      </c>
      <c r="JX90" s="82" t="s">
        <v>3302</v>
      </c>
      <c r="JY90" s="82" t="s">
        <v>3293</v>
      </c>
      <c r="JZ90" s="82" t="s">
        <v>3291</v>
      </c>
      <c r="KA90" s="82" t="s">
        <v>3291</v>
      </c>
      <c r="KB90" s="82" t="s">
        <v>4289</v>
      </c>
      <c r="KC90" s="82" t="s">
        <v>3289</v>
      </c>
      <c r="KD90" s="82" t="s">
        <v>3294</v>
      </c>
      <c r="KE90" s="82" t="s">
        <v>3291</v>
      </c>
      <c r="KF90" s="82" t="s">
        <v>3301</v>
      </c>
      <c r="KG90" s="82" t="s">
        <v>3293</v>
      </c>
      <c r="KH90" s="82" t="s">
        <v>3289</v>
      </c>
      <c r="KI90" s="82" t="s">
        <v>3291</v>
      </c>
      <c r="KJ90" s="82" t="s">
        <v>2868</v>
      </c>
      <c r="KK90" s="82" t="s">
        <v>2868</v>
      </c>
      <c r="KL90" s="82" t="s">
        <v>3302</v>
      </c>
      <c r="KM90" s="82" t="s">
        <v>3293</v>
      </c>
      <c r="KN90" s="82" t="s">
        <v>3291</v>
      </c>
      <c r="KO90" s="82" t="s">
        <v>3291</v>
      </c>
      <c r="KP90" s="82" t="s">
        <v>2868</v>
      </c>
      <c r="KQ90" s="82" t="s">
        <v>2868</v>
      </c>
      <c r="KR90" s="82" t="s">
        <v>2868</v>
      </c>
      <c r="KS90" s="82" t="s">
        <v>2868</v>
      </c>
      <c r="KT90" s="82" t="s">
        <v>2868</v>
      </c>
      <c r="KU90" s="82" t="s">
        <v>2868</v>
      </c>
      <c r="KV90" s="82" t="s">
        <v>2868</v>
      </c>
      <c r="KW90" s="82" t="s">
        <v>2868</v>
      </c>
      <c r="KX90" s="82" t="s">
        <v>2868</v>
      </c>
      <c r="KY90" s="82" t="s">
        <v>2868</v>
      </c>
      <c r="KZ90" s="82" t="s">
        <v>2868</v>
      </c>
      <c r="LA90" s="82" t="s">
        <v>2868</v>
      </c>
      <c r="LB90" s="82" t="s">
        <v>2868</v>
      </c>
      <c r="LC90" s="82" t="s">
        <v>2868</v>
      </c>
      <c r="LD90" s="82" t="s">
        <v>2868</v>
      </c>
      <c r="LE90" s="82" t="s">
        <v>2868</v>
      </c>
      <c r="LF90" s="82" t="s">
        <v>2868</v>
      </c>
      <c r="LG90" s="82" t="s">
        <v>2868</v>
      </c>
      <c r="LH90" s="82" t="s">
        <v>2868</v>
      </c>
      <c r="LI90" s="82" t="s">
        <v>2868</v>
      </c>
      <c r="LJ90" s="82" t="s">
        <v>2868</v>
      </c>
      <c r="LK90" s="82" t="s">
        <v>2868</v>
      </c>
      <c r="LL90" s="82" t="s">
        <v>2868</v>
      </c>
      <c r="LM90" s="82" t="s">
        <v>2868</v>
      </c>
      <c r="LN90" s="82" t="s">
        <v>2868</v>
      </c>
      <c r="LO90" s="82" t="s">
        <v>2868</v>
      </c>
      <c r="LP90" s="82" t="s">
        <v>2868</v>
      </c>
      <c r="LQ90" s="82" t="s">
        <v>2868</v>
      </c>
      <c r="LR90" s="82" t="s">
        <v>2868</v>
      </c>
      <c r="LS90" s="82" t="s">
        <v>2868</v>
      </c>
      <c r="LT90" s="82" t="s">
        <v>2868</v>
      </c>
      <c r="LU90" s="82" t="s">
        <v>2868</v>
      </c>
      <c r="LV90" s="82" t="s">
        <v>2868</v>
      </c>
      <c r="LW90" s="82" t="s">
        <v>2868</v>
      </c>
      <c r="LX90" s="82" t="s">
        <v>2868</v>
      </c>
      <c r="LY90" s="82" t="s">
        <v>2868</v>
      </c>
      <c r="LZ90" s="82" t="s">
        <v>2868</v>
      </c>
      <c r="MA90" s="82" t="s">
        <v>2868</v>
      </c>
      <c r="MB90" s="82" t="s">
        <v>2868</v>
      </c>
      <c r="MC90" s="82" t="s">
        <v>2868</v>
      </c>
      <c r="MD90" s="82" t="s">
        <v>2868</v>
      </c>
      <c r="ME90" s="82" t="s">
        <v>2868</v>
      </c>
      <c r="MF90" s="82" t="s">
        <v>2868</v>
      </c>
      <c r="MG90" s="82" t="s">
        <v>2868</v>
      </c>
      <c r="MH90" s="82" t="s">
        <v>2868</v>
      </c>
      <c r="MI90" s="82" t="s">
        <v>2868</v>
      </c>
      <c r="MJ90" s="82" t="s">
        <v>2868</v>
      </c>
      <c r="MK90" s="82" t="s">
        <v>2868</v>
      </c>
      <c r="ML90" s="82" t="s">
        <v>2868</v>
      </c>
      <c r="MM90" s="82" t="s">
        <v>2868</v>
      </c>
      <c r="MN90" s="82" t="s">
        <v>2868</v>
      </c>
      <c r="MO90" s="82" t="s">
        <v>2868</v>
      </c>
      <c r="MP90" s="82" t="s">
        <v>2868</v>
      </c>
      <c r="MQ90" s="82" t="s">
        <v>2868</v>
      </c>
      <c r="MR90" s="82" t="s">
        <v>2868</v>
      </c>
      <c r="MS90" s="82" t="s">
        <v>2868</v>
      </c>
      <c r="MT90" s="82" t="s">
        <v>2868</v>
      </c>
      <c r="MU90" s="82" t="s">
        <v>2868</v>
      </c>
      <c r="MV90" s="82" t="s">
        <v>2868</v>
      </c>
      <c r="MW90" s="82" t="s">
        <v>2868</v>
      </c>
      <c r="MX90" s="82" t="s">
        <v>2868</v>
      </c>
      <c r="MY90" s="82" t="s">
        <v>2868</v>
      </c>
      <c r="MZ90" s="82" t="s">
        <v>2868</v>
      </c>
      <c r="NA90" s="82" t="s">
        <v>2868</v>
      </c>
      <c r="NB90" s="82" t="s">
        <v>2868</v>
      </c>
      <c r="NC90" s="82" t="s">
        <v>2868</v>
      </c>
      <c r="ND90" s="82" t="s">
        <v>2868</v>
      </c>
      <c r="NE90" s="82" t="s">
        <v>2868</v>
      </c>
      <c r="NF90" s="82" t="s">
        <v>2868</v>
      </c>
      <c r="NG90" s="82" t="s">
        <v>2868</v>
      </c>
      <c r="NH90" s="82" t="s">
        <v>2868</v>
      </c>
      <c r="NI90" s="82" t="s">
        <v>2868</v>
      </c>
      <c r="NJ90" s="82" t="s">
        <v>2868</v>
      </c>
      <c r="NK90" s="82" t="s">
        <v>2868</v>
      </c>
      <c r="NL90" s="82" t="s">
        <v>2868</v>
      </c>
      <c r="NM90" s="82" t="s">
        <v>2868</v>
      </c>
      <c r="NN90" s="82" t="s">
        <v>2868</v>
      </c>
      <c r="NO90" s="82" t="s">
        <v>2868</v>
      </c>
      <c r="NP90" s="82" t="s">
        <v>2868</v>
      </c>
      <c r="NQ90" s="82" t="s">
        <v>2868</v>
      </c>
      <c r="NR90" s="82" t="s">
        <v>2868</v>
      </c>
      <c r="NS90" s="82" t="s">
        <v>2868</v>
      </c>
      <c r="NT90" s="82" t="s">
        <v>2868</v>
      </c>
      <c r="NU90" s="82" t="s">
        <v>2868</v>
      </c>
      <c r="NV90" s="82" t="s">
        <v>2868</v>
      </c>
      <c r="NW90" s="82" t="s">
        <v>2868</v>
      </c>
      <c r="NX90" s="82" t="s">
        <v>2868</v>
      </c>
      <c r="NY90" s="82" t="s">
        <v>2868</v>
      </c>
      <c r="NZ90" s="82" t="s">
        <v>2868</v>
      </c>
      <c r="OA90" s="82" t="s">
        <v>2868</v>
      </c>
      <c r="OB90" s="82" t="s">
        <v>2868</v>
      </c>
      <c r="OC90" s="82" t="s">
        <v>2868</v>
      </c>
      <c r="OD90" s="82" t="s">
        <v>2868</v>
      </c>
      <c r="OE90" s="82" t="s">
        <v>2868</v>
      </c>
      <c r="OF90" s="82" t="s">
        <v>2868</v>
      </c>
      <c r="OG90" s="82" t="s">
        <v>2868</v>
      </c>
      <c r="OH90" s="82" t="s">
        <v>2868</v>
      </c>
      <c r="OI90" s="82" t="s">
        <v>2868</v>
      </c>
      <c r="OJ90" s="82" t="s">
        <v>2868</v>
      </c>
      <c r="OK90" s="82" t="s">
        <v>2868</v>
      </c>
      <c r="OL90" s="82" t="s">
        <v>2868</v>
      </c>
      <c r="OM90" s="82" t="s">
        <v>2868</v>
      </c>
      <c r="ON90" s="82" t="s">
        <v>2868</v>
      </c>
      <c r="OO90" s="82" t="s">
        <v>2868</v>
      </c>
      <c r="OP90" s="82" t="s">
        <v>2868</v>
      </c>
      <c r="OQ90" s="82" t="s">
        <v>2868</v>
      </c>
      <c r="OR90" s="82" t="s">
        <v>2868</v>
      </c>
      <c r="OS90" s="82" t="s">
        <v>2868</v>
      </c>
      <c r="OT90" s="82" t="s">
        <v>2868</v>
      </c>
      <c r="OU90" s="82" t="s">
        <v>2868</v>
      </c>
      <c r="OV90" s="82" t="s">
        <v>2868</v>
      </c>
      <c r="OW90" s="82" t="s">
        <v>2868</v>
      </c>
      <c r="OX90" s="82" t="s">
        <v>2868</v>
      </c>
      <c r="OY90" s="82" t="s">
        <v>2868</v>
      </c>
      <c r="OZ90" s="82" t="s">
        <v>2868</v>
      </c>
      <c r="PA90" s="82" t="s">
        <v>2868</v>
      </c>
      <c r="PB90" s="82" t="s">
        <v>2868</v>
      </c>
      <c r="PC90" s="82" t="s">
        <v>2868</v>
      </c>
      <c r="PD90" s="82" t="s">
        <v>2868</v>
      </c>
      <c r="PE90" s="82" t="s">
        <v>2868</v>
      </c>
      <c r="PF90" s="82" t="s">
        <v>2868</v>
      </c>
      <c r="PG90" s="82" t="s">
        <v>2868</v>
      </c>
      <c r="PH90" s="82" t="s">
        <v>2868</v>
      </c>
      <c r="PI90" s="82" t="s">
        <v>2868</v>
      </c>
      <c r="PJ90" s="82" t="s">
        <v>2868</v>
      </c>
      <c r="PK90" s="82" t="s">
        <v>2868</v>
      </c>
      <c r="PL90" s="82" t="s">
        <v>2868</v>
      </c>
      <c r="PM90" s="82" t="s">
        <v>2868</v>
      </c>
      <c r="PN90" s="82" t="s">
        <v>2868</v>
      </c>
      <c r="PO90" s="82" t="s">
        <v>2868</v>
      </c>
      <c r="PP90" s="82" t="s">
        <v>2868</v>
      </c>
      <c r="PQ90" s="82" t="s">
        <v>2868</v>
      </c>
      <c r="PR90" s="82" t="s">
        <v>2868</v>
      </c>
      <c r="PS90" s="82" t="s">
        <v>2868</v>
      </c>
      <c r="PT90" s="82" t="s">
        <v>2868</v>
      </c>
      <c r="PU90" s="82" t="s">
        <v>2868</v>
      </c>
      <c r="PV90" s="82" t="s">
        <v>2868</v>
      </c>
      <c r="PW90" s="82" t="s">
        <v>2868</v>
      </c>
      <c r="PX90" s="82" t="s">
        <v>2868</v>
      </c>
      <c r="PY90" s="82" t="s">
        <v>2868</v>
      </c>
      <c r="PZ90" s="82" t="s">
        <v>2868</v>
      </c>
      <c r="QA90" s="82" t="s">
        <v>2868</v>
      </c>
      <c r="QB90" s="82" t="s">
        <v>2868</v>
      </c>
      <c r="QC90" s="82" t="s">
        <v>2868</v>
      </c>
      <c r="QD90" s="82" t="s">
        <v>2868</v>
      </c>
      <c r="QE90" s="82" t="s">
        <v>2868</v>
      </c>
      <c r="QF90" s="82" t="s">
        <v>2868</v>
      </c>
      <c r="QG90" s="82" t="s">
        <v>2868</v>
      </c>
      <c r="QH90" s="82" t="s">
        <v>2868</v>
      </c>
      <c r="QI90" s="82" t="s">
        <v>2868</v>
      </c>
      <c r="QJ90" s="82" t="s">
        <v>2868</v>
      </c>
      <c r="QK90" s="82" t="s">
        <v>2868</v>
      </c>
      <c r="QL90" s="82" t="s">
        <v>2868</v>
      </c>
      <c r="QM90" s="82" t="s">
        <v>2868</v>
      </c>
    </row>
    <row r="91" spans="2:455">
      <c r="B91" s="82" t="s">
        <v>2987</v>
      </c>
      <c r="C91" s="82" t="s">
        <v>4186</v>
      </c>
      <c r="D91" s="82" t="s">
        <v>2987</v>
      </c>
      <c r="E91" s="82" t="s">
        <v>3335</v>
      </c>
      <c r="F91" s="82" t="s">
        <v>849</v>
      </c>
      <c r="G91" s="82" t="s">
        <v>1247</v>
      </c>
      <c r="H91" s="82" t="s">
        <v>1247</v>
      </c>
      <c r="I91" s="82" t="s">
        <v>4019</v>
      </c>
      <c r="J91" s="82" t="s">
        <v>4021</v>
      </c>
      <c r="K91" s="82" t="s">
        <v>3303</v>
      </c>
      <c r="L91" s="82" t="s">
        <v>3291</v>
      </c>
      <c r="M91" s="82" t="s">
        <v>3297</v>
      </c>
      <c r="N91" s="82" t="s">
        <v>3324</v>
      </c>
      <c r="O91" s="82" t="s">
        <v>3293</v>
      </c>
      <c r="P91" s="82" t="s">
        <v>3324</v>
      </c>
      <c r="Q91" s="82" t="s">
        <v>3293</v>
      </c>
      <c r="R91" s="82" t="s">
        <v>3291</v>
      </c>
      <c r="S91" s="82" t="s">
        <v>3291</v>
      </c>
      <c r="T91" s="82" t="s">
        <v>2868</v>
      </c>
      <c r="U91" s="82" t="s">
        <v>2868</v>
      </c>
      <c r="V91" s="82" t="s">
        <v>4276</v>
      </c>
      <c r="W91" s="82" t="s">
        <v>3289</v>
      </c>
      <c r="X91" s="82" t="s">
        <v>3294</v>
      </c>
      <c r="Y91" s="82" t="s">
        <v>3291</v>
      </c>
      <c r="Z91" s="82" t="s">
        <v>3301</v>
      </c>
      <c r="AA91" s="82" t="s">
        <v>3293</v>
      </c>
      <c r="AB91" s="82" t="s">
        <v>3289</v>
      </c>
      <c r="AC91" s="82" t="s">
        <v>3291</v>
      </c>
      <c r="AD91" s="82" t="s">
        <v>2868</v>
      </c>
      <c r="AE91" s="82" t="s">
        <v>2868</v>
      </c>
      <c r="AF91" s="82" t="s">
        <v>3302</v>
      </c>
      <c r="AG91" s="82" t="s">
        <v>3293</v>
      </c>
      <c r="AH91" s="82" t="s">
        <v>3291</v>
      </c>
      <c r="AI91" s="82" t="s">
        <v>3291</v>
      </c>
      <c r="AJ91" s="82" t="s">
        <v>4290</v>
      </c>
      <c r="AK91" s="82" t="s">
        <v>3289</v>
      </c>
      <c r="AL91" s="82" t="s">
        <v>3294</v>
      </c>
      <c r="AM91" s="82" t="s">
        <v>3291</v>
      </c>
      <c r="AN91" s="82" t="s">
        <v>3301</v>
      </c>
      <c r="AO91" s="82" t="s">
        <v>3293</v>
      </c>
      <c r="AP91" s="82" t="s">
        <v>3289</v>
      </c>
      <c r="AQ91" s="82" t="s">
        <v>3291</v>
      </c>
      <c r="AR91" s="82" t="s">
        <v>2868</v>
      </c>
      <c r="AS91" s="82" t="s">
        <v>2868</v>
      </c>
      <c r="AT91" s="82" t="s">
        <v>3302</v>
      </c>
      <c r="AU91" s="82" t="s">
        <v>3293</v>
      </c>
      <c r="AV91" s="82" t="s">
        <v>3291</v>
      </c>
      <c r="AW91" s="82" t="s">
        <v>3291</v>
      </c>
      <c r="AX91" s="82" t="s">
        <v>4277</v>
      </c>
      <c r="AY91" s="82" t="s">
        <v>3289</v>
      </c>
      <c r="AZ91" s="82" t="s">
        <v>3294</v>
      </c>
      <c r="BA91" s="82" t="s">
        <v>3291</v>
      </c>
      <c r="BB91" s="82" t="s">
        <v>3301</v>
      </c>
      <c r="BC91" s="82" t="s">
        <v>3293</v>
      </c>
      <c r="BD91" s="82" t="s">
        <v>3289</v>
      </c>
      <c r="BE91" s="82" t="s">
        <v>3291</v>
      </c>
      <c r="BF91" s="82" t="s">
        <v>2868</v>
      </c>
      <c r="BG91" s="82" t="s">
        <v>2868</v>
      </c>
      <c r="BH91" s="82" t="s">
        <v>3302</v>
      </c>
      <c r="BI91" s="82" t="s">
        <v>3293</v>
      </c>
      <c r="BJ91" s="82" t="s">
        <v>3291</v>
      </c>
      <c r="BK91" s="82" t="s">
        <v>3291</v>
      </c>
      <c r="BL91" s="82" t="s">
        <v>4291</v>
      </c>
      <c r="BM91" s="82" t="s">
        <v>3289</v>
      </c>
      <c r="BN91" s="82" t="s">
        <v>3294</v>
      </c>
      <c r="BO91" s="82" t="s">
        <v>3291</v>
      </c>
      <c r="BP91" s="82" t="s">
        <v>3301</v>
      </c>
      <c r="BQ91" s="82" t="s">
        <v>3293</v>
      </c>
      <c r="BR91" s="82" t="s">
        <v>3289</v>
      </c>
      <c r="BS91" s="82" t="s">
        <v>3291</v>
      </c>
      <c r="BT91" s="82" t="s">
        <v>2868</v>
      </c>
      <c r="BU91" s="82" t="s">
        <v>2868</v>
      </c>
      <c r="BV91" s="82" t="s">
        <v>3302</v>
      </c>
      <c r="BW91" s="82" t="s">
        <v>3293</v>
      </c>
      <c r="BX91" s="82" t="s">
        <v>3291</v>
      </c>
      <c r="BY91" s="82" t="s">
        <v>3291</v>
      </c>
      <c r="BZ91" s="82" t="s">
        <v>4278</v>
      </c>
      <c r="CA91" s="82" t="s">
        <v>3289</v>
      </c>
      <c r="CB91" s="82" t="s">
        <v>3294</v>
      </c>
      <c r="CC91" s="82" t="s">
        <v>3291</v>
      </c>
      <c r="CD91" s="82" t="s">
        <v>3301</v>
      </c>
      <c r="CE91" s="82" t="s">
        <v>3293</v>
      </c>
      <c r="CF91" s="82" t="s">
        <v>3289</v>
      </c>
      <c r="CG91" s="82" t="s">
        <v>3291</v>
      </c>
      <c r="CH91" s="82" t="s">
        <v>2868</v>
      </c>
      <c r="CI91" s="82" t="s">
        <v>2868</v>
      </c>
      <c r="CJ91" s="82" t="s">
        <v>3302</v>
      </c>
      <c r="CK91" s="82" t="s">
        <v>3293</v>
      </c>
      <c r="CL91" s="82" t="s">
        <v>3291</v>
      </c>
      <c r="CM91" s="82" t="s">
        <v>3291</v>
      </c>
      <c r="CN91" s="82" t="s">
        <v>4279</v>
      </c>
      <c r="CO91" s="82" t="s">
        <v>3289</v>
      </c>
      <c r="CP91" s="82" t="s">
        <v>3294</v>
      </c>
      <c r="CQ91" s="82" t="s">
        <v>3291</v>
      </c>
      <c r="CR91" s="82" t="s">
        <v>3301</v>
      </c>
      <c r="CS91" s="82" t="s">
        <v>3293</v>
      </c>
      <c r="CT91" s="82" t="s">
        <v>3289</v>
      </c>
      <c r="CU91" s="82" t="s">
        <v>3291</v>
      </c>
      <c r="CV91" s="82" t="s">
        <v>2868</v>
      </c>
      <c r="CW91" s="82" t="s">
        <v>2868</v>
      </c>
      <c r="CX91" s="82" t="s">
        <v>3302</v>
      </c>
      <c r="CY91" s="82" t="s">
        <v>3293</v>
      </c>
      <c r="CZ91" s="82" t="s">
        <v>3291</v>
      </c>
      <c r="DA91" s="82" t="s">
        <v>3291</v>
      </c>
      <c r="DB91" s="82" t="s">
        <v>4280</v>
      </c>
      <c r="DC91" s="82" t="s">
        <v>3289</v>
      </c>
      <c r="DD91" s="82" t="s">
        <v>3294</v>
      </c>
      <c r="DE91" s="82" t="s">
        <v>3291</v>
      </c>
      <c r="DF91" s="82" t="s">
        <v>3301</v>
      </c>
      <c r="DG91" s="82" t="s">
        <v>3293</v>
      </c>
      <c r="DH91" s="82" t="s">
        <v>3289</v>
      </c>
      <c r="DI91" s="82" t="s">
        <v>3291</v>
      </c>
      <c r="DJ91" s="82" t="s">
        <v>2868</v>
      </c>
      <c r="DK91" s="82" t="s">
        <v>2868</v>
      </c>
      <c r="DL91" s="82" t="s">
        <v>3302</v>
      </c>
      <c r="DM91" s="82" t="s">
        <v>3293</v>
      </c>
      <c r="DN91" s="82" t="s">
        <v>3291</v>
      </c>
      <c r="DO91" s="82" t="s">
        <v>3291</v>
      </c>
      <c r="DP91" s="82" t="s">
        <v>4281</v>
      </c>
      <c r="DQ91" s="82" t="s">
        <v>3297</v>
      </c>
      <c r="DR91" s="82" t="s">
        <v>2868</v>
      </c>
      <c r="DS91" s="82" t="s">
        <v>2868</v>
      </c>
      <c r="DT91" s="82" t="s">
        <v>2868</v>
      </c>
      <c r="DU91" s="82" t="s">
        <v>2868</v>
      </c>
      <c r="DV91" s="82" t="s">
        <v>2868</v>
      </c>
      <c r="DW91" s="82" t="s">
        <v>2868</v>
      </c>
      <c r="DX91" s="82" t="s">
        <v>2868</v>
      </c>
      <c r="DY91" s="82" t="s">
        <v>2868</v>
      </c>
      <c r="DZ91" s="82" t="s">
        <v>2868</v>
      </c>
      <c r="EA91" s="82" t="s">
        <v>2868</v>
      </c>
      <c r="EB91" s="82" t="s">
        <v>2868</v>
      </c>
      <c r="EC91" s="82" t="s">
        <v>2868</v>
      </c>
      <c r="ED91" s="82" t="s">
        <v>4292</v>
      </c>
      <c r="EE91" s="82" t="s">
        <v>3289</v>
      </c>
      <c r="EF91" s="82" t="s">
        <v>3294</v>
      </c>
      <c r="EG91" s="82" t="s">
        <v>3291</v>
      </c>
      <c r="EH91" s="82" t="s">
        <v>3301</v>
      </c>
      <c r="EI91" s="82" t="s">
        <v>3293</v>
      </c>
      <c r="EJ91" s="82" t="s">
        <v>3289</v>
      </c>
      <c r="EK91" s="82" t="s">
        <v>3291</v>
      </c>
      <c r="EL91" s="82" t="s">
        <v>2868</v>
      </c>
      <c r="EM91" s="82" t="s">
        <v>2868</v>
      </c>
      <c r="EN91" s="82" t="s">
        <v>3302</v>
      </c>
      <c r="EO91" s="82" t="s">
        <v>3293</v>
      </c>
      <c r="EP91" s="82" t="s">
        <v>3291</v>
      </c>
      <c r="EQ91" s="82" t="s">
        <v>3291</v>
      </c>
      <c r="ER91" s="82" t="s">
        <v>4282</v>
      </c>
      <c r="ES91" s="82" t="s">
        <v>3289</v>
      </c>
      <c r="ET91" s="82" t="s">
        <v>2868</v>
      </c>
      <c r="EU91" s="82" t="s">
        <v>2868</v>
      </c>
      <c r="EV91" s="82" t="s">
        <v>2868</v>
      </c>
      <c r="EW91" s="82" t="s">
        <v>2868</v>
      </c>
      <c r="EX91" s="82" t="s">
        <v>2868</v>
      </c>
      <c r="EY91" s="82" t="s">
        <v>2868</v>
      </c>
      <c r="EZ91" s="82" t="s">
        <v>2868</v>
      </c>
      <c r="FA91" s="82" t="s">
        <v>2868</v>
      </c>
      <c r="FB91" s="82" t="s">
        <v>2868</v>
      </c>
      <c r="FC91" s="82" t="s">
        <v>2868</v>
      </c>
      <c r="FD91" s="82" t="s">
        <v>2868</v>
      </c>
      <c r="FE91" s="82" t="s">
        <v>2868</v>
      </c>
      <c r="FF91" s="82" t="s">
        <v>4283</v>
      </c>
      <c r="FG91" s="82" t="s">
        <v>3289</v>
      </c>
      <c r="FH91" s="82" t="s">
        <v>3294</v>
      </c>
      <c r="FI91" s="82" t="s">
        <v>3291</v>
      </c>
      <c r="FJ91" s="82" t="s">
        <v>3301</v>
      </c>
      <c r="FK91" s="82" t="s">
        <v>3293</v>
      </c>
      <c r="FL91" s="82" t="s">
        <v>3289</v>
      </c>
      <c r="FM91" s="82" t="s">
        <v>3291</v>
      </c>
      <c r="FN91" s="82" t="s">
        <v>2868</v>
      </c>
      <c r="FO91" s="82" t="s">
        <v>2868</v>
      </c>
      <c r="FP91" s="82" t="s">
        <v>3302</v>
      </c>
      <c r="FQ91" s="82" t="s">
        <v>3293</v>
      </c>
      <c r="FR91" s="82" t="s">
        <v>3291</v>
      </c>
      <c r="FS91" s="82" t="s">
        <v>3291</v>
      </c>
      <c r="FT91" s="82" t="s">
        <v>4293</v>
      </c>
      <c r="FU91" s="82" t="s">
        <v>3289</v>
      </c>
      <c r="FV91" s="82" t="s">
        <v>3294</v>
      </c>
      <c r="FW91" s="82" t="s">
        <v>3291</v>
      </c>
      <c r="FX91" s="82" t="s">
        <v>3301</v>
      </c>
      <c r="FY91" s="82" t="s">
        <v>3293</v>
      </c>
      <c r="FZ91" s="82" t="s">
        <v>3289</v>
      </c>
      <c r="GA91" s="82" t="s">
        <v>3291</v>
      </c>
      <c r="GB91" s="82" t="s">
        <v>2868</v>
      </c>
      <c r="GC91" s="82" t="s">
        <v>2868</v>
      </c>
      <c r="GD91" s="82" t="s">
        <v>3302</v>
      </c>
      <c r="GE91" s="82" t="s">
        <v>3293</v>
      </c>
      <c r="GF91" s="82" t="s">
        <v>3291</v>
      </c>
      <c r="GG91" s="82" t="s">
        <v>3291</v>
      </c>
      <c r="GH91" s="82" t="s">
        <v>4284</v>
      </c>
      <c r="GI91" s="82" t="s">
        <v>3289</v>
      </c>
      <c r="GJ91" s="82" t="s">
        <v>3294</v>
      </c>
      <c r="GK91" s="82" t="s">
        <v>3291</v>
      </c>
      <c r="GL91" s="82" t="s">
        <v>3301</v>
      </c>
      <c r="GM91" s="82" t="s">
        <v>3293</v>
      </c>
      <c r="GN91" s="82" t="s">
        <v>3289</v>
      </c>
      <c r="GO91" s="82" t="s">
        <v>3291</v>
      </c>
      <c r="GP91" s="82" t="s">
        <v>2868</v>
      </c>
      <c r="GQ91" s="82" t="s">
        <v>2868</v>
      </c>
      <c r="GR91" s="82" t="s">
        <v>3302</v>
      </c>
      <c r="GS91" s="82" t="s">
        <v>3293</v>
      </c>
      <c r="GT91" s="82" t="s">
        <v>3291</v>
      </c>
      <c r="GU91" s="82" t="s">
        <v>3291</v>
      </c>
      <c r="GV91" s="82" t="s">
        <v>4294</v>
      </c>
      <c r="GW91" s="82" t="s">
        <v>3289</v>
      </c>
      <c r="GX91" s="82" t="s">
        <v>3294</v>
      </c>
      <c r="GY91" s="82" t="s">
        <v>3291</v>
      </c>
      <c r="GZ91" s="82" t="s">
        <v>3301</v>
      </c>
      <c r="HA91" s="82" t="s">
        <v>3293</v>
      </c>
      <c r="HB91" s="82" t="s">
        <v>3289</v>
      </c>
      <c r="HC91" s="82" t="s">
        <v>3291</v>
      </c>
      <c r="HD91" s="82" t="s">
        <v>2868</v>
      </c>
      <c r="HE91" s="82" t="s">
        <v>2868</v>
      </c>
      <c r="HF91" s="82" t="s">
        <v>3302</v>
      </c>
      <c r="HG91" s="82" t="s">
        <v>3293</v>
      </c>
      <c r="HH91" s="82" t="s">
        <v>3291</v>
      </c>
      <c r="HI91" s="82" t="s">
        <v>3291</v>
      </c>
      <c r="HJ91" s="82" t="s">
        <v>4285</v>
      </c>
      <c r="HK91" s="82" t="s">
        <v>3289</v>
      </c>
      <c r="HL91" s="82" t="s">
        <v>3294</v>
      </c>
      <c r="HM91" s="82" t="s">
        <v>3291</v>
      </c>
      <c r="HN91" s="82" t="s">
        <v>3301</v>
      </c>
      <c r="HO91" s="82" t="s">
        <v>3293</v>
      </c>
      <c r="HP91" s="82" t="s">
        <v>3289</v>
      </c>
      <c r="HQ91" s="82" t="s">
        <v>3291</v>
      </c>
      <c r="HR91" s="82" t="s">
        <v>2868</v>
      </c>
      <c r="HS91" s="82" t="s">
        <v>2868</v>
      </c>
      <c r="HT91" s="82" t="s">
        <v>3302</v>
      </c>
      <c r="HU91" s="82" t="s">
        <v>3293</v>
      </c>
      <c r="HV91" s="82" t="s">
        <v>3291</v>
      </c>
      <c r="HW91" s="82" t="s">
        <v>3291</v>
      </c>
      <c r="HX91" s="82" t="s">
        <v>4286</v>
      </c>
      <c r="HY91" s="82" t="s">
        <v>3297</v>
      </c>
      <c r="HZ91" s="82" t="s">
        <v>2868</v>
      </c>
      <c r="IA91" s="82" t="s">
        <v>2868</v>
      </c>
      <c r="IB91" s="82" t="s">
        <v>2868</v>
      </c>
      <c r="IC91" s="82" t="s">
        <v>2868</v>
      </c>
      <c r="ID91" s="82" t="s">
        <v>2868</v>
      </c>
      <c r="IE91" s="82" t="s">
        <v>2868</v>
      </c>
      <c r="IF91" s="82" t="s">
        <v>2868</v>
      </c>
      <c r="IG91" s="82" t="s">
        <v>2868</v>
      </c>
      <c r="IH91" s="82" t="s">
        <v>2868</v>
      </c>
      <c r="II91" s="82" t="s">
        <v>2868</v>
      </c>
      <c r="IJ91" s="82" t="s">
        <v>2868</v>
      </c>
      <c r="IK91" s="82" t="s">
        <v>2868</v>
      </c>
      <c r="IL91" s="82" t="s">
        <v>4287</v>
      </c>
      <c r="IM91" s="82" t="s">
        <v>3289</v>
      </c>
      <c r="IN91" s="82" t="s">
        <v>3294</v>
      </c>
      <c r="IO91" s="82" t="s">
        <v>3291</v>
      </c>
      <c r="IP91" s="82" t="s">
        <v>3301</v>
      </c>
      <c r="IQ91" s="82" t="s">
        <v>3293</v>
      </c>
      <c r="IR91" s="82" t="s">
        <v>3289</v>
      </c>
      <c r="IS91" s="82" t="s">
        <v>3291</v>
      </c>
      <c r="IT91" s="82" t="s">
        <v>2868</v>
      </c>
      <c r="IU91" s="82" t="s">
        <v>2868</v>
      </c>
      <c r="IV91" s="82" t="s">
        <v>3302</v>
      </c>
      <c r="IW91" s="82" t="s">
        <v>3293</v>
      </c>
      <c r="IX91" s="82" t="s">
        <v>3291</v>
      </c>
      <c r="IY91" s="82" t="s">
        <v>3291</v>
      </c>
      <c r="IZ91" s="82" t="s">
        <v>4288</v>
      </c>
      <c r="JA91" s="82" t="s">
        <v>3289</v>
      </c>
      <c r="JB91" s="82" t="s">
        <v>3294</v>
      </c>
      <c r="JC91" s="82" t="s">
        <v>3291</v>
      </c>
      <c r="JD91" s="82" t="s">
        <v>3301</v>
      </c>
      <c r="JE91" s="82" t="s">
        <v>3293</v>
      </c>
      <c r="JF91" s="82" t="s">
        <v>3289</v>
      </c>
      <c r="JG91" s="82" t="s">
        <v>3291</v>
      </c>
      <c r="JH91" s="82" t="s">
        <v>2868</v>
      </c>
      <c r="JI91" s="82" t="s">
        <v>2868</v>
      </c>
      <c r="JJ91" s="82" t="s">
        <v>3302</v>
      </c>
      <c r="JK91" s="82" t="s">
        <v>3293</v>
      </c>
      <c r="JL91" s="82" t="s">
        <v>3291</v>
      </c>
      <c r="JM91" s="82" t="s">
        <v>3291</v>
      </c>
      <c r="JN91" s="82" t="s">
        <v>4295</v>
      </c>
      <c r="JO91" s="82" t="s">
        <v>3289</v>
      </c>
      <c r="JP91" s="82" t="s">
        <v>3294</v>
      </c>
      <c r="JQ91" s="82" t="s">
        <v>3291</v>
      </c>
      <c r="JR91" s="82" t="s">
        <v>3301</v>
      </c>
      <c r="JS91" s="82" t="s">
        <v>3293</v>
      </c>
      <c r="JT91" s="82" t="s">
        <v>3289</v>
      </c>
      <c r="JU91" s="82" t="s">
        <v>3291</v>
      </c>
      <c r="JV91" s="82" t="s">
        <v>2868</v>
      </c>
      <c r="JW91" s="82" t="s">
        <v>2868</v>
      </c>
      <c r="JX91" s="82" t="s">
        <v>3302</v>
      </c>
      <c r="JY91" s="82" t="s">
        <v>3293</v>
      </c>
      <c r="JZ91" s="82" t="s">
        <v>3291</v>
      </c>
      <c r="KA91" s="82" t="s">
        <v>3291</v>
      </c>
      <c r="KB91" s="82" t="s">
        <v>4289</v>
      </c>
      <c r="KC91" s="82" t="s">
        <v>3289</v>
      </c>
      <c r="KD91" s="82" t="s">
        <v>3294</v>
      </c>
      <c r="KE91" s="82" t="s">
        <v>3291</v>
      </c>
      <c r="KF91" s="82" t="s">
        <v>3301</v>
      </c>
      <c r="KG91" s="82" t="s">
        <v>3293</v>
      </c>
      <c r="KH91" s="82" t="s">
        <v>3289</v>
      </c>
      <c r="KI91" s="82" t="s">
        <v>3291</v>
      </c>
      <c r="KJ91" s="82" t="s">
        <v>2868</v>
      </c>
      <c r="KK91" s="82" t="s">
        <v>2868</v>
      </c>
      <c r="KL91" s="82" t="s">
        <v>3302</v>
      </c>
      <c r="KM91" s="82" t="s">
        <v>3293</v>
      </c>
      <c r="KN91" s="82" t="s">
        <v>3291</v>
      </c>
      <c r="KO91" s="82" t="s">
        <v>3291</v>
      </c>
      <c r="KP91" s="82" t="s">
        <v>2868</v>
      </c>
      <c r="KQ91" s="82" t="s">
        <v>2868</v>
      </c>
      <c r="KR91" s="82" t="s">
        <v>2868</v>
      </c>
      <c r="KS91" s="82" t="s">
        <v>2868</v>
      </c>
      <c r="KT91" s="82" t="s">
        <v>2868</v>
      </c>
      <c r="KU91" s="82" t="s">
        <v>2868</v>
      </c>
      <c r="KV91" s="82" t="s">
        <v>2868</v>
      </c>
      <c r="KW91" s="82" t="s">
        <v>2868</v>
      </c>
      <c r="KX91" s="82" t="s">
        <v>2868</v>
      </c>
      <c r="KY91" s="82" t="s">
        <v>2868</v>
      </c>
      <c r="KZ91" s="82" t="s">
        <v>2868</v>
      </c>
      <c r="LA91" s="82" t="s">
        <v>2868</v>
      </c>
      <c r="LB91" s="82" t="s">
        <v>2868</v>
      </c>
      <c r="LC91" s="82" t="s">
        <v>2868</v>
      </c>
      <c r="LD91" s="82" t="s">
        <v>2868</v>
      </c>
      <c r="LE91" s="82" t="s">
        <v>2868</v>
      </c>
      <c r="LF91" s="82" t="s">
        <v>2868</v>
      </c>
      <c r="LG91" s="82" t="s">
        <v>2868</v>
      </c>
      <c r="LH91" s="82" t="s">
        <v>2868</v>
      </c>
      <c r="LI91" s="82" t="s">
        <v>2868</v>
      </c>
      <c r="LJ91" s="82" t="s">
        <v>2868</v>
      </c>
      <c r="LK91" s="82" t="s">
        <v>2868</v>
      </c>
      <c r="LL91" s="82" t="s">
        <v>2868</v>
      </c>
      <c r="LM91" s="82" t="s">
        <v>2868</v>
      </c>
      <c r="LN91" s="82" t="s">
        <v>2868</v>
      </c>
      <c r="LO91" s="82" t="s">
        <v>2868</v>
      </c>
      <c r="LP91" s="82" t="s">
        <v>2868</v>
      </c>
      <c r="LQ91" s="82" t="s">
        <v>2868</v>
      </c>
      <c r="LR91" s="82" t="s">
        <v>2868</v>
      </c>
      <c r="LS91" s="82" t="s">
        <v>2868</v>
      </c>
      <c r="LT91" s="82" t="s">
        <v>2868</v>
      </c>
      <c r="LU91" s="82" t="s">
        <v>2868</v>
      </c>
      <c r="LV91" s="82" t="s">
        <v>2868</v>
      </c>
      <c r="LW91" s="82" t="s">
        <v>2868</v>
      </c>
      <c r="LX91" s="82" t="s">
        <v>2868</v>
      </c>
      <c r="LY91" s="82" t="s">
        <v>2868</v>
      </c>
      <c r="LZ91" s="82" t="s">
        <v>2868</v>
      </c>
      <c r="MA91" s="82" t="s">
        <v>2868</v>
      </c>
      <c r="MB91" s="82" t="s">
        <v>2868</v>
      </c>
      <c r="MC91" s="82" t="s">
        <v>2868</v>
      </c>
      <c r="MD91" s="82" t="s">
        <v>2868</v>
      </c>
      <c r="ME91" s="82" t="s">
        <v>2868</v>
      </c>
      <c r="MF91" s="82" t="s">
        <v>2868</v>
      </c>
      <c r="MG91" s="82" t="s">
        <v>2868</v>
      </c>
      <c r="MH91" s="82" t="s">
        <v>2868</v>
      </c>
      <c r="MI91" s="82" t="s">
        <v>2868</v>
      </c>
      <c r="MJ91" s="82" t="s">
        <v>2868</v>
      </c>
      <c r="MK91" s="82" t="s">
        <v>2868</v>
      </c>
      <c r="ML91" s="82" t="s">
        <v>2868</v>
      </c>
      <c r="MM91" s="82" t="s">
        <v>2868</v>
      </c>
      <c r="MN91" s="82" t="s">
        <v>2868</v>
      </c>
      <c r="MO91" s="82" t="s">
        <v>2868</v>
      </c>
      <c r="MP91" s="82" t="s">
        <v>2868</v>
      </c>
      <c r="MQ91" s="82" t="s">
        <v>2868</v>
      </c>
      <c r="MR91" s="82" t="s">
        <v>2868</v>
      </c>
      <c r="MS91" s="82" t="s">
        <v>2868</v>
      </c>
      <c r="MT91" s="82" t="s">
        <v>2868</v>
      </c>
      <c r="MU91" s="82" t="s">
        <v>2868</v>
      </c>
      <c r="MV91" s="82" t="s">
        <v>2868</v>
      </c>
      <c r="MW91" s="82" t="s">
        <v>2868</v>
      </c>
      <c r="MX91" s="82" t="s">
        <v>2868</v>
      </c>
      <c r="MY91" s="82" t="s">
        <v>2868</v>
      </c>
      <c r="MZ91" s="82" t="s">
        <v>2868</v>
      </c>
      <c r="NA91" s="82" t="s">
        <v>2868</v>
      </c>
      <c r="NB91" s="82" t="s">
        <v>2868</v>
      </c>
      <c r="NC91" s="82" t="s">
        <v>2868</v>
      </c>
      <c r="ND91" s="82" t="s">
        <v>2868</v>
      </c>
      <c r="NE91" s="82" t="s">
        <v>2868</v>
      </c>
      <c r="NF91" s="82" t="s">
        <v>2868</v>
      </c>
      <c r="NG91" s="82" t="s">
        <v>2868</v>
      </c>
      <c r="NH91" s="82" t="s">
        <v>2868</v>
      </c>
      <c r="NI91" s="82" t="s">
        <v>2868</v>
      </c>
      <c r="NJ91" s="82" t="s">
        <v>2868</v>
      </c>
      <c r="NK91" s="82" t="s">
        <v>2868</v>
      </c>
      <c r="NL91" s="82" t="s">
        <v>2868</v>
      </c>
      <c r="NM91" s="82" t="s">
        <v>2868</v>
      </c>
      <c r="NN91" s="82" t="s">
        <v>2868</v>
      </c>
      <c r="NO91" s="82" t="s">
        <v>2868</v>
      </c>
      <c r="NP91" s="82" t="s">
        <v>2868</v>
      </c>
      <c r="NQ91" s="82" t="s">
        <v>2868</v>
      </c>
      <c r="NR91" s="82" t="s">
        <v>2868</v>
      </c>
      <c r="NS91" s="82" t="s">
        <v>2868</v>
      </c>
      <c r="NT91" s="82" t="s">
        <v>2868</v>
      </c>
      <c r="NU91" s="82" t="s">
        <v>2868</v>
      </c>
      <c r="NV91" s="82" t="s">
        <v>2868</v>
      </c>
      <c r="NW91" s="82" t="s">
        <v>2868</v>
      </c>
      <c r="NX91" s="82" t="s">
        <v>2868</v>
      </c>
      <c r="NY91" s="82" t="s">
        <v>2868</v>
      </c>
      <c r="NZ91" s="82" t="s">
        <v>2868</v>
      </c>
      <c r="OA91" s="82" t="s">
        <v>2868</v>
      </c>
      <c r="OB91" s="82" t="s">
        <v>2868</v>
      </c>
      <c r="OC91" s="82" t="s">
        <v>2868</v>
      </c>
      <c r="OD91" s="82" t="s">
        <v>2868</v>
      </c>
      <c r="OE91" s="82" t="s">
        <v>2868</v>
      </c>
      <c r="OF91" s="82" t="s">
        <v>2868</v>
      </c>
      <c r="OG91" s="82" t="s">
        <v>2868</v>
      </c>
      <c r="OH91" s="82" t="s">
        <v>2868</v>
      </c>
      <c r="OI91" s="82" t="s">
        <v>2868</v>
      </c>
      <c r="OJ91" s="82" t="s">
        <v>2868</v>
      </c>
      <c r="OK91" s="82" t="s">
        <v>2868</v>
      </c>
      <c r="OL91" s="82" t="s">
        <v>2868</v>
      </c>
      <c r="OM91" s="82" t="s">
        <v>2868</v>
      </c>
      <c r="ON91" s="82" t="s">
        <v>2868</v>
      </c>
      <c r="OO91" s="82" t="s">
        <v>2868</v>
      </c>
      <c r="OP91" s="82" t="s">
        <v>2868</v>
      </c>
      <c r="OQ91" s="82" t="s">
        <v>2868</v>
      </c>
      <c r="OR91" s="82" t="s">
        <v>2868</v>
      </c>
      <c r="OS91" s="82" t="s">
        <v>2868</v>
      </c>
      <c r="OT91" s="82" t="s">
        <v>2868</v>
      </c>
      <c r="OU91" s="82" t="s">
        <v>2868</v>
      </c>
      <c r="OV91" s="82" t="s">
        <v>2868</v>
      </c>
      <c r="OW91" s="82" t="s">
        <v>2868</v>
      </c>
      <c r="OX91" s="82" t="s">
        <v>2868</v>
      </c>
      <c r="OY91" s="82" t="s">
        <v>2868</v>
      </c>
      <c r="OZ91" s="82" t="s">
        <v>2868</v>
      </c>
      <c r="PA91" s="82" t="s">
        <v>2868</v>
      </c>
      <c r="PB91" s="82" t="s">
        <v>2868</v>
      </c>
      <c r="PC91" s="82" t="s">
        <v>2868</v>
      </c>
      <c r="PD91" s="82" t="s">
        <v>2868</v>
      </c>
      <c r="PE91" s="82" t="s">
        <v>2868</v>
      </c>
      <c r="PF91" s="82" t="s">
        <v>2868</v>
      </c>
      <c r="PG91" s="82" t="s">
        <v>2868</v>
      </c>
      <c r="PH91" s="82" t="s">
        <v>2868</v>
      </c>
      <c r="PI91" s="82" t="s">
        <v>2868</v>
      </c>
      <c r="PJ91" s="82" t="s">
        <v>2868</v>
      </c>
      <c r="PK91" s="82" t="s">
        <v>2868</v>
      </c>
      <c r="PL91" s="82" t="s">
        <v>2868</v>
      </c>
      <c r="PM91" s="82" t="s">
        <v>2868</v>
      </c>
      <c r="PN91" s="82" t="s">
        <v>2868</v>
      </c>
      <c r="PO91" s="82" t="s">
        <v>2868</v>
      </c>
      <c r="PP91" s="82" t="s">
        <v>2868</v>
      </c>
      <c r="PQ91" s="82" t="s">
        <v>2868</v>
      </c>
      <c r="PR91" s="82" t="s">
        <v>2868</v>
      </c>
      <c r="PS91" s="82" t="s">
        <v>2868</v>
      </c>
      <c r="PT91" s="82" t="s">
        <v>2868</v>
      </c>
      <c r="PU91" s="82" t="s">
        <v>2868</v>
      </c>
      <c r="PV91" s="82" t="s">
        <v>2868</v>
      </c>
      <c r="PW91" s="82" t="s">
        <v>2868</v>
      </c>
      <c r="PX91" s="82" t="s">
        <v>2868</v>
      </c>
      <c r="PY91" s="82" t="s">
        <v>2868</v>
      </c>
      <c r="PZ91" s="82" t="s">
        <v>2868</v>
      </c>
      <c r="QA91" s="82" t="s">
        <v>2868</v>
      </c>
      <c r="QB91" s="82" t="s">
        <v>2868</v>
      </c>
      <c r="QC91" s="82" t="s">
        <v>2868</v>
      </c>
      <c r="QD91" s="82" t="s">
        <v>2868</v>
      </c>
      <c r="QE91" s="82" t="s">
        <v>2868</v>
      </c>
      <c r="QF91" s="82" t="s">
        <v>2868</v>
      </c>
      <c r="QG91" s="82" t="s">
        <v>2868</v>
      </c>
      <c r="QH91" s="82" t="s">
        <v>2868</v>
      </c>
      <c r="QI91" s="82" t="s">
        <v>2868</v>
      </c>
      <c r="QJ91" s="82" t="s">
        <v>2868</v>
      </c>
      <c r="QK91" s="82" t="s">
        <v>2868</v>
      </c>
      <c r="QL91" s="82" t="s">
        <v>2868</v>
      </c>
      <c r="QM91" s="82" t="s">
        <v>2868</v>
      </c>
    </row>
    <row r="92" spans="2:455">
      <c r="B92" s="82" t="s">
        <v>2988</v>
      </c>
      <c r="C92" s="82" t="s">
        <v>4188</v>
      </c>
      <c r="D92" s="82" t="s">
        <v>2988</v>
      </c>
      <c r="E92" s="82" t="s">
        <v>3410</v>
      </c>
      <c r="F92" s="82" t="s">
        <v>849</v>
      </c>
      <c r="G92" s="82" t="s">
        <v>1383</v>
      </c>
      <c r="H92" s="82" t="s">
        <v>1383</v>
      </c>
      <c r="I92" s="82" t="s">
        <v>4019</v>
      </c>
      <c r="J92" s="82" t="s">
        <v>4021</v>
      </c>
      <c r="K92" s="82" t="s">
        <v>3301</v>
      </c>
      <c r="L92" s="82" t="s">
        <v>3291</v>
      </c>
      <c r="M92" s="82" t="s">
        <v>3304</v>
      </c>
      <c r="N92" s="82" t="s">
        <v>3332</v>
      </c>
      <c r="O92" s="82" t="s">
        <v>3291</v>
      </c>
      <c r="P92" s="82" t="s">
        <v>3324</v>
      </c>
      <c r="Q92" s="82" t="s">
        <v>3293</v>
      </c>
      <c r="R92" s="82" t="s">
        <v>3319</v>
      </c>
      <c r="S92" s="82" t="s">
        <v>3293</v>
      </c>
      <c r="T92" s="82" t="s">
        <v>2868</v>
      </c>
      <c r="U92" s="82" t="s">
        <v>2868</v>
      </c>
      <c r="V92" s="82" t="s">
        <v>4276</v>
      </c>
      <c r="W92" s="82" t="s">
        <v>3289</v>
      </c>
      <c r="X92" s="82" t="s">
        <v>3294</v>
      </c>
      <c r="Y92" s="82" t="s">
        <v>3291</v>
      </c>
      <c r="Z92" s="82" t="s">
        <v>3303</v>
      </c>
      <c r="AA92" s="82" t="s">
        <v>3293</v>
      </c>
      <c r="AB92" s="82" t="s">
        <v>3289</v>
      </c>
      <c r="AC92" s="82" t="s">
        <v>3291</v>
      </c>
      <c r="AD92" s="82" t="s">
        <v>2868</v>
      </c>
      <c r="AE92" s="82" t="s">
        <v>2868</v>
      </c>
      <c r="AF92" s="82" t="s">
        <v>3302</v>
      </c>
      <c r="AG92" s="82" t="s">
        <v>3293</v>
      </c>
      <c r="AH92" s="82" t="s">
        <v>3289</v>
      </c>
      <c r="AI92" s="82" t="s">
        <v>3291</v>
      </c>
      <c r="AJ92" s="82" t="s">
        <v>4290</v>
      </c>
      <c r="AK92" s="82" t="s">
        <v>3289</v>
      </c>
      <c r="AL92" s="82" t="s">
        <v>3294</v>
      </c>
      <c r="AM92" s="82" t="s">
        <v>3291</v>
      </c>
      <c r="AN92" s="82" t="s">
        <v>3298</v>
      </c>
      <c r="AO92" s="82" t="s">
        <v>3291</v>
      </c>
      <c r="AP92" s="82" t="s">
        <v>3289</v>
      </c>
      <c r="AQ92" s="82" t="s">
        <v>3291</v>
      </c>
      <c r="AR92" s="82" t="s">
        <v>2868</v>
      </c>
      <c r="AS92" s="82" t="s">
        <v>2868</v>
      </c>
      <c r="AT92" s="82" t="s">
        <v>3302</v>
      </c>
      <c r="AU92" s="82" t="s">
        <v>3293</v>
      </c>
      <c r="AV92" s="82" t="s">
        <v>3289</v>
      </c>
      <c r="AW92" s="82" t="s">
        <v>3293</v>
      </c>
      <c r="AX92" s="82" t="s">
        <v>4277</v>
      </c>
      <c r="AY92" s="82" t="s">
        <v>3289</v>
      </c>
      <c r="AZ92" s="82" t="s">
        <v>3294</v>
      </c>
      <c r="BA92" s="82" t="s">
        <v>3291</v>
      </c>
      <c r="BB92" s="82" t="s">
        <v>3303</v>
      </c>
      <c r="BC92" s="82" t="s">
        <v>3291</v>
      </c>
      <c r="BD92" s="82" t="s">
        <v>3289</v>
      </c>
      <c r="BE92" s="82" t="s">
        <v>3291</v>
      </c>
      <c r="BF92" s="82" t="s">
        <v>2868</v>
      </c>
      <c r="BG92" s="82" t="s">
        <v>2868</v>
      </c>
      <c r="BH92" s="82" t="s">
        <v>3302</v>
      </c>
      <c r="BI92" s="82" t="s">
        <v>3293</v>
      </c>
      <c r="BJ92" s="82" t="s">
        <v>3291</v>
      </c>
      <c r="BK92" s="82" t="s">
        <v>3293</v>
      </c>
      <c r="BL92" s="82" t="s">
        <v>4291</v>
      </c>
      <c r="BM92" s="82" t="s">
        <v>3289</v>
      </c>
      <c r="BN92" s="82" t="s">
        <v>3294</v>
      </c>
      <c r="BO92" s="82" t="s">
        <v>3291</v>
      </c>
      <c r="BP92" s="82" t="s">
        <v>3303</v>
      </c>
      <c r="BQ92" s="82" t="s">
        <v>3293</v>
      </c>
      <c r="BR92" s="82" t="s">
        <v>3289</v>
      </c>
      <c r="BS92" s="82" t="s">
        <v>3291</v>
      </c>
      <c r="BT92" s="82" t="s">
        <v>2868</v>
      </c>
      <c r="BU92" s="82" t="s">
        <v>2868</v>
      </c>
      <c r="BV92" s="82" t="s">
        <v>3302</v>
      </c>
      <c r="BW92" s="82" t="s">
        <v>3293</v>
      </c>
      <c r="BX92" s="82" t="s">
        <v>3289</v>
      </c>
      <c r="BY92" s="82" t="s">
        <v>3291</v>
      </c>
      <c r="BZ92" s="82" t="s">
        <v>4278</v>
      </c>
      <c r="CA92" s="82" t="s">
        <v>3289</v>
      </c>
      <c r="CB92" s="82" t="s">
        <v>3294</v>
      </c>
      <c r="CC92" s="82" t="s">
        <v>3291</v>
      </c>
      <c r="CD92" s="82" t="s">
        <v>3301</v>
      </c>
      <c r="CE92" s="82" t="s">
        <v>3293</v>
      </c>
      <c r="CF92" s="82" t="s">
        <v>3289</v>
      </c>
      <c r="CG92" s="82" t="s">
        <v>3291</v>
      </c>
      <c r="CH92" s="82" t="s">
        <v>2868</v>
      </c>
      <c r="CI92" s="82" t="s">
        <v>2868</v>
      </c>
      <c r="CJ92" s="82" t="s">
        <v>3302</v>
      </c>
      <c r="CK92" s="82" t="s">
        <v>3293</v>
      </c>
      <c r="CL92" s="82" t="s">
        <v>3291</v>
      </c>
      <c r="CM92" s="82" t="s">
        <v>3291</v>
      </c>
      <c r="CN92" s="82" t="s">
        <v>4279</v>
      </c>
      <c r="CO92" s="82" t="s">
        <v>3289</v>
      </c>
      <c r="CP92" s="82" t="s">
        <v>3294</v>
      </c>
      <c r="CQ92" s="82" t="s">
        <v>3291</v>
      </c>
      <c r="CR92" s="82" t="s">
        <v>3303</v>
      </c>
      <c r="CS92" s="82" t="s">
        <v>3293</v>
      </c>
      <c r="CT92" s="82" t="s">
        <v>3289</v>
      </c>
      <c r="CU92" s="82" t="s">
        <v>3291</v>
      </c>
      <c r="CV92" s="82" t="s">
        <v>2868</v>
      </c>
      <c r="CW92" s="82" t="s">
        <v>2868</v>
      </c>
      <c r="CX92" s="82" t="s">
        <v>3302</v>
      </c>
      <c r="CY92" s="82" t="s">
        <v>3293</v>
      </c>
      <c r="CZ92" s="82" t="s">
        <v>3289</v>
      </c>
      <c r="DA92" s="82" t="s">
        <v>3291</v>
      </c>
      <c r="DB92" s="82" t="s">
        <v>4280</v>
      </c>
      <c r="DC92" s="82" t="s">
        <v>3289</v>
      </c>
      <c r="DD92" s="82" t="s">
        <v>3294</v>
      </c>
      <c r="DE92" s="82" t="s">
        <v>3291</v>
      </c>
      <c r="DF92" s="82" t="s">
        <v>3303</v>
      </c>
      <c r="DG92" s="82" t="s">
        <v>3291</v>
      </c>
      <c r="DH92" s="82" t="s">
        <v>3289</v>
      </c>
      <c r="DI92" s="82" t="s">
        <v>3291</v>
      </c>
      <c r="DJ92" s="82" t="s">
        <v>2868</v>
      </c>
      <c r="DK92" s="82" t="s">
        <v>2868</v>
      </c>
      <c r="DL92" s="82" t="s">
        <v>3302</v>
      </c>
      <c r="DM92" s="82" t="s">
        <v>3293</v>
      </c>
      <c r="DN92" s="82" t="s">
        <v>3291</v>
      </c>
      <c r="DO92" s="82" t="s">
        <v>3293</v>
      </c>
      <c r="DP92" s="82" t="s">
        <v>4281</v>
      </c>
      <c r="DQ92" s="82" t="s">
        <v>3297</v>
      </c>
      <c r="DR92" s="82" t="s">
        <v>2868</v>
      </c>
      <c r="DS92" s="82" t="s">
        <v>2868</v>
      </c>
      <c r="DT92" s="82" t="s">
        <v>2868</v>
      </c>
      <c r="DU92" s="82" t="s">
        <v>2868</v>
      </c>
      <c r="DV92" s="82" t="s">
        <v>2868</v>
      </c>
      <c r="DW92" s="82" t="s">
        <v>2868</v>
      </c>
      <c r="DX92" s="82" t="s">
        <v>2868</v>
      </c>
      <c r="DY92" s="82" t="s">
        <v>2868</v>
      </c>
      <c r="DZ92" s="82" t="s">
        <v>2868</v>
      </c>
      <c r="EA92" s="82" t="s">
        <v>2868</v>
      </c>
      <c r="EB92" s="82" t="s">
        <v>2868</v>
      </c>
      <c r="EC92" s="82" t="s">
        <v>2868</v>
      </c>
      <c r="ED92" s="82" t="s">
        <v>4292</v>
      </c>
      <c r="EE92" s="82" t="s">
        <v>3289</v>
      </c>
      <c r="EF92" s="82" t="s">
        <v>3294</v>
      </c>
      <c r="EG92" s="82" t="s">
        <v>3291</v>
      </c>
      <c r="EH92" s="82" t="s">
        <v>3303</v>
      </c>
      <c r="EI92" s="82" t="s">
        <v>3291</v>
      </c>
      <c r="EJ92" s="82" t="s">
        <v>3289</v>
      </c>
      <c r="EK92" s="82" t="s">
        <v>3291</v>
      </c>
      <c r="EL92" s="82" t="s">
        <v>2868</v>
      </c>
      <c r="EM92" s="82" t="s">
        <v>2868</v>
      </c>
      <c r="EN92" s="82" t="s">
        <v>3302</v>
      </c>
      <c r="EO92" s="82" t="s">
        <v>3293</v>
      </c>
      <c r="EP92" s="82" t="s">
        <v>3291</v>
      </c>
      <c r="EQ92" s="82" t="s">
        <v>3293</v>
      </c>
      <c r="ER92" s="82" t="s">
        <v>4282</v>
      </c>
      <c r="ES92" s="82" t="s">
        <v>3289</v>
      </c>
      <c r="ET92" s="82" t="s">
        <v>3294</v>
      </c>
      <c r="EU92" s="82" t="s">
        <v>3291</v>
      </c>
      <c r="EV92" s="82" t="s">
        <v>3303</v>
      </c>
      <c r="EW92" s="82" t="s">
        <v>3293</v>
      </c>
      <c r="EX92" s="82" t="s">
        <v>3289</v>
      </c>
      <c r="EY92" s="82" t="s">
        <v>3291</v>
      </c>
      <c r="EZ92" s="82" t="s">
        <v>2868</v>
      </c>
      <c r="FA92" s="82" t="s">
        <v>2868</v>
      </c>
      <c r="FB92" s="82" t="s">
        <v>3302</v>
      </c>
      <c r="FC92" s="82" t="s">
        <v>3293</v>
      </c>
      <c r="FD92" s="82" t="s">
        <v>3289</v>
      </c>
      <c r="FE92" s="82" t="s">
        <v>3291</v>
      </c>
      <c r="FF92" s="82" t="s">
        <v>4283</v>
      </c>
      <c r="FG92" s="82" t="s">
        <v>3289</v>
      </c>
      <c r="FH92" s="82" t="s">
        <v>3294</v>
      </c>
      <c r="FI92" s="82" t="s">
        <v>3291</v>
      </c>
      <c r="FJ92" s="82" t="s">
        <v>3303</v>
      </c>
      <c r="FK92" s="82" t="s">
        <v>3293</v>
      </c>
      <c r="FL92" s="82" t="s">
        <v>3289</v>
      </c>
      <c r="FM92" s="82" t="s">
        <v>3291</v>
      </c>
      <c r="FN92" s="82" t="s">
        <v>2868</v>
      </c>
      <c r="FO92" s="82" t="s">
        <v>2868</v>
      </c>
      <c r="FP92" s="82" t="s">
        <v>3302</v>
      </c>
      <c r="FQ92" s="82" t="s">
        <v>3293</v>
      </c>
      <c r="FR92" s="82" t="s">
        <v>3289</v>
      </c>
      <c r="FS92" s="82" t="s">
        <v>3291</v>
      </c>
      <c r="FT92" s="82" t="s">
        <v>4293</v>
      </c>
      <c r="FU92" s="82" t="s">
        <v>3289</v>
      </c>
      <c r="FV92" s="82" t="s">
        <v>3294</v>
      </c>
      <c r="FW92" s="82" t="s">
        <v>3291</v>
      </c>
      <c r="FX92" s="82" t="s">
        <v>3298</v>
      </c>
      <c r="FY92" s="82" t="s">
        <v>3293</v>
      </c>
      <c r="FZ92" s="82" t="s">
        <v>3289</v>
      </c>
      <c r="GA92" s="82" t="s">
        <v>3291</v>
      </c>
      <c r="GB92" s="82" t="s">
        <v>2868</v>
      </c>
      <c r="GC92" s="82" t="s">
        <v>2868</v>
      </c>
      <c r="GD92" s="82" t="s">
        <v>3302</v>
      </c>
      <c r="GE92" s="82" t="s">
        <v>3293</v>
      </c>
      <c r="GF92" s="82" t="s">
        <v>3297</v>
      </c>
      <c r="GG92" s="82" t="s">
        <v>3291</v>
      </c>
      <c r="GH92" s="82" t="s">
        <v>4284</v>
      </c>
      <c r="GI92" s="82" t="s">
        <v>3297</v>
      </c>
      <c r="GJ92" s="82" t="s">
        <v>2868</v>
      </c>
      <c r="GK92" s="82" t="s">
        <v>2868</v>
      </c>
      <c r="GL92" s="82" t="s">
        <v>2868</v>
      </c>
      <c r="GM92" s="82" t="s">
        <v>2868</v>
      </c>
      <c r="GN92" s="82" t="s">
        <v>2868</v>
      </c>
      <c r="GO92" s="82" t="s">
        <v>2868</v>
      </c>
      <c r="GP92" s="82" t="s">
        <v>2868</v>
      </c>
      <c r="GQ92" s="82" t="s">
        <v>2868</v>
      </c>
      <c r="GR92" s="82" t="s">
        <v>2868</v>
      </c>
      <c r="GS92" s="82" t="s">
        <v>2868</v>
      </c>
      <c r="GT92" s="82" t="s">
        <v>2868</v>
      </c>
      <c r="GU92" s="82" t="s">
        <v>2868</v>
      </c>
      <c r="GV92" s="82" t="s">
        <v>4294</v>
      </c>
      <c r="GW92" s="82" t="s">
        <v>3289</v>
      </c>
      <c r="GX92" s="82" t="s">
        <v>3294</v>
      </c>
      <c r="GY92" s="82" t="s">
        <v>3291</v>
      </c>
      <c r="GZ92" s="82" t="s">
        <v>3303</v>
      </c>
      <c r="HA92" s="82" t="s">
        <v>3291</v>
      </c>
      <c r="HB92" s="82" t="s">
        <v>3289</v>
      </c>
      <c r="HC92" s="82" t="s">
        <v>3291</v>
      </c>
      <c r="HD92" s="82" t="s">
        <v>2868</v>
      </c>
      <c r="HE92" s="82" t="s">
        <v>2868</v>
      </c>
      <c r="HF92" s="82" t="s">
        <v>3302</v>
      </c>
      <c r="HG92" s="82" t="s">
        <v>3293</v>
      </c>
      <c r="HH92" s="82" t="s">
        <v>3291</v>
      </c>
      <c r="HI92" s="82" t="s">
        <v>3293</v>
      </c>
      <c r="HJ92" s="82" t="s">
        <v>4285</v>
      </c>
      <c r="HK92" s="82" t="s">
        <v>3289</v>
      </c>
      <c r="HL92" s="82" t="s">
        <v>3294</v>
      </c>
      <c r="HM92" s="82" t="s">
        <v>3291</v>
      </c>
      <c r="HN92" s="82" t="s">
        <v>3298</v>
      </c>
      <c r="HO92" s="82" t="s">
        <v>3291</v>
      </c>
      <c r="HP92" s="82" t="s">
        <v>3289</v>
      </c>
      <c r="HQ92" s="82" t="s">
        <v>3291</v>
      </c>
      <c r="HR92" s="82" t="s">
        <v>2868</v>
      </c>
      <c r="HS92" s="82" t="s">
        <v>2868</v>
      </c>
      <c r="HT92" s="82" t="s">
        <v>3302</v>
      </c>
      <c r="HU92" s="82" t="s">
        <v>3293</v>
      </c>
      <c r="HV92" s="82" t="s">
        <v>3289</v>
      </c>
      <c r="HW92" s="82" t="s">
        <v>3293</v>
      </c>
      <c r="HX92" s="82" t="s">
        <v>4286</v>
      </c>
      <c r="HY92" s="82" t="s">
        <v>3297</v>
      </c>
      <c r="HZ92" s="82" t="s">
        <v>2868</v>
      </c>
      <c r="IA92" s="82" t="s">
        <v>2868</v>
      </c>
      <c r="IB92" s="82" t="s">
        <v>2868</v>
      </c>
      <c r="IC92" s="82" t="s">
        <v>2868</v>
      </c>
      <c r="ID92" s="82" t="s">
        <v>2868</v>
      </c>
      <c r="IE92" s="82" t="s">
        <v>2868</v>
      </c>
      <c r="IF92" s="82" t="s">
        <v>2868</v>
      </c>
      <c r="IG92" s="82" t="s">
        <v>2868</v>
      </c>
      <c r="IH92" s="82" t="s">
        <v>2868</v>
      </c>
      <c r="II92" s="82" t="s">
        <v>2868</v>
      </c>
      <c r="IJ92" s="82" t="s">
        <v>2868</v>
      </c>
      <c r="IK92" s="82" t="s">
        <v>2868</v>
      </c>
      <c r="IL92" s="82" t="s">
        <v>4287</v>
      </c>
      <c r="IM92" s="82" t="s">
        <v>3289</v>
      </c>
      <c r="IN92" s="82" t="s">
        <v>3294</v>
      </c>
      <c r="IO92" s="82" t="s">
        <v>3291</v>
      </c>
      <c r="IP92" s="82" t="s">
        <v>3301</v>
      </c>
      <c r="IQ92" s="82" t="s">
        <v>3293</v>
      </c>
      <c r="IR92" s="82" t="s">
        <v>3289</v>
      </c>
      <c r="IS92" s="82" t="s">
        <v>3291</v>
      </c>
      <c r="IT92" s="82" t="s">
        <v>2868</v>
      </c>
      <c r="IU92" s="82" t="s">
        <v>2868</v>
      </c>
      <c r="IV92" s="82" t="s">
        <v>3302</v>
      </c>
      <c r="IW92" s="82" t="s">
        <v>3293</v>
      </c>
      <c r="IX92" s="82" t="s">
        <v>3291</v>
      </c>
      <c r="IY92" s="82" t="s">
        <v>3291</v>
      </c>
      <c r="IZ92" s="82" t="s">
        <v>4288</v>
      </c>
      <c r="JA92" s="82" t="s">
        <v>3289</v>
      </c>
      <c r="JB92" s="82" t="s">
        <v>3294</v>
      </c>
      <c r="JC92" s="82" t="s">
        <v>3291</v>
      </c>
      <c r="JD92" s="82" t="s">
        <v>3303</v>
      </c>
      <c r="JE92" s="82" t="s">
        <v>3291</v>
      </c>
      <c r="JF92" s="82" t="s">
        <v>3289</v>
      </c>
      <c r="JG92" s="82" t="s">
        <v>3291</v>
      </c>
      <c r="JH92" s="82" t="s">
        <v>2868</v>
      </c>
      <c r="JI92" s="82" t="s">
        <v>2868</v>
      </c>
      <c r="JJ92" s="82" t="s">
        <v>3302</v>
      </c>
      <c r="JK92" s="82" t="s">
        <v>3293</v>
      </c>
      <c r="JL92" s="82" t="s">
        <v>3291</v>
      </c>
      <c r="JM92" s="82" t="s">
        <v>3293</v>
      </c>
      <c r="JN92" s="82" t="s">
        <v>4295</v>
      </c>
      <c r="JO92" s="82" t="s">
        <v>3289</v>
      </c>
      <c r="JP92" s="82" t="s">
        <v>3294</v>
      </c>
      <c r="JQ92" s="82" t="s">
        <v>3291</v>
      </c>
      <c r="JR92" s="82" t="s">
        <v>3303</v>
      </c>
      <c r="JS92" s="82" t="s">
        <v>3293</v>
      </c>
      <c r="JT92" s="82" t="s">
        <v>3289</v>
      </c>
      <c r="JU92" s="82" t="s">
        <v>3291</v>
      </c>
      <c r="JV92" s="82" t="s">
        <v>2868</v>
      </c>
      <c r="JW92" s="82" t="s">
        <v>2868</v>
      </c>
      <c r="JX92" s="82" t="s">
        <v>3302</v>
      </c>
      <c r="JY92" s="82" t="s">
        <v>3293</v>
      </c>
      <c r="JZ92" s="82" t="s">
        <v>3289</v>
      </c>
      <c r="KA92" s="82" t="s">
        <v>3291</v>
      </c>
      <c r="KB92" s="82" t="s">
        <v>4289</v>
      </c>
      <c r="KC92" s="82" t="s">
        <v>3289</v>
      </c>
      <c r="KD92" s="82" t="s">
        <v>3294</v>
      </c>
      <c r="KE92" s="82" t="s">
        <v>3291</v>
      </c>
      <c r="KF92" s="82" t="s">
        <v>3301</v>
      </c>
      <c r="KG92" s="82" t="s">
        <v>3293</v>
      </c>
      <c r="KH92" s="82" t="s">
        <v>3289</v>
      </c>
      <c r="KI92" s="82" t="s">
        <v>3291</v>
      </c>
      <c r="KJ92" s="82" t="s">
        <v>2868</v>
      </c>
      <c r="KK92" s="82" t="s">
        <v>2868</v>
      </c>
      <c r="KL92" s="82" t="s">
        <v>3302</v>
      </c>
      <c r="KM92" s="82" t="s">
        <v>3293</v>
      </c>
      <c r="KN92" s="82" t="s">
        <v>3291</v>
      </c>
      <c r="KO92" s="82" t="s">
        <v>3291</v>
      </c>
      <c r="KP92" s="82" t="s">
        <v>2868</v>
      </c>
      <c r="KQ92" s="82" t="s">
        <v>2868</v>
      </c>
      <c r="KR92" s="82" t="s">
        <v>2868</v>
      </c>
      <c r="KS92" s="82" t="s">
        <v>2868</v>
      </c>
      <c r="KT92" s="82" t="s">
        <v>2868</v>
      </c>
      <c r="KU92" s="82" t="s">
        <v>2868</v>
      </c>
      <c r="KV92" s="82" t="s">
        <v>2868</v>
      </c>
      <c r="KW92" s="82" t="s">
        <v>2868</v>
      </c>
      <c r="KX92" s="82" t="s">
        <v>2868</v>
      </c>
      <c r="KY92" s="82" t="s">
        <v>2868</v>
      </c>
      <c r="KZ92" s="82" t="s">
        <v>2868</v>
      </c>
      <c r="LA92" s="82" t="s">
        <v>2868</v>
      </c>
      <c r="LB92" s="82" t="s">
        <v>2868</v>
      </c>
      <c r="LC92" s="82" t="s">
        <v>2868</v>
      </c>
      <c r="LD92" s="82" t="s">
        <v>2868</v>
      </c>
      <c r="LE92" s="82" t="s">
        <v>2868</v>
      </c>
      <c r="LF92" s="82" t="s">
        <v>2868</v>
      </c>
      <c r="LG92" s="82" t="s">
        <v>2868</v>
      </c>
      <c r="LH92" s="82" t="s">
        <v>2868</v>
      </c>
      <c r="LI92" s="82" t="s">
        <v>2868</v>
      </c>
      <c r="LJ92" s="82" t="s">
        <v>2868</v>
      </c>
      <c r="LK92" s="82" t="s">
        <v>2868</v>
      </c>
      <c r="LL92" s="82" t="s">
        <v>2868</v>
      </c>
      <c r="LM92" s="82" t="s">
        <v>2868</v>
      </c>
      <c r="LN92" s="82" t="s">
        <v>2868</v>
      </c>
      <c r="LO92" s="82" t="s">
        <v>2868</v>
      </c>
      <c r="LP92" s="82" t="s">
        <v>2868</v>
      </c>
      <c r="LQ92" s="82" t="s">
        <v>2868</v>
      </c>
      <c r="LR92" s="82" t="s">
        <v>2868</v>
      </c>
      <c r="LS92" s="82" t="s">
        <v>2868</v>
      </c>
      <c r="LT92" s="82" t="s">
        <v>2868</v>
      </c>
      <c r="LU92" s="82" t="s">
        <v>2868</v>
      </c>
      <c r="LV92" s="82" t="s">
        <v>2868</v>
      </c>
      <c r="LW92" s="82" t="s">
        <v>2868</v>
      </c>
      <c r="LX92" s="82" t="s">
        <v>2868</v>
      </c>
      <c r="LY92" s="82" t="s">
        <v>2868</v>
      </c>
      <c r="LZ92" s="82" t="s">
        <v>2868</v>
      </c>
      <c r="MA92" s="82" t="s">
        <v>2868</v>
      </c>
      <c r="MB92" s="82" t="s">
        <v>2868</v>
      </c>
      <c r="MC92" s="82" t="s">
        <v>2868</v>
      </c>
      <c r="MD92" s="82" t="s">
        <v>2868</v>
      </c>
      <c r="ME92" s="82" t="s">
        <v>2868</v>
      </c>
      <c r="MF92" s="82" t="s">
        <v>2868</v>
      </c>
      <c r="MG92" s="82" t="s">
        <v>2868</v>
      </c>
      <c r="MH92" s="82" t="s">
        <v>2868</v>
      </c>
      <c r="MI92" s="82" t="s">
        <v>2868</v>
      </c>
      <c r="MJ92" s="82" t="s">
        <v>2868</v>
      </c>
      <c r="MK92" s="82" t="s">
        <v>2868</v>
      </c>
      <c r="ML92" s="82" t="s">
        <v>2868</v>
      </c>
      <c r="MM92" s="82" t="s">
        <v>2868</v>
      </c>
      <c r="MN92" s="82" t="s">
        <v>2868</v>
      </c>
      <c r="MO92" s="82" t="s">
        <v>2868</v>
      </c>
      <c r="MP92" s="82" t="s">
        <v>2868</v>
      </c>
      <c r="MQ92" s="82" t="s">
        <v>2868</v>
      </c>
      <c r="MR92" s="82" t="s">
        <v>2868</v>
      </c>
      <c r="MS92" s="82" t="s">
        <v>2868</v>
      </c>
      <c r="MT92" s="82" t="s">
        <v>2868</v>
      </c>
      <c r="MU92" s="82" t="s">
        <v>2868</v>
      </c>
      <c r="MV92" s="82" t="s">
        <v>2868</v>
      </c>
      <c r="MW92" s="82" t="s">
        <v>2868</v>
      </c>
      <c r="MX92" s="82" t="s">
        <v>2868</v>
      </c>
      <c r="MY92" s="82" t="s">
        <v>2868</v>
      </c>
      <c r="MZ92" s="82" t="s">
        <v>2868</v>
      </c>
      <c r="NA92" s="82" t="s">
        <v>2868</v>
      </c>
      <c r="NB92" s="82" t="s">
        <v>2868</v>
      </c>
      <c r="NC92" s="82" t="s">
        <v>2868</v>
      </c>
      <c r="ND92" s="82" t="s">
        <v>2868</v>
      </c>
      <c r="NE92" s="82" t="s">
        <v>2868</v>
      </c>
      <c r="NF92" s="82" t="s">
        <v>2868</v>
      </c>
      <c r="NG92" s="82" t="s">
        <v>2868</v>
      </c>
      <c r="NH92" s="82" t="s">
        <v>2868</v>
      </c>
      <c r="NI92" s="82" t="s">
        <v>2868</v>
      </c>
      <c r="NJ92" s="82" t="s">
        <v>2868</v>
      </c>
      <c r="NK92" s="82" t="s">
        <v>2868</v>
      </c>
      <c r="NL92" s="82" t="s">
        <v>2868</v>
      </c>
      <c r="NM92" s="82" t="s">
        <v>2868</v>
      </c>
      <c r="NN92" s="82" t="s">
        <v>2868</v>
      </c>
      <c r="NO92" s="82" t="s">
        <v>2868</v>
      </c>
      <c r="NP92" s="82" t="s">
        <v>2868</v>
      </c>
      <c r="NQ92" s="82" t="s">
        <v>2868</v>
      </c>
      <c r="NR92" s="82" t="s">
        <v>2868</v>
      </c>
      <c r="NS92" s="82" t="s">
        <v>2868</v>
      </c>
      <c r="NT92" s="82" t="s">
        <v>2868</v>
      </c>
      <c r="NU92" s="82" t="s">
        <v>2868</v>
      </c>
      <c r="NV92" s="82" t="s">
        <v>2868</v>
      </c>
      <c r="NW92" s="82" t="s">
        <v>2868</v>
      </c>
      <c r="NX92" s="82" t="s">
        <v>2868</v>
      </c>
      <c r="NY92" s="82" t="s">
        <v>2868</v>
      </c>
      <c r="NZ92" s="82" t="s">
        <v>2868</v>
      </c>
      <c r="OA92" s="82" t="s">
        <v>2868</v>
      </c>
      <c r="OB92" s="82" t="s">
        <v>2868</v>
      </c>
      <c r="OC92" s="82" t="s">
        <v>2868</v>
      </c>
      <c r="OD92" s="82" t="s">
        <v>2868</v>
      </c>
      <c r="OE92" s="82" t="s">
        <v>2868</v>
      </c>
      <c r="OF92" s="82" t="s">
        <v>2868</v>
      </c>
      <c r="OG92" s="82" t="s">
        <v>2868</v>
      </c>
      <c r="OH92" s="82" t="s">
        <v>2868</v>
      </c>
      <c r="OI92" s="82" t="s">
        <v>2868</v>
      </c>
      <c r="OJ92" s="82" t="s">
        <v>2868</v>
      </c>
      <c r="OK92" s="82" t="s">
        <v>2868</v>
      </c>
      <c r="OL92" s="82" t="s">
        <v>2868</v>
      </c>
      <c r="OM92" s="82" t="s">
        <v>2868</v>
      </c>
      <c r="ON92" s="82" t="s">
        <v>2868</v>
      </c>
      <c r="OO92" s="82" t="s">
        <v>2868</v>
      </c>
      <c r="OP92" s="82" t="s">
        <v>2868</v>
      </c>
      <c r="OQ92" s="82" t="s">
        <v>2868</v>
      </c>
      <c r="OR92" s="82" t="s">
        <v>2868</v>
      </c>
      <c r="OS92" s="82" t="s">
        <v>2868</v>
      </c>
      <c r="OT92" s="82" t="s">
        <v>2868</v>
      </c>
      <c r="OU92" s="82" t="s">
        <v>2868</v>
      </c>
      <c r="OV92" s="82" t="s">
        <v>2868</v>
      </c>
      <c r="OW92" s="82" t="s">
        <v>2868</v>
      </c>
      <c r="OX92" s="82" t="s">
        <v>2868</v>
      </c>
      <c r="OY92" s="82" t="s">
        <v>2868</v>
      </c>
      <c r="OZ92" s="82" t="s">
        <v>2868</v>
      </c>
      <c r="PA92" s="82" t="s">
        <v>2868</v>
      </c>
      <c r="PB92" s="82" t="s">
        <v>2868</v>
      </c>
      <c r="PC92" s="82" t="s">
        <v>2868</v>
      </c>
      <c r="PD92" s="82" t="s">
        <v>2868</v>
      </c>
      <c r="PE92" s="82" t="s">
        <v>2868</v>
      </c>
      <c r="PF92" s="82" t="s">
        <v>2868</v>
      </c>
      <c r="PG92" s="82" t="s">
        <v>2868</v>
      </c>
      <c r="PH92" s="82" t="s">
        <v>2868</v>
      </c>
      <c r="PI92" s="82" t="s">
        <v>2868</v>
      </c>
      <c r="PJ92" s="82" t="s">
        <v>2868</v>
      </c>
      <c r="PK92" s="82" t="s">
        <v>2868</v>
      </c>
      <c r="PL92" s="82" t="s">
        <v>2868</v>
      </c>
      <c r="PM92" s="82" t="s">
        <v>2868</v>
      </c>
      <c r="PN92" s="82" t="s">
        <v>2868</v>
      </c>
      <c r="PO92" s="82" t="s">
        <v>2868</v>
      </c>
      <c r="PP92" s="82" t="s">
        <v>2868</v>
      </c>
      <c r="PQ92" s="82" t="s">
        <v>2868</v>
      </c>
      <c r="PR92" s="82" t="s">
        <v>2868</v>
      </c>
      <c r="PS92" s="82" t="s">
        <v>2868</v>
      </c>
      <c r="PT92" s="82" t="s">
        <v>2868</v>
      </c>
      <c r="PU92" s="82" t="s">
        <v>2868</v>
      </c>
      <c r="PV92" s="82" t="s">
        <v>2868</v>
      </c>
      <c r="PW92" s="82" t="s">
        <v>2868</v>
      </c>
      <c r="PX92" s="82" t="s">
        <v>2868</v>
      </c>
      <c r="PY92" s="82" t="s">
        <v>2868</v>
      </c>
      <c r="PZ92" s="82" t="s">
        <v>2868</v>
      </c>
      <c r="QA92" s="82" t="s">
        <v>2868</v>
      </c>
      <c r="QB92" s="82" t="s">
        <v>2868</v>
      </c>
      <c r="QC92" s="82" t="s">
        <v>2868</v>
      </c>
      <c r="QD92" s="82" t="s">
        <v>2868</v>
      </c>
      <c r="QE92" s="82" t="s">
        <v>2868</v>
      </c>
      <c r="QF92" s="82" t="s">
        <v>2868</v>
      </c>
      <c r="QG92" s="82" t="s">
        <v>2868</v>
      </c>
      <c r="QH92" s="82" t="s">
        <v>2868</v>
      </c>
      <c r="QI92" s="82" t="s">
        <v>2868</v>
      </c>
      <c r="QJ92" s="82" t="s">
        <v>2868</v>
      </c>
      <c r="QK92" s="82" t="s">
        <v>2868</v>
      </c>
      <c r="QL92" s="82" t="s">
        <v>2868</v>
      </c>
      <c r="QM92" s="82" t="s">
        <v>2868</v>
      </c>
    </row>
    <row r="93" spans="2:455">
      <c r="B93" s="82" t="s">
        <v>2991</v>
      </c>
      <c r="C93" s="82" t="s">
        <v>4190</v>
      </c>
      <c r="D93" s="82" t="s">
        <v>2991</v>
      </c>
      <c r="E93" s="82" t="s">
        <v>3411</v>
      </c>
      <c r="F93" s="82" t="s">
        <v>849</v>
      </c>
      <c r="G93" s="82" t="s">
        <v>441</v>
      </c>
      <c r="H93" s="82" t="s">
        <v>441</v>
      </c>
      <c r="I93" s="82" t="s">
        <v>4019</v>
      </c>
      <c r="J93" s="82" t="s">
        <v>4021</v>
      </c>
      <c r="K93" s="82" t="s">
        <v>3295</v>
      </c>
      <c r="L93" s="82" t="s">
        <v>3291</v>
      </c>
      <c r="M93" s="82" t="s">
        <v>3307</v>
      </c>
      <c r="N93" s="82" t="s">
        <v>3349</v>
      </c>
      <c r="O93" s="82" t="s">
        <v>3291</v>
      </c>
      <c r="P93" s="82" t="s">
        <v>3349</v>
      </c>
      <c r="Q93" s="82" t="s">
        <v>3291</v>
      </c>
      <c r="R93" s="82" t="s">
        <v>3291</v>
      </c>
      <c r="S93" s="82" t="s">
        <v>3291</v>
      </c>
      <c r="T93" s="82" t="s">
        <v>2868</v>
      </c>
      <c r="U93" s="82" t="s">
        <v>2868</v>
      </c>
      <c r="V93" s="82" t="s">
        <v>4276</v>
      </c>
      <c r="W93" s="82" t="s">
        <v>3289</v>
      </c>
      <c r="X93" s="82" t="s">
        <v>3320</v>
      </c>
      <c r="Y93" s="82" t="s">
        <v>3291</v>
      </c>
      <c r="Z93" s="82" t="s">
        <v>3295</v>
      </c>
      <c r="AA93" s="82" t="s">
        <v>3293</v>
      </c>
      <c r="AB93" s="82" t="s">
        <v>3289</v>
      </c>
      <c r="AC93" s="82" t="s">
        <v>3291</v>
      </c>
      <c r="AD93" s="82" t="s">
        <v>2868</v>
      </c>
      <c r="AE93" s="82" t="s">
        <v>2868</v>
      </c>
      <c r="AF93" s="82" t="s">
        <v>3302</v>
      </c>
      <c r="AG93" s="82" t="s">
        <v>3293</v>
      </c>
      <c r="AH93" s="82" t="s">
        <v>3291</v>
      </c>
      <c r="AI93" s="82" t="s">
        <v>3291</v>
      </c>
      <c r="AJ93" s="82" t="s">
        <v>4290</v>
      </c>
      <c r="AK93" s="82" t="s">
        <v>3289</v>
      </c>
      <c r="AL93" s="82" t="s">
        <v>3320</v>
      </c>
      <c r="AM93" s="82" t="s">
        <v>3291</v>
      </c>
      <c r="AN93" s="82" t="s">
        <v>3295</v>
      </c>
      <c r="AO93" s="82" t="s">
        <v>3293</v>
      </c>
      <c r="AP93" s="82" t="s">
        <v>3289</v>
      </c>
      <c r="AQ93" s="82" t="s">
        <v>3291</v>
      </c>
      <c r="AR93" s="82" t="s">
        <v>2868</v>
      </c>
      <c r="AS93" s="82" t="s">
        <v>2868</v>
      </c>
      <c r="AT93" s="82" t="s">
        <v>3302</v>
      </c>
      <c r="AU93" s="82" t="s">
        <v>3293</v>
      </c>
      <c r="AV93" s="82" t="s">
        <v>3291</v>
      </c>
      <c r="AW93" s="82" t="s">
        <v>3291</v>
      </c>
      <c r="AX93" s="82" t="s">
        <v>4277</v>
      </c>
      <c r="AY93" s="82" t="s">
        <v>3289</v>
      </c>
      <c r="AZ93" s="82" t="s">
        <v>3320</v>
      </c>
      <c r="BA93" s="82" t="s">
        <v>3291</v>
      </c>
      <c r="BB93" s="82" t="s">
        <v>3295</v>
      </c>
      <c r="BC93" s="82" t="s">
        <v>3293</v>
      </c>
      <c r="BD93" s="82" t="s">
        <v>3289</v>
      </c>
      <c r="BE93" s="82" t="s">
        <v>3291</v>
      </c>
      <c r="BF93" s="82" t="s">
        <v>2868</v>
      </c>
      <c r="BG93" s="82" t="s">
        <v>2868</v>
      </c>
      <c r="BH93" s="82" t="s">
        <v>3302</v>
      </c>
      <c r="BI93" s="82" t="s">
        <v>3293</v>
      </c>
      <c r="BJ93" s="82" t="s">
        <v>3291</v>
      </c>
      <c r="BK93" s="82" t="s">
        <v>3291</v>
      </c>
      <c r="BL93" s="82" t="s">
        <v>4291</v>
      </c>
      <c r="BM93" s="82" t="s">
        <v>3297</v>
      </c>
      <c r="BN93" s="82" t="s">
        <v>2868</v>
      </c>
      <c r="BO93" s="82" t="s">
        <v>2868</v>
      </c>
      <c r="BP93" s="82" t="s">
        <v>2868</v>
      </c>
      <c r="BQ93" s="82" t="s">
        <v>2868</v>
      </c>
      <c r="BR93" s="82" t="s">
        <v>2868</v>
      </c>
      <c r="BS93" s="82" t="s">
        <v>2868</v>
      </c>
      <c r="BT93" s="82" t="s">
        <v>2868</v>
      </c>
      <c r="BU93" s="82" t="s">
        <v>2868</v>
      </c>
      <c r="BV93" s="82" t="s">
        <v>2868</v>
      </c>
      <c r="BW93" s="82" t="s">
        <v>2868</v>
      </c>
      <c r="BX93" s="82" t="s">
        <v>2868</v>
      </c>
      <c r="BY93" s="82" t="s">
        <v>2868</v>
      </c>
      <c r="BZ93" s="82" t="s">
        <v>4278</v>
      </c>
      <c r="CA93" s="82" t="s">
        <v>3289</v>
      </c>
      <c r="CB93" s="82" t="s">
        <v>3320</v>
      </c>
      <c r="CC93" s="82" t="s">
        <v>3291</v>
      </c>
      <c r="CD93" s="82" t="s">
        <v>3295</v>
      </c>
      <c r="CE93" s="82" t="s">
        <v>3293</v>
      </c>
      <c r="CF93" s="82" t="s">
        <v>3289</v>
      </c>
      <c r="CG93" s="82" t="s">
        <v>3291</v>
      </c>
      <c r="CH93" s="82" t="s">
        <v>2868</v>
      </c>
      <c r="CI93" s="82" t="s">
        <v>2868</v>
      </c>
      <c r="CJ93" s="82" t="s">
        <v>3302</v>
      </c>
      <c r="CK93" s="82" t="s">
        <v>3293</v>
      </c>
      <c r="CL93" s="82" t="s">
        <v>3291</v>
      </c>
      <c r="CM93" s="82" t="s">
        <v>3291</v>
      </c>
      <c r="CN93" s="82" t="s">
        <v>4279</v>
      </c>
      <c r="CO93" s="82" t="s">
        <v>3289</v>
      </c>
      <c r="CP93" s="82" t="s">
        <v>3294</v>
      </c>
      <c r="CQ93" s="82" t="s">
        <v>3291</v>
      </c>
      <c r="CR93" s="82" t="s">
        <v>3301</v>
      </c>
      <c r="CS93" s="82" t="s">
        <v>3293</v>
      </c>
      <c r="CT93" s="82" t="s">
        <v>3289</v>
      </c>
      <c r="CU93" s="82" t="s">
        <v>3291</v>
      </c>
      <c r="CV93" s="82" t="s">
        <v>2868</v>
      </c>
      <c r="CW93" s="82" t="s">
        <v>2868</v>
      </c>
      <c r="CX93" s="82" t="s">
        <v>3302</v>
      </c>
      <c r="CY93" s="82" t="s">
        <v>3293</v>
      </c>
      <c r="CZ93" s="82" t="s">
        <v>3291</v>
      </c>
      <c r="DA93" s="82" t="s">
        <v>3291</v>
      </c>
      <c r="DB93" s="82" t="s">
        <v>4280</v>
      </c>
      <c r="DC93" s="82" t="s">
        <v>3297</v>
      </c>
      <c r="DD93" s="82" t="s">
        <v>2868</v>
      </c>
      <c r="DE93" s="82" t="s">
        <v>2868</v>
      </c>
      <c r="DF93" s="82" t="s">
        <v>2868</v>
      </c>
      <c r="DG93" s="82" t="s">
        <v>2868</v>
      </c>
      <c r="DH93" s="82" t="s">
        <v>2868</v>
      </c>
      <c r="DI93" s="82" t="s">
        <v>2868</v>
      </c>
      <c r="DJ93" s="82" t="s">
        <v>2868</v>
      </c>
      <c r="DK93" s="82" t="s">
        <v>2868</v>
      </c>
      <c r="DL93" s="82" t="s">
        <v>2868</v>
      </c>
      <c r="DM93" s="82" t="s">
        <v>2868</v>
      </c>
      <c r="DN93" s="82" t="s">
        <v>2868</v>
      </c>
      <c r="DO93" s="82" t="s">
        <v>2868</v>
      </c>
      <c r="DP93" s="82" t="s">
        <v>4281</v>
      </c>
      <c r="DQ93" s="82" t="s">
        <v>3297</v>
      </c>
      <c r="DR93" s="82" t="s">
        <v>2868</v>
      </c>
      <c r="DS93" s="82" t="s">
        <v>2868</v>
      </c>
      <c r="DT93" s="82" t="s">
        <v>2868</v>
      </c>
      <c r="DU93" s="82" t="s">
        <v>2868</v>
      </c>
      <c r="DV93" s="82" t="s">
        <v>2868</v>
      </c>
      <c r="DW93" s="82" t="s">
        <v>2868</v>
      </c>
      <c r="DX93" s="82" t="s">
        <v>2868</v>
      </c>
      <c r="DY93" s="82" t="s">
        <v>2868</v>
      </c>
      <c r="DZ93" s="82" t="s">
        <v>2868</v>
      </c>
      <c r="EA93" s="82" t="s">
        <v>2868</v>
      </c>
      <c r="EB93" s="82" t="s">
        <v>2868</v>
      </c>
      <c r="EC93" s="82" t="s">
        <v>2868</v>
      </c>
      <c r="ED93" s="82" t="s">
        <v>4292</v>
      </c>
      <c r="EE93" s="82" t="s">
        <v>3289</v>
      </c>
      <c r="EF93" s="82" t="s">
        <v>3294</v>
      </c>
      <c r="EG93" s="82" t="s">
        <v>3291</v>
      </c>
      <c r="EH93" s="82" t="s">
        <v>3301</v>
      </c>
      <c r="EI93" s="82" t="s">
        <v>3293</v>
      </c>
      <c r="EJ93" s="82" t="s">
        <v>3289</v>
      </c>
      <c r="EK93" s="82" t="s">
        <v>3291</v>
      </c>
      <c r="EL93" s="82" t="s">
        <v>2868</v>
      </c>
      <c r="EM93" s="82" t="s">
        <v>2868</v>
      </c>
      <c r="EN93" s="82" t="s">
        <v>3302</v>
      </c>
      <c r="EO93" s="82" t="s">
        <v>3293</v>
      </c>
      <c r="EP93" s="82" t="s">
        <v>3291</v>
      </c>
      <c r="EQ93" s="82" t="s">
        <v>3291</v>
      </c>
      <c r="ER93" s="82" t="s">
        <v>4282</v>
      </c>
      <c r="ES93" s="82" t="s">
        <v>3289</v>
      </c>
      <c r="ET93" s="82" t="s">
        <v>3294</v>
      </c>
      <c r="EU93" s="82" t="s">
        <v>3291</v>
      </c>
      <c r="EV93" s="82" t="s">
        <v>3301</v>
      </c>
      <c r="EW93" s="82" t="s">
        <v>3293</v>
      </c>
      <c r="EX93" s="82" t="s">
        <v>3289</v>
      </c>
      <c r="EY93" s="82" t="s">
        <v>3291</v>
      </c>
      <c r="EZ93" s="82" t="s">
        <v>2868</v>
      </c>
      <c r="FA93" s="82" t="s">
        <v>2868</v>
      </c>
      <c r="FB93" s="82" t="s">
        <v>3302</v>
      </c>
      <c r="FC93" s="82" t="s">
        <v>3293</v>
      </c>
      <c r="FD93" s="82" t="s">
        <v>3291</v>
      </c>
      <c r="FE93" s="82" t="s">
        <v>3291</v>
      </c>
      <c r="FF93" s="82" t="s">
        <v>4283</v>
      </c>
      <c r="FG93" s="82" t="s">
        <v>3289</v>
      </c>
      <c r="FH93" s="82" t="s">
        <v>3290</v>
      </c>
      <c r="FI93" s="82" t="s">
        <v>3293</v>
      </c>
      <c r="FJ93" s="82" t="s">
        <v>3314</v>
      </c>
      <c r="FK93" s="82" t="s">
        <v>3291</v>
      </c>
      <c r="FL93" s="82" t="s">
        <v>3289</v>
      </c>
      <c r="FM93" s="82" t="s">
        <v>3291</v>
      </c>
      <c r="FN93" s="82" t="s">
        <v>2868</v>
      </c>
      <c r="FO93" s="82" t="s">
        <v>2868</v>
      </c>
      <c r="FP93" s="82" t="s">
        <v>3302</v>
      </c>
      <c r="FQ93" s="82" t="s">
        <v>3293</v>
      </c>
      <c r="FR93" s="82" t="s">
        <v>3291</v>
      </c>
      <c r="FS93" s="82" t="s">
        <v>3291</v>
      </c>
      <c r="FT93" s="82" t="s">
        <v>4293</v>
      </c>
      <c r="FU93" s="82" t="s">
        <v>3289</v>
      </c>
      <c r="FV93" s="82" t="s">
        <v>3290</v>
      </c>
      <c r="FW93" s="82" t="s">
        <v>3293</v>
      </c>
      <c r="FX93" s="82" t="s">
        <v>3314</v>
      </c>
      <c r="FY93" s="82" t="s">
        <v>3291</v>
      </c>
      <c r="FZ93" s="82" t="s">
        <v>3289</v>
      </c>
      <c r="GA93" s="82" t="s">
        <v>3291</v>
      </c>
      <c r="GB93" s="82" t="s">
        <v>2868</v>
      </c>
      <c r="GC93" s="82" t="s">
        <v>2868</v>
      </c>
      <c r="GD93" s="82" t="s">
        <v>3302</v>
      </c>
      <c r="GE93" s="82" t="s">
        <v>3293</v>
      </c>
      <c r="GF93" s="82" t="s">
        <v>3291</v>
      </c>
      <c r="GG93" s="82" t="s">
        <v>3291</v>
      </c>
      <c r="GH93" s="82" t="s">
        <v>4284</v>
      </c>
      <c r="GI93" s="82" t="s">
        <v>3289</v>
      </c>
      <c r="GJ93" s="82" t="s">
        <v>3290</v>
      </c>
      <c r="GK93" s="82" t="s">
        <v>3293</v>
      </c>
      <c r="GL93" s="82" t="s">
        <v>3314</v>
      </c>
      <c r="GM93" s="82" t="s">
        <v>3291</v>
      </c>
      <c r="GN93" s="82" t="s">
        <v>3289</v>
      </c>
      <c r="GO93" s="82" t="s">
        <v>3291</v>
      </c>
      <c r="GP93" s="82" t="s">
        <v>2868</v>
      </c>
      <c r="GQ93" s="82" t="s">
        <v>2868</v>
      </c>
      <c r="GR93" s="82" t="s">
        <v>3302</v>
      </c>
      <c r="GS93" s="82" t="s">
        <v>3293</v>
      </c>
      <c r="GT93" s="82" t="s">
        <v>3291</v>
      </c>
      <c r="GU93" s="82" t="s">
        <v>3291</v>
      </c>
      <c r="GV93" s="82" t="s">
        <v>4294</v>
      </c>
      <c r="GW93" s="82" t="s">
        <v>3289</v>
      </c>
      <c r="GX93" s="82" t="s">
        <v>3294</v>
      </c>
      <c r="GY93" s="82" t="s">
        <v>3291</v>
      </c>
      <c r="GZ93" s="82" t="s">
        <v>3301</v>
      </c>
      <c r="HA93" s="82" t="s">
        <v>3293</v>
      </c>
      <c r="HB93" s="82" t="s">
        <v>3289</v>
      </c>
      <c r="HC93" s="82" t="s">
        <v>3291</v>
      </c>
      <c r="HD93" s="82" t="s">
        <v>2868</v>
      </c>
      <c r="HE93" s="82" t="s">
        <v>2868</v>
      </c>
      <c r="HF93" s="82" t="s">
        <v>3302</v>
      </c>
      <c r="HG93" s="82" t="s">
        <v>3293</v>
      </c>
      <c r="HH93" s="82" t="s">
        <v>3291</v>
      </c>
      <c r="HI93" s="82" t="s">
        <v>3291</v>
      </c>
      <c r="HJ93" s="82" t="s">
        <v>4285</v>
      </c>
      <c r="HK93" s="82" t="s">
        <v>3289</v>
      </c>
      <c r="HL93" s="82" t="s">
        <v>3290</v>
      </c>
      <c r="HM93" s="82" t="s">
        <v>3293</v>
      </c>
      <c r="HN93" s="82" t="s">
        <v>3314</v>
      </c>
      <c r="HO93" s="82" t="s">
        <v>3291</v>
      </c>
      <c r="HP93" s="82" t="s">
        <v>3289</v>
      </c>
      <c r="HQ93" s="82" t="s">
        <v>3291</v>
      </c>
      <c r="HR93" s="82" t="s">
        <v>2868</v>
      </c>
      <c r="HS93" s="82" t="s">
        <v>2868</v>
      </c>
      <c r="HT93" s="82" t="s">
        <v>3302</v>
      </c>
      <c r="HU93" s="82" t="s">
        <v>3293</v>
      </c>
      <c r="HV93" s="82" t="s">
        <v>3291</v>
      </c>
      <c r="HW93" s="82" t="s">
        <v>3291</v>
      </c>
      <c r="HX93" s="82" t="s">
        <v>4286</v>
      </c>
      <c r="HY93" s="82" t="s">
        <v>3297</v>
      </c>
      <c r="HZ93" s="82" t="s">
        <v>2868</v>
      </c>
      <c r="IA93" s="82" t="s">
        <v>2868</v>
      </c>
      <c r="IB93" s="82" t="s">
        <v>2868</v>
      </c>
      <c r="IC93" s="82" t="s">
        <v>2868</v>
      </c>
      <c r="ID93" s="82" t="s">
        <v>2868</v>
      </c>
      <c r="IE93" s="82" t="s">
        <v>2868</v>
      </c>
      <c r="IF93" s="82" t="s">
        <v>2868</v>
      </c>
      <c r="IG93" s="82" t="s">
        <v>2868</v>
      </c>
      <c r="IH93" s="82" t="s">
        <v>2868</v>
      </c>
      <c r="II93" s="82" t="s">
        <v>2868</v>
      </c>
      <c r="IJ93" s="82" t="s">
        <v>2868</v>
      </c>
      <c r="IK93" s="82" t="s">
        <v>2868</v>
      </c>
      <c r="IL93" s="82" t="s">
        <v>4287</v>
      </c>
      <c r="IM93" s="82" t="s">
        <v>3289</v>
      </c>
      <c r="IN93" s="82" t="s">
        <v>3290</v>
      </c>
      <c r="IO93" s="82" t="s">
        <v>3293</v>
      </c>
      <c r="IP93" s="82" t="s">
        <v>3314</v>
      </c>
      <c r="IQ93" s="82" t="s">
        <v>3291</v>
      </c>
      <c r="IR93" s="82" t="s">
        <v>3289</v>
      </c>
      <c r="IS93" s="82" t="s">
        <v>3291</v>
      </c>
      <c r="IT93" s="82" t="s">
        <v>2868</v>
      </c>
      <c r="IU93" s="82" t="s">
        <v>2868</v>
      </c>
      <c r="IV93" s="82" t="s">
        <v>3302</v>
      </c>
      <c r="IW93" s="82" t="s">
        <v>3293</v>
      </c>
      <c r="IX93" s="82" t="s">
        <v>3291</v>
      </c>
      <c r="IY93" s="82" t="s">
        <v>3291</v>
      </c>
      <c r="IZ93" s="82" t="s">
        <v>4288</v>
      </c>
      <c r="JA93" s="82" t="s">
        <v>3289</v>
      </c>
      <c r="JB93" s="82" t="s">
        <v>3290</v>
      </c>
      <c r="JC93" s="82" t="s">
        <v>3293</v>
      </c>
      <c r="JD93" s="82" t="s">
        <v>3314</v>
      </c>
      <c r="JE93" s="82" t="s">
        <v>3291</v>
      </c>
      <c r="JF93" s="82" t="s">
        <v>3289</v>
      </c>
      <c r="JG93" s="82" t="s">
        <v>3291</v>
      </c>
      <c r="JH93" s="82" t="s">
        <v>2868</v>
      </c>
      <c r="JI93" s="82" t="s">
        <v>2868</v>
      </c>
      <c r="JJ93" s="82" t="s">
        <v>3302</v>
      </c>
      <c r="JK93" s="82" t="s">
        <v>3293</v>
      </c>
      <c r="JL93" s="82" t="s">
        <v>3291</v>
      </c>
      <c r="JM93" s="82" t="s">
        <v>3291</v>
      </c>
      <c r="JN93" s="82" t="s">
        <v>4295</v>
      </c>
      <c r="JO93" s="82" t="s">
        <v>3289</v>
      </c>
      <c r="JP93" s="82" t="s">
        <v>3294</v>
      </c>
      <c r="JQ93" s="82" t="s">
        <v>3291</v>
      </c>
      <c r="JR93" s="82" t="s">
        <v>3301</v>
      </c>
      <c r="JS93" s="82" t="s">
        <v>3293</v>
      </c>
      <c r="JT93" s="82" t="s">
        <v>3289</v>
      </c>
      <c r="JU93" s="82" t="s">
        <v>3291</v>
      </c>
      <c r="JV93" s="82" t="s">
        <v>2868</v>
      </c>
      <c r="JW93" s="82" t="s">
        <v>2868</v>
      </c>
      <c r="JX93" s="82" t="s">
        <v>3302</v>
      </c>
      <c r="JY93" s="82" t="s">
        <v>3293</v>
      </c>
      <c r="JZ93" s="82" t="s">
        <v>3291</v>
      </c>
      <c r="KA93" s="82" t="s">
        <v>3291</v>
      </c>
      <c r="KB93" s="82" t="s">
        <v>4289</v>
      </c>
      <c r="KC93" s="82" t="s">
        <v>3289</v>
      </c>
      <c r="KD93" s="82" t="s">
        <v>3290</v>
      </c>
      <c r="KE93" s="82" t="s">
        <v>3293</v>
      </c>
      <c r="KF93" s="82" t="s">
        <v>3314</v>
      </c>
      <c r="KG93" s="82" t="s">
        <v>3291</v>
      </c>
      <c r="KH93" s="82" t="s">
        <v>3289</v>
      </c>
      <c r="KI93" s="82" t="s">
        <v>3291</v>
      </c>
      <c r="KJ93" s="82" t="s">
        <v>2868</v>
      </c>
      <c r="KK93" s="82" t="s">
        <v>2868</v>
      </c>
      <c r="KL93" s="82" t="s">
        <v>3302</v>
      </c>
      <c r="KM93" s="82" t="s">
        <v>3293</v>
      </c>
      <c r="KN93" s="82" t="s">
        <v>3291</v>
      </c>
      <c r="KO93" s="82" t="s">
        <v>3291</v>
      </c>
      <c r="KP93" s="82" t="s">
        <v>4021</v>
      </c>
      <c r="KQ93" s="82" t="s">
        <v>3304</v>
      </c>
      <c r="KR93" s="82" t="s">
        <v>2868</v>
      </c>
      <c r="KS93" s="82" t="s">
        <v>2868</v>
      </c>
      <c r="KT93" s="82" t="s">
        <v>2868</v>
      </c>
      <c r="KU93" s="82" t="s">
        <v>2868</v>
      </c>
      <c r="KV93" s="82" t="s">
        <v>2868</v>
      </c>
      <c r="KW93" s="82" t="s">
        <v>2868</v>
      </c>
      <c r="KX93" s="82" t="s">
        <v>2868</v>
      </c>
      <c r="KY93" s="82" t="s">
        <v>2868</v>
      </c>
      <c r="KZ93" s="82" t="s">
        <v>2868</v>
      </c>
      <c r="LA93" s="82" t="s">
        <v>2868</v>
      </c>
      <c r="LB93" s="82" t="s">
        <v>2868</v>
      </c>
      <c r="LC93" s="82" t="s">
        <v>2868</v>
      </c>
      <c r="LD93" s="82" t="s">
        <v>2868</v>
      </c>
      <c r="LE93" s="82" t="s">
        <v>2868</v>
      </c>
      <c r="LF93" s="82" t="s">
        <v>2868</v>
      </c>
      <c r="LG93" s="82" t="s">
        <v>2868</v>
      </c>
      <c r="LH93" s="82" t="s">
        <v>2868</v>
      </c>
      <c r="LI93" s="82" t="s">
        <v>2868</v>
      </c>
      <c r="LJ93" s="82" t="s">
        <v>2868</v>
      </c>
      <c r="LK93" s="82" t="s">
        <v>2868</v>
      </c>
      <c r="LL93" s="82" t="s">
        <v>2868</v>
      </c>
      <c r="LM93" s="82" t="s">
        <v>2868</v>
      </c>
      <c r="LN93" s="82" t="s">
        <v>2868</v>
      </c>
      <c r="LO93" s="82" t="s">
        <v>2868</v>
      </c>
      <c r="LP93" s="82" t="s">
        <v>2868</v>
      </c>
      <c r="LQ93" s="82" t="s">
        <v>2868</v>
      </c>
      <c r="LR93" s="82" t="s">
        <v>2868</v>
      </c>
      <c r="LS93" s="82" t="s">
        <v>2868</v>
      </c>
      <c r="LT93" s="82" t="s">
        <v>2868</v>
      </c>
      <c r="LU93" s="82" t="s">
        <v>2868</v>
      </c>
      <c r="LV93" s="82" t="s">
        <v>2868</v>
      </c>
      <c r="LW93" s="82" t="s">
        <v>2868</v>
      </c>
      <c r="LX93" s="82" t="s">
        <v>2868</v>
      </c>
      <c r="LY93" s="82" t="s">
        <v>2868</v>
      </c>
      <c r="LZ93" s="82" t="s">
        <v>2868</v>
      </c>
      <c r="MA93" s="82" t="s">
        <v>2868</v>
      </c>
      <c r="MB93" s="82" t="s">
        <v>2868</v>
      </c>
      <c r="MC93" s="82" t="s">
        <v>2868</v>
      </c>
      <c r="MD93" s="82" t="s">
        <v>2868</v>
      </c>
      <c r="ME93" s="82" t="s">
        <v>2868</v>
      </c>
      <c r="MF93" s="82" t="s">
        <v>2868</v>
      </c>
      <c r="MG93" s="82" t="s">
        <v>2868</v>
      </c>
      <c r="MH93" s="82" t="s">
        <v>2868</v>
      </c>
      <c r="MI93" s="82" t="s">
        <v>2868</v>
      </c>
      <c r="MJ93" s="82" t="s">
        <v>2868</v>
      </c>
      <c r="MK93" s="82" t="s">
        <v>2868</v>
      </c>
      <c r="ML93" s="82" t="s">
        <v>2868</v>
      </c>
      <c r="MM93" s="82" t="s">
        <v>2868</v>
      </c>
      <c r="MN93" s="82" t="s">
        <v>2868</v>
      </c>
      <c r="MO93" s="82" t="s">
        <v>2868</v>
      </c>
      <c r="MP93" s="82" t="s">
        <v>2868</v>
      </c>
      <c r="MQ93" s="82" t="s">
        <v>2868</v>
      </c>
      <c r="MR93" s="82" t="s">
        <v>2868</v>
      </c>
      <c r="MS93" s="82" t="s">
        <v>2868</v>
      </c>
      <c r="MT93" s="82" t="s">
        <v>2868</v>
      </c>
      <c r="MU93" s="82" t="s">
        <v>2868</v>
      </c>
      <c r="MV93" s="82" t="s">
        <v>2868</v>
      </c>
      <c r="MW93" s="82" t="s">
        <v>2868</v>
      </c>
      <c r="MX93" s="82" t="s">
        <v>2868</v>
      </c>
      <c r="MY93" s="82" t="s">
        <v>2868</v>
      </c>
      <c r="MZ93" s="82" t="s">
        <v>2868</v>
      </c>
      <c r="NA93" s="82" t="s">
        <v>2868</v>
      </c>
      <c r="NB93" s="82" t="s">
        <v>2868</v>
      </c>
      <c r="NC93" s="82" t="s">
        <v>2868</v>
      </c>
      <c r="ND93" s="82" t="s">
        <v>2868</v>
      </c>
      <c r="NE93" s="82" t="s">
        <v>2868</v>
      </c>
      <c r="NF93" s="82" t="s">
        <v>2868</v>
      </c>
      <c r="NG93" s="82" t="s">
        <v>2868</v>
      </c>
      <c r="NH93" s="82" t="s">
        <v>2868</v>
      </c>
      <c r="NI93" s="82" t="s">
        <v>2868</v>
      </c>
      <c r="NJ93" s="82" t="s">
        <v>2868</v>
      </c>
      <c r="NK93" s="82" t="s">
        <v>2868</v>
      </c>
      <c r="NL93" s="82" t="s">
        <v>2868</v>
      </c>
      <c r="NM93" s="82" t="s">
        <v>2868</v>
      </c>
      <c r="NN93" s="82" t="s">
        <v>2868</v>
      </c>
      <c r="NO93" s="82" t="s">
        <v>2868</v>
      </c>
      <c r="NP93" s="82" t="s">
        <v>2868</v>
      </c>
      <c r="NQ93" s="82" t="s">
        <v>2868</v>
      </c>
      <c r="NR93" s="82" t="s">
        <v>2868</v>
      </c>
      <c r="NS93" s="82" t="s">
        <v>2868</v>
      </c>
      <c r="NT93" s="82" t="s">
        <v>2868</v>
      </c>
      <c r="NU93" s="82" t="s">
        <v>2868</v>
      </c>
      <c r="NV93" s="82" t="s">
        <v>2868</v>
      </c>
      <c r="NW93" s="82" t="s">
        <v>2868</v>
      </c>
      <c r="NX93" s="82" t="s">
        <v>2868</v>
      </c>
      <c r="NY93" s="82" t="s">
        <v>2868</v>
      </c>
      <c r="NZ93" s="82" t="s">
        <v>2868</v>
      </c>
      <c r="OA93" s="82" t="s">
        <v>2868</v>
      </c>
      <c r="OB93" s="82" t="s">
        <v>2868</v>
      </c>
      <c r="OC93" s="82" t="s">
        <v>2868</v>
      </c>
      <c r="OD93" s="82" t="s">
        <v>2868</v>
      </c>
      <c r="OE93" s="82" t="s">
        <v>2868</v>
      </c>
      <c r="OF93" s="82" t="s">
        <v>2868</v>
      </c>
      <c r="OG93" s="82" t="s">
        <v>2868</v>
      </c>
      <c r="OH93" s="82" t="s">
        <v>2868</v>
      </c>
      <c r="OI93" s="82" t="s">
        <v>2868</v>
      </c>
      <c r="OJ93" s="82" t="s">
        <v>2868</v>
      </c>
      <c r="OK93" s="82" t="s">
        <v>2868</v>
      </c>
      <c r="OL93" s="82" t="s">
        <v>2868</v>
      </c>
      <c r="OM93" s="82" t="s">
        <v>2868</v>
      </c>
      <c r="ON93" s="82" t="s">
        <v>2868</v>
      </c>
      <c r="OO93" s="82" t="s">
        <v>2868</v>
      </c>
      <c r="OP93" s="82" t="s">
        <v>2868</v>
      </c>
      <c r="OQ93" s="82" t="s">
        <v>2868</v>
      </c>
      <c r="OR93" s="82" t="s">
        <v>2868</v>
      </c>
      <c r="OS93" s="82" t="s">
        <v>2868</v>
      </c>
      <c r="OT93" s="82" t="s">
        <v>2868</v>
      </c>
      <c r="OU93" s="82" t="s">
        <v>2868</v>
      </c>
      <c r="OV93" s="82" t="s">
        <v>2868</v>
      </c>
      <c r="OW93" s="82" t="s">
        <v>2868</v>
      </c>
      <c r="OX93" s="82" t="s">
        <v>2868</v>
      </c>
      <c r="OY93" s="82" t="s">
        <v>2868</v>
      </c>
      <c r="OZ93" s="82" t="s">
        <v>2868</v>
      </c>
      <c r="PA93" s="82" t="s">
        <v>2868</v>
      </c>
      <c r="PB93" s="82" t="s">
        <v>2868</v>
      </c>
      <c r="PC93" s="82" t="s">
        <v>2868</v>
      </c>
      <c r="PD93" s="82" t="s">
        <v>2868</v>
      </c>
      <c r="PE93" s="82" t="s">
        <v>2868</v>
      </c>
      <c r="PF93" s="82" t="s">
        <v>2868</v>
      </c>
      <c r="PG93" s="82" t="s">
        <v>2868</v>
      </c>
      <c r="PH93" s="82" t="s">
        <v>2868</v>
      </c>
      <c r="PI93" s="82" t="s">
        <v>2868</v>
      </c>
      <c r="PJ93" s="82" t="s">
        <v>2868</v>
      </c>
      <c r="PK93" s="82" t="s">
        <v>2868</v>
      </c>
      <c r="PL93" s="82" t="s">
        <v>2868</v>
      </c>
      <c r="PM93" s="82" t="s">
        <v>2868</v>
      </c>
      <c r="PN93" s="82" t="s">
        <v>2868</v>
      </c>
      <c r="PO93" s="82" t="s">
        <v>2868</v>
      </c>
      <c r="PP93" s="82" t="s">
        <v>2868</v>
      </c>
      <c r="PQ93" s="82" t="s">
        <v>2868</v>
      </c>
      <c r="PR93" s="82" t="s">
        <v>2868</v>
      </c>
      <c r="PS93" s="82" t="s">
        <v>2868</v>
      </c>
      <c r="PT93" s="82" t="s">
        <v>2868</v>
      </c>
      <c r="PU93" s="82" t="s">
        <v>2868</v>
      </c>
      <c r="PV93" s="82" t="s">
        <v>2868</v>
      </c>
      <c r="PW93" s="82" t="s">
        <v>2868</v>
      </c>
      <c r="PX93" s="82" t="s">
        <v>2868</v>
      </c>
      <c r="PY93" s="82" t="s">
        <v>2868</v>
      </c>
      <c r="PZ93" s="82" t="s">
        <v>2868</v>
      </c>
      <c r="QA93" s="82" t="s">
        <v>2868</v>
      </c>
      <c r="QB93" s="82" t="s">
        <v>2868</v>
      </c>
      <c r="QC93" s="82" t="s">
        <v>2868</v>
      </c>
      <c r="QD93" s="82" t="s">
        <v>2868</v>
      </c>
      <c r="QE93" s="82" t="s">
        <v>2868</v>
      </c>
      <c r="QF93" s="82" t="s">
        <v>2868</v>
      </c>
      <c r="QG93" s="82" t="s">
        <v>2868</v>
      </c>
      <c r="QH93" s="82" t="s">
        <v>2868</v>
      </c>
      <c r="QI93" s="82" t="s">
        <v>2868</v>
      </c>
      <c r="QJ93" s="82" t="s">
        <v>2868</v>
      </c>
      <c r="QK93" s="82" t="s">
        <v>2868</v>
      </c>
      <c r="QL93" s="82" t="s">
        <v>2868</v>
      </c>
      <c r="QM93" s="82" t="s">
        <v>2868</v>
      </c>
    </row>
    <row r="94" spans="2:455">
      <c r="B94" s="82" t="s">
        <v>2992</v>
      </c>
      <c r="C94" s="82" t="s">
        <v>4192</v>
      </c>
      <c r="D94" s="82" t="s">
        <v>2992</v>
      </c>
      <c r="E94" s="82" t="s">
        <v>3398</v>
      </c>
      <c r="F94" s="82" t="s">
        <v>849</v>
      </c>
      <c r="G94" s="82" t="s">
        <v>448</v>
      </c>
      <c r="H94" s="82" t="s">
        <v>448</v>
      </c>
      <c r="I94" s="82" t="s">
        <v>4019</v>
      </c>
      <c r="J94" s="82" t="s">
        <v>4021</v>
      </c>
      <c r="K94" s="82" t="s">
        <v>3303</v>
      </c>
      <c r="L94" s="82" t="s">
        <v>3291</v>
      </c>
      <c r="M94" s="82" t="s">
        <v>3297</v>
      </c>
      <c r="N94" s="82" t="s">
        <v>3368</v>
      </c>
      <c r="O94" s="82" t="s">
        <v>3291</v>
      </c>
      <c r="P94" s="82" t="s">
        <v>3369</v>
      </c>
      <c r="Q94" s="82" t="s">
        <v>3293</v>
      </c>
      <c r="R94" s="82" t="s">
        <v>3302</v>
      </c>
      <c r="S94" s="82" t="s">
        <v>3293</v>
      </c>
      <c r="T94" s="82" t="s">
        <v>2868</v>
      </c>
      <c r="U94" s="82" t="s">
        <v>2868</v>
      </c>
      <c r="V94" s="82" t="s">
        <v>4276</v>
      </c>
      <c r="W94" s="82" t="s">
        <v>3289</v>
      </c>
      <c r="X94" s="82" t="s">
        <v>3294</v>
      </c>
      <c r="Y94" s="82" t="s">
        <v>3291</v>
      </c>
      <c r="Z94" s="82" t="s">
        <v>3303</v>
      </c>
      <c r="AA94" s="82" t="s">
        <v>3291</v>
      </c>
      <c r="AB94" s="82" t="s">
        <v>3289</v>
      </c>
      <c r="AC94" s="82" t="s">
        <v>3291</v>
      </c>
      <c r="AD94" s="82" t="s">
        <v>2868</v>
      </c>
      <c r="AE94" s="82" t="s">
        <v>2868</v>
      </c>
      <c r="AF94" s="82" t="s">
        <v>3302</v>
      </c>
      <c r="AG94" s="82" t="s">
        <v>3293</v>
      </c>
      <c r="AH94" s="82" t="s">
        <v>3291</v>
      </c>
      <c r="AI94" s="82" t="s">
        <v>3293</v>
      </c>
      <c r="AJ94" s="82" t="s">
        <v>4290</v>
      </c>
      <c r="AK94" s="82" t="s">
        <v>3289</v>
      </c>
      <c r="AL94" s="82" t="s">
        <v>3294</v>
      </c>
      <c r="AM94" s="82" t="s">
        <v>3291</v>
      </c>
      <c r="AN94" s="82" t="s">
        <v>3301</v>
      </c>
      <c r="AO94" s="82" t="s">
        <v>3293</v>
      </c>
      <c r="AP94" s="82" t="s">
        <v>3289</v>
      </c>
      <c r="AQ94" s="82" t="s">
        <v>3291</v>
      </c>
      <c r="AR94" s="82" t="s">
        <v>2868</v>
      </c>
      <c r="AS94" s="82" t="s">
        <v>2868</v>
      </c>
      <c r="AT94" s="82" t="s">
        <v>3302</v>
      </c>
      <c r="AU94" s="82" t="s">
        <v>3293</v>
      </c>
      <c r="AV94" s="82" t="s">
        <v>3291</v>
      </c>
      <c r="AW94" s="82" t="s">
        <v>3291</v>
      </c>
      <c r="AX94" s="82" t="s">
        <v>4277</v>
      </c>
      <c r="AY94" s="82" t="s">
        <v>3289</v>
      </c>
      <c r="AZ94" s="82" t="s">
        <v>3294</v>
      </c>
      <c r="BA94" s="82" t="s">
        <v>3291</v>
      </c>
      <c r="BB94" s="82" t="s">
        <v>3303</v>
      </c>
      <c r="BC94" s="82" t="s">
        <v>3291</v>
      </c>
      <c r="BD94" s="82" t="s">
        <v>3289</v>
      </c>
      <c r="BE94" s="82" t="s">
        <v>3291</v>
      </c>
      <c r="BF94" s="82" t="s">
        <v>2868</v>
      </c>
      <c r="BG94" s="82" t="s">
        <v>2868</v>
      </c>
      <c r="BH94" s="82" t="s">
        <v>3302</v>
      </c>
      <c r="BI94" s="82" t="s">
        <v>3293</v>
      </c>
      <c r="BJ94" s="82" t="s">
        <v>3291</v>
      </c>
      <c r="BK94" s="82" t="s">
        <v>3293</v>
      </c>
      <c r="BL94" s="82" t="s">
        <v>4291</v>
      </c>
      <c r="BM94" s="82" t="s">
        <v>3289</v>
      </c>
      <c r="BN94" s="82" t="s">
        <v>3294</v>
      </c>
      <c r="BO94" s="82" t="s">
        <v>3291</v>
      </c>
      <c r="BP94" s="82" t="s">
        <v>3298</v>
      </c>
      <c r="BQ94" s="82" t="s">
        <v>3291</v>
      </c>
      <c r="BR94" s="82" t="s">
        <v>3289</v>
      </c>
      <c r="BS94" s="82" t="s">
        <v>3293</v>
      </c>
      <c r="BT94" s="82" t="s">
        <v>2868</v>
      </c>
      <c r="BU94" s="82" t="s">
        <v>2868</v>
      </c>
      <c r="BV94" s="82" t="s">
        <v>3302</v>
      </c>
      <c r="BW94" s="82" t="s">
        <v>3293</v>
      </c>
      <c r="BX94" s="82" t="s">
        <v>3289</v>
      </c>
      <c r="BY94" s="82" t="s">
        <v>3291</v>
      </c>
      <c r="BZ94" s="82" t="s">
        <v>4278</v>
      </c>
      <c r="CA94" s="82" t="s">
        <v>3289</v>
      </c>
      <c r="CB94" s="82" t="s">
        <v>3290</v>
      </c>
      <c r="CC94" s="82" t="s">
        <v>3293</v>
      </c>
      <c r="CD94" s="82" t="s">
        <v>3303</v>
      </c>
      <c r="CE94" s="82" t="s">
        <v>3291</v>
      </c>
      <c r="CF94" s="82" t="s">
        <v>3289</v>
      </c>
      <c r="CG94" s="82" t="s">
        <v>3291</v>
      </c>
      <c r="CH94" s="82" t="s">
        <v>2868</v>
      </c>
      <c r="CI94" s="82" t="s">
        <v>2868</v>
      </c>
      <c r="CJ94" s="82" t="s">
        <v>3311</v>
      </c>
      <c r="CK94" s="82" t="s">
        <v>3293</v>
      </c>
      <c r="CL94" s="82" t="s">
        <v>3291</v>
      </c>
      <c r="CM94" s="82" t="s">
        <v>3291</v>
      </c>
      <c r="CN94" s="82" t="s">
        <v>4279</v>
      </c>
      <c r="CO94" s="82" t="s">
        <v>3289</v>
      </c>
      <c r="CP94" s="82" t="s">
        <v>3294</v>
      </c>
      <c r="CQ94" s="82" t="s">
        <v>3291</v>
      </c>
      <c r="CR94" s="82" t="s">
        <v>3301</v>
      </c>
      <c r="CS94" s="82" t="s">
        <v>3293</v>
      </c>
      <c r="CT94" s="82" t="s">
        <v>3289</v>
      </c>
      <c r="CU94" s="82" t="s">
        <v>3291</v>
      </c>
      <c r="CV94" s="82" t="s">
        <v>2868</v>
      </c>
      <c r="CW94" s="82" t="s">
        <v>2868</v>
      </c>
      <c r="CX94" s="82" t="s">
        <v>3302</v>
      </c>
      <c r="CY94" s="82" t="s">
        <v>3293</v>
      </c>
      <c r="CZ94" s="82" t="s">
        <v>3291</v>
      </c>
      <c r="DA94" s="82" t="s">
        <v>3291</v>
      </c>
      <c r="DB94" s="82" t="s">
        <v>4280</v>
      </c>
      <c r="DC94" s="82" t="s">
        <v>3289</v>
      </c>
      <c r="DD94" s="82" t="s">
        <v>3294</v>
      </c>
      <c r="DE94" s="82" t="s">
        <v>3291</v>
      </c>
      <c r="DF94" s="82" t="s">
        <v>3301</v>
      </c>
      <c r="DG94" s="82" t="s">
        <v>3293</v>
      </c>
      <c r="DH94" s="82" t="s">
        <v>3289</v>
      </c>
      <c r="DI94" s="82" t="s">
        <v>3291</v>
      </c>
      <c r="DJ94" s="82" t="s">
        <v>2868</v>
      </c>
      <c r="DK94" s="82" t="s">
        <v>2868</v>
      </c>
      <c r="DL94" s="82" t="s">
        <v>3302</v>
      </c>
      <c r="DM94" s="82" t="s">
        <v>3293</v>
      </c>
      <c r="DN94" s="82" t="s">
        <v>3291</v>
      </c>
      <c r="DO94" s="82" t="s">
        <v>3291</v>
      </c>
      <c r="DP94" s="82" t="s">
        <v>4281</v>
      </c>
      <c r="DQ94" s="82" t="s">
        <v>3297</v>
      </c>
      <c r="DR94" s="82" t="s">
        <v>2868</v>
      </c>
      <c r="DS94" s="82" t="s">
        <v>2868</v>
      </c>
      <c r="DT94" s="82" t="s">
        <v>2868</v>
      </c>
      <c r="DU94" s="82" t="s">
        <v>2868</v>
      </c>
      <c r="DV94" s="82" t="s">
        <v>2868</v>
      </c>
      <c r="DW94" s="82" t="s">
        <v>2868</v>
      </c>
      <c r="DX94" s="82" t="s">
        <v>2868</v>
      </c>
      <c r="DY94" s="82" t="s">
        <v>2868</v>
      </c>
      <c r="DZ94" s="82" t="s">
        <v>2868</v>
      </c>
      <c r="EA94" s="82" t="s">
        <v>2868</v>
      </c>
      <c r="EB94" s="82" t="s">
        <v>2868</v>
      </c>
      <c r="EC94" s="82" t="s">
        <v>2868</v>
      </c>
      <c r="ED94" s="82" t="s">
        <v>4292</v>
      </c>
      <c r="EE94" s="82" t="s">
        <v>3289</v>
      </c>
      <c r="EF94" s="82" t="s">
        <v>3294</v>
      </c>
      <c r="EG94" s="82" t="s">
        <v>3291</v>
      </c>
      <c r="EH94" s="82" t="s">
        <v>3303</v>
      </c>
      <c r="EI94" s="82" t="s">
        <v>3293</v>
      </c>
      <c r="EJ94" s="82" t="s">
        <v>3289</v>
      </c>
      <c r="EK94" s="82" t="s">
        <v>3293</v>
      </c>
      <c r="EL94" s="82" t="s">
        <v>2868</v>
      </c>
      <c r="EM94" s="82" t="s">
        <v>2868</v>
      </c>
      <c r="EN94" s="82" t="s">
        <v>3302</v>
      </c>
      <c r="EO94" s="82" t="s">
        <v>3293</v>
      </c>
      <c r="EP94" s="82" t="s">
        <v>3291</v>
      </c>
      <c r="EQ94" s="82" t="s">
        <v>3293</v>
      </c>
      <c r="ER94" s="82" t="s">
        <v>4282</v>
      </c>
      <c r="ES94" s="82" t="s">
        <v>3289</v>
      </c>
      <c r="ET94" s="82" t="s">
        <v>3294</v>
      </c>
      <c r="EU94" s="82" t="s">
        <v>3291</v>
      </c>
      <c r="EV94" s="82" t="s">
        <v>3301</v>
      </c>
      <c r="EW94" s="82" t="s">
        <v>3293</v>
      </c>
      <c r="EX94" s="82" t="s">
        <v>3289</v>
      </c>
      <c r="EY94" s="82" t="s">
        <v>3291</v>
      </c>
      <c r="EZ94" s="82" t="s">
        <v>2868</v>
      </c>
      <c r="FA94" s="82" t="s">
        <v>2868</v>
      </c>
      <c r="FB94" s="82" t="s">
        <v>3302</v>
      </c>
      <c r="FC94" s="82" t="s">
        <v>3293</v>
      </c>
      <c r="FD94" s="82" t="s">
        <v>3291</v>
      </c>
      <c r="FE94" s="82" t="s">
        <v>3291</v>
      </c>
      <c r="FF94" s="82" t="s">
        <v>4283</v>
      </c>
      <c r="FG94" s="82" t="s">
        <v>3289</v>
      </c>
      <c r="FH94" s="82" t="s">
        <v>3294</v>
      </c>
      <c r="FI94" s="82" t="s">
        <v>3291</v>
      </c>
      <c r="FJ94" s="82" t="s">
        <v>3301</v>
      </c>
      <c r="FK94" s="82" t="s">
        <v>3293</v>
      </c>
      <c r="FL94" s="82" t="s">
        <v>3289</v>
      </c>
      <c r="FM94" s="82" t="s">
        <v>3291</v>
      </c>
      <c r="FN94" s="82" t="s">
        <v>2868</v>
      </c>
      <c r="FO94" s="82" t="s">
        <v>2868</v>
      </c>
      <c r="FP94" s="82" t="s">
        <v>3302</v>
      </c>
      <c r="FQ94" s="82" t="s">
        <v>3293</v>
      </c>
      <c r="FR94" s="82" t="s">
        <v>3291</v>
      </c>
      <c r="FS94" s="82" t="s">
        <v>3291</v>
      </c>
      <c r="FT94" s="82" t="s">
        <v>4293</v>
      </c>
      <c r="FU94" s="82" t="s">
        <v>3289</v>
      </c>
      <c r="FV94" s="82" t="s">
        <v>3294</v>
      </c>
      <c r="FW94" s="82" t="s">
        <v>3291</v>
      </c>
      <c r="FX94" s="82" t="s">
        <v>3301</v>
      </c>
      <c r="FY94" s="82" t="s">
        <v>3293</v>
      </c>
      <c r="FZ94" s="82" t="s">
        <v>3289</v>
      </c>
      <c r="GA94" s="82" t="s">
        <v>3291</v>
      </c>
      <c r="GB94" s="82" t="s">
        <v>2868</v>
      </c>
      <c r="GC94" s="82" t="s">
        <v>2868</v>
      </c>
      <c r="GD94" s="82" t="s">
        <v>3302</v>
      </c>
      <c r="GE94" s="82" t="s">
        <v>3293</v>
      </c>
      <c r="GF94" s="82" t="s">
        <v>3291</v>
      </c>
      <c r="GG94" s="82" t="s">
        <v>3291</v>
      </c>
      <c r="GH94" s="82" t="s">
        <v>4284</v>
      </c>
      <c r="GI94" s="82" t="s">
        <v>3289</v>
      </c>
      <c r="GJ94" s="82" t="s">
        <v>3294</v>
      </c>
      <c r="GK94" s="82" t="s">
        <v>3291</v>
      </c>
      <c r="GL94" s="82" t="s">
        <v>3298</v>
      </c>
      <c r="GM94" s="82" t="s">
        <v>3293</v>
      </c>
      <c r="GN94" s="82" t="s">
        <v>3289</v>
      </c>
      <c r="GO94" s="82" t="s">
        <v>3293</v>
      </c>
      <c r="GP94" s="82" t="s">
        <v>2868</v>
      </c>
      <c r="GQ94" s="82" t="s">
        <v>2868</v>
      </c>
      <c r="GR94" s="82" t="s">
        <v>3302</v>
      </c>
      <c r="GS94" s="82" t="s">
        <v>3293</v>
      </c>
      <c r="GT94" s="82" t="s">
        <v>3289</v>
      </c>
      <c r="GU94" s="82" t="s">
        <v>3293</v>
      </c>
      <c r="GV94" s="82" t="s">
        <v>4294</v>
      </c>
      <c r="GW94" s="82" t="s">
        <v>3289</v>
      </c>
      <c r="GX94" s="82" t="s">
        <v>3294</v>
      </c>
      <c r="GY94" s="82" t="s">
        <v>3291</v>
      </c>
      <c r="GZ94" s="82" t="s">
        <v>3303</v>
      </c>
      <c r="HA94" s="82" t="s">
        <v>3291</v>
      </c>
      <c r="HB94" s="82" t="s">
        <v>3289</v>
      </c>
      <c r="HC94" s="82" t="s">
        <v>3291</v>
      </c>
      <c r="HD94" s="82" t="s">
        <v>2868</v>
      </c>
      <c r="HE94" s="82" t="s">
        <v>2868</v>
      </c>
      <c r="HF94" s="82" t="s">
        <v>3302</v>
      </c>
      <c r="HG94" s="82" t="s">
        <v>3293</v>
      </c>
      <c r="HH94" s="82" t="s">
        <v>3291</v>
      </c>
      <c r="HI94" s="82" t="s">
        <v>3293</v>
      </c>
      <c r="HJ94" s="82" t="s">
        <v>4285</v>
      </c>
      <c r="HK94" s="82" t="s">
        <v>3289</v>
      </c>
      <c r="HL94" s="82" t="s">
        <v>3294</v>
      </c>
      <c r="HM94" s="82" t="s">
        <v>3291</v>
      </c>
      <c r="HN94" s="82" t="s">
        <v>3303</v>
      </c>
      <c r="HO94" s="82" t="s">
        <v>3291</v>
      </c>
      <c r="HP94" s="82" t="s">
        <v>3289</v>
      </c>
      <c r="HQ94" s="82" t="s">
        <v>3291</v>
      </c>
      <c r="HR94" s="82" t="s">
        <v>2868</v>
      </c>
      <c r="HS94" s="82" t="s">
        <v>2868</v>
      </c>
      <c r="HT94" s="82" t="s">
        <v>3302</v>
      </c>
      <c r="HU94" s="82" t="s">
        <v>3293</v>
      </c>
      <c r="HV94" s="82" t="s">
        <v>3291</v>
      </c>
      <c r="HW94" s="82" t="s">
        <v>3293</v>
      </c>
      <c r="HX94" s="82" t="s">
        <v>4286</v>
      </c>
      <c r="HY94" s="82" t="s">
        <v>3297</v>
      </c>
      <c r="HZ94" s="82" t="s">
        <v>2868</v>
      </c>
      <c r="IA94" s="82" t="s">
        <v>2868</v>
      </c>
      <c r="IB94" s="82" t="s">
        <v>2868</v>
      </c>
      <c r="IC94" s="82" t="s">
        <v>2868</v>
      </c>
      <c r="ID94" s="82" t="s">
        <v>2868</v>
      </c>
      <c r="IE94" s="82" t="s">
        <v>2868</v>
      </c>
      <c r="IF94" s="82" t="s">
        <v>2868</v>
      </c>
      <c r="IG94" s="82" t="s">
        <v>2868</v>
      </c>
      <c r="IH94" s="82" t="s">
        <v>2868</v>
      </c>
      <c r="II94" s="82" t="s">
        <v>2868</v>
      </c>
      <c r="IJ94" s="82" t="s">
        <v>2868</v>
      </c>
      <c r="IK94" s="82" t="s">
        <v>2868</v>
      </c>
      <c r="IL94" s="82" t="s">
        <v>4287</v>
      </c>
      <c r="IM94" s="82" t="s">
        <v>3289</v>
      </c>
      <c r="IN94" s="82" t="s">
        <v>3294</v>
      </c>
      <c r="IO94" s="82" t="s">
        <v>3291</v>
      </c>
      <c r="IP94" s="82" t="s">
        <v>3301</v>
      </c>
      <c r="IQ94" s="82" t="s">
        <v>3293</v>
      </c>
      <c r="IR94" s="82" t="s">
        <v>3289</v>
      </c>
      <c r="IS94" s="82" t="s">
        <v>3291</v>
      </c>
      <c r="IT94" s="82" t="s">
        <v>2868</v>
      </c>
      <c r="IU94" s="82" t="s">
        <v>2868</v>
      </c>
      <c r="IV94" s="82" t="s">
        <v>3302</v>
      </c>
      <c r="IW94" s="82" t="s">
        <v>3293</v>
      </c>
      <c r="IX94" s="82" t="s">
        <v>3291</v>
      </c>
      <c r="IY94" s="82" t="s">
        <v>3291</v>
      </c>
      <c r="IZ94" s="82" t="s">
        <v>4288</v>
      </c>
      <c r="JA94" s="82" t="s">
        <v>3289</v>
      </c>
      <c r="JB94" s="82" t="s">
        <v>3294</v>
      </c>
      <c r="JC94" s="82" t="s">
        <v>3291</v>
      </c>
      <c r="JD94" s="82" t="s">
        <v>3298</v>
      </c>
      <c r="JE94" s="82" t="s">
        <v>3293</v>
      </c>
      <c r="JF94" s="82" t="s">
        <v>3289</v>
      </c>
      <c r="JG94" s="82" t="s">
        <v>3293</v>
      </c>
      <c r="JH94" s="82" t="s">
        <v>2868</v>
      </c>
      <c r="JI94" s="82" t="s">
        <v>2868</v>
      </c>
      <c r="JJ94" s="82" t="s">
        <v>3302</v>
      </c>
      <c r="JK94" s="82" t="s">
        <v>3293</v>
      </c>
      <c r="JL94" s="82" t="s">
        <v>3289</v>
      </c>
      <c r="JM94" s="82" t="s">
        <v>3293</v>
      </c>
      <c r="JN94" s="82" t="s">
        <v>4295</v>
      </c>
      <c r="JO94" s="82" t="s">
        <v>3289</v>
      </c>
      <c r="JP94" s="82" t="s">
        <v>3330</v>
      </c>
      <c r="JQ94" s="82" t="s">
        <v>3293</v>
      </c>
      <c r="JR94" s="82" t="s">
        <v>3327</v>
      </c>
      <c r="JS94" s="82" t="s">
        <v>3291</v>
      </c>
      <c r="JT94" s="82" t="s">
        <v>3289</v>
      </c>
      <c r="JU94" s="82" t="s">
        <v>3291</v>
      </c>
      <c r="JV94" s="82" t="s">
        <v>2868</v>
      </c>
      <c r="JW94" s="82" t="s">
        <v>2868</v>
      </c>
      <c r="JX94" s="82" t="s">
        <v>3302</v>
      </c>
      <c r="JY94" s="82" t="s">
        <v>3293</v>
      </c>
      <c r="JZ94" s="82" t="s">
        <v>3289</v>
      </c>
      <c r="KA94" s="82" t="s">
        <v>3291</v>
      </c>
      <c r="KB94" s="82" t="s">
        <v>4289</v>
      </c>
      <c r="KC94" s="82" t="s">
        <v>3289</v>
      </c>
      <c r="KD94" s="82" t="s">
        <v>2868</v>
      </c>
      <c r="KE94" s="82" t="s">
        <v>2868</v>
      </c>
      <c r="KF94" s="82" t="s">
        <v>2868</v>
      </c>
      <c r="KG94" s="82" t="s">
        <v>2868</v>
      </c>
      <c r="KH94" s="82" t="s">
        <v>2868</v>
      </c>
      <c r="KI94" s="82" t="s">
        <v>2868</v>
      </c>
      <c r="KJ94" s="82" t="s">
        <v>2868</v>
      </c>
      <c r="KK94" s="82" t="s">
        <v>2868</v>
      </c>
      <c r="KL94" s="82" t="s">
        <v>2868</v>
      </c>
      <c r="KM94" s="82" t="s">
        <v>2868</v>
      </c>
      <c r="KN94" s="82" t="s">
        <v>2868</v>
      </c>
      <c r="KO94" s="82" t="s">
        <v>2868</v>
      </c>
      <c r="KP94" s="82" t="s">
        <v>2868</v>
      </c>
      <c r="KQ94" s="82" t="s">
        <v>2868</v>
      </c>
      <c r="KR94" s="82" t="s">
        <v>2868</v>
      </c>
      <c r="KS94" s="82" t="s">
        <v>2868</v>
      </c>
      <c r="KT94" s="82" t="s">
        <v>2868</v>
      </c>
      <c r="KU94" s="82" t="s">
        <v>2868</v>
      </c>
      <c r="KV94" s="82" t="s">
        <v>2868</v>
      </c>
      <c r="KW94" s="82" t="s">
        <v>2868</v>
      </c>
      <c r="KX94" s="82" t="s">
        <v>2868</v>
      </c>
      <c r="KY94" s="82" t="s">
        <v>2868</v>
      </c>
      <c r="KZ94" s="82" t="s">
        <v>2868</v>
      </c>
      <c r="LA94" s="82" t="s">
        <v>2868</v>
      </c>
      <c r="LB94" s="82" t="s">
        <v>2868</v>
      </c>
      <c r="LC94" s="82" t="s">
        <v>2868</v>
      </c>
      <c r="LD94" s="82" t="s">
        <v>2868</v>
      </c>
      <c r="LE94" s="82" t="s">
        <v>2868</v>
      </c>
      <c r="LF94" s="82" t="s">
        <v>2868</v>
      </c>
      <c r="LG94" s="82" t="s">
        <v>2868</v>
      </c>
      <c r="LH94" s="82" t="s">
        <v>2868</v>
      </c>
      <c r="LI94" s="82" t="s">
        <v>2868</v>
      </c>
      <c r="LJ94" s="82" t="s">
        <v>2868</v>
      </c>
      <c r="LK94" s="82" t="s">
        <v>2868</v>
      </c>
      <c r="LL94" s="82" t="s">
        <v>2868</v>
      </c>
      <c r="LM94" s="82" t="s">
        <v>2868</v>
      </c>
      <c r="LN94" s="82" t="s">
        <v>2868</v>
      </c>
      <c r="LO94" s="82" t="s">
        <v>2868</v>
      </c>
      <c r="LP94" s="82" t="s">
        <v>2868</v>
      </c>
      <c r="LQ94" s="82" t="s">
        <v>2868</v>
      </c>
      <c r="LR94" s="82" t="s">
        <v>2868</v>
      </c>
      <c r="LS94" s="82" t="s">
        <v>2868</v>
      </c>
      <c r="LT94" s="82" t="s">
        <v>2868</v>
      </c>
      <c r="LU94" s="82" t="s">
        <v>2868</v>
      </c>
      <c r="LV94" s="82" t="s">
        <v>2868</v>
      </c>
      <c r="LW94" s="82" t="s">
        <v>2868</v>
      </c>
      <c r="LX94" s="82" t="s">
        <v>2868</v>
      </c>
      <c r="LY94" s="82" t="s">
        <v>2868</v>
      </c>
      <c r="LZ94" s="82" t="s">
        <v>2868</v>
      </c>
      <c r="MA94" s="82" t="s">
        <v>2868</v>
      </c>
      <c r="MB94" s="82" t="s">
        <v>2868</v>
      </c>
      <c r="MC94" s="82" t="s">
        <v>2868</v>
      </c>
      <c r="MD94" s="82" t="s">
        <v>2868</v>
      </c>
      <c r="ME94" s="82" t="s">
        <v>2868</v>
      </c>
      <c r="MF94" s="82" t="s">
        <v>2868</v>
      </c>
      <c r="MG94" s="82" t="s">
        <v>2868</v>
      </c>
      <c r="MH94" s="82" t="s">
        <v>2868</v>
      </c>
      <c r="MI94" s="82" t="s">
        <v>2868</v>
      </c>
      <c r="MJ94" s="82" t="s">
        <v>2868</v>
      </c>
      <c r="MK94" s="82" t="s">
        <v>2868</v>
      </c>
      <c r="ML94" s="82" t="s">
        <v>2868</v>
      </c>
      <c r="MM94" s="82" t="s">
        <v>2868</v>
      </c>
      <c r="MN94" s="82" t="s">
        <v>2868</v>
      </c>
      <c r="MO94" s="82" t="s">
        <v>2868</v>
      </c>
      <c r="MP94" s="82" t="s">
        <v>2868</v>
      </c>
      <c r="MQ94" s="82" t="s">
        <v>2868</v>
      </c>
      <c r="MR94" s="82" t="s">
        <v>2868</v>
      </c>
      <c r="MS94" s="82" t="s">
        <v>2868</v>
      </c>
      <c r="MT94" s="82" t="s">
        <v>2868</v>
      </c>
      <c r="MU94" s="82" t="s">
        <v>2868</v>
      </c>
      <c r="MV94" s="82" t="s">
        <v>2868</v>
      </c>
      <c r="MW94" s="82" t="s">
        <v>2868</v>
      </c>
      <c r="MX94" s="82" t="s">
        <v>2868</v>
      </c>
      <c r="MY94" s="82" t="s">
        <v>2868</v>
      </c>
      <c r="MZ94" s="82" t="s">
        <v>2868</v>
      </c>
      <c r="NA94" s="82" t="s">
        <v>2868</v>
      </c>
      <c r="NB94" s="82" t="s">
        <v>2868</v>
      </c>
      <c r="NC94" s="82" t="s">
        <v>2868</v>
      </c>
      <c r="ND94" s="82" t="s">
        <v>2868</v>
      </c>
      <c r="NE94" s="82" t="s">
        <v>2868</v>
      </c>
      <c r="NF94" s="82" t="s">
        <v>2868</v>
      </c>
      <c r="NG94" s="82" t="s">
        <v>2868</v>
      </c>
      <c r="NH94" s="82" t="s">
        <v>2868</v>
      </c>
      <c r="NI94" s="82" t="s">
        <v>2868</v>
      </c>
      <c r="NJ94" s="82" t="s">
        <v>2868</v>
      </c>
      <c r="NK94" s="82" t="s">
        <v>2868</v>
      </c>
      <c r="NL94" s="82" t="s">
        <v>2868</v>
      </c>
      <c r="NM94" s="82" t="s">
        <v>2868</v>
      </c>
      <c r="NN94" s="82" t="s">
        <v>2868</v>
      </c>
      <c r="NO94" s="82" t="s">
        <v>2868</v>
      </c>
      <c r="NP94" s="82" t="s">
        <v>2868</v>
      </c>
      <c r="NQ94" s="82" t="s">
        <v>2868</v>
      </c>
      <c r="NR94" s="82" t="s">
        <v>2868</v>
      </c>
      <c r="NS94" s="82" t="s">
        <v>2868</v>
      </c>
      <c r="NT94" s="82" t="s">
        <v>2868</v>
      </c>
      <c r="NU94" s="82" t="s">
        <v>2868</v>
      </c>
      <c r="NV94" s="82" t="s">
        <v>2868</v>
      </c>
      <c r="NW94" s="82" t="s">
        <v>2868</v>
      </c>
      <c r="NX94" s="82" t="s">
        <v>2868</v>
      </c>
      <c r="NY94" s="82" t="s">
        <v>2868</v>
      </c>
      <c r="NZ94" s="82" t="s">
        <v>2868</v>
      </c>
      <c r="OA94" s="82" t="s">
        <v>2868</v>
      </c>
      <c r="OB94" s="82" t="s">
        <v>2868</v>
      </c>
      <c r="OC94" s="82" t="s">
        <v>2868</v>
      </c>
      <c r="OD94" s="82" t="s">
        <v>2868</v>
      </c>
      <c r="OE94" s="82" t="s">
        <v>2868</v>
      </c>
      <c r="OF94" s="82" t="s">
        <v>2868</v>
      </c>
      <c r="OG94" s="82" t="s">
        <v>2868</v>
      </c>
      <c r="OH94" s="82" t="s">
        <v>2868</v>
      </c>
      <c r="OI94" s="82" t="s">
        <v>2868</v>
      </c>
      <c r="OJ94" s="82" t="s">
        <v>2868</v>
      </c>
      <c r="OK94" s="82" t="s">
        <v>2868</v>
      </c>
      <c r="OL94" s="82" t="s">
        <v>2868</v>
      </c>
      <c r="OM94" s="82" t="s">
        <v>2868</v>
      </c>
      <c r="ON94" s="82" t="s">
        <v>2868</v>
      </c>
      <c r="OO94" s="82" t="s">
        <v>2868</v>
      </c>
      <c r="OP94" s="82" t="s">
        <v>2868</v>
      </c>
      <c r="OQ94" s="82" t="s">
        <v>2868</v>
      </c>
      <c r="OR94" s="82" t="s">
        <v>2868</v>
      </c>
      <c r="OS94" s="82" t="s">
        <v>2868</v>
      </c>
      <c r="OT94" s="82" t="s">
        <v>2868</v>
      </c>
      <c r="OU94" s="82" t="s">
        <v>2868</v>
      </c>
      <c r="OV94" s="82" t="s">
        <v>2868</v>
      </c>
      <c r="OW94" s="82" t="s">
        <v>2868</v>
      </c>
      <c r="OX94" s="82" t="s">
        <v>2868</v>
      </c>
      <c r="OY94" s="82" t="s">
        <v>2868</v>
      </c>
      <c r="OZ94" s="82" t="s">
        <v>2868</v>
      </c>
      <c r="PA94" s="82" t="s">
        <v>2868</v>
      </c>
      <c r="PB94" s="82" t="s">
        <v>2868</v>
      </c>
      <c r="PC94" s="82" t="s">
        <v>2868</v>
      </c>
      <c r="PD94" s="82" t="s">
        <v>2868</v>
      </c>
      <c r="PE94" s="82" t="s">
        <v>2868</v>
      </c>
      <c r="PF94" s="82" t="s">
        <v>2868</v>
      </c>
      <c r="PG94" s="82" t="s">
        <v>2868</v>
      </c>
      <c r="PH94" s="82" t="s">
        <v>2868</v>
      </c>
      <c r="PI94" s="82" t="s">
        <v>2868</v>
      </c>
      <c r="PJ94" s="82" t="s">
        <v>2868</v>
      </c>
      <c r="PK94" s="82" t="s">
        <v>2868</v>
      </c>
      <c r="PL94" s="82" t="s">
        <v>2868</v>
      </c>
      <c r="PM94" s="82" t="s">
        <v>2868</v>
      </c>
      <c r="PN94" s="82" t="s">
        <v>2868</v>
      </c>
      <c r="PO94" s="82" t="s">
        <v>2868</v>
      </c>
      <c r="PP94" s="82" t="s">
        <v>2868</v>
      </c>
      <c r="PQ94" s="82" t="s">
        <v>2868</v>
      </c>
      <c r="PR94" s="82" t="s">
        <v>2868</v>
      </c>
      <c r="PS94" s="82" t="s">
        <v>2868</v>
      </c>
      <c r="PT94" s="82" t="s">
        <v>2868</v>
      </c>
      <c r="PU94" s="82" t="s">
        <v>2868</v>
      </c>
      <c r="PV94" s="82" t="s">
        <v>2868</v>
      </c>
      <c r="PW94" s="82" t="s">
        <v>2868</v>
      </c>
      <c r="PX94" s="82" t="s">
        <v>2868</v>
      </c>
      <c r="PY94" s="82" t="s">
        <v>2868</v>
      </c>
      <c r="PZ94" s="82" t="s">
        <v>2868</v>
      </c>
      <c r="QA94" s="82" t="s">
        <v>2868</v>
      </c>
      <c r="QB94" s="82" t="s">
        <v>2868</v>
      </c>
      <c r="QC94" s="82" t="s">
        <v>2868</v>
      </c>
      <c r="QD94" s="82" t="s">
        <v>2868</v>
      </c>
      <c r="QE94" s="82" t="s">
        <v>2868</v>
      </c>
      <c r="QF94" s="82" t="s">
        <v>2868</v>
      </c>
      <c r="QG94" s="82" t="s">
        <v>2868</v>
      </c>
      <c r="QH94" s="82" t="s">
        <v>2868</v>
      </c>
      <c r="QI94" s="82" t="s">
        <v>2868</v>
      </c>
      <c r="QJ94" s="82" t="s">
        <v>2868</v>
      </c>
      <c r="QK94" s="82" t="s">
        <v>2868</v>
      </c>
      <c r="QL94" s="82" t="s">
        <v>2868</v>
      </c>
      <c r="QM94" s="82" t="s">
        <v>2868</v>
      </c>
    </row>
    <row r="95" spans="2:455">
      <c r="B95" s="82" t="s">
        <v>2993</v>
      </c>
      <c r="C95" s="82" t="s">
        <v>4194</v>
      </c>
      <c r="D95" s="82" t="s">
        <v>2993</v>
      </c>
      <c r="E95" s="82" t="s">
        <v>3412</v>
      </c>
      <c r="F95" s="82" t="s">
        <v>849</v>
      </c>
      <c r="G95" s="82" t="s">
        <v>979</v>
      </c>
      <c r="H95" s="82" t="s">
        <v>979</v>
      </c>
      <c r="I95" s="82" t="s">
        <v>4019</v>
      </c>
      <c r="J95" s="82" t="s">
        <v>4021</v>
      </c>
      <c r="K95" s="82" t="s">
        <v>3301</v>
      </c>
      <c r="L95" s="82" t="s">
        <v>3291</v>
      </c>
      <c r="M95" s="82" t="s">
        <v>3304</v>
      </c>
      <c r="N95" s="82" t="s">
        <v>3369</v>
      </c>
      <c r="O95" s="82" t="s">
        <v>3291</v>
      </c>
      <c r="P95" s="82" t="s">
        <v>3362</v>
      </c>
      <c r="Q95" s="82" t="s">
        <v>3291</v>
      </c>
      <c r="R95" s="82" t="s">
        <v>3297</v>
      </c>
      <c r="S95" s="82" t="s">
        <v>3291</v>
      </c>
      <c r="T95" s="82" t="s">
        <v>2868</v>
      </c>
      <c r="U95" s="82" t="s">
        <v>2868</v>
      </c>
      <c r="V95" s="82" t="s">
        <v>4276</v>
      </c>
      <c r="W95" s="82" t="s">
        <v>3289</v>
      </c>
      <c r="X95" s="82" t="s">
        <v>3294</v>
      </c>
      <c r="Y95" s="82" t="s">
        <v>3291</v>
      </c>
      <c r="Z95" s="82" t="s">
        <v>3303</v>
      </c>
      <c r="AA95" s="82" t="s">
        <v>3291</v>
      </c>
      <c r="AB95" s="82" t="s">
        <v>3289</v>
      </c>
      <c r="AC95" s="82" t="s">
        <v>3291</v>
      </c>
      <c r="AD95" s="82" t="s">
        <v>2868</v>
      </c>
      <c r="AE95" s="82" t="s">
        <v>2868</v>
      </c>
      <c r="AF95" s="82" t="s">
        <v>3302</v>
      </c>
      <c r="AG95" s="82" t="s">
        <v>3293</v>
      </c>
      <c r="AH95" s="82" t="s">
        <v>3291</v>
      </c>
      <c r="AI95" s="82" t="s">
        <v>3293</v>
      </c>
      <c r="AJ95" s="82" t="s">
        <v>4290</v>
      </c>
      <c r="AK95" s="82" t="s">
        <v>3289</v>
      </c>
      <c r="AL95" s="82" t="s">
        <v>3294</v>
      </c>
      <c r="AM95" s="82" t="s">
        <v>3291</v>
      </c>
      <c r="AN95" s="82" t="s">
        <v>3301</v>
      </c>
      <c r="AO95" s="82" t="s">
        <v>3293</v>
      </c>
      <c r="AP95" s="82" t="s">
        <v>3289</v>
      </c>
      <c r="AQ95" s="82" t="s">
        <v>3291</v>
      </c>
      <c r="AR95" s="82" t="s">
        <v>2868</v>
      </c>
      <c r="AS95" s="82" t="s">
        <v>2868</v>
      </c>
      <c r="AT95" s="82" t="s">
        <v>3302</v>
      </c>
      <c r="AU95" s="82" t="s">
        <v>3293</v>
      </c>
      <c r="AV95" s="82" t="s">
        <v>3291</v>
      </c>
      <c r="AW95" s="82" t="s">
        <v>3291</v>
      </c>
      <c r="AX95" s="82" t="s">
        <v>4277</v>
      </c>
      <c r="AY95" s="82" t="s">
        <v>3289</v>
      </c>
      <c r="AZ95" s="82" t="s">
        <v>3294</v>
      </c>
      <c r="BA95" s="82" t="s">
        <v>3291</v>
      </c>
      <c r="BB95" s="82" t="s">
        <v>3301</v>
      </c>
      <c r="BC95" s="82" t="s">
        <v>3293</v>
      </c>
      <c r="BD95" s="82" t="s">
        <v>3289</v>
      </c>
      <c r="BE95" s="82" t="s">
        <v>3291</v>
      </c>
      <c r="BF95" s="82" t="s">
        <v>2868</v>
      </c>
      <c r="BG95" s="82" t="s">
        <v>2868</v>
      </c>
      <c r="BH95" s="82" t="s">
        <v>3302</v>
      </c>
      <c r="BI95" s="82" t="s">
        <v>3293</v>
      </c>
      <c r="BJ95" s="82" t="s">
        <v>3291</v>
      </c>
      <c r="BK95" s="82" t="s">
        <v>3291</v>
      </c>
      <c r="BL95" s="82" t="s">
        <v>4291</v>
      </c>
      <c r="BM95" s="82" t="s">
        <v>3297</v>
      </c>
      <c r="BN95" s="82" t="s">
        <v>2868</v>
      </c>
      <c r="BO95" s="82" t="s">
        <v>2868</v>
      </c>
      <c r="BP95" s="82" t="s">
        <v>2868</v>
      </c>
      <c r="BQ95" s="82" t="s">
        <v>2868</v>
      </c>
      <c r="BR95" s="82" t="s">
        <v>2868</v>
      </c>
      <c r="BS95" s="82" t="s">
        <v>2868</v>
      </c>
      <c r="BT95" s="82" t="s">
        <v>2868</v>
      </c>
      <c r="BU95" s="82" t="s">
        <v>2868</v>
      </c>
      <c r="BV95" s="82" t="s">
        <v>2868</v>
      </c>
      <c r="BW95" s="82" t="s">
        <v>2868</v>
      </c>
      <c r="BX95" s="82" t="s">
        <v>2868</v>
      </c>
      <c r="BY95" s="82" t="s">
        <v>2868</v>
      </c>
      <c r="BZ95" s="82" t="s">
        <v>4278</v>
      </c>
      <c r="CA95" s="82" t="s">
        <v>3289</v>
      </c>
      <c r="CB95" s="82" t="s">
        <v>3294</v>
      </c>
      <c r="CC95" s="82" t="s">
        <v>3291</v>
      </c>
      <c r="CD95" s="82" t="s">
        <v>3301</v>
      </c>
      <c r="CE95" s="82" t="s">
        <v>3293</v>
      </c>
      <c r="CF95" s="82" t="s">
        <v>3289</v>
      </c>
      <c r="CG95" s="82" t="s">
        <v>3291</v>
      </c>
      <c r="CH95" s="82" t="s">
        <v>2868</v>
      </c>
      <c r="CI95" s="82" t="s">
        <v>2868</v>
      </c>
      <c r="CJ95" s="82" t="s">
        <v>3302</v>
      </c>
      <c r="CK95" s="82" t="s">
        <v>3293</v>
      </c>
      <c r="CL95" s="82" t="s">
        <v>3291</v>
      </c>
      <c r="CM95" s="82" t="s">
        <v>3291</v>
      </c>
      <c r="CN95" s="82" t="s">
        <v>4279</v>
      </c>
      <c r="CO95" s="82" t="s">
        <v>3289</v>
      </c>
      <c r="CP95" s="82" t="s">
        <v>3294</v>
      </c>
      <c r="CQ95" s="82" t="s">
        <v>3291</v>
      </c>
      <c r="CR95" s="82" t="s">
        <v>3301</v>
      </c>
      <c r="CS95" s="82" t="s">
        <v>3293</v>
      </c>
      <c r="CT95" s="82" t="s">
        <v>3289</v>
      </c>
      <c r="CU95" s="82" t="s">
        <v>3291</v>
      </c>
      <c r="CV95" s="82" t="s">
        <v>2868</v>
      </c>
      <c r="CW95" s="82" t="s">
        <v>2868</v>
      </c>
      <c r="CX95" s="82" t="s">
        <v>3302</v>
      </c>
      <c r="CY95" s="82" t="s">
        <v>3293</v>
      </c>
      <c r="CZ95" s="82" t="s">
        <v>3291</v>
      </c>
      <c r="DA95" s="82" t="s">
        <v>3291</v>
      </c>
      <c r="DB95" s="82" t="s">
        <v>4280</v>
      </c>
      <c r="DC95" s="82" t="s">
        <v>3289</v>
      </c>
      <c r="DD95" s="82" t="s">
        <v>3294</v>
      </c>
      <c r="DE95" s="82" t="s">
        <v>3291</v>
      </c>
      <c r="DF95" s="82" t="s">
        <v>3308</v>
      </c>
      <c r="DG95" s="82" t="s">
        <v>3291</v>
      </c>
      <c r="DH95" s="82" t="s">
        <v>3289</v>
      </c>
      <c r="DI95" s="82" t="s">
        <v>3291</v>
      </c>
      <c r="DJ95" s="82" t="s">
        <v>2868</v>
      </c>
      <c r="DK95" s="82" t="s">
        <v>2868</v>
      </c>
      <c r="DL95" s="82" t="s">
        <v>3311</v>
      </c>
      <c r="DM95" s="82" t="s">
        <v>3291</v>
      </c>
      <c r="DN95" s="82" t="s">
        <v>3291</v>
      </c>
      <c r="DO95" s="82" t="s">
        <v>3291</v>
      </c>
      <c r="DP95" s="82" t="s">
        <v>4281</v>
      </c>
      <c r="DQ95" s="82" t="s">
        <v>3297</v>
      </c>
      <c r="DR95" s="82" t="s">
        <v>2868</v>
      </c>
      <c r="DS95" s="82" t="s">
        <v>2868</v>
      </c>
      <c r="DT95" s="82" t="s">
        <v>2868</v>
      </c>
      <c r="DU95" s="82" t="s">
        <v>2868</v>
      </c>
      <c r="DV95" s="82" t="s">
        <v>2868</v>
      </c>
      <c r="DW95" s="82" t="s">
        <v>2868</v>
      </c>
      <c r="DX95" s="82" t="s">
        <v>2868</v>
      </c>
      <c r="DY95" s="82" t="s">
        <v>2868</v>
      </c>
      <c r="DZ95" s="82" t="s">
        <v>2868</v>
      </c>
      <c r="EA95" s="82" t="s">
        <v>2868</v>
      </c>
      <c r="EB95" s="82" t="s">
        <v>2868</v>
      </c>
      <c r="EC95" s="82" t="s">
        <v>2868</v>
      </c>
      <c r="ED95" s="82" t="s">
        <v>4292</v>
      </c>
      <c r="EE95" s="82" t="s">
        <v>3289</v>
      </c>
      <c r="EF95" s="82" t="s">
        <v>3294</v>
      </c>
      <c r="EG95" s="82" t="s">
        <v>3291</v>
      </c>
      <c r="EH95" s="82" t="s">
        <v>3303</v>
      </c>
      <c r="EI95" s="82" t="s">
        <v>3291</v>
      </c>
      <c r="EJ95" s="82" t="s">
        <v>3289</v>
      </c>
      <c r="EK95" s="82" t="s">
        <v>3291</v>
      </c>
      <c r="EL95" s="82" t="s">
        <v>2868</v>
      </c>
      <c r="EM95" s="82" t="s">
        <v>2868</v>
      </c>
      <c r="EN95" s="82" t="s">
        <v>3302</v>
      </c>
      <c r="EO95" s="82" t="s">
        <v>3293</v>
      </c>
      <c r="EP95" s="82" t="s">
        <v>3291</v>
      </c>
      <c r="EQ95" s="82" t="s">
        <v>3293</v>
      </c>
      <c r="ER95" s="82" t="s">
        <v>4282</v>
      </c>
      <c r="ES95" s="82" t="s">
        <v>3289</v>
      </c>
      <c r="ET95" s="82" t="s">
        <v>3294</v>
      </c>
      <c r="EU95" s="82" t="s">
        <v>3291</v>
      </c>
      <c r="EV95" s="82" t="s">
        <v>3301</v>
      </c>
      <c r="EW95" s="82" t="s">
        <v>3293</v>
      </c>
      <c r="EX95" s="82" t="s">
        <v>3289</v>
      </c>
      <c r="EY95" s="82" t="s">
        <v>3291</v>
      </c>
      <c r="EZ95" s="82" t="s">
        <v>2868</v>
      </c>
      <c r="FA95" s="82" t="s">
        <v>2868</v>
      </c>
      <c r="FB95" s="82" t="s">
        <v>3302</v>
      </c>
      <c r="FC95" s="82" t="s">
        <v>3293</v>
      </c>
      <c r="FD95" s="82" t="s">
        <v>3291</v>
      </c>
      <c r="FE95" s="82" t="s">
        <v>3291</v>
      </c>
      <c r="FF95" s="82" t="s">
        <v>4283</v>
      </c>
      <c r="FG95" s="82" t="s">
        <v>3289</v>
      </c>
      <c r="FH95" s="82" t="s">
        <v>3294</v>
      </c>
      <c r="FI95" s="82" t="s">
        <v>3291</v>
      </c>
      <c r="FJ95" s="82" t="s">
        <v>3301</v>
      </c>
      <c r="FK95" s="82" t="s">
        <v>3293</v>
      </c>
      <c r="FL95" s="82" t="s">
        <v>3289</v>
      </c>
      <c r="FM95" s="82" t="s">
        <v>3291</v>
      </c>
      <c r="FN95" s="82" t="s">
        <v>2868</v>
      </c>
      <c r="FO95" s="82" t="s">
        <v>2868</v>
      </c>
      <c r="FP95" s="82" t="s">
        <v>3302</v>
      </c>
      <c r="FQ95" s="82" t="s">
        <v>3293</v>
      </c>
      <c r="FR95" s="82" t="s">
        <v>3291</v>
      </c>
      <c r="FS95" s="82" t="s">
        <v>3291</v>
      </c>
      <c r="FT95" s="82" t="s">
        <v>4293</v>
      </c>
      <c r="FU95" s="82" t="s">
        <v>3289</v>
      </c>
      <c r="FV95" s="82" t="s">
        <v>3294</v>
      </c>
      <c r="FW95" s="82" t="s">
        <v>3291</v>
      </c>
      <c r="FX95" s="82" t="s">
        <v>3301</v>
      </c>
      <c r="FY95" s="82" t="s">
        <v>3293</v>
      </c>
      <c r="FZ95" s="82" t="s">
        <v>3289</v>
      </c>
      <c r="GA95" s="82" t="s">
        <v>3291</v>
      </c>
      <c r="GB95" s="82" t="s">
        <v>2868</v>
      </c>
      <c r="GC95" s="82" t="s">
        <v>2868</v>
      </c>
      <c r="GD95" s="82" t="s">
        <v>3302</v>
      </c>
      <c r="GE95" s="82" t="s">
        <v>3293</v>
      </c>
      <c r="GF95" s="82" t="s">
        <v>3291</v>
      </c>
      <c r="GG95" s="82" t="s">
        <v>3291</v>
      </c>
      <c r="GH95" s="82" t="s">
        <v>4284</v>
      </c>
      <c r="GI95" s="82" t="s">
        <v>3289</v>
      </c>
      <c r="GJ95" s="82" t="s">
        <v>3294</v>
      </c>
      <c r="GK95" s="82" t="s">
        <v>3291</v>
      </c>
      <c r="GL95" s="82" t="s">
        <v>3303</v>
      </c>
      <c r="GM95" s="82" t="s">
        <v>3291</v>
      </c>
      <c r="GN95" s="82" t="s">
        <v>3289</v>
      </c>
      <c r="GO95" s="82" t="s">
        <v>3291</v>
      </c>
      <c r="GP95" s="82" t="s">
        <v>2868</v>
      </c>
      <c r="GQ95" s="82" t="s">
        <v>2868</v>
      </c>
      <c r="GR95" s="82" t="s">
        <v>3302</v>
      </c>
      <c r="GS95" s="82" t="s">
        <v>3293</v>
      </c>
      <c r="GT95" s="82" t="s">
        <v>3291</v>
      </c>
      <c r="GU95" s="82" t="s">
        <v>3293</v>
      </c>
      <c r="GV95" s="82" t="s">
        <v>4294</v>
      </c>
      <c r="GW95" s="82" t="s">
        <v>3289</v>
      </c>
      <c r="GX95" s="82" t="s">
        <v>3294</v>
      </c>
      <c r="GY95" s="82" t="s">
        <v>3291</v>
      </c>
      <c r="GZ95" s="82" t="s">
        <v>3301</v>
      </c>
      <c r="HA95" s="82" t="s">
        <v>3293</v>
      </c>
      <c r="HB95" s="82" t="s">
        <v>3289</v>
      </c>
      <c r="HC95" s="82" t="s">
        <v>3291</v>
      </c>
      <c r="HD95" s="82" t="s">
        <v>2868</v>
      </c>
      <c r="HE95" s="82" t="s">
        <v>2868</v>
      </c>
      <c r="HF95" s="82" t="s">
        <v>3302</v>
      </c>
      <c r="HG95" s="82" t="s">
        <v>3293</v>
      </c>
      <c r="HH95" s="82" t="s">
        <v>3291</v>
      </c>
      <c r="HI95" s="82" t="s">
        <v>3291</v>
      </c>
      <c r="HJ95" s="82" t="s">
        <v>4285</v>
      </c>
      <c r="HK95" s="82" t="s">
        <v>3289</v>
      </c>
      <c r="HL95" s="82" t="s">
        <v>3294</v>
      </c>
      <c r="HM95" s="82" t="s">
        <v>3291</v>
      </c>
      <c r="HN95" s="82" t="s">
        <v>3303</v>
      </c>
      <c r="HO95" s="82" t="s">
        <v>3291</v>
      </c>
      <c r="HP95" s="82" t="s">
        <v>3289</v>
      </c>
      <c r="HQ95" s="82" t="s">
        <v>3291</v>
      </c>
      <c r="HR95" s="82" t="s">
        <v>2868</v>
      </c>
      <c r="HS95" s="82" t="s">
        <v>2868</v>
      </c>
      <c r="HT95" s="82" t="s">
        <v>3302</v>
      </c>
      <c r="HU95" s="82" t="s">
        <v>3293</v>
      </c>
      <c r="HV95" s="82" t="s">
        <v>3291</v>
      </c>
      <c r="HW95" s="82" t="s">
        <v>3293</v>
      </c>
      <c r="HX95" s="82" t="s">
        <v>4286</v>
      </c>
      <c r="HY95" s="82" t="s">
        <v>3297</v>
      </c>
      <c r="HZ95" s="82" t="s">
        <v>2868</v>
      </c>
      <c r="IA95" s="82" t="s">
        <v>2868</v>
      </c>
      <c r="IB95" s="82" t="s">
        <v>2868</v>
      </c>
      <c r="IC95" s="82" t="s">
        <v>2868</v>
      </c>
      <c r="ID95" s="82" t="s">
        <v>2868</v>
      </c>
      <c r="IE95" s="82" t="s">
        <v>2868</v>
      </c>
      <c r="IF95" s="82" t="s">
        <v>2868</v>
      </c>
      <c r="IG95" s="82" t="s">
        <v>2868</v>
      </c>
      <c r="IH95" s="82" t="s">
        <v>2868</v>
      </c>
      <c r="II95" s="82" t="s">
        <v>2868</v>
      </c>
      <c r="IJ95" s="82" t="s">
        <v>2868</v>
      </c>
      <c r="IK95" s="82" t="s">
        <v>2868</v>
      </c>
      <c r="IL95" s="82" t="s">
        <v>4287</v>
      </c>
      <c r="IM95" s="82" t="s">
        <v>3289</v>
      </c>
      <c r="IN95" s="82" t="s">
        <v>3294</v>
      </c>
      <c r="IO95" s="82" t="s">
        <v>3291</v>
      </c>
      <c r="IP95" s="82" t="s">
        <v>3301</v>
      </c>
      <c r="IQ95" s="82" t="s">
        <v>3293</v>
      </c>
      <c r="IR95" s="82" t="s">
        <v>3289</v>
      </c>
      <c r="IS95" s="82" t="s">
        <v>3291</v>
      </c>
      <c r="IT95" s="82" t="s">
        <v>2868</v>
      </c>
      <c r="IU95" s="82" t="s">
        <v>2868</v>
      </c>
      <c r="IV95" s="82" t="s">
        <v>3302</v>
      </c>
      <c r="IW95" s="82" t="s">
        <v>3293</v>
      </c>
      <c r="IX95" s="82" t="s">
        <v>3291</v>
      </c>
      <c r="IY95" s="82" t="s">
        <v>3291</v>
      </c>
      <c r="IZ95" s="82" t="s">
        <v>4288</v>
      </c>
      <c r="JA95" s="82" t="s">
        <v>3289</v>
      </c>
      <c r="JB95" s="82" t="s">
        <v>3294</v>
      </c>
      <c r="JC95" s="82" t="s">
        <v>3291</v>
      </c>
      <c r="JD95" s="82" t="s">
        <v>3301</v>
      </c>
      <c r="JE95" s="82" t="s">
        <v>3293</v>
      </c>
      <c r="JF95" s="82" t="s">
        <v>3289</v>
      </c>
      <c r="JG95" s="82" t="s">
        <v>3291</v>
      </c>
      <c r="JH95" s="82" t="s">
        <v>2868</v>
      </c>
      <c r="JI95" s="82" t="s">
        <v>2868</v>
      </c>
      <c r="JJ95" s="82" t="s">
        <v>3302</v>
      </c>
      <c r="JK95" s="82" t="s">
        <v>3293</v>
      </c>
      <c r="JL95" s="82" t="s">
        <v>3291</v>
      </c>
      <c r="JM95" s="82" t="s">
        <v>3291</v>
      </c>
      <c r="JN95" s="82" t="s">
        <v>4295</v>
      </c>
      <c r="JO95" s="82" t="s">
        <v>3289</v>
      </c>
      <c r="JP95" s="82" t="s">
        <v>3294</v>
      </c>
      <c r="JQ95" s="82" t="s">
        <v>3291</v>
      </c>
      <c r="JR95" s="82" t="s">
        <v>3308</v>
      </c>
      <c r="JS95" s="82" t="s">
        <v>3293</v>
      </c>
      <c r="JT95" s="82" t="s">
        <v>3289</v>
      </c>
      <c r="JU95" s="82" t="s">
        <v>3291</v>
      </c>
      <c r="JV95" s="82" t="s">
        <v>2868</v>
      </c>
      <c r="JW95" s="82" t="s">
        <v>2868</v>
      </c>
      <c r="JX95" s="82" t="s">
        <v>3311</v>
      </c>
      <c r="JY95" s="82" t="s">
        <v>3293</v>
      </c>
      <c r="JZ95" s="82" t="s">
        <v>3291</v>
      </c>
      <c r="KA95" s="82" t="s">
        <v>3291</v>
      </c>
      <c r="KB95" s="82" t="s">
        <v>4289</v>
      </c>
      <c r="KC95" s="82" t="s">
        <v>3289</v>
      </c>
      <c r="KD95" s="82" t="s">
        <v>3294</v>
      </c>
      <c r="KE95" s="82" t="s">
        <v>3291</v>
      </c>
      <c r="KF95" s="82" t="s">
        <v>3301</v>
      </c>
      <c r="KG95" s="82" t="s">
        <v>3293</v>
      </c>
      <c r="KH95" s="82" t="s">
        <v>3289</v>
      </c>
      <c r="KI95" s="82" t="s">
        <v>3291</v>
      </c>
      <c r="KJ95" s="82" t="s">
        <v>2868</v>
      </c>
      <c r="KK95" s="82" t="s">
        <v>2868</v>
      </c>
      <c r="KL95" s="82" t="s">
        <v>3302</v>
      </c>
      <c r="KM95" s="82" t="s">
        <v>3293</v>
      </c>
      <c r="KN95" s="82" t="s">
        <v>3291</v>
      </c>
      <c r="KO95" s="82" t="s">
        <v>3291</v>
      </c>
      <c r="KP95" s="82" t="s">
        <v>2868</v>
      </c>
      <c r="KQ95" s="82" t="s">
        <v>2868</v>
      </c>
      <c r="KR95" s="82" t="s">
        <v>2868</v>
      </c>
      <c r="KS95" s="82" t="s">
        <v>2868</v>
      </c>
      <c r="KT95" s="82" t="s">
        <v>2868</v>
      </c>
      <c r="KU95" s="82" t="s">
        <v>2868</v>
      </c>
      <c r="KV95" s="82" t="s">
        <v>2868</v>
      </c>
      <c r="KW95" s="82" t="s">
        <v>2868</v>
      </c>
      <c r="KX95" s="82" t="s">
        <v>2868</v>
      </c>
      <c r="KY95" s="82" t="s">
        <v>2868</v>
      </c>
      <c r="KZ95" s="82" t="s">
        <v>2868</v>
      </c>
      <c r="LA95" s="82" t="s">
        <v>2868</v>
      </c>
      <c r="LB95" s="82" t="s">
        <v>2868</v>
      </c>
      <c r="LC95" s="82" t="s">
        <v>2868</v>
      </c>
      <c r="LD95" s="82" t="s">
        <v>2868</v>
      </c>
      <c r="LE95" s="82" t="s">
        <v>2868</v>
      </c>
      <c r="LF95" s="82" t="s">
        <v>2868</v>
      </c>
      <c r="LG95" s="82" t="s">
        <v>2868</v>
      </c>
      <c r="LH95" s="82" t="s">
        <v>2868</v>
      </c>
      <c r="LI95" s="82" t="s">
        <v>2868</v>
      </c>
      <c r="LJ95" s="82" t="s">
        <v>2868</v>
      </c>
      <c r="LK95" s="82" t="s">
        <v>2868</v>
      </c>
      <c r="LL95" s="82" t="s">
        <v>2868</v>
      </c>
      <c r="LM95" s="82" t="s">
        <v>2868</v>
      </c>
      <c r="LN95" s="82" t="s">
        <v>2868</v>
      </c>
      <c r="LO95" s="82" t="s">
        <v>2868</v>
      </c>
      <c r="LP95" s="82" t="s">
        <v>2868</v>
      </c>
      <c r="LQ95" s="82" t="s">
        <v>2868</v>
      </c>
      <c r="LR95" s="82" t="s">
        <v>2868</v>
      </c>
      <c r="LS95" s="82" t="s">
        <v>2868</v>
      </c>
      <c r="LT95" s="82" t="s">
        <v>2868</v>
      </c>
      <c r="LU95" s="82" t="s">
        <v>2868</v>
      </c>
      <c r="LV95" s="82" t="s">
        <v>2868</v>
      </c>
      <c r="LW95" s="82" t="s">
        <v>2868</v>
      </c>
      <c r="LX95" s="82" t="s">
        <v>2868</v>
      </c>
      <c r="LY95" s="82" t="s">
        <v>2868</v>
      </c>
      <c r="LZ95" s="82" t="s">
        <v>2868</v>
      </c>
      <c r="MA95" s="82" t="s">
        <v>2868</v>
      </c>
      <c r="MB95" s="82" t="s">
        <v>2868</v>
      </c>
      <c r="MC95" s="82" t="s">
        <v>2868</v>
      </c>
      <c r="MD95" s="82" t="s">
        <v>2868</v>
      </c>
      <c r="ME95" s="82" t="s">
        <v>2868</v>
      </c>
      <c r="MF95" s="82" t="s">
        <v>2868</v>
      </c>
      <c r="MG95" s="82" t="s">
        <v>2868</v>
      </c>
      <c r="MH95" s="82" t="s">
        <v>2868</v>
      </c>
      <c r="MI95" s="82" t="s">
        <v>2868</v>
      </c>
      <c r="MJ95" s="82" t="s">
        <v>2868</v>
      </c>
      <c r="MK95" s="82" t="s">
        <v>2868</v>
      </c>
      <c r="ML95" s="82" t="s">
        <v>2868</v>
      </c>
      <c r="MM95" s="82" t="s">
        <v>2868</v>
      </c>
      <c r="MN95" s="82" t="s">
        <v>2868</v>
      </c>
      <c r="MO95" s="82" t="s">
        <v>2868</v>
      </c>
      <c r="MP95" s="82" t="s">
        <v>2868</v>
      </c>
      <c r="MQ95" s="82" t="s">
        <v>2868</v>
      </c>
      <c r="MR95" s="82" t="s">
        <v>2868</v>
      </c>
      <c r="MS95" s="82" t="s">
        <v>2868</v>
      </c>
      <c r="MT95" s="82" t="s">
        <v>2868</v>
      </c>
      <c r="MU95" s="82" t="s">
        <v>2868</v>
      </c>
      <c r="MV95" s="82" t="s">
        <v>2868</v>
      </c>
      <c r="MW95" s="82" t="s">
        <v>2868</v>
      </c>
      <c r="MX95" s="82" t="s">
        <v>2868</v>
      </c>
      <c r="MY95" s="82" t="s">
        <v>2868</v>
      </c>
      <c r="MZ95" s="82" t="s">
        <v>2868</v>
      </c>
      <c r="NA95" s="82" t="s">
        <v>2868</v>
      </c>
      <c r="NB95" s="82" t="s">
        <v>2868</v>
      </c>
      <c r="NC95" s="82" t="s">
        <v>2868</v>
      </c>
      <c r="ND95" s="82" t="s">
        <v>2868</v>
      </c>
      <c r="NE95" s="82" t="s">
        <v>2868</v>
      </c>
      <c r="NF95" s="82" t="s">
        <v>2868</v>
      </c>
      <c r="NG95" s="82" t="s">
        <v>2868</v>
      </c>
      <c r="NH95" s="82" t="s">
        <v>2868</v>
      </c>
      <c r="NI95" s="82" t="s">
        <v>2868</v>
      </c>
      <c r="NJ95" s="82" t="s">
        <v>2868</v>
      </c>
      <c r="NK95" s="82" t="s">
        <v>2868</v>
      </c>
      <c r="NL95" s="82" t="s">
        <v>2868</v>
      </c>
      <c r="NM95" s="82" t="s">
        <v>2868</v>
      </c>
      <c r="NN95" s="82" t="s">
        <v>2868</v>
      </c>
      <c r="NO95" s="82" t="s">
        <v>2868</v>
      </c>
      <c r="NP95" s="82" t="s">
        <v>2868</v>
      </c>
      <c r="NQ95" s="82" t="s">
        <v>2868</v>
      </c>
      <c r="NR95" s="82" t="s">
        <v>2868</v>
      </c>
      <c r="NS95" s="82" t="s">
        <v>2868</v>
      </c>
      <c r="NT95" s="82" t="s">
        <v>2868</v>
      </c>
      <c r="NU95" s="82" t="s">
        <v>2868</v>
      </c>
      <c r="NV95" s="82" t="s">
        <v>2868</v>
      </c>
      <c r="NW95" s="82" t="s">
        <v>2868</v>
      </c>
      <c r="NX95" s="82" t="s">
        <v>2868</v>
      </c>
      <c r="NY95" s="82" t="s">
        <v>2868</v>
      </c>
      <c r="NZ95" s="82" t="s">
        <v>2868</v>
      </c>
      <c r="OA95" s="82" t="s">
        <v>2868</v>
      </c>
      <c r="OB95" s="82" t="s">
        <v>2868</v>
      </c>
      <c r="OC95" s="82" t="s">
        <v>2868</v>
      </c>
      <c r="OD95" s="82" t="s">
        <v>2868</v>
      </c>
      <c r="OE95" s="82" t="s">
        <v>2868</v>
      </c>
      <c r="OF95" s="82" t="s">
        <v>2868</v>
      </c>
      <c r="OG95" s="82" t="s">
        <v>2868</v>
      </c>
      <c r="OH95" s="82" t="s">
        <v>2868</v>
      </c>
      <c r="OI95" s="82" t="s">
        <v>2868</v>
      </c>
      <c r="OJ95" s="82" t="s">
        <v>2868</v>
      </c>
      <c r="OK95" s="82" t="s">
        <v>2868</v>
      </c>
      <c r="OL95" s="82" t="s">
        <v>2868</v>
      </c>
      <c r="OM95" s="82" t="s">
        <v>2868</v>
      </c>
      <c r="ON95" s="82" t="s">
        <v>2868</v>
      </c>
      <c r="OO95" s="82" t="s">
        <v>2868</v>
      </c>
      <c r="OP95" s="82" t="s">
        <v>2868</v>
      </c>
      <c r="OQ95" s="82" t="s">
        <v>2868</v>
      </c>
      <c r="OR95" s="82" t="s">
        <v>2868</v>
      </c>
      <c r="OS95" s="82" t="s">
        <v>2868</v>
      </c>
      <c r="OT95" s="82" t="s">
        <v>2868</v>
      </c>
      <c r="OU95" s="82" t="s">
        <v>2868</v>
      </c>
      <c r="OV95" s="82" t="s">
        <v>2868</v>
      </c>
      <c r="OW95" s="82" t="s">
        <v>2868</v>
      </c>
      <c r="OX95" s="82" t="s">
        <v>2868</v>
      </c>
      <c r="OY95" s="82" t="s">
        <v>2868</v>
      </c>
      <c r="OZ95" s="82" t="s">
        <v>2868</v>
      </c>
      <c r="PA95" s="82" t="s">
        <v>2868</v>
      </c>
      <c r="PB95" s="82" t="s">
        <v>2868</v>
      </c>
      <c r="PC95" s="82" t="s">
        <v>2868</v>
      </c>
      <c r="PD95" s="82" t="s">
        <v>2868</v>
      </c>
      <c r="PE95" s="82" t="s">
        <v>2868</v>
      </c>
      <c r="PF95" s="82" t="s">
        <v>2868</v>
      </c>
      <c r="PG95" s="82" t="s">
        <v>2868</v>
      </c>
      <c r="PH95" s="82" t="s">
        <v>2868</v>
      </c>
      <c r="PI95" s="82" t="s">
        <v>2868</v>
      </c>
      <c r="PJ95" s="82" t="s">
        <v>2868</v>
      </c>
      <c r="PK95" s="82" t="s">
        <v>2868</v>
      </c>
      <c r="PL95" s="82" t="s">
        <v>2868</v>
      </c>
      <c r="PM95" s="82" t="s">
        <v>2868</v>
      </c>
      <c r="PN95" s="82" t="s">
        <v>2868</v>
      </c>
      <c r="PO95" s="82" t="s">
        <v>2868</v>
      </c>
      <c r="PP95" s="82" t="s">
        <v>2868</v>
      </c>
      <c r="PQ95" s="82" t="s">
        <v>2868</v>
      </c>
      <c r="PR95" s="82" t="s">
        <v>2868</v>
      </c>
      <c r="PS95" s="82" t="s">
        <v>2868</v>
      </c>
      <c r="PT95" s="82" t="s">
        <v>2868</v>
      </c>
      <c r="PU95" s="82" t="s">
        <v>2868</v>
      </c>
      <c r="PV95" s="82" t="s">
        <v>2868</v>
      </c>
      <c r="PW95" s="82" t="s">
        <v>2868</v>
      </c>
      <c r="PX95" s="82" t="s">
        <v>2868</v>
      </c>
      <c r="PY95" s="82" t="s">
        <v>2868</v>
      </c>
      <c r="PZ95" s="82" t="s">
        <v>2868</v>
      </c>
      <c r="QA95" s="82" t="s">
        <v>2868</v>
      </c>
      <c r="QB95" s="82" t="s">
        <v>2868</v>
      </c>
      <c r="QC95" s="82" t="s">
        <v>2868</v>
      </c>
      <c r="QD95" s="82" t="s">
        <v>2868</v>
      </c>
      <c r="QE95" s="82" t="s">
        <v>2868</v>
      </c>
      <c r="QF95" s="82" t="s">
        <v>2868</v>
      </c>
      <c r="QG95" s="82" t="s">
        <v>2868</v>
      </c>
      <c r="QH95" s="82" t="s">
        <v>2868</v>
      </c>
      <c r="QI95" s="82" t="s">
        <v>2868</v>
      </c>
      <c r="QJ95" s="82" t="s">
        <v>2868</v>
      </c>
      <c r="QK95" s="82" t="s">
        <v>2868</v>
      </c>
      <c r="QL95" s="82" t="s">
        <v>2868</v>
      </c>
      <c r="QM95" s="82" t="s">
        <v>2868</v>
      </c>
    </row>
    <row r="96" spans="2:455">
      <c r="B96" s="82" t="s">
        <v>2994</v>
      </c>
      <c r="C96" s="82" t="s">
        <v>4196</v>
      </c>
      <c r="D96" s="82" t="s">
        <v>2994</v>
      </c>
      <c r="E96" s="82" t="s">
        <v>3413</v>
      </c>
      <c r="F96" s="82" t="s">
        <v>849</v>
      </c>
      <c r="G96" s="82" t="s">
        <v>892</v>
      </c>
      <c r="H96" s="82" t="s">
        <v>892</v>
      </c>
      <c r="I96" s="82" t="s">
        <v>4019</v>
      </c>
      <c r="J96" s="82" t="s">
        <v>4021</v>
      </c>
      <c r="K96" s="82" t="s">
        <v>3298</v>
      </c>
      <c r="L96" s="82" t="s">
        <v>3291</v>
      </c>
      <c r="M96" s="82" t="s">
        <v>3289</v>
      </c>
      <c r="N96" s="82" t="s">
        <v>3370</v>
      </c>
      <c r="O96" s="82" t="s">
        <v>3291</v>
      </c>
      <c r="P96" s="82" t="s">
        <v>3370</v>
      </c>
      <c r="Q96" s="82" t="s">
        <v>3291</v>
      </c>
      <c r="R96" s="82" t="s">
        <v>3291</v>
      </c>
      <c r="S96" s="82" t="s">
        <v>3291</v>
      </c>
      <c r="T96" s="82" t="s">
        <v>2868</v>
      </c>
      <c r="U96" s="82" t="s">
        <v>2868</v>
      </c>
      <c r="V96" s="82" t="s">
        <v>4276</v>
      </c>
      <c r="W96" s="82" t="s">
        <v>3289</v>
      </c>
      <c r="X96" s="82" t="s">
        <v>3320</v>
      </c>
      <c r="Y96" s="82" t="s">
        <v>3293</v>
      </c>
      <c r="Z96" s="82" t="s">
        <v>3301</v>
      </c>
      <c r="AA96" s="82" t="s">
        <v>3293</v>
      </c>
      <c r="AB96" s="82" t="s">
        <v>3289</v>
      </c>
      <c r="AC96" s="82" t="s">
        <v>3291</v>
      </c>
      <c r="AD96" s="82" t="s">
        <v>2868</v>
      </c>
      <c r="AE96" s="82" t="s">
        <v>2868</v>
      </c>
      <c r="AF96" s="82" t="s">
        <v>3320</v>
      </c>
      <c r="AG96" s="82" t="s">
        <v>3291</v>
      </c>
      <c r="AH96" s="82" t="s">
        <v>3291</v>
      </c>
      <c r="AI96" s="82" t="s">
        <v>3291</v>
      </c>
      <c r="AJ96" s="82" t="s">
        <v>4290</v>
      </c>
      <c r="AK96" s="82" t="s">
        <v>3289</v>
      </c>
      <c r="AL96" s="82" t="s">
        <v>3320</v>
      </c>
      <c r="AM96" s="82" t="s">
        <v>3293</v>
      </c>
      <c r="AN96" s="82" t="s">
        <v>3301</v>
      </c>
      <c r="AO96" s="82" t="s">
        <v>3293</v>
      </c>
      <c r="AP96" s="82" t="s">
        <v>3289</v>
      </c>
      <c r="AQ96" s="82" t="s">
        <v>3291</v>
      </c>
      <c r="AR96" s="82" t="s">
        <v>2868</v>
      </c>
      <c r="AS96" s="82" t="s">
        <v>2868</v>
      </c>
      <c r="AT96" s="82" t="s">
        <v>3320</v>
      </c>
      <c r="AU96" s="82" t="s">
        <v>3291</v>
      </c>
      <c r="AV96" s="82" t="s">
        <v>3291</v>
      </c>
      <c r="AW96" s="82" t="s">
        <v>3291</v>
      </c>
      <c r="AX96" s="82" t="s">
        <v>4277</v>
      </c>
      <c r="AY96" s="82" t="s">
        <v>3289</v>
      </c>
      <c r="AZ96" s="82" t="s">
        <v>3320</v>
      </c>
      <c r="BA96" s="82" t="s">
        <v>3293</v>
      </c>
      <c r="BB96" s="82" t="s">
        <v>3301</v>
      </c>
      <c r="BC96" s="82" t="s">
        <v>3293</v>
      </c>
      <c r="BD96" s="82" t="s">
        <v>3289</v>
      </c>
      <c r="BE96" s="82" t="s">
        <v>3291</v>
      </c>
      <c r="BF96" s="82" t="s">
        <v>2868</v>
      </c>
      <c r="BG96" s="82" t="s">
        <v>2868</v>
      </c>
      <c r="BH96" s="82" t="s">
        <v>3320</v>
      </c>
      <c r="BI96" s="82" t="s">
        <v>3291</v>
      </c>
      <c r="BJ96" s="82" t="s">
        <v>3291</v>
      </c>
      <c r="BK96" s="82" t="s">
        <v>3291</v>
      </c>
      <c r="BL96" s="82" t="s">
        <v>4291</v>
      </c>
      <c r="BM96" s="82" t="s">
        <v>3289</v>
      </c>
      <c r="BN96" s="82" t="s">
        <v>3320</v>
      </c>
      <c r="BO96" s="82" t="s">
        <v>3293</v>
      </c>
      <c r="BP96" s="82" t="s">
        <v>3301</v>
      </c>
      <c r="BQ96" s="82" t="s">
        <v>3293</v>
      </c>
      <c r="BR96" s="82" t="s">
        <v>3289</v>
      </c>
      <c r="BS96" s="82" t="s">
        <v>3291</v>
      </c>
      <c r="BT96" s="82" t="s">
        <v>2868</v>
      </c>
      <c r="BU96" s="82" t="s">
        <v>2868</v>
      </c>
      <c r="BV96" s="82" t="s">
        <v>3320</v>
      </c>
      <c r="BW96" s="82" t="s">
        <v>3291</v>
      </c>
      <c r="BX96" s="82" t="s">
        <v>3291</v>
      </c>
      <c r="BY96" s="82" t="s">
        <v>3291</v>
      </c>
      <c r="BZ96" s="82" t="s">
        <v>4278</v>
      </c>
      <c r="CA96" s="82" t="s">
        <v>3289</v>
      </c>
      <c r="CB96" s="82" t="s">
        <v>3320</v>
      </c>
      <c r="CC96" s="82" t="s">
        <v>3293</v>
      </c>
      <c r="CD96" s="82" t="s">
        <v>3301</v>
      </c>
      <c r="CE96" s="82" t="s">
        <v>3293</v>
      </c>
      <c r="CF96" s="82" t="s">
        <v>3289</v>
      </c>
      <c r="CG96" s="82" t="s">
        <v>3291</v>
      </c>
      <c r="CH96" s="82" t="s">
        <v>2868</v>
      </c>
      <c r="CI96" s="82" t="s">
        <v>2868</v>
      </c>
      <c r="CJ96" s="82" t="s">
        <v>3320</v>
      </c>
      <c r="CK96" s="82" t="s">
        <v>3291</v>
      </c>
      <c r="CL96" s="82" t="s">
        <v>3291</v>
      </c>
      <c r="CM96" s="82" t="s">
        <v>3291</v>
      </c>
      <c r="CN96" s="82" t="s">
        <v>4279</v>
      </c>
      <c r="CO96" s="82" t="s">
        <v>3297</v>
      </c>
      <c r="CP96" s="82" t="s">
        <v>2868</v>
      </c>
      <c r="CQ96" s="82" t="s">
        <v>2868</v>
      </c>
      <c r="CR96" s="82" t="s">
        <v>2868</v>
      </c>
      <c r="CS96" s="82" t="s">
        <v>2868</v>
      </c>
      <c r="CT96" s="82" t="s">
        <v>2868</v>
      </c>
      <c r="CU96" s="82" t="s">
        <v>2868</v>
      </c>
      <c r="CV96" s="82" t="s">
        <v>2868</v>
      </c>
      <c r="CW96" s="82" t="s">
        <v>2868</v>
      </c>
      <c r="CX96" s="82" t="s">
        <v>2868</v>
      </c>
      <c r="CY96" s="82" t="s">
        <v>2868</v>
      </c>
      <c r="CZ96" s="82" t="s">
        <v>2868</v>
      </c>
      <c r="DA96" s="82" t="s">
        <v>2868</v>
      </c>
      <c r="DB96" s="82" t="s">
        <v>4280</v>
      </c>
      <c r="DC96" s="82" t="s">
        <v>3289</v>
      </c>
      <c r="DD96" s="82" t="s">
        <v>3320</v>
      </c>
      <c r="DE96" s="82" t="s">
        <v>3293</v>
      </c>
      <c r="DF96" s="82" t="s">
        <v>3301</v>
      </c>
      <c r="DG96" s="82" t="s">
        <v>3293</v>
      </c>
      <c r="DH96" s="82" t="s">
        <v>3289</v>
      </c>
      <c r="DI96" s="82" t="s">
        <v>3291</v>
      </c>
      <c r="DJ96" s="82" t="s">
        <v>2868</v>
      </c>
      <c r="DK96" s="82" t="s">
        <v>2868</v>
      </c>
      <c r="DL96" s="82" t="s">
        <v>3320</v>
      </c>
      <c r="DM96" s="82" t="s">
        <v>3291</v>
      </c>
      <c r="DN96" s="82" t="s">
        <v>3291</v>
      </c>
      <c r="DO96" s="82" t="s">
        <v>3291</v>
      </c>
      <c r="DP96" s="82" t="s">
        <v>4281</v>
      </c>
      <c r="DQ96" s="82" t="s">
        <v>3289</v>
      </c>
      <c r="DR96" s="82" t="s">
        <v>3320</v>
      </c>
      <c r="DS96" s="82" t="s">
        <v>3293</v>
      </c>
      <c r="DT96" s="82" t="s">
        <v>3301</v>
      </c>
      <c r="DU96" s="82" t="s">
        <v>3293</v>
      </c>
      <c r="DV96" s="82" t="s">
        <v>3289</v>
      </c>
      <c r="DW96" s="82" t="s">
        <v>3291</v>
      </c>
      <c r="DX96" s="82" t="s">
        <v>2868</v>
      </c>
      <c r="DY96" s="82" t="s">
        <v>2868</v>
      </c>
      <c r="DZ96" s="82" t="s">
        <v>3320</v>
      </c>
      <c r="EA96" s="82" t="s">
        <v>3291</v>
      </c>
      <c r="EB96" s="82" t="s">
        <v>3291</v>
      </c>
      <c r="EC96" s="82" t="s">
        <v>3291</v>
      </c>
      <c r="ED96" s="82" t="s">
        <v>4292</v>
      </c>
      <c r="EE96" s="82" t="s">
        <v>3289</v>
      </c>
      <c r="EF96" s="82" t="s">
        <v>3320</v>
      </c>
      <c r="EG96" s="82" t="s">
        <v>3293</v>
      </c>
      <c r="EH96" s="82" t="s">
        <v>3301</v>
      </c>
      <c r="EI96" s="82" t="s">
        <v>3293</v>
      </c>
      <c r="EJ96" s="82" t="s">
        <v>3289</v>
      </c>
      <c r="EK96" s="82" t="s">
        <v>3291</v>
      </c>
      <c r="EL96" s="82" t="s">
        <v>2868</v>
      </c>
      <c r="EM96" s="82" t="s">
        <v>2868</v>
      </c>
      <c r="EN96" s="82" t="s">
        <v>3320</v>
      </c>
      <c r="EO96" s="82" t="s">
        <v>3291</v>
      </c>
      <c r="EP96" s="82" t="s">
        <v>3291</v>
      </c>
      <c r="EQ96" s="82" t="s">
        <v>3291</v>
      </c>
      <c r="ER96" s="82" t="s">
        <v>4282</v>
      </c>
      <c r="ES96" s="82" t="s">
        <v>3289</v>
      </c>
      <c r="ET96" s="82" t="s">
        <v>3320</v>
      </c>
      <c r="EU96" s="82" t="s">
        <v>3293</v>
      </c>
      <c r="EV96" s="82" t="s">
        <v>3301</v>
      </c>
      <c r="EW96" s="82" t="s">
        <v>3293</v>
      </c>
      <c r="EX96" s="82" t="s">
        <v>3289</v>
      </c>
      <c r="EY96" s="82" t="s">
        <v>3291</v>
      </c>
      <c r="EZ96" s="82" t="s">
        <v>2868</v>
      </c>
      <c r="FA96" s="82" t="s">
        <v>2868</v>
      </c>
      <c r="FB96" s="82" t="s">
        <v>3320</v>
      </c>
      <c r="FC96" s="82" t="s">
        <v>3291</v>
      </c>
      <c r="FD96" s="82" t="s">
        <v>3291</v>
      </c>
      <c r="FE96" s="82" t="s">
        <v>3291</v>
      </c>
      <c r="FF96" s="82" t="s">
        <v>4283</v>
      </c>
      <c r="FG96" s="82" t="s">
        <v>3289</v>
      </c>
      <c r="FH96" s="82" t="s">
        <v>3320</v>
      </c>
      <c r="FI96" s="82" t="s">
        <v>3293</v>
      </c>
      <c r="FJ96" s="82" t="s">
        <v>3301</v>
      </c>
      <c r="FK96" s="82" t="s">
        <v>3293</v>
      </c>
      <c r="FL96" s="82" t="s">
        <v>3289</v>
      </c>
      <c r="FM96" s="82" t="s">
        <v>3291</v>
      </c>
      <c r="FN96" s="82" t="s">
        <v>2868</v>
      </c>
      <c r="FO96" s="82" t="s">
        <v>2868</v>
      </c>
      <c r="FP96" s="82" t="s">
        <v>3320</v>
      </c>
      <c r="FQ96" s="82" t="s">
        <v>3291</v>
      </c>
      <c r="FR96" s="82" t="s">
        <v>3291</v>
      </c>
      <c r="FS96" s="82" t="s">
        <v>3291</v>
      </c>
      <c r="FT96" s="82" t="s">
        <v>4293</v>
      </c>
      <c r="FU96" s="82" t="s">
        <v>3289</v>
      </c>
      <c r="FV96" s="82" t="s">
        <v>3320</v>
      </c>
      <c r="FW96" s="82" t="s">
        <v>3293</v>
      </c>
      <c r="FX96" s="82" t="s">
        <v>3301</v>
      </c>
      <c r="FY96" s="82" t="s">
        <v>3293</v>
      </c>
      <c r="FZ96" s="82" t="s">
        <v>3289</v>
      </c>
      <c r="GA96" s="82" t="s">
        <v>3291</v>
      </c>
      <c r="GB96" s="82" t="s">
        <v>2868</v>
      </c>
      <c r="GC96" s="82" t="s">
        <v>2868</v>
      </c>
      <c r="GD96" s="82" t="s">
        <v>3320</v>
      </c>
      <c r="GE96" s="82" t="s">
        <v>3291</v>
      </c>
      <c r="GF96" s="82" t="s">
        <v>3291</v>
      </c>
      <c r="GG96" s="82" t="s">
        <v>3291</v>
      </c>
      <c r="GH96" s="82" t="s">
        <v>4284</v>
      </c>
      <c r="GI96" s="82" t="s">
        <v>3289</v>
      </c>
      <c r="GJ96" s="82" t="s">
        <v>3320</v>
      </c>
      <c r="GK96" s="82" t="s">
        <v>3293</v>
      </c>
      <c r="GL96" s="82" t="s">
        <v>3301</v>
      </c>
      <c r="GM96" s="82" t="s">
        <v>3293</v>
      </c>
      <c r="GN96" s="82" t="s">
        <v>3289</v>
      </c>
      <c r="GO96" s="82" t="s">
        <v>3291</v>
      </c>
      <c r="GP96" s="82" t="s">
        <v>2868</v>
      </c>
      <c r="GQ96" s="82" t="s">
        <v>2868</v>
      </c>
      <c r="GR96" s="82" t="s">
        <v>3320</v>
      </c>
      <c r="GS96" s="82" t="s">
        <v>3291</v>
      </c>
      <c r="GT96" s="82" t="s">
        <v>3291</v>
      </c>
      <c r="GU96" s="82" t="s">
        <v>3291</v>
      </c>
      <c r="GV96" s="82" t="s">
        <v>4294</v>
      </c>
      <c r="GW96" s="82" t="s">
        <v>3289</v>
      </c>
      <c r="GX96" s="82" t="s">
        <v>3320</v>
      </c>
      <c r="GY96" s="82" t="s">
        <v>3293</v>
      </c>
      <c r="GZ96" s="82" t="s">
        <v>3301</v>
      </c>
      <c r="HA96" s="82" t="s">
        <v>3293</v>
      </c>
      <c r="HB96" s="82" t="s">
        <v>3289</v>
      </c>
      <c r="HC96" s="82" t="s">
        <v>3291</v>
      </c>
      <c r="HD96" s="82" t="s">
        <v>2868</v>
      </c>
      <c r="HE96" s="82" t="s">
        <v>2868</v>
      </c>
      <c r="HF96" s="82" t="s">
        <v>3320</v>
      </c>
      <c r="HG96" s="82" t="s">
        <v>3291</v>
      </c>
      <c r="HH96" s="82" t="s">
        <v>3291</v>
      </c>
      <c r="HI96" s="82" t="s">
        <v>3291</v>
      </c>
      <c r="HJ96" s="82" t="s">
        <v>4285</v>
      </c>
      <c r="HK96" s="82" t="s">
        <v>3289</v>
      </c>
      <c r="HL96" s="82" t="s">
        <v>3320</v>
      </c>
      <c r="HM96" s="82" t="s">
        <v>3293</v>
      </c>
      <c r="HN96" s="82" t="s">
        <v>3301</v>
      </c>
      <c r="HO96" s="82" t="s">
        <v>3293</v>
      </c>
      <c r="HP96" s="82" t="s">
        <v>3289</v>
      </c>
      <c r="HQ96" s="82" t="s">
        <v>3291</v>
      </c>
      <c r="HR96" s="82" t="s">
        <v>2868</v>
      </c>
      <c r="HS96" s="82" t="s">
        <v>2868</v>
      </c>
      <c r="HT96" s="82" t="s">
        <v>3320</v>
      </c>
      <c r="HU96" s="82" t="s">
        <v>3291</v>
      </c>
      <c r="HV96" s="82" t="s">
        <v>3291</v>
      </c>
      <c r="HW96" s="82" t="s">
        <v>3291</v>
      </c>
      <c r="HX96" s="82" t="s">
        <v>4286</v>
      </c>
      <c r="HY96" s="82" t="s">
        <v>3289</v>
      </c>
      <c r="HZ96" s="82" t="s">
        <v>3320</v>
      </c>
      <c r="IA96" s="82" t="s">
        <v>3293</v>
      </c>
      <c r="IB96" s="82" t="s">
        <v>3301</v>
      </c>
      <c r="IC96" s="82" t="s">
        <v>3293</v>
      </c>
      <c r="ID96" s="82" t="s">
        <v>3289</v>
      </c>
      <c r="IE96" s="82" t="s">
        <v>3291</v>
      </c>
      <c r="IF96" s="82" t="s">
        <v>2868</v>
      </c>
      <c r="IG96" s="82" t="s">
        <v>2868</v>
      </c>
      <c r="IH96" s="82" t="s">
        <v>3320</v>
      </c>
      <c r="II96" s="82" t="s">
        <v>3291</v>
      </c>
      <c r="IJ96" s="82" t="s">
        <v>3291</v>
      </c>
      <c r="IK96" s="82" t="s">
        <v>3291</v>
      </c>
      <c r="IL96" s="82" t="s">
        <v>4287</v>
      </c>
      <c r="IM96" s="82" t="s">
        <v>3289</v>
      </c>
      <c r="IN96" s="82" t="s">
        <v>3320</v>
      </c>
      <c r="IO96" s="82" t="s">
        <v>3293</v>
      </c>
      <c r="IP96" s="82" t="s">
        <v>3301</v>
      </c>
      <c r="IQ96" s="82" t="s">
        <v>3293</v>
      </c>
      <c r="IR96" s="82" t="s">
        <v>3289</v>
      </c>
      <c r="IS96" s="82" t="s">
        <v>3291</v>
      </c>
      <c r="IT96" s="82" t="s">
        <v>2868</v>
      </c>
      <c r="IU96" s="82" t="s">
        <v>2868</v>
      </c>
      <c r="IV96" s="82" t="s">
        <v>3320</v>
      </c>
      <c r="IW96" s="82" t="s">
        <v>3291</v>
      </c>
      <c r="IX96" s="82" t="s">
        <v>3291</v>
      </c>
      <c r="IY96" s="82" t="s">
        <v>3291</v>
      </c>
      <c r="IZ96" s="82" t="s">
        <v>4288</v>
      </c>
      <c r="JA96" s="82" t="s">
        <v>3289</v>
      </c>
      <c r="JB96" s="82" t="s">
        <v>3320</v>
      </c>
      <c r="JC96" s="82" t="s">
        <v>3293</v>
      </c>
      <c r="JD96" s="82" t="s">
        <v>3301</v>
      </c>
      <c r="JE96" s="82" t="s">
        <v>3293</v>
      </c>
      <c r="JF96" s="82" t="s">
        <v>3289</v>
      </c>
      <c r="JG96" s="82" t="s">
        <v>3291</v>
      </c>
      <c r="JH96" s="82" t="s">
        <v>2868</v>
      </c>
      <c r="JI96" s="82" t="s">
        <v>2868</v>
      </c>
      <c r="JJ96" s="82" t="s">
        <v>3320</v>
      </c>
      <c r="JK96" s="82" t="s">
        <v>3291</v>
      </c>
      <c r="JL96" s="82" t="s">
        <v>3291</v>
      </c>
      <c r="JM96" s="82" t="s">
        <v>3291</v>
      </c>
      <c r="JN96" s="82" t="s">
        <v>4295</v>
      </c>
      <c r="JO96" s="82" t="s">
        <v>3289</v>
      </c>
      <c r="JP96" s="82" t="s">
        <v>3320</v>
      </c>
      <c r="JQ96" s="82" t="s">
        <v>3293</v>
      </c>
      <c r="JR96" s="82" t="s">
        <v>3301</v>
      </c>
      <c r="JS96" s="82" t="s">
        <v>3293</v>
      </c>
      <c r="JT96" s="82" t="s">
        <v>3289</v>
      </c>
      <c r="JU96" s="82" t="s">
        <v>3291</v>
      </c>
      <c r="JV96" s="82" t="s">
        <v>2868</v>
      </c>
      <c r="JW96" s="82" t="s">
        <v>2868</v>
      </c>
      <c r="JX96" s="82" t="s">
        <v>3320</v>
      </c>
      <c r="JY96" s="82" t="s">
        <v>3291</v>
      </c>
      <c r="JZ96" s="82" t="s">
        <v>3291</v>
      </c>
      <c r="KA96" s="82" t="s">
        <v>3291</v>
      </c>
      <c r="KB96" s="82" t="s">
        <v>4289</v>
      </c>
      <c r="KC96" s="82" t="s">
        <v>3289</v>
      </c>
      <c r="KD96" s="82" t="s">
        <v>3320</v>
      </c>
      <c r="KE96" s="82" t="s">
        <v>3293</v>
      </c>
      <c r="KF96" s="82" t="s">
        <v>3301</v>
      </c>
      <c r="KG96" s="82" t="s">
        <v>3293</v>
      </c>
      <c r="KH96" s="82" t="s">
        <v>3289</v>
      </c>
      <c r="KI96" s="82" t="s">
        <v>3291</v>
      </c>
      <c r="KJ96" s="82" t="s">
        <v>2868</v>
      </c>
      <c r="KK96" s="82" t="s">
        <v>2868</v>
      </c>
      <c r="KL96" s="82" t="s">
        <v>3320</v>
      </c>
      <c r="KM96" s="82" t="s">
        <v>3291</v>
      </c>
      <c r="KN96" s="82" t="s">
        <v>3291</v>
      </c>
      <c r="KO96" s="82" t="s">
        <v>3291</v>
      </c>
      <c r="KP96" s="82" t="s">
        <v>2868</v>
      </c>
      <c r="KQ96" s="82" t="s">
        <v>2868</v>
      </c>
      <c r="KR96" s="82" t="s">
        <v>2868</v>
      </c>
      <c r="KS96" s="82" t="s">
        <v>2868</v>
      </c>
      <c r="KT96" s="82" t="s">
        <v>2868</v>
      </c>
      <c r="KU96" s="82" t="s">
        <v>2868</v>
      </c>
      <c r="KV96" s="82" t="s">
        <v>2868</v>
      </c>
      <c r="KW96" s="82" t="s">
        <v>2868</v>
      </c>
      <c r="KX96" s="82" t="s">
        <v>2868</v>
      </c>
      <c r="KY96" s="82" t="s">
        <v>2868</v>
      </c>
      <c r="KZ96" s="82" t="s">
        <v>2868</v>
      </c>
      <c r="LA96" s="82" t="s">
        <v>2868</v>
      </c>
      <c r="LB96" s="82" t="s">
        <v>2868</v>
      </c>
      <c r="LC96" s="82" t="s">
        <v>2868</v>
      </c>
      <c r="LD96" s="82" t="s">
        <v>2868</v>
      </c>
      <c r="LE96" s="82" t="s">
        <v>2868</v>
      </c>
      <c r="LF96" s="82" t="s">
        <v>2868</v>
      </c>
      <c r="LG96" s="82" t="s">
        <v>2868</v>
      </c>
      <c r="LH96" s="82" t="s">
        <v>2868</v>
      </c>
      <c r="LI96" s="82" t="s">
        <v>2868</v>
      </c>
      <c r="LJ96" s="82" t="s">
        <v>2868</v>
      </c>
      <c r="LK96" s="82" t="s">
        <v>2868</v>
      </c>
      <c r="LL96" s="82" t="s">
        <v>2868</v>
      </c>
      <c r="LM96" s="82" t="s">
        <v>2868</v>
      </c>
      <c r="LN96" s="82" t="s">
        <v>2868</v>
      </c>
      <c r="LO96" s="82" t="s">
        <v>2868</v>
      </c>
      <c r="LP96" s="82" t="s">
        <v>2868</v>
      </c>
      <c r="LQ96" s="82" t="s">
        <v>2868</v>
      </c>
      <c r="LR96" s="82" t="s">
        <v>2868</v>
      </c>
      <c r="LS96" s="82" t="s">
        <v>2868</v>
      </c>
      <c r="LT96" s="82" t="s">
        <v>2868</v>
      </c>
      <c r="LU96" s="82" t="s">
        <v>2868</v>
      </c>
      <c r="LV96" s="82" t="s">
        <v>2868</v>
      </c>
      <c r="LW96" s="82" t="s">
        <v>2868</v>
      </c>
      <c r="LX96" s="82" t="s">
        <v>2868</v>
      </c>
      <c r="LY96" s="82" t="s">
        <v>2868</v>
      </c>
      <c r="LZ96" s="82" t="s">
        <v>2868</v>
      </c>
      <c r="MA96" s="82" t="s">
        <v>2868</v>
      </c>
      <c r="MB96" s="82" t="s">
        <v>2868</v>
      </c>
      <c r="MC96" s="82" t="s">
        <v>2868</v>
      </c>
      <c r="MD96" s="82" t="s">
        <v>2868</v>
      </c>
      <c r="ME96" s="82" t="s">
        <v>2868</v>
      </c>
      <c r="MF96" s="82" t="s">
        <v>2868</v>
      </c>
      <c r="MG96" s="82" t="s">
        <v>2868</v>
      </c>
      <c r="MH96" s="82" t="s">
        <v>2868</v>
      </c>
      <c r="MI96" s="82" t="s">
        <v>2868</v>
      </c>
      <c r="MJ96" s="82" t="s">
        <v>2868</v>
      </c>
      <c r="MK96" s="82" t="s">
        <v>2868</v>
      </c>
      <c r="ML96" s="82" t="s">
        <v>2868</v>
      </c>
      <c r="MM96" s="82" t="s">
        <v>2868</v>
      </c>
      <c r="MN96" s="82" t="s">
        <v>2868</v>
      </c>
      <c r="MO96" s="82" t="s">
        <v>2868</v>
      </c>
      <c r="MP96" s="82" t="s">
        <v>2868</v>
      </c>
      <c r="MQ96" s="82" t="s">
        <v>2868</v>
      </c>
      <c r="MR96" s="82" t="s">
        <v>2868</v>
      </c>
      <c r="MS96" s="82" t="s">
        <v>2868</v>
      </c>
      <c r="MT96" s="82" t="s">
        <v>2868</v>
      </c>
      <c r="MU96" s="82" t="s">
        <v>2868</v>
      </c>
      <c r="MV96" s="82" t="s">
        <v>2868</v>
      </c>
      <c r="MW96" s="82" t="s">
        <v>2868</v>
      </c>
      <c r="MX96" s="82" t="s">
        <v>2868</v>
      </c>
      <c r="MY96" s="82" t="s">
        <v>2868</v>
      </c>
      <c r="MZ96" s="82" t="s">
        <v>2868</v>
      </c>
      <c r="NA96" s="82" t="s">
        <v>2868</v>
      </c>
      <c r="NB96" s="82" t="s">
        <v>2868</v>
      </c>
      <c r="NC96" s="82" t="s">
        <v>2868</v>
      </c>
      <c r="ND96" s="82" t="s">
        <v>2868</v>
      </c>
      <c r="NE96" s="82" t="s">
        <v>2868</v>
      </c>
      <c r="NF96" s="82" t="s">
        <v>2868</v>
      </c>
      <c r="NG96" s="82" t="s">
        <v>2868</v>
      </c>
      <c r="NH96" s="82" t="s">
        <v>2868</v>
      </c>
      <c r="NI96" s="82" t="s">
        <v>2868</v>
      </c>
      <c r="NJ96" s="82" t="s">
        <v>2868</v>
      </c>
      <c r="NK96" s="82" t="s">
        <v>2868</v>
      </c>
      <c r="NL96" s="82" t="s">
        <v>2868</v>
      </c>
      <c r="NM96" s="82" t="s">
        <v>2868</v>
      </c>
      <c r="NN96" s="82" t="s">
        <v>2868</v>
      </c>
      <c r="NO96" s="82" t="s">
        <v>2868</v>
      </c>
      <c r="NP96" s="82" t="s">
        <v>2868</v>
      </c>
      <c r="NQ96" s="82" t="s">
        <v>2868</v>
      </c>
      <c r="NR96" s="82" t="s">
        <v>2868</v>
      </c>
      <c r="NS96" s="82" t="s">
        <v>2868</v>
      </c>
      <c r="NT96" s="82" t="s">
        <v>2868</v>
      </c>
      <c r="NU96" s="82" t="s">
        <v>2868</v>
      </c>
      <c r="NV96" s="82" t="s">
        <v>2868</v>
      </c>
      <c r="NW96" s="82" t="s">
        <v>2868</v>
      </c>
      <c r="NX96" s="82" t="s">
        <v>2868</v>
      </c>
      <c r="NY96" s="82" t="s">
        <v>2868</v>
      </c>
      <c r="NZ96" s="82" t="s">
        <v>2868</v>
      </c>
      <c r="OA96" s="82" t="s">
        <v>2868</v>
      </c>
      <c r="OB96" s="82" t="s">
        <v>2868</v>
      </c>
      <c r="OC96" s="82" t="s">
        <v>2868</v>
      </c>
      <c r="OD96" s="82" t="s">
        <v>2868</v>
      </c>
      <c r="OE96" s="82" t="s">
        <v>2868</v>
      </c>
      <c r="OF96" s="82" t="s">
        <v>2868</v>
      </c>
      <c r="OG96" s="82" t="s">
        <v>2868</v>
      </c>
      <c r="OH96" s="82" t="s">
        <v>2868</v>
      </c>
      <c r="OI96" s="82" t="s">
        <v>2868</v>
      </c>
      <c r="OJ96" s="82" t="s">
        <v>2868</v>
      </c>
      <c r="OK96" s="82" t="s">
        <v>2868</v>
      </c>
      <c r="OL96" s="82" t="s">
        <v>2868</v>
      </c>
      <c r="OM96" s="82" t="s">
        <v>2868</v>
      </c>
      <c r="ON96" s="82" t="s">
        <v>2868</v>
      </c>
      <c r="OO96" s="82" t="s">
        <v>2868</v>
      </c>
      <c r="OP96" s="82" t="s">
        <v>2868</v>
      </c>
      <c r="OQ96" s="82" t="s">
        <v>2868</v>
      </c>
      <c r="OR96" s="82" t="s">
        <v>2868</v>
      </c>
      <c r="OS96" s="82" t="s">
        <v>2868</v>
      </c>
      <c r="OT96" s="82" t="s">
        <v>2868</v>
      </c>
      <c r="OU96" s="82" t="s">
        <v>2868</v>
      </c>
      <c r="OV96" s="82" t="s">
        <v>2868</v>
      </c>
      <c r="OW96" s="82" t="s">
        <v>2868</v>
      </c>
      <c r="OX96" s="82" t="s">
        <v>2868</v>
      </c>
      <c r="OY96" s="82" t="s">
        <v>2868</v>
      </c>
      <c r="OZ96" s="82" t="s">
        <v>2868</v>
      </c>
      <c r="PA96" s="82" t="s">
        <v>2868</v>
      </c>
      <c r="PB96" s="82" t="s">
        <v>2868</v>
      </c>
      <c r="PC96" s="82" t="s">
        <v>2868</v>
      </c>
      <c r="PD96" s="82" t="s">
        <v>2868</v>
      </c>
      <c r="PE96" s="82" t="s">
        <v>2868</v>
      </c>
      <c r="PF96" s="82" t="s">
        <v>2868</v>
      </c>
      <c r="PG96" s="82" t="s">
        <v>2868</v>
      </c>
      <c r="PH96" s="82" t="s">
        <v>2868</v>
      </c>
      <c r="PI96" s="82" t="s">
        <v>2868</v>
      </c>
      <c r="PJ96" s="82" t="s">
        <v>2868</v>
      </c>
      <c r="PK96" s="82" t="s">
        <v>2868</v>
      </c>
      <c r="PL96" s="82" t="s">
        <v>2868</v>
      </c>
      <c r="PM96" s="82" t="s">
        <v>2868</v>
      </c>
      <c r="PN96" s="82" t="s">
        <v>2868</v>
      </c>
      <c r="PO96" s="82" t="s">
        <v>2868</v>
      </c>
      <c r="PP96" s="82" t="s">
        <v>2868</v>
      </c>
      <c r="PQ96" s="82" t="s">
        <v>2868</v>
      </c>
      <c r="PR96" s="82" t="s">
        <v>2868</v>
      </c>
      <c r="PS96" s="82" t="s">
        <v>2868</v>
      </c>
      <c r="PT96" s="82" t="s">
        <v>2868</v>
      </c>
      <c r="PU96" s="82" t="s">
        <v>2868</v>
      </c>
      <c r="PV96" s="82" t="s">
        <v>2868</v>
      </c>
      <c r="PW96" s="82" t="s">
        <v>2868</v>
      </c>
      <c r="PX96" s="82" t="s">
        <v>2868</v>
      </c>
      <c r="PY96" s="82" t="s">
        <v>2868</v>
      </c>
      <c r="PZ96" s="82" t="s">
        <v>2868</v>
      </c>
      <c r="QA96" s="82" t="s">
        <v>2868</v>
      </c>
      <c r="QB96" s="82" t="s">
        <v>2868</v>
      </c>
      <c r="QC96" s="82" t="s">
        <v>2868</v>
      </c>
      <c r="QD96" s="82" t="s">
        <v>2868</v>
      </c>
      <c r="QE96" s="82" t="s">
        <v>2868</v>
      </c>
      <c r="QF96" s="82" t="s">
        <v>2868</v>
      </c>
      <c r="QG96" s="82" t="s">
        <v>2868</v>
      </c>
      <c r="QH96" s="82" t="s">
        <v>2868</v>
      </c>
      <c r="QI96" s="82" t="s">
        <v>2868</v>
      </c>
      <c r="QJ96" s="82" t="s">
        <v>2868</v>
      </c>
      <c r="QK96" s="82" t="s">
        <v>2868</v>
      </c>
      <c r="QL96" s="82" t="s">
        <v>2868</v>
      </c>
      <c r="QM96" s="82" t="s">
        <v>2868</v>
      </c>
    </row>
    <row r="97" spans="2:455">
      <c r="B97" s="82" t="s">
        <v>2995</v>
      </c>
      <c r="C97" s="82" t="s">
        <v>4198</v>
      </c>
      <c r="D97" s="82" t="s">
        <v>2995</v>
      </c>
      <c r="E97" s="82" t="s">
        <v>3414</v>
      </c>
      <c r="F97" s="82" t="s">
        <v>849</v>
      </c>
      <c r="G97" s="82" t="s">
        <v>453</v>
      </c>
      <c r="H97" s="82" t="s">
        <v>453</v>
      </c>
      <c r="I97" s="82" t="s">
        <v>4019</v>
      </c>
      <c r="J97" s="82" t="s">
        <v>4021</v>
      </c>
      <c r="K97" s="82" t="s">
        <v>3303</v>
      </c>
      <c r="L97" s="82" t="s">
        <v>3291</v>
      </c>
      <c r="M97" s="82" t="s">
        <v>3297</v>
      </c>
      <c r="N97" s="82" t="s">
        <v>4303</v>
      </c>
      <c r="O97" s="82" t="s">
        <v>3291</v>
      </c>
      <c r="P97" s="82" t="s">
        <v>3306</v>
      </c>
      <c r="Q97" s="82" t="s">
        <v>3291</v>
      </c>
      <c r="R97" s="82" t="s">
        <v>3289</v>
      </c>
      <c r="S97" s="82" t="s">
        <v>3291</v>
      </c>
      <c r="T97" s="82" t="s">
        <v>2868</v>
      </c>
      <c r="U97" s="82" t="s">
        <v>2868</v>
      </c>
      <c r="V97" s="82" t="s">
        <v>4276</v>
      </c>
      <c r="W97" s="82" t="s">
        <v>3289</v>
      </c>
      <c r="X97" s="82" t="s">
        <v>3294</v>
      </c>
      <c r="Y97" s="82" t="s">
        <v>3291</v>
      </c>
      <c r="Z97" s="82" t="s">
        <v>3301</v>
      </c>
      <c r="AA97" s="82" t="s">
        <v>3293</v>
      </c>
      <c r="AB97" s="82" t="s">
        <v>3289</v>
      </c>
      <c r="AC97" s="82" t="s">
        <v>3291</v>
      </c>
      <c r="AD97" s="82" t="s">
        <v>2868</v>
      </c>
      <c r="AE97" s="82" t="s">
        <v>2868</v>
      </c>
      <c r="AF97" s="82" t="s">
        <v>3302</v>
      </c>
      <c r="AG97" s="82" t="s">
        <v>3293</v>
      </c>
      <c r="AH97" s="82" t="s">
        <v>3291</v>
      </c>
      <c r="AI97" s="82" t="s">
        <v>3291</v>
      </c>
      <c r="AJ97" s="82" t="s">
        <v>4290</v>
      </c>
      <c r="AK97" s="82" t="s">
        <v>3289</v>
      </c>
      <c r="AL97" s="82" t="s">
        <v>3294</v>
      </c>
      <c r="AM97" s="82" t="s">
        <v>3291</v>
      </c>
      <c r="AN97" s="82" t="s">
        <v>3301</v>
      </c>
      <c r="AO97" s="82" t="s">
        <v>3293</v>
      </c>
      <c r="AP97" s="82" t="s">
        <v>3289</v>
      </c>
      <c r="AQ97" s="82" t="s">
        <v>3291</v>
      </c>
      <c r="AR97" s="82" t="s">
        <v>2868</v>
      </c>
      <c r="AS97" s="82" t="s">
        <v>2868</v>
      </c>
      <c r="AT97" s="82" t="s">
        <v>3302</v>
      </c>
      <c r="AU97" s="82" t="s">
        <v>3293</v>
      </c>
      <c r="AV97" s="82" t="s">
        <v>3291</v>
      </c>
      <c r="AW97" s="82" t="s">
        <v>3291</v>
      </c>
      <c r="AX97" s="82" t="s">
        <v>4277</v>
      </c>
      <c r="AY97" s="82" t="s">
        <v>3289</v>
      </c>
      <c r="AZ97" s="82" t="s">
        <v>3294</v>
      </c>
      <c r="BA97" s="82" t="s">
        <v>3291</v>
      </c>
      <c r="BB97" s="82" t="s">
        <v>3301</v>
      </c>
      <c r="BC97" s="82" t="s">
        <v>3293</v>
      </c>
      <c r="BD97" s="82" t="s">
        <v>3289</v>
      </c>
      <c r="BE97" s="82" t="s">
        <v>3291</v>
      </c>
      <c r="BF97" s="82" t="s">
        <v>2868</v>
      </c>
      <c r="BG97" s="82" t="s">
        <v>2868</v>
      </c>
      <c r="BH97" s="82" t="s">
        <v>3302</v>
      </c>
      <c r="BI97" s="82" t="s">
        <v>3293</v>
      </c>
      <c r="BJ97" s="82" t="s">
        <v>3291</v>
      </c>
      <c r="BK97" s="82" t="s">
        <v>3291</v>
      </c>
      <c r="BL97" s="82" t="s">
        <v>4291</v>
      </c>
      <c r="BM97" s="82" t="s">
        <v>3289</v>
      </c>
      <c r="BN97" s="82" t="s">
        <v>3294</v>
      </c>
      <c r="BO97" s="82" t="s">
        <v>3291</v>
      </c>
      <c r="BP97" s="82" t="s">
        <v>3301</v>
      </c>
      <c r="BQ97" s="82" t="s">
        <v>3293</v>
      </c>
      <c r="BR97" s="82" t="s">
        <v>3289</v>
      </c>
      <c r="BS97" s="82" t="s">
        <v>3291</v>
      </c>
      <c r="BT97" s="82" t="s">
        <v>2868</v>
      </c>
      <c r="BU97" s="82" t="s">
        <v>2868</v>
      </c>
      <c r="BV97" s="82" t="s">
        <v>3302</v>
      </c>
      <c r="BW97" s="82" t="s">
        <v>3293</v>
      </c>
      <c r="BX97" s="82" t="s">
        <v>3291</v>
      </c>
      <c r="BY97" s="82" t="s">
        <v>3291</v>
      </c>
      <c r="BZ97" s="82" t="s">
        <v>4278</v>
      </c>
      <c r="CA97" s="82" t="s">
        <v>3289</v>
      </c>
      <c r="CB97" s="82" t="s">
        <v>3294</v>
      </c>
      <c r="CC97" s="82" t="s">
        <v>3291</v>
      </c>
      <c r="CD97" s="82" t="s">
        <v>3301</v>
      </c>
      <c r="CE97" s="82" t="s">
        <v>3293</v>
      </c>
      <c r="CF97" s="82" t="s">
        <v>3289</v>
      </c>
      <c r="CG97" s="82" t="s">
        <v>3291</v>
      </c>
      <c r="CH97" s="82" t="s">
        <v>2868</v>
      </c>
      <c r="CI97" s="82" t="s">
        <v>2868</v>
      </c>
      <c r="CJ97" s="82" t="s">
        <v>3302</v>
      </c>
      <c r="CK97" s="82" t="s">
        <v>3293</v>
      </c>
      <c r="CL97" s="82" t="s">
        <v>3291</v>
      </c>
      <c r="CM97" s="82" t="s">
        <v>3291</v>
      </c>
      <c r="CN97" s="82" t="s">
        <v>4279</v>
      </c>
      <c r="CO97" s="82" t="s">
        <v>3289</v>
      </c>
      <c r="CP97" s="82" t="s">
        <v>3294</v>
      </c>
      <c r="CQ97" s="82" t="s">
        <v>3291</v>
      </c>
      <c r="CR97" s="82" t="s">
        <v>3301</v>
      </c>
      <c r="CS97" s="82" t="s">
        <v>3293</v>
      </c>
      <c r="CT97" s="82" t="s">
        <v>3289</v>
      </c>
      <c r="CU97" s="82" t="s">
        <v>3291</v>
      </c>
      <c r="CV97" s="82" t="s">
        <v>2868</v>
      </c>
      <c r="CW97" s="82" t="s">
        <v>2868</v>
      </c>
      <c r="CX97" s="82" t="s">
        <v>3302</v>
      </c>
      <c r="CY97" s="82" t="s">
        <v>3293</v>
      </c>
      <c r="CZ97" s="82" t="s">
        <v>3291</v>
      </c>
      <c r="DA97" s="82" t="s">
        <v>3291</v>
      </c>
      <c r="DB97" s="82" t="s">
        <v>4280</v>
      </c>
      <c r="DC97" s="82" t="s">
        <v>3289</v>
      </c>
      <c r="DD97" s="82" t="s">
        <v>3294</v>
      </c>
      <c r="DE97" s="82" t="s">
        <v>3291</v>
      </c>
      <c r="DF97" s="82" t="s">
        <v>3301</v>
      </c>
      <c r="DG97" s="82" t="s">
        <v>3293</v>
      </c>
      <c r="DH97" s="82" t="s">
        <v>3289</v>
      </c>
      <c r="DI97" s="82" t="s">
        <v>3291</v>
      </c>
      <c r="DJ97" s="82" t="s">
        <v>2868</v>
      </c>
      <c r="DK97" s="82" t="s">
        <v>2868</v>
      </c>
      <c r="DL97" s="82" t="s">
        <v>3302</v>
      </c>
      <c r="DM97" s="82" t="s">
        <v>3293</v>
      </c>
      <c r="DN97" s="82" t="s">
        <v>3291</v>
      </c>
      <c r="DO97" s="82" t="s">
        <v>3291</v>
      </c>
      <c r="DP97" s="82" t="s">
        <v>4281</v>
      </c>
      <c r="DQ97" s="82" t="s">
        <v>3297</v>
      </c>
      <c r="DR97" s="82" t="s">
        <v>2868</v>
      </c>
      <c r="DS97" s="82" t="s">
        <v>2868</v>
      </c>
      <c r="DT97" s="82" t="s">
        <v>2868</v>
      </c>
      <c r="DU97" s="82" t="s">
        <v>2868</v>
      </c>
      <c r="DV97" s="82" t="s">
        <v>2868</v>
      </c>
      <c r="DW97" s="82" t="s">
        <v>2868</v>
      </c>
      <c r="DX97" s="82" t="s">
        <v>2868</v>
      </c>
      <c r="DY97" s="82" t="s">
        <v>2868</v>
      </c>
      <c r="DZ97" s="82" t="s">
        <v>2868</v>
      </c>
      <c r="EA97" s="82" t="s">
        <v>2868</v>
      </c>
      <c r="EB97" s="82" t="s">
        <v>2868</v>
      </c>
      <c r="EC97" s="82" t="s">
        <v>2868</v>
      </c>
      <c r="ED97" s="82" t="s">
        <v>4292</v>
      </c>
      <c r="EE97" s="82" t="s">
        <v>3289</v>
      </c>
      <c r="EF97" s="82" t="s">
        <v>3294</v>
      </c>
      <c r="EG97" s="82" t="s">
        <v>3291</v>
      </c>
      <c r="EH97" s="82" t="s">
        <v>3301</v>
      </c>
      <c r="EI97" s="82" t="s">
        <v>3293</v>
      </c>
      <c r="EJ97" s="82" t="s">
        <v>3289</v>
      </c>
      <c r="EK97" s="82" t="s">
        <v>3291</v>
      </c>
      <c r="EL97" s="82" t="s">
        <v>2868</v>
      </c>
      <c r="EM97" s="82" t="s">
        <v>2868</v>
      </c>
      <c r="EN97" s="82" t="s">
        <v>3302</v>
      </c>
      <c r="EO97" s="82" t="s">
        <v>3293</v>
      </c>
      <c r="EP97" s="82" t="s">
        <v>3291</v>
      </c>
      <c r="EQ97" s="82" t="s">
        <v>3291</v>
      </c>
      <c r="ER97" s="82" t="s">
        <v>4282</v>
      </c>
      <c r="ES97" s="82" t="s">
        <v>3289</v>
      </c>
      <c r="ET97" s="82" t="s">
        <v>3294</v>
      </c>
      <c r="EU97" s="82" t="s">
        <v>3291</v>
      </c>
      <c r="EV97" s="82" t="s">
        <v>3301</v>
      </c>
      <c r="EW97" s="82" t="s">
        <v>3293</v>
      </c>
      <c r="EX97" s="82" t="s">
        <v>3289</v>
      </c>
      <c r="EY97" s="82" t="s">
        <v>3291</v>
      </c>
      <c r="EZ97" s="82" t="s">
        <v>2868</v>
      </c>
      <c r="FA97" s="82" t="s">
        <v>2868</v>
      </c>
      <c r="FB97" s="82" t="s">
        <v>3302</v>
      </c>
      <c r="FC97" s="82" t="s">
        <v>3293</v>
      </c>
      <c r="FD97" s="82" t="s">
        <v>3291</v>
      </c>
      <c r="FE97" s="82" t="s">
        <v>3291</v>
      </c>
      <c r="FF97" s="82" t="s">
        <v>4283</v>
      </c>
      <c r="FG97" s="82" t="s">
        <v>3289</v>
      </c>
      <c r="FH97" s="82" t="s">
        <v>3294</v>
      </c>
      <c r="FI97" s="82" t="s">
        <v>3291</v>
      </c>
      <c r="FJ97" s="82" t="s">
        <v>3301</v>
      </c>
      <c r="FK97" s="82" t="s">
        <v>3293</v>
      </c>
      <c r="FL97" s="82" t="s">
        <v>3289</v>
      </c>
      <c r="FM97" s="82" t="s">
        <v>3291</v>
      </c>
      <c r="FN97" s="82" t="s">
        <v>2868</v>
      </c>
      <c r="FO97" s="82" t="s">
        <v>2868</v>
      </c>
      <c r="FP97" s="82" t="s">
        <v>3302</v>
      </c>
      <c r="FQ97" s="82" t="s">
        <v>3293</v>
      </c>
      <c r="FR97" s="82" t="s">
        <v>3291</v>
      </c>
      <c r="FS97" s="82" t="s">
        <v>3291</v>
      </c>
      <c r="FT97" s="82" t="s">
        <v>4293</v>
      </c>
      <c r="FU97" s="82" t="s">
        <v>3289</v>
      </c>
      <c r="FV97" s="82" t="s">
        <v>3294</v>
      </c>
      <c r="FW97" s="82" t="s">
        <v>3291</v>
      </c>
      <c r="FX97" s="82" t="s">
        <v>3301</v>
      </c>
      <c r="FY97" s="82" t="s">
        <v>3293</v>
      </c>
      <c r="FZ97" s="82" t="s">
        <v>3289</v>
      </c>
      <c r="GA97" s="82" t="s">
        <v>3291</v>
      </c>
      <c r="GB97" s="82" t="s">
        <v>2868</v>
      </c>
      <c r="GC97" s="82" t="s">
        <v>2868</v>
      </c>
      <c r="GD97" s="82" t="s">
        <v>3302</v>
      </c>
      <c r="GE97" s="82" t="s">
        <v>3293</v>
      </c>
      <c r="GF97" s="82" t="s">
        <v>3291</v>
      </c>
      <c r="GG97" s="82" t="s">
        <v>3291</v>
      </c>
      <c r="GH97" s="82" t="s">
        <v>4284</v>
      </c>
      <c r="GI97" s="82" t="s">
        <v>3289</v>
      </c>
      <c r="GJ97" s="82" t="s">
        <v>3294</v>
      </c>
      <c r="GK97" s="82" t="s">
        <v>3291</v>
      </c>
      <c r="GL97" s="82" t="s">
        <v>3301</v>
      </c>
      <c r="GM97" s="82" t="s">
        <v>3293</v>
      </c>
      <c r="GN97" s="82" t="s">
        <v>3289</v>
      </c>
      <c r="GO97" s="82" t="s">
        <v>3291</v>
      </c>
      <c r="GP97" s="82" t="s">
        <v>2868</v>
      </c>
      <c r="GQ97" s="82" t="s">
        <v>2868</v>
      </c>
      <c r="GR97" s="82" t="s">
        <v>3302</v>
      </c>
      <c r="GS97" s="82" t="s">
        <v>3293</v>
      </c>
      <c r="GT97" s="82" t="s">
        <v>3291</v>
      </c>
      <c r="GU97" s="82" t="s">
        <v>3291</v>
      </c>
      <c r="GV97" s="82" t="s">
        <v>4294</v>
      </c>
      <c r="GW97" s="82" t="s">
        <v>3289</v>
      </c>
      <c r="GX97" s="82" t="s">
        <v>3294</v>
      </c>
      <c r="GY97" s="82" t="s">
        <v>3291</v>
      </c>
      <c r="GZ97" s="82" t="s">
        <v>3303</v>
      </c>
      <c r="HA97" s="82" t="s">
        <v>3291</v>
      </c>
      <c r="HB97" s="82" t="s">
        <v>3289</v>
      </c>
      <c r="HC97" s="82" t="s">
        <v>3291</v>
      </c>
      <c r="HD97" s="82" t="s">
        <v>2868</v>
      </c>
      <c r="HE97" s="82" t="s">
        <v>2868</v>
      </c>
      <c r="HF97" s="82" t="s">
        <v>3302</v>
      </c>
      <c r="HG97" s="82" t="s">
        <v>3293</v>
      </c>
      <c r="HH97" s="82" t="s">
        <v>3291</v>
      </c>
      <c r="HI97" s="82" t="s">
        <v>3293</v>
      </c>
      <c r="HJ97" s="82" t="s">
        <v>4285</v>
      </c>
      <c r="HK97" s="82" t="s">
        <v>3289</v>
      </c>
      <c r="HL97" s="82" t="s">
        <v>3294</v>
      </c>
      <c r="HM97" s="82" t="s">
        <v>3291</v>
      </c>
      <c r="HN97" s="82" t="s">
        <v>3301</v>
      </c>
      <c r="HO97" s="82" t="s">
        <v>3293</v>
      </c>
      <c r="HP97" s="82" t="s">
        <v>3289</v>
      </c>
      <c r="HQ97" s="82" t="s">
        <v>3291</v>
      </c>
      <c r="HR97" s="82" t="s">
        <v>2868</v>
      </c>
      <c r="HS97" s="82" t="s">
        <v>2868</v>
      </c>
      <c r="HT97" s="82" t="s">
        <v>3302</v>
      </c>
      <c r="HU97" s="82" t="s">
        <v>3293</v>
      </c>
      <c r="HV97" s="82" t="s">
        <v>3291</v>
      </c>
      <c r="HW97" s="82" t="s">
        <v>3291</v>
      </c>
      <c r="HX97" s="82" t="s">
        <v>4286</v>
      </c>
      <c r="HY97" s="82" t="s">
        <v>3297</v>
      </c>
      <c r="HZ97" s="82" t="s">
        <v>2868</v>
      </c>
      <c r="IA97" s="82" t="s">
        <v>2868</v>
      </c>
      <c r="IB97" s="82" t="s">
        <v>2868</v>
      </c>
      <c r="IC97" s="82" t="s">
        <v>2868</v>
      </c>
      <c r="ID97" s="82" t="s">
        <v>2868</v>
      </c>
      <c r="IE97" s="82" t="s">
        <v>2868</v>
      </c>
      <c r="IF97" s="82" t="s">
        <v>2868</v>
      </c>
      <c r="IG97" s="82" t="s">
        <v>2868</v>
      </c>
      <c r="IH97" s="82" t="s">
        <v>2868</v>
      </c>
      <c r="II97" s="82" t="s">
        <v>2868</v>
      </c>
      <c r="IJ97" s="82" t="s">
        <v>2868</v>
      </c>
      <c r="IK97" s="82" t="s">
        <v>2868</v>
      </c>
      <c r="IL97" s="82" t="s">
        <v>4287</v>
      </c>
      <c r="IM97" s="82" t="s">
        <v>3289</v>
      </c>
      <c r="IN97" s="82" t="s">
        <v>3294</v>
      </c>
      <c r="IO97" s="82" t="s">
        <v>3291</v>
      </c>
      <c r="IP97" s="82" t="s">
        <v>3301</v>
      </c>
      <c r="IQ97" s="82" t="s">
        <v>3293</v>
      </c>
      <c r="IR97" s="82" t="s">
        <v>3289</v>
      </c>
      <c r="IS97" s="82" t="s">
        <v>3291</v>
      </c>
      <c r="IT97" s="82" t="s">
        <v>2868</v>
      </c>
      <c r="IU97" s="82" t="s">
        <v>2868</v>
      </c>
      <c r="IV97" s="82" t="s">
        <v>3302</v>
      </c>
      <c r="IW97" s="82" t="s">
        <v>3293</v>
      </c>
      <c r="IX97" s="82" t="s">
        <v>3291</v>
      </c>
      <c r="IY97" s="82" t="s">
        <v>3291</v>
      </c>
      <c r="IZ97" s="82" t="s">
        <v>4288</v>
      </c>
      <c r="JA97" s="82" t="s">
        <v>3289</v>
      </c>
      <c r="JB97" s="82" t="s">
        <v>3294</v>
      </c>
      <c r="JC97" s="82" t="s">
        <v>3291</v>
      </c>
      <c r="JD97" s="82" t="s">
        <v>3301</v>
      </c>
      <c r="JE97" s="82" t="s">
        <v>3293</v>
      </c>
      <c r="JF97" s="82" t="s">
        <v>3289</v>
      </c>
      <c r="JG97" s="82" t="s">
        <v>3291</v>
      </c>
      <c r="JH97" s="82" t="s">
        <v>2868</v>
      </c>
      <c r="JI97" s="82" t="s">
        <v>2868</v>
      </c>
      <c r="JJ97" s="82" t="s">
        <v>3302</v>
      </c>
      <c r="JK97" s="82" t="s">
        <v>3293</v>
      </c>
      <c r="JL97" s="82" t="s">
        <v>3291</v>
      </c>
      <c r="JM97" s="82" t="s">
        <v>3291</v>
      </c>
      <c r="JN97" s="82" t="s">
        <v>4295</v>
      </c>
      <c r="JO97" s="82" t="s">
        <v>3289</v>
      </c>
      <c r="JP97" s="82" t="s">
        <v>3294</v>
      </c>
      <c r="JQ97" s="82" t="s">
        <v>3291</v>
      </c>
      <c r="JR97" s="82" t="s">
        <v>3301</v>
      </c>
      <c r="JS97" s="82" t="s">
        <v>3293</v>
      </c>
      <c r="JT97" s="82" t="s">
        <v>3289</v>
      </c>
      <c r="JU97" s="82" t="s">
        <v>3291</v>
      </c>
      <c r="JV97" s="82" t="s">
        <v>2868</v>
      </c>
      <c r="JW97" s="82" t="s">
        <v>2868</v>
      </c>
      <c r="JX97" s="82" t="s">
        <v>3302</v>
      </c>
      <c r="JY97" s="82" t="s">
        <v>3293</v>
      </c>
      <c r="JZ97" s="82" t="s">
        <v>3291</v>
      </c>
      <c r="KA97" s="82" t="s">
        <v>3291</v>
      </c>
      <c r="KB97" s="82" t="s">
        <v>4289</v>
      </c>
      <c r="KC97" s="82" t="s">
        <v>3289</v>
      </c>
      <c r="KD97" s="82" t="s">
        <v>3294</v>
      </c>
      <c r="KE97" s="82" t="s">
        <v>3291</v>
      </c>
      <c r="KF97" s="82" t="s">
        <v>3303</v>
      </c>
      <c r="KG97" s="82" t="s">
        <v>3291</v>
      </c>
      <c r="KH97" s="82" t="s">
        <v>3289</v>
      </c>
      <c r="KI97" s="82" t="s">
        <v>3291</v>
      </c>
      <c r="KJ97" s="82" t="s">
        <v>2868</v>
      </c>
      <c r="KK97" s="82" t="s">
        <v>2868</v>
      </c>
      <c r="KL97" s="82" t="s">
        <v>3302</v>
      </c>
      <c r="KM97" s="82" t="s">
        <v>3293</v>
      </c>
      <c r="KN97" s="82" t="s">
        <v>3291</v>
      </c>
      <c r="KO97" s="82" t="s">
        <v>3293</v>
      </c>
      <c r="KP97" s="82" t="s">
        <v>2868</v>
      </c>
      <c r="KQ97" s="82" t="s">
        <v>2868</v>
      </c>
      <c r="KR97" s="82" t="s">
        <v>2868</v>
      </c>
      <c r="KS97" s="82" t="s">
        <v>2868</v>
      </c>
      <c r="KT97" s="82" t="s">
        <v>2868</v>
      </c>
      <c r="KU97" s="82" t="s">
        <v>2868</v>
      </c>
      <c r="KV97" s="82" t="s">
        <v>2868</v>
      </c>
      <c r="KW97" s="82" t="s">
        <v>2868</v>
      </c>
      <c r="KX97" s="82" t="s">
        <v>2868</v>
      </c>
      <c r="KY97" s="82" t="s">
        <v>2868</v>
      </c>
      <c r="KZ97" s="82" t="s">
        <v>2868</v>
      </c>
      <c r="LA97" s="82" t="s">
        <v>2868</v>
      </c>
      <c r="LB97" s="82" t="s">
        <v>2868</v>
      </c>
      <c r="LC97" s="82" t="s">
        <v>2868</v>
      </c>
      <c r="LD97" s="82" t="s">
        <v>2868</v>
      </c>
      <c r="LE97" s="82" t="s">
        <v>2868</v>
      </c>
      <c r="LF97" s="82" t="s">
        <v>2868</v>
      </c>
      <c r="LG97" s="82" t="s">
        <v>2868</v>
      </c>
      <c r="LH97" s="82" t="s">
        <v>2868</v>
      </c>
      <c r="LI97" s="82" t="s">
        <v>2868</v>
      </c>
      <c r="LJ97" s="82" t="s">
        <v>2868</v>
      </c>
      <c r="LK97" s="82" t="s">
        <v>2868</v>
      </c>
      <c r="LL97" s="82" t="s">
        <v>2868</v>
      </c>
      <c r="LM97" s="82" t="s">
        <v>2868</v>
      </c>
      <c r="LN97" s="82" t="s">
        <v>2868</v>
      </c>
      <c r="LO97" s="82" t="s">
        <v>2868</v>
      </c>
      <c r="LP97" s="82" t="s">
        <v>2868</v>
      </c>
      <c r="LQ97" s="82" t="s">
        <v>2868</v>
      </c>
      <c r="LR97" s="82" t="s">
        <v>2868</v>
      </c>
      <c r="LS97" s="82" t="s">
        <v>2868</v>
      </c>
      <c r="LT97" s="82" t="s">
        <v>2868</v>
      </c>
      <c r="LU97" s="82" t="s">
        <v>2868</v>
      </c>
      <c r="LV97" s="82" t="s">
        <v>2868</v>
      </c>
      <c r="LW97" s="82" t="s">
        <v>2868</v>
      </c>
      <c r="LX97" s="82" t="s">
        <v>2868</v>
      </c>
      <c r="LY97" s="82" t="s">
        <v>2868</v>
      </c>
      <c r="LZ97" s="82" t="s">
        <v>2868</v>
      </c>
      <c r="MA97" s="82" t="s">
        <v>2868</v>
      </c>
      <c r="MB97" s="82" t="s">
        <v>2868</v>
      </c>
      <c r="MC97" s="82" t="s">
        <v>2868</v>
      </c>
      <c r="MD97" s="82" t="s">
        <v>2868</v>
      </c>
      <c r="ME97" s="82" t="s">
        <v>2868</v>
      </c>
      <c r="MF97" s="82" t="s">
        <v>2868</v>
      </c>
      <c r="MG97" s="82" t="s">
        <v>2868</v>
      </c>
      <c r="MH97" s="82" t="s">
        <v>2868</v>
      </c>
      <c r="MI97" s="82" t="s">
        <v>2868</v>
      </c>
      <c r="MJ97" s="82" t="s">
        <v>2868</v>
      </c>
      <c r="MK97" s="82" t="s">
        <v>2868</v>
      </c>
      <c r="ML97" s="82" t="s">
        <v>2868</v>
      </c>
      <c r="MM97" s="82" t="s">
        <v>2868</v>
      </c>
      <c r="MN97" s="82" t="s">
        <v>2868</v>
      </c>
      <c r="MO97" s="82" t="s">
        <v>2868</v>
      </c>
      <c r="MP97" s="82" t="s">
        <v>2868</v>
      </c>
      <c r="MQ97" s="82" t="s">
        <v>2868</v>
      </c>
      <c r="MR97" s="82" t="s">
        <v>2868</v>
      </c>
      <c r="MS97" s="82" t="s">
        <v>2868</v>
      </c>
      <c r="MT97" s="82" t="s">
        <v>2868</v>
      </c>
      <c r="MU97" s="82" t="s">
        <v>2868</v>
      </c>
      <c r="MV97" s="82" t="s">
        <v>2868</v>
      </c>
      <c r="MW97" s="82" t="s">
        <v>2868</v>
      </c>
      <c r="MX97" s="82" t="s">
        <v>2868</v>
      </c>
      <c r="MY97" s="82" t="s">
        <v>2868</v>
      </c>
      <c r="MZ97" s="82" t="s">
        <v>2868</v>
      </c>
      <c r="NA97" s="82" t="s">
        <v>2868</v>
      </c>
      <c r="NB97" s="82" t="s">
        <v>2868</v>
      </c>
      <c r="NC97" s="82" t="s">
        <v>2868</v>
      </c>
      <c r="ND97" s="82" t="s">
        <v>2868</v>
      </c>
      <c r="NE97" s="82" t="s">
        <v>2868</v>
      </c>
      <c r="NF97" s="82" t="s">
        <v>2868</v>
      </c>
      <c r="NG97" s="82" t="s">
        <v>2868</v>
      </c>
      <c r="NH97" s="82" t="s">
        <v>2868</v>
      </c>
      <c r="NI97" s="82" t="s">
        <v>2868</v>
      </c>
      <c r="NJ97" s="82" t="s">
        <v>2868</v>
      </c>
      <c r="NK97" s="82" t="s">
        <v>2868</v>
      </c>
      <c r="NL97" s="82" t="s">
        <v>2868</v>
      </c>
      <c r="NM97" s="82" t="s">
        <v>2868</v>
      </c>
      <c r="NN97" s="82" t="s">
        <v>2868</v>
      </c>
      <c r="NO97" s="82" t="s">
        <v>2868</v>
      </c>
      <c r="NP97" s="82" t="s">
        <v>2868</v>
      </c>
      <c r="NQ97" s="82" t="s">
        <v>2868</v>
      </c>
      <c r="NR97" s="82" t="s">
        <v>2868</v>
      </c>
      <c r="NS97" s="82" t="s">
        <v>2868</v>
      </c>
      <c r="NT97" s="82" t="s">
        <v>2868</v>
      </c>
      <c r="NU97" s="82" t="s">
        <v>2868</v>
      </c>
      <c r="NV97" s="82" t="s">
        <v>2868</v>
      </c>
      <c r="NW97" s="82" t="s">
        <v>2868</v>
      </c>
      <c r="NX97" s="82" t="s">
        <v>2868</v>
      </c>
      <c r="NY97" s="82" t="s">
        <v>2868</v>
      </c>
      <c r="NZ97" s="82" t="s">
        <v>2868</v>
      </c>
      <c r="OA97" s="82" t="s">
        <v>2868</v>
      </c>
      <c r="OB97" s="82" t="s">
        <v>2868</v>
      </c>
      <c r="OC97" s="82" t="s">
        <v>2868</v>
      </c>
      <c r="OD97" s="82" t="s">
        <v>2868</v>
      </c>
      <c r="OE97" s="82" t="s">
        <v>2868</v>
      </c>
      <c r="OF97" s="82" t="s">
        <v>2868</v>
      </c>
      <c r="OG97" s="82" t="s">
        <v>2868</v>
      </c>
      <c r="OH97" s="82" t="s">
        <v>2868</v>
      </c>
      <c r="OI97" s="82" t="s">
        <v>2868</v>
      </c>
      <c r="OJ97" s="82" t="s">
        <v>2868</v>
      </c>
      <c r="OK97" s="82" t="s">
        <v>2868</v>
      </c>
      <c r="OL97" s="82" t="s">
        <v>2868</v>
      </c>
      <c r="OM97" s="82" t="s">
        <v>2868</v>
      </c>
      <c r="ON97" s="82" t="s">
        <v>2868</v>
      </c>
      <c r="OO97" s="82" t="s">
        <v>2868</v>
      </c>
      <c r="OP97" s="82" t="s">
        <v>2868</v>
      </c>
      <c r="OQ97" s="82" t="s">
        <v>2868</v>
      </c>
      <c r="OR97" s="82" t="s">
        <v>2868</v>
      </c>
      <c r="OS97" s="82" t="s">
        <v>2868</v>
      </c>
      <c r="OT97" s="82" t="s">
        <v>2868</v>
      </c>
      <c r="OU97" s="82" t="s">
        <v>2868</v>
      </c>
      <c r="OV97" s="82" t="s">
        <v>2868</v>
      </c>
      <c r="OW97" s="82" t="s">
        <v>2868</v>
      </c>
      <c r="OX97" s="82" t="s">
        <v>2868</v>
      </c>
      <c r="OY97" s="82" t="s">
        <v>2868</v>
      </c>
      <c r="OZ97" s="82" t="s">
        <v>2868</v>
      </c>
      <c r="PA97" s="82" t="s">
        <v>2868</v>
      </c>
      <c r="PB97" s="82" t="s">
        <v>2868</v>
      </c>
      <c r="PC97" s="82" t="s">
        <v>2868</v>
      </c>
      <c r="PD97" s="82" t="s">
        <v>2868</v>
      </c>
      <c r="PE97" s="82" t="s">
        <v>2868</v>
      </c>
      <c r="PF97" s="82" t="s">
        <v>2868</v>
      </c>
      <c r="PG97" s="82" t="s">
        <v>2868</v>
      </c>
      <c r="PH97" s="82" t="s">
        <v>2868</v>
      </c>
      <c r="PI97" s="82" t="s">
        <v>2868</v>
      </c>
      <c r="PJ97" s="82" t="s">
        <v>2868</v>
      </c>
      <c r="PK97" s="82" t="s">
        <v>2868</v>
      </c>
      <c r="PL97" s="82" t="s">
        <v>2868</v>
      </c>
      <c r="PM97" s="82" t="s">
        <v>2868</v>
      </c>
      <c r="PN97" s="82" t="s">
        <v>2868</v>
      </c>
      <c r="PO97" s="82" t="s">
        <v>2868</v>
      </c>
      <c r="PP97" s="82" t="s">
        <v>2868</v>
      </c>
      <c r="PQ97" s="82" t="s">
        <v>2868</v>
      </c>
      <c r="PR97" s="82" t="s">
        <v>2868</v>
      </c>
      <c r="PS97" s="82" t="s">
        <v>2868</v>
      </c>
      <c r="PT97" s="82" t="s">
        <v>2868</v>
      </c>
      <c r="PU97" s="82" t="s">
        <v>2868</v>
      </c>
      <c r="PV97" s="82" t="s">
        <v>2868</v>
      </c>
      <c r="PW97" s="82" t="s">
        <v>2868</v>
      </c>
      <c r="PX97" s="82" t="s">
        <v>2868</v>
      </c>
      <c r="PY97" s="82" t="s">
        <v>2868</v>
      </c>
      <c r="PZ97" s="82" t="s">
        <v>2868</v>
      </c>
      <c r="QA97" s="82" t="s">
        <v>2868</v>
      </c>
      <c r="QB97" s="82" t="s">
        <v>2868</v>
      </c>
      <c r="QC97" s="82" t="s">
        <v>2868</v>
      </c>
      <c r="QD97" s="82" t="s">
        <v>2868</v>
      </c>
      <c r="QE97" s="82" t="s">
        <v>2868</v>
      </c>
      <c r="QF97" s="82" t="s">
        <v>2868</v>
      </c>
      <c r="QG97" s="82" t="s">
        <v>2868</v>
      </c>
      <c r="QH97" s="82" t="s">
        <v>2868</v>
      </c>
      <c r="QI97" s="82" t="s">
        <v>2868</v>
      </c>
      <c r="QJ97" s="82" t="s">
        <v>2868</v>
      </c>
      <c r="QK97" s="82" t="s">
        <v>2868</v>
      </c>
      <c r="QL97" s="82" t="s">
        <v>2868</v>
      </c>
      <c r="QM97" s="82" t="s">
        <v>2868</v>
      </c>
    </row>
    <row r="98" spans="2:455">
      <c r="B98" s="82" t="s">
        <v>2996</v>
      </c>
      <c r="C98" s="82" t="s">
        <v>4200</v>
      </c>
      <c r="D98" s="82" t="s">
        <v>2996</v>
      </c>
      <c r="E98" s="82" t="s">
        <v>3415</v>
      </c>
      <c r="F98" s="82" t="s">
        <v>849</v>
      </c>
      <c r="G98" s="82" t="s">
        <v>2997</v>
      </c>
      <c r="H98" s="82" t="s">
        <v>2997</v>
      </c>
      <c r="I98" s="82" t="s">
        <v>4019</v>
      </c>
      <c r="J98" s="82" t="s">
        <v>4021</v>
      </c>
      <c r="K98" s="82" t="s">
        <v>3303</v>
      </c>
      <c r="L98" s="82" t="s">
        <v>3291</v>
      </c>
      <c r="M98" s="82" t="s">
        <v>3289</v>
      </c>
      <c r="N98" s="82" t="s">
        <v>4310</v>
      </c>
      <c r="O98" s="82" t="s">
        <v>3340</v>
      </c>
      <c r="P98" s="82" t="s">
        <v>3405</v>
      </c>
      <c r="Q98" s="82" t="s">
        <v>3293</v>
      </c>
      <c r="R98" s="82" t="s">
        <v>3293</v>
      </c>
      <c r="S98" s="82" t="s">
        <v>3358</v>
      </c>
      <c r="T98" s="82" t="s">
        <v>2868</v>
      </c>
      <c r="U98" s="82" t="s">
        <v>2868</v>
      </c>
      <c r="V98" s="82" t="s">
        <v>4276</v>
      </c>
      <c r="W98" s="82" t="s">
        <v>3289</v>
      </c>
      <c r="X98" s="82" t="s">
        <v>3320</v>
      </c>
      <c r="Y98" s="82" t="s">
        <v>1974</v>
      </c>
      <c r="Z98" s="82" t="s">
        <v>3298</v>
      </c>
      <c r="AA98" s="82" t="s">
        <v>3293</v>
      </c>
      <c r="AB98" s="82" t="s">
        <v>3289</v>
      </c>
      <c r="AC98" s="82" t="s">
        <v>3291</v>
      </c>
      <c r="AD98" s="82" t="s">
        <v>2868</v>
      </c>
      <c r="AE98" s="82" t="s">
        <v>2868</v>
      </c>
      <c r="AF98" s="82" t="s">
        <v>3302</v>
      </c>
      <c r="AG98" s="82" t="s">
        <v>1974</v>
      </c>
      <c r="AH98" s="82" t="s">
        <v>3297</v>
      </c>
      <c r="AI98" s="82" t="s">
        <v>3291</v>
      </c>
      <c r="AJ98" s="82" t="s">
        <v>4290</v>
      </c>
      <c r="AK98" s="82" t="s">
        <v>3289</v>
      </c>
      <c r="AL98" s="82" t="s">
        <v>3320</v>
      </c>
      <c r="AM98" s="82" t="s">
        <v>1974</v>
      </c>
      <c r="AN98" s="82" t="s">
        <v>3303</v>
      </c>
      <c r="AO98" s="82" t="s">
        <v>3293</v>
      </c>
      <c r="AP98" s="82" t="s">
        <v>3289</v>
      </c>
      <c r="AQ98" s="82" t="s">
        <v>3291</v>
      </c>
      <c r="AR98" s="82" t="s">
        <v>2868</v>
      </c>
      <c r="AS98" s="82" t="s">
        <v>2868</v>
      </c>
      <c r="AT98" s="82" t="s">
        <v>3302</v>
      </c>
      <c r="AU98" s="82" t="s">
        <v>1974</v>
      </c>
      <c r="AV98" s="82" t="s">
        <v>3289</v>
      </c>
      <c r="AW98" s="82" t="s">
        <v>3291</v>
      </c>
      <c r="AX98" s="82" t="s">
        <v>4277</v>
      </c>
      <c r="AY98" s="82" t="s">
        <v>3289</v>
      </c>
      <c r="AZ98" s="82" t="s">
        <v>3320</v>
      </c>
      <c r="BA98" s="82" t="s">
        <v>1974</v>
      </c>
      <c r="BB98" s="82" t="s">
        <v>3303</v>
      </c>
      <c r="BC98" s="82" t="s">
        <v>3293</v>
      </c>
      <c r="BD98" s="82" t="s">
        <v>3289</v>
      </c>
      <c r="BE98" s="82" t="s">
        <v>3291</v>
      </c>
      <c r="BF98" s="82" t="s">
        <v>2868</v>
      </c>
      <c r="BG98" s="82" t="s">
        <v>2868</v>
      </c>
      <c r="BH98" s="82" t="s">
        <v>3302</v>
      </c>
      <c r="BI98" s="82" t="s">
        <v>1974</v>
      </c>
      <c r="BJ98" s="82" t="s">
        <v>3289</v>
      </c>
      <c r="BK98" s="82" t="s">
        <v>3291</v>
      </c>
      <c r="BL98" s="82" t="s">
        <v>4291</v>
      </c>
      <c r="BM98" s="82" t="s">
        <v>3289</v>
      </c>
      <c r="BN98" s="82" t="s">
        <v>3320</v>
      </c>
      <c r="BO98" s="82" t="s">
        <v>1974</v>
      </c>
      <c r="BP98" s="82" t="s">
        <v>3298</v>
      </c>
      <c r="BQ98" s="82" t="s">
        <v>3291</v>
      </c>
      <c r="BR98" s="82" t="s">
        <v>3289</v>
      </c>
      <c r="BS98" s="82" t="s">
        <v>3291</v>
      </c>
      <c r="BT98" s="82" t="s">
        <v>2868</v>
      </c>
      <c r="BU98" s="82" t="s">
        <v>2868</v>
      </c>
      <c r="BV98" s="82" t="s">
        <v>3302</v>
      </c>
      <c r="BW98" s="82" t="s">
        <v>1974</v>
      </c>
      <c r="BX98" s="82" t="s">
        <v>3289</v>
      </c>
      <c r="BY98" s="82" t="s">
        <v>3293</v>
      </c>
      <c r="BZ98" s="82" t="s">
        <v>4278</v>
      </c>
      <c r="CA98" s="82" t="s">
        <v>3289</v>
      </c>
      <c r="CB98" s="82" t="s">
        <v>3320</v>
      </c>
      <c r="CC98" s="82" t="s">
        <v>1974</v>
      </c>
      <c r="CD98" s="82" t="s">
        <v>3314</v>
      </c>
      <c r="CE98" s="82" t="s">
        <v>3293</v>
      </c>
      <c r="CF98" s="82" t="s">
        <v>3289</v>
      </c>
      <c r="CG98" s="82" t="s">
        <v>3291</v>
      </c>
      <c r="CH98" s="82" t="s">
        <v>2868</v>
      </c>
      <c r="CI98" s="82" t="s">
        <v>2868</v>
      </c>
      <c r="CJ98" s="82" t="s">
        <v>3302</v>
      </c>
      <c r="CK98" s="82" t="s">
        <v>1974</v>
      </c>
      <c r="CL98" s="82" t="s">
        <v>3304</v>
      </c>
      <c r="CM98" s="82" t="s">
        <v>3291</v>
      </c>
      <c r="CN98" s="82" t="s">
        <v>4279</v>
      </c>
      <c r="CO98" s="82" t="s">
        <v>3289</v>
      </c>
      <c r="CP98" s="82" t="s">
        <v>3320</v>
      </c>
      <c r="CQ98" s="82" t="s">
        <v>1974</v>
      </c>
      <c r="CR98" s="82" t="s">
        <v>3298</v>
      </c>
      <c r="CS98" s="82" t="s">
        <v>3293</v>
      </c>
      <c r="CT98" s="82" t="s">
        <v>3289</v>
      </c>
      <c r="CU98" s="82" t="s">
        <v>3291</v>
      </c>
      <c r="CV98" s="82" t="s">
        <v>2868</v>
      </c>
      <c r="CW98" s="82" t="s">
        <v>2868</v>
      </c>
      <c r="CX98" s="82" t="s">
        <v>3302</v>
      </c>
      <c r="CY98" s="82" t="s">
        <v>1974</v>
      </c>
      <c r="CZ98" s="82" t="s">
        <v>3297</v>
      </c>
      <c r="DA98" s="82" t="s">
        <v>3291</v>
      </c>
      <c r="DB98" s="82" t="s">
        <v>4280</v>
      </c>
      <c r="DC98" s="82" t="s">
        <v>3289</v>
      </c>
      <c r="DD98" s="82" t="s">
        <v>3320</v>
      </c>
      <c r="DE98" s="82" t="s">
        <v>1974</v>
      </c>
      <c r="DF98" s="82" t="s">
        <v>3298</v>
      </c>
      <c r="DG98" s="82" t="s">
        <v>3293</v>
      </c>
      <c r="DH98" s="82" t="s">
        <v>3289</v>
      </c>
      <c r="DI98" s="82" t="s">
        <v>3291</v>
      </c>
      <c r="DJ98" s="82" t="s">
        <v>2868</v>
      </c>
      <c r="DK98" s="82" t="s">
        <v>2868</v>
      </c>
      <c r="DL98" s="82" t="s">
        <v>3302</v>
      </c>
      <c r="DM98" s="82" t="s">
        <v>1974</v>
      </c>
      <c r="DN98" s="82" t="s">
        <v>3297</v>
      </c>
      <c r="DO98" s="82" t="s">
        <v>3291</v>
      </c>
      <c r="DP98" s="82" t="s">
        <v>4281</v>
      </c>
      <c r="DQ98" s="82" t="s">
        <v>3304</v>
      </c>
      <c r="DR98" s="82" t="s">
        <v>2868</v>
      </c>
      <c r="DS98" s="82" t="s">
        <v>2868</v>
      </c>
      <c r="DT98" s="82" t="s">
        <v>2868</v>
      </c>
      <c r="DU98" s="82" t="s">
        <v>2868</v>
      </c>
      <c r="DV98" s="82" t="s">
        <v>2868</v>
      </c>
      <c r="DW98" s="82" t="s">
        <v>2868</v>
      </c>
      <c r="DX98" s="82" t="s">
        <v>2868</v>
      </c>
      <c r="DY98" s="82" t="s">
        <v>2868</v>
      </c>
      <c r="DZ98" s="82" t="s">
        <v>2868</v>
      </c>
      <c r="EA98" s="82" t="s">
        <v>2868</v>
      </c>
      <c r="EB98" s="82" t="s">
        <v>2868</v>
      </c>
      <c r="EC98" s="82" t="s">
        <v>2868</v>
      </c>
      <c r="ED98" s="82" t="s">
        <v>4292</v>
      </c>
      <c r="EE98" s="82" t="s">
        <v>3289</v>
      </c>
      <c r="EF98" s="82" t="s">
        <v>3320</v>
      </c>
      <c r="EG98" s="82" t="s">
        <v>1974</v>
      </c>
      <c r="EH98" s="82" t="s">
        <v>3298</v>
      </c>
      <c r="EI98" s="82" t="s">
        <v>3293</v>
      </c>
      <c r="EJ98" s="82" t="s">
        <v>3289</v>
      </c>
      <c r="EK98" s="82" t="s">
        <v>3291</v>
      </c>
      <c r="EL98" s="82" t="s">
        <v>2868</v>
      </c>
      <c r="EM98" s="82" t="s">
        <v>2868</v>
      </c>
      <c r="EN98" s="82" t="s">
        <v>3302</v>
      </c>
      <c r="EO98" s="82" t="s">
        <v>1974</v>
      </c>
      <c r="EP98" s="82" t="s">
        <v>3297</v>
      </c>
      <c r="EQ98" s="82" t="s">
        <v>3291</v>
      </c>
      <c r="ER98" s="82" t="s">
        <v>4282</v>
      </c>
      <c r="ES98" s="82" t="s">
        <v>3289</v>
      </c>
      <c r="ET98" s="82" t="s">
        <v>3320</v>
      </c>
      <c r="EU98" s="82" t="s">
        <v>1974</v>
      </c>
      <c r="EV98" s="82" t="s">
        <v>3314</v>
      </c>
      <c r="EW98" s="82" t="s">
        <v>3308</v>
      </c>
      <c r="EX98" s="82" t="s">
        <v>3289</v>
      </c>
      <c r="EY98" s="82" t="s">
        <v>3291</v>
      </c>
      <c r="EZ98" s="82" t="s">
        <v>2868</v>
      </c>
      <c r="FA98" s="82" t="s">
        <v>2868</v>
      </c>
      <c r="FB98" s="82" t="s">
        <v>3302</v>
      </c>
      <c r="FC98" s="82" t="s">
        <v>1974</v>
      </c>
      <c r="FD98" s="82" t="s">
        <v>3297</v>
      </c>
      <c r="FE98" s="82" t="s">
        <v>1974</v>
      </c>
      <c r="FF98" s="82" t="s">
        <v>4283</v>
      </c>
      <c r="FG98" s="82" t="s">
        <v>3289</v>
      </c>
      <c r="FH98" s="82" t="s">
        <v>3320</v>
      </c>
      <c r="FI98" s="82" t="s">
        <v>1974</v>
      </c>
      <c r="FJ98" s="82" t="s">
        <v>3303</v>
      </c>
      <c r="FK98" s="82" t="s">
        <v>3311</v>
      </c>
      <c r="FL98" s="82" t="s">
        <v>3289</v>
      </c>
      <c r="FM98" s="82" t="s">
        <v>3291</v>
      </c>
      <c r="FN98" s="82" t="s">
        <v>2868</v>
      </c>
      <c r="FO98" s="82" t="s">
        <v>2868</v>
      </c>
      <c r="FP98" s="82" t="s">
        <v>3302</v>
      </c>
      <c r="FQ98" s="82" t="s">
        <v>1974</v>
      </c>
      <c r="FR98" s="82" t="s">
        <v>3291</v>
      </c>
      <c r="FS98" s="82" t="s">
        <v>3361</v>
      </c>
      <c r="FT98" s="82" t="s">
        <v>4293</v>
      </c>
      <c r="FU98" s="82" t="s">
        <v>3289</v>
      </c>
      <c r="FV98" s="82" t="s">
        <v>3320</v>
      </c>
      <c r="FW98" s="82" t="s">
        <v>1974</v>
      </c>
      <c r="FX98" s="82" t="s">
        <v>3298</v>
      </c>
      <c r="FY98" s="82" t="s">
        <v>1974</v>
      </c>
      <c r="FZ98" s="82" t="s">
        <v>3289</v>
      </c>
      <c r="GA98" s="82" t="s">
        <v>3291</v>
      </c>
      <c r="GB98" s="82" t="s">
        <v>2868</v>
      </c>
      <c r="GC98" s="82" t="s">
        <v>2868</v>
      </c>
      <c r="GD98" s="82" t="s">
        <v>3302</v>
      </c>
      <c r="GE98" s="82" t="s">
        <v>1974</v>
      </c>
      <c r="GF98" s="82" t="s">
        <v>3297</v>
      </c>
      <c r="GG98" s="82" t="s">
        <v>3308</v>
      </c>
      <c r="GH98" s="82" t="s">
        <v>4284</v>
      </c>
      <c r="GI98" s="82" t="s">
        <v>3289</v>
      </c>
      <c r="GJ98" s="82" t="s">
        <v>3320</v>
      </c>
      <c r="GK98" s="82" t="s">
        <v>1974</v>
      </c>
      <c r="GL98" s="82" t="s">
        <v>3303</v>
      </c>
      <c r="GM98" s="82" t="s">
        <v>1877</v>
      </c>
      <c r="GN98" s="82" t="s">
        <v>3289</v>
      </c>
      <c r="GO98" s="82" t="s">
        <v>3291</v>
      </c>
      <c r="GP98" s="82" t="s">
        <v>2868</v>
      </c>
      <c r="GQ98" s="82" t="s">
        <v>2868</v>
      </c>
      <c r="GR98" s="82" t="s">
        <v>3302</v>
      </c>
      <c r="GS98" s="82" t="s">
        <v>1974</v>
      </c>
      <c r="GT98" s="82" t="s">
        <v>3289</v>
      </c>
      <c r="GU98" s="82" t="s">
        <v>3314</v>
      </c>
      <c r="GV98" s="82" t="s">
        <v>4294</v>
      </c>
      <c r="GW98" s="82" t="s">
        <v>3289</v>
      </c>
      <c r="GX98" s="82" t="s">
        <v>3320</v>
      </c>
      <c r="GY98" s="82" t="s">
        <v>1974</v>
      </c>
      <c r="GZ98" s="82" t="s">
        <v>3303</v>
      </c>
      <c r="HA98" s="82" t="s">
        <v>3293</v>
      </c>
      <c r="HB98" s="82" t="s">
        <v>3289</v>
      </c>
      <c r="HC98" s="82" t="s">
        <v>3291</v>
      </c>
      <c r="HD98" s="82" t="s">
        <v>2868</v>
      </c>
      <c r="HE98" s="82" t="s">
        <v>2868</v>
      </c>
      <c r="HF98" s="82" t="s">
        <v>3302</v>
      </c>
      <c r="HG98" s="82" t="s">
        <v>1974</v>
      </c>
      <c r="HH98" s="82" t="s">
        <v>3289</v>
      </c>
      <c r="HI98" s="82" t="s">
        <v>3291</v>
      </c>
      <c r="HJ98" s="82" t="s">
        <v>4285</v>
      </c>
      <c r="HK98" s="82" t="s">
        <v>3289</v>
      </c>
      <c r="HL98" s="82" t="s">
        <v>3320</v>
      </c>
      <c r="HM98" s="82" t="s">
        <v>1974</v>
      </c>
      <c r="HN98" s="82" t="s">
        <v>3298</v>
      </c>
      <c r="HO98" s="82" t="s">
        <v>3291</v>
      </c>
      <c r="HP98" s="82" t="s">
        <v>3289</v>
      </c>
      <c r="HQ98" s="82" t="s">
        <v>3291</v>
      </c>
      <c r="HR98" s="82" t="s">
        <v>2868</v>
      </c>
      <c r="HS98" s="82" t="s">
        <v>2868</v>
      </c>
      <c r="HT98" s="82" t="s">
        <v>3302</v>
      </c>
      <c r="HU98" s="82" t="s">
        <v>1974</v>
      </c>
      <c r="HV98" s="82" t="s">
        <v>3289</v>
      </c>
      <c r="HW98" s="82" t="s">
        <v>3293</v>
      </c>
      <c r="HX98" s="82" t="s">
        <v>4286</v>
      </c>
      <c r="HY98" s="82" t="s">
        <v>3297</v>
      </c>
      <c r="HZ98" s="82" t="s">
        <v>2868</v>
      </c>
      <c r="IA98" s="82" t="s">
        <v>2868</v>
      </c>
      <c r="IB98" s="82" t="s">
        <v>2868</v>
      </c>
      <c r="IC98" s="82" t="s">
        <v>2868</v>
      </c>
      <c r="ID98" s="82" t="s">
        <v>2868</v>
      </c>
      <c r="IE98" s="82" t="s">
        <v>2868</v>
      </c>
      <c r="IF98" s="82" t="s">
        <v>2868</v>
      </c>
      <c r="IG98" s="82" t="s">
        <v>2868</v>
      </c>
      <c r="IH98" s="82" t="s">
        <v>2868</v>
      </c>
      <c r="II98" s="82" t="s">
        <v>2868</v>
      </c>
      <c r="IJ98" s="82" t="s">
        <v>2868</v>
      </c>
      <c r="IK98" s="82" t="s">
        <v>2868</v>
      </c>
      <c r="IL98" s="82" t="s">
        <v>4287</v>
      </c>
      <c r="IM98" s="82" t="s">
        <v>3289</v>
      </c>
      <c r="IN98" s="82" t="s">
        <v>3320</v>
      </c>
      <c r="IO98" s="82" t="s">
        <v>1974</v>
      </c>
      <c r="IP98" s="82" t="s">
        <v>3298</v>
      </c>
      <c r="IQ98" s="82" t="s">
        <v>3308</v>
      </c>
      <c r="IR98" s="82" t="s">
        <v>3289</v>
      </c>
      <c r="IS98" s="82" t="s">
        <v>3291</v>
      </c>
      <c r="IT98" s="82" t="s">
        <v>2868</v>
      </c>
      <c r="IU98" s="82" t="s">
        <v>2868</v>
      </c>
      <c r="IV98" s="82" t="s">
        <v>3302</v>
      </c>
      <c r="IW98" s="82" t="s">
        <v>1974</v>
      </c>
      <c r="IX98" s="82" t="s">
        <v>3289</v>
      </c>
      <c r="IY98" s="82" t="s">
        <v>1974</v>
      </c>
      <c r="IZ98" s="82" t="s">
        <v>4288</v>
      </c>
      <c r="JA98" s="82" t="s">
        <v>3289</v>
      </c>
      <c r="JB98" s="82" t="s">
        <v>3320</v>
      </c>
      <c r="JC98" s="82" t="s">
        <v>1974</v>
      </c>
      <c r="JD98" s="82" t="s">
        <v>3298</v>
      </c>
      <c r="JE98" s="82" t="s">
        <v>3308</v>
      </c>
      <c r="JF98" s="82" t="s">
        <v>3289</v>
      </c>
      <c r="JG98" s="82" t="s">
        <v>3291</v>
      </c>
      <c r="JH98" s="82" t="s">
        <v>2868</v>
      </c>
      <c r="JI98" s="82" t="s">
        <v>2868</v>
      </c>
      <c r="JJ98" s="82" t="s">
        <v>3302</v>
      </c>
      <c r="JK98" s="82" t="s">
        <v>1974</v>
      </c>
      <c r="JL98" s="82" t="s">
        <v>3289</v>
      </c>
      <c r="JM98" s="82" t="s">
        <v>1974</v>
      </c>
      <c r="JN98" s="82" t="s">
        <v>4295</v>
      </c>
      <c r="JO98" s="82" t="s">
        <v>3289</v>
      </c>
      <c r="JP98" s="82" t="s">
        <v>3320</v>
      </c>
      <c r="JQ98" s="82" t="s">
        <v>1974</v>
      </c>
      <c r="JR98" s="82" t="s">
        <v>3303</v>
      </c>
      <c r="JS98" s="82" t="s">
        <v>3308</v>
      </c>
      <c r="JT98" s="82" t="s">
        <v>3289</v>
      </c>
      <c r="JU98" s="82" t="s">
        <v>3291</v>
      </c>
      <c r="JV98" s="82" t="s">
        <v>2868</v>
      </c>
      <c r="JW98" s="82" t="s">
        <v>2868</v>
      </c>
      <c r="JX98" s="82" t="s">
        <v>3302</v>
      </c>
      <c r="JY98" s="82" t="s">
        <v>1974</v>
      </c>
      <c r="JZ98" s="82" t="s">
        <v>3291</v>
      </c>
      <c r="KA98" s="82" t="s">
        <v>1974</v>
      </c>
      <c r="KB98" s="82" t="s">
        <v>4289</v>
      </c>
      <c r="KC98" s="82" t="s">
        <v>3289</v>
      </c>
      <c r="KD98" s="82" t="s">
        <v>3320</v>
      </c>
      <c r="KE98" s="82" t="s">
        <v>1974</v>
      </c>
      <c r="KF98" s="82" t="s">
        <v>3314</v>
      </c>
      <c r="KG98" s="82" t="s">
        <v>3308</v>
      </c>
      <c r="KH98" s="82" t="s">
        <v>3289</v>
      </c>
      <c r="KI98" s="82" t="s">
        <v>3291</v>
      </c>
      <c r="KJ98" s="82" t="s">
        <v>2868</v>
      </c>
      <c r="KK98" s="82" t="s">
        <v>2868</v>
      </c>
      <c r="KL98" s="82" t="s">
        <v>3302</v>
      </c>
      <c r="KM98" s="82" t="s">
        <v>1974</v>
      </c>
      <c r="KN98" s="82" t="s">
        <v>3297</v>
      </c>
      <c r="KO98" s="82" t="s">
        <v>1974</v>
      </c>
      <c r="KP98" s="82" t="s">
        <v>2868</v>
      </c>
      <c r="KQ98" s="82" t="s">
        <v>2868</v>
      </c>
      <c r="KR98" s="82" t="s">
        <v>2868</v>
      </c>
      <c r="KS98" s="82" t="s">
        <v>2868</v>
      </c>
      <c r="KT98" s="82" t="s">
        <v>2868</v>
      </c>
      <c r="KU98" s="82" t="s">
        <v>2868</v>
      </c>
      <c r="KV98" s="82" t="s">
        <v>2868</v>
      </c>
      <c r="KW98" s="82" t="s">
        <v>2868</v>
      </c>
      <c r="KX98" s="82" t="s">
        <v>2868</v>
      </c>
      <c r="KY98" s="82" t="s">
        <v>2868</v>
      </c>
      <c r="KZ98" s="82" t="s">
        <v>2868</v>
      </c>
      <c r="LA98" s="82" t="s">
        <v>2868</v>
      </c>
      <c r="LB98" s="82" t="s">
        <v>2868</v>
      </c>
      <c r="LC98" s="82" t="s">
        <v>2868</v>
      </c>
      <c r="LD98" s="82" t="s">
        <v>2868</v>
      </c>
      <c r="LE98" s="82" t="s">
        <v>2868</v>
      </c>
      <c r="LF98" s="82" t="s">
        <v>2868</v>
      </c>
      <c r="LG98" s="82" t="s">
        <v>2868</v>
      </c>
      <c r="LH98" s="82" t="s">
        <v>2868</v>
      </c>
      <c r="LI98" s="82" t="s">
        <v>2868</v>
      </c>
      <c r="LJ98" s="82" t="s">
        <v>2868</v>
      </c>
      <c r="LK98" s="82" t="s">
        <v>2868</v>
      </c>
      <c r="LL98" s="82" t="s">
        <v>2868</v>
      </c>
      <c r="LM98" s="82" t="s">
        <v>2868</v>
      </c>
      <c r="LN98" s="82" t="s">
        <v>2868</v>
      </c>
      <c r="LO98" s="82" t="s">
        <v>2868</v>
      </c>
      <c r="LP98" s="82" t="s">
        <v>2868</v>
      </c>
      <c r="LQ98" s="82" t="s">
        <v>2868</v>
      </c>
      <c r="LR98" s="82" t="s">
        <v>2868</v>
      </c>
      <c r="LS98" s="82" t="s">
        <v>2868</v>
      </c>
      <c r="LT98" s="82" t="s">
        <v>2868</v>
      </c>
      <c r="LU98" s="82" t="s">
        <v>2868</v>
      </c>
      <c r="LV98" s="82" t="s">
        <v>2868</v>
      </c>
      <c r="LW98" s="82" t="s">
        <v>2868</v>
      </c>
      <c r="LX98" s="82" t="s">
        <v>2868</v>
      </c>
      <c r="LY98" s="82" t="s">
        <v>2868</v>
      </c>
      <c r="LZ98" s="82" t="s">
        <v>2868</v>
      </c>
      <c r="MA98" s="82" t="s">
        <v>2868</v>
      </c>
      <c r="MB98" s="82" t="s">
        <v>2868</v>
      </c>
      <c r="MC98" s="82" t="s">
        <v>2868</v>
      </c>
      <c r="MD98" s="82" t="s">
        <v>2868</v>
      </c>
      <c r="ME98" s="82" t="s">
        <v>2868</v>
      </c>
      <c r="MF98" s="82" t="s">
        <v>2868</v>
      </c>
      <c r="MG98" s="82" t="s">
        <v>2868</v>
      </c>
      <c r="MH98" s="82" t="s">
        <v>2868</v>
      </c>
      <c r="MI98" s="82" t="s">
        <v>2868</v>
      </c>
      <c r="MJ98" s="82" t="s">
        <v>2868</v>
      </c>
      <c r="MK98" s="82" t="s">
        <v>2868</v>
      </c>
      <c r="ML98" s="82" t="s">
        <v>2868</v>
      </c>
      <c r="MM98" s="82" t="s">
        <v>2868</v>
      </c>
      <c r="MN98" s="82" t="s">
        <v>2868</v>
      </c>
      <c r="MO98" s="82" t="s">
        <v>2868</v>
      </c>
      <c r="MP98" s="82" t="s">
        <v>2868</v>
      </c>
      <c r="MQ98" s="82" t="s">
        <v>2868</v>
      </c>
      <c r="MR98" s="82" t="s">
        <v>2868</v>
      </c>
      <c r="MS98" s="82" t="s">
        <v>2868</v>
      </c>
      <c r="MT98" s="82" t="s">
        <v>2868</v>
      </c>
      <c r="MU98" s="82" t="s">
        <v>2868</v>
      </c>
      <c r="MV98" s="82" t="s">
        <v>2868</v>
      </c>
      <c r="MW98" s="82" t="s">
        <v>2868</v>
      </c>
      <c r="MX98" s="82" t="s">
        <v>2868</v>
      </c>
      <c r="MY98" s="82" t="s">
        <v>2868</v>
      </c>
      <c r="MZ98" s="82" t="s">
        <v>2868</v>
      </c>
      <c r="NA98" s="82" t="s">
        <v>2868</v>
      </c>
      <c r="NB98" s="82" t="s">
        <v>2868</v>
      </c>
      <c r="NC98" s="82" t="s">
        <v>2868</v>
      </c>
      <c r="ND98" s="82" t="s">
        <v>2868</v>
      </c>
      <c r="NE98" s="82" t="s">
        <v>2868</v>
      </c>
      <c r="NF98" s="82" t="s">
        <v>2868</v>
      </c>
      <c r="NG98" s="82" t="s">
        <v>2868</v>
      </c>
      <c r="NH98" s="82" t="s">
        <v>2868</v>
      </c>
      <c r="NI98" s="82" t="s">
        <v>2868</v>
      </c>
      <c r="NJ98" s="82" t="s">
        <v>2868</v>
      </c>
      <c r="NK98" s="82" t="s">
        <v>2868</v>
      </c>
      <c r="NL98" s="82" t="s">
        <v>2868</v>
      </c>
      <c r="NM98" s="82" t="s">
        <v>2868</v>
      </c>
      <c r="NN98" s="82" t="s">
        <v>2868</v>
      </c>
      <c r="NO98" s="82" t="s">
        <v>2868</v>
      </c>
      <c r="NP98" s="82" t="s">
        <v>2868</v>
      </c>
      <c r="NQ98" s="82" t="s">
        <v>2868</v>
      </c>
      <c r="NR98" s="82" t="s">
        <v>2868</v>
      </c>
      <c r="NS98" s="82" t="s">
        <v>2868</v>
      </c>
      <c r="NT98" s="82" t="s">
        <v>2868</v>
      </c>
      <c r="NU98" s="82" t="s">
        <v>2868</v>
      </c>
      <c r="NV98" s="82" t="s">
        <v>2868</v>
      </c>
      <c r="NW98" s="82" t="s">
        <v>2868</v>
      </c>
      <c r="NX98" s="82" t="s">
        <v>2868</v>
      </c>
      <c r="NY98" s="82" t="s">
        <v>2868</v>
      </c>
      <c r="NZ98" s="82" t="s">
        <v>2868</v>
      </c>
      <c r="OA98" s="82" t="s">
        <v>2868</v>
      </c>
      <c r="OB98" s="82" t="s">
        <v>2868</v>
      </c>
      <c r="OC98" s="82" t="s">
        <v>2868</v>
      </c>
      <c r="OD98" s="82" t="s">
        <v>2868</v>
      </c>
      <c r="OE98" s="82" t="s">
        <v>2868</v>
      </c>
      <c r="OF98" s="82" t="s">
        <v>2868</v>
      </c>
      <c r="OG98" s="82" t="s">
        <v>2868</v>
      </c>
      <c r="OH98" s="82" t="s">
        <v>2868</v>
      </c>
      <c r="OI98" s="82" t="s">
        <v>2868</v>
      </c>
      <c r="OJ98" s="82" t="s">
        <v>2868</v>
      </c>
      <c r="OK98" s="82" t="s">
        <v>2868</v>
      </c>
      <c r="OL98" s="82" t="s">
        <v>2868</v>
      </c>
      <c r="OM98" s="82" t="s">
        <v>2868</v>
      </c>
      <c r="ON98" s="82" t="s">
        <v>2868</v>
      </c>
      <c r="OO98" s="82" t="s">
        <v>2868</v>
      </c>
      <c r="OP98" s="82" t="s">
        <v>2868</v>
      </c>
      <c r="OQ98" s="82" t="s">
        <v>2868</v>
      </c>
      <c r="OR98" s="82" t="s">
        <v>2868</v>
      </c>
      <c r="OS98" s="82" t="s">
        <v>2868</v>
      </c>
      <c r="OT98" s="82" t="s">
        <v>2868</v>
      </c>
      <c r="OU98" s="82" t="s">
        <v>2868</v>
      </c>
      <c r="OV98" s="82" t="s">
        <v>2868</v>
      </c>
      <c r="OW98" s="82" t="s">
        <v>2868</v>
      </c>
      <c r="OX98" s="82" t="s">
        <v>2868</v>
      </c>
      <c r="OY98" s="82" t="s">
        <v>2868</v>
      </c>
      <c r="OZ98" s="82" t="s">
        <v>2868</v>
      </c>
      <c r="PA98" s="82" t="s">
        <v>2868</v>
      </c>
      <c r="PB98" s="82" t="s">
        <v>2868</v>
      </c>
      <c r="PC98" s="82" t="s">
        <v>2868</v>
      </c>
      <c r="PD98" s="82" t="s">
        <v>2868</v>
      </c>
      <c r="PE98" s="82" t="s">
        <v>2868</v>
      </c>
      <c r="PF98" s="82" t="s">
        <v>2868</v>
      </c>
      <c r="PG98" s="82" t="s">
        <v>2868</v>
      </c>
      <c r="PH98" s="82" t="s">
        <v>2868</v>
      </c>
      <c r="PI98" s="82" t="s">
        <v>2868</v>
      </c>
      <c r="PJ98" s="82" t="s">
        <v>2868</v>
      </c>
      <c r="PK98" s="82" t="s">
        <v>2868</v>
      </c>
      <c r="PL98" s="82" t="s">
        <v>2868</v>
      </c>
      <c r="PM98" s="82" t="s">
        <v>2868</v>
      </c>
      <c r="PN98" s="82" t="s">
        <v>2868</v>
      </c>
      <c r="PO98" s="82" t="s">
        <v>2868</v>
      </c>
      <c r="PP98" s="82" t="s">
        <v>2868</v>
      </c>
      <c r="PQ98" s="82" t="s">
        <v>2868</v>
      </c>
      <c r="PR98" s="82" t="s">
        <v>2868</v>
      </c>
      <c r="PS98" s="82" t="s">
        <v>2868</v>
      </c>
      <c r="PT98" s="82" t="s">
        <v>2868</v>
      </c>
      <c r="PU98" s="82" t="s">
        <v>2868</v>
      </c>
      <c r="PV98" s="82" t="s">
        <v>2868</v>
      </c>
      <c r="PW98" s="82" t="s">
        <v>2868</v>
      </c>
      <c r="PX98" s="82" t="s">
        <v>2868</v>
      </c>
      <c r="PY98" s="82" t="s">
        <v>2868</v>
      </c>
      <c r="PZ98" s="82" t="s">
        <v>2868</v>
      </c>
      <c r="QA98" s="82" t="s">
        <v>2868</v>
      </c>
      <c r="QB98" s="82" t="s">
        <v>2868</v>
      </c>
      <c r="QC98" s="82" t="s">
        <v>2868</v>
      </c>
      <c r="QD98" s="82" t="s">
        <v>2868</v>
      </c>
      <c r="QE98" s="82" t="s">
        <v>2868</v>
      </c>
      <c r="QF98" s="82" t="s">
        <v>2868</v>
      </c>
      <c r="QG98" s="82" t="s">
        <v>2868</v>
      </c>
      <c r="QH98" s="82" t="s">
        <v>2868</v>
      </c>
      <c r="QI98" s="82" t="s">
        <v>2868</v>
      </c>
      <c r="QJ98" s="82" t="s">
        <v>2868</v>
      </c>
      <c r="QK98" s="82" t="s">
        <v>2868</v>
      </c>
      <c r="QL98" s="82" t="s">
        <v>2868</v>
      </c>
      <c r="QM98" s="82" t="s">
        <v>2868</v>
      </c>
    </row>
    <row r="99" spans="2:455">
      <c r="B99" s="82" t="s">
        <v>2998</v>
      </c>
      <c r="C99" s="82" t="s">
        <v>4202</v>
      </c>
      <c r="D99" s="82" t="s">
        <v>2998</v>
      </c>
      <c r="E99" s="82" t="s">
        <v>3416</v>
      </c>
      <c r="F99" s="82" t="s">
        <v>849</v>
      </c>
      <c r="G99" s="82" t="s">
        <v>2999</v>
      </c>
      <c r="H99" s="82" t="s">
        <v>2999</v>
      </c>
      <c r="I99" s="82" t="s">
        <v>4019</v>
      </c>
      <c r="J99" s="82" t="s">
        <v>4021</v>
      </c>
      <c r="K99" s="82" t="s">
        <v>3295</v>
      </c>
      <c r="L99" s="82" t="s">
        <v>3291</v>
      </c>
      <c r="M99" s="82" t="s">
        <v>3307</v>
      </c>
      <c r="N99" s="82" t="s">
        <v>3317</v>
      </c>
      <c r="O99" s="82" t="s">
        <v>3293</v>
      </c>
      <c r="P99" s="82" t="s">
        <v>3395</v>
      </c>
      <c r="Q99" s="82" t="s">
        <v>3293</v>
      </c>
      <c r="R99" s="82" t="s">
        <v>3290</v>
      </c>
      <c r="S99" s="82" t="s">
        <v>3291</v>
      </c>
      <c r="T99" s="82" t="s">
        <v>2868</v>
      </c>
      <c r="U99" s="82" t="s">
        <v>2868</v>
      </c>
      <c r="V99" s="82" t="s">
        <v>4276</v>
      </c>
      <c r="W99" s="82" t="s">
        <v>3289</v>
      </c>
      <c r="X99" s="82" t="s">
        <v>3294</v>
      </c>
      <c r="Y99" s="82" t="s">
        <v>3291</v>
      </c>
      <c r="Z99" s="82" t="s">
        <v>3301</v>
      </c>
      <c r="AA99" s="82" t="s">
        <v>3293</v>
      </c>
      <c r="AB99" s="82" t="s">
        <v>3289</v>
      </c>
      <c r="AC99" s="82" t="s">
        <v>3291</v>
      </c>
      <c r="AD99" s="82" t="s">
        <v>2868</v>
      </c>
      <c r="AE99" s="82" t="s">
        <v>2868</v>
      </c>
      <c r="AF99" s="82" t="s">
        <v>3302</v>
      </c>
      <c r="AG99" s="82" t="s">
        <v>3293</v>
      </c>
      <c r="AH99" s="82" t="s">
        <v>3291</v>
      </c>
      <c r="AI99" s="82" t="s">
        <v>3291</v>
      </c>
      <c r="AJ99" s="82" t="s">
        <v>4290</v>
      </c>
      <c r="AK99" s="82" t="s">
        <v>3289</v>
      </c>
      <c r="AL99" s="82" t="s">
        <v>3294</v>
      </c>
      <c r="AM99" s="82" t="s">
        <v>3291</v>
      </c>
      <c r="AN99" s="82" t="s">
        <v>3303</v>
      </c>
      <c r="AO99" s="82" t="s">
        <v>3291</v>
      </c>
      <c r="AP99" s="82" t="s">
        <v>3289</v>
      </c>
      <c r="AQ99" s="82" t="s">
        <v>3291</v>
      </c>
      <c r="AR99" s="82" t="s">
        <v>2868</v>
      </c>
      <c r="AS99" s="82" t="s">
        <v>2868</v>
      </c>
      <c r="AT99" s="82" t="s">
        <v>3302</v>
      </c>
      <c r="AU99" s="82" t="s">
        <v>3293</v>
      </c>
      <c r="AV99" s="82" t="s">
        <v>3291</v>
      </c>
      <c r="AW99" s="82" t="s">
        <v>3293</v>
      </c>
      <c r="AX99" s="82" t="s">
        <v>4277</v>
      </c>
      <c r="AY99" s="82" t="s">
        <v>3289</v>
      </c>
      <c r="AZ99" s="82" t="s">
        <v>3294</v>
      </c>
      <c r="BA99" s="82" t="s">
        <v>3291</v>
      </c>
      <c r="BB99" s="82" t="s">
        <v>3303</v>
      </c>
      <c r="BC99" s="82" t="s">
        <v>3291</v>
      </c>
      <c r="BD99" s="82" t="s">
        <v>3289</v>
      </c>
      <c r="BE99" s="82" t="s">
        <v>3291</v>
      </c>
      <c r="BF99" s="82" t="s">
        <v>2868</v>
      </c>
      <c r="BG99" s="82" t="s">
        <v>2868</v>
      </c>
      <c r="BH99" s="82" t="s">
        <v>3302</v>
      </c>
      <c r="BI99" s="82" t="s">
        <v>3293</v>
      </c>
      <c r="BJ99" s="82" t="s">
        <v>3291</v>
      </c>
      <c r="BK99" s="82" t="s">
        <v>3293</v>
      </c>
      <c r="BL99" s="82" t="s">
        <v>4291</v>
      </c>
      <c r="BM99" s="82" t="s">
        <v>3297</v>
      </c>
      <c r="BN99" s="82" t="s">
        <v>2868</v>
      </c>
      <c r="BO99" s="82" t="s">
        <v>2868</v>
      </c>
      <c r="BP99" s="82" t="s">
        <v>2868</v>
      </c>
      <c r="BQ99" s="82" t="s">
        <v>2868</v>
      </c>
      <c r="BR99" s="82" t="s">
        <v>2868</v>
      </c>
      <c r="BS99" s="82" t="s">
        <v>2868</v>
      </c>
      <c r="BT99" s="82" t="s">
        <v>2868</v>
      </c>
      <c r="BU99" s="82" t="s">
        <v>2868</v>
      </c>
      <c r="BV99" s="82" t="s">
        <v>2868</v>
      </c>
      <c r="BW99" s="82" t="s">
        <v>2868</v>
      </c>
      <c r="BX99" s="82" t="s">
        <v>2868</v>
      </c>
      <c r="BY99" s="82" t="s">
        <v>2868</v>
      </c>
      <c r="BZ99" s="82" t="s">
        <v>4278</v>
      </c>
      <c r="CA99" s="82" t="s">
        <v>3289</v>
      </c>
      <c r="CB99" s="82" t="s">
        <v>3294</v>
      </c>
      <c r="CC99" s="82" t="s">
        <v>3291</v>
      </c>
      <c r="CD99" s="82" t="s">
        <v>3298</v>
      </c>
      <c r="CE99" s="82" t="s">
        <v>3293</v>
      </c>
      <c r="CF99" s="82" t="s">
        <v>3289</v>
      </c>
      <c r="CG99" s="82" t="s">
        <v>3291</v>
      </c>
      <c r="CH99" s="82" t="s">
        <v>2868</v>
      </c>
      <c r="CI99" s="82" t="s">
        <v>2868</v>
      </c>
      <c r="CJ99" s="82" t="s">
        <v>3302</v>
      </c>
      <c r="CK99" s="82" t="s">
        <v>3293</v>
      </c>
      <c r="CL99" s="82" t="s">
        <v>3297</v>
      </c>
      <c r="CM99" s="82" t="s">
        <v>3291</v>
      </c>
      <c r="CN99" s="82" t="s">
        <v>4279</v>
      </c>
      <c r="CO99" s="82" t="s">
        <v>3289</v>
      </c>
      <c r="CP99" s="82" t="s">
        <v>3294</v>
      </c>
      <c r="CQ99" s="82" t="s">
        <v>3291</v>
      </c>
      <c r="CR99" s="82" t="s">
        <v>3298</v>
      </c>
      <c r="CS99" s="82" t="s">
        <v>3291</v>
      </c>
      <c r="CT99" s="82" t="s">
        <v>3289</v>
      </c>
      <c r="CU99" s="82" t="s">
        <v>3291</v>
      </c>
      <c r="CV99" s="82" t="s">
        <v>2868</v>
      </c>
      <c r="CW99" s="82" t="s">
        <v>2868</v>
      </c>
      <c r="CX99" s="82" t="s">
        <v>3302</v>
      </c>
      <c r="CY99" s="82" t="s">
        <v>3293</v>
      </c>
      <c r="CZ99" s="82" t="s">
        <v>3289</v>
      </c>
      <c r="DA99" s="82" t="s">
        <v>3293</v>
      </c>
      <c r="DB99" s="82" t="s">
        <v>4280</v>
      </c>
      <c r="DC99" s="82" t="s">
        <v>3289</v>
      </c>
      <c r="DD99" s="82" t="s">
        <v>3294</v>
      </c>
      <c r="DE99" s="82" t="s">
        <v>3291</v>
      </c>
      <c r="DF99" s="82" t="s">
        <v>3301</v>
      </c>
      <c r="DG99" s="82" t="s">
        <v>3293</v>
      </c>
      <c r="DH99" s="82" t="s">
        <v>3289</v>
      </c>
      <c r="DI99" s="82" t="s">
        <v>3291</v>
      </c>
      <c r="DJ99" s="82" t="s">
        <v>2868</v>
      </c>
      <c r="DK99" s="82" t="s">
        <v>2868</v>
      </c>
      <c r="DL99" s="82" t="s">
        <v>3302</v>
      </c>
      <c r="DM99" s="82" t="s">
        <v>3293</v>
      </c>
      <c r="DN99" s="82" t="s">
        <v>3291</v>
      </c>
      <c r="DO99" s="82" t="s">
        <v>3291</v>
      </c>
      <c r="DP99" s="82" t="s">
        <v>4281</v>
      </c>
      <c r="DQ99" s="82" t="s">
        <v>3297</v>
      </c>
      <c r="DR99" s="82" t="s">
        <v>2868</v>
      </c>
      <c r="DS99" s="82" t="s">
        <v>2868</v>
      </c>
      <c r="DT99" s="82" t="s">
        <v>2868</v>
      </c>
      <c r="DU99" s="82" t="s">
        <v>2868</v>
      </c>
      <c r="DV99" s="82" t="s">
        <v>2868</v>
      </c>
      <c r="DW99" s="82" t="s">
        <v>2868</v>
      </c>
      <c r="DX99" s="82" t="s">
        <v>2868</v>
      </c>
      <c r="DY99" s="82" t="s">
        <v>2868</v>
      </c>
      <c r="DZ99" s="82" t="s">
        <v>2868</v>
      </c>
      <c r="EA99" s="82" t="s">
        <v>2868</v>
      </c>
      <c r="EB99" s="82" t="s">
        <v>2868</v>
      </c>
      <c r="EC99" s="82" t="s">
        <v>2868</v>
      </c>
      <c r="ED99" s="82" t="s">
        <v>4292</v>
      </c>
      <c r="EE99" s="82" t="s">
        <v>3289</v>
      </c>
      <c r="EF99" s="82" t="s">
        <v>3294</v>
      </c>
      <c r="EG99" s="82" t="s">
        <v>3291</v>
      </c>
      <c r="EH99" s="82" t="s">
        <v>3298</v>
      </c>
      <c r="EI99" s="82" t="s">
        <v>3291</v>
      </c>
      <c r="EJ99" s="82" t="s">
        <v>3289</v>
      </c>
      <c r="EK99" s="82" t="s">
        <v>3291</v>
      </c>
      <c r="EL99" s="82" t="s">
        <v>2868</v>
      </c>
      <c r="EM99" s="82" t="s">
        <v>2868</v>
      </c>
      <c r="EN99" s="82" t="s">
        <v>3302</v>
      </c>
      <c r="EO99" s="82" t="s">
        <v>3293</v>
      </c>
      <c r="EP99" s="82" t="s">
        <v>3289</v>
      </c>
      <c r="EQ99" s="82" t="s">
        <v>3293</v>
      </c>
      <c r="ER99" s="82" t="s">
        <v>4282</v>
      </c>
      <c r="ES99" s="82" t="s">
        <v>3289</v>
      </c>
      <c r="ET99" s="82" t="s">
        <v>3294</v>
      </c>
      <c r="EU99" s="82" t="s">
        <v>3291</v>
      </c>
      <c r="EV99" s="82" t="s">
        <v>3303</v>
      </c>
      <c r="EW99" s="82" t="s">
        <v>3293</v>
      </c>
      <c r="EX99" s="82" t="s">
        <v>3289</v>
      </c>
      <c r="EY99" s="82" t="s">
        <v>3291</v>
      </c>
      <c r="EZ99" s="82" t="s">
        <v>2868</v>
      </c>
      <c r="FA99" s="82" t="s">
        <v>2868</v>
      </c>
      <c r="FB99" s="82" t="s">
        <v>3302</v>
      </c>
      <c r="FC99" s="82" t="s">
        <v>3293</v>
      </c>
      <c r="FD99" s="82" t="s">
        <v>3289</v>
      </c>
      <c r="FE99" s="82" t="s">
        <v>3291</v>
      </c>
      <c r="FF99" s="82" t="s">
        <v>4283</v>
      </c>
      <c r="FG99" s="82" t="s">
        <v>3289</v>
      </c>
      <c r="FH99" s="82" t="s">
        <v>3294</v>
      </c>
      <c r="FI99" s="82" t="s">
        <v>3291</v>
      </c>
      <c r="FJ99" s="82" t="s">
        <v>3303</v>
      </c>
      <c r="FK99" s="82" t="s">
        <v>3293</v>
      </c>
      <c r="FL99" s="82" t="s">
        <v>3289</v>
      </c>
      <c r="FM99" s="82" t="s">
        <v>3291</v>
      </c>
      <c r="FN99" s="82" t="s">
        <v>2868</v>
      </c>
      <c r="FO99" s="82" t="s">
        <v>2868</v>
      </c>
      <c r="FP99" s="82" t="s">
        <v>3302</v>
      </c>
      <c r="FQ99" s="82" t="s">
        <v>3293</v>
      </c>
      <c r="FR99" s="82" t="s">
        <v>3289</v>
      </c>
      <c r="FS99" s="82" t="s">
        <v>3291</v>
      </c>
      <c r="FT99" s="82" t="s">
        <v>4293</v>
      </c>
      <c r="FU99" s="82" t="s">
        <v>3289</v>
      </c>
      <c r="FV99" s="82" t="s">
        <v>3294</v>
      </c>
      <c r="FW99" s="82" t="s">
        <v>3291</v>
      </c>
      <c r="FX99" s="82" t="s">
        <v>3298</v>
      </c>
      <c r="FY99" s="82" t="s">
        <v>3291</v>
      </c>
      <c r="FZ99" s="82" t="s">
        <v>3289</v>
      </c>
      <c r="GA99" s="82" t="s">
        <v>3291</v>
      </c>
      <c r="GB99" s="82" t="s">
        <v>2868</v>
      </c>
      <c r="GC99" s="82" t="s">
        <v>2868</v>
      </c>
      <c r="GD99" s="82" t="s">
        <v>3302</v>
      </c>
      <c r="GE99" s="82" t="s">
        <v>3293</v>
      </c>
      <c r="GF99" s="82" t="s">
        <v>3289</v>
      </c>
      <c r="GG99" s="82" t="s">
        <v>3293</v>
      </c>
      <c r="GH99" s="82" t="s">
        <v>4284</v>
      </c>
      <c r="GI99" s="82" t="s">
        <v>3289</v>
      </c>
      <c r="GJ99" s="82" t="s">
        <v>3294</v>
      </c>
      <c r="GK99" s="82" t="s">
        <v>3291</v>
      </c>
      <c r="GL99" s="82" t="s">
        <v>3298</v>
      </c>
      <c r="GM99" s="82" t="s">
        <v>3291</v>
      </c>
      <c r="GN99" s="82" t="s">
        <v>3289</v>
      </c>
      <c r="GO99" s="82" t="s">
        <v>3291</v>
      </c>
      <c r="GP99" s="82" t="s">
        <v>2868</v>
      </c>
      <c r="GQ99" s="82" t="s">
        <v>2868</v>
      </c>
      <c r="GR99" s="82" t="s">
        <v>3302</v>
      </c>
      <c r="GS99" s="82" t="s">
        <v>3293</v>
      </c>
      <c r="GT99" s="82" t="s">
        <v>3289</v>
      </c>
      <c r="GU99" s="82" t="s">
        <v>3293</v>
      </c>
      <c r="GV99" s="82" t="s">
        <v>4294</v>
      </c>
      <c r="GW99" s="82" t="s">
        <v>3289</v>
      </c>
      <c r="GX99" s="82" t="s">
        <v>3294</v>
      </c>
      <c r="GY99" s="82" t="s">
        <v>3291</v>
      </c>
      <c r="GZ99" s="82" t="s">
        <v>3301</v>
      </c>
      <c r="HA99" s="82" t="s">
        <v>3293</v>
      </c>
      <c r="HB99" s="82" t="s">
        <v>3289</v>
      </c>
      <c r="HC99" s="82" t="s">
        <v>3291</v>
      </c>
      <c r="HD99" s="82" t="s">
        <v>2868</v>
      </c>
      <c r="HE99" s="82" t="s">
        <v>2868</v>
      </c>
      <c r="HF99" s="82" t="s">
        <v>3302</v>
      </c>
      <c r="HG99" s="82" t="s">
        <v>3293</v>
      </c>
      <c r="HH99" s="82" t="s">
        <v>3291</v>
      </c>
      <c r="HI99" s="82" t="s">
        <v>3291</v>
      </c>
      <c r="HJ99" s="82" t="s">
        <v>4285</v>
      </c>
      <c r="HK99" s="82" t="s">
        <v>3289</v>
      </c>
      <c r="HL99" s="82" t="s">
        <v>3294</v>
      </c>
      <c r="HM99" s="82" t="s">
        <v>3291</v>
      </c>
      <c r="HN99" s="82" t="s">
        <v>3301</v>
      </c>
      <c r="HO99" s="82" t="s">
        <v>3293</v>
      </c>
      <c r="HP99" s="82" t="s">
        <v>3289</v>
      </c>
      <c r="HQ99" s="82" t="s">
        <v>3291</v>
      </c>
      <c r="HR99" s="82" t="s">
        <v>2868</v>
      </c>
      <c r="HS99" s="82" t="s">
        <v>2868</v>
      </c>
      <c r="HT99" s="82" t="s">
        <v>3302</v>
      </c>
      <c r="HU99" s="82" t="s">
        <v>3293</v>
      </c>
      <c r="HV99" s="82" t="s">
        <v>3291</v>
      </c>
      <c r="HW99" s="82" t="s">
        <v>3291</v>
      </c>
      <c r="HX99" s="82" t="s">
        <v>4286</v>
      </c>
      <c r="HY99" s="82" t="s">
        <v>3297</v>
      </c>
      <c r="HZ99" s="82" t="s">
        <v>2868</v>
      </c>
      <c r="IA99" s="82" t="s">
        <v>2868</v>
      </c>
      <c r="IB99" s="82" t="s">
        <v>2868</v>
      </c>
      <c r="IC99" s="82" t="s">
        <v>2868</v>
      </c>
      <c r="ID99" s="82" t="s">
        <v>2868</v>
      </c>
      <c r="IE99" s="82" t="s">
        <v>2868</v>
      </c>
      <c r="IF99" s="82" t="s">
        <v>2868</v>
      </c>
      <c r="IG99" s="82" t="s">
        <v>2868</v>
      </c>
      <c r="IH99" s="82" t="s">
        <v>2868</v>
      </c>
      <c r="II99" s="82" t="s">
        <v>2868</v>
      </c>
      <c r="IJ99" s="82" t="s">
        <v>2868</v>
      </c>
      <c r="IK99" s="82" t="s">
        <v>2868</v>
      </c>
      <c r="IL99" s="82" t="s">
        <v>4287</v>
      </c>
      <c r="IM99" s="82" t="s">
        <v>3297</v>
      </c>
      <c r="IN99" s="82" t="s">
        <v>2868</v>
      </c>
      <c r="IO99" s="82" t="s">
        <v>2868</v>
      </c>
      <c r="IP99" s="82" t="s">
        <v>2868</v>
      </c>
      <c r="IQ99" s="82" t="s">
        <v>2868</v>
      </c>
      <c r="IR99" s="82" t="s">
        <v>2868</v>
      </c>
      <c r="IS99" s="82" t="s">
        <v>2868</v>
      </c>
      <c r="IT99" s="82" t="s">
        <v>2868</v>
      </c>
      <c r="IU99" s="82" t="s">
        <v>2868</v>
      </c>
      <c r="IV99" s="82" t="s">
        <v>2868</v>
      </c>
      <c r="IW99" s="82" t="s">
        <v>2868</v>
      </c>
      <c r="IX99" s="82" t="s">
        <v>2868</v>
      </c>
      <c r="IY99" s="82" t="s">
        <v>2868</v>
      </c>
      <c r="IZ99" s="82" t="s">
        <v>4288</v>
      </c>
      <c r="JA99" s="82" t="s">
        <v>3289</v>
      </c>
      <c r="JB99" s="82" t="s">
        <v>3294</v>
      </c>
      <c r="JC99" s="82" t="s">
        <v>3291</v>
      </c>
      <c r="JD99" s="82" t="s">
        <v>3301</v>
      </c>
      <c r="JE99" s="82" t="s">
        <v>3293</v>
      </c>
      <c r="JF99" s="82" t="s">
        <v>3289</v>
      </c>
      <c r="JG99" s="82" t="s">
        <v>3291</v>
      </c>
      <c r="JH99" s="82" t="s">
        <v>2868</v>
      </c>
      <c r="JI99" s="82" t="s">
        <v>2868</v>
      </c>
      <c r="JJ99" s="82" t="s">
        <v>3302</v>
      </c>
      <c r="JK99" s="82" t="s">
        <v>3293</v>
      </c>
      <c r="JL99" s="82" t="s">
        <v>3291</v>
      </c>
      <c r="JM99" s="82" t="s">
        <v>3291</v>
      </c>
      <c r="JN99" s="82" t="s">
        <v>4295</v>
      </c>
      <c r="JO99" s="82" t="s">
        <v>3289</v>
      </c>
      <c r="JP99" s="82" t="s">
        <v>3294</v>
      </c>
      <c r="JQ99" s="82" t="s">
        <v>3291</v>
      </c>
      <c r="JR99" s="82" t="s">
        <v>3301</v>
      </c>
      <c r="JS99" s="82" t="s">
        <v>3293</v>
      </c>
      <c r="JT99" s="82" t="s">
        <v>3289</v>
      </c>
      <c r="JU99" s="82" t="s">
        <v>3291</v>
      </c>
      <c r="JV99" s="82" t="s">
        <v>2868</v>
      </c>
      <c r="JW99" s="82" t="s">
        <v>2868</v>
      </c>
      <c r="JX99" s="82" t="s">
        <v>3302</v>
      </c>
      <c r="JY99" s="82" t="s">
        <v>3293</v>
      </c>
      <c r="JZ99" s="82" t="s">
        <v>3291</v>
      </c>
      <c r="KA99" s="82" t="s">
        <v>3291</v>
      </c>
      <c r="KB99" s="82" t="s">
        <v>4289</v>
      </c>
      <c r="KC99" s="82" t="s">
        <v>3289</v>
      </c>
      <c r="KD99" s="82" t="s">
        <v>3294</v>
      </c>
      <c r="KE99" s="82" t="s">
        <v>3291</v>
      </c>
      <c r="KF99" s="82" t="s">
        <v>3308</v>
      </c>
      <c r="KG99" s="82" t="s">
        <v>3291</v>
      </c>
      <c r="KH99" s="82" t="s">
        <v>3289</v>
      </c>
      <c r="KI99" s="82" t="s">
        <v>3291</v>
      </c>
      <c r="KJ99" s="82" t="s">
        <v>2868</v>
      </c>
      <c r="KK99" s="82" t="s">
        <v>2868</v>
      </c>
      <c r="KL99" s="82" t="s">
        <v>3311</v>
      </c>
      <c r="KM99" s="82" t="s">
        <v>3291</v>
      </c>
      <c r="KN99" s="82" t="s">
        <v>3291</v>
      </c>
      <c r="KO99" s="82" t="s">
        <v>3291</v>
      </c>
      <c r="KP99" s="82" t="s">
        <v>2868</v>
      </c>
      <c r="KQ99" s="82" t="s">
        <v>2868</v>
      </c>
      <c r="KR99" s="82" t="s">
        <v>2868</v>
      </c>
      <c r="KS99" s="82" t="s">
        <v>2868</v>
      </c>
      <c r="KT99" s="82" t="s">
        <v>2868</v>
      </c>
      <c r="KU99" s="82" t="s">
        <v>2868</v>
      </c>
      <c r="KV99" s="82" t="s">
        <v>2868</v>
      </c>
      <c r="KW99" s="82" t="s">
        <v>2868</v>
      </c>
      <c r="KX99" s="82" t="s">
        <v>2868</v>
      </c>
      <c r="KY99" s="82" t="s">
        <v>2868</v>
      </c>
      <c r="KZ99" s="82" t="s">
        <v>2868</v>
      </c>
      <c r="LA99" s="82" t="s">
        <v>2868</v>
      </c>
      <c r="LB99" s="82" t="s">
        <v>2868</v>
      </c>
      <c r="LC99" s="82" t="s">
        <v>2868</v>
      </c>
      <c r="LD99" s="82" t="s">
        <v>2868</v>
      </c>
      <c r="LE99" s="82" t="s">
        <v>2868</v>
      </c>
      <c r="LF99" s="82" t="s">
        <v>2868</v>
      </c>
      <c r="LG99" s="82" t="s">
        <v>2868</v>
      </c>
      <c r="LH99" s="82" t="s">
        <v>2868</v>
      </c>
      <c r="LI99" s="82" t="s">
        <v>2868</v>
      </c>
      <c r="LJ99" s="82" t="s">
        <v>2868</v>
      </c>
      <c r="LK99" s="82" t="s">
        <v>2868</v>
      </c>
      <c r="LL99" s="82" t="s">
        <v>2868</v>
      </c>
      <c r="LM99" s="82" t="s">
        <v>2868</v>
      </c>
      <c r="LN99" s="82" t="s">
        <v>2868</v>
      </c>
      <c r="LO99" s="82" t="s">
        <v>2868</v>
      </c>
      <c r="LP99" s="82" t="s">
        <v>2868</v>
      </c>
      <c r="LQ99" s="82" t="s">
        <v>2868</v>
      </c>
      <c r="LR99" s="82" t="s">
        <v>2868</v>
      </c>
      <c r="LS99" s="82" t="s">
        <v>2868</v>
      </c>
      <c r="LT99" s="82" t="s">
        <v>2868</v>
      </c>
      <c r="LU99" s="82" t="s">
        <v>2868</v>
      </c>
      <c r="LV99" s="82" t="s">
        <v>2868</v>
      </c>
      <c r="LW99" s="82" t="s">
        <v>2868</v>
      </c>
      <c r="LX99" s="82" t="s">
        <v>2868</v>
      </c>
      <c r="LY99" s="82" t="s">
        <v>2868</v>
      </c>
      <c r="LZ99" s="82" t="s">
        <v>2868</v>
      </c>
      <c r="MA99" s="82" t="s">
        <v>2868</v>
      </c>
      <c r="MB99" s="82" t="s">
        <v>2868</v>
      </c>
      <c r="MC99" s="82" t="s">
        <v>2868</v>
      </c>
      <c r="MD99" s="82" t="s">
        <v>2868</v>
      </c>
      <c r="ME99" s="82" t="s">
        <v>2868</v>
      </c>
      <c r="MF99" s="82" t="s">
        <v>2868</v>
      </c>
      <c r="MG99" s="82" t="s">
        <v>2868</v>
      </c>
      <c r="MH99" s="82" t="s">
        <v>2868</v>
      </c>
      <c r="MI99" s="82" t="s">
        <v>2868</v>
      </c>
      <c r="MJ99" s="82" t="s">
        <v>2868</v>
      </c>
      <c r="MK99" s="82" t="s">
        <v>2868</v>
      </c>
      <c r="ML99" s="82" t="s">
        <v>2868</v>
      </c>
      <c r="MM99" s="82" t="s">
        <v>2868</v>
      </c>
      <c r="MN99" s="82" t="s">
        <v>2868</v>
      </c>
      <c r="MO99" s="82" t="s">
        <v>2868</v>
      </c>
      <c r="MP99" s="82" t="s">
        <v>2868</v>
      </c>
      <c r="MQ99" s="82" t="s">
        <v>2868</v>
      </c>
      <c r="MR99" s="82" t="s">
        <v>2868</v>
      </c>
      <c r="MS99" s="82" t="s">
        <v>2868</v>
      </c>
      <c r="MT99" s="82" t="s">
        <v>2868</v>
      </c>
      <c r="MU99" s="82" t="s">
        <v>2868</v>
      </c>
      <c r="MV99" s="82" t="s">
        <v>2868</v>
      </c>
      <c r="MW99" s="82" t="s">
        <v>2868</v>
      </c>
      <c r="MX99" s="82" t="s">
        <v>2868</v>
      </c>
      <c r="MY99" s="82" t="s">
        <v>2868</v>
      </c>
      <c r="MZ99" s="82" t="s">
        <v>2868</v>
      </c>
      <c r="NA99" s="82" t="s">
        <v>2868</v>
      </c>
      <c r="NB99" s="82" t="s">
        <v>2868</v>
      </c>
      <c r="NC99" s="82" t="s">
        <v>2868</v>
      </c>
      <c r="ND99" s="82" t="s">
        <v>2868</v>
      </c>
      <c r="NE99" s="82" t="s">
        <v>2868</v>
      </c>
      <c r="NF99" s="82" t="s">
        <v>2868</v>
      </c>
      <c r="NG99" s="82" t="s">
        <v>2868</v>
      </c>
      <c r="NH99" s="82" t="s">
        <v>2868</v>
      </c>
      <c r="NI99" s="82" t="s">
        <v>2868</v>
      </c>
      <c r="NJ99" s="82" t="s">
        <v>2868</v>
      </c>
      <c r="NK99" s="82" t="s">
        <v>2868</v>
      </c>
      <c r="NL99" s="82" t="s">
        <v>2868</v>
      </c>
      <c r="NM99" s="82" t="s">
        <v>2868</v>
      </c>
      <c r="NN99" s="82" t="s">
        <v>2868</v>
      </c>
      <c r="NO99" s="82" t="s">
        <v>2868</v>
      </c>
      <c r="NP99" s="82" t="s">
        <v>2868</v>
      </c>
      <c r="NQ99" s="82" t="s">
        <v>2868</v>
      </c>
      <c r="NR99" s="82" t="s">
        <v>2868</v>
      </c>
      <c r="NS99" s="82" t="s">
        <v>2868</v>
      </c>
      <c r="NT99" s="82" t="s">
        <v>2868</v>
      </c>
      <c r="NU99" s="82" t="s">
        <v>2868</v>
      </c>
      <c r="NV99" s="82" t="s">
        <v>2868</v>
      </c>
      <c r="NW99" s="82" t="s">
        <v>2868</v>
      </c>
      <c r="NX99" s="82" t="s">
        <v>2868</v>
      </c>
      <c r="NY99" s="82" t="s">
        <v>2868</v>
      </c>
      <c r="NZ99" s="82" t="s">
        <v>2868</v>
      </c>
      <c r="OA99" s="82" t="s">
        <v>2868</v>
      </c>
      <c r="OB99" s="82" t="s">
        <v>2868</v>
      </c>
      <c r="OC99" s="82" t="s">
        <v>2868</v>
      </c>
      <c r="OD99" s="82" t="s">
        <v>2868</v>
      </c>
      <c r="OE99" s="82" t="s">
        <v>2868</v>
      </c>
      <c r="OF99" s="82" t="s">
        <v>2868</v>
      </c>
      <c r="OG99" s="82" t="s">
        <v>2868</v>
      </c>
      <c r="OH99" s="82" t="s">
        <v>2868</v>
      </c>
      <c r="OI99" s="82" t="s">
        <v>2868</v>
      </c>
      <c r="OJ99" s="82" t="s">
        <v>2868</v>
      </c>
      <c r="OK99" s="82" t="s">
        <v>2868</v>
      </c>
      <c r="OL99" s="82" t="s">
        <v>2868</v>
      </c>
      <c r="OM99" s="82" t="s">
        <v>2868</v>
      </c>
      <c r="ON99" s="82" t="s">
        <v>2868</v>
      </c>
      <c r="OO99" s="82" t="s">
        <v>2868</v>
      </c>
      <c r="OP99" s="82" t="s">
        <v>2868</v>
      </c>
      <c r="OQ99" s="82" t="s">
        <v>2868</v>
      </c>
      <c r="OR99" s="82" t="s">
        <v>2868</v>
      </c>
      <c r="OS99" s="82" t="s">
        <v>2868</v>
      </c>
      <c r="OT99" s="82" t="s">
        <v>2868</v>
      </c>
      <c r="OU99" s="82" t="s">
        <v>2868</v>
      </c>
      <c r="OV99" s="82" t="s">
        <v>2868</v>
      </c>
      <c r="OW99" s="82" t="s">
        <v>2868</v>
      </c>
      <c r="OX99" s="82" t="s">
        <v>2868</v>
      </c>
      <c r="OY99" s="82" t="s">
        <v>2868</v>
      </c>
      <c r="OZ99" s="82" t="s">
        <v>2868</v>
      </c>
      <c r="PA99" s="82" t="s">
        <v>2868</v>
      </c>
      <c r="PB99" s="82" t="s">
        <v>2868</v>
      </c>
      <c r="PC99" s="82" t="s">
        <v>2868</v>
      </c>
      <c r="PD99" s="82" t="s">
        <v>2868</v>
      </c>
      <c r="PE99" s="82" t="s">
        <v>2868</v>
      </c>
      <c r="PF99" s="82" t="s">
        <v>2868</v>
      </c>
      <c r="PG99" s="82" t="s">
        <v>2868</v>
      </c>
      <c r="PH99" s="82" t="s">
        <v>2868</v>
      </c>
      <c r="PI99" s="82" t="s">
        <v>2868</v>
      </c>
      <c r="PJ99" s="82" t="s">
        <v>2868</v>
      </c>
      <c r="PK99" s="82" t="s">
        <v>2868</v>
      </c>
      <c r="PL99" s="82" t="s">
        <v>2868</v>
      </c>
      <c r="PM99" s="82" t="s">
        <v>2868</v>
      </c>
      <c r="PN99" s="82" t="s">
        <v>2868</v>
      </c>
      <c r="PO99" s="82" t="s">
        <v>2868</v>
      </c>
      <c r="PP99" s="82" t="s">
        <v>2868</v>
      </c>
      <c r="PQ99" s="82" t="s">
        <v>2868</v>
      </c>
      <c r="PR99" s="82" t="s">
        <v>2868</v>
      </c>
      <c r="PS99" s="82" t="s">
        <v>2868</v>
      </c>
      <c r="PT99" s="82" t="s">
        <v>2868</v>
      </c>
      <c r="PU99" s="82" t="s">
        <v>2868</v>
      </c>
      <c r="PV99" s="82" t="s">
        <v>2868</v>
      </c>
      <c r="PW99" s="82" t="s">
        <v>2868</v>
      </c>
      <c r="PX99" s="82" t="s">
        <v>2868</v>
      </c>
      <c r="PY99" s="82" t="s">
        <v>2868</v>
      </c>
      <c r="PZ99" s="82" t="s">
        <v>2868</v>
      </c>
      <c r="QA99" s="82" t="s">
        <v>2868</v>
      </c>
      <c r="QB99" s="82" t="s">
        <v>2868</v>
      </c>
      <c r="QC99" s="82" t="s">
        <v>2868</v>
      </c>
      <c r="QD99" s="82" t="s">
        <v>2868</v>
      </c>
      <c r="QE99" s="82" t="s">
        <v>2868</v>
      </c>
      <c r="QF99" s="82" t="s">
        <v>2868</v>
      </c>
      <c r="QG99" s="82" t="s">
        <v>2868</v>
      </c>
      <c r="QH99" s="82" t="s">
        <v>2868</v>
      </c>
      <c r="QI99" s="82" t="s">
        <v>2868</v>
      </c>
      <c r="QJ99" s="82" t="s">
        <v>2868</v>
      </c>
      <c r="QK99" s="82" t="s">
        <v>2868</v>
      </c>
      <c r="QL99" s="82" t="s">
        <v>2868</v>
      </c>
      <c r="QM99" s="82" t="s">
        <v>2868</v>
      </c>
    </row>
    <row r="100" spans="2:455">
      <c r="B100" s="82" t="s">
        <v>3002</v>
      </c>
      <c r="C100" s="82" t="s">
        <v>4204</v>
      </c>
      <c r="D100" s="82" t="s">
        <v>3002</v>
      </c>
      <c r="E100" s="82" t="s">
        <v>3417</v>
      </c>
      <c r="F100" s="82" t="s">
        <v>849</v>
      </c>
      <c r="G100" s="82" t="s">
        <v>1362</v>
      </c>
      <c r="H100" s="82" t="s">
        <v>1362</v>
      </c>
      <c r="I100" s="82" t="s">
        <v>4019</v>
      </c>
      <c r="J100" s="82" t="s">
        <v>4021</v>
      </c>
      <c r="K100" s="82" t="s">
        <v>3303</v>
      </c>
      <c r="L100" s="82" t="s">
        <v>3291</v>
      </c>
      <c r="M100" s="82" t="s">
        <v>3297</v>
      </c>
      <c r="N100" s="82" t="s">
        <v>3306</v>
      </c>
      <c r="O100" s="82" t="s">
        <v>3291</v>
      </c>
      <c r="P100" s="82" t="s">
        <v>3306</v>
      </c>
      <c r="Q100" s="82" t="s">
        <v>3291</v>
      </c>
      <c r="R100" s="82" t="s">
        <v>3291</v>
      </c>
      <c r="S100" s="82" t="s">
        <v>3291</v>
      </c>
      <c r="T100" s="82" t="s">
        <v>2868</v>
      </c>
      <c r="U100" s="82" t="s">
        <v>2868</v>
      </c>
      <c r="V100" s="82" t="s">
        <v>4276</v>
      </c>
      <c r="W100" s="82" t="s">
        <v>3289</v>
      </c>
      <c r="X100" s="82" t="s">
        <v>3302</v>
      </c>
      <c r="Y100" s="82" t="s">
        <v>3293</v>
      </c>
      <c r="Z100" s="82" t="s">
        <v>3295</v>
      </c>
      <c r="AA100" s="82" t="s">
        <v>3291</v>
      </c>
      <c r="AB100" s="82" t="s">
        <v>3289</v>
      </c>
      <c r="AC100" s="82" t="s">
        <v>3291</v>
      </c>
      <c r="AD100" s="82" t="s">
        <v>2868</v>
      </c>
      <c r="AE100" s="82" t="s">
        <v>2868</v>
      </c>
      <c r="AF100" s="82" t="s">
        <v>3302</v>
      </c>
      <c r="AG100" s="82" t="s">
        <v>3293</v>
      </c>
      <c r="AH100" s="82" t="s">
        <v>3291</v>
      </c>
      <c r="AI100" s="82" t="s">
        <v>3291</v>
      </c>
      <c r="AJ100" s="82" t="s">
        <v>4290</v>
      </c>
      <c r="AK100" s="82" t="s">
        <v>3289</v>
      </c>
      <c r="AL100" s="82" t="s">
        <v>3302</v>
      </c>
      <c r="AM100" s="82" t="s">
        <v>3293</v>
      </c>
      <c r="AN100" s="82" t="s">
        <v>3295</v>
      </c>
      <c r="AO100" s="82" t="s">
        <v>3291</v>
      </c>
      <c r="AP100" s="82" t="s">
        <v>3289</v>
      </c>
      <c r="AQ100" s="82" t="s">
        <v>3291</v>
      </c>
      <c r="AR100" s="82" t="s">
        <v>2868</v>
      </c>
      <c r="AS100" s="82" t="s">
        <v>2868</v>
      </c>
      <c r="AT100" s="82" t="s">
        <v>3302</v>
      </c>
      <c r="AU100" s="82" t="s">
        <v>3293</v>
      </c>
      <c r="AV100" s="82" t="s">
        <v>3291</v>
      </c>
      <c r="AW100" s="82" t="s">
        <v>3291</v>
      </c>
      <c r="AX100" s="82" t="s">
        <v>4277</v>
      </c>
      <c r="AY100" s="82" t="s">
        <v>3289</v>
      </c>
      <c r="AZ100" s="82" t="s">
        <v>3302</v>
      </c>
      <c r="BA100" s="82" t="s">
        <v>3293</v>
      </c>
      <c r="BB100" s="82" t="s">
        <v>3295</v>
      </c>
      <c r="BC100" s="82" t="s">
        <v>3291</v>
      </c>
      <c r="BD100" s="82" t="s">
        <v>3289</v>
      </c>
      <c r="BE100" s="82" t="s">
        <v>3291</v>
      </c>
      <c r="BF100" s="82" t="s">
        <v>2868</v>
      </c>
      <c r="BG100" s="82" t="s">
        <v>2868</v>
      </c>
      <c r="BH100" s="82" t="s">
        <v>3302</v>
      </c>
      <c r="BI100" s="82" t="s">
        <v>3293</v>
      </c>
      <c r="BJ100" s="82" t="s">
        <v>3291</v>
      </c>
      <c r="BK100" s="82" t="s">
        <v>3291</v>
      </c>
      <c r="BL100" s="82" t="s">
        <v>4291</v>
      </c>
      <c r="BM100" s="82" t="s">
        <v>3289</v>
      </c>
      <c r="BN100" s="82" t="s">
        <v>3302</v>
      </c>
      <c r="BO100" s="82" t="s">
        <v>3293</v>
      </c>
      <c r="BP100" s="82" t="s">
        <v>3295</v>
      </c>
      <c r="BQ100" s="82" t="s">
        <v>3291</v>
      </c>
      <c r="BR100" s="82" t="s">
        <v>3289</v>
      </c>
      <c r="BS100" s="82" t="s">
        <v>3291</v>
      </c>
      <c r="BT100" s="82" t="s">
        <v>2868</v>
      </c>
      <c r="BU100" s="82" t="s">
        <v>2868</v>
      </c>
      <c r="BV100" s="82" t="s">
        <v>3302</v>
      </c>
      <c r="BW100" s="82" t="s">
        <v>3293</v>
      </c>
      <c r="BX100" s="82" t="s">
        <v>3291</v>
      </c>
      <c r="BY100" s="82" t="s">
        <v>3291</v>
      </c>
      <c r="BZ100" s="82" t="s">
        <v>4278</v>
      </c>
      <c r="CA100" s="82" t="s">
        <v>3289</v>
      </c>
      <c r="CB100" s="82" t="s">
        <v>3302</v>
      </c>
      <c r="CC100" s="82" t="s">
        <v>3293</v>
      </c>
      <c r="CD100" s="82" t="s">
        <v>3295</v>
      </c>
      <c r="CE100" s="82" t="s">
        <v>3291</v>
      </c>
      <c r="CF100" s="82" t="s">
        <v>3289</v>
      </c>
      <c r="CG100" s="82" t="s">
        <v>3291</v>
      </c>
      <c r="CH100" s="82" t="s">
        <v>2868</v>
      </c>
      <c r="CI100" s="82" t="s">
        <v>2868</v>
      </c>
      <c r="CJ100" s="82" t="s">
        <v>3302</v>
      </c>
      <c r="CK100" s="82" t="s">
        <v>3293</v>
      </c>
      <c r="CL100" s="82" t="s">
        <v>3291</v>
      </c>
      <c r="CM100" s="82" t="s">
        <v>3291</v>
      </c>
      <c r="CN100" s="82" t="s">
        <v>4279</v>
      </c>
      <c r="CO100" s="82" t="s">
        <v>3289</v>
      </c>
      <c r="CP100" s="82" t="s">
        <v>3325</v>
      </c>
      <c r="CQ100" s="82" t="s">
        <v>3291</v>
      </c>
      <c r="CR100" s="82" t="s">
        <v>3303</v>
      </c>
      <c r="CS100" s="82" t="s">
        <v>3293</v>
      </c>
      <c r="CT100" s="82" t="s">
        <v>3289</v>
      </c>
      <c r="CU100" s="82" t="s">
        <v>3291</v>
      </c>
      <c r="CV100" s="82" t="s">
        <v>2868</v>
      </c>
      <c r="CW100" s="82" t="s">
        <v>2868</v>
      </c>
      <c r="CX100" s="82" t="s">
        <v>3302</v>
      </c>
      <c r="CY100" s="82" t="s">
        <v>3293</v>
      </c>
      <c r="CZ100" s="82" t="s">
        <v>3291</v>
      </c>
      <c r="DA100" s="82" t="s">
        <v>3291</v>
      </c>
      <c r="DB100" s="82" t="s">
        <v>4280</v>
      </c>
      <c r="DC100" s="82" t="s">
        <v>3289</v>
      </c>
      <c r="DD100" s="82" t="s">
        <v>3325</v>
      </c>
      <c r="DE100" s="82" t="s">
        <v>3291</v>
      </c>
      <c r="DF100" s="82" t="s">
        <v>3303</v>
      </c>
      <c r="DG100" s="82" t="s">
        <v>3293</v>
      </c>
      <c r="DH100" s="82" t="s">
        <v>3289</v>
      </c>
      <c r="DI100" s="82" t="s">
        <v>3291</v>
      </c>
      <c r="DJ100" s="82" t="s">
        <v>2868</v>
      </c>
      <c r="DK100" s="82" t="s">
        <v>2868</v>
      </c>
      <c r="DL100" s="82" t="s">
        <v>3302</v>
      </c>
      <c r="DM100" s="82" t="s">
        <v>3293</v>
      </c>
      <c r="DN100" s="82" t="s">
        <v>3291</v>
      </c>
      <c r="DO100" s="82" t="s">
        <v>3291</v>
      </c>
      <c r="DP100" s="82" t="s">
        <v>4281</v>
      </c>
      <c r="DQ100" s="82" t="s">
        <v>3297</v>
      </c>
      <c r="DR100" s="82" t="s">
        <v>2868</v>
      </c>
      <c r="DS100" s="82" t="s">
        <v>2868</v>
      </c>
      <c r="DT100" s="82" t="s">
        <v>2868</v>
      </c>
      <c r="DU100" s="82" t="s">
        <v>2868</v>
      </c>
      <c r="DV100" s="82" t="s">
        <v>2868</v>
      </c>
      <c r="DW100" s="82" t="s">
        <v>2868</v>
      </c>
      <c r="DX100" s="82" t="s">
        <v>2868</v>
      </c>
      <c r="DY100" s="82" t="s">
        <v>2868</v>
      </c>
      <c r="DZ100" s="82" t="s">
        <v>2868</v>
      </c>
      <c r="EA100" s="82" t="s">
        <v>2868</v>
      </c>
      <c r="EB100" s="82" t="s">
        <v>2868</v>
      </c>
      <c r="EC100" s="82" t="s">
        <v>2868</v>
      </c>
      <c r="ED100" s="82" t="s">
        <v>4292</v>
      </c>
      <c r="EE100" s="82" t="s">
        <v>3289</v>
      </c>
      <c r="EF100" s="82" t="s">
        <v>3325</v>
      </c>
      <c r="EG100" s="82" t="s">
        <v>3291</v>
      </c>
      <c r="EH100" s="82" t="s">
        <v>3303</v>
      </c>
      <c r="EI100" s="82" t="s">
        <v>3293</v>
      </c>
      <c r="EJ100" s="82" t="s">
        <v>3289</v>
      </c>
      <c r="EK100" s="82" t="s">
        <v>3291</v>
      </c>
      <c r="EL100" s="82" t="s">
        <v>2868</v>
      </c>
      <c r="EM100" s="82" t="s">
        <v>2868</v>
      </c>
      <c r="EN100" s="82" t="s">
        <v>3302</v>
      </c>
      <c r="EO100" s="82" t="s">
        <v>3293</v>
      </c>
      <c r="EP100" s="82" t="s">
        <v>3291</v>
      </c>
      <c r="EQ100" s="82" t="s">
        <v>3291</v>
      </c>
      <c r="ER100" s="82" t="s">
        <v>4282</v>
      </c>
      <c r="ES100" s="82" t="s">
        <v>3289</v>
      </c>
      <c r="ET100" s="82" t="s">
        <v>3325</v>
      </c>
      <c r="EU100" s="82" t="s">
        <v>3291</v>
      </c>
      <c r="EV100" s="82" t="s">
        <v>3303</v>
      </c>
      <c r="EW100" s="82" t="s">
        <v>3293</v>
      </c>
      <c r="EX100" s="82" t="s">
        <v>3289</v>
      </c>
      <c r="EY100" s="82" t="s">
        <v>3291</v>
      </c>
      <c r="EZ100" s="82" t="s">
        <v>2868</v>
      </c>
      <c r="FA100" s="82" t="s">
        <v>2868</v>
      </c>
      <c r="FB100" s="82" t="s">
        <v>3302</v>
      </c>
      <c r="FC100" s="82" t="s">
        <v>3293</v>
      </c>
      <c r="FD100" s="82" t="s">
        <v>3291</v>
      </c>
      <c r="FE100" s="82" t="s">
        <v>3291</v>
      </c>
      <c r="FF100" s="82" t="s">
        <v>4283</v>
      </c>
      <c r="FG100" s="82" t="s">
        <v>3289</v>
      </c>
      <c r="FH100" s="82" t="s">
        <v>3302</v>
      </c>
      <c r="FI100" s="82" t="s">
        <v>3293</v>
      </c>
      <c r="FJ100" s="82" t="s">
        <v>3295</v>
      </c>
      <c r="FK100" s="82" t="s">
        <v>3291</v>
      </c>
      <c r="FL100" s="82" t="s">
        <v>3289</v>
      </c>
      <c r="FM100" s="82" t="s">
        <v>3291</v>
      </c>
      <c r="FN100" s="82" t="s">
        <v>2868</v>
      </c>
      <c r="FO100" s="82" t="s">
        <v>2868</v>
      </c>
      <c r="FP100" s="82" t="s">
        <v>3302</v>
      </c>
      <c r="FQ100" s="82" t="s">
        <v>3293</v>
      </c>
      <c r="FR100" s="82" t="s">
        <v>3291</v>
      </c>
      <c r="FS100" s="82" t="s">
        <v>3291</v>
      </c>
      <c r="FT100" s="82" t="s">
        <v>4293</v>
      </c>
      <c r="FU100" s="82" t="s">
        <v>3289</v>
      </c>
      <c r="FV100" s="82" t="s">
        <v>3302</v>
      </c>
      <c r="FW100" s="82" t="s">
        <v>3293</v>
      </c>
      <c r="FX100" s="82" t="s">
        <v>3295</v>
      </c>
      <c r="FY100" s="82" t="s">
        <v>3291</v>
      </c>
      <c r="FZ100" s="82" t="s">
        <v>3289</v>
      </c>
      <c r="GA100" s="82" t="s">
        <v>3291</v>
      </c>
      <c r="GB100" s="82" t="s">
        <v>2868</v>
      </c>
      <c r="GC100" s="82" t="s">
        <v>2868</v>
      </c>
      <c r="GD100" s="82" t="s">
        <v>3302</v>
      </c>
      <c r="GE100" s="82" t="s">
        <v>3293</v>
      </c>
      <c r="GF100" s="82" t="s">
        <v>3291</v>
      </c>
      <c r="GG100" s="82" t="s">
        <v>3291</v>
      </c>
      <c r="GH100" s="82" t="s">
        <v>4284</v>
      </c>
      <c r="GI100" s="82" t="s">
        <v>3289</v>
      </c>
      <c r="GJ100" s="82" t="s">
        <v>3302</v>
      </c>
      <c r="GK100" s="82" t="s">
        <v>3293</v>
      </c>
      <c r="GL100" s="82" t="s">
        <v>3295</v>
      </c>
      <c r="GM100" s="82" t="s">
        <v>3291</v>
      </c>
      <c r="GN100" s="82" t="s">
        <v>3289</v>
      </c>
      <c r="GO100" s="82" t="s">
        <v>3291</v>
      </c>
      <c r="GP100" s="82" t="s">
        <v>2868</v>
      </c>
      <c r="GQ100" s="82" t="s">
        <v>2868</v>
      </c>
      <c r="GR100" s="82" t="s">
        <v>3302</v>
      </c>
      <c r="GS100" s="82" t="s">
        <v>3293</v>
      </c>
      <c r="GT100" s="82" t="s">
        <v>3291</v>
      </c>
      <c r="GU100" s="82" t="s">
        <v>3291</v>
      </c>
      <c r="GV100" s="82" t="s">
        <v>4294</v>
      </c>
      <c r="GW100" s="82" t="s">
        <v>3289</v>
      </c>
      <c r="GX100" s="82" t="s">
        <v>3302</v>
      </c>
      <c r="GY100" s="82" t="s">
        <v>3293</v>
      </c>
      <c r="GZ100" s="82" t="s">
        <v>3295</v>
      </c>
      <c r="HA100" s="82" t="s">
        <v>3291</v>
      </c>
      <c r="HB100" s="82" t="s">
        <v>3289</v>
      </c>
      <c r="HC100" s="82" t="s">
        <v>3291</v>
      </c>
      <c r="HD100" s="82" t="s">
        <v>2868</v>
      </c>
      <c r="HE100" s="82" t="s">
        <v>2868</v>
      </c>
      <c r="HF100" s="82" t="s">
        <v>3302</v>
      </c>
      <c r="HG100" s="82" t="s">
        <v>3293</v>
      </c>
      <c r="HH100" s="82" t="s">
        <v>3291</v>
      </c>
      <c r="HI100" s="82" t="s">
        <v>3291</v>
      </c>
      <c r="HJ100" s="82" t="s">
        <v>4285</v>
      </c>
      <c r="HK100" s="82" t="s">
        <v>3289</v>
      </c>
      <c r="HL100" s="82" t="s">
        <v>3302</v>
      </c>
      <c r="HM100" s="82" t="s">
        <v>3293</v>
      </c>
      <c r="HN100" s="82" t="s">
        <v>3295</v>
      </c>
      <c r="HO100" s="82" t="s">
        <v>3291</v>
      </c>
      <c r="HP100" s="82" t="s">
        <v>3289</v>
      </c>
      <c r="HQ100" s="82" t="s">
        <v>3291</v>
      </c>
      <c r="HR100" s="82" t="s">
        <v>2868</v>
      </c>
      <c r="HS100" s="82" t="s">
        <v>2868</v>
      </c>
      <c r="HT100" s="82" t="s">
        <v>3302</v>
      </c>
      <c r="HU100" s="82" t="s">
        <v>3293</v>
      </c>
      <c r="HV100" s="82" t="s">
        <v>3291</v>
      </c>
      <c r="HW100" s="82" t="s">
        <v>3291</v>
      </c>
      <c r="HX100" s="82" t="s">
        <v>4286</v>
      </c>
      <c r="HY100" s="82" t="s">
        <v>3297</v>
      </c>
      <c r="HZ100" s="82" t="s">
        <v>2868</v>
      </c>
      <c r="IA100" s="82" t="s">
        <v>2868</v>
      </c>
      <c r="IB100" s="82" t="s">
        <v>2868</v>
      </c>
      <c r="IC100" s="82" t="s">
        <v>2868</v>
      </c>
      <c r="ID100" s="82" t="s">
        <v>2868</v>
      </c>
      <c r="IE100" s="82" t="s">
        <v>2868</v>
      </c>
      <c r="IF100" s="82" t="s">
        <v>2868</v>
      </c>
      <c r="IG100" s="82" t="s">
        <v>2868</v>
      </c>
      <c r="IH100" s="82" t="s">
        <v>2868</v>
      </c>
      <c r="II100" s="82" t="s">
        <v>2868</v>
      </c>
      <c r="IJ100" s="82" t="s">
        <v>2868</v>
      </c>
      <c r="IK100" s="82" t="s">
        <v>2868</v>
      </c>
      <c r="IL100" s="82" t="s">
        <v>4287</v>
      </c>
      <c r="IM100" s="82" t="s">
        <v>3289</v>
      </c>
      <c r="IN100" s="82" t="s">
        <v>3325</v>
      </c>
      <c r="IO100" s="82" t="s">
        <v>3291</v>
      </c>
      <c r="IP100" s="82" t="s">
        <v>3303</v>
      </c>
      <c r="IQ100" s="82" t="s">
        <v>3293</v>
      </c>
      <c r="IR100" s="82" t="s">
        <v>3289</v>
      </c>
      <c r="IS100" s="82" t="s">
        <v>3291</v>
      </c>
      <c r="IT100" s="82" t="s">
        <v>2868</v>
      </c>
      <c r="IU100" s="82" t="s">
        <v>2868</v>
      </c>
      <c r="IV100" s="82" t="s">
        <v>3302</v>
      </c>
      <c r="IW100" s="82" t="s">
        <v>3293</v>
      </c>
      <c r="IX100" s="82" t="s">
        <v>3291</v>
      </c>
      <c r="IY100" s="82" t="s">
        <v>3291</v>
      </c>
      <c r="IZ100" s="82" t="s">
        <v>4288</v>
      </c>
      <c r="JA100" s="82" t="s">
        <v>3289</v>
      </c>
      <c r="JB100" s="82" t="s">
        <v>3325</v>
      </c>
      <c r="JC100" s="82" t="s">
        <v>3291</v>
      </c>
      <c r="JD100" s="82" t="s">
        <v>3303</v>
      </c>
      <c r="JE100" s="82" t="s">
        <v>3293</v>
      </c>
      <c r="JF100" s="82" t="s">
        <v>3289</v>
      </c>
      <c r="JG100" s="82" t="s">
        <v>3291</v>
      </c>
      <c r="JH100" s="82" t="s">
        <v>2868</v>
      </c>
      <c r="JI100" s="82" t="s">
        <v>2868</v>
      </c>
      <c r="JJ100" s="82" t="s">
        <v>3302</v>
      </c>
      <c r="JK100" s="82" t="s">
        <v>3293</v>
      </c>
      <c r="JL100" s="82" t="s">
        <v>3291</v>
      </c>
      <c r="JM100" s="82" t="s">
        <v>3291</v>
      </c>
      <c r="JN100" s="82" t="s">
        <v>4295</v>
      </c>
      <c r="JO100" s="82" t="s">
        <v>3289</v>
      </c>
      <c r="JP100" s="82" t="s">
        <v>3325</v>
      </c>
      <c r="JQ100" s="82" t="s">
        <v>3291</v>
      </c>
      <c r="JR100" s="82" t="s">
        <v>3303</v>
      </c>
      <c r="JS100" s="82" t="s">
        <v>3293</v>
      </c>
      <c r="JT100" s="82" t="s">
        <v>3289</v>
      </c>
      <c r="JU100" s="82" t="s">
        <v>3291</v>
      </c>
      <c r="JV100" s="82" t="s">
        <v>2868</v>
      </c>
      <c r="JW100" s="82" t="s">
        <v>2868</v>
      </c>
      <c r="JX100" s="82" t="s">
        <v>3302</v>
      </c>
      <c r="JY100" s="82" t="s">
        <v>3293</v>
      </c>
      <c r="JZ100" s="82" t="s">
        <v>3291</v>
      </c>
      <c r="KA100" s="82" t="s">
        <v>3291</v>
      </c>
      <c r="KB100" s="82" t="s">
        <v>4289</v>
      </c>
      <c r="KC100" s="82" t="s">
        <v>3289</v>
      </c>
      <c r="KD100" s="82" t="s">
        <v>3325</v>
      </c>
      <c r="KE100" s="82" t="s">
        <v>3291</v>
      </c>
      <c r="KF100" s="82" t="s">
        <v>3303</v>
      </c>
      <c r="KG100" s="82" t="s">
        <v>3293</v>
      </c>
      <c r="KH100" s="82" t="s">
        <v>3289</v>
      </c>
      <c r="KI100" s="82" t="s">
        <v>3291</v>
      </c>
      <c r="KJ100" s="82" t="s">
        <v>2868</v>
      </c>
      <c r="KK100" s="82" t="s">
        <v>2868</v>
      </c>
      <c r="KL100" s="82" t="s">
        <v>3302</v>
      </c>
      <c r="KM100" s="82" t="s">
        <v>3293</v>
      </c>
      <c r="KN100" s="82" t="s">
        <v>3291</v>
      </c>
      <c r="KO100" s="82" t="s">
        <v>3291</v>
      </c>
      <c r="KP100" s="82" t="s">
        <v>2868</v>
      </c>
      <c r="KQ100" s="82" t="s">
        <v>2868</v>
      </c>
      <c r="KR100" s="82" t="s">
        <v>2868</v>
      </c>
      <c r="KS100" s="82" t="s">
        <v>2868</v>
      </c>
      <c r="KT100" s="82" t="s">
        <v>2868</v>
      </c>
      <c r="KU100" s="82" t="s">
        <v>2868</v>
      </c>
      <c r="KV100" s="82" t="s">
        <v>2868</v>
      </c>
      <c r="KW100" s="82" t="s">
        <v>2868</v>
      </c>
      <c r="KX100" s="82" t="s">
        <v>2868</v>
      </c>
      <c r="KY100" s="82" t="s">
        <v>2868</v>
      </c>
      <c r="KZ100" s="82" t="s">
        <v>2868</v>
      </c>
      <c r="LA100" s="82" t="s">
        <v>2868</v>
      </c>
      <c r="LB100" s="82" t="s">
        <v>2868</v>
      </c>
      <c r="LC100" s="82" t="s">
        <v>2868</v>
      </c>
      <c r="LD100" s="82" t="s">
        <v>2868</v>
      </c>
      <c r="LE100" s="82" t="s">
        <v>2868</v>
      </c>
      <c r="LF100" s="82" t="s">
        <v>2868</v>
      </c>
      <c r="LG100" s="82" t="s">
        <v>2868</v>
      </c>
      <c r="LH100" s="82" t="s">
        <v>2868</v>
      </c>
      <c r="LI100" s="82" t="s">
        <v>2868</v>
      </c>
      <c r="LJ100" s="82" t="s">
        <v>2868</v>
      </c>
      <c r="LK100" s="82" t="s">
        <v>2868</v>
      </c>
      <c r="LL100" s="82" t="s">
        <v>2868</v>
      </c>
      <c r="LM100" s="82" t="s">
        <v>2868</v>
      </c>
      <c r="LN100" s="82" t="s">
        <v>2868</v>
      </c>
      <c r="LO100" s="82" t="s">
        <v>2868</v>
      </c>
      <c r="LP100" s="82" t="s">
        <v>2868</v>
      </c>
      <c r="LQ100" s="82" t="s">
        <v>2868</v>
      </c>
      <c r="LR100" s="82" t="s">
        <v>2868</v>
      </c>
      <c r="LS100" s="82" t="s">
        <v>2868</v>
      </c>
      <c r="LT100" s="82" t="s">
        <v>2868</v>
      </c>
      <c r="LU100" s="82" t="s">
        <v>2868</v>
      </c>
      <c r="LV100" s="82" t="s">
        <v>2868</v>
      </c>
      <c r="LW100" s="82" t="s">
        <v>2868</v>
      </c>
      <c r="LX100" s="82" t="s">
        <v>2868</v>
      </c>
      <c r="LY100" s="82" t="s">
        <v>2868</v>
      </c>
      <c r="LZ100" s="82" t="s">
        <v>2868</v>
      </c>
      <c r="MA100" s="82" t="s">
        <v>2868</v>
      </c>
      <c r="MB100" s="82" t="s">
        <v>2868</v>
      </c>
      <c r="MC100" s="82" t="s">
        <v>2868</v>
      </c>
      <c r="MD100" s="82" t="s">
        <v>2868</v>
      </c>
      <c r="ME100" s="82" t="s">
        <v>2868</v>
      </c>
      <c r="MF100" s="82" t="s">
        <v>2868</v>
      </c>
      <c r="MG100" s="82" t="s">
        <v>2868</v>
      </c>
      <c r="MH100" s="82" t="s">
        <v>2868</v>
      </c>
      <c r="MI100" s="82" t="s">
        <v>2868</v>
      </c>
      <c r="MJ100" s="82" t="s">
        <v>2868</v>
      </c>
      <c r="MK100" s="82" t="s">
        <v>2868</v>
      </c>
      <c r="ML100" s="82" t="s">
        <v>2868</v>
      </c>
      <c r="MM100" s="82" t="s">
        <v>2868</v>
      </c>
      <c r="MN100" s="82" t="s">
        <v>2868</v>
      </c>
      <c r="MO100" s="82" t="s">
        <v>2868</v>
      </c>
      <c r="MP100" s="82" t="s">
        <v>2868</v>
      </c>
      <c r="MQ100" s="82" t="s">
        <v>2868</v>
      </c>
      <c r="MR100" s="82" t="s">
        <v>2868</v>
      </c>
      <c r="MS100" s="82" t="s">
        <v>2868</v>
      </c>
      <c r="MT100" s="82" t="s">
        <v>2868</v>
      </c>
      <c r="MU100" s="82" t="s">
        <v>2868</v>
      </c>
      <c r="MV100" s="82" t="s">
        <v>2868</v>
      </c>
      <c r="MW100" s="82" t="s">
        <v>2868</v>
      </c>
      <c r="MX100" s="82" t="s">
        <v>2868</v>
      </c>
      <c r="MY100" s="82" t="s">
        <v>2868</v>
      </c>
      <c r="MZ100" s="82" t="s">
        <v>2868</v>
      </c>
      <c r="NA100" s="82" t="s">
        <v>2868</v>
      </c>
      <c r="NB100" s="82" t="s">
        <v>2868</v>
      </c>
      <c r="NC100" s="82" t="s">
        <v>2868</v>
      </c>
      <c r="ND100" s="82" t="s">
        <v>2868</v>
      </c>
      <c r="NE100" s="82" t="s">
        <v>2868</v>
      </c>
      <c r="NF100" s="82" t="s">
        <v>2868</v>
      </c>
      <c r="NG100" s="82" t="s">
        <v>2868</v>
      </c>
      <c r="NH100" s="82" t="s">
        <v>2868</v>
      </c>
      <c r="NI100" s="82" t="s">
        <v>2868</v>
      </c>
      <c r="NJ100" s="82" t="s">
        <v>2868</v>
      </c>
      <c r="NK100" s="82" t="s">
        <v>2868</v>
      </c>
      <c r="NL100" s="82" t="s">
        <v>2868</v>
      </c>
      <c r="NM100" s="82" t="s">
        <v>2868</v>
      </c>
      <c r="NN100" s="82" t="s">
        <v>2868</v>
      </c>
      <c r="NO100" s="82" t="s">
        <v>2868</v>
      </c>
      <c r="NP100" s="82" t="s">
        <v>2868</v>
      </c>
      <c r="NQ100" s="82" t="s">
        <v>2868</v>
      </c>
      <c r="NR100" s="82" t="s">
        <v>2868</v>
      </c>
      <c r="NS100" s="82" t="s">
        <v>2868</v>
      </c>
      <c r="NT100" s="82" t="s">
        <v>2868</v>
      </c>
      <c r="NU100" s="82" t="s">
        <v>2868</v>
      </c>
      <c r="NV100" s="82" t="s">
        <v>2868</v>
      </c>
      <c r="NW100" s="82" t="s">
        <v>2868</v>
      </c>
      <c r="NX100" s="82" t="s">
        <v>2868</v>
      </c>
      <c r="NY100" s="82" t="s">
        <v>2868</v>
      </c>
      <c r="NZ100" s="82" t="s">
        <v>2868</v>
      </c>
      <c r="OA100" s="82" t="s">
        <v>2868</v>
      </c>
      <c r="OB100" s="82" t="s">
        <v>2868</v>
      </c>
      <c r="OC100" s="82" t="s">
        <v>2868</v>
      </c>
      <c r="OD100" s="82" t="s">
        <v>2868</v>
      </c>
      <c r="OE100" s="82" t="s">
        <v>2868</v>
      </c>
      <c r="OF100" s="82" t="s">
        <v>2868</v>
      </c>
      <c r="OG100" s="82" t="s">
        <v>2868</v>
      </c>
      <c r="OH100" s="82" t="s">
        <v>2868</v>
      </c>
      <c r="OI100" s="82" t="s">
        <v>2868</v>
      </c>
      <c r="OJ100" s="82" t="s">
        <v>2868</v>
      </c>
      <c r="OK100" s="82" t="s">
        <v>2868</v>
      </c>
      <c r="OL100" s="82" t="s">
        <v>2868</v>
      </c>
      <c r="OM100" s="82" t="s">
        <v>2868</v>
      </c>
      <c r="ON100" s="82" t="s">
        <v>2868</v>
      </c>
      <c r="OO100" s="82" t="s">
        <v>2868</v>
      </c>
      <c r="OP100" s="82" t="s">
        <v>2868</v>
      </c>
      <c r="OQ100" s="82" t="s">
        <v>2868</v>
      </c>
      <c r="OR100" s="82" t="s">
        <v>2868</v>
      </c>
      <c r="OS100" s="82" t="s">
        <v>2868</v>
      </c>
      <c r="OT100" s="82" t="s">
        <v>2868</v>
      </c>
      <c r="OU100" s="82" t="s">
        <v>2868</v>
      </c>
      <c r="OV100" s="82" t="s">
        <v>2868</v>
      </c>
      <c r="OW100" s="82" t="s">
        <v>2868</v>
      </c>
      <c r="OX100" s="82" t="s">
        <v>2868</v>
      </c>
      <c r="OY100" s="82" t="s">
        <v>2868</v>
      </c>
      <c r="OZ100" s="82" t="s">
        <v>2868</v>
      </c>
      <c r="PA100" s="82" t="s">
        <v>2868</v>
      </c>
      <c r="PB100" s="82" t="s">
        <v>2868</v>
      </c>
      <c r="PC100" s="82" t="s">
        <v>2868</v>
      </c>
      <c r="PD100" s="82" t="s">
        <v>2868</v>
      </c>
      <c r="PE100" s="82" t="s">
        <v>2868</v>
      </c>
      <c r="PF100" s="82" t="s">
        <v>2868</v>
      </c>
      <c r="PG100" s="82" t="s">
        <v>2868</v>
      </c>
      <c r="PH100" s="82" t="s">
        <v>2868</v>
      </c>
      <c r="PI100" s="82" t="s">
        <v>2868</v>
      </c>
      <c r="PJ100" s="82" t="s">
        <v>2868</v>
      </c>
      <c r="PK100" s="82" t="s">
        <v>2868</v>
      </c>
      <c r="PL100" s="82" t="s">
        <v>2868</v>
      </c>
      <c r="PM100" s="82" t="s">
        <v>2868</v>
      </c>
      <c r="PN100" s="82" t="s">
        <v>2868</v>
      </c>
      <c r="PO100" s="82" t="s">
        <v>2868</v>
      </c>
      <c r="PP100" s="82" t="s">
        <v>2868</v>
      </c>
      <c r="PQ100" s="82" t="s">
        <v>2868</v>
      </c>
      <c r="PR100" s="82" t="s">
        <v>2868</v>
      </c>
      <c r="PS100" s="82" t="s">
        <v>2868</v>
      </c>
      <c r="PT100" s="82" t="s">
        <v>2868</v>
      </c>
      <c r="PU100" s="82" t="s">
        <v>2868</v>
      </c>
      <c r="PV100" s="82" t="s">
        <v>2868</v>
      </c>
      <c r="PW100" s="82" t="s">
        <v>2868</v>
      </c>
      <c r="PX100" s="82" t="s">
        <v>2868</v>
      </c>
      <c r="PY100" s="82" t="s">
        <v>2868</v>
      </c>
      <c r="PZ100" s="82" t="s">
        <v>2868</v>
      </c>
      <c r="QA100" s="82" t="s">
        <v>2868</v>
      </c>
      <c r="QB100" s="82" t="s">
        <v>2868</v>
      </c>
      <c r="QC100" s="82" t="s">
        <v>2868</v>
      </c>
      <c r="QD100" s="82" t="s">
        <v>2868</v>
      </c>
      <c r="QE100" s="82" t="s">
        <v>2868</v>
      </c>
      <c r="QF100" s="82" t="s">
        <v>2868</v>
      </c>
      <c r="QG100" s="82" t="s">
        <v>2868</v>
      </c>
      <c r="QH100" s="82" t="s">
        <v>2868</v>
      </c>
      <c r="QI100" s="82" t="s">
        <v>2868</v>
      </c>
      <c r="QJ100" s="82" t="s">
        <v>2868</v>
      </c>
      <c r="QK100" s="82" t="s">
        <v>2868</v>
      </c>
      <c r="QL100" s="82" t="s">
        <v>2868</v>
      </c>
      <c r="QM100" s="82" t="s">
        <v>2868</v>
      </c>
    </row>
    <row r="101" spans="2:455">
      <c r="B101" s="82" t="s">
        <v>3003</v>
      </c>
      <c r="C101" s="82" t="s">
        <v>4206</v>
      </c>
      <c r="D101" s="82" t="s">
        <v>3003</v>
      </c>
      <c r="E101" s="82" t="s">
        <v>3418</v>
      </c>
      <c r="F101" s="82" t="s">
        <v>849</v>
      </c>
      <c r="G101" s="82" t="s">
        <v>3004</v>
      </c>
      <c r="H101" s="82" t="s">
        <v>3004</v>
      </c>
      <c r="I101" s="82" t="s">
        <v>4019</v>
      </c>
      <c r="J101" s="82" t="s">
        <v>4021</v>
      </c>
      <c r="K101" s="82" t="s">
        <v>3303</v>
      </c>
      <c r="L101" s="82" t="s">
        <v>3291</v>
      </c>
      <c r="M101" s="82" t="s">
        <v>3289</v>
      </c>
      <c r="N101" s="82" t="s">
        <v>3306</v>
      </c>
      <c r="O101" s="82" t="s">
        <v>3291</v>
      </c>
      <c r="P101" s="82" t="s">
        <v>3323</v>
      </c>
      <c r="Q101" s="82" t="s">
        <v>3291</v>
      </c>
      <c r="R101" s="82" t="s">
        <v>3296</v>
      </c>
      <c r="S101" s="82" t="s">
        <v>3291</v>
      </c>
      <c r="T101" s="82" t="s">
        <v>2868</v>
      </c>
      <c r="U101" s="82" t="s">
        <v>2868</v>
      </c>
      <c r="V101" s="82" t="s">
        <v>4290</v>
      </c>
      <c r="W101" s="82" t="s">
        <v>3289</v>
      </c>
      <c r="X101" s="82" t="s">
        <v>3295</v>
      </c>
      <c r="Y101" s="82" t="s">
        <v>1974</v>
      </c>
      <c r="Z101" s="82" t="s">
        <v>3291</v>
      </c>
      <c r="AA101" s="82" t="s">
        <v>3291</v>
      </c>
      <c r="AB101" s="82" t="s">
        <v>3291</v>
      </c>
      <c r="AC101" s="82" t="s">
        <v>1974</v>
      </c>
      <c r="AD101" s="82" t="s">
        <v>2868</v>
      </c>
      <c r="AE101" s="82" t="s">
        <v>2868</v>
      </c>
      <c r="AF101" s="82" t="s">
        <v>3296</v>
      </c>
      <c r="AG101" s="82" t="s">
        <v>3293</v>
      </c>
      <c r="AH101" s="82" t="s">
        <v>3291</v>
      </c>
      <c r="AI101" s="82" t="s">
        <v>3291</v>
      </c>
      <c r="AJ101" s="82" t="s">
        <v>4277</v>
      </c>
      <c r="AK101" s="82" t="s">
        <v>3289</v>
      </c>
      <c r="AL101" s="82" t="s">
        <v>3291</v>
      </c>
      <c r="AM101" s="82" t="s">
        <v>3291</v>
      </c>
      <c r="AN101" s="82" t="s">
        <v>3294</v>
      </c>
      <c r="AO101" s="82" t="s">
        <v>3293</v>
      </c>
      <c r="AP101" s="82" t="s">
        <v>3289</v>
      </c>
      <c r="AQ101" s="82" t="s">
        <v>3291</v>
      </c>
      <c r="AR101" s="82" t="s">
        <v>2868</v>
      </c>
      <c r="AS101" s="82" t="s">
        <v>2868</v>
      </c>
      <c r="AT101" s="82" t="s">
        <v>3302</v>
      </c>
      <c r="AU101" s="82" t="s">
        <v>3293</v>
      </c>
      <c r="AV101" s="82" t="s">
        <v>3289</v>
      </c>
      <c r="AW101" s="82" t="s">
        <v>3291</v>
      </c>
      <c r="AX101" s="82" t="s">
        <v>4291</v>
      </c>
      <c r="AY101" s="82" t="s">
        <v>3289</v>
      </c>
      <c r="AZ101" s="82" t="s">
        <v>3295</v>
      </c>
      <c r="BA101" s="82" t="s">
        <v>1974</v>
      </c>
      <c r="BB101" s="82" t="s">
        <v>3291</v>
      </c>
      <c r="BC101" s="82" t="s">
        <v>3291</v>
      </c>
      <c r="BD101" s="82" t="s">
        <v>3291</v>
      </c>
      <c r="BE101" s="82" t="s">
        <v>1974</v>
      </c>
      <c r="BF101" s="82" t="s">
        <v>2868</v>
      </c>
      <c r="BG101" s="82" t="s">
        <v>2868</v>
      </c>
      <c r="BH101" s="82" t="s">
        <v>3296</v>
      </c>
      <c r="BI101" s="82" t="s">
        <v>3293</v>
      </c>
      <c r="BJ101" s="82" t="s">
        <v>3291</v>
      </c>
      <c r="BK101" s="82" t="s">
        <v>3291</v>
      </c>
      <c r="BL101" s="82" t="s">
        <v>4278</v>
      </c>
      <c r="BM101" s="82" t="s">
        <v>3289</v>
      </c>
      <c r="BN101" s="82" t="s">
        <v>3291</v>
      </c>
      <c r="BO101" s="82" t="s">
        <v>3291</v>
      </c>
      <c r="BP101" s="82" t="s">
        <v>3294</v>
      </c>
      <c r="BQ101" s="82" t="s">
        <v>3293</v>
      </c>
      <c r="BR101" s="82" t="s">
        <v>3289</v>
      </c>
      <c r="BS101" s="82" t="s">
        <v>3291</v>
      </c>
      <c r="BT101" s="82" t="s">
        <v>2868</v>
      </c>
      <c r="BU101" s="82" t="s">
        <v>2868</v>
      </c>
      <c r="BV101" s="82" t="s">
        <v>3302</v>
      </c>
      <c r="BW101" s="82" t="s">
        <v>3293</v>
      </c>
      <c r="BX101" s="82" t="s">
        <v>3289</v>
      </c>
      <c r="BY101" s="82" t="s">
        <v>3291</v>
      </c>
      <c r="BZ101" s="82" t="s">
        <v>4279</v>
      </c>
      <c r="CA101" s="82" t="s">
        <v>3289</v>
      </c>
      <c r="CB101" s="82" t="s">
        <v>3294</v>
      </c>
      <c r="CC101" s="82" t="s">
        <v>3291</v>
      </c>
      <c r="CD101" s="82" t="s">
        <v>3301</v>
      </c>
      <c r="CE101" s="82" t="s">
        <v>3293</v>
      </c>
      <c r="CF101" s="82" t="s">
        <v>3289</v>
      </c>
      <c r="CG101" s="82" t="s">
        <v>3291</v>
      </c>
      <c r="CH101" s="82" t="s">
        <v>2868</v>
      </c>
      <c r="CI101" s="82" t="s">
        <v>2868</v>
      </c>
      <c r="CJ101" s="82" t="s">
        <v>3302</v>
      </c>
      <c r="CK101" s="82" t="s">
        <v>3293</v>
      </c>
      <c r="CL101" s="82" t="s">
        <v>3291</v>
      </c>
      <c r="CM101" s="82" t="s">
        <v>3291</v>
      </c>
      <c r="CN101" s="82" t="s">
        <v>4280</v>
      </c>
      <c r="CO101" s="82" t="s">
        <v>3289</v>
      </c>
      <c r="CP101" s="82" t="s">
        <v>3294</v>
      </c>
      <c r="CQ101" s="82" t="s">
        <v>3291</v>
      </c>
      <c r="CR101" s="82" t="s">
        <v>3301</v>
      </c>
      <c r="CS101" s="82" t="s">
        <v>3293</v>
      </c>
      <c r="CT101" s="82" t="s">
        <v>3289</v>
      </c>
      <c r="CU101" s="82" t="s">
        <v>3291</v>
      </c>
      <c r="CV101" s="82" t="s">
        <v>2868</v>
      </c>
      <c r="CW101" s="82" t="s">
        <v>2868</v>
      </c>
      <c r="CX101" s="82" t="s">
        <v>3302</v>
      </c>
      <c r="CY101" s="82" t="s">
        <v>3293</v>
      </c>
      <c r="CZ101" s="82" t="s">
        <v>3291</v>
      </c>
      <c r="DA101" s="82" t="s">
        <v>3291</v>
      </c>
      <c r="DB101" s="82" t="s">
        <v>4281</v>
      </c>
      <c r="DC101" s="82" t="s">
        <v>3289</v>
      </c>
      <c r="DD101" s="82" t="s">
        <v>3295</v>
      </c>
      <c r="DE101" s="82" t="s">
        <v>1974</v>
      </c>
      <c r="DF101" s="82" t="s">
        <v>3291</v>
      </c>
      <c r="DG101" s="82" t="s">
        <v>3291</v>
      </c>
      <c r="DH101" s="82" t="s">
        <v>3291</v>
      </c>
      <c r="DI101" s="82" t="s">
        <v>1974</v>
      </c>
      <c r="DJ101" s="82" t="s">
        <v>2868</v>
      </c>
      <c r="DK101" s="82" t="s">
        <v>2868</v>
      </c>
      <c r="DL101" s="82" t="s">
        <v>3296</v>
      </c>
      <c r="DM101" s="82" t="s">
        <v>3293</v>
      </c>
      <c r="DN101" s="82" t="s">
        <v>3291</v>
      </c>
      <c r="DO101" s="82" t="s">
        <v>3291</v>
      </c>
      <c r="DP101" s="82" t="s">
        <v>4292</v>
      </c>
      <c r="DQ101" s="82" t="s">
        <v>3289</v>
      </c>
      <c r="DR101" s="82" t="s">
        <v>3291</v>
      </c>
      <c r="DS101" s="82" t="s">
        <v>3291</v>
      </c>
      <c r="DT101" s="82" t="s">
        <v>3294</v>
      </c>
      <c r="DU101" s="82" t="s">
        <v>3293</v>
      </c>
      <c r="DV101" s="82" t="s">
        <v>3289</v>
      </c>
      <c r="DW101" s="82" t="s">
        <v>3291</v>
      </c>
      <c r="DX101" s="82" t="s">
        <v>2868</v>
      </c>
      <c r="DY101" s="82" t="s">
        <v>2868</v>
      </c>
      <c r="DZ101" s="82" t="s">
        <v>3302</v>
      </c>
      <c r="EA101" s="82" t="s">
        <v>3293</v>
      </c>
      <c r="EB101" s="82" t="s">
        <v>3289</v>
      </c>
      <c r="EC101" s="82" t="s">
        <v>3291</v>
      </c>
      <c r="ED101" s="82" t="s">
        <v>4296</v>
      </c>
      <c r="EE101" s="82" t="s">
        <v>3289</v>
      </c>
      <c r="EF101" s="82" t="s">
        <v>3294</v>
      </c>
      <c r="EG101" s="82" t="s">
        <v>3291</v>
      </c>
      <c r="EH101" s="82" t="s">
        <v>3301</v>
      </c>
      <c r="EI101" s="82" t="s">
        <v>3293</v>
      </c>
      <c r="EJ101" s="82" t="s">
        <v>3289</v>
      </c>
      <c r="EK101" s="82" t="s">
        <v>3291</v>
      </c>
      <c r="EL101" s="82" t="s">
        <v>2868</v>
      </c>
      <c r="EM101" s="82" t="s">
        <v>2868</v>
      </c>
      <c r="EN101" s="82" t="s">
        <v>3302</v>
      </c>
      <c r="EO101" s="82" t="s">
        <v>3293</v>
      </c>
      <c r="EP101" s="82" t="s">
        <v>3291</v>
      </c>
      <c r="EQ101" s="82" t="s">
        <v>3291</v>
      </c>
      <c r="ER101" s="82" t="s">
        <v>4283</v>
      </c>
      <c r="ES101" s="82" t="s">
        <v>3289</v>
      </c>
      <c r="ET101" s="82" t="s">
        <v>3294</v>
      </c>
      <c r="EU101" s="82" t="s">
        <v>3291</v>
      </c>
      <c r="EV101" s="82" t="s">
        <v>3301</v>
      </c>
      <c r="EW101" s="82" t="s">
        <v>3293</v>
      </c>
      <c r="EX101" s="82" t="s">
        <v>3289</v>
      </c>
      <c r="EY101" s="82" t="s">
        <v>3291</v>
      </c>
      <c r="EZ101" s="82" t="s">
        <v>2868</v>
      </c>
      <c r="FA101" s="82" t="s">
        <v>2868</v>
      </c>
      <c r="FB101" s="82" t="s">
        <v>3302</v>
      </c>
      <c r="FC101" s="82" t="s">
        <v>3293</v>
      </c>
      <c r="FD101" s="82" t="s">
        <v>3291</v>
      </c>
      <c r="FE101" s="82" t="s">
        <v>3291</v>
      </c>
      <c r="FF101" s="82" t="s">
        <v>4293</v>
      </c>
      <c r="FG101" s="82" t="s">
        <v>3289</v>
      </c>
      <c r="FH101" s="82" t="s">
        <v>3295</v>
      </c>
      <c r="FI101" s="82" t="s">
        <v>1974</v>
      </c>
      <c r="FJ101" s="82" t="s">
        <v>3291</v>
      </c>
      <c r="FK101" s="82" t="s">
        <v>3291</v>
      </c>
      <c r="FL101" s="82" t="s">
        <v>3291</v>
      </c>
      <c r="FM101" s="82" t="s">
        <v>1974</v>
      </c>
      <c r="FN101" s="82" t="s">
        <v>2868</v>
      </c>
      <c r="FO101" s="82" t="s">
        <v>2868</v>
      </c>
      <c r="FP101" s="82" t="s">
        <v>3296</v>
      </c>
      <c r="FQ101" s="82" t="s">
        <v>3293</v>
      </c>
      <c r="FR101" s="82" t="s">
        <v>3291</v>
      </c>
      <c r="FS101" s="82" t="s">
        <v>3291</v>
      </c>
      <c r="FT101" s="82" t="s">
        <v>4284</v>
      </c>
      <c r="FU101" s="82" t="s">
        <v>3289</v>
      </c>
      <c r="FV101" s="82" t="s">
        <v>3291</v>
      </c>
      <c r="FW101" s="82" t="s">
        <v>3291</v>
      </c>
      <c r="FX101" s="82" t="s">
        <v>3294</v>
      </c>
      <c r="FY101" s="82" t="s">
        <v>3293</v>
      </c>
      <c r="FZ101" s="82" t="s">
        <v>3289</v>
      </c>
      <c r="GA101" s="82" t="s">
        <v>3291</v>
      </c>
      <c r="GB101" s="82" t="s">
        <v>2868</v>
      </c>
      <c r="GC101" s="82" t="s">
        <v>2868</v>
      </c>
      <c r="GD101" s="82" t="s">
        <v>3302</v>
      </c>
      <c r="GE101" s="82" t="s">
        <v>3293</v>
      </c>
      <c r="GF101" s="82" t="s">
        <v>3289</v>
      </c>
      <c r="GG101" s="82" t="s">
        <v>3291</v>
      </c>
      <c r="GH101" s="82" t="s">
        <v>4294</v>
      </c>
      <c r="GI101" s="82" t="s">
        <v>3289</v>
      </c>
      <c r="GJ101" s="82" t="s">
        <v>3295</v>
      </c>
      <c r="GK101" s="82" t="s">
        <v>1974</v>
      </c>
      <c r="GL101" s="82" t="s">
        <v>3291</v>
      </c>
      <c r="GM101" s="82" t="s">
        <v>3291</v>
      </c>
      <c r="GN101" s="82" t="s">
        <v>3291</v>
      </c>
      <c r="GO101" s="82" t="s">
        <v>1974</v>
      </c>
      <c r="GP101" s="82" t="s">
        <v>2868</v>
      </c>
      <c r="GQ101" s="82" t="s">
        <v>2868</v>
      </c>
      <c r="GR101" s="82" t="s">
        <v>3296</v>
      </c>
      <c r="GS101" s="82" t="s">
        <v>3293</v>
      </c>
      <c r="GT101" s="82" t="s">
        <v>3291</v>
      </c>
      <c r="GU101" s="82" t="s">
        <v>3291</v>
      </c>
      <c r="GV101" s="82" t="s">
        <v>4285</v>
      </c>
      <c r="GW101" s="82" t="s">
        <v>3289</v>
      </c>
      <c r="GX101" s="82" t="s">
        <v>3291</v>
      </c>
      <c r="GY101" s="82" t="s">
        <v>3291</v>
      </c>
      <c r="GZ101" s="82" t="s">
        <v>3294</v>
      </c>
      <c r="HA101" s="82" t="s">
        <v>3293</v>
      </c>
      <c r="HB101" s="82" t="s">
        <v>3289</v>
      </c>
      <c r="HC101" s="82" t="s">
        <v>3291</v>
      </c>
      <c r="HD101" s="82" t="s">
        <v>2868</v>
      </c>
      <c r="HE101" s="82" t="s">
        <v>2868</v>
      </c>
      <c r="HF101" s="82" t="s">
        <v>3302</v>
      </c>
      <c r="HG101" s="82" t="s">
        <v>3293</v>
      </c>
      <c r="HH101" s="82" t="s">
        <v>3289</v>
      </c>
      <c r="HI101" s="82" t="s">
        <v>3291</v>
      </c>
      <c r="HJ101" s="82" t="s">
        <v>4286</v>
      </c>
      <c r="HK101" s="82" t="s">
        <v>3297</v>
      </c>
      <c r="HL101" s="82" t="s">
        <v>2868</v>
      </c>
      <c r="HM101" s="82" t="s">
        <v>2868</v>
      </c>
      <c r="HN101" s="82" t="s">
        <v>2868</v>
      </c>
      <c r="HO101" s="82" t="s">
        <v>2868</v>
      </c>
      <c r="HP101" s="82" t="s">
        <v>2868</v>
      </c>
      <c r="HQ101" s="82" t="s">
        <v>2868</v>
      </c>
      <c r="HR101" s="82" t="s">
        <v>2868</v>
      </c>
      <c r="HS101" s="82" t="s">
        <v>2868</v>
      </c>
      <c r="HT101" s="82" t="s">
        <v>2868</v>
      </c>
      <c r="HU101" s="82" t="s">
        <v>2868</v>
      </c>
      <c r="HV101" s="82" t="s">
        <v>2868</v>
      </c>
      <c r="HW101" s="82" t="s">
        <v>2868</v>
      </c>
      <c r="HX101" s="82" t="s">
        <v>4287</v>
      </c>
      <c r="HY101" s="82" t="s">
        <v>3289</v>
      </c>
      <c r="HZ101" s="82" t="s">
        <v>3295</v>
      </c>
      <c r="IA101" s="82" t="s">
        <v>1974</v>
      </c>
      <c r="IB101" s="82" t="s">
        <v>3291</v>
      </c>
      <c r="IC101" s="82" t="s">
        <v>3291</v>
      </c>
      <c r="ID101" s="82" t="s">
        <v>3291</v>
      </c>
      <c r="IE101" s="82" t="s">
        <v>1974</v>
      </c>
      <c r="IF101" s="82" t="s">
        <v>2868</v>
      </c>
      <c r="IG101" s="82" t="s">
        <v>2868</v>
      </c>
      <c r="IH101" s="82" t="s">
        <v>3296</v>
      </c>
      <c r="II101" s="82" t="s">
        <v>3293</v>
      </c>
      <c r="IJ101" s="82" t="s">
        <v>3291</v>
      </c>
      <c r="IK101" s="82" t="s">
        <v>3291</v>
      </c>
      <c r="IL101" s="82" t="s">
        <v>4288</v>
      </c>
      <c r="IM101" s="82" t="s">
        <v>3289</v>
      </c>
      <c r="IN101" s="82" t="s">
        <v>3291</v>
      </c>
      <c r="IO101" s="82" t="s">
        <v>3291</v>
      </c>
      <c r="IP101" s="82" t="s">
        <v>3294</v>
      </c>
      <c r="IQ101" s="82" t="s">
        <v>3293</v>
      </c>
      <c r="IR101" s="82" t="s">
        <v>3289</v>
      </c>
      <c r="IS101" s="82" t="s">
        <v>3291</v>
      </c>
      <c r="IT101" s="82" t="s">
        <v>2868</v>
      </c>
      <c r="IU101" s="82" t="s">
        <v>2868</v>
      </c>
      <c r="IV101" s="82" t="s">
        <v>3302</v>
      </c>
      <c r="IW101" s="82" t="s">
        <v>3293</v>
      </c>
      <c r="IX101" s="82" t="s">
        <v>3289</v>
      </c>
      <c r="IY101" s="82" t="s">
        <v>3291</v>
      </c>
      <c r="IZ101" s="82" t="s">
        <v>4289</v>
      </c>
      <c r="JA101" s="82" t="s">
        <v>3289</v>
      </c>
      <c r="JB101" s="82" t="s">
        <v>3294</v>
      </c>
      <c r="JC101" s="82" t="s">
        <v>3291</v>
      </c>
      <c r="JD101" s="82" t="s">
        <v>3301</v>
      </c>
      <c r="JE101" s="82" t="s">
        <v>3293</v>
      </c>
      <c r="JF101" s="82" t="s">
        <v>3289</v>
      </c>
      <c r="JG101" s="82" t="s">
        <v>3291</v>
      </c>
      <c r="JH101" s="82" t="s">
        <v>2868</v>
      </c>
      <c r="JI101" s="82" t="s">
        <v>2868</v>
      </c>
      <c r="JJ101" s="82" t="s">
        <v>3302</v>
      </c>
      <c r="JK101" s="82" t="s">
        <v>3293</v>
      </c>
      <c r="JL101" s="82" t="s">
        <v>3291</v>
      </c>
      <c r="JM101" s="82" t="s">
        <v>3291</v>
      </c>
      <c r="JN101" s="82" t="s">
        <v>4021</v>
      </c>
      <c r="JO101" s="82" t="s">
        <v>3289</v>
      </c>
      <c r="JP101" s="82" t="s">
        <v>3294</v>
      </c>
      <c r="JQ101" s="82" t="s">
        <v>3291</v>
      </c>
      <c r="JR101" s="82" t="s">
        <v>3301</v>
      </c>
      <c r="JS101" s="82" t="s">
        <v>3293</v>
      </c>
      <c r="JT101" s="82" t="s">
        <v>3289</v>
      </c>
      <c r="JU101" s="82" t="s">
        <v>3291</v>
      </c>
      <c r="JV101" s="82" t="s">
        <v>2868</v>
      </c>
      <c r="JW101" s="82" t="s">
        <v>2868</v>
      </c>
      <c r="JX101" s="82" t="s">
        <v>3302</v>
      </c>
      <c r="JY101" s="82" t="s">
        <v>3293</v>
      </c>
      <c r="JZ101" s="82" t="s">
        <v>3291</v>
      </c>
      <c r="KA101" s="82" t="s">
        <v>3291</v>
      </c>
      <c r="KB101" s="82" t="s">
        <v>2868</v>
      </c>
      <c r="KC101" s="82" t="s">
        <v>2868</v>
      </c>
      <c r="KD101" s="82" t="s">
        <v>2868</v>
      </c>
      <c r="KE101" s="82" t="s">
        <v>2868</v>
      </c>
      <c r="KF101" s="82" t="s">
        <v>2868</v>
      </c>
      <c r="KG101" s="82" t="s">
        <v>2868</v>
      </c>
      <c r="KH101" s="82" t="s">
        <v>2868</v>
      </c>
      <c r="KI101" s="82" t="s">
        <v>2868</v>
      </c>
      <c r="KJ101" s="82" t="s">
        <v>2868</v>
      </c>
      <c r="KK101" s="82" t="s">
        <v>2868</v>
      </c>
      <c r="KL101" s="82" t="s">
        <v>2868</v>
      </c>
      <c r="KM101" s="82" t="s">
        <v>2868</v>
      </c>
      <c r="KN101" s="82" t="s">
        <v>2868</v>
      </c>
      <c r="KO101" s="82" t="s">
        <v>2868</v>
      </c>
      <c r="KP101" s="82" t="s">
        <v>2868</v>
      </c>
      <c r="KQ101" s="82" t="s">
        <v>2868</v>
      </c>
      <c r="KR101" s="82" t="s">
        <v>2868</v>
      </c>
      <c r="KS101" s="82" t="s">
        <v>2868</v>
      </c>
      <c r="KT101" s="82" t="s">
        <v>2868</v>
      </c>
      <c r="KU101" s="82" t="s">
        <v>2868</v>
      </c>
      <c r="KV101" s="82" t="s">
        <v>2868</v>
      </c>
      <c r="KW101" s="82" t="s">
        <v>2868</v>
      </c>
      <c r="KX101" s="82" t="s">
        <v>2868</v>
      </c>
      <c r="KY101" s="82" t="s">
        <v>2868</v>
      </c>
      <c r="KZ101" s="82" t="s">
        <v>2868</v>
      </c>
      <c r="LA101" s="82" t="s">
        <v>2868</v>
      </c>
      <c r="LB101" s="82" t="s">
        <v>2868</v>
      </c>
      <c r="LC101" s="82" t="s">
        <v>2868</v>
      </c>
      <c r="LD101" s="82" t="s">
        <v>2868</v>
      </c>
      <c r="LE101" s="82" t="s">
        <v>2868</v>
      </c>
      <c r="LF101" s="82" t="s">
        <v>2868</v>
      </c>
      <c r="LG101" s="82" t="s">
        <v>2868</v>
      </c>
      <c r="LH101" s="82" t="s">
        <v>2868</v>
      </c>
      <c r="LI101" s="82" t="s">
        <v>2868</v>
      </c>
      <c r="LJ101" s="82" t="s">
        <v>2868</v>
      </c>
      <c r="LK101" s="82" t="s">
        <v>2868</v>
      </c>
      <c r="LL101" s="82" t="s">
        <v>2868</v>
      </c>
      <c r="LM101" s="82" t="s">
        <v>2868</v>
      </c>
      <c r="LN101" s="82" t="s">
        <v>2868</v>
      </c>
      <c r="LO101" s="82" t="s">
        <v>2868</v>
      </c>
      <c r="LP101" s="82" t="s">
        <v>2868</v>
      </c>
      <c r="LQ101" s="82" t="s">
        <v>2868</v>
      </c>
      <c r="LR101" s="82" t="s">
        <v>2868</v>
      </c>
      <c r="LS101" s="82" t="s">
        <v>2868</v>
      </c>
      <c r="LT101" s="82" t="s">
        <v>2868</v>
      </c>
      <c r="LU101" s="82" t="s">
        <v>2868</v>
      </c>
      <c r="LV101" s="82" t="s">
        <v>2868</v>
      </c>
      <c r="LW101" s="82" t="s">
        <v>2868</v>
      </c>
      <c r="LX101" s="82" t="s">
        <v>2868</v>
      </c>
      <c r="LY101" s="82" t="s">
        <v>2868</v>
      </c>
      <c r="LZ101" s="82" t="s">
        <v>2868</v>
      </c>
      <c r="MA101" s="82" t="s">
        <v>2868</v>
      </c>
      <c r="MB101" s="82" t="s">
        <v>2868</v>
      </c>
      <c r="MC101" s="82" t="s">
        <v>2868</v>
      </c>
      <c r="MD101" s="82" t="s">
        <v>2868</v>
      </c>
      <c r="ME101" s="82" t="s">
        <v>2868</v>
      </c>
      <c r="MF101" s="82" t="s">
        <v>2868</v>
      </c>
      <c r="MG101" s="82" t="s">
        <v>2868</v>
      </c>
      <c r="MH101" s="82" t="s">
        <v>2868</v>
      </c>
      <c r="MI101" s="82" t="s">
        <v>2868</v>
      </c>
      <c r="MJ101" s="82" t="s">
        <v>2868</v>
      </c>
      <c r="MK101" s="82" t="s">
        <v>2868</v>
      </c>
      <c r="ML101" s="82" t="s">
        <v>2868</v>
      </c>
      <c r="MM101" s="82" t="s">
        <v>2868</v>
      </c>
      <c r="MN101" s="82" t="s">
        <v>2868</v>
      </c>
      <c r="MO101" s="82" t="s">
        <v>2868</v>
      </c>
      <c r="MP101" s="82" t="s">
        <v>2868</v>
      </c>
      <c r="MQ101" s="82" t="s">
        <v>2868</v>
      </c>
      <c r="MR101" s="82" t="s">
        <v>2868</v>
      </c>
      <c r="MS101" s="82" t="s">
        <v>2868</v>
      </c>
      <c r="MT101" s="82" t="s">
        <v>2868</v>
      </c>
      <c r="MU101" s="82" t="s">
        <v>2868</v>
      </c>
      <c r="MV101" s="82" t="s">
        <v>2868</v>
      </c>
      <c r="MW101" s="82" t="s">
        <v>2868</v>
      </c>
      <c r="MX101" s="82" t="s">
        <v>2868</v>
      </c>
      <c r="MY101" s="82" t="s">
        <v>2868</v>
      </c>
      <c r="MZ101" s="82" t="s">
        <v>2868</v>
      </c>
      <c r="NA101" s="82" t="s">
        <v>2868</v>
      </c>
      <c r="NB101" s="82" t="s">
        <v>2868</v>
      </c>
      <c r="NC101" s="82" t="s">
        <v>2868</v>
      </c>
      <c r="ND101" s="82" t="s">
        <v>2868</v>
      </c>
      <c r="NE101" s="82" t="s">
        <v>2868</v>
      </c>
      <c r="NF101" s="82" t="s">
        <v>2868</v>
      </c>
      <c r="NG101" s="82" t="s">
        <v>2868</v>
      </c>
      <c r="NH101" s="82" t="s">
        <v>2868</v>
      </c>
      <c r="NI101" s="82" t="s">
        <v>2868</v>
      </c>
      <c r="NJ101" s="82" t="s">
        <v>2868</v>
      </c>
      <c r="NK101" s="82" t="s">
        <v>2868</v>
      </c>
      <c r="NL101" s="82" t="s">
        <v>2868</v>
      </c>
      <c r="NM101" s="82" t="s">
        <v>2868</v>
      </c>
      <c r="NN101" s="82" t="s">
        <v>2868</v>
      </c>
      <c r="NO101" s="82" t="s">
        <v>2868</v>
      </c>
      <c r="NP101" s="82" t="s">
        <v>2868</v>
      </c>
      <c r="NQ101" s="82" t="s">
        <v>2868</v>
      </c>
      <c r="NR101" s="82" t="s">
        <v>2868</v>
      </c>
      <c r="NS101" s="82" t="s">
        <v>2868</v>
      </c>
      <c r="NT101" s="82" t="s">
        <v>2868</v>
      </c>
      <c r="NU101" s="82" t="s">
        <v>2868</v>
      </c>
      <c r="NV101" s="82" t="s">
        <v>2868</v>
      </c>
      <c r="NW101" s="82" t="s">
        <v>2868</v>
      </c>
      <c r="NX101" s="82" t="s">
        <v>2868</v>
      </c>
      <c r="NY101" s="82" t="s">
        <v>2868</v>
      </c>
      <c r="NZ101" s="82" t="s">
        <v>2868</v>
      </c>
      <c r="OA101" s="82" t="s">
        <v>2868</v>
      </c>
      <c r="OB101" s="82" t="s">
        <v>2868</v>
      </c>
      <c r="OC101" s="82" t="s">
        <v>2868</v>
      </c>
      <c r="OD101" s="82" t="s">
        <v>2868</v>
      </c>
      <c r="OE101" s="82" t="s">
        <v>2868</v>
      </c>
      <c r="OF101" s="82" t="s">
        <v>2868</v>
      </c>
      <c r="OG101" s="82" t="s">
        <v>2868</v>
      </c>
      <c r="OH101" s="82" t="s">
        <v>2868</v>
      </c>
      <c r="OI101" s="82" t="s">
        <v>2868</v>
      </c>
      <c r="OJ101" s="82" t="s">
        <v>2868</v>
      </c>
      <c r="OK101" s="82" t="s">
        <v>2868</v>
      </c>
      <c r="OL101" s="82" t="s">
        <v>2868</v>
      </c>
      <c r="OM101" s="82" t="s">
        <v>2868</v>
      </c>
      <c r="ON101" s="82" t="s">
        <v>2868</v>
      </c>
      <c r="OO101" s="82" t="s">
        <v>2868</v>
      </c>
      <c r="OP101" s="82" t="s">
        <v>2868</v>
      </c>
      <c r="OQ101" s="82" t="s">
        <v>2868</v>
      </c>
      <c r="OR101" s="82" t="s">
        <v>2868</v>
      </c>
      <c r="OS101" s="82" t="s">
        <v>2868</v>
      </c>
      <c r="OT101" s="82" t="s">
        <v>2868</v>
      </c>
      <c r="OU101" s="82" t="s">
        <v>2868</v>
      </c>
      <c r="OV101" s="82" t="s">
        <v>2868</v>
      </c>
      <c r="OW101" s="82" t="s">
        <v>2868</v>
      </c>
      <c r="OX101" s="82" t="s">
        <v>2868</v>
      </c>
      <c r="OY101" s="82" t="s">
        <v>2868</v>
      </c>
      <c r="OZ101" s="82" t="s">
        <v>2868</v>
      </c>
      <c r="PA101" s="82" t="s">
        <v>2868</v>
      </c>
      <c r="PB101" s="82" t="s">
        <v>2868</v>
      </c>
      <c r="PC101" s="82" t="s">
        <v>2868</v>
      </c>
      <c r="PD101" s="82" t="s">
        <v>2868</v>
      </c>
      <c r="PE101" s="82" t="s">
        <v>2868</v>
      </c>
      <c r="PF101" s="82" t="s">
        <v>2868</v>
      </c>
      <c r="PG101" s="82" t="s">
        <v>2868</v>
      </c>
      <c r="PH101" s="82" t="s">
        <v>2868</v>
      </c>
      <c r="PI101" s="82" t="s">
        <v>2868</v>
      </c>
      <c r="PJ101" s="82" t="s">
        <v>2868</v>
      </c>
      <c r="PK101" s="82" t="s">
        <v>2868</v>
      </c>
      <c r="PL101" s="82" t="s">
        <v>2868</v>
      </c>
      <c r="PM101" s="82" t="s">
        <v>2868</v>
      </c>
      <c r="PN101" s="82" t="s">
        <v>2868</v>
      </c>
      <c r="PO101" s="82" t="s">
        <v>2868</v>
      </c>
      <c r="PP101" s="82" t="s">
        <v>2868</v>
      </c>
      <c r="PQ101" s="82" t="s">
        <v>2868</v>
      </c>
      <c r="PR101" s="82" t="s">
        <v>2868</v>
      </c>
      <c r="PS101" s="82" t="s">
        <v>2868</v>
      </c>
      <c r="PT101" s="82" t="s">
        <v>2868</v>
      </c>
      <c r="PU101" s="82" t="s">
        <v>2868</v>
      </c>
      <c r="PV101" s="82" t="s">
        <v>2868</v>
      </c>
      <c r="PW101" s="82" t="s">
        <v>2868</v>
      </c>
      <c r="PX101" s="82" t="s">
        <v>2868</v>
      </c>
      <c r="PY101" s="82" t="s">
        <v>2868</v>
      </c>
      <c r="PZ101" s="82" t="s">
        <v>2868</v>
      </c>
      <c r="QA101" s="82" t="s">
        <v>2868</v>
      </c>
      <c r="QB101" s="82" t="s">
        <v>2868</v>
      </c>
      <c r="QC101" s="82" t="s">
        <v>2868</v>
      </c>
      <c r="QD101" s="82" t="s">
        <v>2868</v>
      </c>
      <c r="QE101" s="82" t="s">
        <v>2868</v>
      </c>
      <c r="QF101" s="82" t="s">
        <v>2868</v>
      </c>
      <c r="QG101" s="82" t="s">
        <v>2868</v>
      </c>
      <c r="QH101" s="82" t="s">
        <v>2868</v>
      </c>
      <c r="QI101" s="82" t="s">
        <v>2868</v>
      </c>
      <c r="QJ101" s="82" t="s">
        <v>2868</v>
      </c>
      <c r="QK101" s="82" t="s">
        <v>2868</v>
      </c>
      <c r="QL101" s="82" t="s">
        <v>2868</v>
      </c>
      <c r="QM101" s="82" t="s">
        <v>2868</v>
      </c>
    </row>
    <row r="102" spans="2:455">
      <c r="B102" s="82" t="s">
        <v>3005</v>
      </c>
      <c r="C102" s="82" t="s">
        <v>4208</v>
      </c>
      <c r="D102" s="82" t="s">
        <v>3005</v>
      </c>
      <c r="E102" s="82" t="s">
        <v>3419</v>
      </c>
      <c r="F102" s="82" t="s">
        <v>849</v>
      </c>
      <c r="G102" s="82" t="s">
        <v>953</v>
      </c>
      <c r="H102" s="82" t="s">
        <v>953</v>
      </c>
      <c r="I102" s="82" t="s">
        <v>4019</v>
      </c>
      <c r="J102" s="82" t="s">
        <v>4021</v>
      </c>
      <c r="K102" s="82" t="s">
        <v>3298</v>
      </c>
      <c r="L102" s="82" t="s">
        <v>3291</v>
      </c>
      <c r="M102" s="82" t="s">
        <v>3289</v>
      </c>
      <c r="N102" s="82" t="s">
        <v>3300</v>
      </c>
      <c r="O102" s="82" t="s">
        <v>3293</v>
      </c>
      <c r="P102" s="82" t="s">
        <v>3306</v>
      </c>
      <c r="Q102" s="82" t="s">
        <v>3293</v>
      </c>
      <c r="R102" s="82" t="s">
        <v>3302</v>
      </c>
      <c r="S102" s="82" t="s">
        <v>3291</v>
      </c>
      <c r="T102" s="82" t="s">
        <v>2868</v>
      </c>
      <c r="U102" s="82" t="s">
        <v>2868</v>
      </c>
      <c r="V102" s="82" t="s">
        <v>4020</v>
      </c>
      <c r="W102" s="82" t="s">
        <v>3289</v>
      </c>
      <c r="X102" s="82" t="s">
        <v>3294</v>
      </c>
      <c r="Y102" s="82" t="s">
        <v>3291</v>
      </c>
      <c r="Z102" s="82" t="s">
        <v>3301</v>
      </c>
      <c r="AA102" s="82" t="s">
        <v>3293</v>
      </c>
      <c r="AB102" s="82" t="s">
        <v>3289</v>
      </c>
      <c r="AC102" s="82" t="s">
        <v>3291</v>
      </c>
      <c r="AD102" s="82" t="s">
        <v>2868</v>
      </c>
      <c r="AE102" s="82" t="s">
        <v>2868</v>
      </c>
      <c r="AF102" s="82" t="s">
        <v>3302</v>
      </c>
      <c r="AG102" s="82" t="s">
        <v>3293</v>
      </c>
      <c r="AH102" s="82" t="s">
        <v>3291</v>
      </c>
      <c r="AI102" s="82" t="s">
        <v>3291</v>
      </c>
      <c r="AJ102" s="82" t="s">
        <v>4276</v>
      </c>
      <c r="AK102" s="82" t="s">
        <v>3289</v>
      </c>
      <c r="AL102" s="82" t="s">
        <v>3295</v>
      </c>
      <c r="AM102" s="82" t="s">
        <v>1974</v>
      </c>
      <c r="AN102" s="82" t="s">
        <v>3291</v>
      </c>
      <c r="AO102" s="82" t="s">
        <v>3291</v>
      </c>
      <c r="AP102" s="82" t="s">
        <v>3291</v>
      </c>
      <c r="AQ102" s="82" t="s">
        <v>1974</v>
      </c>
      <c r="AR102" s="82" t="s">
        <v>2868</v>
      </c>
      <c r="AS102" s="82" t="s">
        <v>2868</v>
      </c>
      <c r="AT102" s="82" t="s">
        <v>3296</v>
      </c>
      <c r="AU102" s="82" t="s">
        <v>3293</v>
      </c>
      <c r="AV102" s="82" t="s">
        <v>3291</v>
      </c>
      <c r="AW102" s="82" t="s">
        <v>3291</v>
      </c>
      <c r="AX102" s="82" t="s">
        <v>4290</v>
      </c>
      <c r="AY102" s="82" t="s">
        <v>3289</v>
      </c>
      <c r="AZ102" s="82" t="s">
        <v>3291</v>
      </c>
      <c r="BA102" s="82" t="s">
        <v>3291</v>
      </c>
      <c r="BB102" s="82" t="s">
        <v>3294</v>
      </c>
      <c r="BC102" s="82" t="s">
        <v>3293</v>
      </c>
      <c r="BD102" s="82" t="s">
        <v>3289</v>
      </c>
      <c r="BE102" s="82" t="s">
        <v>3291</v>
      </c>
      <c r="BF102" s="82" t="s">
        <v>2868</v>
      </c>
      <c r="BG102" s="82" t="s">
        <v>2868</v>
      </c>
      <c r="BH102" s="82" t="s">
        <v>3302</v>
      </c>
      <c r="BI102" s="82" t="s">
        <v>3293</v>
      </c>
      <c r="BJ102" s="82" t="s">
        <v>3289</v>
      </c>
      <c r="BK102" s="82" t="s">
        <v>3291</v>
      </c>
      <c r="BL102" s="82" t="s">
        <v>4278</v>
      </c>
      <c r="BM102" s="82" t="s">
        <v>3289</v>
      </c>
      <c r="BN102" s="82" t="s">
        <v>3294</v>
      </c>
      <c r="BO102" s="82" t="s">
        <v>3291</v>
      </c>
      <c r="BP102" s="82" t="s">
        <v>3301</v>
      </c>
      <c r="BQ102" s="82" t="s">
        <v>3293</v>
      </c>
      <c r="BR102" s="82" t="s">
        <v>3289</v>
      </c>
      <c r="BS102" s="82" t="s">
        <v>3291</v>
      </c>
      <c r="BT102" s="82" t="s">
        <v>2868</v>
      </c>
      <c r="BU102" s="82" t="s">
        <v>2868</v>
      </c>
      <c r="BV102" s="82" t="s">
        <v>3302</v>
      </c>
      <c r="BW102" s="82" t="s">
        <v>3293</v>
      </c>
      <c r="BX102" s="82" t="s">
        <v>3291</v>
      </c>
      <c r="BY102" s="82" t="s">
        <v>3291</v>
      </c>
      <c r="BZ102" s="82" t="s">
        <v>4298</v>
      </c>
      <c r="CA102" s="82" t="s">
        <v>3289</v>
      </c>
      <c r="CB102" s="82" t="s">
        <v>3295</v>
      </c>
      <c r="CC102" s="82" t="s">
        <v>1974</v>
      </c>
      <c r="CD102" s="82" t="s">
        <v>3291</v>
      </c>
      <c r="CE102" s="82" t="s">
        <v>3291</v>
      </c>
      <c r="CF102" s="82" t="s">
        <v>3291</v>
      </c>
      <c r="CG102" s="82" t="s">
        <v>1974</v>
      </c>
      <c r="CH102" s="82" t="s">
        <v>2868</v>
      </c>
      <c r="CI102" s="82" t="s">
        <v>2868</v>
      </c>
      <c r="CJ102" s="82" t="s">
        <v>3296</v>
      </c>
      <c r="CK102" s="82" t="s">
        <v>3293</v>
      </c>
      <c r="CL102" s="82" t="s">
        <v>3291</v>
      </c>
      <c r="CM102" s="82" t="s">
        <v>3291</v>
      </c>
      <c r="CN102" s="82" t="s">
        <v>4301</v>
      </c>
      <c r="CO102" s="82" t="s">
        <v>3289</v>
      </c>
      <c r="CP102" s="82" t="s">
        <v>3291</v>
      </c>
      <c r="CQ102" s="82" t="s">
        <v>3291</v>
      </c>
      <c r="CR102" s="82" t="s">
        <v>3294</v>
      </c>
      <c r="CS102" s="82" t="s">
        <v>3293</v>
      </c>
      <c r="CT102" s="82" t="s">
        <v>3289</v>
      </c>
      <c r="CU102" s="82" t="s">
        <v>3291</v>
      </c>
      <c r="CV102" s="82" t="s">
        <v>2868</v>
      </c>
      <c r="CW102" s="82" t="s">
        <v>2868</v>
      </c>
      <c r="CX102" s="82" t="s">
        <v>3302</v>
      </c>
      <c r="CY102" s="82" t="s">
        <v>3293</v>
      </c>
      <c r="CZ102" s="82" t="s">
        <v>3289</v>
      </c>
      <c r="DA102" s="82" t="s">
        <v>3291</v>
      </c>
      <c r="DB102" s="82" t="s">
        <v>4279</v>
      </c>
      <c r="DC102" s="82" t="s">
        <v>3289</v>
      </c>
      <c r="DD102" s="82" t="s">
        <v>3295</v>
      </c>
      <c r="DE102" s="82" t="s">
        <v>1974</v>
      </c>
      <c r="DF102" s="82" t="s">
        <v>3291</v>
      </c>
      <c r="DG102" s="82" t="s">
        <v>3291</v>
      </c>
      <c r="DH102" s="82" t="s">
        <v>3291</v>
      </c>
      <c r="DI102" s="82" t="s">
        <v>1974</v>
      </c>
      <c r="DJ102" s="82" t="s">
        <v>2868</v>
      </c>
      <c r="DK102" s="82" t="s">
        <v>2868</v>
      </c>
      <c r="DL102" s="82" t="s">
        <v>3296</v>
      </c>
      <c r="DM102" s="82" t="s">
        <v>3293</v>
      </c>
      <c r="DN102" s="82" t="s">
        <v>3291</v>
      </c>
      <c r="DO102" s="82" t="s">
        <v>3291</v>
      </c>
      <c r="DP102" s="82" t="s">
        <v>4280</v>
      </c>
      <c r="DQ102" s="82" t="s">
        <v>3289</v>
      </c>
      <c r="DR102" s="82" t="s">
        <v>3291</v>
      </c>
      <c r="DS102" s="82" t="s">
        <v>3291</v>
      </c>
      <c r="DT102" s="82" t="s">
        <v>3294</v>
      </c>
      <c r="DU102" s="82" t="s">
        <v>3293</v>
      </c>
      <c r="DV102" s="82" t="s">
        <v>3289</v>
      </c>
      <c r="DW102" s="82" t="s">
        <v>3291</v>
      </c>
      <c r="DX102" s="82" t="s">
        <v>2868</v>
      </c>
      <c r="DY102" s="82" t="s">
        <v>2868</v>
      </c>
      <c r="DZ102" s="82" t="s">
        <v>3302</v>
      </c>
      <c r="EA102" s="82" t="s">
        <v>3293</v>
      </c>
      <c r="EB102" s="82" t="s">
        <v>3289</v>
      </c>
      <c r="EC102" s="82" t="s">
        <v>3291</v>
      </c>
      <c r="ED102" s="82" t="s">
        <v>4281</v>
      </c>
      <c r="EE102" s="82" t="s">
        <v>3297</v>
      </c>
      <c r="EF102" s="82" t="s">
        <v>2868</v>
      </c>
      <c r="EG102" s="82" t="s">
        <v>2868</v>
      </c>
      <c r="EH102" s="82" t="s">
        <v>2868</v>
      </c>
      <c r="EI102" s="82" t="s">
        <v>2868</v>
      </c>
      <c r="EJ102" s="82" t="s">
        <v>2868</v>
      </c>
      <c r="EK102" s="82" t="s">
        <v>2868</v>
      </c>
      <c r="EL102" s="82" t="s">
        <v>2868</v>
      </c>
      <c r="EM102" s="82" t="s">
        <v>2868</v>
      </c>
      <c r="EN102" s="82" t="s">
        <v>2868</v>
      </c>
      <c r="EO102" s="82" t="s">
        <v>2868</v>
      </c>
      <c r="EP102" s="82" t="s">
        <v>2868</v>
      </c>
      <c r="EQ102" s="82" t="s">
        <v>2868</v>
      </c>
      <c r="ER102" s="82" t="s">
        <v>4292</v>
      </c>
      <c r="ES102" s="82" t="s">
        <v>3289</v>
      </c>
      <c r="ET102" s="82" t="s">
        <v>3294</v>
      </c>
      <c r="EU102" s="82" t="s">
        <v>3291</v>
      </c>
      <c r="EV102" s="82" t="s">
        <v>3301</v>
      </c>
      <c r="EW102" s="82" t="s">
        <v>3293</v>
      </c>
      <c r="EX102" s="82" t="s">
        <v>3289</v>
      </c>
      <c r="EY102" s="82" t="s">
        <v>3291</v>
      </c>
      <c r="EZ102" s="82" t="s">
        <v>2868</v>
      </c>
      <c r="FA102" s="82" t="s">
        <v>2868</v>
      </c>
      <c r="FB102" s="82" t="s">
        <v>3302</v>
      </c>
      <c r="FC102" s="82" t="s">
        <v>3293</v>
      </c>
      <c r="FD102" s="82" t="s">
        <v>3291</v>
      </c>
      <c r="FE102" s="82" t="s">
        <v>3291</v>
      </c>
      <c r="FF102" s="82" t="s">
        <v>4282</v>
      </c>
      <c r="FG102" s="82" t="s">
        <v>3289</v>
      </c>
      <c r="FH102" s="82" t="s">
        <v>3295</v>
      </c>
      <c r="FI102" s="82" t="s">
        <v>1974</v>
      </c>
      <c r="FJ102" s="82" t="s">
        <v>3291</v>
      </c>
      <c r="FK102" s="82" t="s">
        <v>3291</v>
      </c>
      <c r="FL102" s="82" t="s">
        <v>3291</v>
      </c>
      <c r="FM102" s="82" t="s">
        <v>1974</v>
      </c>
      <c r="FN102" s="82" t="s">
        <v>2868</v>
      </c>
      <c r="FO102" s="82" t="s">
        <v>2868</v>
      </c>
      <c r="FP102" s="82" t="s">
        <v>3296</v>
      </c>
      <c r="FQ102" s="82" t="s">
        <v>3293</v>
      </c>
      <c r="FR102" s="82" t="s">
        <v>3291</v>
      </c>
      <c r="FS102" s="82" t="s">
        <v>3291</v>
      </c>
      <c r="FT102" s="82" t="s">
        <v>4299</v>
      </c>
      <c r="FU102" s="82" t="s">
        <v>3289</v>
      </c>
      <c r="FV102" s="82" t="s">
        <v>3291</v>
      </c>
      <c r="FW102" s="82" t="s">
        <v>3291</v>
      </c>
      <c r="FX102" s="82" t="s">
        <v>3294</v>
      </c>
      <c r="FY102" s="82" t="s">
        <v>3293</v>
      </c>
      <c r="FZ102" s="82" t="s">
        <v>3289</v>
      </c>
      <c r="GA102" s="82" t="s">
        <v>3291</v>
      </c>
      <c r="GB102" s="82" t="s">
        <v>2868</v>
      </c>
      <c r="GC102" s="82" t="s">
        <v>2868</v>
      </c>
      <c r="GD102" s="82" t="s">
        <v>3302</v>
      </c>
      <c r="GE102" s="82" t="s">
        <v>3293</v>
      </c>
      <c r="GF102" s="82" t="s">
        <v>3289</v>
      </c>
      <c r="GG102" s="82" t="s">
        <v>3291</v>
      </c>
      <c r="GH102" s="82" t="s">
        <v>4293</v>
      </c>
      <c r="GI102" s="82" t="s">
        <v>3289</v>
      </c>
      <c r="GJ102" s="82" t="s">
        <v>3294</v>
      </c>
      <c r="GK102" s="82" t="s">
        <v>3291</v>
      </c>
      <c r="GL102" s="82" t="s">
        <v>3301</v>
      </c>
      <c r="GM102" s="82" t="s">
        <v>3293</v>
      </c>
      <c r="GN102" s="82" t="s">
        <v>3289</v>
      </c>
      <c r="GO102" s="82" t="s">
        <v>3291</v>
      </c>
      <c r="GP102" s="82" t="s">
        <v>2868</v>
      </c>
      <c r="GQ102" s="82" t="s">
        <v>2868</v>
      </c>
      <c r="GR102" s="82" t="s">
        <v>3302</v>
      </c>
      <c r="GS102" s="82" t="s">
        <v>3293</v>
      </c>
      <c r="GT102" s="82" t="s">
        <v>3291</v>
      </c>
      <c r="GU102" s="82" t="s">
        <v>3291</v>
      </c>
      <c r="GV102" s="82" t="s">
        <v>4284</v>
      </c>
      <c r="GW102" s="82" t="s">
        <v>3289</v>
      </c>
      <c r="GX102" s="82" t="s">
        <v>3295</v>
      </c>
      <c r="GY102" s="82" t="s">
        <v>1974</v>
      </c>
      <c r="GZ102" s="82" t="s">
        <v>3291</v>
      </c>
      <c r="HA102" s="82" t="s">
        <v>3291</v>
      </c>
      <c r="HB102" s="82" t="s">
        <v>3291</v>
      </c>
      <c r="HC102" s="82" t="s">
        <v>1974</v>
      </c>
      <c r="HD102" s="82" t="s">
        <v>2868</v>
      </c>
      <c r="HE102" s="82" t="s">
        <v>2868</v>
      </c>
      <c r="HF102" s="82" t="s">
        <v>3296</v>
      </c>
      <c r="HG102" s="82" t="s">
        <v>3293</v>
      </c>
      <c r="HH102" s="82" t="s">
        <v>3291</v>
      </c>
      <c r="HI102" s="82" t="s">
        <v>3291</v>
      </c>
      <c r="HJ102" s="82" t="s">
        <v>4294</v>
      </c>
      <c r="HK102" s="82" t="s">
        <v>3289</v>
      </c>
      <c r="HL102" s="82" t="s">
        <v>3291</v>
      </c>
      <c r="HM102" s="82" t="s">
        <v>3291</v>
      </c>
      <c r="HN102" s="82" t="s">
        <v>3294</v>
      </c>
      <c r="HO102" s="82" t="s">
        <v>3293</v>
      </c>
      <c r="HP102" s="82" t="s">
        <v>3289</v>
      </c>
      <c r="HQ102" s="82" t="s">
        <v>3291</v>
      </c>
      <c r="HR102" s="82" t="s">
        <v>2868</v>
      </c>
      <c r="HS102" s="82" t="s">
        <v>2868</v>
      </c>
      <c r="HT102" s="82" t="s">
        <v>3302</v>
      </c>
      <c r="HU102" s="82" t="s">
        <v>3293</v>
      </c>
      <c r="HV102" s="82" t="s">
        <v>3289</v>
      </c>
      <c r="HW102" s="82" t="s">
        <v>3291</v>
      </c>
      <c r="HX102" s="82" t="s">
        <v>4300</v>
      </c>
      <c r="HY102" s="82" t="s">
        <v>3289</v>
      </c>
      <c r="HZ102" s="82" t="s">
        <v>3294</v>
      </c>
      <c r="IA102" s="82" t="s">
        <v>3291</v>
      </c>
      <c r="IB102" s="82" t="s">
        <v>3301</v>
      </c>
      <c r="IC102" s="82" t="s">
        <v>3293</v>
      </c>
      <c r="ID102" s="82" t="s">
        <v>3289</v>
      </c>
      <c r="IE102" s="82" t="s">
        <v>3291</v>
      </c>
      <c r="IF102" s="82" t="s">
        <v>2868</v>
      </c>
      <c r="IG102" s="82" t="s">
        <v>2868</v>
      </c>
      <c r="IH102" s="82" t="s">
        <v>3302</v>
      </c>
      <c r="II102" s="82" t="s">
        <v>3293</v>
      </c>
      <c r="IJ102" s="82" t="s">
        <v>3291</v>
      </c>
      <c r="IK102" s="82" t="s">
        <v>3291</v>
      </c>
      <c r="IL102" s="82" t="s">
        <v>4286</v>
      </c>
      <c r="IM102" s="82" t="s">
        <v>3289</v>
      </c>
      <c r="IN102" s="82" t="s">
        <v>3295</v>
      </c>
      <c r="IO102" s="82" t="s">
        <v>1974</v>
      </c>
      <c r="IP102" s="82" t="s">
        <v>3291</v>
      </c>
      <c r="IQ102" s="82" t="s">
        <v>3291</v>
      </c>
      <c r="IR102" s="82" t="s">
        <v>3291</v>
      </c>
      <c r="IS102" s="82" t="s">
        <v>1974</v>
      </c>
      <c r="IT102" s="82" t="s">
        <v>2868</v>
      </c>
      <c r="IU102" s="82" t="s">
        <v>2868</v>
      </c>
      <c r="IV102" s="82" t="s">
        <v>3296</v>
      </c>
      <c r="IW102" s="82" t="s">
        <v>3293</v>
      </c>
      <c r="IX102" s="82" t="s">
        <v>3291</v>
      </c>
      <c r="IY102" s="82" t="s">
        <v>3291</v>
      </c>
      <c r="IZ102" s="82" t="s">
        <v>4287</v>
      </c>
      <c r="JA102" s="82" t="s">
        <v>3289</v>
      </c>
      <c r="JB102" s="82" t="s">
        <v>3291</v>
      </c>
      <c r="JC102" s="82" t="s">
        <v>3291</v>
      </c>
      <c r="JD102" s="82" t="s">
        <v>3294</v>
      </c>
      <c r="JE102" s="82" t="s">
        <v>3293</v>
      </c>
      <c r="JF102" s="82" t="s">
        <v>3289</v>
      </c>
      <c r="JG102" s="82" t="s">
        <v>3291</v>
      </c>
      <c r="JH102" s="82" t="s">
        <v>2868</v>
      </c>
      <c r="JI102" s="82" t="s">
        <v>2868</v>
      </c>
      <c r="JJ102" s="82" t="s">
        <v>3302</v>
      </c>
      <c r="JK102" s="82" t="s">
        <v>3293</v>
      </c>
      <c r="JL102" s="82" t="s">
        <v>3289</v>
      </c>
      <c r="JM102" s="82" t="s">
        <v>3291</v>
      </c>
      <c r="JN102" s="82" t="s">
        <v>4289</v>
      </c>
      <c r="JO102" s="82" t="s">
        <v>3289</v>
      </c>
      <c r="JP102" s="82" t="s">
        <v>3295</v>
      </c>
      <c r="JQ102" s="82" t="s">
        <v>1974</v>
      </c>
      <c r="JR102" s="82" t="s">
        <v>3291</v>
      </c>
      <c r="JS102" s="82" t="s">
        <v>3291</v>
      </c>
      <c r="JT102" s="82" t="s">
        <v>3291</v>
      </c>
      <c r="JU102" s="82" t="s">
        <v>1974</v>
      </c>
      <c r="JV102" s="82" t="s">
        <v>2868</v>
      </c>
      <c r="JW102" s="82" t="s">
        <v>2868</v>
      </c>
      <c r="JX102" s="82" t="s">
        <v>3296</v>
      </c>
      <c r="JY102" s="82" t="s">
        <v>3293</v>
      </c>
      <c r="JZ102" s="82" t="s">
        <v>3291</v>
      </c>
      <c r="KA102" s="82" t="s">
        <v>3291</v>
      </c>
      <c r="KB102" s="82" t="s">
        <v>4021</v>
      </c>
      <c r="KC102" s="82" t="s">
        <v>3289</v>
      </c>
      <c r="KD102" s="82" t="s">
        <v>3291</v>
      </c>
      <c r="KE102" s="82" t="s">
        <v>3291</v>
      </c>
      <c r="KF102" s="82" t="s">
        <v>3294</v>
      </c>
      <c r="KG102" s="82" t="s">
        <v>3293</v>
      </c>
      <c r="KH102" s="82" t="s">
        <v>3289</v>
      </c>
      <c r="KI102" s="82" t="s">
        <v>3291</v>
      </c>
      <c r="KJ102" s="82" t="s">
        <v>2868</v>
      </c>
      <c r="KK102" s="82" t="s">
        <v>2868</v>
      </c>
      <c r="KL102" s="82" t="s">
        <v>3302</v>
      </c>
      <c r="KM102" s="82" t="s">
        <v>3293</v>
      </c>
      <c r="KN102" s="82" t="s">
        <v>3289</v>
      </c>
      <c r="KO102" s="82" t="s">
        <v>3291</v>
      </c>
      <c r="KP102" s="82" t="s">
        <v>2868</v>
      </c>
      <c r="KQ102" s="82" t="s">
        <v>2868</v>
      </c>
      <c r="KR102" s="82" t="s">
        <v>2868</v>
      </c>
      <c r="KS102" s="82" t="s">
        <v>2868</v>
      </c>
      <c r="KT102" s="82" t="s">
        <v>2868</v>
      </c>
      <c r="KU102" s="82" t="s">
        <v>2868</v>
      </c>
      <c r="KV102" s="82" t="s">
        <v>2868</v>
      </c>
      <c r="KW102" s="82" t="s">
        <v>2868</v>
      </c>
      <c r="KX102" s="82" t="s">
        <v>2868</v>
      </c>
      <c r="KY102" s="82" t="s">
        <v>2868</v>
      </c>
      <c r="KZ102" s="82" t="s">
        <v>2868</v>
      </c>
      <c r="LA102" s="82" t="s">
        <v>2868</v>
      </c>
      <c r="LB102" s="82" t="s">
        <v>2868</v>
      </c>
      <c r="LC102" s="82" t="s">
        <v>2868</v>
      </c>
      <c r="LD102" s="82" t="s">
        <v>2868</v>
      </c>
      <c r="LE102" s="82" t="s">
        <v>2868</v>
      </c>
      <c r="LF102" s="82" t="s">
        <v>2868</v>
      </c>
      <c r="LG102" s="82" t="s">
        <v>2868</v>
      </c>
      <c r="LH102" s="82" t="s">
        <v>2868</v>
      </c>
      <c r="LI102" s="82" t="s">
        <v>2868</v>
      </c>
      <c r="LJ102" s="82" t="s">
        <v>2868</v>
      </c>
      <c r="LK102" s="82" t="s">
        <v>2868</v>
      </c>
      <c r="LL102" s="82" t="s">
        <v>2868</v>
      </c>
      <c r="LM102" s="82" t="s">
        <v>2868</v>
      </c>
      <c r="LN102" s="82" t="s">
        <v>2868</v>
      </c>
      <c r="LO102" s="82" t="s">
        <v>2868</v>
      </c>
      <c r="LP102" s="82" t="s">
        <v>2868</v>
      </c>
      <c r="LQ102" s="82" t="s">
        <v>2868</v>
      </c>
      <c r="LR102" s="82" t="s">
        <v>2868</v>
      </c>
      <c r="LS102" s="82" t="s">
        <v>2868</v>
      </c>
      <c r="LT102" s="82" t="s">
        <v>2868</v>
      </c>
      <c r="LU102" s="82" t="s">
        <v>2868</v>
      </c>
      <c r="LV102" s="82" t="s">
        <v>2868</v>
      </c>
      <c r="LW102" s="82" t="s">
        <v>2868</v>
      </c>
      <c r="LX102" s="82" t="s">
        <v>2868</v>
      </c>
      <c r="LY102" s="82" t="s">
        <v>2868</v>
      </c>
      <c r="LZ102" s="82" t="s">
        <v>2868</v>
      </c>
      <c r="MA102" s="82" t="s">
        <v>2868</v>
      </c>
      <c r="MB102" s="82" t="s">
        <v>2868</v>
      </c>
      <c r="MC102" s="82" t="s">
        <v>2868</v>
      </c>
      <c r="MD102" s="82" t="s">
        <v>2868</v>
      </c>
      <c r="ME102" s="82" t="s">
        <v>2868</v>
      </c>
      <c r="MF102" s="82" t="s">
        <v>2868</v>
      </c>
      <c r="MG102" s="82" t="s">
        <v>2868</v>
      </c>
      <c r="MH102" s="82" t="s">
        <v>2868</v>
      </c>
      <c r="MI102" s="82" t="s">
        <v>2868</v>
      </c>
      <c r="MJ102" s="82" t="s">
        <v>2868</v>
      </c>
      <c r="MK102" s="82" t="s">
        <v>2868</v>
      </c>
      <c r="ML102" s="82" t="s">
        <v>2868</v>
      </c>
      <c r="MM102" s="82" t="s">
        <v>2868</v>
      </c>
      <c r="MN102" s="82" t="s">
        <v>2868</v>
      </c>
      <c r="MO102" s="82" t="s">
        <v>2868</v>
      </c>
      <c r="MP102" s="82" t="s">
        <v>2868</v>
      </c>
      <c r="MQ102" s="82" t="s">
        <v>2868</v>
      </c>
      <c r="MR102" s="82" t="s">
        <v>2868</v>
      </c>
      <c r="MS102" s="82" t="s">
        <v>2868</v>
      </c>
      <c r="MT102" s="82" t="s">
        <v>2868</v>
      </c>
      <c r="MU102" s="82" t="s">
        <v>2868</v>
      </c>
      <c r="MV102" s="82" t="s">
        <v>2868</v>
      </c>
      <c r="MW102" s="82" t="s">
        <v>2868</v>
      </c>
      <c r="MX102" s="82" t="s">
        <v>2868</v>
      </c>
      <c r="MY102" s="82" t="s">
        <v>2868</v>
      </c>
      <c r="MZ102" s="82" t="s">
        <v>2868</v>
      </c>
      <c r="NA102" s="82" t="s">
        <v>2868</v>
      </c>
      <c r="NB102" s="82" t="s">
        <v>2868</v>
      </c>
      <c r="NC102" s="82" t="s">
        <v>2868</v>
      </c>
      <c r="ND102" s="82" t="s">
        <v>2868</v>
      </c>
      <c r="NE102" s="82" t="s">
        <v>2868</v>
      </c>
      <c r="NF102" s="82" t="s">
        <v>2868</v>
      </c>
      <c r="NG102" s="82" t="s">
        <v>2868</v>
      </c>
      <c r="NH102" s="82" t="s">
        <v>2868</v>
      </c>
      <c r="NI102" s="82" t="s">
        <v>2868</v>
      </c>
      <c r="NJ102" s="82" t="s">
        <v>2868</v>
      </c>
      <c r="NK102" s="82" t="s">
        <v>2868</v>
      </c>
      <c r="NL102" s="82" t="s">
        <v>2868</v>
      </c>
      <c r="NM102" s="82" t="s">
        <v>2868</v>
      </c>
      <c r="NN102" s="82" t="s">
        <v>2868</v>
      </c>
      <c r="NO102" s="82" t="s">
        <v>2868</v>
      </c>
      <c r="NP102" s="82" t="s">
        <v>2868</v>
      </c>
      <c r="NQ102" s="82" t="s">
        <v>2868</v>
      </c>
      <c r="NR102" s="82" t="s">
        <v>2868</v>
      </c>
      <c r="NS102" s="82" t="s">
        <v>2868</v>
      </c>
      <c r="NT102" s="82" t="s">
        <v>2868</v>
      </c>
      <c r="NU102" s="82" t="s">
        <v>2868</v>
      </c>
      <c r="NV102" s="82" t="s">
        <v>2868</v>
      </c>
      <c r="NW102" s="82" t="s">
        <v>2868</v>
      </c>
      <c r="NX102" s="82" t="s">
        <v>2868</v>
      </c>
      <c r="NY102" s="82" t="s">
        <v>2868</v>
      </c>
      <c r="NZ102" s="82" t="s">
        <v>2868</v>
      </c>
      <c r="OA102" s="82" t="s">
        <v>2868</v>
      </c>
      <c r="OB102" s="82" t="s">
        <v>2868</v>
      </c>
      <c r="OC102" s="82" t="s">
        <v>2868</v>
      </c>
      <c r="OD102" s="82" t="s">
        <v>2868</v>
      </c>
      <c r="OE102" s="82" t="s">
        <v>2868</v>
      </c>
      <c r="OF102" s="82" t="s">
        <v>2868</v>
      </c>
      <c r="OG102" s="82" t="s">
        <v>2868</v>
      </c>
      <c r="OH102" s="82" t="s">
        <v>2868</v>
      </c>
      <c r="OI102" s="82" t="s">
        <v>2868</v>
      </c>
      <c r="OJ102" s="82" t="s">
        <v>2868</v>
      </c>
      <c r="OK102" s="82" t="s">
        <v>2868</v>
      </c>
      <c r="OL102" s="82" t="s">
        <v>2868</v>
      </c>
      <c r="OM102" s="82" t="s">
        <v>2868</v>
      </c>
      <c r="ON102" s="82" t="s">
        <v>2868</v>
      </c>
      <c r="OO102" s="82" t="s">
        <v>2868</v>
      </c>
      <c r="OP102" s="82" t="s">
        <v>2868</v>
      </c>
      <c r="OQ102" s="82" t="s">
        <v>2868</v>
      </c>
      <c r="OR102" s="82" t="s">
        <v>2868</v>
      </c>
      <c r="OS102" s="82" t="s">
        <v>2868</v>
      </c>
      <c r="OT102" s="82" t="s">
        <v>2868</v>
      </c>
      <c r="OU102" s="82" t="s">
        <v>2868</v>
      </c>
      <c r="OV102" s="82" t="s">
        <v>2868</v>
      </c>
      <c r="OW102" s="82" t="s">
        <v>2868</v>
      </c>
      <c r="OX102" s="82" t="s">
        <v>2868</v>
      </c>
      <c r="OY102" s="82" t="s">
        <v>2868</v>
      </c>
      <c r="OZ102" s="82" t="s">
        <v>2868</v>
      </c>
      <c r="PA102" s="82" t="s">
        <v>2868</v>
      </c>
      <c r="PB102" s="82" t="s">
        <v>2868</v>
      </c>
      <c r="PC102" s="82" t="s">
        <v>2868</v>
      </c>
      <c r="PD102" s="82" t="s">
        <v>2868</v>
      </c>
      <c r="PE102" s="82" t="s">
        <v>2868</v>
      </c>
      <c r="PF102" s="82" t="s">
        <v>2868</v>
      </c>
      <c r="PG102" s="82" t="s">
        <v>2868</v>
      </c>
      <c r="PH102" s="82" t="s">
        <v>2868</v>
      </c>
      <c r="PI102" s="82" t="s">
        <v>2868</v>
      </c>
      <c r="PJ102" s="82" t="s">
        <v>2868</v>
      </c>
      <c r="PK102" s="82" t="s">
        <v>2868</v>
      </c>
      <c r="PL102" s="82" t="s">
        <v>2868</v>
      </c>
      <c r="PM102" s="82" t="s">
        <v>2868</v>
      </c>
      <c r="PN102" s="82" t="s">
        <v>2868</v>
      </c>
      <c r="PO102" s="82" t="s">
        <v>2868</v>
      </c>
      <c r="PP102" s="82" t="s">
        <v>2868</v>
      </c>
      <c r="PQ102" s="82" t="s">
        <v>2868</v>
      </c>
      <c r="PR102" s="82" t="s">
        <v>2868</v>
      </c>
      <c r="PS102" s="82" t="s">
        <v>2868</v>
      </c>
      <c r="PT102" s="82" t="s">
        <v>2868</v>
      </c>
      <c r="PU102" s="82" t="s">
        <v>2868</v>
      </c>
      <c r="PV102" s="82" t="s">
        <v>2868</v>
      </c>
      <c r="PW102" s="82" t="s">
        <v>2868</v>
      </c>
      <c r="PX102" s="82" t="s">
        <v>2868</v>
      </c>
      <c r="PY102" s="82" t="s">
        <v>2868</v>
      </c>
      <c r="PZ102" s="82" t="s">
        <v>2868</v>
      </c>
      <c r="QA102" s="82" t="s">
        <v>2868</v>
      </c>
      <c r="QB102" s="82" t="s">
        <v>2868</v>
      </c>
      <c r="QC102" s="82" t="s">
        <v>2868</v>
      </c>
      <c r="QD102" s="82" t="s">
        <v>2868</v>
      </c>
      <c r="QE102" s="82" t="s">
        <v>2868</v>
      </c>
      <c r="QF102" s="82" t="s">
        <v>2868</v>
      </c>
      <c r="QG102" s="82" t="s">
        <v>2868</v>
      </c>
      <c r="QH102" s="82" t="s">
        <v>2868</v>
      </c>
      <c r="QI102" s="82" t="s">
        <v>2868</v>
      </c>
      <c r="QJ102" s="82" t="s">
        <v>2868</v>
      </c>
      <c r="QK102" s="82" t="s">
        <v>2868</v>
      </c>
      <c r="QL102" s="82" t="s">
        <v>2868</v>
      </c>
      <c r="QM102" s="82" t="s">
        <v>2868</v>
      </c>
    </row>
    <row r="103" spans="2:455">
      <c r="B103" s="82" t="s">
        <v>3006</v>
      </c>
      <c r="C103" s="82" t="s">
        <v>4210</v>
      </c>
      <c r="D103" s="82" t="s">
        <v>3006</v>
      </c>
      <c r="E103" s="82" t="s">
        <v>3347</v>
      </c>
      <c r="F103" s="82" t="s">
        <v>849</v>
      </c>
      <c r="G103" s="82" t="s">
        <v>1395</v>
      </c>
      <c r="H103" s="82" t="s">
        <v>1395</v>
      </c>
      <c r="I103" s="82" t="s">
        <v>4019</v>
      </c>
      <c r="J103" s="82" t="s">
        <v>4021</v>
      </c>
      <c r="K103" s="82" t="s">
        <v>3325</v>
      </c>
      <c r="L103" s="82" t="s">
        <v>3301</v>
      </c>
      <c r="M103" s="82" t="s">
        <v>3289</v>
      </c>
      <c r="N103" s="82" t="s">
        <v>3313</v>
      </c>
      <c r="O103" s="82" t="s">
        <v>3291</v>
      </c>
      <c r="P103" s="82" t="s">
        <v>3313</v>
      </c>
      <c r="Q103" s="82" t="s">
        <v>3291</v>
      </c>
      <c r="R103" s="82" t="s">
        <v>3291</v>
      </c>
      <c r="S103" s="82" t="s">
        <v>3291</v>
      </c>
      <c r="T103" s="82" t="s">
        <v>2868</v>
      </c>
      <c r="U103" s="82" t="s">
        <v>2868</v>
      </c>
      <c r="V103" s="82" t="s">
        <v>4020</v>
      </c>
      <c r="W103" s="82" t="s">
        <v>3307</v>
      </c>
      <c r="X103" s="82" t="s">
        <v>2868</v>
      </c>
      <c r="Y103" s="82" t="s">
        <v>2868</v>
      </c>
      <c r="Z103" s="82" t="s">
        <v>2868</v>
      </c>
      <c r="AA103" s="82" t="s">
        <v>2868</v>
      </c>
      <c r="AB103" s="82" t="s">
        <v>2868</v>
      </c>
      <c r="AC103" s="82" t="s">
        <v>2868</v>
      </c>
      <c r="AD103" s="82" t="s">
        <v>2868</v>
      </c>
      <c r="AE103" s="82" t="s">
        <v>2868</v>
      </c>
      <c r="AF103" s="82" t="s">
        <v>2868</v>
      </c>
      <c r="AG103" s="82" t="s">
        <v>2868</v>
      </c>
      <c r="AH103" s="82" t="s">
        <v>2868</v>
      </c>
      <c r="AI103" s="82" t="s">
        <v>2868</v>
      </c>
      <c r="AJ103" s="82" t="s">
        <v>4276</v>
      </c>
      <c r="AK103" s="82" t="s">
        <v>3289</v>
      </c>
      <c r="AL103" s="82" t="s">
        <v>2868</v>
      </c>
      <c r="AM103" s="82" t="s">
        <v>2868</v>
      </c>
      <c r="AN103" s="82" t="s">
        <v>2868</v>
      </c>
      <c r="AO103" s="82" t="s">
        <v>2868</v>
      </c>
      <c r="AP103" s="82" t="s">
        <v>2868</v>
      </c>
      <c r="AQ103" s="82" t="s">
        <v>2868</v>
      </c>
      <c r="AR103" s="82" t="s">
        <v>2868</v>
      </c>
      <c r="AS103" s="82" t="s">
        <v>2868</v>
      </c>
      <c r="AT103" s="82" t="s">
        <v>2868</v>
      </c>
      <c r="AU103" s="82" t="s">
        <v>2868</v>
      </c>
      <c r="AV103" s="82" t="s">
        <v>2868</v>
      </c>
      <c r="AW103" s="82" t="s">
        <v>2868</v>
      </c>
      <c r="AX103" s="82" t="s">
        <v>4290</v>
      </c>
      <c r="AY103" s="82" t="s">
        <v>3289</v>
      </c>
      <c r="AZ103" s="82" t="s">
        <v>3294</v>
      </c>
      <c r="BA103" s="82" t="s">
        <v>3291</v>
      </c>
      <c r="BB103" s="82" t="s">
        <v>3301</v>
      </c>
      <c r="BC103" s="82" t="s">
        <v>3293</v>
      </c>
      <c r="BD103" s="82" t="s">
        <v>3289</v>
      </c>
      <c r="BE103" s="82" t="s">
        <v>3291</v>
      </c>
      <c r="BF103" s="82" t="s">
        <v>2868</v>
      </c>
      <c r="BG103" s="82" t="s">
        <v>2868</v>
      </c>
      <c r="BH103" s="82" t="s">
        <v>3302</v>
      </c>
      <c r="BI103" s="82" t="s">
        <v>3293</v>
      </c>
      <c r="BJ103" s="82" t="s">
        <v>3291</v>
      </c>
      <c r="BK103" s="82" t="s">
        <v>3291</v>
      </c>
      <c r="BL103" s="82" t="s">
        <v>4277</v>
      </c>
      <c r="BM103" s="82" t="s">
        <v>3289</v>
      </c>
      <c r="BN103" s="82" t="s">
        <v>3294</v>
      </c>
      <c r="BO103" s="82" t="s">
        <v>3291</v>
      </c>
      <c r="BP103" s="82" t="s">
        <v>3301</v>
      </c>
      <c r="BQ103" s="82" t="s">
        <v>3293</v>
      </c>
      <c r="BR103" s="82" t="s">
        <v>3289</v>
      </c>
      <c r="BS103" s="82" t="s">
        <v>3291</v>
      </c>
      <c r="BT103" s="82" t="s">
        <v>2868</v>
      </c>
      <c r="BU103" s="82" t="s">
        <v>2868</v>
      </c>
      <c r="BV103" s="82" t="s">
        <v>3302</v>
      </c>
      <c r="BW103" s="82" t="s">
        <v>3293</v>
      </c>
      <c r="BX103" s="82" t="s">
        <v>3291</v>
      </c>
      <c r="BY103" s="82" t="s">
        <v>3291</v>
      </c>
      <c r="BZ103" s="82" t="s">
        <v>4291</v>
      </c>
      <c r="CA103" s="82" t="s">
        <v>3307</v>
      </c>
      <c r="CB103" s="82" t="s">
        <v>2868</v>
      </c>
      <c r="CC103" s="82" t="s">
        <v>2868</v>
      </c>
      <c r="CD103" s="82" t="s">
        <v>2868</v>
      </c>
      <c r="CE103" s="82" t="s">
        <v>2868</v>
      </c>
      <c r="CF103" s="82" t="s">
        <v>2868</v>
      </c>
      <c r="CG103" s="82" t="s">
        <v>2868</v>
      </c>
      <c r="CH103" s="82" t="s">
        <v>2868</v>
      </c>
      <c r="CI103" s="82" t="s">
        <v>2868</v>
      </c>
      <c r="CJ103" s="82" t="s">
        <v>2868</v>
      </c>
      <c r="CK103" s="82" t="s">
        <v>2868</v>
      </c>
      <c r="CL103" s="82" t="s">
        <v>2868</v>
      </c>
      <c r="CM103" s="82" t="s">
        <v>2868</v>
      </c>
      <c r="CN103" s="82" t="s">
        <v>4278</v>
      </c>
      <c r="CO103" s="82" t="s">
        <v>3307</v>
      </c>
      <c r="CP103" s="82" t="s">
        <v>2868</v>
      </c>
      <c r="CQ103" s="82" t="s">
        <v>2868</v>
      </c>
      <c r="CR103" s="82" t="s">
        <v>2868</v>
      </c>
      <c r="CS103" s="82" t="s">
        <v>2868</v>
      </c>
      <c r="CT103" s="82" t="s">
        <v>2868</v>
      </c>
      <c r="CU103" s="82" t="s">
        <v>2868</v>
      </c>
      <c r="CV103" s="82" t="s">
        <v>2868</v>
      </c>
      <c r="CW103" s="82" t="s">
        <v>2868</v>
      </c>
      <c r="CX103" s="82" t="s">
        <v>2868</v>
      </c>
      <c r="CY103" s="82" t="s">
        <v>2868</v>
      </c>
      <c r="CZ103" s="82" t="s">
        <v>2868</v>
      </c>
      <c r="DA103" s="82" t="s">
        <v>2868</v>
      </c>
      <c r="DB103" s="82" t="s">
        <v>4298</v>
      </c>
      <c r="DC103" s="82" t="s">
        <v>3307</v>
      </c>
      <c r="DD103" s="82" t="s">
        <v>2868</v>
      </c>
      <c r="DE103" s="82" t="s">
        <v>2868</v>
      </c>
      <c r="DF103" s="82" t="s">
        <v>2868</v>
      </c>
      <c r="DG103" s="82" t="s">
        <v>2868</v>
      </c>
      <c r="DH103" s="82" t="s">
        <v>2868</v>
      </c>
      <c r="DI103" s="82" t="s">
        <v>2868</v>
      </c>
      <c r="DJ103" s="82" t="s">
        <v>2868</v>
      </c>
      <c r="DK103" s="82" t="s">
        <v>2868</v>
      </c>
      <c r="DL103" s="82" t="s">
        <v>2868</v>
      </c>
      <c r="DM103" s="82" t="s">
        <v>2868</v>
      </c>
      <c r="DN103" s="82" t="s">
        <v>2868</v>
      </c>
      <c r="DO103" s="82" t="s">
        <v>2868</v>
      </c>
      <c r="DP103" s="82" t="s">
        <v>4301</v>
      </c>
      <c r="DQ103" s="82" t="s">
        <v>3307</v>
      </c>
      <c r="DR103" s="82" t="s">
        <v>2868</v>
      </c>
      <c r="DS103" s="82" t="s">
        <v>2868</v>
      </c>
      <c r="DT103" s="82" t="s">
        <v>2868</v>
      </c>
      <c r="DU103" s="82" t="s">
        <v>2868</v>
      </c>
      <c r="DV103" s="82" t="s">
        <v>2868</v>
      </c>
      <c r="DW103" s="82" t="s">
        <v>2868</v>
      </c>
      <c r="DX103" s="82" t="s">
        <v>2868</v>
      </c>
      <c r="DY103" s="82" t="s">
        <v>2868</v>
      </c>
      <c r="DZ103" s="82" t="s">
        <v>2868</v>
      </c>
      <c r="EA103" s="82" t="s">
        <v>2868</v>
      </c>
      <c r="EB103" s="82" t="s">
        <v>2868</v>
      </c>
      <c r="EC103" s="82" t="s">
        <v>2868</v>
      </c>
      <c r="ED103" s="82" t="s">
        <v>4279</v>
      </c>
      <c r="EE103" s="82" t="s">
        <v>3289</v>
      </c>
      <c r="EF103" s="82" t="s">
        <v>3320</v>
      </c>
      <c r="EG103" s="82" t="s">
        <v>3291</v>
      </c>
      <c r="EH103" s="82" t="s">
        <v>3295</v>
      </c>
      <c r="EI103" s="82" t="s">
        <v>3293</v>
      </c>
      <c r="EJ103" s="82" t="s">
        <v>3289</v>
      </c>
      <c r="EK103" s="82" t="s">
        <v>3291</v>
      </c>
      <c r="EL103" s="82" t="s">
        <v>2868</v>
      </c>
      <c r="EM103" s="82" t="s">
        <v>2868</v>
      </c>
      <c r="EN103" s="82" t="s">
        <v>3302</v>
      </c>
      <c r="EO103" s="82" t="s">
        <v>3293</v>
      </c>
      <c r="EP103" s="82" t="s">
        <v>3291</v>
      </c>
      <c r="EQ103" s="82" t="s">
        <v>3291</v>
      </c>
      <c r="ER103" s="82" t="s">
        <v>4280</v>
      </c>
      <c r="ES103" s="82" t="s">
        <v>3307</v>
      </c>
      <c r="ET103" s="82" t="s">
        <v>2868</v>
      </c>
      <c r="EU103" s="82" t="s">
        <v>2868</v>
      </c>
      <c r="EV103" s="82" t="s">
        <v>2868</v>
      </c>
      <c r="EW103" s="82" t="s">
        <v>2868</v>
      </c>
      <c r="EX103" s="82" t="s">
        <v>2868</v>
      </c>
      <c r="EY103" s="82" t="s">
        <v>2868</v>
      </c>
      <c r="EZ103" s="82" t="s">
        <v>2868</v>
      </c>
      <c r="FA103" s="82" t="s">
        <v>2868</v>
      </c>
      <c r="FB103" s="82" t="s">
        <v>2868</v>
      </c>
      <c r="FC103" s="82" t="s">
        <v>2868</v>
      </c>
      <c r="FD103" s="82" t="s">
        <v>2868</v>
      </c>
      <c r="FE103" s="82" t="s">
        <v>2868</v>
      </c>
      <c r="FF103" s="82" t="s">
        <v>4281</v>
      </c>
      <c r="FG103" s="82" t="s">
        <v>3307</v>
      </c>
      <c r="FH103" s="82" t="s">
        <v>2868</v>
      </c>
      <c r="FI103" s="82" t="s">
        <v>2868</v>
      </c>
      <c r="FJ103" s="82" t="s">
        <v>2868</v>
      </c>
      <c r="FK103" s="82" t="s">
        <v>2868</v>
      </c>
      <c r="FL103" s="82" t="s">
        <v>2868</v>
      </c>
      <c r="FM103" s="82" t="s">
        <v>2868</v>
      </c>
      <c r="FN103" s="82" t="s">
        <v>2868</v>
      </c>
      <c r="FO103" s="82" t="s">
        <v>2868</v>
      </c>
      <c r="FP103" s="82" t="s">
        <v>2868</v>
      </c>
      <c r="FQ103" s="82" t="s">
        <v>2868</v>
      </c>
      <c r="FR103" s="82" t="s">
        <v>2868</v>
      </c>
      <c r="FS103" s="82" t="s">
        <v>2868</v>
      </c>
      <c r="FT103" s="82" t="s">
        <v>4292</v>
      </c>
      <c r="FU103" s="82" t="s">
        <v>3307</v>
      </c>
      <c r="FV103" s="82" t="s">
        <v>2868</v>
      </c>
      <c r="FW103" s="82" t="s">
        <v>2868</v>
      </c>
      <c r="FX103" s="82" t="s">
        <v>2868</v>
      </c>
      <c r="FY103" s="82" t="s">
        <v>2868</v>
      </c>
      <c r="FZ103" s="82" t="s">
        <v>2868</v>
      </c>
      <c r="GA103" s="82" t="s">
        <v>2868</v>
      </c>
      <c r="GB103" s="82" t="s">
        <v>2868</v>
      </c>
      <c r="GC103" s="82" t="s">
        <v>2868</v>
      </c>
      <c r="GD103" s="82" t="s">
        <v>2868</v>
      </c>
      <c r="GE103" s="82" t="s">
        <v>2868</v>
      </c>
      <c r="GF103" s="82" t="s">
        <v>2868</v>
      </c>
      <c r="GG103" s="82" t="s">
        <v>2868</v>
      </c>
      <c r="GH103" s="82" t="s">
        <v>4282</v>
      </c>
      <c r="GI103" s="82" t="s">
        <v>3307</v>
      </c>
      <c r="GJ103" s="82" t="s">
        <v>2868</v>
      </c>
      <c r="GK103" s="82" t="s">
        <v>2868</v>
      </c>
      <c r="GL103" s="82" t="s">
        <v>2868</v>
      </c>
      <c r="GM103" s="82" t="s">
        <v>2868</v>
      </c>
      <c r="GN103" s="82" t="s">
        <v>2868</v>
      </c>
      <c r="GO103" s="82" t="s">
        <v>2868</v>
      </c>
      <c r="GP103" s="82" t="s">
        <v>2868</v>
      </c>
      <c r="GQ103" s="82" t="s">
        <v>2868</v>
      </c>
      <c r="GR103" s="82" t="s">
        <v>2868</v>
      </c>
      <c r="GS103" s="82" t="s">
        <v>2868</v>
      </c>
      <c r="GT103" s="82" t="s">
        <v>2868</v>
      </c>
      <c r="GU103" s="82" t="s">
        <v>2868</v>
      </c>
      <c r="GV103" s="82" t="s">
        <v>4299</v>
      </c>
      <c r="GW103" s="82" t="s">
        <v>3307</v>
      </c>
      <c r="GX103" s="82" t="s">
        <v>2868</v>
      </c>
      <c r="GY103" s="82" t="s">
        <v>2868</v>
      </c>
      <c r="GZ103" s="82" t="s">
        <v>2868</v>
      </c>
      <c r="HA103" s="82" t="s">
        <v>2868</v>
      </c>
      <c r="HB103" s="82" t="s">
        <v>2868</v>
      </c>
      <c r="HC103" s="82" t="s">
        <v>2868</v>
      </c>
      <c r="HD103" s="82" t="s">
        <v>2868</v>
      </c>
      <c r="HE103" s="82" t="s">
        <v>2868</v>
      </c>
      <c r="HF103" s="82" t="s">
        <v>2868</v>
      </c>
      <c r="HG103" s="82" t="s">
        <v>2868</v>
      </c>
      <c r="HH103" s="82" t="s">
        <v>2868</v>
      </c>
      <c r="HI103" s="82" t="s">
        <v>2868</v>
      </c>
      <c r="HJ103" s="82" t="s">
        <v>4296</v>
      </c>
      <c r="HK103" s="82" t="s">
        <v>3307</v>
      </c>
      <c r="HL103" s="82" t="s">
        <v>2868</v>
      </c>
      <c r="HM103" s="82" t="s">
        <v>2868</v>
      </c>
      <c r="HN103" s="82" t="s">
        <v>2868</v>
      </c>
      <c r="HO103" s="82" t="s">
        <v>2868</v>
      </c>
      <c r="HP103" s="82" t="s">
        <v>2868</v>
      </c>
      <c r="HQ103" s="82" t="s">
        <v>2868</v>
      </c>
      <c r="HR103" s="82" t="s">
        <v>2868</v>
      </c>
      <c r="HS103" s="82" t="s">
        <v>2868</v>
      </c>
      <c r="HT103" s="82" t="s">
        <v>2868</v>
      </c>
      <c r="HU103" s="82" t="s">
        <v>2868</v>
      </c>
      <c r="HV103" s="82" t="s">
        <v>2868</v>
      </c>
      <c r="HW103" s="82" t="s">
        <v>2868</v>
      </c>
      <c r="HX103" s="82" t="s">
        <v>4283</v>
      </c>
      <c r="HY103" s="82" t="s">
        <v>3289</v>
      </c>
      <c r="HZ103" s="82" t="s">
        <v>3320</v>
      </c>
      <c r="IA103" s="82" t="s">
        <v>3291</v>
      </c>
      <c r="IB103" s="82" t="s">
        <v>3295</v>
      </c>
      <c r="IC103" s="82" t="s">
        <v>3293</v>
      </c>
      <c r="ID103" s="82" t="s">
        <v>3289</v>
      </c>
      <c r="IE103" s="82" t="s">
        <v>3291</v>
      </c>
      <c r="IF103" s="82" t="s">
        <v>2868</v>
      </c>
      <c r="IG103" s="82" t="s">
        <v>2868</v>
      </c>
      <c r="IH103" s="82" t="s">
        <v>3302</v>
      </c>
      <c r="II103" s="82" t="s">
        <v>3293</v>
      </c>
      <c r="IJ103" s="82" t="s">
        <v>3291</v>
      </c>
      <c r="IK103" s="82" t="s">
        <v>3291</v>
      </c>
      <c r="IL103" s="82" t="s">
        <v>4293</v>
      </c>
      <c r="IM103" s="82" t="s">
        <v>3289</v>
      </c>
      <c r="IN103" s="82" t="s">
        <v>3294</v>
      </c>
      <c r="IO103" s="82" t="s">
        <v>3291</v>
      </c>
      <c r="IP103" s="82" t="s">
        <v>3301</v>
      </c>
      <c r="IQ103" s="82" t="s">
        <v>3293</v>
      </c>
      <c r="IR103" s="82" t="s">
        <v>3289</v>
      </c>
      <c r="IS103" s="82" t="s">
        <v>3291</v>
      </c>
      <c r="IT103" s="82" t="s">
        <v>2868</v>
      </c>
      <c r="IU103" s="82" t="s">
        <v>2868</v>
      </c>
      <c r="IV103" s="82" t="s">
        <v>3302</v>
      </c>
      <c r="IW103" s="82" t="s">
        <v>3293</v>
      </c>
      <c r="IX103" s="82" t="s">
        <v>3291</v>
      </c>
      <c r="IY103" s="82" t="s">
        <v>3291</v>
      </c>
      <c r="IZ103" s="82" t="s">
        <v>4284</v>
      </c>
      <c r="JA103" s="82" t="s">
        <v>3297</v>
      </c>
      <c r="JB103" s="82" t="s">
        <v>2868</v>
      </c>
      <c r="JC103" s="82" t="s">
        <v>2868</v>
      </c>
      <c r="JD103" s="82" t="s">
        <v>2868</v>
      </c>
      <c r="JE103" s="82" t="s">
        <v>2868</v>
      </c>
      <c r="JF103" s="82" t="s">
        <v>2868</v>
      </c>
      <c r="JG103" s="82" t="s">
        <v>2868</v>
      </c>
      <c r="JH103" s="82" t="s">
        <v>2868</v>
      </c>
      <c r="JI103" s="82" t="s">
        <v>2868</v>
      </c>
      <c r="JJ103" s="82" t="s">
        <v>2868</v>
      </c>
      <c r="JK103" s="82" t="s">
        <v>2868</v>
      </c>
      <c r="JL103" s="82" t="s">
        <v>2868</v>
      </c>
      <c r="JM103" s="82" t="s">
        <v>2868</v>
      </c>
      <c r="JN103" s="82" t="s">
        <v>4294</v>
      </c>
      <c r="JO103" s="82" t="s">
        <v>3307</v>
      </c>
      <c r="JP103" s="82" t="s">
        <v>2868</v>
      </c>
      <c r="JQ103" s="82" t="s">
        <v>2868</v>
      </c>
      <c r="JR103" s="82" t="s">
        <v>2868</v>
      </c>
      <c r="JS103" s="82" t="s">
        <v>2868</v>
      </c>
      <c r="JT103" s="82" t="s">
        <v>2868</v>
      </c>
      <c r="JU103" s="82" t="s">
        <v>2868</v>
      </c>
      <c r="JV103" s="82" t="s">
        <v>2868</v>
      </c>
      <c r="JW103" s="82" t="s">
        <v>2868</v>
      </c>
      <c r="JX103" s="82" t="s">
        <v>2868</v>
      </c>
      <c r="JY103" s="82" t="s">
        <v>2868</v>
      </c>
      <c r="JZ103" s="82" t="s">
        <v>2868</v>
      </c>
      <c r="KA103" s="82" t="s">
        <v>2868</v>
      </c>
      <c r="KB103" s="82" t="s">
        <v>4285</v>
      </c>
      <c r="KC103" s="82" t="s">
        <v>3307</v>
      </c>
      <c r="KD103" s="82" t="s">
        <v>2868</v>
      </c>
      <c r="KE103" s="82" t="s">
        <v>2868</v>
      </c>
      <c r="KF103" s="82" t="s">
        <v>2868</v>
      </c>
      <c r="KG103" s="82" t="s">
        <v>2868</v>
      </c>
      <c r="KH103" s="82" t="s">
        <v>2868</v>
      </c>
      <c r="KI103" s="82" t="s">
        <v>2868</v>
      </c>
      <c r="KJ103" s="82" t="s">
        <v>2868</v>
      </c>
      <c r="KK103" s="82" t="s">
        <v>2868</v>
      </c>
      <c r="KL103" s="82" t="s">
        <v>2868</v>
      </c>
      <c r="KM103" s="82" t="s">
        <v>2868</v>
      </c>
      <c r="KN103" s="82" t="s">
        <v>2868</v>
      </c>
      <c r="KO103" s="82" t="s">
        <v>2868</v>
      </c>
      <c r="KP103" s="82" t="s">
        <v>4297</v>
      </c>
      <c r="KQ103" s="82" t="s">
        <v>3289</v>
      </c>
      <c r="KR103" s="82" t="s">
        <v>3294</v>
      </c>
      <c r="KS103" s="82" t="s">
        <v>3291</v>
      </c>
      <c r="KT103" s="82" t="s">
        <v>3301</v>
      </c>
      <c r="KU103" s="82" t="s">
        <v>3293</v>
      </c>
      <c r="KV103" s="82" t="s">
        <v>3289</v>
      </c>
      <c r="KW103" s="82" t="s">
        <v>3291</v>
      </c>
      <c r="KX103" s="82" t="s">
        <v>2868</v>
      </c>
      <c r="KY103" s="82" t="s">
        <v>2868</v>
      </c>
      <c r="KZ103" s="82" t="s">
        <v>3302</v>
      </c>
      <c r="LA103" s="82" t="s">
        <v>3293</v>
      </c>
      <c r="LB103" s="82" t="s">
        <v>3291</v>
      </c>
      <c r="LC103" s="82" t="s">
        <v>3291</v>
      </c>
      <c r="LD103" s="82" t="s">
        <v>4300</v>
      </c>
      <c r="LE103" s="82" t="s">
        <v>3307</v>
      </c>
      <c r="LF103" s="82" t="s">
        <v>2868</v>
      </c>
      <c r="LG103" s="82" t="s">
        <v>2868</v>
      </c>
      <c r="LH103" s="82" t="s">
        <v>2868</v>
      </c>
      <c r="LI103" s="82" t="s">
        <v>2868</v>
      </c>
      <c r="LJ103" s="82" t="s">
        <v>2868</v>
      </c>
      <c r="LK103" s="82" t="s">
        <v>2868</v>
      </c>
      <c r="LL103" s="82" t="s">
        <v>2868</v>
      </c>
      <c r="LM103" s="82" t="s">
        <v>2868</v>
      </c>
      <c r="LN103" s="82" t="s">
        <v>2868</v>
      </c>
      <c r="LO103" s="82" t="s">
        <v>2868</v>
      </c>
      <c r="LP103" s="82" t="s">
        <v>2868</v>
      </c>
      <c r="LQ103" s="82" t="s">
        <v>2868</v>
      </c>
      <c r="LR103" s="82" t="s">
        <v>4286</v>
      </c>
      <c r="LS103" s="82" t="s">
        <v>3307</v>
      </c>
      <c r="LT103" s="82" t="s">
        <v>2868</v>
      </c>
      <c r="LU103" s="82" t="s">
        <v>2868</v>
      </c>
      <c r="LV103" s="82" t="s">
        <v>2868</v>
      </c>
      <c r="LW103" s="82" t="s">
        <v>2868</v>
      </c>
      <c r="LX103" s="82" t="s">
        <v>2868</v>
      </c>
      <c r="LY103" s="82" t="s">
        <v>2868</v>
      </c>
      <c r="LZ103" s="82" t="s">
        <v>2868</v>
      </c>
      <c r="MA103" s="82" t="s">
        <v>2868</v>
      </c>
      <c r="MB103" s="82" t="s">
        <v>2868</v>
      </c>
      <c r="MC103" s="82" t="s">
        <v>2868</v>
      </c>
      <c r="MD103" s="82" t="s">
        <v>2868</v>
      </c>
      <c r="ME103" s="82" t="s">
        <v>2868</v>
      </c>
      <c r="MF103" s="82" t="s">
        <v>4287</v>
      </c>
      <c r="MG103" s="82" t="s">
        <v>3289</v>
      </c>
      <c r="MH103" s="82" t="s">
        <v>2868</v>
      </c>
      <c r="MI103" s="82" t="s">
        <v>2868</v>
      </c>
      <c r="MJ103" s="82" t="s">
        <v>2868</v>
      </c>
      <c r="MK103" s="82" t="s">
        <v>2868</v>
      </c>
      <c r="ML103" s="82" t="s">
        <v>2868</v>
      </c>
      <c r="MM103" s="82" t="s">
        <v>2868</v>
      </c>
      <c r="MN103" s="82" t="s">
        <v>2868</v>
      </c>
      <c r="MO103" s="82" t="s">
        <v>2868</v>
      </c>
      <c r="MP103" s="82" t="s">
        <v>2868</v>
      </c>
      <c r="MQ103" s="82" t="s">
        <v>2868</v>
      </c>
      <c r="MR103" s="82" t="s">
        <v>2868</v>
      </c>
      <c r="MS103" s="82" t="s">
        <v>2868</v>
      </c>
      <c r="MT103" s="82" t="s">
        <v>4288</v>
      </c>
      <c r="MU103" s="82" t="s">
        <v>3307</v>
      </c>
      <c r="MV103" s="82" t="s">
        <v>2868</v>
      </c>
      <c r="MW103" s="82" t="s">
        <v>2868</v>
      </c>
      <c r="MX103" s="82" t="s">
        <v>2868</v>
      </c>
      <c r="MY103" s="82" t="s">
        <v>2868</v>
      </c>
      <c r="MZ103" s="82" t="s">
        <v>2868</v>
      </c>
      <c r="NA103" s="82" t="s">
        <v>2868</v>
      </c>
      <c r="NB103" s="82" t="s">
        <v>2868</v>
      </c>
      <c r="NC103" s="82" t="s">
        <v>2868</v>
      </c>
      <c r="ND103" s="82" t="s">
        <v>2868</v>
      </c>
      <c r="NE103" s="82" t="s">
        <v>2868</v>
      </c>
      <c r="NF103" s="82" t="s">
        <v>2868</v>
      </c>
      <c r="NG103" s="82" t="s">
        <v>2868</v>
      </c>
      <c r="NH103" s="82" t="s">
        <v>4295</v>
      </c>
      <c r="NI103" s="82" t="s">
        <v>3307</v>
      </c>
      <c r="NJ103" s="82" t="s">
        <v>2868</v>
      </c>
      <c r="NK103" s="82" t="s">
        <v>2868</v>
      </c>
      <c r="NL103" s="82" t="s">
        <v>2868</v>
      </c>
      <c r="NM103" s="82" t="s">
        <v>2868</v>
      </c>
      <c r="NN103" s="82" t="s">
        <v>2868</v>
      </c>
      <c r="NO103" s="82" t="s">
        <v>2868</v>
      </c>
      <c r="NP103" s="82" t="s">
        <v>2868</v>
      </c>
      <c r="NQ103" s="82" t="s">
        <v>2868</v>
      </c>
      <c r="NR103" s="82" t="s">
        <v>2868</v>
      </c>
      <c r="NS103" s="82" t="s">
        <v>2868</v>
      </c>
      <c r="NT103" s="82" t="s">
        <v>2868</v>
      </c>
      <c r="NU103" s="82" t="s">
        <v>2868</v>
      </c>
      <c r="NV103" s="82" t="s">
        <v>4289</v>
      </c>
      <c r="NW103" s="82" t="s">
        <v>3289</v>
      </c>
      <c r="NX103" s="82" t="s">
        <v>3294</v>
      </c>
      <c r="NY103" s="82" t="s">
        <v>3291</v>
      </c>
      <c r="NZ103" s="82" t="s">
        <v>3301</v>
      </c>
      <c r="OA103" s="82" t="s">
        <v>3293</v>
      </c>
      <c r="OB103" s="82" t="s">
        <v>3289</v>
      </c>
      <c r="OC103" s="82" t="s">
        <v>3291</v>
      </c>
      <c r="OD103" s="82" t="s">
        <v>2868</v>
      </c>
      <c r="OE103" s="82" t="s">
        <v>2868</v>
      </c>
      <c r="OF103" s="82" t="s">
        <v>3302</v>
      </c>
      <c r="OG103" s="82" t="s">
        <v>3293</v>
      </c>
      <c r="OH103" s="82" t="s">
        <v>3291</v>
      </c>
      <c r="OI103" s="82" t="s">
        <v>3291</v>
      </c>
      <c r="OJ103" s="82" t="s">
        <v>4021</v>
      </c>
      <c r="OK103" s="82" t="s">
        <v>3289</v>
      </c>
      <c r="OL103" s="82" t="s">
        <v>3302</v>
      </c>
      <c r="OM103" s="82" t="s">
        <v>3291</v>
      </c>
      <c r="ON103" s="82" t="s">
        <v>3308</v>
      </c>
      <c r="OO103" s="82" t="s">
        <v>3293</v>
      </c>
      <c r="OP103" s="82" t="s">
        <v>3289</v>
      </c>
      <c r="OQ103" s="82" t="s">
        <v>3291</v>
      </c>
      <c r="OR103" s="82" t="s">
        <v>2868</v>
      </c>
      <c r="OS103" s="82" t="s">
        <v>2868</v>
      </c>
      <c r="OT103" s="82" t="s">
        <v>3302</v>
      </c>
      <c r="OU103" s="82" t="s">
        <v>3293</v>
      </c>
      <c r="OV103" s="82" t="s">
        <v>3291</v>
      </c>
      <c r="OW103" s="82" t="s">
        <v>3291</v>
      </c>
      <c r="OX103" s="82" t="s">
        <v>2868</v>
      </c>
      <c r="OY103" s="82" t="s">
        <v>2868</v>
      </c>
      <c r="OZ103" s="82" t="s">
        <v>2868</v>
      </c>
      <c r="PA103" s="82" t="s">
        <v>2868</v>
      </c>
      <c r="PB103" s="82" t="s">
        <v>2868</v>
      </c>
      <c r="PC103" s="82" t="s">
        <v>2868</v>
      </c>
      <c r="PD103" s="82" t="s">
        <v>2868</v>
      </c>
      <c r="PE103" s="82" t="s">
        <v>2868</v>
      </c>
      <c r="PF103" s="82" t="s">
        <v>2868</v>
      </c>
      <c r="PG103" s="82" t="s">
        <v>2868</v>
      </c>
      <c r="PH103" s="82" t="s">
        <v>2868</v>
      </c>
      <c r="PI103" s="82" t="s">
        <v>2868</v>
      </c>
      <c r="PJ103" s="82" t="s">
        <v>2868</v>
      </c>
      <c r="PK103" s="82" t="s">
        <v>2868</v>
      </c>
      <c r="PL103" s="82" t="s">
        <v>2868</v>
      </c>
      <c r="PM103" s="82" t="s">
        <v>2868</v>
      </c>
      <c r="PN103" s="82" t="s">
        <v>2868</v>
      </c>
      <c r="PO103" s="82" t="s">
        <v>2868</v>
      </c>
      <c r="PP103" s="82" t="s">
        <v>2868</v>
      </c>
      <c r="PQ103" s="82" t="s">
        <v>2868</v>
      </c>
      <c r="PR103" s="82" t="s">
        <v>2868</v>
      </c>
      <c r="PS103" s="82" t="s">
        <v>2868</v>
      </c>
      <c r="PT103" s="82" t="s">
        <v>2868</v>
      </c>
      <c r="PU103" s="82" t="s">
        <v>2868</v>
      </c>
      <c r="PV103" s="82" t="s">
        <v>2868</v>
      </c>
      <c r="PW103" s="82" t="s">
        <v>2868</v>
      </c>
      <c r="PX103" s="82" t="s">
        <v>2868</v>
      </c>
      <c r="PY103" s="82" t="s">
        <v>2868</v>
      </c>
      <c r="PZ103" s="82" t="s">
        <v>2868</v>
      </c>
      <c r="QA103" s="82" t="s">
        <v>2868</v>
      </c>
      <c r="QB103" s="82" t="s">
        <v>2868</v>
      </c>
      <c r="QC103" s="82" t="s">
        <v>2868</v>
      </c>
      <c r="QD103" s="82" t="s">
        <v>2868</v>
      </c>
      <c r="QE103" s="82" t="s">
        <v>2868</v>
      </c>
      <c r="QF103" s="82" t="s">
        <v>2868</v>
      </c>
      <c r="QG103" s="82" t="s">
        <v>2868</v>
      </c>
      <c r="QH103" s="82" t="s">
        <v>2868</v>
      </c>
      <c r="QI103" s="82" t="s">
        <v>2868</v>
      </c>
      <c r="QJ103" s="82" t="s">
        <v>2868</v>
      </c>
      <c r="QK103" s="82" t="s">
        <v>2868</v>
      </c>
      <c r="QL103" s="82" t="s">
        <v>2868</v>
      </c>
      <c r="QM103" s="82" t="s">
        <v>2868</v>
      </c>
    </row>
    <row r="104" spans="2:455">
      <c r="B104" s="82" t="s">
        <v>3008</v>
      </c>
      <c r="C104" s="82" t="s">
        <v>4212</v>
      </c>
      <c r="D104" s="82" t="s">
        <v>3008</v>
      </c>
      <c r="E104" s="82" t="s">
        <v>3420</v>
      </c>
      <c r="F104" s="82" t="s">
        <v>849</v>
      </c>
      <c r="G104" s="82" t="s">
        <v>2717</v>
      </c>
      <c r="H104" s="82" t="s">
        <v>2717</v>
      </c>
      <c r="I104" s="82" t="s">
        <v>4019</v>
      </c>
      <c r="J104" s="82" t="s">
        <v>4021</v>
      </c>
      <c r="K104" s="82" t="s">
        <v>3308</v>
      </c>
      <c r="L104" s="82" t="s">
        <v>3291</v>
      </c>
      <c r="M104" s="82" t="s">
        <v>3304</v>
      </c>
      <c r="N104" s="82" t="s">
        <v>3345</v>
      </c>
      <c r="O104" s="82" t="s">
        <v>3293</v>
      </c>
      <c r="P104" s="82" t="s">
        <v>3345</v>
      </c>
      <c r="Q104" s="82" t="s">
        <v>3293</v>
      </c>
      <c r="R104" s="82" t="s">
        <v>3291</v>
      </c>
      <c r="S104" s="82" t="s">
        <v>3291</v>
      </c>
      <c r="T104" s="82" t="s">
        <v>2868</v>
      </c>
      <c r="U104" s="82" t="s">
        <v>2868</v>
      </c>
      <c r="V104" s="82" t="s">
        <v>4290</v>
      </c>
      <c r="W104" s="82" t="s">
        <v>3289</v>
      </c>
      <c r="X104" s="82" t="s">
        <v>3294</v>
      </c>
      <c r="Y104" s="82" t="s">
        <v>3291</v>
      </c>
      <c r="Z104" s="82" t="s">
        <v>3301</v>
      </c>
      <c r="AA104" s="82" t="s">
        <v>3293</v>
      </c>
      <c r="AB104" s="82" t="s">
        <v>3289</v>
      </c>
      <c r="AC104" s="82" t="s">
        <v>3291</v>
      </c>
      <c r="AD104" s="82" t="s">
        <v>2868</v>
      </c>
      <c r="AE104" s="82" t="s">
        <v>2868</v>
      </c>
      <c r="AF104" s="82" t="s">
        <v>3302</v>
      </c>
      <c r="AG104" s="82" t="s">
        <v>3293</v>
      </c>
      <c r="AH104" s="82" t="s">
        <v>3291</v>
      </c>
      <c r="AI104" s="82" t="s">
        <v>3291</v>
      </c>
      <c r="AJ104" s="82" t="s">
        <v>4277</v>
      </c>
      <c r="AK104" s="82" t="s">
        <v>3289</v>
      </c>
      <c r="AL104" s="82" t="s">
        <v>3294</v>
      </c>
      <c r="AM104" s="82" t="s">
        <v>3291</v>
      </c>
      <c r="AN104" s="82" t="s">
        <v>3301</v>
      </c>
      <c r="AO104" s="82" t="s">
        <v>3293</v>
      </c>
      <c r="AP104" s="82" t="s">
        <v>3289</v>
      </c>
      <c r="AQ104" s="82" t="s">
        <v>3291</v>
      </c>
      <c r="AR104" s="82" t="s">
        <v>2868</v>
      </c>
      <c r="AS104" s="82" t="s">
        <v>2868</v>
      </c>
      <c r="AT104" s="82" t="s">
        <v>3302</v>
      </c>
      <c r="AU104" s="82" t="s">
        <v>3293</v>
      </c>
      <c r="AV104" s="82" t="s">
        <v>3291</v>
      </c>
      <c r="AW104" s="82" t="s">
        <v>3291</v>
      </c>
      <c r="AX104" s="82" t="s">
        <v>4291</v>
      </c>
      <c r="AY104" s="82" t="s">
        <v>3289</v>
      </c>
      <c r="AZ104" s="82" t="s">
        <v>3294</v>
      </c>
      <c r="BA104" s="82" t="s">
        <v>3291</v>
      </c>
      <c r="BB104" s="82" t="s">
        <v>3301</v>
      </c>
      <c r="BC104" s="82" t="s">
        <v>3293</v>
      </c>
      <c r="BD104" s="82" t="s">
        <v>3289</v>
      </c>
      <c r="BE104" s="82" t="s">
        <v>3291</v>
      </c>
      <c r="BF104" s="82" t="s">
        <v>2868</v>
      </c>
      <c r="BG104" s="82" t="s">
        <v>2868</v>
      </c>
      <c r="BH104" s="82" t="s">
        <v>3302</v>
      </c>
      <c r="BI104" s="82" t="s">
        <v>3293</v>
      </c>
      <c r="BJ104" s="82" t="s">
        <v>3291</v>
      </c>
      <c r="BK104" s="82" t="s">
        <v>3291</v>
      </c>
      <c r="BL104" s="82" t="s">
        <v>4278</v>
      </c>
      <c r="BM104" s="82" t="s">
        <v>3289</v>
      </c>
      <c r="BN104" s="82" t="s">
        <v>3294</v>
      </c>
      <c r="BO104" s="82" t="s">
        <v>3291</v>
      </c>
      <c r="BP104" s="82" t="s">
        <v>3301</v>
      </c>
      <c r="BQ104" s="82" t="s">
        <v>3293</v>
      </c>
      <c r="BR104" s="82" t="s">
        <v>3289</v>
      </c>
      <c r="BS104" s="82" t="s">
        <v>3291</v>
      </c>
      <c r="BT104" s="82" t="s">
        <v>2868</v>
      </c>
      <c r="BU104" s="82" t="s">
        <v>2868</v>
      </c>
      <c r="BV104" s="82" t="s">
        <v>3302</v>
      </c>
      <c r="BW104" s="82" t="s">
        <v>3293</v>
      </c>
      <c r="BX104" s="82" t="s">
        <v>3291</v>
      </c>
      <c r="BY104" s="82" t="s">
        <v>3291</v>
      </c>
      <c r="BZ104" s="82" t="s">
        <v>4298</v>
      </c>
      <c r="CA104" s="82" t="s">
        <v>3289</v>
      </c>
      <c r="CB104" s="82" t="s">
        <v>3294</v>
      </c>
      <c r="CC104" s="82" t="s">
        <v>3291</v>
      </c>
      <c r="CD104" s="82" t="s">
        <v>3301</v>
      </c>
      <c r="CE104" s="82" t="s">
        <v>3293</v>
      </c>
      <c r="CF104" s="82" t="s">
        <v>3289</v>
      </c>
      <c r="CG104" s="82" t="s">
        <v>3291</v>
      </c>
      <c r="CH104" s="82" t="s">
        <v>2868</v>
      </c>
      <c r="CI104" s="82" t="s">
        <v>2868</v>
      </c>
      <c r="CJ104" s="82" t="s">
        <v>3302</v>
      </c>
      <c r="CK104" s="82" t="s">
        <v>3293</v>
      </c>
      <c r="CL104" s="82" t="s">
        <v>3291</v>
      </c>
      <c r="CM104" s="82" t="s">
        <v>3291</v>
      </c>
      <c r="CN104" s="82" t="s">
        <v>4280</v>
      </c>
      <c r="CO104" s="82" t="s">
        <v>3289</v>
      </c>
      <c r="CP104" s="82" t="s">
        <v>3294</v>
      </c>
      <c r="CQ104" s="82" t="s">
        <v>3291</v>
      </c>
      <c r="CR104" s="82" t="s">
        <v>3301</v>
      </c>
      <c r="CS104" s="82" t="s">
        <v>3293</v>
      </c>
      <c r="CT104" s="82" t="s">
        <v>3289</v>
      </c>
      <c r="CU104" s="82" t="s">
        <v>3291</v>
      </c>
      <c r="CV104" s="82" t="s">
        <v>2868</v>
      </c>
      <c r="CW104" s="82" t="s">
        <v>2868</v>
      </c>
      <c r="CX104" s="82" t="s">
        <v>3302</v>
      </c>
      <c r="CY104" s="82" t="s">
        <v>3293</v>
      </c>
      <c r="CZ104" s="82" t="s">
        <v>3291</v>
      </c>
      <c r="DA104" s="82" t="s">
        <v>3291</v>
      </c>
      <c r="DB104" s="82" t="s">
        <v>4281</v>
      </c>
      <c r="DC104" s="82" t="s">
        <v>3289</v>
      </c>
      <c r="DD104" s="82" t="s">
        <v>3294</v>
      </c>
      <c r="DE104" s="82" t="s">
        <v>3291</v>
      </c>
      <c r="DF104" s="82" t="s">
        <v>3301</v>
      </c>
      <c r="DG104" s="82" t="s">
        <v>3293</v>
      </c>
      <c r="DH104" s="82" t="s">
        <v>3289</v>
      </c>
      <c r="DI104" s="82" t="s">
        <v>3291</v>
      </c>
      <c r="DJ104" s="82" t="s">
        <v>2868</v>
      </c>
      <c r="DK104" s="82" t="s">
        <v>2868</v>
      </c>
      <c r="DL104" s="82" t="s">
        <v>3302</v>
      </c>
      <c r="DM104" s="82" t="s">
        <v>3293</v>
      </c>
      <c r="DN104" s="82" t="s">
        <v>3291</v>
      </c>
      <c r="DO104" s="82" t="s">
        <v>3291</v>
      </c>
      <c r="DP104" s="82" t="s">
        <v>4292</v>
      </c>
      <c r="DQ104" s="82" t="s">
        <v>3289</v>
      </c>
      <c r="DR104" s="82" t="s">
        <v>3294</v>
      </c>
      <c r="DS104" s="82" t="s">
        <v>3291</v>
      </c>
      <c r="DT104" s="82" t="s">
        <v>3301</v>
      </c>
      <c r="DU104" s="82" t="s">
        <v>3293</v>
      </c>
      <c r="DV104" s="82" t="s">
        <v>3289</v>
      </c>
      <c r="DW104" s="82" t="s">
        <v>3291</v>
      </c>
      <c r="DX104" s="82" t="s">
        <v>2868</v>
      </c>
      <c r="DY104" s="82" t="s">
        <v>2868</v>
      </c>
      <c r="DZ104" s="82" t="s">
        <v>3302</v>
      </c>
      <c r="EA104" s="82" t="s">
        <v>3293</v>
      </c>
      <c r="EB104" s="82" t="s">
        <v>3291</v>
      </c>
      <c r="EC104" s="82" t="s">
        <v>3291</v>
      </c>
      <c r="ED104" s="82" t="s">
        <v>4282</v>
      </c>
      <c r="EE104" s="82" t="s">
        <v>3289</v>
      </c>
      <c r="EF104" s="82" t="s">
        <v>3294</v>
      </c>
      <c r="EG104" s="82" t="s">
        <v>3291</v>
      </c>
      <c r="EH104" s="82" t="s">
        <v>3301</v>
      </c>
      <c r="EI104" s="82" t="s">
        <v>3293</v>
      </c>
      <c r="EJ104" s="82" t="s">
        <v>3289</v>
      </c>
      <c r="EK104" s="82" t="s">
        <v>3291</v>
      </c>
      <c r="EL104" s="82" t="s">
        <v>2868</v>
      </c>
      <c r="EM104" s="82" t="s">
        <v>2868</v>
      </c>
      <c r="EN104" s="82" t="s">
        <v>3302</v>
      </c>
      <c r="EO104" s="82" t="s">
        <v>3293</v>
      </c>
      <c r="EP104" s="82" t="s">
        <v>3291</v>
      </c>
      <c r="EQ104" s="82" t="s">
        <v>3291</v>
      </c>
      <c r="ER104" s="82" t="s">
        <v>4299</v>
      </c>
      <c r="ES104" s="82" t="s">
        <v>3289</v>
      </c>
      <c r="ET104" s="82" t="s">
        <v>3294</v>
      </c>
      <c r="EU104" s="82" t="s">
        <v>3291</v>
      </c>
      <c r="EV104" s="82" t="s">
        <v>3301</v>
      </c>
      <c r="EW104" s="82" t="s">
        <v>3293</v>
      </c>
      <c r="EX104" s="82" t="s">
        <v>3289</v>
      </c>
      <c r="EY104" s="82" t="s">
        <v>3291</v>
      </c>
      <c r="EZ104" s="82" t="s">
        <v>2868</v>
      </c>
      <c r="FA104" s="82" t="s">
        <v>2868</v>
      </c>
      <c r="FB104" s="82" t="s">
        <v>3302</v>
      </c>
      <c r="FC104" s="82" t="s">
        <v>3293</v>
      </c>
      <c r="FD104" s="82" t="s">
        <v>3291</v>
      </c>
      <c r="FE104" s="82" t="s">
        <v>3291</v>
      </c>
      <c r="FF104" s="82" t="s">
        <v>4293</v>
      </c>
      <c r="FG104" s="82" t="s">
        <v>3289</v>
      </c>
      <c r="FH104" s="82" t="s">
        <v>3294</v>
      </c>
      <c r="FI104" s="82" t="s">
        <v>3291</v>
      </c>
      <c r="FJ104" s="82" t="s">
        <v>3301</v>
      </c>
      <c r="FK104" s="82" t="s">
        <v>3293</v>
      </c>
      <c r="FL104" s="82" t="s">
        <v>3289</v>
      </c>
      <c r="FM104" s="82" t="s">
        <v>3291</v>
      </c>
      <c r="FN104" s="82" t="s">
        <v>2868</v>
      </c>
      <c r="FO104" s="82" t="s">
        <v>2868</v>
      </c>
      <c r="FP104" s="82" t="s">
        <v>3302</v>
      </c>
      <c r="FQ104" s="82" t="s">
        <v>3293</v>
      </c>
      <c r="FR104" s="82" t="s">
        <v>3291</v>
      </c>
      <c r="FS104" s="82" t="s">
        <v>3291</v>
      </c>
      <c r="FT104" s="82" t="s">
        <v>4284</v>
      </c>
      <c r="FU104" s="82" t="s">
        <v>3289</v>
      </c>
      <c r="FV104" s="82" t="s">
        <v>3294</v>
      </c>
      <c r="FW104" s="82" t="s">
        <v>3291</v>
      </c>
      <c r="FX104" s="82" t="s">
        <v>3301</v>
      </c>
      <c r="FY104" s="82" t="s">
        <v>3293</v>
      </c>
      <c r="FZ104" s="82" t="s">
        <v>3289</v>
      </c>
      <c r="GA104" s="82" t="s">
        <v>3291</v>
      </c>
      <c r="GB104" s="82" t="s">
        <v>2868</v>
      </c>
      <c r="GC104" s="82" t="s">
        <v>2868</v>
      </c>
      <c r="GD104" s="82" t="s">
        <v>3302</v>
      </c>
      <c r="GE104" s="82" t="s">
        <v>3293</v>
      </c>
      <c r="GF104" s="82" t="s">
        <v>3291</v>
      </c>
      <c r="GG104" s="82" t="s">
        <v>3291</v>
      </c>
      <c r="GH104" s="82" t="s">
        <v>4294</v>
      </c>
      <c r="GI104" s="82" t="s">
        <v>3297</v>
      </c>
      <c r="GJ104" s="82" t="s">
        <v>2868</v>
      </c>
      <c r="GK104" s="82" t="s">
        <v>2868</v>
      </c>
      <c r="GL104" s="82" t="s">
        <v>2868</v>
      </c>
      <c r="GM104" s="82" t="s">
        <v>2868</v>
      </c>
      <c r="GN104" s="82" t="s">
        <v>2868</v>
      </c>
      <c r="GO104" s="82" t="s">
        <v>2868</v>
      </c>
      <c r="GP104" s="82" t="s">
        <v>2868</v>
      </c>
      <c r="GQ104" s="82" t="s">
        <v>2868</v>
      </c>
      <c r="GR104" s="82" t="s">
        <v>2868</v>
      </c>
      <c r="GS104" s="82" t="s">
        <v>2868</v>
      </c>
      <c r="GT104" s="82" t="s">
        <v>2868</v>
      </c>
      <c r="GU104" s="82" t="s">
        <v>2868</v>
      </c>
      <c r="GV104" s="82" t="s">
        <v>4285</v>
      </c>
      <c r="GW104" s="82" t="s">
        <v>3297</v>
      </c>
      <c r="GX104" s="82" t="s">
        <v>2868</v>
      </c>
      <c r="GY104" s="82" t="s">
        <v>2868</v>
      </c>
      <c r="GZ104" s="82" t="s">
        <v>2868</v>
      </c>
      <c r="HA104" s="82" t="s">
        <v>2868</v>
      </c>
      <c r="HB104" s="82" t="s">
        <v>2868</v>
      </c>
      <c r="HC104" s="82" t="s">
        <v>2868</v>
      </c>
      <c r="HD104" s="82" t="s">
        <v>2868</v>
      </c>
      <c r="HE104" s="82" t="s">
        <v>2868</v>
      </c>
      <c r="HF104" s="82" t="s">
        <v>2868</v>
      </c>
      <c r="HG104" s="82" t="s">
        <v>2868</v>
      </c>
      <c r="HH104" s="82" t="s">
        <v>2868</v>
      </c>
      <c r="HI104" s="82" t="s">
        <v>2868</v>
      </c>
      <c r="HJ104" s="82" t="s">
        <v>4286</v>
      </c>
      <c r="HK104" s="82" t="s">
        <v>3297</v>
      </c>
      <c r="HL104" s="82" t="s">
        <v>2868</v>
      </c>
      <c r="HM104" s="82" t="s">
        <v>2868</v>
      </c>
      <c r="HN104" s="82" t="s">
        <v>2868</v>
      </c>
      <c r="HO104" s="82" t="s">
        <v>2868</v>
      </c>
      <c r="HP104" s="82" t="s">
        <v>2868</v>
      </c>
      <c r="HQ104" s="82" t="s">
        <v>2868</v>
      </c>
      <c r="HR104" s="82" t="s">
        <v>2868</v>
      </c>
      <c r="HS104" s="82" t="s">
        <v>2868</v>
      </c>
      <c r="HT104" s="82" t="s">
        <v>2868</v>
      </c>
      <c r="HU104" s="82" t="s">
        <v>2868</v>
      </c>
      <c r="HV104" s="82" t="s">
        <v>2868</v>
      </c>
      <c r="HW104" s="82" t="s">
        <v>2868</v>
      </c>
      <c r="HX104" s="82" t="s">
        <v>4287</v>
      </c>
      <c r="HY104" s="82" t="s">
        <v>3289</v>
      </c>
      <c r="HZ104" s="82" t="s">
        <v>3294</v>
      </c>
      <c r="IA104" s="82" t="s">
        <v>3291</v>
      </c>
      <c r="IB104" s="82" t="s">
        <v>3301</v>
      </c>
      <c r="IC104" s="82" t="s">
        <v>3293</v>
      </c>
      <c r="ID104" s="82" t="s">
        <v>3289</v>
      </c>
      <c r="IE104" s="82" t="s">
        <v>3291</v>
      </c>
      <c r="IF104" s="82" t="s">
        <v>2868</v>
      </c>
      <c r="IG104" s="82" t="s">
        <v>2868</v>
      </c>
      <c r="IH104" s="82" t="s">
        <v>3302</v>
      </c>
      <c r="II104" s="82" t="s">
        <v>3293</v>
      </c>
      <c r="IJ104" s="82" t="s">
        <v>3291</v>
      </c>
      <c r="IK104" s="82" t="s">
        <v>3291</v>
      </c>
      <c r="IL104" s="82" t="s">
        <v>4288</v>
      </c>
      <c r="IM104" s="82" t="s">
        <v>3289</v>
      </c>
      <c r="IN104" s="82" t="s">
        <v>3294</v>
      </c>
      <c r="IO104" s="82" t="s">
        <v>3291</v>
      </c>
      <c r="IP104" s="82" t="s">
        <v>3301</v>
      </c>
      <c r="IQ104" s="82" t="s">
        <v>3293</v>
      </c>
      <c r="IR104" s="82" t="s">
        <v>3289</v>
      </c>
      <c r="IS104" s="82" t="s">
        <v>3291</v>
      </c>
      <c r="IT104" s="82" t="s">
        <v>2868</v>
      </c>
      <c r="IU104" s="82" t="s">
        <v>2868</v>
      </c>
      <c r="IV104" s="82" t="s">
        <v>3302</v>
      </c>
      <c r="IW104" s="82" t="s">
        <v>3293</v>
      </c>
      <c r="IX104" s="82" t="s">
        <v>3291</v>
      </c>
      <c r="IY104" s="82" t="s">
        <v>3291</v>
      </c>
      <c r="IZ104" s="82" t="s">
        <v>4295</v>
      </c>
      <c r="JA104" s="82" t="s">
        <v>3289</v>
      </c>
      <c r="JB104" s="82" t="s">
        <v>3294</v>
      </c>
      <c r="JC104" s="82" t="s">
        <v>3291</v>
      </c>
      <c r="JD104" s="82" t="s">
        <v>3301</v>
      </c>
      <c r="JE104" s="82" t="s">
        <v>3293</v>
      </c>
      <c r="JF104" s="82" t="s">
        <v>3289</v>
      </c>
      <c r="JG104" s="82" t="s">
        <v>3291</v>
      </c>
      <c r="JH104" s="82" t="s">
        <v>2868</v>
      </c>
      <c r="JI104" s="82" t="s">
        <v>2868</v>
      </c>
      <c r="JJ104" s="82" t="s">
        <v>3302</v>
      </c>
      <c r="JK104" s="82" t="s">
        <v>3293</v>
      </c>
      <c r="JL104" s="82" t="s">
        <v>3291</v>
      </c>
      <c r="JM104" s="82" t="s">
        <v>3291</v>
      </c>
      <c r="JN104" s="82" t="s">
        <v>2868</v>
      </c>
      <c r="JO104" s="82" t="s">
        <v>2868</v>
      </c>
      <c r="JP104" s="82" t="s">
        <v>2868</v>
      </c>
      <c r="JQ104" s="82" t="s">
        <v>2868</v>
      </c>
      <c r="JR104" s="82" t="s">
        <v>2868</v>
      </c>
      <c r="JS104" s="82" t="s">
        <v>2868</v>
      </c>
      <c r="JT104" s="82" t="s">
        <v>2868</v>
      </c>
      <c r="JU104" s="82" t="s">
        <v>2868</v>
      </c>
      <c r="JV104" s="82" t="s">
        <v>2868</v>
      </c>
      <c r="JW104" s="82" t="s">
        <v>2868</v>
      </c>
      <c r="JX104" s="82" t="s">
        <v>2868</v>
      </c>
      <c r="JY104" s="82" t="s">
        <v>2868</v>
      </c>
      <c r="JZ104" s="82" t="s">
        <v>2868</v>
      </c>
      <c r="KA104" s="82" t="s">
        <v>2868</v>
      </c>
      <c r="KB104" s="82" t="s">
        <v>2868</v>
      </c>
      <c r="KC104" s="82" t="s">
        <v>2868</v>
      </c>
      <c r="KD104" s="82" t="s">
        <v>2868</v>
      </c>
      <c r="KE104" s="82" t="s">
        <v>2868</v>
      </c>
      <c r="KF104" s="82" t="s">
        <v>2868</v>
      </c>
      <c r="KG104" s="82" t="s">
        <v>2868</v>
      </c>
      <c r="KH104" s="82" t="s">
        <v>2868</v>
      </c>
      <c r="KI104" s="82" t="s">
        <v>2868</v>
      </c>
      <c r="KJ104" s="82" t="s">
        <v>2868</v>
      </c>
      <c r="KK104" s="82" t="s">
        <v>2868</v>
      </c>
      <c r="KL104" s="82" t="s">
        <v>2868</v>
      </c>
      <c r="KM104" s="82" t="s">
        <v>2868</v>
      </c>
      <c r="KN104" s="82" t="s">
        <v>2868</v>
      </c>
      <c r="KO104" s="82" t="s">
        <v>2868</v>
      </c>
      <c r="KP104" s="82" t="s">
        <v>2868</v>
      </c>
      <c r="KQ104" s="82" t="s">
        <v>2868</v>
      </c>
      <c r="KR104" s="82" t="s">
        <v>2868</v>
      </c>
      <c r="KS104" s="82" t="s">
        <v>2868</v>
      </c>
      <c r="KT104" s="82" t="s">
        <v>2868</v>
      </c>
      <c r="KU104" s="82" t="s">
        <v>2868</v>
      </c>
      <c r="KV104" s="82" t="s">
        <v>2868</v>
      </c>
      <c r="KW104" s="82" t="s">
        <v>2868</v>
      </c>
      <c r="KX104" s="82" t="s">
        <v>2868</v>
      </c>
      <c r="KY104" s="82" t="s">
        <v>2868</v>
      </c>
      <c r="KZ104" s="82" t="s">
        <v>2868</v>
      </c>
      <c r="LA104" s="82" t="s">
        <v>2868</v>
      </c>
      <c r="LB104" s="82" t="s">
        <v>2868</v>
      </c>
      <c r="LC104" s="82" t="s">
        <v>2868</v>
      </c>
      <c r="LD104" s="82" t="s">
        <v>2868</v>
      </c>
      <c r="LE104" s="82" t="s">
        <v>2868</v>
      </c>
      <c r="LF104" s="82" t="s">
        <v>2868</v>
      </c>
      <c r="LG104" s="82" t="s">
        <v>2868</v>
      </c>
      <c r="LH104" s="82" t="s">
        <v>2868</v>
      </c>
      <c r="LI104" s="82" t="s">
        <v>2868</v>
      </c>
      <c r="LJ104" s="82" t="s">
        <v>2868</v>
      </c>
      <c r="LK104" s="82" t="s">
        <v>2868</v>
      </c>
      <c r="LL104" s="82" t="s">
        <v>2868</v>
      </c>
      <c r="LM104" s="82" t="s">
        <v>2868</v>
      </c>
      <c r="LN104" s="82" t="s">
        <v>2868</v>
      </c>
      <c r="LO104" s="82" t="s">
        <v>2868</v>
      </c>
      <c r="LP104" s="82" t="s">
        <v>2868</v>
      </c>
      <c r="LQ104" s="82" t="s">
        <v>2868</v>
      </c>
      <c r="LR104" s="82" t="s">
        <v>2868</v>
      </c>
      <c r="LS104" s="82" t="s">
        <v>2868</v>
      </c>
      <c r="LT104" s="82" t="s">
        <v>2868</v>
      </c>
      <c r="LU104" s="82" t="s">
        <v>2868</v>
      </c>
      <c r="LV104" s="82" t="s">
        <v>2868</v>
      </c>
      <c r="LW104" s="82" t="s">
        <v>2868</v>
      </c>
      <c r="LX104" s="82" t="s">
        <v>2868</v>
      </c>
      <c r="LY104" s="82" t="s">
        <v>2868</v>
      </c>
      <c r="LZ104" s="82" t="s">
        <v>2868</v>
      </c>
      <c r="MA104" s="82" t="s">
        <v>2868</v>
      </c>
      <c r="MB104" s="82" t="s">
        <v>2868</v>
      </c>
      <c r="MC104" s="82" t="s">
        <v>2868</v>
      </c>
      <c r="MD104" s="82" t="s">
        <v>2868</v>
      </c>
      <c r="ME104" s="82" t="s">
        <v>2868</v>
      </c>
      <c r="MF104" s="82" t="s">
        <v>2868</v>
      </c>
      <c r="MG104" s="82" t="s">
        <v>2868</v>
      </c>
      <c r="MH104" s="82" t="s">
        <v>2868</v>
      </c>
      <c r="MI104" s="82" t="s">
        <v>2868</v>
      </c>
      <c r="MJ104" s="82" t="s">
        <v>2868</v>
      </c>
      <c r="MK104" s="82" t="s">
        <v>2868</v>
      </c>
      <c r="ML104" s="82" t="s">
        <v>2868</v>
      </c>
      <c r="MM104" s="82" t="s">
        <v>2868</v>
      </c>
      <c r="MN104" s="82" t="s">
        <v>2868</v>
      </c>
      <c r="MO104" s="82" t="s">
        <v>2868</v>
      </c>
      <c r="MP104" s="82" t="s">
        <v>2868</v>
      </c>
      <c r="MQ104" s="82" t="s">
        <v>2868</v>
      </c>
      <c r="MR104" s="82" t="s">
        <v>2868</v>
      </c>
      <c r="MS104" s="82" t="s">
        <v>2868</v>
      </c>
      <c r="MT104" s="82" t="s">
        <v>2868</v>
      </c>
      <c r="MU104" s="82" t="s">
        <v>2868</v>
      </c>
      <c r="MV104" s="82" t="s">
        <v>2868</v>
      </c>
      <c r="MW104" s="82" t="s">
        <v>2868</v>
      </c>
      <c r="MX104" s="82" t="s">
        <v>2868</v>
      </c>
      <c r="MY104" s="82" t="s">
        <v>2868</v>
      </c>
      <c r="MZ104" s="82" t="s">
        <v>2868</v>
      </c>
      <c r="NA104" s="82" t="s">
        <v>2868</v>
      </c>
      <c r="NB104" s="82" t="s">
        <v>2868</v>
      </c>
      <c r="NC104" s="82" t="s">
        <v>2868</v>
      </c>
      <c r="ND104" s="82" t="s">
        <v>2868</v>
      </c>
      <c r="NE104" s="82" t="s">
        <v>2868</v>
      </c>
      <c r="NF104" s="82" t="s">
        <v>2868</v>
      </c>
      <c r="NG104" s="82" t="s">
        <v>2868</v>
      </c>
      <c r="NH104" s="82" t="s">
        <v>2868</v>
      </c>
      <c r="NI104" s="82" t="s">
        <v>2868</v>
      </c>
      <c r="NJ104" s="82" t="s">
        <v>2868</v>
      </c>
      <c r="NK104" s="82" t="s">
        <v>2868</v>
      </c>
      <c r="NL104" s="82" t="s">
        <v>2868</v>
      </c>
      <c r="NM104" s="82" t="s">
        <v>2868</v>
      </c>
      <c r="NN104" s="82" t="s">
        <v>2868</v>
      </c>
      <c r="NO104" s="82" t="s">
        <v>2868</v>
      </c>
      <c r="NP104" s="82" t="s">
        <v>2868</v>
      </c>
      <c r="NQ104" s="82" t="s">
        <v>2868</v>
      </c>
      <c r="NR104" s="82" t="s">
        <v>2868</v>
      </c>
      <c r="NS104" s="82" t="s">
        <v>2868</v>
      </c>
      <c r="NT104" s="82" t="s">
        <v>2868</v>
      </c>
      <c r="NU104" s="82" t="s">
        <v>2868</v>
      </c>
      <c r="NV104" s="82" t="s">
        <v>2868</v>
      </c>
      <c r="NW104" s="82" t="s">
        <v>2868</v>
      </c>
      <c r="NX104" s="82" t="s">
        <v>2868</v>
      </c>
      <c r="NY104" s="82" t="s">
        <v>2868</v>
      </c>
      <c r="NZ104" s="82" t="s">
        <v>2868</v>
      </c>
      <c r="OA104" s="82" t="s">
        <v>2868</v>
      </c>
      <c r="OB104" s="82" t="s">
        <v>2868</v>
      </c>
      <c r="OC104" s="82" t="s">
        <v>2868</v>
      </c>
      <c r="OD104" s="82" t="s">
        <v>2868</v>
      </c>
      <c r="OE104" s="82" t="s">
        <v>2868</v>
      </c>
      <c r="OF104" s="82" t="s">
        <v>2868</v>
      </c>
      <c r="OG104" s="82" t="s">
        <v>2868</v>
      </c>
      <c r="OH104" s="82" t="s">
        <v>2868</v>
      </c>
      <c r="OI104" s="82" t="s">
        <v>2868</v>
      </c>
      <c r="OJ104" s="82" t="s">
        <v>2868</v>
      </c>
      <c r="OK104" s="82" t="s">
        <v>2868</v>
      </c>
      <c r="OL104" s="82" t="s">
        <v>2868</v>
      </c>
      <c r="OM104" s="82" t="s">
        <v>2868</v>
      </c>
      <c r="ON104" s="82" t="s">
        <v>2868</v>
      </c>
      <c r="OO104" s="82" t="s">
        <v>2868</v>
      </c>
      <c r="OP104" s="82" t="s">
        <v>2868</v>
      </c>
      <c r="OQ104" s="82" t="s">
        <v>2868</v>
      </c>
      <c r="OR104" s="82" t="s">
        <v>2868</v>
      </c>
      <c r="OS104" s="82" t="s">
        <v>2868</v>
      </c>
      <c r="OT104" s="82" t="s">
        <v>2868</v>
      </c>
      <c r="OU104" s="82" t="s">
        <v>2868</v>
      </c>
      <c r="OV104" s="82" t="s">
        <v>2868</v>
      </c>
      <c r="OW104" s="82" t="s">
        <v>2868</v>
      </c>
      <c r="OX104" s="82" t="s">
        <v>2868</v>
      </c>
      <c r="OY104" s="82" t="s">
        <v>2868</v>
      </c>
      <c r="OZ104" s="82" t="s">
        <v>2868</v>
      </c>
      <c r="PA104" s="82" t="s">
        <v>2868</v>
      </c>
      <c r="PB104" s="82" t="s">
        <v>2868</v>
      </c>
      <c r="PC104" s="82" t="s">
        <v>2868</v>
      </c>
      <c r="PD104" s="82" t="s">
        <v>2868</v>
      </c>
      <c r="PE104" s="82" t="s">
        <v>2868</v>
      </c>
      <c r="PF104" s="82" t="s">
        <v>2868</v>
      </c>
      <c r="PG104" s="82" t="s">
        <v>2868</v>
      </c>
      <c r="PH104" s="82" t="s">
        <v>2868</v>
      </c>
      <c r="PI104" s="82" t="s">
        <v>2868</v>
      </c>
      <c r="PJ104" s="82" t="s">
        <v>2868</v>
      </c>
      <c r="PK104" s="82" t="s">
        <v>2868</v>
      </c>
      <c r="PL104" s="82" t="s">
        <v>2868</v>
      </c>
      <c r="PM104" s="82" t="s">
        <v>2868</v>
      </c>
      <c r="PN104" s="82" t="s">
        <v>2868</v>
      </c>
      <c r="PO104" s="82" t="s">
        <v>2868</v>
      </c>
      <c r="PP104" s="82" t="s">
        <v>2868</v>
      </c>
      <c r="PQ104" s="82" t="s">
        <v>2868</v>
      </c>
      <c r="PR104" s="82" t="s">
        <v>2868</v>
      </c>
      <c r="PS104" s="82" t="s">
        <v>2868</v>
      </c>
      <c r="PT104" s="82" t="s">
        <v>2868</v>
      </c>
      <c r="PU104" s="82" t="s">
        <v>2868</v>
      </c>
      <c r="PV104" s="82" t="s">
        <v>2868</v>
      </c>
      <c r="PW104" s="82" t="s">
        <v>2868</v>
      </c>
      <c r="PX104" s="82" t="s">
        <v>2868</v>
      </c>
      <c r="PY104" s="82" t="s">
        <v>2868</v>
      </c>
      <c r="PZ104" s="82" t="s">
        <v>2868</v>
      </c>
      <c r="QA104" s="82" t="s">
        <v>2868</v>
      </c>
      <c r="QB104" s="82" t="s">
        <v>2868</v>
      </c>
      <c r="QC104" s="82" t="s">
        <v>2868</v>
      </c>
      <c r="QD104" s="82" t="s">
        <v>2868</v>
      </c>
      <c r="QE104" s="82" t="s">
        <v>2868</v>
      </c>
      <c r="QF104" s="82" t="s">
        <v>2868</v>
      </c>
      <c r="QG104" s="82" t="s">
        <v>2868</v>
      </c>
      <c r="QH104" s="82" t="s">
        <v>2868</v>
      </c>
      <c r="QI104" s="82" t="s">
        <v>2868</v>
      </c>
      <c r="QJ104" s="82" t="s">
        <v>2868</v>
      </c>
      <c r="QK104" s="82" t="s">
        <v>2868</v>
      </c>
      <c r="QL104" s="82" t="s">
        <v>2868</v>
      </c>
      <c r="QM104" s="82" t="s">
        <v>2868</v>
      </c>
    </row>
    <row r="105" spans="2:455">
      <c r="B105" s="82" t="s">
        <v>3009</v>
      </c>
      <c r="C105" s="82" t="s">
        <v>4214</v>
      </c>
      <c r="D105" s="82" t="s">
        <v>3009</v>
      </c>
      <c r="E105" s="82" t="s">
        <v>3421</v>
      </c>
      <c r="F105" s="82" t="s">
        <v>849</v>
      </c>
      <c r="G105" s="82" t="s">
        <v>2311</v>
      </c>
      <c r="H105" s="82" t="s">
        <v>2311</v>
      </c>
      <c r="I105" s="82" t="s">
        <v>4019</v>
      </c>
      <c r="J105" s="82" t="s">
        <v>4021</v>
      </c>
      <c r="K105" s="82" t="s">
        <v>3303</v>
      </c>
      <c r="L105" s="82" t="s">
        <v>3291</v>
      </c>
      <c r="M105" s="82" t="s">
        <v>3297</v>
      </c>
      <c r="N105" s="82" t="s">
        <v>3389</v>
      </c>
      <c r="O105" s="82" t="s">
        <v>3291</v>
      </c>
      <c r="P105" s="82" t="s">
        <v>3306</v>
      </c>
      <c r="Q105" s="82" t="s">
        <v>3291</v>
      </c>
      <c r="R105" s="82" t="s">
        <v>3314</v>
      </c>
      <c r="S105" s="82" t="s">
        <v>3291</v>
      </c>
      <c r="T105" s="82" t="s">
        <v>2868</v>
      </c>
      <c r="U105" s="82" t="s">
        <v>2868</v>
      </c>
      <c r="V105" s="82" t="s">
        <v>4276</v>
      </c>
      <c r="W105" s="82" t="s">
        <v>3289</v>
      </c>
      <c r="X105" s="82" t="s">
        <v>3294</v>
      </c>
      <c r="Y105" s="82" t="s">
        <v>3291</v>
      </c>
      <c r="Z105" s="82" t="s">
        <v>3314</v>
      </c>
      <c r="AA105" s="82" t="s">
        <v>3291</v>
      </c>
      <c r="AB105" s="82" t="s">
        <v>3289</v>
      </c>
      <c r="AC105" s="82" t="s">
        <v>3291</v>
      </c>
      <c r="AD105" s="82" t="s">
        <v>2868</v>
      </c>
      <c r="AE105" s="82" t="s">
        <v>2868</v>
      </c>
      <c r="AF105" s="82" t="s">
        <v>3302</v>
      </c>
      <c r="AG105" s="82" t="s">
        <v>3293</v>
      </c>
      <c r="AH105" s="82" t="s">
        <v>3297</v>
      </c>
      <c r="AI105" s="82" t="s">
        <v>3293</v>
      </c>
      <c r="AJ105" s="82" t="s">
        <v>4290</v>
      </c>
      <c r="AK105" s="82" t="s">
        <v>3289</v>
      </c>
      <c r="AL105" s="82" t="s">
        <v>3294</v>
      </c>
      <c r="AM105" s="82" t="s">
        <v>3291</v>
      </c>
      <c r="AN105" s="82" t="s">
        <v>3314</v>
      </c>
      <c r="AO105" s="82" t="s">
        <v>3291</v>
      </c>
      <c r="AP105" s="82" t="s">
        <v>3289</v>
      </c>
      <c r="AQ105" s="82" t="s">
        <v>3291</v>
      </c>
      <c r="AR105" s="82" t="s">
        <v>2868</v>
      </c>
      <c r="AS105" s="82" t="s">
        <v>2868</v>
      </c>
      <c r="AT105" s="82" t="s">
        <v>3302</v>
      </c>
      <c r="AU105" s="82" t="s">
        <v>3293</v>
      </c>
      <c r="AV105" s="82" t="s">
        <v>3297</v>
      </c>
      <c r="AW105" s="82" t="s">
        <v>3293</v>
      </c>
      <c r="AX105" s="82" t="s">
        <v>4277</v>
      </c>
      <c r="AY105" s="82" t="s">
        <v>3289</v>
      </c>
      <c r="AZ105" s="82" t="s">
        <v>3294</v>
      </c>
      <c r="BA105" s="82" t="s">
        <v>3291</v>
      </c>
      <c r="BB105" s="82" t="s">
        <v>3298</v>
      </c>
      <c r="BC105" s="82" t="s">
        <v>3291</v>
      </c>
      <c r="BD105" s="82" t="s">
        <v>3289</v>
      </c>
      <c r="BE105" s="82" t="s">
        <v>3291</v>
      </c>
      <c r="BF105" s="82" t="s">
        <v>2868</v>
      </c>
      <c r="BG105" s="82" t="s">
        <v>2868</v>
      </c>
      <c r="BH105" s="82" t="s">
        <v>3302</v>
      </c>
      <c r="BI105" s="82" t="s">
        <v>3293</v>
      </c>
      <c r="BJ105" s="82" t="s">
        <v>3289</v>
      </c>
      <c r="BK105" s="82" t="s">
        <v>3293</v>
      </c>
      <c r="BL105" s="82" t="s">
        <v>4291</v>
      </c>
      <c r="BM105" s="82" t="s">
        <v>3289</v>
      </c>
      <c r="BN105" s="82" t="s">
        <v>3294</v>
      </c>
      <c r="BO105" s="82" t="s">
        <v>3291</v>
      </c>
      <c r="BP105" s="82" t="s">
        <v>3298</v>
      </c>
      <c r="BQ105" s="82" t="s">
        <v>3291</v>
      </c>
      <c r="BR105" s="82" t="s">
        <v>3289</v>
      </c>
      <c r="BS105" s="82" t="s">
        <v>3291</v>
      </c>
      <c r="BT105" s="82" t="s">
        <v>2868</v>
      </c>
      <c r="BU105" s="82" t="s">
        <v>2868</v>
      </c>
      <c r="BV105" s="82" t="s">
        <v>3302</v>
      </c>
      <c r="BW105" s="82" t="s">
        <v>3293</v>
      </c>
      <c r="BX105" s="82" t="s">
        <v>3289</v>
      </c>
      <c r="BY105" s="82" t="s">
        <v>3293</v>
      </c>
      <c r="BZ105" s="82" t="s">
        <v>4278</v>
      </c>
      <c r="CA105" s="82" t="s">
        <v>3289</v>
      </c>
      <c r="CB105" s="82" t="s">
        <v>3294</v>
      </c>
      <c r="CC105" s="82" t="s">
        <v>3291</v>
      </c>
      <c r="CD105" s="82" t="s">
        <v>3303</v>
      </c>
      <c r="CE105" s="82" t="s">
        <v>3293</v>
      </c>
      <c r="CF105" s="82" t="s">
        <v>3289</v>
      </c>
      <c r="CG105" s="82" t="s">
        <v>3291</v>
      </c>
      <c r="CH105" s="82" t="s">
        <v>2868</v>
      </c>
      <c r="CI105" s="82" t="s">
        <v>2868</v>
      </c>
      <c r="CJ105" s="82" t="s">
        <v>3302</v>
      </c>
      <c r="CK105" s="82" t="s">
        <v>3293</v>
      </c>
      <c r="CL105" s="82" t="s">
        <v>3289</v>
      </c>
      <c r="CM105" s="82" t="s">
        <v>3291</v>
      </c>
      <c r="CN105" s="82" t="s">
        <v>4279</v>
      </c>
      <c r="CO105" s="82" t="s">
        <v>3289</v>
      </c>
      <c r="CP105" s="82" t="s">
        <v>3294</v>
      </c>
      <c r="CQ105" s="82" t="s">
        <v>3291</v>
      </c>
      <c r="CR105" s="82" t="s">
        <v>3303</v>
      </c>
      <c r="CS105" s="82" t="s">
        <v>3293</v>
      </c>
      <c r="CT105" s="82" t="s">
        <v>3289</v>
      </c>
      <c r="CU105" s="82" t="s">
        <v>3291</v>
      </c>
      <c r="CV105" s="82" t="s">
        <v>2868</v>
      </c>
      <c r="CW105" s="82" t="s">
        <v>2868</v>
      </c>
      <c r="CX105" s="82" t="s">
        <v>3302</v>
      </c>
      <c r="CY105" s="82" t="s">
        <v>3293</v>
      </c>
      <c r="CZ105" s="82" t="s">
        <v>3289</v>
      </c>
      <c r="DA105" s="82" t="s">
        <v>3291</v>
      </c>
      <c r="DB105" s="82" t="s">
        <v>4280</v>
      </c>
      <c r="DC105" s="82" t="s">
        <v>3289</v>
      </c>
      <c r="DD105" s="82" t="s">
        <v>3294</v>
      </c>
      <c r="DE105" s="82" t="s">
        <v>3291</v>
      </c>
      <c r="DF105" s="82" t="s">
        <v>3298</v>
      </c>
      <c r="DG105" s="82" t="s">
        <v>3293</v>
      </c>
      <c r="DH105" s="82" t="s">
        <v>3289</v>
      </c>
      <c r="DI105" s="82" t="s">
        <v>3291</v>
      </c>
      <c r="DJ105" s="82" t="s">
        <v>2868</v>
      </c>
      <c r="DK105" s="82" t="s">
        <v>2868</v>
      </c>
      <c r="DL105" s="82" t="s">
        <v>3302</v>
      </c>
      <c r="DM105" s="82" t="s">
        <v>3293</v>
      </c>
      <c r="DN105" s="82" t="s">
        <v>3297</v>
      </c>
      <c r="DO105" s="82" t="s">
        <v>3291</v>
      </c>
      <c r="DP105" s="82" t="s">
        <v>4281</v>
      </c>
      <c r="DQ105" s="82" t="s">
        <v>3297</v>
      </c>
      <c r="DR105" s="82" t="s">
        <v>2868</v>
      </c>
      <c r="DS105" s="82" t="s">
        <v>2868</v>
      </c>
      <c r="DT105" s="82" t="s">
        <v>2868</v>
      </c>
      <c r="DU105" s="82" t="s">
        <v>2868</v>
      </c>
      <c r="DV105" s="82" t="s">
        <v>2868</v>
      </c>
      <c r="DW105" s="82" t="s">
        <v>2868</v>
      </c>
      <c r="DX105" s="82" t="s">
        <v>2868</v>
      </c>
      <c r="DY105" s="82" t="s">
        <v>2868</v>
      </c>
      <c r="DZ105" s="82" t="s">
        <v>2868</v>
      </c>
      <c r="EA105" s="82" t="s">
        <v>2868</v>
      </c>
      <c r="EB105" s="82" t="s">
        <v>2868</v>
      </c>
      <c r="EC105" s="82" t="s">
        <v>2868</v>
      </c>
      <c r="ED105" s="82" t="s">
        <v>4292</v>
      </c>
      <c r="EE105" s="82" t="s">
        <v>3289</v>
      </c>
      <c r="EF105" s="82" t="s">
        <v>3294</v>
      </c>
      <c r="EG105" s="82" t="s">
        <v>3291</v>
      </c>
      <c r="EH105" s="82" t="s">
        <v>3301</v>
      </c>
      <c r="EI105" s="82" t="s">
        <v>3293</v>
      </c>
      <c r="EJ105" s="82" t="s">
        <v>3289</v>
      </c>
      <c r="EK105" s="82" t="s">
        <v>3291</v>
      </c>
      <c r="EL105" s="82" t="s">
        <v>2868</v>
      </c>
      <c r="EM105" s="82" t="s">
        <v>2868</v>
      </c>
      <c r="EN105" s="82" t="s">
        <v>3302</v>
      </c>
      <c r="EO105" s="82" t="s">
        <v>3293</v>
      </c>
      <c r="EP105" s="82" t="s">
        <v>3291</v>
      </c>
      <c r="EQ105" s="82" t="s">
        <v>3291</v>
      </c>
      <c r="ER105" s="82" t="s">
        <v>4282</v>
      </c>
      <c r="ES105" s="82" t="s">
        <v>3289</v>
      </c>
      <c r="ET105" s="82" t="s">
        <v>3294</v>
      </c>
      <c r="EU105" s="82" t="s">
        <v>3291</v>
      </c>
      <c r="EV105" s="82" t="s">
        <v>3301</v>
      </c>
      <c r="EW105" s="82" t="s">
        <v>3293</v>
      </c>
      <c r="EX105" s="82" t="s">
        <v>3289</v>
      </c>
      <c r="EY105" s="82" t="s">
        <v>3291</v>
      </c>
      <c r="EZ105" s="82" t="s">
        <v>2868</v>
      </c>
      <c r="FA105" s="82" t="s">
        <v>2868</v>
      </c>
      <c r="FB105" s="82" t="s">
        <v>3302</v>
      </c>
      <c r="FC105" s="82" t="s">
        <v>3293</v>
      </c>
      <c r="FD105" s="82" t="s">
        <v>3291</v>
      </c>
      <c r="FE105" s="82" t="s">
        <v>3291</v>
      </c>
      <c r="FF105" s="82" t="s">
        <v>4283</v>
      </c>
      <c r="FG105" s="82" t="s">
        <v>3289</v>
      </c>
      <c r="FH105" s="82" t="s">
        <v>3294</v>
      </c>
      <c r="FI105" s="82" t="s">
        <v>3291</v>
      </c>
      <c r="FJ105" s="82" t="s">
        <v>3301</v>
      </c>
      <c r="FK105" s="82" t="s">
        <v>3293</v>
      </c>
      <c r="FL105" s="82" t="s">
        <v>3289</v>
      </c>
      <c r="FM105" s="82" t="s">
        <v>3291</v>
      </c>
      <c r="FN105" s="82" t="s">
        <v>2868</v>
      </c>
      <c r="FO105" s="82" t="s">
        <v>2868</v>
      </c>
      <c r="FP105" s="82" t="s">
        <v>3302</v>
      </c>
      <c r="FQ105" s="82" t="s">
        <v>3293</v>
      </c>
      <c r="FR105" s="82" t="s">
        <v>3291</v>
      </c>
      <c r="FS105" s="82" t="s">
        <v>3291</v>
      </c>
      <c r="FT105" s="82" t="s">
        <v>4293</v>
      </c>
      <c r="FU105" s="82" t="s">
        <v>3289</v>
      </c>
      <c r="FV105" s="82" t="s">
        <v>3294</v>
      </c>
      <c r="FW105" s="82" t="s">
        <v>3291</v>
      </c>
      <c r="FX105" s="82" t="s">
        <v>3301</v>
      </c>
      <c r="FY105" s="82" t="s">
        <v>3293</v>
      </c>
      <c r="FZ105" s="82" t="s">
        <v>3289</v>
      </c>
      <c r="GA105" s="82" t="s">
        <v>3291</v>
      </c>
      <c r="GB105" s="82" t="s">
        <v>2868</v>
      </c>
      <c r="GC105" s="82" t="s">
        <v>2868</v>
      </c>
      <c r="GD105" s="82" t="s">
        <v>3302</v>
      </c>
      <c r="GE105" s="82" t="s">
        <v>3293</v>
      </c>
      <c r="GF105" s="82" t="s">
        <v>3291</v>
      </c>
      <c r="GG105" s="82" t="s">
        <v>3291</v>
      </c>
      <c r="GH105" s="82" t="s">
        <v>4284</v>
      </c>
      <c r="GI105" s="82" t="s">
        <v>3289</v>
      </c>
      <c r="GJ105" s="82" t="s">
        <v>3294</v>
      </c>
      <c r="GK105" s="82" t="s">
        <v>3291</v>
      </c>
      <c r="GL105" s="82" t="s">
        <v>3303</v>
      </c>
      <c r="GM105" s="82" t="s">
        <v>3291</v>
      </c>
      <c r="GN105" s="82" t="s">
        <v>3289</v>
      </c>
      <c r="GO105" s="82" t="s">
        <v>3291</v>
      </c>
      <c r="GP105" s="82" t="s">
        <v>2868</v>
      </c>
      <c r="GQ105" s="82" t="s">
        <v>2868</v>
      </c>
      <c r="GR105" s="82" t="s">
        <v>3302</v>
      </c>
      <c r="GS105" s="82" t="s">
        <v>3293</v>
      </c>
      <c r="GT105" s="82" t="s">
        <v>3291</v>
      </c>
      <c r="GU105" s="82" t="s">
        <v>3293</v>
      </c>
      <c r="GV105" s="82" t="s">
        <v>4294</v>
      </c>
      <c r="GW105" s="82" t="s">
        <v>3289</v>
      </c>
      <c r="GX105" s="82" t="s">
        <v>3294</v>
      </c>
      <c r="GY105" s="82" t="s">
        <v>3291</v>
      </c>
      <c r="GZ105" s="82" t="s">
        <v>3303</v>
      </c>
      <c r="HA105" s="82" t="s">
        <v>3293</v>
      </c>
      <c r="HB105" s="82" t="s">
        <v>3289</v>
      </c>
      <c r="HC105" s="82" t="s">
        <v>3291</v>
      </c>
      <c r="HD105" s="82" t="s">
        <v>2868</v>
      </c>
      <c r="HE105" s="82" t="s">
        <v>2868</v>
      </c>
      <c r="HF105" s="82" t="s">
        <v>3302</v>
      </c>
      <c r="HG105" s="82" t="s">
        <v>3293</v>
      </c>
      <c r="HH105" s="82" t="s">
        <v>3289</v>
      </c>
      <c r="HI105" s="82" t="s">
        <v>3291</v>
      </c>
      <c r="HJ105" s="82" t="s">
        <v>4285</v>
      </c>
      <c r="HK105" s="82" t="s">
        <v>3289</v>
      </c>
      <c r="HL105" s="82" t="s">
        <v>3294</v>
      </c>
      <c r="HM105" s="82" t="s">
        <v>3291</v>
      </c>
      <c r="HN105" s="82" t="s">
        <v>3303</v>
      </c>
      <c r="HO105" s="82" t="s">
        <v>1974</v>
      </c>
      <c r="HP105" s="82" t="s">
        <v>3289</v>
      </c>
      <c r="HQ105" s="82" t="s">
        <v>3291</v>
      </c>
      <c r="HR105" s="82" t="s">
        <v>2868</v>
      </c>
      <c r="HS105" s="82" t="s">
        <v>2868</v>
      </c>
      <c r="HT105" s="82" t="s">
        <v>3302</v>
      </c>
      <c r="HU105" s="82" t="s">
        <v>3293</v>
      </c>
      <c r="HV105" s="82" t="s">
        <v>3289</v>
      </c>
      <c r="HW105" s="82" t="s">
        <v>3308</v>
      </c>
      <c r="HX105" s="82" t="s">
        <v>4286</v>
      </c>
      <c r="HY105" s="82" t="s">
        <v>3297</v>
      </c>
      <c r="HZ105" s="82" t="s">
        <v>2868</v>
      </c>
      <c r="IA105" s="82" t="s">
        <v>2868</v>
      </c>
      <c r="IB105" s="82" t="s">
        <v>2868</v>
      </c>
      <c r="IC105" s="82" t="s">
        <v>2868</v>
      </c>
      <c r="ID105" s="82" t="s">
        <v>2868</v>
      </c>
      <c r="IE105" s="82" t="s">
        <v>2868</v>
      </c>
      <c r="IF105" s="82" t="s">
        <v>2868</v>
      </c>
      <c r="IG105" s="82" t="s">
        <v>2868</v>
      </c>
      <c r="IH105" s="82" t="s">
        <v>2868</v>
      </c>
      <c r="II105" s="82" t="s">
        <v>2868</v>
      </c>
      <c r="IJ105" s="82" t="s">
        <v>2868</v>
      </c>
      <c r="IK105" s="82" t="s">
        <v>2868</v>
      </c>
      <c r="IL105" s="82" t="s">
        <v>4287</v>
      </c>
      <c r="IM105" s="82" t="s">
        <v>3289</v>
      </c>
      <c r="IN105" s="82" t="s">
        <v>3294</v>
      </c>
      <c r="IO105" s="82" t="s">
        <v>3291</v>
      </c>
      <c r="IP105" s="82" t="s">
        <v>3298</v>
      </c>
      <c r="IQ105" s="82" t="s">
        <v>3291</v>
      </c>
      <c r="IR105" s="82" t="s">
        <v>3289</v>
      </c>
      <c r="IS105" s="82" t="s">
        <v>3291</v>
      </c>
      <c r="IT105" s="82" t="s">
        <v>2868</v>
      </c>
      <c r="IU105" s="82" t="s">
        <v>2868</v>
      </c>
      <c r="IV105" s="82" t="s">
        <v>3302</v>
      </c>
      <c r="IW105" s="82" t="s">
        <v>3293</v>
      </c>
      <c r="IX105" s="82" t="s">
        <v>3289</v>
      </c>
      <c r="IY105" s="82" t="s">
        <v>3293</v>
      </c>
      <c r="IZ105" s="82" t="s">
        <v>4288</v>
      </c>
      <c r="JA105" s="82" t="s">
        <v>3289</v>
      </c>
      <c r="JB105" s="82" t="s">
        <v>3294</v>
      </c>
      <c r="JC105" s="82" t="s">
        <v>3291</v>
      </c>
      <c r="JD105" s="82" t="s">
        <v>3298</v>
      </c>
      <c r="JE105" s="82" t="s">
        <v>3291</v>
      </c>
      <c r="JF105" s="82" t="s">
        <v>3289</v>
      </c>
      <c r="JG105" s="82" t="s">
        <v>3291</v>
      </c>
      <c r="JH105" s="82" t="s">
        <v>2868</v>
      </c>
      <c r="JI105" s="82" t="s">
        <v>2868</v>
      </c>
      <c r="JJ105" s="82" t="s">
        <v>3302</v>
      </c>
      <c r="JK105" s="82" t="s">
        <v>3293</v>
      </c>
      <c r="JL105" s="82" t="s">
        <v>3289</v>
      </c>
      <c r="JM105" s="82" t="s">
        <v>3293</v>
      </c>
      <c r="JN105" s="82" t="s">
        <v>4295</v>
      </c>
      <c r="JO105" s="82" t="s">
        <v>3289</v>
      </c>
      <c r="JP105" s="82" t="s">
        <v>3294</v>
      </c>
      <c r="JQ105" s="82" t="s">
        <v>3291</v>
      </c>
      <c r="JR105" s="82" t="s">
        <v>3298</v>
      </c>
      <c r="JS105" s="82" t="s">
        <v>3293</v>
      </c>
      <c r="JT105" s="82" t="s">
        <v>3289</v>
      </c>
      <c r="JU105" s="82" t="s">
        <v>3291</v>
      </c>
      <c r="JV105" s="82" t="s">
        <v>2868</v>
      </c>
      <c r="JW105" s="82" t="s">
        <v>2868</v>
      </c>
      <c r="JX105" s="82" t="s">
        <v>3302</v>
      </c>
      <c r="JY105" s="82" t="s">
        <v>3293</v>
      </c>
      <c r="JZ105" s="82" t="s">
        <v>3297</v>
      </c>
      <c r="KA105" s="82" t="s">
        <v>3291</v>
      </c>
      <c r="KB105" s="82" t="s">
        <v>4289</v>
      </c>
      <c r="KC105" s="82" t="s">
        <v>3289</v>
      </c>
      <c r="KD105" s="82" t="s">
        <v>3294</v>
      </c>
      <c r="KE105" s="82" t="s">
        <v>3291</v>
      </c>
      <c r="KF105" s="82" t="s">
        <v>3301</v>
      </c>
      <c r="KG105" s="82" t="s">
        <v>1974</v>
      </c>
      <c r="KH105" s="82" t="s">
        <v>3289</v>
      </c>
      <c r="KI105" s="82" t="s">
        <v>3291</v>
      </c>
      <c r="KJ105" s="82" t="s">
        <v>2868</v>
      </c>
      <c r="KK105" s="82" t="s">
        <v>2868</v>
      </c>
      <c r="KL105" s="82" t="s">
        <v>3302</v>
      </c>
      <c r="KM105" s="82" t="s">
        <v>3293</v>
      </c>
      <c r="KN105" s="82" t="s">
        <v>3291</v>
      </c>
      <c r="KO105" s="82" t="s">
        <v>3308</v>
      </c>
      <c r="KP105" s="82" t="s">
        <v>2868</v>
      </c>
      <c r="KQ105" s="82" t="s">
        <v>2868</v>
      </c>
      <c r="KR105" s="82" t="s">
        <v>2868</v>
      </c>
      <c r="KS105" s="82" t="s">
        <v>2868</v>
      </c>
      <c r="KT105" s="82" t="s">
        <v>2868</v>
      </c>
      <c r="KU105" s="82" t="s">
        <v>2868</v>
      </c>
      <c r="KV105" s="82" t="s">
        <v>2868</v>
      </c>
      <c r="KW105" s="82" t="s">
        <v>2868</v>
      </c>
      <c r="KX105" s="82" t="s">
        <v>2868</v>
      </c>
      <c r="KY105" s="82" t="s">
        <v>2868</v>
      </c>
      <c r="KZ105" s="82" t="s">
        <v>2868</v>
      </c>
      <c r="LA105" s="82" t="s">
        <v>2868</v>
      </c>
      <c r="LB105" s="82" t="s">
        <v>2868</v>
      </c>
      <c r="LC105" s="82" t="s">
        <v>2868</v>
      </c>
      <c r="LD105" s="82" t="s">
        <v>2868</v>
      </c>
      <c r="LE105" s="82" t="s">
        <v>2868</v>
      </c>
      <c r="LF105" s="82" t="s">
        <v>2868</v>
      </c>
      <c r="LG105" s="82" t="s">
        <v>2868</v>
      </c>
      <c r="LH105" s="82" t="s">
        <v>2868</v>
      </c>
      <c r="LI105" s="82" t="s">
        <v>2868</v>
      </c>
      <c r="LJ105" s="82" t="s">
        <v>2868</v>
      </c>
      <c r="LK105" s="82" t="s">
        <v>2868</v>
      </c>
      <c r="LL105" s="82" t="s">
        <v>2868</v>
      </c>
      <c r="LM105" s="82" t="s">
        <v>2868</v>
      </c>
      <c r="LN105" s="82" t="s">
        <v>2868</v>
      </c>
      <c r="LO105" s="82" t="s">
        <v>2868</v>
      </c>
      <c r="LP105" s="82" t="s">
        <v>2868</v>
      </c>
      <c r="LQ105" s="82" t="s">
        <v>2868</v>
      </c>
      <c r="LR105" s="82" t="s">
        <v>2868</v>
      </c>
      <c r="LS105" s="82" t="s">
        <v>2868</v>
      </c>
      <c r="LT105" s="82" t="s">
        <v>2868</v>
      </c>
      <c r="LU105" s="82" t="s">
        <v>2868</v>
      </c>
      <c r="LV105" s="82" t="s">
        <v>2868</v>
      </c>
      <c r="LW105" s="82" t="s">
        <v>2868</v>
      </c>
      <c r="LX105" s="82" t="s">
        <v>2868</v>
      </c>
      <c r="LY105" s="82" t="s">
        <v>2868</v>
      </c>
      <c r="LZ105" s="82" t="s">
        <v>2868</v>
      </c>
      <c r="MA105" s="82" t="s">
        <v>2868</v>
      </c>
      <c r="MB105" s="82" t="s">
        <v>2868</v>
      </c>
      <c r="MC105" s="82" t="s">
        <v>2868</v>
      </c>
      <c r="MD105" s="82" t="s">
        <v>2868</v>
      </c>
      <c r="ME105" s="82" t="s">
        <v>2868</v>
      </c>
      <c r="MF105" s="82" t="s">
        <v>2868</v>
      </c>
      <c r="MG105" s="82" t="s">
        <v>2868</v>
      </c>
      <c r="MH105" s="82" t="s">
        <v>2868</v>
      </c>
      <c r="MI105" s="82" t="s">
        <v>2868</v>
      </c>
      <c r="MJ105" s="82" t="s">
        <v>2868</v>
      </c>
      <c r="MK105" s="82" t="s">
        <v>2868</v>
      </c>
      <c r="ML105" s="82" t="s">
        <v>2868</v>
      </c>
      <c r="MM105" s="82" t="s">
        <v>2868</v>
      </c>
      <c r="MN105" s="82" t="s">
        <v>2868</v>
      </c>
      <c r="MO105" s="82" t="s">
        <v>2868</v>
      </c>
      <c r="MP105" s="82" t="s">
        <v>2868</v>
      </c>
      <c r="MQ105" s="82" t="s">
        <v>2868</v>
      </c>
      <c r="MR105" s="82" t="s">
        <v>2868</v>
      </c>
      <c r="MS105" s="82" t="s">
        <v>2868</v>
      </c>
      <c r="MT105" s="82" t="s">
        <v>2868</v>
      </c>
      <c r="MU105" s="82" t="s">
        <v>2868</v>
      </c>
      <c r="MV105" s="82" t="s">
        <v>2868</v>
      </c>
      <c r="MW105" s="82" t="s">
        <v>2868</v>
      </c>
      <c r="MX105" s="82" t="s">
        <v>2868</v>
      </c>
      <c r="MY105" s="82" t="s">
        <v>2868</v>
      </c>
      <c r="MZ105" s="82" t="s">
        <v>2868</v>
      </c>
      <c r="NA105" s="82" t="s">
        <v>2868</v>
      </c>
      <c r="NB105" s="82" t="s">
        <v>2868</v>
      </c>
      <c r="NC105" s="82" t="s">
        <v>2868</v>
      </c>
      <c r="ND105" s="82" t="s">
        <v>2868</v>
      </c>
      <c r="NE105" s="82" t="s">
        <v>2868</v>
      </c>
      <c r="NF105" s="82" t="s">
        <v>2868</v>
      </c>
      <c r="NG105" s="82" t="s">
        <v>2868</v>
      </c>
      <c r="NH105" s="82" t="s">
        <v>2868</v>
      </c>
      <c r="NI105" s="82" t="s">
        <v>2868</v>
      </c>
      <c r="NJ105" s="82" t="s">
        <v>2868</v>
      </c>
      <c r="NK105" s="82" t="s">
        <v>2868</v>
      </c>
      <c r="NL105" s="82" t="s">
        <v>2868</v>
      </c>
      <c r="NM105" s="82" t="s">
        <v>2868</v>
      </c>
      <c r="NN105" s="82" t="s">
        <v>2868</v>
      </c>
      <c r="NO105" s="82" t="s">
        <v>2868</v>
      </c>
      <c r="NP105" s="82" t="s">
        <v>2868</v>
      </c>
      <c r="NQ105" s="82" t="s">
        <v>2868</v>
      </c>
      <c r="NR105" s="82" t="s">
        <v>2868</v>
      </c>
      <c r="NS105" s="82" t="s">
        <v>2868</v>
      </c>
      <c r="NT105" s="82" t="s">
        <v>2868</v>
      </c>
      <c r="NU105" s="82" t="s">
        <v>2868</v>
      </c>
      <c r="NV105" s="82" t="s">
        <v>2868</v>
      </c>
      <c r="NW105" s="82" t="s">
        <v>2868</v>
      </c>
      <c r="NX105" s="82" t="s">
        <v>2868</v>
      </c>
      <c r="NY105" s="82" t="s">
        <v>2868</v>
      </c>
      <c r="NZ105" s="82" t="s">
        <v>2868</v>
      </c>
      <c r="OA105" s="82" t="s">
        <v>2868</v>
      </c>
      <c r="OB105" s="82" t="s">
        <v>2868</v>
      </c>
      <c r="OC105" s="82" t="s">
        <v>2868</v>
      </c>
      <c r="OD105" s="82" t="s">
        <v>2868</v>
      </c>
      <c r="OE105" s="82" t="s">
        <v>2868</v>
      </c>
      <c r="OF105" s="82" t="s">
        <v>2868</v>
      </c>
      <c r="OG105" s="82" t="s">
        <v>2868</v>
      </c>
      <c r="OH105" s="82" t="s">
        <v>2868</v>
      </c>
      <c r="OI105" s="82" t="s">
        <v>2868</v>
      </c>
      <c r="OJ105" s="82" t="s">
        <v>2868</v>
      </c>
      <c r="OK105" s="82" t="s">
        <v>2868</v>
      </c>
      <c r="OL105" s="82" t="s">
        <v>2868</v>
      </c>
      <c r="OM105" s="82" t="s">
        <v>2868</v>
      </c>
      <c r="ON105" s="82" t="s">
        <v>2868</v>
      </c>
      <c r="OO105" s="82" t="s">
        <v>2868</v>
      </c>
      <c r="OP105" s="82" t="s">
        <v>2868</v>
      </c>
      <c r="OQ105" s="82" t="s">
        <v>2868</v>
      </c>
      <c r="OR105" s="82" t="s">
        <v>2868</v>
      </c>
      <c r="OS105" s="82" t="s">
        <v>2868</v>
      </c>
      <c r="OT105" s="82" t="s">
        <v>2868</v>
      </c>
      <c r="OU105" s="82" t="s">
        <v>2868</v>
      </c>
      <c r="OV105" s="82" t="s">
        <v>2868</v>
      </c>
      <c r="OW105" s="82" t="s">
        <v>2868</v>
      </c>
      <c r="OX105" s="82" t="s">
        <v>2868</v>
      </c>
      <c r="OY105" s="82" t="s">
        <v>2868</v>
      </c>
      <c r="OZ105" s="82" t="s">
        <v>2868</v>
      </c>
      <c r="PA105" s="82" t="s">
        <v>2868</v>
      </c>
      <c r="PB105" s="82" t="s">
        <v>2868</v>
      </c>
      <c r="PC105" s="82" t="s">
        <v>2868</v>
      </c>
      <c r="PD105" s="82" t="s">
        <v>2868</v>
      </c>
      <c r="PE105" s="82" t="s">
        <v>2868</v>
      </c>
      <c r="PF105" s="82" t="s">
        <v>2868</v>
      </c>
      <c r="PG105" s="82" t="s">
        <v>2868</v>
      </c>
      <c r="PH105" s="82" t="s">
        <v>2868</v>
      </c>
      <c r="PI105" s="82" t="s">
        <v>2868</v>
      </c>
      <c r="PJ105" s="82" t="s">
        <v>2868</v>
      </c>
      <c r="PK105" s="82" t="s">
        <v>2868</v>
      </c>
      <c r="PL105" s="82" t="s">
        <v>2868</v>
      </c>
      <c r="PM105" s="82" t="s">
        <v>2868</v>
      </c>
      <c r="PN105" s="82" t="s">
        <v>2868</v>
      </c>
      <c r="PO105" s="82" t="s">
        <v>2868</v>
      </c>
      <c r="PP105" s="82" t="s">
        <v>2868</v>
      </c>
      <c r="PQ105" s="82" t="s">
        <v>2868</v>
      </c>
      <c r="PR105" s="82" t="s">
        <v>2868</v>
      </c>
      <c r="PS105" s="82" t="s">
        <v>2868</v>
      </c>
      <c r="PT105" s="82" t="s">
        <v>2868</v>
      </c>
      <c r="PU105" s="82" t="s">
        <v>2868</v>
      </c>
      <c r="PV105" s="82" t="s">
        <v>2868</v>
      </c>
      <c r="PW105" s="82" t="s">
        <v>2868</v>
      </c>
      <c r="PX105" s="82" t="s">
        <v>2868</v>
      </c>
      <c r="PY105" s="82" t="s">
        <v>2868</v>
      </c>
      <c r="PZ105" s="82" t="s">
        <v>2868</v>
      </c>
      <c r="QA105" s="82" t="s">
        <v>2868</v>
      </c>
      <c r="QB105" s="82" t="s">
        <v>2868</v>
      </c>
      <c r="QC105" s="82" t="s">
        <v>2868</v>
      </c>
      <c r="QD105" s="82" t="s">
        <v>2868</v>
      </c>
      <c r="QE105" s="82" t="s">
        <v>2868</v>
      </c>
      <c r="QF105" s="82" t="s">
        <v>2868</v>
      </c>
      <c r="QG105" s="82" t="s">
        <v>2868</v>
      </c>
      <c r="QH105" s="82" t="s">
        <v>2868</v>
      </c>
      <c r="QI105" s="82" t="s">
        <v>2868</v>
      </c>
      <c r="QJ105" s="82" t="s">
        <v>2868</v>
      </c>
      <c r="QK105" s="82" t="s">
        <v>2868</v>
      </c>
      <c r="QL105" s="82" t="s">
        <v>2868</v>
      </c>
      <c r="QM105" s="82" t="s">
        <v>2868</v>
      </c>
    </row>
    <row r="106" spans="2:455">
      <c r="B106" s="82" t="s">
        <v>3010</v>
      </c>
      <c r="C106" s="82" t="s">
        <v>4216</v>
      </c>
      <c r="D106" s="82" t="s">
        <v>3010</v>
      </c>
      <c r="E106" s="82" t="s">
        <v>3422</v>
      </c>
      <c r="F106" s="82" t="s">
        <v>849</v>
      </c>
      <c r="G106" s="82" t="s">
        <v>2248</v>
      </c>
      <c r="H106" s="82" t="s">
        <v>2248</v>
      </c>
      <c r="I106" s="82" t="s">
        <v>4019</v>
      </c>
      <c r="J106" s="82" t="s">
        <v>4021</v>
      </c>
      <c r="K106" s="82" t="s">
        <v>3303</v>
      </c>
      <c r="L106" s="82" t="s">
        <v>3291</v>
      </c>
      <c r="M106" s="82" t="s">
        <v>3297</v>
      </c>
      <c r="N106" s="82" t="s">
        <v>3306</v>
      </c>
      <c r="O106" s="82" t="s">
        <v>3291</v>
      </c>
      <c r="P106" s="82" t="s">
        <v>3306</v>
      </c>
      <c r="Q106" s="82" t="s">
        <v>3291</v>
      </c>
      <c r="R106" s="82" t="s">
        <v>3291</v>
      </c>
      <c r="S106" s="82" t="s">
        <v>3291</v>
      </c>
      <c r="T106" s="82" t="s">
        <v>2868</v>
      </c>
      <c r="U106" s="82" t="s">
        <v>2868</v>
      </c>
      <c r="V106" s="82" t="s">
        <v>4276</v>
      </c>
      <c r="W106" s="82" t="s">
        <v>3289</v>
      </c>
      <c r="X106" s="82" t="s">
        <v>3294</v>
      </c>
      <c r="Y106" s="82" t="s">
        <v>3291</v>
      </c>
      <c r="Z106" s="82" t="s">
        <v>3301</v>
      </c>
      <c r="AA106" s="82" t="s">
        <v>3293</v>
      </c>
      <c r="AB106" s="82" t="s">
        <v>3289</v>
      </c>
      <c r="AC106" s="82" t="s">
        <v>3291</v>
      </c>
      <c r="AD106" s="82" t="s">
        <v>2868</v>
      </c>
      <c r="AE106" s="82" t="s">
        <v>2868</v>
      </c>
      <c r="AF106" s="82" t="s">
        <v>3302</v>
      </c>
      <c r="AG106" s="82" t="s">
        <v>3293</v>
      </c>
      <c r="AH106" s="82" t="s">
        <v>3291</v>
      </c>
      <c r="AI106" s="82" t="s">
        <v>3291</v>
      </c>
      <c r="AJ106" s="82" t="s">
        <v>4290</v>
      </c>
      <c r="AK106" s="82" t="s">
        <v>3289</v>
      </c>
      <c r="AL106" s="82" t="s">
        <v>3294</v>
      </c>
      <c r="AM106" s="82" t="s">
        <v>3291</v>
      </c>
      <c r="AN106" s="82" t="s">
        <v>3301</v>
      </c>
      <c r="AO106" s="82" t="s">
        <v>3293</v>
      </c>
      <c r="AP106" s="82" t="s">
        <v>3289</v>
      </c>
      <c r="AQ106" s="82" t="s">
        <v>3291</v>
      </c>
      <c r="AR106" s="82" t="s">
        <v>2868</v>
      </c>
      <c r="AS106" s="82" t="s">
        <v>2868</v>
      </c>
      <c r="AT106" s="82" t="s">
        <v>3302</v>
      </c>
      <c r="AU106" s="82" t="s">
        <v>3293</v>
      </c>
      <c r="AV106" s="82" t="s">
        <v>3291</v>
      </c>
      <c r="AW106" s="82" t="s">
        <v>3291</v>
      </c>
      <c r="AX106" s="82" t="s">
        <v>4277</v>
      </c>
      <c r="AY106" s="82" t="s">
        <v>3289</v>
      </c>
      <c r="AZ106" s="82" t="s">
        <v>3294</v>
      </c>
      <c r="BA106" s="82" t="s">
        <v>3291</v>
      </c>
      <c r="BB106" s="82" t="s">
        <v>3301</v>
      </c>
      <c r="BC106" s="82" t="s">
        <v>3293</v>
      </c>
      <c r="BD106" s="82" t="s">
        <v>3289</v>
      </c>
      <c r="BE106" s="82" t="s">
        <v>3291</v>
      </c>
      <c r="BF106" s="82" t="s">
        <v>2868</v>
      </c>
      <c r="BG106" s="82" t="s">
        <v>2868</v>
      </c>
      <c r="BH106" s="82" t="s">
        <v>3302</v>
      </c>
      <c r="BI106" s="82" t="s">
        <v>3293</v>
      </c>
      <c r="BJ106" s="82" t="s">
        <v>3291</v>
      </c>
      <c r="BK106" s="82" t="s">
        <v>3291</v>
      </c>
      <c r="BL106" s="82" t="s">
        <v>4291</v>
      </c>
      <c r="BM106" s="82" t="s">
        <v>3289</v>
      </c>
      <c r="BN106" s="82" t="s">
        <v>3294</v>
      </c>
      <c r="BO106" s="82" t="s">
        <v>3291</v>
      </c>
      <c r="BP106" s="82" t="s">
        <v>3301</v>
      </c>
      <c r="BQ106" s="82" t="s">
        <v>3293</v>
      </c>
      <c r="BR106" s="82" t="s">
        <v>3289</v>
      </c>
      <c r="BS106" s="82" t="s">
        <v>3291</v>
      </c>
      <c r="BT106" s="82" t="s">
        <v>2868</v>
      </c>
      <c r="BU106" s="82" t="s">
        <v>2868</v>
      </c>
      <c r="BV106" s="82" t="s">
        <v>3302</v>
      </c>
      <c r="BW106" s="82" t="s">
        <v>3293</v>
      </c>
      <c r="BX106" s="82" t="s">
        <v>3291</v>
      </c>
      <c r="BY106" s="82" t="s">
        <v>3291</v>
      </c>
      <c r="BZ106" s="82" t="s">
        <v>4278</v>
      </c>
      <c r="CA106" s="82" t="s">
        <v>3289</v>
      </c>
      <c r="CB106" s="82" t="s">
        <v>3294</v>
      </c>
      <c r="CC106" s="82" t="s">
        <v>3291</v>
      </c>
      <c r="CD106" s="82" t="s">
        <v>3301</v>
      </c>
      <c r="CE106" s="82" t="s">
        <v>3293</v>
      </c>
      <c r="CF106" s="82" t="s">
        <v>3289</v>
      </c>
      <c r="CG106" s="82" t="s">
        <v>3291</v>
      </c>
      <c r="CH106" s="82" t="s">
        <v>2868</v>
      </c>
      <c r="CI106" s="82" t="s">
        <v>2868</v>
      </c>
      <c r="CJ106" s="82" t="s">
        <v>3302</v>
      </c>
      <c r="CK106" s="82" t="s">
        <v>3293</v>
      </c>
      <c r="CL106" s="82" t="s">
        <v>3291</v>
      </c>
      <c r="CM106" s="82" t="s">
        <v>3291</v>
      </c>
      <c r="CN106" s="82" t="s">
        <v>4279</v>
      </c>
      <c r="CO106" s="82" t="s">
        <v>3289</v>
      </c>
      <c r="CP106" s="82" t="s">
        <v>3294</v>
      </c>
      <c r="CQ106" s="82" t="s">
        <v>3291</v>
      </c>
      <c r="CR106" s="82" t="s">
        <v>3301</v>
      </c>
      <c r="CS106" s="82" t="s">
        <v>3293</v>
      </c>
      <c r="CT106" s="82" t="s">
        <v>3289</v>
      </c>
      <c r="CU106" s="82" t="s">
        <v>3291</v>
      </c>
      <c r="CV106" s="82" t="s">
        <v>2868</v>
      </c>
      <c r="CW106" s="82" t="s">
        <v>2868</v>
      </c>
      <c r="CX106" s="82" t="s">
        <v>3302</v>
      </c>
      <c r="CY106" s="82" t="s">
        <v>3293</v>
      </c>
      <c r="CZ106" s="82" t="s">
        <v>3291</v>
      </c>
      <c r="DA106" s="82" t="s">
        <v>3291</v>
      </c>
      <c r="DB106" s="82" t="s">
        <v>4280</v>
      </c>
      <c r="DC106" s="82" t="s">
        <v>3289</v>
      </c>
      <c r="DD106" s="82" t="s">
        <v>3294</v>
      </c>
      <c r="DE106" s="82" t="s">
        <v>3291</v>
      </c>
      <c r="DF106" s="82" t="s">
        <v>3301</v>
      </c>
      <c r="DG106" s="82" t="s">
        <v>3293</v>
      </c>
      <c r="DH106" s="82" t="s">
        <v>3289</v>
      </c>
      <c r="DI106" s="82" t="s">
        <v>3291</v>
      </c>
      <c r="DJ106" s="82" t="s">
        <v>2868</v>
      </c>
      <c r="DK106" s="82" t="s">
        <v>2868</v>
      </c>
      <c r="DL106" s="82" t="s">
        <v>3302</v>
      </c>
      <c r="DM106" s="82" t="s">
        <v>3293</v>
      </c>
      <c r="DN106" s="82" t="s">
        <v>3291</v>
      </c>
      <c r="DO106" s="82" t="s">
        <v>3291</v>
      </c>
      <c r="DP106" s="82" t="s">
        <v>4281</v>
      </c>
      <c r="DQ106" s="82" t="s">
        <v>3297</v>
      </c>
      <c r="DR106" s="82" t="s">
        <v>2868</v>
      </c>
      <c r="DS106" s="82" t="s">
        <v>2868</v>
      </c>
      <c r="DT106" s="82" t="s">
        <v>2868</v>
      </c>
      <c r="DU106" s="82" t="s">
        <v>2868</v>
      </c>
      <c r="DV106" s="82" t="s">
        <v>2868</v>
      </c>
      <c r="DW106" s="82" t="s">
        <v>2868</v>
      </c>
      <c r="DX106" s="82" t="s">
        <v>2868</v>
      </c>
      <c r="DY106" s="82" t="s">
        <v>2868</v>
      </c>
      <c r="DZ106" s="82" t="s">
        <v>2868</v>
      </c>
      <c r="EA106" s="82" t="s">
        <v>2868</v>
      </c>
      <c r="EB106" s="82" t="s">
        <v>2868</v>
      </c>
      <c r="EC106" s="82" t="s">
        <v>2868</v>
      </c>
      <c r="ED106" s="82" t="s">
        <v>4292</v>
      </c>
      <c r="EE106" s="82" t="s">
        <v>3289</v>
      </c>
      <c r="EF106" s="82" t="s">
        <v>3294</v>
      </c>
      <c r="EG106" s="82" t="s">
        <v>3291</v>
      </c>
      <c r="EH106" s="82" t="s">
        <v>3301</v>
      </c>
      <c r="EI106" s="82" t="s">
        <v>3293</v>
      </c>
      <c r="EJ106" s="82" t="s">
        <v>3289</v>
      </c>
      <c r="EK106" s="82" t="s">
        <v>3291</v>
      </c>
      <c r="EL106" s="82" t="s">
        <v>2868</v>
      </c>
      <c r="EM106" s="82" t="s">
        <v>2868</v>
      </c>
      <c r="EN106" s="82" t="s">
        <v>3302</v>
      </c>
      <c r="EO106" s="82" t="s">
        <v>3293</v>
      </c>
      <c r="EP106" s="82" t="s">
        <v>3291</v>
      </c>
      <c r="EQ106" s="82" t="s">
        <v>3291</v>
      </c>
      <c r="ER106" s="82" t="s">
        <v>4282</v>
      </c>
      <c r="ES106" s="82" t="s">
        <v>3289</v>
      </c>
      <c r="ET106" s="82" t="s">
        <v>3294</v>
      </c>
      <c r="EU106" s="82" t="s">
        <v>3291</v>
      </c>
      <c r="EV106" s="82" t="s">
        <v>3301</v>
      </c>
      <c r="EW106" s="82" t="s">
        <v>3293</v>
      </c>
      <c r="EX106" s="82" t="s">
        <v>3289</v>
      </c>
      <c r="EY106" s="82" t="s">
        <v>3291</v>
      </c>
      <c r="EZ106" s="82" t="s">
        <v>2868</v>
      </c>
      <c r="FA106" s="82" t="s">
        <v>2868</v>
      </c>
      <c r="FB106" s="82" t="s">
        <v>3302</v>
      </c>
      <c r="FC106" s="82" t="s">
        <v>3293</v>
      </c>
      <c r="FD106" s="82" t="s">
        <v>3291</v>
      </c>
      <c r="FE106" s="82" t="s">
        <v>3291</v>
      </c>
      <c r="FF106" s="82" t="s">
        <v>4283</v>
      </c>
      <c r="FG106" s="82" t="s">
        <v>3289</v>
      </c>
      <c r="FH106" s="82" t="s">
        <v>3294</v>
      </c>
      <c r="FI106" s="82" t="s">
        <v>3291</v>
      </c>
      <c r="FJ106" s="82" t="s">
        <v>3301</v>
      </c>
      <c r="FK106" s="82" t="s">
        <v>3293</v>
      </c>
      <c r="FL106" s="82" t="s">
        <v>3289</v>
      </c>
      <c r="FM106" s="82" t="s">
        <v>3291</v>
      </c>
      <c r="FN106" s="82" t="s">
        <v>2868</v>
      </c>
      <c r="FO106" s="82" t="s">
        <v>2868</v>
      </c>
      <c r="FP106" s="82" t="s">
        <v>3302</v>
      </c>
      <c r="FQ106" s="82" t="s">
        <v>3293</v>
      </c>
      <c r="FR106" s="82" t="s">
        <v>3291</v>
      </c>
      <c r="FS106" s="82" t="s">
        <v>3291</v>
      </c>
      <c r="FT106" s="82" t="s">
        <v>4293</v>
      </c>
      <c r="FU106" s="82" t="s">
        <v>3289</v>
      </c>
      <c r="FV106" s="82" t="s">
        <v>3294</v>
      </c>
      <c r="FW106" s="82" t="s">
        <v>3291</v>
      </c>
      <c r="FX106" s="82" t="s">
        <v>3301</v>
      </c>
      <c r="FY106" s="82" t="s">
        <v>3293</v>
      </c>
      <c r="FZ106" s="82" t="s">
        <v>3289</v>
      </c>
      <c r="GA106" s="82" t="s">
        <v>3291</v>
      </c>
      <c r="GB106" s="82" t="s">
        <v>2868</v>
      </c>
      <c r="GC106" s="82" t="s">
        <v>2868</v>
      </c>
      <c r="GD106" s="82" t="s">
        <v>3302</v>
      </c>
      <c r="GE106" s="82" t="s">
        <v>3293</v>
      </c>
      <c r="GF106" s="82" t="s">
        <v>3291</v>
      </c>
      <c r="GG106" s="82" t="s">
        <v>3291</v>
      </c>
      <c r="GH106" s="82" t="s">
        <v>4284</v>
      </c>
      <c r="GI106" s="82" t="s">
        <v>3289</v>
      </c>
      <c r="GJ106" s="82" t="s">
        <v>3294</v>
      </c>
      <c r="GK106" s="82" t="s">
        <v>3291</v>
      </c>
      <c r="GL106" s="82" t="s">
        <v>3301</v>
      </c>
      <c r="GM106" s="82" t="s">
        <v>3293</v>
      </c>
      <c r="GN106" s="82" t="s">
        <v>3289</v>
      </c>
      <c r="GO106" s="82" t="s">
        <v>3291</v>
      </c>
      <c r="GP106" s="82" t="s">
        <v>2868</v>
      </c>
      <c r="GQ106" s="82" t="s">
        <v>2868</v>
      </c>
      <c r="GR106" s="82" t="s">
        <v>3302</v>
      </c>
      <c r="GS106" s="82" t="s">
        <v>3293</v>
      </c>
      <c r="GT106" s="82" t="s">
        <v>3291</v>
      </c>
      <c r="GU106" s="82" t="s">
        <v>3291</v>
      </c>
      <c r="GV106" s="82" t="s">
        <v>4294</v>
      </c>
      <c r="GW106" s="82" t="s">
        <v>3289</v>
      </c>
      <c r="GX106" s="82" t="s">
        <v>3294</v>
      </c>
      <c r="GY106" s="82" t="s">
        <v>3291</v>
      </c>
      <c r="GZ106" s="82" t="s">
        <v>3301</v>
      </c>
      <c r="HA106" s="82" t="s">
        <v>3293</v>
      </c>
      <c r="HB106" s="82" t="s">
        <v>3289</v>
      </c>
      <c r="HC106" s="82" t="s">
        <v>3291</v>
      </c>
      <c r="HD106" s="82" t="s">
        <v>2868</v>
      </c>
      <c r="HE106" s="82" t="s">
        <v>2868</v>
      </c>
      <c r="HF106" s="82" t="s">
        <v>3302</v>
      </c>
      <c r="HG106" s="82" t="s">
        <v>3293</v>
      </c>
      <c r="HH106" s="82" t="s">
        <v>3291</v>
      </c>
      <c r="HI106" s="82" t="s">
        <v>3291</v>
      </c>
      <c r="HJ106" s="82" t="s">
        <v>4285</v>
      </c>
      <c r="HK106" s="82" t="s">
        <v>3289</v>
      </c>
      <c r="HL106" s="82" t="s">
        <v>3294</v>
      </c>
      <c r="HM106" s="82" t="s">
        <v>3291</v>
      </c>
      <c r="HN106" s="82" t="s">
        <v>3301</v>
      </c>
      <c r="HO106" s="82" t="s">
        <v>3293</v>
      </c>
      <c r="HP106" s="82" t="s">
        <v>3289</v>
      </c>
      <c r="HQ106" s="82" t="s">
        <v>3291</v>
      </c>
      <c r="HR106" s="82" t="s">
        <v>2868</v>
      </c>
      <c r="HS106" s="82" t="s">
        <v>2868</v>
      </c>
      <c r="HT106" s="82" t="s">
        <v>3302</v>
      </c>
      <c r="HU106" s="82" t="s">
        <v>3293</v>
      </c>
      <c r="HV106" s="82" t="s">
        <v>3291</v>
      </c>
      <c r="HW106" s="82" t="s">
        <v>3291</v>
      </c>
      <c r="HX106" s="82" t="s">
        <v>4286</v>
      </c>
      <c r="HY106" s="82" t="s">
        <v>3297</v>
      </c>
      <c r="HZ106" s="82" t="s">
        <v>2868</v>
      </c>
      <c r="IA106" s="82" t="s">
        <v>2868</v>
      </c>
      <c r="IB106" s="82" t="s">
        <v>2868</v>
      </c>
      <c r="IC106" s="82" t="s">
        <v>2868</v>
      </c>
      <c r="ID106" s="82" t="s">
        <v>2868</v>
      </c>
      <c r="IE106" s="82" t="s">
        <v>2868</v>
      </c>
      <c r="IF106" s="82" t="s">
        <v>2868</v>
      </c>
      <c r="IG106" s="82" t="s">
        <v>2868</v>
      </c>
      <c r="IH106" s="82" t="s">
        <v>2868</v>
      </c>
      <c r="II106" s="82" t="s">
        <v>2868</v>
      </c>
      <c r="IJ106" s="82" t="s">
        <v>2868</v>
      </c>
      <c r="IK106" s="82" t="s">
        <v>2868</v>
      </c>
      <c r="IL106" s="82" t="s">
        <v>4287</v>
      </c>
      <c r="IM106" s="82" t="s">
        <v>3289</v>
      </c>
      <c r="IN106" s="82" t="s">
        <v>3294</v>
      </c>
      <c r="IO106" s="82" t="s">
        <v>3291</v>
      </c>
      <c r="IP106" s="82" t="s">
        <v>3301</v>
      </c>
      <c r="IQ106" s="82" t="s">
        <v>3293</v>
      </c>
      <c r="IR106" s="82" t="s">
        <v>3289</v>
      </c>
      <c r="IS106" s="82" t="s">
        <v>3291</v>
      </c>
      <c r="IT106" s="82" t="s">
        <v>2868</v>
      </c>
      <c r="IU106" s="82" t="s">
        <v>2868</v>
      </c>
      <c r="IV106" s="82" t="s">
        <v>3302</v>
      </c>
      <c r="IW106" s="82" t="s">
        <v>3293</v>
      </c>
      <c r="IX106" s="82" t="s">
        <v>3291</v>
      </c>
      <c r="IY106" s="82" t="s">
        <v>3291</v>
      </c>
      <c r="IZ106" s="82" t="s">
        <v>4288</v>
      </c>
      <c r="JA106" s="82" t="s">
        <v>3289</v>
      </c>
      <c r="JB106" s="82" t="s">
        <v>3294</v>
      </c>
      <c r="JC106" s="82" t="s">
        <v>3291</v>
      </c>
      <c r="JD106" s="82" t="s">
        <v>3301</v>
      </c>
      <c r="JE106" s="82" t="s">
        <v>3293</v>
      </c>
      <c r="JF106" s="82" t="s">
        <v>3289</v>
      </c>
      <c r="JG106" s="82" t="s">
        <v>3291</v>
      </c>
      <c r="JH106" s="82" t="s">
        <v>2868</v>
      </c>
      <c r="JI106" s="82" t="s">
        <v>2868</v>
      </c>
      <c r="JJ106" s="82" t="s">
        <v>3302</v>
      </c>
      <c r="JK106" s="82" t="s">
        <v>3293</v>
      </c>
      <c r="JL106" s="82" t="s">
        <v>3291</v>
      </c>
      <c r="JM106" s="82" t="s">
        <v>3291</v>
      </c>
      <c r="JN106" s="82" t="s">
        <v>4295</v>
      </c>
      <c r="JO106" s="82" t="s">
        <v>3289</v>
      </c>
      <c r="JP106" s="82" t="s">
        <v>3294</v>
      </c>
      <c r="JQ106" s="82" t="s">
        <v>3291</v>
      </c>
      <c r="JR106" s="82" t="s">
        <v>3301</v>
      </c>
      <c r="JS106" s="82" t="s">
        <v>3293</v>
      </c>
      <c r="JT106" s="82" t="s">
        <v>3289</v>
      </c>
      <c r="JU106" s="82" t="s">
        <v>3291</v>
      </c>
      <c r="JV106" s="82" t="s">
        <v>2868</v>
      </c>
      <c r="JW106" s="82" t="s">
        <v>2868</v>
      </c>
      <c r="JX106" s="82" t="s">
        <v>3302</v>
      </c>
      <c r="JY106" s="82" t="s">
        <v>3293</v>
      </c>
      <c r="JZ106" s="82" t="s">
        <v>3291</v>
      </c>
      <c r="KA106" s="82" t="s">
        <v>3291</v>
      </c>
      <c r="KB106" s="82" t="s">
        <v>4289</v>
      </c>
      <c r="KC106" s="82" t="s">
        <v>3289</v>
      </c>
      <c r="KD106" s="82" t="s">
        <v>3294</v>
      </c>
      <c r="KE106" s="82" t="s">
        <v>3291</v>
      </c>
      <c r="KF106" s="82" t="s">
        <v>3301</v>
      </c>
      <c r="KG106" s="82" t="s">
        <v>3293</v>
      </c>
      <c r="KH106" s="82" t="s">
        <v>3289</v>
      </c>
      <c r="KI106" s="82" t="s">
        <v>3291</v>
      </c>
      <c r="KJ106" s="82" t="s">
        <v>2868</v>
      </c>
      <c r="KK106" s="82" t="s">
        <v>2868</v>
      </c>
      <c r="KL106" s="82" t="s">
        <v>3302</v>
      </c>
      <c r="KM106" s="82" t="s">
        <v>3293</v>
      </c>
      <c r="KN106" s="82" t="s">
        <v>3291</v>
      </c>
      <c r="KO106" s="82" t="s">
        <v>3291</v>
      </c>
      <c r="KP106" s="82" t="s">
        <v>2868</v>
      </c>
      <c r="KQ106" s="82" t="s">
        <v>2868</v>
      </c>
      <c r="KR106" s="82" t="s">
        <v>2868</v>
      </c>
      <c r="KS106" s="82" t="s">
        <v>2868</v>
      </c>
      <c r="KT106" s="82" t="s">
        <v>2868</v>
      </c>
      <c r="KU106" s="82" t="s">
        <v>2868</v>
      </c>
      <c r="KV106" s="82" t="s">
        <v>2868</v>
      </c>
      <c r="KW106" s="82" t="s">
        <v>2868</v>
      </c>
      <c r="KX106" s="82" t="s">
        <v>2868</v>
      </c>
      <c r="KY106" s="82" t="s">
        <v>2868</v>
      </c>
      <c r="KZ106" s="82" t="s">
        <v>2868</v>
      </c>
      <c r="LA106" s="82" t="s">
        <v>2868</v>
      </c>
      <c r="LB106" s="82" t="s">
        <v>2868</v>
      </c>
      <c r="LC106" s="82" t="s">
        <v>2868</v>
      </c>
      <c r="LD106" s="82" t="s">
        <v>2868</v>
      </c>
      <c r="LE106" s="82" t="s">
        <v>2868</v>
      </c>
      <c r="LF106" s="82" t="s">
        <v>2868</v>
      </c>
      <c r="LG106" s="82" t="s">
        <v>2868</v>
      </c>
      <c r="LH106" s="82" t="s">
        <v>2868</v>
      </c>
      <c r="LI106" s="82" t="s">
        <v>2868</v>
      </c>
      <c r="LJ106" s="82" t="s">
        <v>2868</v>
      </c>
      <c r="LK106" s="82" t="s">
        <v>2868</v>
      </c>
      <c r="LL106" s="82" t="s">
        <v>2868</v>
      </c>
      <c r="LM106" s="82" t="s">
        <v>2868</v>
      </c>
      <c r="LN106" s="82" t="s">
        <v>2868</v>
      </c>
      <c r="LO106" s="82" t="s">
        <v>2868</v>
      </c>
      <c r="LP106" s="82" t="s">
        <v>2868</v>
      </c>
      <c r="LQ106" s="82" t="s">
        <v>2868</v>
      </c>
      <c r="LR106" s="82" t="s">
        <v>2868</v>
      </c>
      <c r="LS106" s="82" t="s">
        <v>2868</v>
      </c>
      <c r="LT106" s="82" t="s">
        <v>2868</v>
      </c>
      <c r="LU106" s="82" t="s">
        <v>2868</v>
      </c>
      <c r="LV106" s="82" t="s">
        <v>2868</v>
      </c>
      <c r="LW106" s="82" t="s">
        <v>2868</v>
      </c>
      <c r="LX106" s="82" t="s">
        <v>2868</v>
      </c>
      <c r="LY106" s="82" t="s">
        <v>2868</v>
      </c>
      <c r="LZ106" s="82" t="s">
        <v>2868</v>
      </c>
      <c r="MA106" s="82" t="s">
        <v>2868</v>
      </c>
      <c r="MB106" s="82" t="s">
        <v>2868</v>
      </c>
      <c r="MC106" s="82" t="s">
        <v>2868</v>
      </c>
      <c r="MD106" s="82" t="s">
        <v>2868</v>
      </c>
      <c r="ME106" s="82" t="s">
        <v>2868</v>
      </c>
      <c r="MF106" s="82" t="s">
        <v>2868</v>
      </c>
      <c r="MG106" s="82" t="s">
        <v>2868</v>
      </c>
      <c r="MH106" s="82" t="s">
        <v>2868</v>
      </c>
      <c r="MI106" s="82" t="s">
        <v>2868</v>
      </c>
      <c r="MJ106" s="82" t="s">
        <v>2868</v>
      </c>
      <c r="MK106" s="82" t="s">
        <v>2868</v>
      </c>
      <c r="ML106" s="82" t="s">
        <v>2868</v>
      </c>
      <c r="MM106" s="82" t="s">
        <v>2868</v>
      </c>
      <c r="MN106" s="82" t="s">
        <v>2868</v>
      </c>
      <c r="MO106" s="82" t="s">
        <v>2868</v>
      </c>
      <c r="MP106" s="82" t="s">
        <v>2868</v>
      </c>
      <c r="MQ106" s="82" t="s">
        <v>2868</v>
      </c>
      <c r="MR106" s="82" t="s">
        <v>2868</v>
      </c>
      <c r="MS106" s="82" t="s">
        <v>2868</v>
      </c>
      <c r="MT106" s="82" t="s">
        <v>2868</v>
      </c>
      <c r="MU106" s="82" t="s">
        <v>2868</v>
      </c>
      <c r="MV106" s="82" t="s">
        <v>2868</v>
      </c>
      <c r="MW106" s="82" t="s">
        <v>2868</v>
      </c>
      <c r="MX106" s="82" t="s">
        <v>2868</v>
      </c>
      <c r="MY106" s="82" t="s">
        <v>2868</v>
      </c>
      <c r="MZ106" s="82" t="s">
        <v>2868</v>
      </c>
      <c r="NA106" s="82" t="s">
        <v>2868</v>
      </c>
      <c r="NB106" s="82" t="s">
        <v>2868</v>
      </c>
      <c r="NC106" s="82" t="s">
        <v>2868</v>
      </c>
      <c r="ND106" s="82" t="s">
        <v>2868</v>
      </c>
      <c r="NE106" s="82" t="s">
        <v>2868</v>
      </c>
      <c r="NF106" s="82" t="s">
        <v>2868</v>
      </c>
      <c r="NG106" s="82" t="s">
        <v>2868</v>
      </c>
      <c r="NH106" s="82" t="s">
        <v>2868</v>
      </c>
      <c r="NI106" s="82" t="s">
        <v>2868</v>
      </c>
      <c r="NJ106" s="82" t="s">
        <v>2868</v>
      </c>
      <c r="NK106" s="82" t="s">
        <v>2868</v>
      </c>
      <c r="NL106" s="82" t="s">
        <v>2868</v>
      </c>
      <c r="NM106" s="82" t="s">
        <v>2868</v>
      </c>
      <c r="NN106" s="82" t="s">
        <v>2868</v>
      </c>
      <c r="NO106" s="82" t="s">
        <v>2868</v>
      </c>
      <c r="NP106" s="82" t="s">
        <v>2868</v>
      </c>
      <c r="NQ106" s="82" t="s">
        <v>2868</v>
      </c>
      <c r="NR106" s="82" t="s">
        <v>2868</v>
      </c>
      <c r="NS106" s="82" t="s">
        <v>2868</v>
      </c>
      <c r="NT106" s="82" t="s">
        <v>2868</v>
      </c>
      <c r="NU106" s="82" t="s">
        <v>2868</v>
      </c>
      <c r="NV106" s="82" t="s">
        <v>2868</v>
      </c>
      <c r="NW106" s="82" t="s">
        <v>2868</v>
      </c>
      <c r="NX106" s="82" t="s">
        <v>2868</v>
      </c>
      <c r="NY106" s="82" t="s">
        <v>2868</v>
      </c>
      <c r="NZ106" s="82" t="s">
        <v>2868</v>
      </c>
      <c r="OA106" s="82" t="s">
        <v>2868</v>
      </c>
      <c r="OB106" s="82" t="s">
        <v>2868</v>
      </c>
      <c r="OC106" s="82" t="s">
        <v>2868</v>
      </c>
      <c r="OD106" s="82" t="s">
        <v>2868</v>
      </c>
      <c r="OE106" s="82" t="s">
        <v>2868</v>
      </c>
      <c r="OF106" s="82" t="s">
        <v>2868</v>
      </c>
      <c r="OG106" s="82" t="s">
        <v>2868</v>
      </c>
      <c r="OH106" s="82" t="s">
        <v>2868</v>
      </c>
      <c r="OI106" s="82" t="s">
        <v>2868</v>
      </c>
      <c r="OJ106" s="82" t="s">
        <v>2868</v>
      </c>
      <c r="OK106" s="82" t="s">
        <v>2868</v>
      </c>
      <c r="OL106" s="82" t="s">
        <v>2868</v>
      </c>
      <c r="OM106" s="82" t="s">
        <v>2868</v>
      </c>
      <c r="ON106" s="82" t="s">
        <v>2868</v>
      </c>
      <c r="OO106" s="82" t="s">
        <v>2868</v>
      </c>
      <c r="OP106" s="82" t="s">
        <v>2868</v>
      </c>
      <c r="OQ106" s="82" t="s">
        <v>2868</v>
      </c>
      <c r="OR106" s="82" t="s">
        <v>2868</v>
      </c>
      <c r="OS106" s="82" t="s">
        <v>2868</v>
      </c>
      <c r="OT106" s="82" t="s">
        <v>2868</v>
      </c>
      <c r="OU106" s="82" t="s">
        <v>2868</v>
      </c>
      <c r="OV106" s="82" t="s">
        <v>2868</v>
      </c>
      <c r="OW106" s="82" t="s">
        <v>2868</v>
      </c>
      <c r="OX106" s="82" t="s">
        <v>2868</v>
      </c>
      <c r="OY106" s="82" t="s">
        <v>2868</v>
      </c>
      <c r="OZ106" s="82" t="s">
        <v>2868</v>
      </c>
      <c r="PA106" s="82" t="s">
        <v>2868</v>
      </c>
      <c r="PB106" s="82" t="s">
        <v>2868</v>
      </c>
      <c r="PC106" s="82" t="s">
        <v>2868</v>
      </c>
      <c r="PD106" s="82" t="s">
        <v>2868</v>
      </c>
      <c r="PE106" s="82" t="s">
        <v>2868</v>
      </c>
      <c r="PF106" s="82" t="s">
        <v>2868</v>
      </c>
      <c r="PG106" s="82" t="s">
        <v>2868</v>
      </c>
      <c r="PH106" s="82" t="s">
        <v>2868</v>
      </c>
      <c r="PI106" s="82" t="s">
        <v>2868</v>
      </c>
      <c r="PJ106" s="82" t="s">
        <v>2868</v>
      </c>
      <c r="PK106" s="82" t="s">
        <v>2868</v>
      </c>
      <c r="PL106" s="82" t="s">
        <v>2868</v>
      </c>
      <c r="PM106" s="82" t="s">
        <v>2868</v>
      </c>
      <c r="PN106" s="82" t="s">
        <v>2868</v>
      </c>
      <c r="PO106" s="82" t="s">
        <v>2868</v>
      </c>
      <c r="PP106" s="82" t="s">
        <v>2868</v>
      </c>
      <c r="PQ106" s="82" t="s">
        <v>2868</v>
      </c>
      <c r="PR106" s="82" t="s">
        <v>2868</v>
      </c>
      <c r="PS106" s="82" t="s">
        <v>2868</v>
      </c>
      <c r="PT106" s="82" t="s">
        <v>2868</v>
      </c>
      <c r="PU106" s="82" t="s">
        <v>2868</v>
      </c>
      <c r="PV106" s="82" t="s">
        <v>2868</v>
      </c>
      <c r="PW106" s="82" t="s">
        <v>2868</v>
      </c>
      <c r="PX106" s="82" t="s">
        <v>2868</v>
      </c>
      <c r="PY106" s="82" t="s">
        <v>2868</v>
      </c>
      <c r="PZ106" s="82" t="s">
        <v>2868</v>
      </c>
      <c r="QA106" s="82" t="s">
        <v>2868</v>
      </c>
      <c r="QB106" s="82" t="s">
        <v>2868</v>
      </c>
      <c r="QC106" s="82" t="s">
        <v>2868</v>
      </c>
      <c r="QD106" s="82" t="s">
        <v>2868</v>
      </c>
      <c r="QE106" s="82" t="s">
        <v>2868</v>
      </c>
      <c r="QF106" s="82" t="s">
        <v>2868</v>
      </c>
      <c r="QG106" s="82" t="s">
        <v>2868</v>
      </c>
      <c r="QH106" s="82" t="s">
        <v>2868</v>
      </c>
      <c r="QI106" s="82" t="s">
        <v>2868</v>
      </c>
      <c r="QJ106" s="82" t="s">
        <v>2868</v>
      </c>
      <c r="QK106" s="82" t="s">
        <v>2868</v>
      </c>
      <c r="QL106" s="82" t="s">
        <v>2868</v>
      </c>
      <c r="QM106" s="82" t="s">
        <v>2868</v>
      </c>
    </row>
    <row r="107" spans="2:455">
      <c r="B107" s="82" t="s">
        <v>3012</v>
      </c>
      <c r="C107" s="82" t="s">
        <v>4218</v>
      </c>
      <c r="D107" s="82" t="s">
        <v>3012</v>
      </c>
      <c r="E107" s="82" t="s">
        <v>3423</v>
      </c>
      <c r="F107" s="82" t="s">
        <v>849</v>
      </c>
      <c r="G107" s="82" t="s">
        <v>852</v>
      </c>
      <c r="H107" s="82" t="s">
        <v>852</v>
      </c>
      <c r="I107" s="82" t="s">
        <v>4019</v>
      </c>
      <c r="J107" s="82" t="s">
        <v>4021</v>
      </c>
      <c r="K107" s="82" t="s">
        <v>3303</v>
      </c>
      <c r="L107" s="82" t="s">
        <v>3291</v>
      </c>
      <c r="M107" s="82" t="s">
        <v>3297</v>
      </c>
      <c r="N107" s="82" t="s">
        <v>3331</v>
      </c>
      <c r="O107" s="82" t="s">
        <v>3293</v>
      </c>
      <c r="P107" s="82" t="s">
        <v>3331</v>
      </c>
      <c r="Q107" s="82" t="s">
        <v>3291</v>
      </c>
      <c r="R107" s="82" t="s">
        <v>3291</v>
      </c>
      <c r="S107" s="82" t="s">
        <v>3293</v>
      </c>
      <c r="T107" s="82" t="s">
        <v>2868</v>
      </c>
      <c r="U107" s="82" t="s">
        <v>2868</v>
      </c>
      <c r="V107" s="82" t="s">
        <v>4276</v>
      </c>
      <c r="W107" s="82" t="s">
        <v>3289</v>
      </c>
      <c r="X107" s="82" t="s">
        <v>3320</v>
      </c>
      <c r="Y107" s="82" t="s">
        <v>3293</v>
      </c>
      <c r="Z107" s="82" t="s">
        <v>3301</v>
      </c>
      <c r="AA107" s="82" t="s">
        <v>3293</v>
      </c>
      <c r="AB107" s="82" t="s">
        <v>3289</v>
      </c>
      <c r="AC107" s="82" t="s">
        <v>3291</v>
      </c>
      <c r="AD107" s="82" t="s">
        <v>2868</v>
      </c>
      <c r="AE107" s="82" t="s">
        <v>2868</v>
      </c>
      <c r="AF107" s="82" t="s">
        <v>3320</v>
      </c>
      <c r="AG107" s="82" t="s">
        <v>3291</v>
      </c>
      <c r="AH107" s="82" t="s">
        <v>3291</v>
      </c>
      <c r="AI107" s="82" t="s">
        <v>3291</v>
      </c>
      <c r="AJ107" s="82" t="s">
        <v>4290</v>
      </c>
      <c r="AK107" s="82" t="s">
        <v>3289</v>
      </c>
      <c r="AL107" s="82" t="s">
        <v>3320</v>
      </c>
      <c r="AM107" s="82" t="s">
        <v>3293</v>
      </c>
      <c r="AN107" s="82" t="s">
        <v>3301</v>
      </c>
      <c r="AO107" s="82" t="s">
        <v>3293</v>
      </c>
      <c r="AP107" s="82" t="s">
        <v>3289</v>
      </c>
      <c r="AQ107" s="82" t="s">
        <v>3291</v>
      </c>
      <c r="AR107" s="82" t="s">
        <v>2868</v>
      </c>
      <c r="AS107" s="82" t="s">
        <v>2868</v>
      </c>
      <c r="AT107" s="82" t="s">
        <v>3320</v>
      </c>
      <c r="AU107" s="82" t="s">
        <v>3291</v>
      </c>
      <c r="AV107" s="82" t="s">
        <v>3291</v>
      </c>
      <c r="AW107" s="82" t="s">
        <v>3291</v>
      </c>
      <c r="AX107" s="82" t="s">
        <v>4277</v>
      </c>
      <c r="AY107" s="82" t="s">
        <v>3289</v>
      </c>
      <c r="AZ107" s="82" t="s">
        <v>3320</v>
      </c>
      <c r="BA107" s="82" t="s">
        <v>3293</v>
      </c>
      <c r="BB107" s="82" t="s">
        <v>3301</v>
      </c>
      <c r="BC107" s="82" t="s">
        <v>3293</v>
      </c>
      <c r="BD107" s="82" t="s">
        <v>3289</v>
      </c>
      <c r="BE107" s="82" t="s">
        <v>3291</v>
      </c>
      <c r="BF107" s="82" t="s">
        <v>2868</v>
      </c>
      <c r="BG107" s="82" t="s">
        <v>2868</v>
      </c>
      <c r="BH107" s="82" t="s">
        <v>3320</v>
      </c>
      <c r="BI107" s="82" t="s">
        <v>3291</v>
      </c>
      <c r="BJ107" s="82" t="s">
        <v>3291</v>
      </c>
      <c r="BK107" s="82" t="s">
        <v>3291</v>
      </c>
      <c r="BL107" s="82" t="s">
        <v>4291</v>
      </c>
      <c r="BM107" s="82" t="s">
        <v>3289</v>
      </c>
      <c r="BN107" s="82" t="s">
        <v>3320</v>
      </c>
      <c r="BO107" s="82" t="s">
        <v>3293</v>
      </c>
      <c r="BP107" s="82" t="s">
        <v>3301</v>
      </c>
      <c r="BQ107" s="82" t="s">
        <v>3293</v>
      </c>
      <c r="BR107" s="82" t="s">
        <v>3289</v>
      </c>
      <c r="BS107" s="82" t="s">
        <v>3291</v>
      </c>
      <c r="BT107" s="82" t="s">
        <v>2868</v>
      </c>
      <c r="BU107" s="82" t="s">
        <v>2868</v>
      </c>
      <c r="BV107" s="82" t="s">
        <v>3320</v>
      </c>
      <c r="BW107" s="82" t="s">
        <v>3291</v>
      </c>
      <c r="BX107" s="82" t="s">
        <v>3291</v>
      </c>
      <c r="BY107" s="82" t="s">
        <v>3291</v>
      </c>
      <c r="BZ107" s="82" t="s">
        <v>4278</v>
      </c>
      <c r="CA107" s="82" t="s">
        <v>3289</v>
      </c>
      <c r="CB107" s="82" t="s">
        <v>3320</v>
      </c>
      <c r="CC107" s="82" t="s">
        <v>3293</v>
      </c>
      <c r="CD107" s="82" t="s">
        <v>3301</v>
      </c>
      <c r="CE107" s="82" t="s">
        <v>3293</v>
      </c>
      <c r="CF107" s="82" t="s">
        <v>3289</v>
      </c>
      <c r="CG107" s="82" t="s">
        <v>3291</v>
      </c>
      <c r="CH107" s="82" t="s">
        <v>2868</v>
      </c>
      <c r="CI107" s="82" t="s">
        <v>2868</v>
      </c>
      <c r="CJ107" s="82" t="s">
        <v>3320</v>
      </c>
      <c r="CK107" s="82" t="s">
        <v>3291</v>
      </c>
      <c r="CL107" s="82" t="s">
        <v>3291</v>
      </c>
      <c r="CM107" s="82" t="s">
        <v>3291</v>
      </c>
      <c r="CN107" s="82" t="s">
        <v>4279</v>
      </c>
      <c r="CO107" s="82" t="s">
        <v>3289</v>
      </c>
      <c r="CP107" s="82" t="s">
        <v>3320</v>
      </c>
      <c r="CQ107" s="82" t="s">
        <v>3293</v>
      </c>
      <c r="CR107" s="82" t="s">
        <v>3301</v>
      </c>
      <c r="CS107" s="82" t="s">
        <v>3293</v>
      </c>
      <c r="CT107" s="82" t="s">
        <v>3289</v>
      </c>
      <c r="CU107" s="82" t="s">
        <v>3291</v>
      </c>
      <c r="CV107" s="82" t="s">
        <v>2868</v>
      </c>
      <c r="CW107" s="82" t="s">
        <v>2868</v>
      </c>
      <c r="CX107" s="82" t="s">
        <v>3320</v>
      </c>
      <c r="CY107" s="82" t="s">
        <v>3291</v>
      </c>
      <c r="CZ107" s="82" t="s">
        <v>3291</v>
      </c>
      <c r="DA107" s="82" t="s">
        <v>3291</v>
      </c>
      <c r="DB107" s="82" t="s">
        <v>4280</v>
      </c>
      <c r="DC107" s="82" t="s">
        <v>3289</v>
      </c>
      <c r="DD107" s="82" t="s">
        <v>3320</v>
      </c>
      <c r="DE107" s="82" t="s">
        <v>3293</v>
      </c>
      <c r="DF107" s="82" t="s">
        <v>3303</v>
      </c>
      <c r="DG107" s="82" t="s">
        <v>3291</v>
      </c>
      <c r="DH107" s="82" t="s">
        <v>3289</v>
      </c>
      <c r="DI107" s="82" t="s">
        <v>3291</v>
      </c>
      <c r="DJ107" s="82" t="s">
        <v>2868</v>
      </c>
      <c r="DK107" s="82" t="s">
        <v>2868</v>
      </c>
      <c r="DL107" s="82" t="s">
        <v>3320</v>
      </c>
      <c r="DM107" s="82" t="s">
        <v>3291</v>
      </c>
      <c r="DN107" s="82" t="s">
        <v>3291</v>
      </c>
      <c r="DO107" s="82" t="s">
        <v>3293</v>
      </c>
      <c r="DP107" s="82" t="s">
        <v>4281</v>
      </c>
      <c r="DQ107" s="82" t="s">
        <v>3297</v>
      </c>
      <c r="DR107" s="82" t="s">
        <v>2868</v>
      </c>
      <c r="DS107" s="82" t="s">
        <v>2868</v>
      </c>
      <c r="DT107" s="82" t="s">
        <v>2868</v>
      </c>
      <c r="DU107" s="82" t="s">
        <v>2868</v>
      </c>
      <c r="DV107" s="82" t="s">
        <v>2868</v>
      </c>
      <c r="DW107" s="82" t="s">
        <v>2868</v>
      </c>
      <c r="DX107" s="82" t="s">
        <v>2868</v>
      </c>
      <c r="DY107" s="82" t="s">
        <v>2868</v>
      </c>
      <c r="DZ107" s="82" t="s">
        <v>2868</v>
      </c>
      <c r="EA107" s="82" t="s">
        <v>2868</v>
      </c>
      <c r="EB107" s="82" t="s">
        <v>2868</v>
      </c>
      <c r="EC107" s="82" t="s">
        <v>2868</v>
      </c>
      <c r="ED107" s="82" t="s">
        <v>4292</v>
      </c>
      <c r="EE107" s="82" t="s">
        <v>3289</v>
      </c>
      <c r="EF107" s="82" t="s">
        <v>3320</v>
      </c>
      <c r="EG107" s="82" t="s">
        <v>3293</v>
      </c>
      <c r="EH107" s="82" t="s">
        <v>3301</v>
      </c>
      <c r="EI107" s="82" t="s">
        <v>3293</v>
      </c>
      <c r="EJ107" s="82" t="s">
        <v>3289</v>
      </c>
      <c r="EK107" s="82" t="s">
        <v>3291</v>
      </c>
      <c r="EL107" s="82" t="s">
        <v>2868</v>
      </c>
      <c r="EM107" s="82" t="s">
        <v>2868</v>
      </c>
      <c r="EN107" s="82" t="s">
        <v>3320</v>
      </c>
      <c r="EO107" s="82" t="s">
        <v>3291</v>
      </c>
      <c r="EP107" s="82" t="s">
        <v>3291</v>
      </c>
      <c r="EQ107" s="82" t="s">
        <v>3291</v>
      </c>
      <c r="ER107" s="82" t="s">
        <v>4282</v>
      </c>
      <c r="ES107" s="82" t="s">
        <v>3289</v>
      </c>
      <c r="ET107" s="82" t="s">
        <v>3320</v>
      </c>
      <c r="EU107" s="82" t="s">
        <v>3293</v>
      </c>
      <c r="EV107" s="82" t="s">
        <v>3301</v>
      </c>
      <c r="EW107" s="82" t="s">
        <v>3293</v>
      </c>
      <c r="EX107" s="82" t="s">
        <v>3289</v>
      </c>
      <c r="EY107" s="82" t="s">
        <v>3291</v>
      </c>
      <c r="EZ107" s="82" t="s">
        <v>2868</v>
      </c>
      <c r="FA107" s="82" t="s">
        <v>2868</v>
      </c>
      <c r="FB107" s="82" t="s">
        <v>3320</v>
      </c>
      <c r="FC107" s="82" t="s">
        <v>3291</v>
      </c>
      <c r="FD107" s="82" t="s">
        <v>3291</v>
      </c>
      <c r="FE107" s="82" t="s">
        <v>3291</v>
      </c>
      <c r="FF107" s="82" t="s">
        <v>4283</v>
      </c>
      <c r="FG107" s="82" t="s">
        <v>3289</v>
      </c>
      <c r="FH107" s="82" t="s">
        <v>3320</v>
      </c>
      <c r="FI107" s="82" t="s">
        <v>3293</v>
      </c>
      <c r="FJ107" s="82" t="s">
        <v>3301</v>
      </c>
      <c r="FK107" s="82" t="s">
        <v>3293</v>
      </c>
      <c r="FL107" s="82" t="s">
        <v>3289</v>
      </c>
      <c r="FM107" s="82" t="s">
        <v>3291</v>
      </c>
      <c r="FN107" s="82" t="s">
        <v>2868</v>
      </c>
      <c r="FO107" s="82" t="s">
        <v>2868</v>
      </c>
      <c r="FP107" s="82" t="s">
        <v>3320</v>
      </c>
      <c r="FQ107" s="82" t="s">
        <v>3291</v>
      </c>
      <c r="FR107" s="82" t="s">
        <v>3291</v>
      </c>
      <c r="FS107" s="82" t="s">
        <v>3291</v>
      </c>
      <c r="FT107" s="82" t="s">
        <v>4293</v>
      </c>
      <c r="FU107" s="82" t="s">
        <v>3289</v>
      </c>
      <c r="FV107" s="82" t="s">
        <v>3320</v>
      </c>
      <c r="FW107" s="82" t="s">
        <v>3293</v>
      </c>
      <c r="FX107" s="82" t="s">
        <v>3301</v>
      </c>
      <c r="FY107" s="82" t="s">
        <v>3293</v>
      </c>
      <c r="FZ107" s="82" t="s">
        <v>3289</v>
      </c>
      <c r="GA107" s="82" t="s">
        <v>3291</v>
      </c>
      <c r="GB107" s="82" t="s">
        <v>2868</v>
      </c>
      <c r="GC107" s="82" t="s">
        <v>2868</v>
      </c>
      <c r="GD107" s="82" t="s">
        <v>3320</v>
      </c>
      <c r="GE107" s="82" t="s">
        <v>3291</v>
      </c>
      <c r="GF107" s="82" t="s">
        <v>3291</v>
      </c>
      <c r="GG107" s="82" t="s">
        <v>3291</v>
      </c>
      <c r="GH107" s="82" t="s">
        <v>4284</v>
      </c>
      <c r="GI107" s="82" t="s">
        <v>3289</v>
      </c>
      <c r="GJ107" s="82" t="s">
        <v>3320</v>
      </c>
      <c r="GK107" s="82" t="s">
        <v>3293</v>
      </c>
      <c r="GL107" s="82" t="s">
        <v>3301</v>
      </c>
      <c r="GM107" s="82" t="s">
        <v>3293</v>
      </c>
      <c r="GN107" s="82" t="s">
        <v>3289</v>
      </c>
      <c r="GO107" s="82" t="s">
        <v>3291</v>
      </c>
      <c r="GP107" s="82" t="s">
        <v>2868</v>
      </c>
      <c r="GQ107" s="82" t="s">
        <v>2868</v>
      </c>
      <c r="GR107" s="82" t="s">
        <v>3320</v>
      </c>
      <c r="GS107" s="82" t="s">
        <v>3291</v>
      </c>
      <c r="GT107" s="82" t="s">
        <v>3291</v>
      </c>
      <c r="GU107" s="82" t="s">
        <v>3291</v>
      </c>
      <c r="GV107" s="82" t="s">
        <v>4294</v>
      </c>
      <c r="GW107" s="82" t="s">
        <v>3289</v>
      </c>
      <c r="GX107" s="82" t="s">
        <v>3320</v>
      </c>
      <c r="GY107" s="82" t="s">
        <v>3293</v>
      </c>
      <c r="GZ107" s="82" t="s">
        <v>3301</v>
      </c>
      <c r="HA107" s="82" t="s">
        <v>3293</v>
      </c>
      <c r="HB107" s="82" t="s">
        <v>3289</v>
      </c>
      <c r="HC107" s="82" t="s">
        <v>3291</v>
      </c>
      <c r="HD107" s="82" t="s">
        <v>2868</v>
      </c>
      <c r="HE107" s="82" t="s">
        <v>2868</v>
      </c>
      <c r="HF107" s="82" t="s">
        <v>3320</v>
      </c>
      <c r="HG107" s="82" t="s">
        <v>3291</v>
      </c>
      <c r="HH107" s="82" t="s">
        <v>3291</v>
      </c>
      <c r="HI107" s="82" t="s">
        <v>3291</v>
      </c>
      <c r="HJ107" s="82" t="s">
        <v>4285</v>
      </c>
      <c r="HK107" s="82" t="s">
        <v>3289</v>
      </c>
      <c r="HL107" s="82" t="s">
        <v>3320</v>
      </c>
      <c r="HM107" s="82" t="s">
        <v>3293</v>
      </c>
      <c r="HN107" s="82" t="s">
        <v>3301</v>
      </c>
      <c r="HO107" s="82" t="s">
        <v>3293</v>
      </c>
      <c r="HP107" s="82" t="s">
        <v>3289</v>
      </c>
      <c r="HQ107" s="82" t="s">
        <v>3291</v>
      </c>
      <c r="HR107" s="82" t="s">
        <v>2868</v>
      </c>
      <c r="HS107" s="82" t="s">
        <v>2868</v>
      </c>
      <c r="HT107" s="82" t="s">
        <v>3320</v>
      </c>
      <c r="HU107" s="82" t="s">
        <v>3291</v>
      </c>
      <c r="HV107" s="82" t="s">
        <v>3291</v>
      </c>
      <c r="HW107" s="82" t="s">
        <v>3291</v>
      </c>
      <c r="HX107" s="82" t="s">
        <v>4286</v>
      </c>
      <c r="HY107" s="82" t="s">
        <v>3297</v>
      </c>
      <c r="HZ107" s="82" t="s">
        <v>2868</v>
      </c>
      <c r="IA107" s="82" t="s">
        <v>2868</v>
      </c>
      <c r="IB107" s="82" t="s">
        <v>2868</v>
      </c>
      <c r="IC107" s="82" t="s">
        <v>2868</v>
      </c>
      <c r="ID107" s="82" t="s">
        <v>2868</v>
      </c>
      <c r="IE107" s="82" t="s">
        <v>2868</v>
      </c>
      <c r="IF107" s="82" t="s">
        <v>2868</v>
      </c>
      <c r="IG107" s="82" t="s">
        <v>2868</v>
      </c>
      <c r="IH107" s="82" t="s">
        <v>2868</v>
      </c>
      <c r="II107" s="82" t="s">
        <v>2868</v>
      </c>
      <c r="IJ107" s="82" t="s">
        <v>2868</v>
      </c>
      <c r="IK107" s="82" t="s">
        <v>2868</v>
      </c>
      <c r="IL107" s="82" t="s">
        <v>4287</v>
      </c>
      <c r="IM107" s="82" t="s">
        <v>3289</v>
      </c>
      <c r="IN107" s="82" t="s">
        <v>3320</v>
      </c>
      <c r="IO107" s="82" t="s">
        <v>3293</v>
      </c>
      <c r="IP107" s="82" t="s">
        <v>3301</v>
      </c>
      <c r="IQ107" s="82" t="s">
        <v>3293</v>
      </c>
      <c r="IR107" s="82" t="s">
        <v>3289</v>
      </c>
      <c r="IS107" s="82" t="s">
        <v>3291</v>
      </c>
      <c r="IT107" s="82" t="s">
        <v>2868</v>
      </c>
      <c r="IU107" s="82" t="s">
        <v>2868</v>
      </c>
      <c r="IV107" s="82" t="s">
        <v>3320</v>
      </c>
      <c r="IW107" s="82" t="s">
        <v>3291</v>
      </c>
      <c r="IX107" s="82" t="s">
        <v>3291</v>
      </c>
      <c r="IY107" s="82" t="s">
        <v>3291</v>
      </c>
      <c r="IZ107" s="82" t="s">
        <v>4288</v>
      </c>
      <c r="JA107" s="82" t="s">
        <v>3289</v>
      </c>
      <c r="JB107" s="82" t="s">
        <v>3320</v>
      </c>
      <c r="JC107" s="82" t="s">
        <v>3293</v>
      </c>
      <c r="JD107" s="82" t="s">
        <v>3301</v>
      </c>
      <c r="JE107" s="82" t="s">
        <v>3293</v>
      </c>
      <c r="JF107" s="82" t="s">
        <v>3289</v>
      </c>
      <c r="JG107" s="82" t="s">
        <v>3291</v>
      </c>
      <c r="JH107" s="82" t="s">
        <v>2868</v>
      </c>
      <c r="JI107" s="82" t="s">
        <v>2868</v>
      </c>
      <c r="JJ107" s="82" t="s">
        <v>3320</v>
      </c>
      <c r="JK107" s="82" t="s">
        <v>3291</v>
      </c>
      <c r="JL107" s="82" t="s">
        <v>3291</v>
      </c>
      <c r="JM107" s="82" t="s">
        <v>3291</v>
      </c>
      <c r="JN107" s="82" t="s">
        <v>4295</v>
      </c>
      <c r="JO107" s="82" t="s">
        <v>3289</v>
      </c>
      <c r="JP107" s="82" t="s">
        <v>3320</v>
      </c>
      <c r="JQ107" s="82" t="s">
        <v>3293</v>
      </c>
      <c r="JR107" s="82" t="s">
        <v>3301</v>
      </c>
      <c r="JS107" s="82" t="s">
        <v>3293</v>
      </c>
      <c r="JT107" s="82" t="s">
        <v>3289</v>
      </c>
      <c r="JU107" s="82" t="s">
        <v>3291</v>
      </c>
      <c r="JV107" s="82" t="s">
        <v>2868</v>
      </c>
      <c r="JW107" s="82" t="s">
        <v>2868</v>
      </c>
      <c r="JX107" s="82" t="s">
        <v>3320</v>
      </c>
      <c r="JY107" s="82" t="s">
        <v>3291</v>
      </c>
      <c r="JZ107" s="82" t="s">
        <v>3291</v>
      </c>
      <c r="KA107" s="82" t="s">
        <v>3291</v>
      </c>
      <c r="KB107" s="82" t="s">
        <v>4289</v>
      </c>
      <c r="KC107" s="82" t="s">
        <v>3289</v>
      </c>
      <c r="KD107" s="82" t="s">
        <v>3320</v>
      </c>
      <c r="KE107" s="82" t="s">
        <v>3293</v>
      </c>
      <c r="KF107" s="82" t="s">
        <v>3301</v>
      </c>
      <c r="KG107" s="82" t="s">
        <v>3293</v>
      </c>
      <c r="KH107" s="82" t="s">
        <v>3289</v>
      </c>
      <c r="KI107" s="82" t="s">
        <v>3291</v>
      </c>
      <c r="KJ107" s="82" t="s">
        <v>2868</v>
      </c>
      <c r="KK107" s="82" t="s">
        <v>2868</v>
      </c>
      <c r="KL107" s="82" t="s">
        <v>3320</v>
      </c>
      <c r="KM107" s="82" t="s">
        <v>3291</v>
      </c>
      <c r="KN107" s="82" t="s">
        <v>3291</v>
      </c>
      <c r="KO107" s="82" t="s">
        <v>3291</v>
      </c>
      <c r="KP107" s="82" t="s">
        <v>2868</v>
      </c>
      <c r="KQ107" s="82" t="s">
        <v>2868</v>
      </c>
      <c r="KR107" s="82" t="s">
        <v>2868</v>
      </c>
      <c r="KS107" s="82" t="s">
        <v>2868</v>
      </c>
      <c r="KT107" s="82" t="s">
        <v>2868</v>
      </c>
      <c r="KU107" s="82" t="s">
        <v>2868</v>
      </c>
      <c r="KV107" s="82" t="s">
        <v>2868</v>
      </c>
      <c r="KW107" s="82" t="s">
        <v>2868</v>
      </c>
      <c r="KX107" s="82" t="s">
        <v>2868</v>
      </c>
      <c r="KY107" s="82" t="s">
        <v>2868</v>
      </c>
      <c r="KZ107" s="82" t="s">
        <v>2868</v>
      </c>
      <c r="LA107" s="82" t="s">
        <v>2868</v>
      </c>
      <c r="LB107" s="82" t="s">
        <v>2868</v>
      </c>
      <c r="LC107" s="82" t="s">
        <v>2868</v>
      </c>
      <c r="LD107" s="82" t="s">
        <v>2868</v>
      </c>
      <c r="LE107" s="82" t="s">
        <v>2868</v>
      </c>
      <c r="LF107" s="82" t="s">
        <v>2868</v>
      </c>
      <c r="LG107" s="82" t="s">
        <v>2868</v>
      </c>
      <c r="LH107" s="82" t="s">
        <v>2868</v>
      </c>
      <c r="LI107" s="82" t="s">
        <v>2868</v>
      </c>
      <c r="LJ107" s="82" t="s">
        <v>2868</v>
      </c>
      <c r="LK107" s="82" t="s">
        <v>2868</v>
      </c>
      <c r="LL107" s="82" t="s">
        <v>2868</v>
      </c>
      <c r="LM107" s="82" t="s">
        <v>2868</v>
      </c>
      <c r="LN107" s="82" t="s">
        <v>2868</v>
      </c>
      <c r="LO107" s="82" t="s">
        <v>2868</v>
      </c>
      <c r="LP107" s="82" t="s">
        <v>2868</v>
      </c>
      <c r="LQ107" s="82" t="s">
        <v>2868</v>
      </c>
      <c r="LR107" s="82" t="s">
        <v>2868</v>
      </c>
      <c r="LS107" s="82" t="s">
        <v>2868</v>
      </c>
      <c r="LT107" s="82" t="s">
        <v>2868</v>
      </c>
      <c r="LU107" s="82" t="s">
        <v>2868</v>
      </c>
      <c r="LV107" s="82" t="s">
        <v>2868</v>
      </c>
      <c r="LW107" s="82" t="s">
        <v>2868</v>
      </c>
      <c r="LX107" s="82" t="s">
        <v>2868</v>
      </c>
      <c r="LY107" s="82" t="s">
        <v>2868</v>
      </c>
      <c r="LZ107" s="82" t="s">
        <v>2868</v>
      </c>
      <c r="MA107" s="82" t="s">
        <v>2868</v>
      </c>
      <c r="MB107" s="82" t="s">
        <v>2868</v>
      </c>
      <c r="MC107" s="82" t="s">
        <v>2868</v>
      </c>
      <c r="MD107" s="82" t="s">
        <v>2868</v>
      </c>
      <c r="ME107" s="82" t="s">
        <v>2868</v>
      </c>
      <c r="MF107" s="82" t="s">
        <v>2868</v>
      </c>
      <c r="MG107" s="82" t="s">
        <v>2868</v>
      </c>
      <c r="MH107" s="82" t="s">
        <v>2868</v>
      </c>
      <c r="MI107" s="82" t="s">
        <v>2868</v>
      </c>
      <c r="MJ107" s="82" t="s">
        <v>2868</v>
      </c>
      <c r="MK107" s="82" t="s">
        <v>2868</v>
      </c>
      <c r="ML107" s="82" t="s">
        <v>2868</v>
      </c>
      <c r="MM107" s="82" t="s">
        <v>2868</v>
      </c>
      <c r="MN107" s="82" t="s">
        <v>2868</v>
      </c>
      <c r="MO107" s="82" t="s">
        <v>2868</v>
      </c>
      <c r="MP107" s="82" t="s">
        <v>2868</v>
      </c>
      <c r="MQ107" s="82" t="s">
        <v>2868</v>
      </c>
      <c r="MR107" s="82" t="s">
        <v>2868</v>
      </c>
      <c r="MS107" s="82" t="s">
        <v>2868</v>
      </c>
      <c r="MT107" s="82" t="s">
        <v>2868</v>
      </c>
      <c r="MU107" s="82" t="s">
        <v>2868</v>
      </c>
      <c r="MV107" s="82" t="s">
        <v>2868</v>
      </c>
      <c r="MW107" s="82" t="s">
        <v>2868</v>
      </c>
      <c r="MX107" s="82" t="s">
        <v>2868</v>
      </c>
      <c r="MY107" s="82" t="s">
        <v>2868</v>
      </c>
      <c r="MZ107" s="82" t="s">
        <v>2868</v>
      </c>
      <c r="NA107" s="82" t="s">
        <v>2868</v>
      </c>
      <c r="NB107" s="82" t="s">
        <v>2868</v>
      </c>
      <c r="NC107" s="82" t="s">
        <v>2868</v>
      </c>
      <c r="ND107" s="82" t="s">
        <v>2868</v>
      </c>
      <c r="NE107" s="82" t="s">
        <v>2868</v>
      </c>
      <c r="NF107" s="82" t="s">
        <v>2868</v>
      </c>
      <c r="NG107" s="82" t="s">
        <v>2868</v>
      </c>
      <c r="NH107" s="82" t="s">
        <v>2868</v>
      </c>
      <c r="NI107" s="82" t="s">
        <v>2868</v>
      </c>
      <c r="NJ107" s="82" t="s">
        <v>2868</v>
      </c>
      <c r="NK107" s="82" t="s">
        <v>2868</v>
      </c>
      <c r="NL107" s="82" t="s">
        <v>2868</v>
      </c>
      <c r="NM107" s="82" t="s">
        <v>2868</v>
      </c>
      <c r="NN107" s="82" t="s">
        <v>2868</v>
      </c>
      <c r="NO107" s="82" t="s">
        <v>2868</v>
      </c>
      <c r="NP107" s="82" t="s">
        <v>2868</v>
      </c>
      <c r="NQ107" s="82" t="s">
        <v>2868</v>
      </c>
      <c r="NR107" s="82" t="s">
        <v>2868</v>
      </c>
      <c r="NS107" s="82" t="s">
        <v>2868</v>
      </c>
      <c r="NT107" s="82" t="s">
        <v>2868</v>
      </c>
      <c r="NU107" s="82" t="s">
        <v>2868</v>
      </c>
      <c r="NV107" s="82" t="s">
        <v>2868</v>
      </c>
      <c r="NW107" s="82" t="s">
        <v>2868</v>
      </c>
      <c r="NX107" s="82" t="s">
        <v>2868</v>
      </c>
      <c r="NY107" s="82" t="s">
        <v>2868</v>
      </c>
      <c r="NZ107" s="82" t="s">
        <v>2868</v>
      </c>
      <c r="OA107" s="82" t="s">
        <v>2868</v>
      </c>
      <c r="OB107" s="82" t="s">
        <v>2868</v>
      </c>
      <c r="OC107" s="82" t="s">
        <v>2868</v>
      </c>
      <c r="OD107" s="82" t="s">
        <v>2868</v>
      </c>
      <c r="OE107" s="82" t="s">
        <v>2868</v>
      </c>
      <c r="OF107" s="82" t="s">
        <v>2868</v>
      </c>
      <c r="OG107" s="82" t="s">
        <v>2868</v>
      </c>
      <c r="OH107" s="82" t="s">
        <v>2868</v>
      </c>
      <c r="OI107" s="82" t="s">
        <v>2868</v>
      </c>
      <c r="OJ107" s="82" t="s">
        <v>2868</v>
      </c>
      <c r="OK107" s="82" t="s">
        <v>2868</v>
      </c>
      <c r="OL107" s="82" t="s">
        <v>2868</v>
      </c>
      <c r="OM107" s="82" t="s">
        <v>2868</v>
      </c>
      <c r="ON107" s="82" t="s">
        <v>2868</v>
      </c>
      <c r="OO107" s="82" t="s">
        <v>2868</v>
      </c>
      <c r="OP107" s="82" t="s">
        <v>2868</v>
      </c>
      <c r="OQ107" s="82" t="s">
        <v>2868</v>
      </c>
      <c r="OR107" s="82" t="s">
        <v>2868</v>
      </c>
      <c r="OS107" s="82" t="s">
        <v>2868</v>
      </c>
      <c r="OT107" s="82" t="s">
        <v>2868</v>
      </c>
      <c r="OU107" s="82" t="s">
        <v>2868</v>
      </c>
      <c r="OV107" s="82" t="s">
        <v>2868</v>
      </c>
      <c r="OW107" s="82" t="s">
        <v>2868</v>
      </c>
      <c r="OX107" s="82" t="s">
        <v>2868</v>
      </c>
      <c r="OY107" s="82" t="s">
        <v>2868</v>
      </c>
      <c r="OZ107" s="82" t="s">
        <v>2868</v>
      </c>
      <c r="PA107" s="82" t="s">
        <v>2868</v>
      </c>
      <c r="PB107" s="82" t="s">
        <v>2868</v>
      </c>
      <c r="PC107" s="82" t="s">
        <v>2868</v>
      </c>
      <c r="PD107" s="82" t="s">
        <v>2868</v>
      </c>
      <c r="PE107" s="82" t="s">
        <v>2868</v>
      </c>
      <c r="PF107" s="82" t="s">
        <v>2868</v>
      </c>
      <c r="PG107" s="82" t="s">
        <v>2868</v>
      </c>
      <c r="PH107" s="82" t="s">
        <v>2868</v>
      </c>
      <c r="PI107" s="82" t="s">
        <v>2868</v>
      </c>
      <c r="PJ107" s="82" t="s">
        <v>2868</v>
      </c>
      <c r="PK107" s="82" t="s">
        <v>2868</v>
      </c>
      <c r="PL107" s="82" t="s">
        <v>2868</v>
      </c>
      <c r="PM107" s="82" t="s">
        <v>2868</v>
      </c>
      <c r="PN107" s="82" t="s">
        <v>2868</v>
      </c>
      <c r="PO107" s="82" t="s">
        <v>2868</v>
      </c>
      <c r="PP107" s="82" t="s">
        <v>2868</v>
      </c>
      <c r="PQ107" s="82" t="s">
        <v>2868</v>
      </c>
      <c r="PR107" s="82" t="s">
        <v>2868</v>
      </c>
      <c r="PS107" s="82" t="s">
        <v>2868</v>
      </c>
      <c r="PT107" s="82" t="s">
        <v>2868</v>
      </c>
      <c r="PU107" s="82" t="s">
        <v>2868</v>
      </c>
      <c r="PV107" s="82" t="s">
        <v>2868</v>
      </c>
      <c r="PW107" s="82" t="s">
        <v>2868</v>
      </c>
      <c r="PX107" s="82" t="s">
        <v>2868</v>
      </c>
      <c r="PY107" s="82" t="s">
        <v>2868</v>
      </c>
      <c r="PZ107" s="82" t="s">
        <v>2868</v>
      </c>
      <c r="QA107" s="82" t="s">
        <v>2868</v>
      </c>
      <c r="QB107" s="82" t="s">
        <v>2868</v>
      </c>
      <c r="QC107" s="82" t="s">
        <v>2868</v>
      </c>
      <c r="QD107" s="82" t="s">
        <v>2868</v>
      </c>
      <c r="QE107" s="82" t="s">
        <v>2868</v>
      </c>
      <c r="QF107" s="82" t="s">
        <v>2868</v>
      </c>
      <c r="QG107" s="82" t="s">
        <v>2868</v>
      </c>
      <c r="QH107" s="82" t="s">
        <v>2868</v>
      </c>
      <c r="QI107" s="82" t="s">
        <v>2868</v>
      </c>
      <c r="QJ107" s="82" t="s">
        <v>2868</v>
      </c>
      <c r="QK107" s="82" t="s">
        <v>2868</v>
      </c>
      <c r="QL107" s="82" t="s">
        <v>2868</v>
      </c>
      <c r="QM107" s="82" t="s">
        <v>2868</v>
      </c>
    </row>
    <row r="108" spans="2:455">
      <c r="B108" s="82" t="s">
        <v>3013</v>
      </c>
      <c r="C108" s="82" t="s">
        <v>4220</v>
      </c>
      <c r="D108" s="82" t="s">
        <v>3013</v>
      </c>
      <c r="E108" s="82" t="s">
        <v>3310</v>
      </c>
      <c r="F108" s="82" t="s">
        <v>849</v>
      </c>
      <c r="G108" s="82" t="s">
        <v>1313</v>
      </c>
      <c r="H108" s="82" t="s">
        <v>1313</v>
      </c>
      <c r="I108" s="82" t="s">
        <v>4019</v>
      </c>
      <c r="J108" s="82" t="s">
        <v>4021</v>
      </c>
      <c r="K108" s="82" t="s">
        <v>3290</v>
      </c>
      <c r="L108" s="82" t="s">
        <v>3291</v>
      </c>
      <c r="M108" s="82" t="s">
        <v>3304</v>
      </c>
      <c r="N108" s="82" t="s">
        <v>3399</v>
      </c>
      <c r="O108" s="82" t="s">
        <v>3291</v>
      </c>
      <c r="P108" s="82" t="s">
        <v>3399</v>
      </c>
      <c r="Q108" s="82" t="s">
        <v>3291</v>
      </c>
      <c r="R108" s="82" t="s">
        <v>3291</v>
      </c>
      <c r="S108" s="82" t="s">
        <v>3291</v>
      </c>
      <c r="T108" s="82" t="s">
        <v>2868</v>
      </c>
      <c r="U108" s="82" t="s">
        <v>2868</v>
      </c>
      <c r="V108" s="82" t="s">
        <v>4276</v>
      </c>
      <c r="W108" s="82" t="s">
        <v>3289</v>
      </c>
      <c r="X108" s="82" t="s">
        <v>3294</v>
      </c>
      <c r="Y108" s="82" t="s">
        <v>3291</v>
      </c>
      <c r="Z108" s="82" t="s">
        <v>3301</v>
      </c>
      <c r="AA108" s="82" t="s">
        <v>3293</v>
      </c>
      <c r="AB108" s="82" t="s">
        <v>3289</v>
      </c>
      <c r="AC108" s="82" t="s">
        <v>3291</v>
      </c>
      <c r="AD108" s="82" t="s">
        <v>2868</v>
      </c>
      <c r="AE108" s="82" t="s">
        <v>2868</v>
      </c>
      <c r="AF108" s="82" t="s">
        <v>3302</v>
      </c>
      <c r="AG108" s="82" t="s">
        <v>3293</v>
      </c>
      <c r="AH108" s="82" t="s">
        <v>3291</v>
      </c>
      <c r="AI108" s="82" t="s">
        <v>3291</v>
      </c>
      <c r="AJ108" s="82" t="s">
        <v>4290</v>
      </c>
      <c r="AK108" s="82" t="s">
        <v>3289</v>
      </c>
      <c r="AL108" s="82" t="s">
        <v>3294</v>
      </c>
      <c r="AM108" s="82" t="s">
        <v>3291</v>
      </c>
      <c r="AN108" s="82" t="s">
        <v>3301</v>
      </c>
      <c r="AO108" s="82" t="s">
        <v>3293</v>
      </c>
      <c r="AP108" s="82" t="s">
        <v>3289</v>
      </c>
      <c r="AQ108" s="82" t="s">
        <v>3291</v>
      </c>
      <c r="AR108" s="82" t="s">
        <v>2868</v>
      </c>
      <c r="AS108" s="82" t="s">
        <v>2868</v>
      </c>
      <c r="AT108" s="82" t="s">
        <v>3302</v>
      </c>
      <c r="AU108" s="82" t="s">
        <v>3293</v>
      </c>
      <c r="AV108" s="82" t="s">
        <v>3291</v>
      </c>
      <c r="AW108" s="82" t="s">
        <v>3291</v>
      </c>
      <c r="AX108" s="82" t="s">
        <v>4291</v>
      </c>
      <c r="AY108" s="82" t="s">
        <v>3289</v>
      </c>
      <c r="AZ108" s="82" t="s">
        <v>3294</v>
      </c>
      <c r="BA108" s="82" t="s">
        <v>3291</v>
      </c>
      <c r="BB108" s="82" t="s">
        <v>3301</v>
      </c>
      <c r="BC108" s="82" t="s">
        <v>3293</v>
      </c>
      <c r="BD108" s="82" t="s">
        <v>3289</v>
      </c>
      <c r="BE108" s="82" t="s">
        <v>3291</v>
      </c>
      <c r="BF108" s="82" t="s">
        <v>2868</v>
      </c>
      <c r="BG108" s="82" t="s">
        <v>2868</v>
      </c>
      <c r="BH108" s="82" t="s">
        <v>3302</v>
      </c>
      <c r="BI108" s="82" t="s">
        <v>3293</v>
      </c>
      <c r="BJ108" s="82" t="s">
        <v>3291</v>
      </c>
      <c r="BK108" s="82" t="s">
        <v>3291</v>
      </c>
      <c r="BL108" s="82" t="s">
        <v>4278</v>
      </c>
      <c r="BM108" s="82" t="s">
        <v>3289</v>
      </c>
      <c r="BN108" s="82" t="s">
        <v>3294</v>
      </c>
      <c r="BO108" s="82" t="s">
        <v>3291</v>
      </c>
      <c r="BP108" s="82" t="s">
        <v>3308</v>
      </c>
      <c r="BQ108" s="82" t="s">
        <v>3291</v>
      </c>
      <c r="BR108" s="82" t="s">
        <v>3289</v>
      </c>
      <c r="BS108" s="82" t="s">
        <v>3291</v>
      </c>
      <c r="BT108" s="82" t="s">
        <v>2868</v>
      </c>
      <c r="BU108" s="82" t="s">
        <v>2868</v>
      </c>
      <c r="BV108" s="82" t="s">
        <v>3311</v>
      </c>
      <c r="BW108" s="82" t="s">
        <v>3291</v>
      </c>
      <c r="BX108" s="82" t="s">
        <v>3291</v>
      </c>
      <c r="BY108" s="82" t="s">
        <v>3291</v>
      </c>
      <c r="BZ108" s="82" t="s">
        <v>4281</v>
      </c>
      <c r="CA108" s="82" t="s">
        <v>3297</v>
      </c>
      <c r="CB108" s="82" t="s">
        <v>2868</v>
      </c>
      <c r="CC108" s="82" t="s">
        <v>2868</v>
      </c>
      <c r="CD108" s="82" t="s">
        <v>2868</v>
      </c>
      <c r="CE108" s="82" t="s">
        <v>2868</v>
      </c>
      <c r="CF108" s="82" t="s">
        <v>2868</v>
      </c>
      <c r="CG108" s="82" t="s">
        <v>2868</v>
      </c>
      <c r="CH108" s="82" t="s">
        <v>2868</v>
      </c>
      <c r="CI108" s="82" t="s">
        <v>2868</v>
      </c>
      <c r="CJ108" s="82" t="s">
        <v>2868</v>
      </c>
      <c r="CK108" s="82" t="s">
        <v>2868</v>
      </c>
      <c r="CL108" s="82" t="s">
        <v>2868</v>
      </c>
      <c r="CM108" s="82" t="s">
        <v>2868</v>
      </c>
      <c r="CN108" s="82" t="s">
        <v>4292</v>
      </c>
      <c r="CO108" s="82" t="s">
        <v>3289</v>
      </c>
      <c r="CP108" s="82" t="s">
        <v>3294</v>
      </c>
      <c r="CQ108" s="82" t="s">
        <v>3291</v>
      </c>
      <c r="CR108" s="82" t="s">
        <v>3301</v>
      </c>
      <c r="CS108" s="82" t="s">
        <v>3293</v>
      </c>
      <c r="CT108" s="82" t="s">
        <v>3289</v>
      </c>
      <c r="CU108" s="82" t="s">
        <v>3291</v>
      </c>
      <c r="CV108" s="82" t="s">
        <v>2868</v>
      </c>
      <c r="CW108" s="82" t="s">
        <v>2868</v>
      </c>
      <c r="CX108" s="82" t="s">
        <v>3302</v>
      </c>
      <c r="CY108" s="82" t="s">
        <v>3293</v>
      </c>
      <c r="CZ108" s="82" t="s">
        <v>3291</v>
      </c>
      <c r="DA108" s="82" t="s">
        <v>3291</v>
      </c>
      <c r="DB108" s="82" t="s">
        <v>4282</v>
      </c>
      <c r="DC108" s="82" t="s">
        <v>3289</v>
      </c>
      <c r="DD108" s="82" t="s">
        <v>3294</v>
      </c>
      <c r="DE108" s="82" t="s">
        <v>3291</v>
      </c>
      <c r="DF108" s="82" t="s">
        <v>3308</v>
      </c>
      <c r="DG108" s="82" t="s">
        <v>3291</v>
      </c>
      <c r="DH108" s="82" t="s">
        <v>3289</v>
      </c>
      <c r="DI108" s="82" t="s">
        <v>3291</v>
      </c>
      <c r="DJ108" s="82" t="s">
        <v>2868</v>
      </c>
      <c r="DK108" s="82" t="s">
        <v>2868</v>
      </c>
      <c r="DL108" s="82" t="s">
        <v>3311</v>
      </c>
      <c r="DM108" s="82" t="s">
        <v>3291</v>
      </c>
      <c r="DN108" s="82" t="s">
        <v>3291</v>
      </c>
      <c r="DO108" s="82" t="s">
        <v>3291</v>
      </c>
      <c r="DP108" s="82" t="s">
        <v>4293</v>
      </c>
      <c r="DQ108" s="82" t="s">
        <v>3289</v>
      </c>
      <c r="DR108" s="82" t="s">
        <v>3294</v>
      </c>
      <c r="DS108" s="82" t="s">
        <v>3291</v>
      </c>
      <c r="DT108" s="82" t="s">
        <v>3301</v>
      </c>
      <c r="DU108" s="82" t="s">
        <v>3293</v>
      </c>
      <c r="DV108" s="82" t="s">
        <v>3289</v>
      </c>
      <c r="DW108" s="82" t="s">
        <v>3291</v>
      </c>
      <c r="DX108" s="82" t="s">
        <v>2868</v>
      </c>
      <c r="DY108" s="82" t="s">
        <v>2868</v>
      </c>
      <c r="DZ108" s="82" t="s">
        <v>3302</v>
      </c>
      <c r="EA108" s="82" t="s">
        <v>3293</v>
      </c>
      <c r="EB108" s="82" t="s">
        <v>3291</v>
      </c>
      <c r="EC108" s="82" t="s">
        <v>3291</v>
      </c>
      <c r="ED108" s="82" t="s">
        <v>4284</v>
      </c>
      <c r="EE108" s="82" t="s">
        <v>3289</v>
      </c>
      <c r="EF108" s="82" t="s">
        <v>3294</v>
      </c>
      <c r="EG108" s="82" t="s">
        <v>3291</v>
      </c>
      <c r="EH108" s="82" t="s">
        <v>3301</v>
      </c>
      <c r="EI108" s="82" t="s">
        <v>3293</v>
      </c>
      <c r="EJ108" s="82" t="s">
        <v>3289</v>
      </c>
      <c r="EK108" s="82" t="s">
        <v>3291</v>
      </c>
      <c r="EL108" s="82" t="s">
        <v>2868</v>
      </c>
      <c r="EM108" s="82" t="s">
        <v>2868</v>
      </c>
      <c r="EN108" s="82" t="s">
        <v>3302</v>
      </c>
      <c r="EO108" s="82" t="s">
        <v>3293</v>
      </c>
      <c r="EP108" s="82" t="s">
        <v>3291</v>
      </c>
      <c r="EQ108" s="82" t="s">
        <v>3291</v>
      </c>
      <c r="ER108" s="82" t="s">
        <v>4294</v>
      </c>
      <c r="ES108" s="82" t="s">
        <v>3289</v>
      </c>
      <c r="ET108" s="82" t="s">
        <v>3294</v>
      </c>
      <c r="EU108" s="82" t="s">
        <v>3291</v>
      </c>
      <c r="EV108" s="82" t="s">
        <v>3308</v>
      </c>
      <c r="EW108" s="82" t="s">
        <v>3291</v>
      </c>
      <c r="EX108" s="82" t="s">
        <v>3289</v>
      </c>
      <c r="EY108" s="82" t="s">
        <v>3291</v>
      </c>
      <c r="EZ108" s="82" t="s">
        <v>2868</v>
      </c>
      <c r="FA108" s="82" t="s">
        <v>2868</v>
      </c>
      <c r="FB108" s="82" t="s">
        <v>3311</v>
      </c>
      <c r="FC108" s="82" t="s">
        <v>3291</v>
      </c>
      <c r="FD108" s="82" t="s">
        <v>3291</v>
      </c>
      <c r="FE108" s="82" t="s">
        <v>3291</v>
      </c>
      <c r="FF108" s="82" t="s">
        <v>4285</v>
      </c>
      <c r="FG108" s="82" t="s">
        <v>3297</v>
      </c>
      <c r="FH108" s="82" t="s">
        <v>2868</v>
      </c>
      <c r="FI108" s="82" t="s">
        <v>2868</v>
      </c>
      <c r="FJ108" s="82" t="s">
        <v>2868</v>
      </c>
      <c r="FK108" s="82" t="s">
        <v>2868</v>
      </c>
      <c r="FL108" s="82" t="s">
        <v>2868</v>
      </c>
      <c r="FM108" s="82" t="s">
        <v>2868</v>
      </c>
      <c r="FN108" s="82" t="s">
        <v>2868</v>
      </c>
      <c r="FO108" s="82" t="s">
        <v>2868</v>
      </c>
      <c r="FP108" s="82" t="s">
        <v>2868</v>
      </c>
      <c r="FQ108" s="82" t="s">
        <v>2868</v>
      </c>
      <c r="FR108" s="82" t="s">
        <v>2868</v>
      </c>
      <c r="FS108" s="82" t="s">
        <v>2868</v>
      </c>
      <c r="FT108" s="82" t="s">
        <v>4286</v>
      </c>
      <c r="FU108" s="82" t="s">
        <v>3297</v>
      </c>
      <c r="FV108" s="82" t="s">
        <v>2868</v>
      </c>
      <c r="FW108" s="82" t="s">
        <v>2868</v>
      </c>
      <c r="FX108" s="82" t="s">
        <v>2868</v>
      </c>
      <c r="FY108" s="82" t="s">
        <v>2868</v>
      </c>
      <c r="FZ108" s="82" t="s">
        <v>2868</v>
      </c>
      <c r="GA108" s="82" t="s">
        <v>2868</v>
      </c>
      <c r="GB108" s="82" t="s">
        <v>2868</v>
      </c>
      <c r="GC108" s="82" t="s">
        <v>2868</v>
      </c>
      <c r="GD108" s="82" t="s">
        <v>2868</v>
      </c>
      <c r="GE108" s="82" t="s">
        <v>2868</v>
      </c>
      <c r="GF108" s="82" t="s">
        <v>2868</v>
      </c>
      <c r="GG108" s="82" t="s">
        <v>2868</v>
      </c>
      <c r="GH108" s="82" t="s">
        <v>4295</v>
      </c>
      <c r="GI108" s="82" t="s">
        <v>3289</v>
      </c>
      <c r="GJ108" s="82" t="s">
        <v>3294</v>
      </c>
      <c r="GK108" s="82" t="s">
        <v>3291</v>
      </c>
      <c r="GL108" s="82" t="s">
        <v>3301</v>
      </c>
      <c r="GM108" s="82" t="s">
        <v>3293</v>
      </c>
      <c r="GN108" s="82" t="s">
        <v>3289</v>
      </c>
      <c r="GO108" s="82" t="s">
        <v>3291</v>
      </c>
      <c r="GP108" s="82" t="s">
        <v>2868</v>
      </c>
      <c r="GQ108" s="82" t="s">
        <v>2868</v>
      </c>
      <c r="GR108" s="82" t="s">
        <v>3302</v>
      </c>
      <c r="GS108" s="82" t="s">
        <v>3293</v>
      </c>
      <c r="GT108" s="82" t="s">
        <v>3291</v>
      </c>
      <c r="GU108" s="82" t="s">
        <v>3291</v>
      </c>
      <c r="GV108" s="82" t="s">
        <v>4289</v>
      </c>
      <c r="GW108" s="82" t="s">
        <v>3289</v>
      </c>
      <c r="GX108" s="82" t="s">
        <v>3294</v>
      </c>
      <c r="GY108" s="82" t="s">
        <v>3291</v>
      </c>
      <c r="GZ108" s="82" t="s">
        <v>3321</v>
      </c>
      <c r="HA108" s="82" t="s">
        <v>3293</v>
      </c>
      <c r="HB108" s="82" t="s">
        <v>3289</v>
      </c>
      <c r="HC108" s="82" t="s">
        <v>3291</v>
      </c>
      <c r="HD108" s="82" t="s">
        <v>2868</v>
      </c>
      <c r="HE108" s="82" t="s">
        <v>2868</v>
      </c>
      <c r="HF108" s="82" t="s">
        <v>3307</v>
      </c>
      <c r="HG108" s="82" t="s">
        <v>3293</v>
      </c>
      <c r="HH108" s="82" t="s">
        <v>3291</v>
      </c>
      <c r="HI108" s="82" t="s">
        <v>3291</v>
      </c>
      <c r="HJ108" s="82" t="s">
        <v>2868</v>
      </c>
      <c r="HK108" s="82" t="s">
        <v>2868</v>
      </c>
      <c r="HL108" s="82" t="s">
        <v>2868</v>
      </c>
      <c r="HM108" s="82" t="s">
        <v>2868</v>
      </c>
      <c r="HN108" s="82" t="s">
        <v>2868</v>
      </c>
      <c r="HO108" s="82" t="s">
        <v>2868</v>
      </c>
      <c r="HP108" s="82" t="s">
        <v>2868</v>
      </c>
      <c r="HQ108" s="82" t="s">
        <v>2868</v>
      </c>
      <c r="HR108" s="82" t="s">
        <v>2868</v>
      </c>
      <c r="HS108" s="82" t="s">
        <v>2868</v>
      </c>
      <c r="HT108" s="82" t="s">
        <v>2868</v>
      </c>
      <c r="HU108" s="82" t="s">
        <v>2868</v>
      </c>
      <c r="HV108" s="82" t="s">
        <v>2868</v>
      </c>
      <c r="HW108" s="82" t="s">
        <v>2868</v>
      </c>
      <c r="HX108" s="82" t="s">
        <v>2868</v>
      </c>
      <c r="HY108" s="82" t="s">
        <v>2868</v>
      </c>
      <c r="HZ108" s="82" t="s">
        <v>2868</v>
      </c>
      <c r="IA108" s="82" t="s">
        <v>2868</v>
      </c>
      <c r="IB108" s="82" t="s">
        <v>2868</v>
      </c>
      <c r="IC108" s="82" t="s">
        <v>2868</v>
      </c>
      <c r="ID108" s="82" t="s">
        <v>2868</v>
      </c>
      <c r="IE108" s="82" t="s">
        <v>2868</v>
      </c>
      <c r="IF108" s="82" t="s">
        <v>2868</v>
      </c>
      <c r="IG108" s="82" t="s">
        <v>2868</v>
      </c>
      <c r="IH108" s="82" t="s">
        <v>2868</v>
      </c>
      <c r="II108" s="82" t="s">
        <v>2868</v>
      </c>
      <c r="IJ108" s="82" t="s">
        <v>2868</v>
      </c>
      <c r="IK108" s="82" t="s">
        <v>2868</v>
      </c>
      <c r="IL108" s="82" t="s">
        <v>2868</v>
      </c>
      <c r="IM108" s="82" t="s">
        <v>2868</v>
      </c>
      <c r="IN108" s="82" t="s">
        <v>2868</v>
      </c>
      <c r="IO108" s="82" t="s">
        <v>2868</v>
      </c>
      <c r="IP108" s="82" t="s">
        <v>2868</v>
      </c>
      <c r="IQ108" s="82" t="s">
        <v>2868</v>
      </c>
      <c r="IR108" s="82" t="s">
        <v>2868</v>
      </c>
      <c r="IS108" s="82" t="s">
        <v>2868</v>
      </c>
      <c r="IT108" s="82" t="s">
        <v>2868</v>
      </c>
      <c r="IU108" s="82" t="s">
        <v>2868</v>
      </c>
      <c r="IV108" s="82" t="s">
        <v>2868</v>
      </c>
      <c r="IW108" s="82" t="s">
        <v>2868</v>
      </c>
      <c r="IX108" s="82" t="s">
        <v>2868</v>
      </c>
      <c r="IY108" s="82" t="s">
        <v>2868</v>
      </c>
      <c r="IZ108" s="82" t="s">
        <v>2868</v>
      </c>
      <c r="JA108" s="82" t="s">
        <v>2868</v>
      </c>
      <c r="JB108" s="82" t="s">
        <v>2868</v>
      </c>
      <c r="JC108" s="82" t="s">
        <v>2868</v>
      </c>
      <c r="JD108" s="82" t="s">
        <v>2868</v>
      </c>
      <c r="JE108" s="82" t="s">
        <v>2868</v>
      </c>
      <c r="JF108" s="82" t="s">
        <v>2868</v>
      </c>
      <c r="JG108" s="82" t="s">
        <v>2868</v>
      </c>
      <c r="JH108" s="82" t="s">
        <v>2868</v>
      </c>
      <c r="JI108" s="82" t="s">
        <v>2868</v>
      </c>
      <c r="JJ108" s="82" t="s">
        <v>2868</v>
      </c>
      <c r="JK108" s="82" t="s">
        <v>2868</v>
      </c>
      <c r="JL108" s="82" t="s">
        <v>2868</v>
      </c>
      <c r="JM108" s="82" t="s">
        <v>2868</v>
      </c>
      <c r="JN108" s="82" t="s">
        <v>2868</v>
      </c>
      <c r="JO108" s="82" t="s">
        <v>2868</v>
      </c>
      <c r="JP108" s="82" t="s">
        <v>2868</v>
      </c>
      <c r="JQ108" s="82" t="s">
        <v>2868</v>
      </c>
      <c r="JR108" s="82" t="s">
        <v>2868</v>
      </c>
      <c r="JS108" s="82" t="s">
        <v>2868</v>
      </c>
      <c r="JT108" s="82" t="s">
        <v>2868</v>
      </c>
      <c r="JU108" s="82" t="s">
        <v>2868</v>
      </c>
      <c r="JV108" s="82" t="s">
        <v>2868</v>
      </c>
      <c r="JW108" s="82" t="s">
        <v>2868</v>
      </c>
      <c r="JX108" s="82" t="s">
        <v>2868</v>
      </c>
      <c r="JY108" s="82" t="s">
        <v>2868</v>
      </c>
      <c r="JZ108" s="82" t="s">
        <v>2868</v>
      </c>
      <c r="KA108" s="82" t="s">
        <v>2868</v>
      </c>
      <c r="KB108" s="82" t="s">
        <v>2868</v>
      </c>
      <c r="KC108" s="82" t="s">
        <v>2868</v>
      </c>
      <c r="KD108" s="82" t="s">
        <v>2868</v>
      </c>
      <c r="KE108" s="82" t="s">
        <v>2868</v>
      </c>
      <c r="KF108" s="82" t="s">
        <v>2868</v>
      </c>
      <c r="KG108" s="82" t="s">
        <v>2868</v>
      </c>
      <c r="KH108" s="82" t="s">
        <v>2868</v>
      </c>
      <c r="KI108" s="82" t="s">
        <v>2868</v>
      </c>
      <c r="KJ108" s="82" t="s">
        <v>2868</v>
      </c>
      <c r="KK108" s="82" t="s">
        <v>2868</v>
      </c>
      <c r="KL108" s="82" t="s">
        <v>2868</v>
      </c>
      <c r="KM108" s="82" t="s">
        <v>2868</v>
      </c>
      <c r="KN108" s="82" t="s">
        <v>2868</v>
      </c>
      <c r="KO108" s="82" t="s">
        <v>2868</v>
      </c>
      <c r="KP108" s="82" t="s">
        <v>2868</v>
      </c>
      <c r="KQ108" s="82" t="s">
        <v>2868</v>
      </c>
      <c r="KR108" s="82" t="s">
        <v>2868</v>
      </c>
      <c r="KS108" s="82" t="s">
        <v>2868</v>
      </c>
      <c r="KT108" s="82" t="s">
        <v>2868</v>
      </c>
      <c r="KU108" s="82" t="s">
        <v>2868</v>
      </c>
      <c r="KV108" s="82" t="s">
        <v>2868</v>
      </c>
      <c r="KW108" s="82" t="s">
        <v>2868</v>
      </c>
      <c r="KX108" s="82" t="s">
        <v>2868</v>
      </c>
      <c r="KY108" s="82" t="s">
        <v>2868</v>
      </c>
      <c r="KZ108" s="82" t="s">
        <v>2868</v>
      </c>
      <c r="LA108" s="82" t="s">
        <v>2868</v>
      </c>
      <c r="LB108" s="82" t="s">
        <v>2868</v>
      </c>
      <c r="LC108" s="82" t="s">
        <v>2868</v>
      </c>
      <c r="LD108" s="82" t="s">
        <v>2868</v>
      </c>
      <c r="LE108" s="82" t="s">
        <v>2868</v>
      </c>
      <c r="LF108" s="82" t="s">
        <v>2868</v>
      </c>
      <c r="LG108" s="82" t="s">
        <v>2868</v>
      </c>
      <c r="LH108" s="82" t="s">
        <v>2868</v>
      </c>
      <c r="LI108" s="82" t="s">
        <v>2868</v>
      </c>
      <c r="LJ108" s="82" t="s">
        <v>2868</v>
      </c>
      <c r="LK108" s="82" t="s">
        <v>2868</v>
      </c>
      <c r="LL108" s="82" t="s">
        <v>2868</v>
      </c>
      <c r="LM108" s="82" t="s">
        <v>2868</v>
      </c>
      <c r="LN108" s="82" t="s">
        <v>2868</v>
      </c>
      <c r="LO108" s="82" t="s">
        <v>2868</v>
      </c>
      <c r="LP108" s="82" t="s">
        <v>2868</v>
      </c>
      <c r="LQ108" s="82" t="s">
        <v>2868</v>
      </c>
      <c r="LR108" s="82" t="s">
        <v>2868</v>
      </c>
      <c r="LS108" s="82" t="s">
        <v>2868</v>
      </c>
      <c r="LT108" s="82" t="s">
        <v>2868</v>
      </c>
      <c r="LU108" s="82" t="s">
        <v>2868</v>
      </c>
      <c r="LV108" s="82" t="s">
        <v>2868</v>
      </c>
      <c r="LW108" s="82" t="s">
        <v>2868</v>
      </c>
      <c r="LX108" s="82" t="s">
        <v>2868</v>
      </c>
      <c r="LY108" s="82" t="s">
        <v>2868</v>
      </c>
      <c r="LZ108" s="82" t="s">
        <v>2868</v>
      </c>
      <c r="MA108" s="82" t="s">
        <v>2868</v>
      </c>
      <c r="MB108" s="82" t="s">
        <v>2868</v>
      </c>
      <c r="MC108" s="82" t="s">
        <v>2868</v>
      </c>
      <c r="MD108" s="82" t="s">
        <v>2868</v>
      </c>
      <c r="ME108" s="82" t="s">
        <v>2868</v>
      </c>
      <c r="MF108" s="82" t="s">
        <v>2868</v>
      </c>
      <c r="MG108" s="82" t="s">
        <v>2868</v>
      </c>
      <c r="MH108" s="82" t="s">
        <v>2868</v>
      </c>
      <c r="MI108" s="82" t="s">
        <v>2868</v>
      </c>
      <c r="MJ108" s="82" t="s">
        <v>2868</v>
      </c>
      <c r="MK108" s="82" t="s">
        <v>2868</v>
      </c>
      <c r="ML108" s="82" t="s">
        <v>2868</v>
      </c>
      <c r="MM108" s="82" t="s">
        <v>2868</v>
      </c>
      <c r="MN108" s="82" t="s">
        <v>2868</v>
      </c>
      <c r="MO108" s="82" t="s">
        <v>2868</v>
      </c>
      <c r="MP108" s="82" t="s">
        <v>2868</v>
      </c>
      <c r="MQ108" s="82" t="s">
        <v>2868</v>
      </c>
      <c r="MR108" s="82" t="s">
        <v>2868</v>
      </c>
      <c r="MS108" s="82" t="s">
        <v>2868</v>
      </c>
      <c r="MT108" s="82" t="s">
        <v>2868</v>
      </c>
      <c r="MU108" s="82" t="s">
        <v>2868</v>
      </c>
      <c r="MV108" s="82" t="s">
        <v>2868</v>
      </c>
      <c r="MW108" s="82" t="s">
        <v>2868</v>
      </c>
      <c r="MX108" s="82" t="s">
        <v>2868</v>
      </c>
      <c r="MY108" s="82" t="s">
        <v>2868</v>
      </c>
      <c r="MZ108" s="82" t="s">
        <v>2868</v>
      </c>
      <c r="NA108" s="82" t="s">
        <v>2868</v>
      </c>
      <c r="NB108" s="82" t="s">
        <v>2868</v>
      </c>
      <c r="NC108" s="82" t="s">
        <v>2868</v>
      </c>
      <c r="ND108" s="82" t="s">
        <v>2868</v>
      </c>
      <c r="NE108" s="82" t="s">
        <v>2868</v>
      </c>
      <c r="NF108" s="82" t="s">
        <v>2868</v>
      </c>
      <c r="NG108" s="82" t="s">
        <v>2868</v>
      </c>
      <c r="NH108" s="82" t="s">
        <v>2868</v>
      </c>
      <c r="NI108" s="82" t="s">
        <v>2868</v>
      </c>
      <c r="NJ108" s="82" t="s">
        <v>2868</v>
      </c>
      <c r="NK108" s="82" t="s">
        <v>2868</v>
      </c>
      <c r="NL108" s="82" t="s">
        <v>2868</v>
      </c>
      <c r="NM108" s="82" t="s">
        <v>2868</v>
      </c>
      <c r="NN108" s="82" t="s">
        <v>2868</v>
      </c>
      <c r="NO108" s="82" t="s">
        <v>2868</v>
      </c>
      <c r="NP108" s="82" t="s">
        <v>2868</v>
      </c>
      <c r="NQ108" s="82" t="s">
        <v>2868</v>
      </c>
      <c r="NR108" s="82" t="s">
        <v>2868</v>
      </c>
      <c r="NS108" s="82" t="s">
        <v>2868</v>
      </c>
      <c r="NT108" s="82" t="s">
        <v>2868</v>
      </c>
      <c r="NU108" s="82" t="s">
        <v>2868</v>
      </c>
      <c r="NV108" s="82" t="s">
        <v>2868</v>
      </c>
      <c r="NW108" s="82" t="s">
        <v>2868</v>
      </c>
      <c r="NX108" s="82" t="s">
        <v>2868</v>
      </c>
      <c r="NY108" s="82" t="s">
        <v>2868</v>
      </c>
      <c r="NZ108" s="82" t="s">
        <v>2868</v>
      </c>
      <c r="OA108" s="82" t="s">
        <v>2868</v>
      </c>
      <c r="OB108" s="82" t="s">
        <v>2868</v>
      </c>
      <c r="OC108" s="82" t="s">
        <v>2868</v>
      </c>
      <c r="OD108" s="82" t="s">
        <v>2868</v>
      </c>
      <c r="OE108" s="82" t="s">
        <v>2868</v>
      </c>
      <c r="OF108" s="82" t="s">
        <v>2868</v>
      </c>
      <c r="OG108" s="82" t="s">
        <v>2868</v>
      </c>
      <c r="OH108" s="82" t="s">
        <v>2868</v>
      </c>
      <c r="OI108" s="82" t="s">
        <v>2868</v>
      </c>
      <c r="OJ108" s="82" t="s">
        <v>2868</v>
      </c>
      <c r="OK108" s="82" t="s">
        <v>2868</v>
      </c>
      <c r="OL108" s="82" t="s">
        <v>2868</v>
      </c>
      <c r="OM108" s="82" t="s">
        <v>2868</v>
      </c>
      <c r="ON108" s="82" t="s">
        <v>2868</v>
      </c>
      <c r="OO108" s="82" t="s">
        <v>2868</v>
      </c>
      <c r="OP108" s="82" t="s">
        <v>2868</v>
      </c>
      <c r="OQ108" s="82" t="s">
        <v>2868</v>
      </c>
      <c r="OR108" s="82" t="s">
        <v>2868</v>
      </c>
      <c r="OS108" s="82" t="s">
        <v>2868</v>
      </c>
      <c r="OT108" s="82" t="s">
        <v>2868</v>
      </c>
      <c r="OU108" s="82" t="s">
        <v>2868</v>
      </c>
      <c r="OV108" s="82" t="s">
        <v>2868</v>
      </c>
      <c r="OW108" s="82" t="s">
        <v>2868</v>
      </c>
      <c r="OX108" s="82" t="s">
        <v>2868</v>
      </c>
      <c r="OY108" s="82" t="s">
        <v>2868</v>
      </c>
      <c r="OZ108" s="82" t="s">
        <v>2868</v>
      </c>
      <c r="PA108" s="82" t="s">
        <v>2868</v>
      </c>
      <c r="PB108" s="82" t="s">
        <v>2868</v>
      </c>
      <c r="PC108" s="82" t="s">
        <v>2868</v>
      </c>
      <c r="PD108" s="82" t="s">
        <v>2868</v>
      </c>
      <c r="PE108" s="82" t="s">
        <v>2868</v>
      </c>
      <c r="PF108" s="82" t="s">
        <v>2868</v>
      </c>
      <c r="PG108" s="82" t="s">
        <v>2868</v>
      </c>
      <c r="PH108" s="82" t="s">
        <v>2868</v>
      </c>
      <c r="PI108" s="82" t="s">
        <v>2868</v>
      </c>
      <c r="PJ108" s="82" t="s">
        <v>2868</v>
      </c>
      <c r="PK108" s="82" t="s">
        <v>2868</v>
      </c>
      <c r="PL108" s="82" t="s">
        <v>2868</v>
      </c>
      <c r="PM108" s="82" t="s">
        <v>2868</v>
      </c>
      <c r="PN108" s="82" t="s">
        <v>2868</v>
      </c>
      <c r="PO108" s="82" t="s">
        <v>2868</v>
      </c>
      <c r="PP108" s="82" t="s">
        <v>2868</v>
      </c>
      <c r="PQ108" s="82" t="s">
        <v>2868</v>
      </c>
      <c r="PR108" s="82" t="s">
        <v>2868</v>
      </c>
      <c r="PS108" s="82" t="s">
        <v>2868</v>
      </c>
      <c r="PT108" s="82" t="s">
        <v>2868</v>
      </c>
      <c r="PU108" s="82" t="s">
        <v>2868</v>
      </c>
      <c r="PV108" s="82" t="s">
        <v>2868</v>
      </c>
      <c r="PW108" s="82" t="s">
        <v>2868</v>
      </c>
      <c r="PX108" s="82" t="s">
        <v>2868</v>
      </c>
      <c r="PY108" s="82" t="s">
        <v>2868</v>
      </c>
      <c r="PZ108" s="82" t="s">
        <v>2868</v>
      </c>
      <c r="QA108" s="82" t="s">
        <v>2868</v>
      </c>
      <c r="QB108" s="82" t="s">
        <v>2868</v>
      </c>
      <c r="QC108" s="82" t="s">
        <v>2868</v>
      </c>
      <c r="QD108" s="82" t="s">
        <v>2868</v>
      </c>
      <c r="QE108" s="82" t="s">
        <v>2868</v>
      </c>
      <c r="QF108" s="82" t="s">
        <v>2868</v>
      </c>
      <c r="QG108" s="82" t="s">
        <v>2868</v>
      </c>
      <c r="QH108" s="82" t="s">
        <v>2868</v>
      </c>
      <c r="QI108" s="82" t="s">
        <v>2868</v>
      </c>
      <c r="QJ108" s="82" t="s">
        <v>2868</v>
      </c>
      <c r="QK108" s="82" t="s">
        <v>2868</v>
      </c>
      <c r="QL108" s="82" t="s">
        <v>2868</v>
      </c>
      <c r="QM108" s="82" t="s">
        <v>2868</v>
      </c>
    </row>
    <row r="109" spans="2:455">
      <c r="B109" s="82" t="s">
        <v>3014</v>
      </c>
      <c r="C109" s="82" t="s">
        <v>4222</v>
      </c>
      <c r="D109" s="82" t="s">
        <v>3014</v>
      </c>
      <c r="E109" s="82" t="s">
        <v>3309</v>
      </c>
      <c r="F109" s="82" t="s">
        <v>849</v>
      </c>
      <c r="G109" s="82" t="s">
        <v>464</v>
      </c>
      <c r="H109" s="82" t="s">
        <v>464</v>
      </c>
      <c r="I109" s="82" t="s">
        <v>4019</v>
      </c>
      <c r="J109" s="82" t="s">
        <v>4021</v>
      </c>
      <c r="K109" s="82" t="s">
        <v>3303</v>
      </c>
      <c r="L109" s="82" t="s">
        <v>3291</v>
      </c>
      <c r="M109" s="82" t="s">
        <v>3297</v>
      </c>
      <c r="N109" s="82" t="s">
        <v>3326</v>
      </c>
      <c r="O109" s="82" t="s">
        <v>3291</v>
      </c>
      <c r="P109" s="82" t="s">
        <v>3306</v>
      </c>
      <c r="Q109" s="82" t="s">
        <v>3291</v>
      </c>
      <c r="R109" s="82" t="s">
        <v>3319</v>
      </c>
      <c r="S109" s="82" t="s">
        <v>3291</v>
      </c>
      <c r="T109" s="82" t="s">
        <v>2868</v>
      </c>
      <c r="U109" s="82" t="s">
        <v>2868</v>
      </c>
      <c r="V109" s="82" t="s">
        <v>4276</v>
      </c>
      <c r="W109" s="82" t="s">
        <v>3289</v>
      </c>
      <c r="X109" s="82" t="s">
        <v>3294</v>
      </c>
      <c r="Y109" s="82" t="s">
        <v>3291</v>
      </c>
      <c r="Z109" s="82" t="s">
        <v>3301</v>
      </c>
      <c r="AA109" s="82" t="s">
        <v>3293</v>
      </c>
      <c r="AB109" s="82" t="s">
        <v>3289</v>
      </c>
      <c r="AC109" s="82" t="s">
        <v>3291</v>
      </c>
      <c r="AD109" s="82" t="s">
        <v>2868</v>
      </c>
      <c r="AE109" s="82" t="s">
        <v>2868</v>
      </c>
      <c r="AF109" s="82" t="s">
        <v>3302</v>
      </c>
      <c r="AG109" s="82" t="s">
        <v>3293</v>
      </c>
      <c r="AH109" s="82" t="s">
        <v>3291</v>
      </c>
      <c r="AI109" s="82" t="s">
        <v>3291</v>
      </c>
      <c r="AJ109" s="82" t="s">
        <v>4290</v>
      </c>
      <c r="AK109" s="82" t="s">
        <v>3289</v>
      </c>
      <c r="AL109" s="82" t="s">
        <v>3294</v>
      </c>
      <c r="AM109" s="82" t="s">
        <v>3291</v>
      </c>
      <c r="AN109" s="82" t="s">
        <v>3301</v>
      </c>
      <c r="AO109" s="82" t="s">
        <v>3293</v>
      </c>
      <c r="AP109" s="82" t="s">
        <v>3289</v>
      </c>
      <c r="AQ109" s="82" t="s">
        <v>3291</v>
      </c>
      <c r="AR109" s="82" t="s">
        <v>2868</v>
      </c>
      <c r="AS109" s="82" t="s">
        <v>2868</v>
      </c>
      <c r="AT109" s="82" t="s">
        <v>3302</v>
      </c>
      <c r="AU109" s="82" t="s">
        <v>3293</v>
      </c>
      <c r="AV109" s="82" t="s">
        <v>3291</v>
      </c>
      <c r="AW109" s="82" t="s">
        <v>3291</v>
      </c>
      <c r="AX109" s="82" t="s">
        <v>4277</v>
      </c>
      <c r="AY109" s="82" t="s">
        <v>3289</v>
      </c>
      <c r="AZ109" s="82" t="s">
        <v>3294</v>
      </c>
      <c r="BA109" s="82" t="s">
        <v>3291</v>
      </c>
      <c r="BB109" s="82" t="s">
        <v>3301</v>
      </c>
      <c r="BC109" s="82" t="s">
        <v>3293</v>
      </c>
      <c r="BD109" s="82" t="s">
        <v>3289</v>
      </c>
      <c r="BE109" s="82" t="s">
        <v>3291</v>
      </c>
      <c r="BF109" s="82" t="s">
        <v>2868</v>
      </c>
      <c r="BG109" s="82" t="s">
        <v>2868</v>
      </c>
      <c r="BH109" s="82" t="s">
        <v>3302</v>
      </c>
      <c r="BI109" s="82" t="s">
        <v>3293</v>
      </c>
      <c r="BJ109" s="82" t="s">
        <v>3291</v>
      </c>
      <c r="BK109" s="82" t="s">
        <v>3291</v>
      </c>
      <c r="BL109" s="82" t="s">
        <v>4291</v>
      </c>
      <c r="BM109" s="82" t="s">
        <v>3289</v>
      </c>
      <c r="BN109" s="82" t="s">
        <v>3294</v>
      </c>
      <c r="BO109" s="82" t="s">
        <v>3291</v>
      </c>
      <c r="BP109" s="82" t="s">
        <v>3301</v>
      </c>
      <c r="BQ109" s="82" t="s">
        <v>3293</v>
      </c>
      <c r="BR109" s="82" t="s">
        <v>3289</v>
      </c>
      <c r="BS109" s="82" t="s">
        <v>3291</v>
      </c>
      <c r="BT109" s="82" t="s">
        <v>2868</v>
      </c>
      <c r="BU109" s="82" t="s">
        <v>2868</v>
      </c>
      <c r="BV109" s="82" t="s">
        <v>3302</v>
      </c>
      <c r="BW109" s="82" t="s">
        <v>3293</v>
      </c>
      <c r="BX109" s="82" t="s">
        <v>3291</v>
      </c>
      <c r="BY109" s="82" t="s">
        <v>3291</v>
      </c>
      <c r="BZ109" s="82" t="s">
        <v>4278</v>
      </c>
      <c r="CA109" s="82" t="s">
        <v>3289</v>
      </c>
      <c r="CB109" s="82" t="s">
        <v>3294</v>
      </c>
      <c r="CC109" s="82" t="s">
        <v>3291</v>
      </c>
      <c r="CD109" s="82" t="s">
        <v>3303</v>
      </c>
      <c r="CE109" s="82" t="s">
        <v>3293</v>
      </c>
      <c r="CF109" s="82" t="s">
        <v>3289</v>
      </c>
      <c r="CG109" s="82" t="s">
        <v>3291</v>
      </c>
      <c r="CH109" s="82" t="s">
        <v>2868</v>
      </c>
      <c r="CI109" s="82" t="s">
        <v>2868</v>
      </c>
      <c r="CJ109" s="82" t="s">
        <v>3302</v>
      </c>
      <c r="CK109" s="82" t="s">
        <v>3293</v>
      </c>
      <c r="CL109" s="82" t="s">
        <v>3289</v>
      </c>
      <c r="CM109" s="82" t="s">
        <v>3291</v>
      </c>
      <c r="CN109" s="82" t="s">
        <v>4279</v>
      </c>
      <c r="CO109" s="82" t="s">
        <v>3289</v>
      </c>
      <c r="CP109" s="82" t="s">
        <v>3325</v>
      </c>
      <c r="CQ109" s="82" t="s">
        <v>3291</v>
      </c>
      <c r="CR109" s="82" t="s">
        <v>3334</v>
      </c>
      <c r="CS109" s="82" t="s">
        <v>3293</v>
      </c>
      <c r="CT109" s="82" t="s">
        <v>3289</v>
      </c>
      <c r="CU109" s="82" t="s">
        <v>3291</v>
      </c>
      <c r="CV109" s="82" t="s">
        <v>2868</v>
      </c>
      <c r="CW109" s="82" t="s">
        <v>2868</v>
      </c>
      <c r="CX109" s="82" t="s">
        <v>3302</v>
      </c>
      <c r="CY109" s="82" t="s">
        <v>3293</v>
      </c>
      <c r="CZ109" s="82" t="s">
        <v>3304</v>
      </c>
      <c r="DA109" s="82" t="s">
        <v>3291</v>
      </c>
      <c r="DB109" s="82" t="s">
        <v>4280</v>
      </c>
      <c r="DC109" s="82" t="s">
        <v>3289</v>
      </c>
      <c r="DD109" s="82" t="s">
        <v>3294</v>
      </c>
      <c r="DE109" s="82" t="s">
        <v>3291</v>
      </c>
      <c r="DF109" s="82" t="s">
        <v>3301</v>
      </c>
      <c r="DG109" s="82" t="s">
        <v>3293</v>
      </c>
      <c r="DH109" s="82" t="s">
        <v>3289</v>
      </c>
      <c r="DI109" s="82" t="s">
        <v>3291</v>
      </c>
      <c r="DJ109" s="82" t="s">
        <v>2868</v>
      </c>
      <c r="DK109" s="82" t="s">
        <v>2868</v>
      </c>
      <c r="DL109" s="82" t="s">
        <v>3302</v>
      </c>
      <c r="DM109" s="82" t="s">
        <v>3293</v>
      </c>
      <c r="DN109" s="82" t="s">
        <v>3291</v>
      </c>
      <c r="DO109" s="82" t="s">
        <v>3291</v>
      </c>
      <c r="DP109" s="82" t="s">
        <v>4281</v>
      </c>
      <c r="DQ109" s="82" t="s">
        <v>3297</v>
      </c>
      <c r="DR109" s="82" t="s">
        <v>2868</v>
      </c>
      <c r="DS109" s="82" t="s">
        <v>2868</v>
      </c>
      <c r="DT109" s="82" t="s">
        <v>2868</v>
      </c>
      <c r="DU109" s="82" t="s">
        <v>2868</v>
      </c>
      <c r="DV109" s="82" t="s">
        <v>2868</v>
      </c>
      <c r="DW109" s="82" t="s">
        <v>2868</v>
      </c>
      <c r="DX109" s="82" t="s">
        <v>2868</v>
      </c>
      <c r="DY109" s="82" t="s">
        <v>2868</v>
      </c>
      <c r="DZ109" s="82" t="s">
        <v>2868</v>
      </c>
      <c r="EA109" s="82" t="s">
        <v>2868</v>
      </c>
      <c r="EB109" s="82" t="s">
        <v>2868</v>
      </c>
      <c r="EC109" s="82" t="s">
        <v>2868</v>
      </c>
      <c r="ED109" s="82" t="s">
        <v>4292</v>
      </c>
      <c r="EE109" s="82" t="s">
        <v>3289</v>
      </c>
      <c r="EF109" s="82" t="s">
        <v>3294</v>
      </c>
      <c r="EG109" s="82" t="s">
        <v>3291</v>
      </c>
      <c r="EH109" s="82" t="s">
        <v>3298</v>
      </c>
      <c r="EI109" s="82" t="s">
        <v>3291</v>
      </c>
      <c r="EJ109" s="82" t="s">
        <v>3289</v>
      </c>
      <c r="EK109" s="82" t="s">
        <v>3291</v>
      </c>
      <c r="EL109" s="82" t="s">
        <v>2868</v>
      </c>
      <c r="EM109" s="82" t="s">
        <v>2868</v>
      </c>
      <c r="EN109" s="82" t="s">
        <v>3302</v>
      </c>
      <c r="EO109" s="82" t="s">
        <v>3293</v>
      </c>
      <c r="EP109" s="82" t="s">
        <v>3289</v>
      </c>
      <c r="EQ109" s="82" t="s">
        <v>3293</v>
      </c>
      <c r="ER109" s="82" t="s">
        <v>4282</v>
      </c>
      <c r="ES109" s="82" t="s">
        <v>3289</v>
      </c>
      <c r="ET109" s="82" t="s">
        <v>3325</v>
      </c>
      <c r="EU109" s="82" t="s">
        <v>3291</v>
      </c>
      <c r="EV109" s="82" t="s">
        <v>3303</v>
      </c>
      <c r="EW109" s="82" t="s">
        <v>3293</v>
      </c>
      <c r="EX109" s="82" t="s">
        <v>3289</v>
      </c>
      <c r="EY109" s="82" t="s">
        <v>3291</v>
      </c>
      <c r="EZ109" s="82" t="s">
        <v>2868</v>
      </c>
      <c r="FA109" s="82" t="s">
        <v>2868</v>
      </c>
      <c r="FB109" s="82" t="s">
        <v>3302</v>
      </c>
      <c r="FC109" s="82" t="s">
        <v>3293</v>
      </c>
      <c r="FD109" s="82" t="s">
        <v>3291</v>
      </c>
      <c r="FE109" s="82" t="s">
        <v>3291</v>
      </c>
      <c r="FF109" s="82" t="s">
        <v>4283</v>
      </c>
      <c r="FG109" s="82" t="s">
        <v>3289</v>
      </c>
      <c r="FH109" s="82" t="s">
        <v>3294</v>
      </c>
      <c r="FI109" s="82" t="s">
        <v>3291</v>
      </c>
      <c r="FJ109" s="82" t="s">
        <v>3303</v>
      </c>
      <c r="FK109" s="82" t="s">
        <v>3293</v>
      </c>
      <c r="FL109" s="82" t="s">
        <v>3289</v>
      </c>
      <c r="FM109" s="82" t="s">
        <v>3291</v>
      </c>
      <c r="FN109" s="82" t="s">
        <v>2868</v>
      </c>
      <c r="FO109" s="82" t="s">
        <v>2868</v>
      </c>
      <c r="FP109" s="82" t="s">
        <v>3302</v>
      </c>
      <c r="FQ109" s="82" t="s">
        <v>3293</v>
      </c>
      <c r="FR109" s="82" t="s">
        <v>3289</v>
      </c>
      <c r="FS109" s="82" t="s">
        <v>3291</v>
      </c>
      <c r="FT109" s="82" t="s">
        <v>4293</v>
      </c>
      <c r="FU109" s="82" t="s">
        <v>3289</v>
      </c>
      <c r="FV109" s="82" t="s">
        <v>3294</v>
      </c>
      <c r="FW109" s="82" t="s">
        <v>3291</v>
      </c>
      <c r="FX109" s="82" t="s">
        <v>3301</v>
      </c>
      <c r="FY109" s="82" t="s">
        <v>3293</v>
      </c>
      <c r="FZ109" s="82" t="s">
        <v>3289</v>
      </c>
      <c r="GA109" s="82" t="s">
        <v>3291</v>
      </c>
      <c r="GB109" s="82" t="s">
        <v>2868</v>
      </c>
      <c r="GC109" s="82" t="s">
        <v>2868</v>
      </c>
      <c r="GD109" s="82" t="s">
        <v>3302</v>
      </c>
      <c r="GE109" s="82" t="s">
        <v>3293</v>
      </c>
      <c r="GF109" s="82" t="s">
        <v>3291</v>
      </c>
      <c r="GG109" s="82" t="s">
        <v>3291</v>
      </c>
      <c r="GH109" s="82" t="s">
        <v>4284</v>
      </c>
      <c r="GI109" s="82" t="s">
        <v>3289</v>
      </c>
      <c r="GJ109" s="82" t="s">
        <v>3294</v>
      </c>
      <c r="GK109" s="82" t="s">
        <v>3291</v>
      </c>
      <c r="GL109" s="82" t="s">
        <v>3301</v>
      </c>
      <c r="GM109" s="82" t="s">
        <v>3293</v>
      </c>
      <c r="GN109" s="82" t="s">
        <v>3289</v>
      </c>
      <c r="GO109" s="82" t="s">
        <v>3291</v>
      </c>
      <c r="GP109" s="82" t="s">
        <v>2868</v>
      </c>
      <c r="GQ109" s="82" t="s">
        <v>2868</v>
      </c>
      <c r="GR109" s="82" t="s">
        <v>3302</v>
      </c>
      <c r="GS109" s="82" t="s">
        <v>3293</v>
      </c>
      <c r="GT109" s="82" t="s">
        <v>3291</v>
      </c>
      <c r="GU109" s="82" t="s">
        <v>3291</v>
      </c>
      <c r="GV109" s="82" t="s">
        <v>4294</v>
      </c>
      <c r="GW109" s="82" t="s">
        <v>3289</v>
      </c>
      <c r="GX109" s="82" t="s">
        <v>3325</v>
      </c>
      <c r="GY109" s="82" t="s">
        <v>3291</v>
      </c>
      <c r="GZ109" s="82" t="s">
        <v>3298</v>
      </c>
      <c r="HA109" s="82" t="s">
        <v>3291</v>
      </c>
      <c r="HB109" s="82" t="s">
        <v>3289</v>
      </c>
      <c r="HC109" s="82" t="s">
        <v>3291</v>
      </c>
      <c r="HD109" s="82" t="s">
        <v>2868</v>
      </c>
      <c r="HE109" s="82" t="s">
        <v>2868</v>
      </c>
      <c r="HF109" s="82" t="s">
        <v>3302</v>
      </c>
      <c r="HG109" s="82" t="s">
        <v>3293</v>
      </c>
      <c r="HH109" s="82" t="s">
        <v>3291</v>
      </c>
      <c r="HI109" s="82" t="s">
        <v>3293</v>
      </c>
      <c r="HJ109" s="82" t="s">
        <v>4285</v>
      </c>
      <c r="HK109" s="82" t="s">
        <v>3289</v>
      </c>
      <c r="HL109" s="82" t="s">
        <v>3294</v>
      </c>
      <c r="HM109" s="82" t="s">
        <v>3291</v>
      </c>
      <c r="HN109" s="82" t="s">
        <v>3303</v>
      </c>
      <c r="HO109" s="82" t="s">
        <v>3293</v>
      </c>
      <c r="HP109" s="82" t="s">
        <v>3289</v>
      </c>
      <c r="HQ109" s="82" t="s">
        <v>3291</v>
      </c>
      <c r="HR109" s="82" t="s">
        <v>2868</v>
      </c>
      <c r="HS109" s="82" t="s">
        <v>2868</v>
      </c>
      <c r="HT109" s="82" t="s">
        <v>3302</v>
      </c>
      <c r="HU109" s="82" t="s">
        <v>3293</v>
      </c>
      <c r="HV109" s="82" t="s">
        <v>3289</v>
      </c>
      <c r="HW109" s="82" t="s">
        <v>3291</v>
      </c>
      <c r="HX109" s="82" t="s">
        <v>4286</v>
      </c>
      <c r="HY109" s="82" t="s">
        <v>3297</v>
      </c>
      <c r="HZ109" s="82" t="s">
        <v>2868</v>
      </c>
      <c r="IA109" s="82" t="s">
        <v>2868</v>
      </c>
      <c r="IB109" s="82" t="s">
        <v>2868</v>
      </c>
      <c r="IC109" s="82" t="s">
        <v>2868</v>
      </c>
      <c r="ID109" s="82" t="s">
        <v>2868</v>
      </c>
      <c r="IE109" s="82" t="s">
        <v>2868</v>
      </c>
      <c r="IF109" s="82" t="s">
        <v>2868</v>
      </c>
      <c r="IG109" s="82" t="s">
        <v>2868</v>
      </c>
      <c r="IH109" s="82" t="s">
        <v>2868</v>
      </c>
      <c r="II109" s="82" t="s">
        <v>2868</v>
      </c>
      <c r="IJ109" s="82" t="s">
        <v>2868</v>
      </c>
      <c r="IK109" s="82" t="s">
        <v>2868</v>
      </c>
      <c r="IL109" s="82" t="s">
        <v>4287</v>
      </c>
      <c r="IM109" s="82" t="s">
        <v>3289</v>
      </c>
      <c r="IN109" s="82" t="s">
        <v>3294</v>
      </c>
      <c r="IO109" s="82" t="s">
        <v>3291</v>
      </c>
      <c r="IP109" s="82" t="s">
        <v>3334</v>
      </c>
      <c r="IQ109" s="82" t="s">
        <v>3291</v>
      </c>
      <c r="IR109" s="82" t="s">
        <v>3289</v>
      </c>
      <c r="IS109" s="82" t="s">
        <v>3291</v>
      </c>
      <c r="IT109" s="82" t="s">
        <v>2868</v>
      </c>
      <c r="IU109" s="82" t="s">
        <v>2868</v>
      </c>
      <c r="IV109" s="82" t="s">
        <v>3302</v>
      </c>
      <c r="IW109" s="82" t="s">
        <v>3293</v>
      </c>
      <c r="IX109" s="82" t="s">
        <v>3304</v>
      </c>
      <c r="IY109" s="82" t="s">
        <v>3293</v>
      </c>
      <c r="IZ109" s="82" t="s">
        <v>4288</v>
      </c>
      <c r="JA109" s="82" t="s">
        <v>3289</v>
      </c>
      <c r="JB109" s="82" t="s">
        <v>3294</v>
      </c>
      <c r="JC109" s="82" t="s">
        <v>3291</v>
      </c>
      <c r="JD109" s="82" t="s">
        <v>3298</v>
      </c>
      <c r="JE109" s="82" t="s">
        <v>3291</v>
      </c>
      <c r="JF109" s="82" t="s">
        <v>3289</v>
      </c>
      <c r="JG109" s="82" t="s">
        <v>3291</v>
      </c>
      <c r="JH109" s="82" t="s">
        <v>2868</v>
      </c>
      <c r="JI109" s="82" t="s">
        <v>2868</v>
      </c>
      <c r="JJ109" s="82" t="s">
        <v>3302</v>
      </c>
      <c r="JK109" s="82" t="s">
        <v>3293</v>
      </c>
      <c r="JL109" s="82" t="s">
        <v>3289</v>
      </c>
      <c r="JM109" s="82" t="s">
        <v>3293</v>
      </c>
      <c r="JN109" s="82" t="s">
        <v>4295</v>
      </c>
      <c r="JO109" s="82" t="s">
        <v>3289</v>
      </c>
      <c r="JP109" s="82" t="s">
        <v>3294</v>
      </c>
      <c r="JQ109" s="82" t="s">
        <v>3291</v>
      </c>
      <c r="JR109" s="82" t="s">
        <v>3301</v>
      </c>
      <c r="JS109" s="82" t="s">
        <v>3293</v>
      </c>
      <c r="JT109" s="82" t="s">
        <v>3289</v>
      </c>
      <c r="JU109" s="82" t="s">
        <v>3291</v>
      </c>
      <c r="JV109" s="82" t="s">
        <v>2868</v>
      </c>
      <c r="JW109" s="82" t="s">
        <v>2868</v>
      </c>
      <c r="JX109" s="82" t="s">
        <v>3302</v>
      </c>
      <c r="JY109" s="82" t="s">
        <v>3293</v>
      </c>
      <c r="JZ109" s="82" t="s">
        <v>3291</v>
      </c>
      <c r="KA109" s="82" t="s">
        <v>3291</v>
      </c>
      <c r="KB109" s="82" t="s">
        <v>4289</v>
      </c>
      <c r="KC109" s="82" t="s">
        <v>3289</v>
      </c>
      <c r="KD109" s="82" t="s">
        <v>3294</v>
      </c>
      <c r="KE109" s="82" t="s">
        <v>3291</v>
      </c>
      <c r="KF109" s="82" t="s">
        <v>3301</v>
      </c>
      <c r="KG109" s="82" t="s">
        <v>3293</v>
      </c>
      <c r="KH109" s="82" t="s">
        <v>3289</v>
      </c>
      <c r="KI109" s="82" t="s">
        <v>3291</v>
      </c>
      <c r="KJ109" s="82" t="s">
        <v>2868</v>
      </c>
      <c r="KK109" s="82" t="s">
        <v>2868</v>
      </c>
      <c r="KL109" s="82" t="s">
        <v>3302</v>
      </c>
      <c r="KM109" s="82" t="s">
        <v>3293</v>
      </c>
      <c r="KN109" s="82" t="s">
        <v>3291</v>
      </c>
      <c r="KO109" s="82" t="s">
        <v>3291</v>
      </c>
      <c r="KP109" s="82" t="s">
        <v>2868</v>
      </c>
      <c r="KQ109" s="82" t="s">
        <v>2868</v>
      </c>
      <c r="KR109" s="82" t="s">
        <v>2868</v>
      </c>
      <c r="KS109" s="82" t="s">
        <v>2868</v>
      </c>
      <c r="KT109" s="82" t="s">
        <v>2868</v>
      </c>
      <c r="KU109" s="82" t="s">
        <v>2868</v>
      </c>
      <c r="KV109" s="82" t="s">
        <v>2868</v>
      </c>
      <c r="KW109" s="82" t="s">
        <v>2868</v>
      </c>
      <c r="KX109" s="82" t="s">
        <v>2868</v>
      </c>
      <c r="KY109" s="82" t="s">
        <v>2868</v>
      </c>
      <c r="KZ109" s="82" t="s">
        <v>2868</v>
      </c>
      <c r="LA109" s="82" t="s">
        <v>2868</v>
      </c>
      <c r="LB109" s="82" t="s">
        <v>2868</v>
      </c>
      <c r="LC109" s="82" t="s">
        <v>2868</v>
      </c>
      <c r="LD109" s="82" t="s">
        <v>2868</v>
      </c>
      <c r="LE109" s="82" t="s">
        <v>2868</v>
      </c>
      <c r="LF109" s="82" t="s">
        <v>2868</v>
      </c>
      <c r="LG109" s="82" t="s">
        <v>2868</v>
      </c>
      <c r="LH109" s="82" t="s">
        <v>2868</v>
      </c>
      <c r="LI109" s="82" t="s">
        <v>2868</v>
      </c>
      <c r="LJ109" s="82" t="s">
        <v>2868</v>
      </c>
      <c r="LK109" s="82" t="s">
        <v>2868</v>
      </c>
      <c r="LL109" s="82" t="s">
        <v>2868</v>
      </c>
      <c r="LM109" s="82" t="s">
        <v>2868</v>
      </c>
      <c r="LN109" s="82" t="s">
        <v>2868</v>
      </c>
      <c r="LO109" s="82" t="s">
        <v>2868</v>
      </c>
      <c r="LP109" s="82" t="s">
        <v>2868</v>
      </c>
      <c r="LQ109" s="82" t="s">
        <v>2868</v>
      </c>
      <c r="LR109" s="82" t="s">
        <v>2868</v>
      </c>
      <c r="LS109" s="82" t="s">
        <v>2868</v>
      </c>
      <c r="LT109" s="82" t="s">
        <v>2868</v>
      </c>
      <c r="LU109" s="82" t="s">
        <v>2868</v>
      </c>
      <c r="LV109" s="82" t="s">
        <v>2868</v>
      </c>
      <c r="LW109" s="82" t="s">
        <v>2868</v>
      </c>
      <c r="LX109" s="82" t="s">
        <v>2868</v>
      </c>
      <c r="LY109" s="82" t="s">
        <v>2868</v>
      </c>
      <c r="LZ109" s="82" t="s">
        <v>2868</v>
      </c>
      <c r="MA109" s="82" t="s">
        <v>2868</v>
      </c>
      <c r="MB109" s="82" t="s">
        <v>2868</v>
      </c>
      <c r="MC109" s="82" t="s">
        <v>2868</v>
      </c>
      <c r="MD109" s="82" t="s">
        <v>2868</v>
      </c>
      <c r="ME109" s="82" t="s">
        <v>2868</v>
      </c>
      <c r="MF109" s="82" t="s">
        <v>2868</v>
      </c>
      <c r="MG109" s="82" t="s">
        <v>2868</v>
      </c>
      <c r="MH109" s="82" t="s">
        <v>2868</v>
      </c>
      <c r="MI109" s="82" t="s">
        <v>2868</v>
      </c>
      <c r="MJ109" s="82" t="s">
        <v>2868</v>
      </c>
      <c r="MK109" s="82" t="s">
        <v>2868</v>
      </c>
      <c r="ML109" s="82" t="s">
        <v>2868</v>
      </c>
      <c r="MM109" s="82" t="s">
        <v>2868</v>
      </c>
      <c r="MN109" s="82" t="s">
        <v>2868</v>
      </c>
      <c r="MO109" s="82" t="s">
        <v>2868</v>
      </c>
      <c r="MP109" s="82" t="s">
        <v>2868</v>
      </c>
      <c r="MQ109" s="82" t="s">
        <v>2868</v>
      </c>
      <c r="MR109" s="82" t="s">
        <v>2868</v>
      </c>
      <c r="MS109" s="82" t="s">
        <v>2868</v>
      </c>
      <c r="MT109" s="82" t="s">
        <v>2868</v>
      </c>
      <c r="MU109" s="82" t="s">
        <v>2868</v>
      </c>
      <c r="MV109" s="82" t="s">
        <v>2868</v>
      </c>
      <c r="MW109" s="82" t="s">
        <v>2868</v>
      </c>
      <c r="MX109" s="82" t="s">
        <v>2868</v>
      </c>
      <c r="MY109" s="82" t="s">
        <v>2868</v>
      </c>
      <c r="MZ109" s="82" t="s">
        <v>2868</v>
      </c>
      <c r="NA109" s="82" t="s">
        <v>2868</v>
      </c>
      <c r="NB109" s="82" t="s">
        <v>2868</v>
      </c>
      <c r="NC109" s="82" t="s">
        <v>2868</v>
      </c>
      <c r="ND109" s="82" t="s">
        <v>2868</v>
      </c>
      <c r="NE109" s="82" t="s">
        <v>2868</v>
      </c>
      <c r="NF109" s="82" t="s">
        <v>2868</v>
      </c>
      <c r="NG109" s="82" t="s">
        <v>2868</v>
      </c>
      <c r="NH109" s="82" t="s">
        <v>2868</v>
      </c>
      <c r="NI109" s="82" t="s">
        <v>2868</v>
      </c>
      <c r="NJ109" s="82" t="s">
        <v>2868</v>
      </c>
      <c r="NK109" s="82" t="s">
        <v>2868</v>
      </c>
      <c r="NL109" s="82" t="s">
        <v>2868</v>
      </c>
      <c r="NM109" s="82" t="s">
        <v>2868</v>
      </c>
      <c r="NN109" s="82" t="s">
        <v>2868</v>
      </c>
      <c r="NO109" s="82" t="s">
        <v>2868</v>
      </c>
      <c r="NP109" s="82" t="s">
        <v>2868</v>
      </c>
      <c r="NQ109" s="82" t="s">
        <v>2868</v>
      </c>
      <c r="NR109" s="82" t="s">
        <v>2868</v>
      </c>
      <c r="NS109" s="82" t="s">
        <v>2868</v>
      </c>
      <c r="NT109" s="82" t="s">
        <v>2868</v>
      </c>
      <c r="NU109" s="82" t="s">
        <v>2868</v>
      </c>
      <c r="NV109" s="82" t="s">
        <v>2868</v>
      </c>
      <c r="NW109" s="82" t="s">
        <v>2868</v>
      </c>
      <c r="NX109" s="82" t="s">
        <v>2868</v>
      </c>
      <c r="NY109" s="82" t="s">
        <v>2868</v>
      </c>
      <c r="NZ109" s="82" t="s">
        <v>2868</v>
      </c>
      <c r="OA109" s="82" t="s">
        <v>2868</v>
      </c>
      <c r="OB109" s="82" t="s">
        <v>2868</v>
      </c>
      <c r="OC109" s="82" t="s">
        <v>2868</v>
      </c>
      <c r="OD109" s="82" t="s">
        <v>2868</v>
      </c>
      <c r="OE109" s="82" t="s">
        <v>2868</v>
      </c>
      <c r="OF109" s="82" t="s">
        <v>2868</v>
      </c>
      <c r="OG109" s="82" t="s">
        <v>2868</v>
      </c>
      <c r="OH109" s="82" t="s">
        <v>2868</v>
      </c>
      <c r="OI109" s="82" t="s">
        <v>2868</v>
      </c>
      <c r="OJ109" s="82" t="s">
        <v>2868</v>
      </c>
      <c r="OK109" s="82" t="s">
        <v>2868</v>
      </c>
      <c r="OL109" s="82" t="s">
        <v>2868</v>
      </c>
      <c r="OM109" s="82" t="s">
        <v>2868</v>
      </c>
      <c r="ON109" s="82" t="s">
        <v>2868</v>
      </c>
      <c r="OO109" s="82" t="s">
        <v>2868</v>
      </c>
      <c r="OP109" s="82" t="s">
        <v>2868</v>
      </c>
      <c r="OQ109" s="82" t="s">
        <v>2868</v>
      </c>
      <c r="OR109" s="82" t="s">
        <v>2868</v>
      </c>
      <c r="OS109" s="82" t="s">
        <v>2868</v>
      </c>
      <c r="OT109" s="82" t="s">
        <v>2868</v>
      </c>
      <c r="OU109" s="82" t="s">
        <v>2868</v>
      </c>
      <c r="OV109" s="82" t="s">
        <v>2868</v>
      </c>
      <c r="OW109" s="82" t="s">
        <v>2868</v>
      </c>
      <c r="OX109" s="82" t="s">
        <v>2868</v>
      </c>
      <c r="OY109" s="82" t="s">
        <v>2868</v>
      </c>
      <c r="OZ109" s="82" t="s">
        <v>2868</v>
      </c>
      <c r="PA109" s="82" t="s">
        <v>2868</v>
      </c>
      <c r="PB109" s="82" t="s">
        <v>2868</v>
      </c>
      <c r="PC109" s="82" t="s">
        <v>2868</v>
      </c>
      <c r="PD109" s="82" t="s">
        <v>2868</v>
      </c>
      <c r="PE109" s="82" t="s">
        <v>2868</v>
      </c>
      <c r="PF109" s="82" t="s">
        <v>2868</v>
      </c>
      <c r="PG109" s="82" t="s">
        <v>2868</v>
      </c>
      <c r="PH109" s="82" t="s">
        <v>2868</v>
      </c>
      <c r="PI109" s="82" t="s">
        <v>2868</v>
      </c>
      <c r="PJ109" s="82" t="s">
        <v>2868</v>
      </c>
      <c r="PK109" s="82" t="s">
        <v>2868</v>
      </c>
      <c r="PL109" s="82" t="s">
        <v>2868</v>
      </c>
      <c r="PM109" s="82" t="s">
        <v>2868</v>
      </c>
      <c r="PN109" s="82" t="s">
        <v>2868</v>
      </c>
      <c r="PO109" s="82" t="s">
        <v>2868</v>
      </c>
      <c r="PP109" s="82" t="s">
        <v>2868</v>
      </c>
      <c r="PQ109" s="82" t="s">
        <v>2868</v>
      </c>
      <c r="PR109" s="82" t="s">
        <v>2868</v>
      </c>
      <c r="PS109" s="82" t="s">
        <v>2868</v>
      </c>
      <c r="PT109" s="82" t="s">
        <v>2868</v>
      </c>
      <c r="PU109" s="82" t="s">
        <v>2868</v>
      </c>
      <c r="PV109" s="82" t="s">
        <v>2868</v>
      </c>
      <c r="PW109" s="82" t="s">
        <v>2868</v>
      </c>
      <c r="PX109" s="82" t="s">
        <v>2868</v>
      </c>
      <c r="PY109" s="82" t="s">
        <v>2868</v>
      </c>
      <c r="PZ109" s="82" t="s">
        <v>2868</v>
      </c>
      <c r="QA109" s="82" t="s">
        <v>2868</v>
      </c>
      <c r="QB109" s="82" t="s">
        <v>2868</v>
      </c>
      <c r="QC109" s="82" t="s">
        <v>2868</v>
      </c>
      <c r="QD109" s="82" t="s">
        <v>2868</v>
      </c>
      <c r="QE109" s="82" t="s">
        <v>2868</v>
      </c>
      <c r="QF109" s="82" t="s">
        <v>2868</v>
      </c>
      <c r="QG109" s="82" t="s">
        <v>2868</v>
      </c>
      <c r="QH109" s="82" t="s">
        <v>2868</v>
      </c>
      <c r="QI109" s="82" t="s">
        <v>2868</v>
      </c>
      <c r="QJ109" s="82" t="s">
        <v>2868</v>
      </c>
      <c r="QK109" s="82" t="s">
        <v>2868</v>
      </c>
      <c r="QL109" s="82" t="s">
        <v>2868</v>
      </c>
      <c r="QM109" s="82" t="s">
        <v>2868</v>
      </c>
    </row>
    <row r="110" spans="2:455">
      <c r="B110" s="82" t="s">
        <v>3016</v>
      </c>
      <c r="C110" s="82" t="s">
        <v>4224</v>
      </c>
      <c r="D110" s="82" t="s">
        <v>3016</v>
      </c>
      <c r="E110" s="82" t="s">
        <v>3424</v>
      </c>
      <c r="F110" s="82" t="s">
        <v>849</v>
      </c>
      <c r="G110" s="82" t="s">
        <v>1220</v>
      </c>
      <c r="H110" s="82" t="s">
        <v>1220</v>
      </c>
      <c r="I110" s="82" t="s">
        <v>4019</v>
      </c>
      <c r="J110" s="82" t="s">
        <v>4021</v>
      </c>
      <c r="K110" s="82" t="s">
        <v>3301</v>
      </c>
      <c r="L110" s="82" t="s">
        <v>3291</v>
      </c>
      <c r="M110" s="82" t="s">
        <v>3304</v>
      </c>
      <c r="N110" s="82" t="s">
        <v>3324</v>
      </c>
      <c r="O110" s="82" t="s">
        <v>3293</v>
      </c>
      <c r="P110" s="82" t="s">
        <v>3324</v>
      </c>
      <c r="Q110" s="82" t="s">
        <v>3293</v>
      </c>
      <c r="R110" s="82" t="s">
        <v>3291</v>
      </c>
      <c r="S110" s="82" t="s">
        <v>3291</v>
      </c>
      <c r="T110" s="82" t="s">
        <v>2868</v>
      </c>
      <c r="U110" s="82" t="s">
        <v>2868</v>
      </c>
      <c r="V110" s="82" t="s">
        <v>4276</v>
      </c>
      <c r="W110" s="82" t="s">
        <v>3289</v>
      </c>
      <c r="X110" s="82" t="s">
        <v>3294</v>
      </c>
      <c r="Y110" s="82" t="s">
        <v>3291</v>
      </c>
      <c r="Z110" s="82" t="s">
        <v>3301</v>
      </c>
      <c r="AA110" s="82" t="s">
        <v>3293</v>
      </c>
      <c r="AB110" s="82" t="s">
        <v>3289</v>
      </c>
      <c r="AC110" s="82" t="s">
        <v>3291</v>
      </c>
      <c r="AD110" s="82" t="s">
        <v>2868</v>
      </c>
      <c r="AE110" s="82" t="s">
        <v>2868</v>
      </c>
      <c r="AF110" s="82" t="s">
        <v>3302</v>
      </c>
      <c r="AG110" s="82" t="s">
        <v>3293</v>
      </c>
      <c r="AH110" s="82" t="s">
        <v>3291</v>
      </c>
      <c r="AI110" s="82" t="s">
        <v>3291</v>
      </c>
      <c r="AJ110" s="82" t="s">
        <v>4290</v>
      </c>
      <c r="AK110" s="82" t="s">
        <v>3289</v>
      </c>
      <c r="AL110" s="82" t="s">
        <v>3294</v>
      </c>
      <c r="AM110" s="82" t="s">
        <v>3291</v>
      </c>
      <c r="AN110" s="82" t="s">
        <v>3301</v>
      </c>
      <c r="AO110" s="82" t="s">
        <v>3293</v>
      </c>
      <c r="AP110" s="82" t="s">
        <v>3289</v>
      </c>
      <c r="AQ110" s="82" t="s">
        <v>3291</v>
      </c>
      <c r="AR110" s="82" t="s">
        <v>2868</v>
      </c>
      <c r="AS110" s="82" t="s">
        <v>2868</v>
      </c>
      <c r="AT110" s="82" t="s">
        <v>3302</v>
      </c>
      <c r="AU110" s="82" t="s">
        <v>3293</v>
      </c>
      <c r="AV110" s="82" t="s">
        <v>3291</v>
      </c>
      <c r="AW110" s="82" t="s">
        <v>3291</v>
      </c>
      <c r="AX110" s="82" t="s">
        <v>4277</v>
      </c>
      <c r="AY110" s="82" t="s">
        <v>3289</v>
      </c>
      <c r="AZ110" s="82" t="s">
        <v>3294</v>
      </c>
      <c r="BA110" s="82" t="s">
        <v>3291</v>
      </c>
      <c r="BB110" s="82" t="s">
        <v>3301</v>
      </c>
      <c r="BC110" s="82" t="s">
        <v>3293</v>
      </c>
      <c r="BD110" s="82" t="s">
        <v>3289</v>
      </c>
      <c r="BE110" s="82" t="s">
        <v>3291</v>
      </c>
      <c r="BF110" s="82" t="s">
        <v>2868</v>
      </c>
      <c r="BG110" s="82" t="s">
        <v>2868</v>
      </c>
      <c r="BH110" s="82" t="s">
        <v>3302</v>
      </c>
      <c r="BI110" s="82" t="s">
        <v>3293</v>
      </c>
      <c r="BJ110" s="82" t="s">
        <v>3291</v>
      </c>
      <c r="BK110" s="82" t="s">
        <v>3291</v>
      </c>
      <c r="BL110" s="82" t="s">
        <v>4291</v>
      </c>
      <c r="BM110" s="82" t="s">
        <v>3289</v>
      </c>
      <c r="BN110" s="82" t="s">
        <v>3294</v>
      </c>
      <c r="BO110" s="82" t="s">
        <v>3291</v>
      </c>
      <c r="BP110" s="82" t="s">
        <v>3301</v>
      </c>
      <c r="BQ110" s="82" t="s">
        <v>3293</v>
      </c>
      <c r="BR110" s="82" t="s">
        <v>3289</v>
      </c>
      <c r="BS110" s="82" t="s">
        <v>3291</v>
      </c>
      <c r="BT110" s="82" t="s">
        <v>2868</v>
      </c>
      <c r="BU110" s="82" t="s">
        <v>2868</v>
      </c>
      <c r="BV110" s="82" t="s">
        <v>3302</v>
      </c>
      <c r="BW110" s="82" t="s">
        <v>3293</v>
      </c>
      <c r="BX110" s="82" t="s">
        <v>3291</v>
      </c>
      <c r="BY110" s="82" t="s">
        <v>3291</v>
      </c>
      <c r="BZ110" s="82" t="s">
        <v>4278</v>
      </c>
      <c r="CA110" s="82" t="s">
        <v>3289</v>
      </c>
      <c r="CB110" s="82" t="s">
        <v>3294</v>
      </c>
      <c r="CC110" s="82" t="s">
        <v>3291</v>
      </c>
      <c r="CD110" s="82" t="s">
        <v>3301</v>
      </c>
      <c r="CE110" s="82" t="s">
        <v>3293</v>
      </c>
      <c r="CF110" s="82" t="s">
        <v>3289</v>
      </c>
      <c r="CG110" s="82" t="s">
        <v>3291</v>
      </c>
      <c r="CH110" s="82" t="s">
        <v>2868</v>
      </c>
      <c r="CI110" s="82" t="s">
        <v>2868</v>
      </c>
      <c r="CJ110" s="82" t="s">
        <v>3302</v>
      </c>
      <c r="CK110" s="82" t="s">
        <v>3293</v>
      </c>
      <c r="CL110" s="82" t="s">
        <v>3291</v>
      </c>
      <c r="CM110" s="82" t="s">
        <v>3291</v>
      </c>
      <c r="CN110" s="82" t="s">
        <v>4279</v>
      </c>
      <c r="CO110" s="82" t="s">
        <v>3289</v>
      </c>
      <c r="CP110" s="82" t="s">
        <v>3294</v>
      </c>
      <c r="CQ110" s="82" t="s">
        <v>3291</v>
      </c>
      <c r="CR110" s="82" t="s">
        <v>3301</v>
      </c>
      <c r="CS110" s="82" t="s">
        <v>3293</v>
      </c>
      <c r="CT110" s="82" t="s">
        <v>3289</v>
      </c>
      <c r="CU110" s="82" t="s">
        <v>3291</v>
      </c>
      <c r="CV110" s="82" t="s">
        <v>2868</v>
      </c>
      <c r="CW110" s="82" t="s">
        <v>2868</v>
      </c>
      <c r="CX110" s="82" t="s">
        <v>3302</v>
      </c>
      <c r="CY110" s="82" t="s">
        <v>3293</v>
      </c>
      <c r="CZ110" s="82" t="s">
        <v>3291</v>
      </c>
      <c r="DA110" s="82" t="s">
        <v>3291</v>
      </c>
      <c r="DB110" s="82" t="s">
        <v>4280</v>
      </c>
      <c r="DC110" s="82" t="s">
        <v>3289</v>
      </c>
      <c r="DD110" s="82" t="s">
        <v>3294</v>
      </c>
      <c r="DE110" s="82" t="s">
        <v>3291</v>
      </c>
      <c r="DF110" s="82" t="s">
        <v>3301</v>
      </c>
      <c r="DG110" s="82" t="s">
        <v>3293</v>
      </c>
      <c r="DH110" s="82" t="s">
        <v>3289</v>
      </c>
      <c r="DI110" s="82" t="s">
        <v>3291</v>
      </c>
      <c r="DJ110" s="82" t="s">
        <v>2868</v>
      </c>
      <c r="DK110" s="82" t="s">
        <v>2868</v>
      </c>
      <c r="DL110" s="82" t="s">
        <v>3302</v>
      </c>
      <c r="DM110" s="82" t="s">
        <v>3293</v>
      </c>
      <c r="DN110" s="82" t="s">
        <v>3291</v>
      </c>
      <c r="DO110" s="82" t="s">
        <v>3291</v>
      </c>
      <c r="DP110" s="82" t="s">
        <v>4281</v>
      </c>
      <c r="DQ110" s="82" t="s">
        <v>3297</v>
      </c>
      <c r="DR110" s="82" t="s">
        <v>2868</v>
      </c>
      <c r="DS110" s="82" t="s">
        <v>2868</v>
      </c>
      <c r="DT110" s="82" t="s">
        <v>2868</v>
      </c>
      <c r="DU110" s="82" t="s">
        <v>2868</v>
      </c>
      <c r="DV110" s="82" t="s">
        <v>2868</v>
      </c>
      <c r="DW110" s="82" t="s">
        <v>2868</v>
      </c>
      <c r="DX110" s="82" t="s">
        <v>2868</v>
      </c>
      <c r="DY110" s="82" t="s">
        <v>2868</v>
      </c>
      <c r="DZ110" s="82" t="s">
        <v>2868</v>
      </c>
      <c r="EA110" s="82" t="s">
        <v>2868</v>
      </c>
      <c r="EB110" s="82" t="s">
        <v>2868</v>
      </c>
      <c r="EC110" s="82" t="s">
        <v>2868</v>
      </c>
      <c r="ED110" s="82" t="s">
        <v>4292</v>
      </c>
      <c r="EE110" s="82" t="s">
        <v>3289</v>
      </c>
      <c r="EF110" s="82" t="s">
        <v>3294</v>
      </c>
      <c r="EG110" s="82" t="s">
        <v>3291</v>
      </c>
      <c r="EH110" s="82" t="s">
        <v>3301</v>
      </c>
      <c r="EI110" s="82" t="s">
        <v>3293</v>
      </c>
      <c r="EJ110" s="82" t="s">
        <v>3289</v>
      </c>
      <c r="EK110" s="82" t="s">
        <v>3291</v>
      </c>
      <c r="EL110" s="82" t="s">
        <v>2868</v>
      </c>
      <c r="EM110" s="82" t="s">
        <v>2868</v>
      </c>
      <c r="EN110" s="82" t="s">
        <v>3302</v>
      </c>
      <c r="EO110" s="82" t="s">
        <v>3293</v>
      </c>
      <c r="EP110" s="82" t="s">
        <v>3291</v>
      </c>
      <c r="EQ110" s="82" t="s">
        <v>3291</v>
      </c>
      <c r="ER110" s="82" t="s">
        <v>4282</v>
      </c>
      <c r="ES110" s="82" t="s">
        <v>3289</v>
      </c>
      <c r="ET110" s="82" t="s">
        <v>3294</v>
      </c>
      <c r="EU110" s="82" t="s">
        <v>3291</v>
      </c>
      <c r="EV110" s="82" t="s">
        <v>3301</v>
      </c>
      <c r="EW110" s="82" t="s">
        <v>3293</v>
      </c>
      <c r="EX110" s="82" t="s">
        <v>3289</v>
      </c>
      <c r="EY110" s="82" t="s">
        <v>3291</v>
      </c>
      <c r="EZ110" s="82" t="s">
        <v>2868</v>
      </c>
      <c r="FA110" s="82" t="s">
        <v>2868</v>
      </c>
      <c r="FB110" s="82" t="s">
        <v>3302</v>
      </c>
      <c r="FC110" s="82" t="s">
        <v>3293</v>
      </c>
      <c r="FD110" s="82" t="s">
        <v>3291</v>
      </c>
      <c r="FE110" s="82" t="s">
        <v>3291</v>
      </c>
      <c r="FF110" s="82" t="s">
        <v>4283</v>
      </c>
      <c r="FG110" s="82" t="s">
        <v>3289</v>
      </c>
      <c r="FH110" s="82" t="s">
        <v>3294</v>
      </c>
      <c r="FI110" s="82" t="s">
        <v>3291</v>
      </c>
      <c r="FJ110" s="82" t="s">
        <v>3301</v>
      </c>
      <c r="FK110" s="82" t="s">
        <v>3293</v>
      </c>
      <c r="FL110" s="82" t="s">
        <v>3289</v>
      </c>
      <c r="FM110" s="82" t="s">
        <v>3291</v>
      </c>
      <c r="FN110" s="82" t="s">
        <v>2868</v>
      </c>
      <c r="FO110" s="82" t="s">
        <v>2868</v>
      </c>
      <c r="FP110" s="82" t="s">
        <v>3302</v>
      </c>
      <c r="FQ110" s="82" t="s">
        <v>3293</v>
      </c>
      <c r="FR110" s="82" t="s">
        <v>3291</v>
      </c>
      <c r="FS110" s="82" t="s">
        <v>3291</v>
      </c>
      <c r="FT110" s="82" t="s">
        <v>4293</v>
      </c>
      <c r="FU110" s="82" t="s">
        <v>3289</v>
      </c>
      <c r="FV110" s="82" t="s">
        <v>3294</v>
      </c>
      <c r="FW110" s="82" t="s">
        <v>3291</v>
      </c>
      <c r="FX110" s="82" t="s">
        <v>3301</v>
      </c>
      <c r="FY110" s="82" t="s">
        <v>3293</v>
      </c>
      <c r="FZ110" s="82" t="s">
        <v>3289</v>
      </c>
      <c r="GA110" s="82" t="s">
        <v>3291</v>
      </c>
      <c r="GB110" s="82" t="s">
        <v>2868</v>
      </c>
      <c r="GC110" s="82" t="s">
        <v>2868</v>
      </c>
      <c r="GD110" s="82" t="s">
        <v>3302</v>
      </c>
      <c r="GE110" s="82" t="s">
        <v>3293</v>
      </c>
      <c r="GF110" s="82" t="s">
        <v>3291</v>
      </c>
      <c r="GG110" s="82" t="s">
        <v>3291</v>
      </c>
      <c r="GH110" s="82" t="s">
        <v>4284</v>
      </c>
      <c r="GI110" s="82" t="s">
        <v>3289</v>
      </c>
      <c r="GJ110" s="82" t="s">
        <v>3294</v>
      </c>
      <c r="GK110" s="82" t="s">
        <v>3291</v>
      </c>
      <c r="GL110" s="82" t="s">
        <v>3301</v>
      </c>
      <c r="GM110" s="82" t="s">
        <v>3293</v>
      </c>
      <c r="GN110" s="82" t="s">
        <v>3289</v>
      </c>
      <c r="GO110" s="82" t="s">
        <v>3291</v>
      </c>
      <c r="GP110" s="82" t="s">
        <v>2868</v>
      </c>
      <c r="GQ110" s="82" t="s">
        <v>2868</v>
      </c>
      <c r="GR110" s="82" t="s">
        <v>3302</v>
      </c>
      <c r="GS110" s="82" t="s">
        <v>3293</v>
      </c>
      <c r="GT110" s="82" t="s">
        <v>3291</v>
      </c>
      <c r="GU110" s="82" t="s">
        <v>3291</v>
      </c>
      <c r="GV110" s="82" t="s">
        <v>4294</v>
      </c>
      <c r="GW110" s="82" t="s">
        <v>3289</v>
      </c>
      <c r="GX110" s="82" t="s">
        <v>3294</v>
      </c>
      <c r="GY110" s="82" t="s">
        <v>3291</v>
      </c>
      <c r="GZ110" s="82" t="s">
        <v>3301</v>
      </c>
      <c r="HA110" s="82" t="s">
        <v>3293</v>
      </c>
      <c r="HB110" s="82" t="s">
        <v>3289</v>
      </c>
      <c r="HC110" s="82" t="s">
        <v>3291</v>
      </c>
      <c r="HD110" s="82" t="s">
        <v>2868</v>
      </c>
      <c r="HE110" s="82" t="s">
        <v>2868</v>
      </c>
      <c r="HF110" s="82" t="s">
        <v>3302</v>
      </c>
      <c r="HG110" s="82" t="s">
        <v>3293</v>
      </c>
      <c r="HH110" s="82" t="s">
        <v>3291</v>
      </c>
      <c r="HI110" s="82" t="s">
        <v>3291</v>
      </c>
      <c r="HJ110" s="82" t="s">
        <v>4285</v>
      </c>
      <c r="HK110" s="82" t="s">
        <v>3297</v>
      </c>
      <c r="HL110" s="82" t="s">
        <v>2868</v>
      </c>
      <c r="HM110" s="82" t="s">
        <v>2868</v>
      </c>
      <c r="HN110" s="82" t="s">
        <v>2868</v>
      </c>
      <c r="HO110" s="82" t="s">
        <v>2868</v>
      </c>
      <c r="HP110" s="82" t="s">
        <v>2868</v>
      </c>
      <c r="HQ110" s="82" t="s">
        <v>2868</v>
      </c>
      <c r="HR110" s="82" t="s">
        <v>2868</v>
      </c>
      <c r="HS110" s="82" t="s">
        <v>2868</v>
      </c>
      <c r="HT110" s="82" t="s">
        <v>2868</v>
      </c>
      <c r="HU110" s="82" t="s">
        <v>2868</v>
      </c>
      <c r="HV110" s="82" t="s">
        <v>2868</v>
      </c>
      <c r="HW110" s="82" t="s">
        <v>2868</v>
      </c>
      <c r="HX110" s="82" t="s">
        <v>4286</v>
      </c>
      <c r="HY110" s="82" t="s">
        <v>3297</v>
      </c>
      <c r="HZ110" s="82" t="s">
        <v>2868</v>
      </c>
      <c r="IA110" s="82" t="s">
        <v>2868</v>
      </c>
      <c r="IB110" s="82" t="s">
        <v>2868</v>
      </c>
      <c r="IC110" s="82" t="s">
        <v>2868</v>
      </c>
      <c r="ID110" s="82" t="s">
        <v>2868</v>
      </c>
      <c r="IE110" s="82" t="s">
        <v>2868</v>
      </c>
      <c r="IF110" s="82" t="s">
        <v>2868</v>
      </c>
      <c r="IG110" s="82" t="s">
        <v>2868</v>
      </c>
      <c r="IH110" s="82" t="s">
        <v>2868</v>
      </c>
      <c r="II110" s="82" t="s">
        <v>2868</v>
      </c>
      <c r="IJ110" s="82" t="s">
        <v>2868</v>
      </c>
      <c r="IK110" s="82" t="s">
        <v>2868</v>
      </c>
      <c r="IL110" s="82" t="s">
        <v>4287</v>
      </c>
      <c r="IM110" s="82" t="s">
        <v>3289</v>
      </c>
      <c r="IN110" s="82" t="s">
        <v>3294</v>
      </c>
      <c r="IO110" s="82" t="s">
        <v>3291</v>
      </c>
      <c r="IP110" s="82" t="s">
        <v>3301</v>
      </c>
      <c r="IQ110" s="82" t="s">
        <v>3293</v>
      </c>
      <c r="IR110" s="82" t="s">
        <v>3289</v>
      </c>
      <c r="IS110" s="82" t="s">
        <v>3291</v>
      </c>
      <c r="IT110" s="82" t="s">
        <v>2868</v>
      </c>
      <c r="IU110" s="82" t="s">
        <v>2868</v>
      </c>
      <c r="IV110" s="82" t="s">
        <v>3302</v>
      </c>
      <c r="IW110" s="82" t="s">
        <v>3293</v>
      </c>
      <c r="IX110" s="82" t="s">
        <v>3291</v>
      </c>
      <c r="IY110" s="82" t="s">
        <v>3291</v>
      </c>
      <c r="IZ110" s="82" t="s">
        <v>4288</v>
      </c>
      <c r="JA110" s="82" t="s">
        <v>3289</v>
      </c>
      <c r="JB110" s="82" t="s">
        <v>3294</v>
      </c>
      <c r="JC110" s="82" t="s">
        <v>3291</v>
      </c>
      <c r="JD110" s="82" t="s">
        <v>3301</v>
      </c>
      <c r="JE110" s="82" t="s">
        <v>3293</v>
      </c>
      <c r="JF110" s="82" t="s">
        <v>3289</v>
      </c>
      <c r="JG110" s="82" t="s">
        <v>3291</v>
      </c>
      <c r="JH110" s="82" t="s">
        <v>2868</v>
      </c>
      <c r="JI110" s="82" t="s">
        <v>2868</v>
      </c>
      <c r="JJ110" s="82" t="s">
        <v>3302</v>
      </c>
      <c r="JK110" s="82" t="s">
        <v>3293</v>
      </c>
      <c r="JL110" s="82" t="s">
        <v>3291</v>
      </c>
      <c r="JM110" s="82" t="s">
        <v>3291</v>
      </c>
      <c r="JN110" s="82" t="s">
        <v>4295</v>
      </c>
      <c r="JO110" s="82" t="s">
        <v>3289</v>
      </c>
      <c r="JP110" s="82" t="s">
        <v>3294</v>
      </c>
      <c r="JQ110" s="82" t="s">
        <v>3291</v>
      </c>
      <c r="JR110" s="82" t="s">
        <v>3301</v>
      </c>
      <c r="JS110" s="82" t="s">
        <v>3293</v>
      </c>
      <c r="JT110" s="82" t="s">
        <v>3289</v>
      </c>
      <c r="JU110" s="82" t="s">
        <v>3291</v>
      </c>
      <c r="JV110" s="82" t="s">
        <v>2868</v>
      </c>
      <c r="JW110" s="82" t="s">
        <v>2868</v>
      </c>
      <c r="JX110" s="82" t="s">
        <v>3302</v>
      </c>
      <c r="JY110" s="82" t="s">
        <v>3293</v>
      </c>
      <c r="JZ110" s="82" t="s">
        <v>3291</v>
      </c>
      <c r="KA110" s="82" t="s">
        <v>3291</v>
      </c>
      <c r="KB110" s="82" t="s">
        <v>4289</v>
      </c>
      <c r="KC110" s="82" t="s">
        <v>3289</v>
      </c>
      <c r="KD110" s="82" t="s">
        <v>3294</v>
      </c>
      <c r="KE110" s="82" t="s">
        <v>3291</v>
      </c>
      <c r="KF110" s="82" t="s">
        <v>3301</v>
      </c>
      <c r="KG110" s="82" t="s">
        <v>3293</v>
      </c>
      <c r="KH110" s="82" t="s">
        <v>3289</v>
      </c>
      <c r="KI110" s="82" t="s">
        <v>3291</v>
      </c>
      <c r="KJ110" s="82" t="s">
        <v>2868</v>
      </c>
      <c r="KK110" s="82" t="s">
        <v>2868</v>
      </c>
      <c r="KL110" s="82" t="s">
        <v>3302</v>
      </c>
      <c r="KM110" s="82" t="s">
        <v>3293</v>
      </c>
      <c r="KN110" s="82" t="s">
        <v>3291</v>
      </c>
      <c r="KO110" s="82" t="s">
        <v>3291</v>
      </c>
      <c r="KP110" s="82" t="s">
        <v>2868</v>
      </c>
      <c r="KQ110" s="82" t="s">
        <v>2868</v>
      </c>
      <c r="KR110" s="82" t="s">
        <v>2868</v>
      </c>
      <c r="KS110" s="82" t="s">
        <v>2868</v>
      </c>
      <c r="KT110" s="82" t="s">
        <v>2868</v>
      </c>
      <c r="KU110" s="82" t="s">
        <v>2868</v>
      </c>
      <c r="KV110" s="82" t="s">
        <v>2868</v>
      </c>
      <c r="KW110" s="82" t="s">
        <v>2868</v>
      </c>
      <c r="KX110" s="82" t="s">
        <v>2868</v>
      </c>
      <c r="KY110" s="82" t="s">
        <v>2868</v>
      </c>
      <c r="KZ110" s="82" t="s">
        <v>2868</v>
      </c>
      <c r="LA110" s="82" t="s">
        <v>2868</v>
      </c>
      <c r="LB110" s="82" t="s">
        <v>2868</v>
      </c>
      <c r="LC110" s="82" t="s">
        <v>2868</v>
      </c>
      <c r="LD110" s="82" t="s">
        <v>2868</v>
      </c>
      <c r="LE110" s="82" t="s">
        <v>2868</v>
      </c>
      <c r="LF110" s="82" t="s">
        <v>2868</v>
      </c>
      <c r="LG110" s="82" t="s">
        <v>2868</v>
      </c>
      <c r="LH110" s="82" t="s">
        <v>2868</v>
      </c>
      <c r="LI110" s="82" t="s">
        <v>2868</v>
      </c>
      <c r="LJ110" s="82" t="s">
        <v>2868</v>
      </c>
      <c r="LK110" s="82" t="s">
        <v>2868</v>
      </c>
      <c r="LL110" s="82" t="s">
        <v>2868</v>
      </c>
      <c r="LM110" s="82" t="s">
        <v>2868</v>
      </c>
      <c r="LN110" s="82" t="s">
        <v>2868</v>
      </c>
      <c r="LO110" s="82" t="s">
        <v>2868</v>
      </c>
      <c r="LP110" s="82" t="s">
        <v>2868</v>
      </c>
      <c r="LQ110" s="82" t="s">
        <v>2868</v>
      </c>
      <c r="LR110" s="82" t="s">
        <v>2868</v>
      </c>
      <c r="LS110" s="82" t="s">
        <v>2868</v>
      </c>
      <c r="LT110" s="82" t="s">
        <v>2868</v>
      </c>
      <c r="LU110" s="82" t="s">
        <v>2868</v>
      </c>
      <c r="LV110" s="82" t="s">
        <v>2868</v>
      </c>
      <c r="LW110" s="82" t="s">
        <v>2868</v>
      </c>
      <c r="LX110" s="82" t="s">
        <v>2868</v>
      </c>
      <c r="LY110" s="82" t="s">
        <v>2868</v>
      </c>
      <c r="LZ110" s="82" t="s">
        <v>2868</v>
      </c>
      <c r="MA110" s="82" t="s">
        <v>2868</v>
      </c>
      <c r="MB110" s="82" t="s">
        <v>2868</v>
      </c>
      <c r="MC110" s="82" t="s">
        <v>2868</v>
      </c>
      <c r="MD110" s="82" t="s">
        <v>2868</v>
      </c>
      <c r="ME110" s="82" t="s">
        <v>2868</v>
      </c>
      <c r="MF110" s="82" t="s">
        <v>2868</v>
      </c>
      <c r="MG110" s="82" t="s">
        <v>2868</v>
      </c>
      <c r="MH110" s="82" t="s">
        <v>2868</v>
      </c>
      <c r="MI110" s="82" t="s">
        <v>2868</v>
      </c>
      <c r="MJ110" s="82" t="s">
        <v>2868</v>
      </c>
      <c r="MK110" s="82" t="s">
        <v>2868</v>
      </c>
      <c r="ML110" s="82" t="s">
        <v>2868</v>
      </c>
      <c r="MM110" s="82" t="s">
        <v>2868</v>
      </c>
      <c r="MN110" s="82" t="s">
        <v>2868</v>
      </c>
      <c r="MO110" s="82" t="s">
        <v>2868</v>
      </c>
      <c r="MP110" s="82" t="s">
        <v>2868</v>
      </c>
      <c r="MQ110" s="82" t="s">
        <v>2868</v>
      </c>
      <c r="MR110" s="82" t="s">
        <v>2868</v>
      </c>
      <c r="MS110" s="82" t="s">
        <v>2868</v>
      </c>
      <c r="MT110" s="82" t="s">
        <v>2868</v>
      </c>
      <c r="MU110" s="82" t="s">
        <v>2868</v>
      </c>
      <c r="MV110" s="82" t="s">
        <v>2868</v>
      </c>
      <c r="MW110" s="82" t="s">
        <v>2868</v>
      </c>
      <c r="MX110" s="82" t="s">
        <v>2868</v>
      </c>
      <c r="MY110" s="82" t="s">
        <v>2868</v>
      </c>
      <c r="MZ110" s="82" t="s">
        <v>2868</v>
      </c>
      <c r="NA110" s="82" t="s">
        <v>2868</v>
      </c>
      <c r="NB110" s="82" t="s">
        <v>2868</v>
      </c>
      <c r="NC110" s="82" t="s">
        <v>2868</v>
      </c>
      <c r="ND110" s="82" t="s">
        <v>2868</v>
      </c>
      <c r="NE110" s="82" t="s">
        <v>2868</v>
      </c>
      <c r="NF110" s="82" t="s">
        <v>2868</v>
      </c>
      <c r="NG110" s="82" t="s">
        <v>2868</v>
      </c>
      <c r="NH110" s="82" t="s">
        <v>2868</v>
      </c>
      <c r="NI110" s="82" t="s">
        <v>2868</v>
      </c>
      <c r="NJ110" s="82" t="s">
        <v>2868</v>
      </c>
      <c r="NK110" s="82" t="s">
        <v>2868</v>
      </c>
      <c r="NL110" s="82" t="s">
        <v>2868</v>
      </c>
      <c r="NM110" s="82" t="s">
        <v>2868</v>
      </c>
      <c r="NN110" s="82" t="s">
        <v>2868</v>
      </c>
      <c r="NO110" s="82" t="s">
        <v>2868</v>
      </c>
      <c r="NP110" s="82" t="s">
        <v>2868</v>
      </c>
      <c r="NQ110" s="82" t="s">
        <v>2868</v>
      </c>
      <c r="NR110" s="82" t="s">
        <v>2868</v>
      </c>
      <c r="NS110" s="82" t="s">
        <v>2868</v>
      </c>
      <c r="NT110" s="82" t="s">
        <v>2868</v>
      </c>
      <c r="NU110" s="82" t="s">
        <v>2868</v>
      </c>
      <c r="NV110" s="82" t="s">
        <v>2868</v>
      </c>
      <c r="NW110" s="82" t="s">
        <v>2868</v>
      </c>
      <c r="NX110" s="82" t="s">
        <v>2868</v>
      </c>
      <c r="NY110" s="82" t="s">
        <v>2868</v>
      </c>
      <c r="NZ110" s="82" t="s">
        <v>2868</v>
      </c>
      <c r="OA110" s="82" t="s">
        <v>2868</v>
      </c>
      <c r="OB110" s="82" t="s">
        <v>2868</v>
      </c>
      <c r="OC110" s="82" t="s">
        <v>2868</v>
      </c>
      <c r="OD110" s="82" t="s">
        <v>2868</v>
      </c>
      <c r="OE110" s="82" t="s">
        <v>2868</v>
      </c>
      <c r="OF110" s="82" t="s">
        <v>2868</v>
      </c>
      <c r="OG110" s="82" t="s">
        <v>2868</v>
      </c>
      <c r="OH110" s="82" t="s">
        <v>2868</v>
      </c>
      <c r="OI110" s="82" t="s">
        <v>2868</v>
      </c>
      <c r="OJ110" s="82" t="s">
        <v>2868</v>
      </c>
      <c r="OK110" s="82" t="s">
        <v>2868</v>
      </c>
      <c r="OL110" s="82" t="s">
        <v>2868</v>
      </c>
      <c r="OM110" s="82" t="s">
        <v>2868</v>
      </c>
      <c r="ON110" s="82" t="s">
        <v>2868</v>
      </c>
      <c r="OO110" s="82" t="s">
        <v>2868</v>
      </c>
      <c r="OP110" s="82" t="s">
        <v>2868</v>
      </c>
      <c r="OQ110" s="82" t="s">
        <v>2868</v>
      </c>
      <c r="OR110" s="82" t="s">
        <v>2868</v>
      </c>
      <c r="OS110" s="82" t="s">
        <v>2868</v>
      </c>
      <c r="OT110" s="82" t="s">
        <v>2868</v>
      </c>
      <c r="OU110" s="82" t="s">
        <v>2868</v>
      </c>
      <c r="OV110" s="82" t="s">
        <v>2868</v>
      </c>
      <c r="OW110" s="82" t="s">
        <v>2868</v>
      </c>
      <c r="OX110" s="82" t="s">
        <v>2868</v>
      </c>
      <c r="OY110" s="82" t="s">
        <v>2868</v>
      </c>
      <c r="OZ110" s="82" t="s">
        <v>2868</v>
      </c>
      <c r="PA110" s="82" t="s">
        <v>2868</v>
      </c>
      <c r="PB110" s="82" t="s">
        <v>2868</v>
      </c>
      <c r="PC110" s="82" t="s">
        <v>2868</v>
      </c>
      <c r="PD110" s="82" t="s">
        <v>2868</v>
      </c>
      <c r="PE110" s="82" t="s">
        <v>2868</v>
      </c>
      <c r="PF110" s="82" t="s">
        <v>2868</v>
      </c>
      <c r="PG110" s="82" t="s">
        <v>2868</v>
      </c>
      <c r="PH110" s="82" t="s">
        <v>2868</v>
      </c>
      <c r="PI110" s="82" t="s">
        <v>2868</v>
      </c>
      <c r="PJ110" s="82" t="s">
        <v>2868</v>
      </c>
      <c r="PK110" s="82" t="s">
        <v>2868</v>
      </c>
      <c r="PL110" s="82" t="s">
        <v>2868</v>
      </c>
      <c r="PM110" s="82" t="s">
        <v>2868</v>
      </c>
      <c r="PN110" s="82" t="s">
        <v>2868</v>
      </c>
      <c r="PO110" s="82" t="s">
        <v>2868</v>
      </c>
      <c r="PP110" s="82" t="s">
        <v>2868</v>
      </c>
      <c r="PQ110" s="82" t="s">
        <v>2868</v>
      </c>
      <c r="PR110" s="82" t="s">
        <v>2868</v>
      </c>
      <c r="PS110" s="82" t="s">
        <v>2868</v>
      </c>
      <c r="PT110" s="82" t="s">
        <v>2868</v>
      </c>
      <c r="PU110" s="82" t="s">
        <v>2868</v>
      </c>
      <c r="PV110" s="82" t="s">
        <v>2868</v>
      </c>
      <c r="PW110" s="82" t="s">
        <v>2868</v>
      </c>
      <c r="PX110" s="82" t="s">
        <v>2868</v>
      </c>
      <c r="PY110" s="82" t="s">
        <v>2868</v>
      </c>
      <c r="PZ110" s="82" t="s">
        <v>2868</v>
      </c>
      <c r="QA110" s="82" t="s">
        <v>2868</v>
      </c>
      <c r="QB110" s="82" t="s">
        <v>2868</v>
      </c>
      <c r="QC110" s="82" t="s">
        <v>2868</v>
      </c>
      <c r="QD110" s="82" t="s">
        <v>2868</v>
      </c>
      <c r="QE110" s="82" t="s">
        <v>2868</v>
      </c>
      <c r="QF110" s="82" t="s">
        <v>2868</v>
      </c>
      <c r="QG110" s="82" t="s">
        <v>2868</v>
      </c>
      <c r="QH110" s="82" t="s">
        <v>2868</v>
      </c>
      <c r="QI110" s="82" t="s">
        <v>2868</v>
      </c>
      <c r="QJ110" s="82" t="s">
        <v>2868</v>
      </c>
      <c r="QK110" s="82" t="s">
        <v>2868</v>
      </c>
      <c r="QL110" s="82" t="s">
        <v>2868</v>
      </c>
      <c r="QM110" s="82" t="s">
        <v>2868</v>
      </c>
    </row>
    <row r="111" spans="2:455">
      <c r="B111" s="82" t="s">
        <v>3017</v>
      </c>
      <c r="C111" s="82" t="s">
        <v>4226</v>
      </c>
      <c r="D111" s="82" t="s">
        <v>3017</v>
      </c>
      <c r="E111" s="82" t="s">
        <v>3322</v>
      </c>
      <c r="F111" s="82" t="s">
        <v>849</v>
      </c>
      <c r="G111" s="82" t="s">
        <v>469</v>
      </c>
      <c r="H111" s="82" t="s">
        <v>469</v>
      </c>
      <c r="I111" s="82" t="s">
        <v>4019</v>
      </c>
      <c r="J111" s="82" t="s">
        <v>4021</v>
      </c>
      <c r="K111" s="82" t="s">
        <v>3301</v>
      </c>
      <c r="L111" s="82" t="s">
        <v>3291</v>
      </c>
      <c r="M111" s="82" t="s">
        <v>3304</v>
      </c>
      <c r="N111" s="82" t="s">
        <v>3312</v>
      </c>
      <c r="O111" s="82" t="s">
        <v>3291</v>
      </c>
      <c r="P111" s="82" t="s">
        <v>3313</v>
      </c>
      <c r="Q111" s="82" t="s">
        <v>3291</v>
      </c>
      <c r="R111" s="82" t="s">
        <v>3307</v>
      </c>
      <c r="S111" s="82" t="s">
        <v>3291</v>
      </c>
      <c r="T111" s="82" t="s">
        <v>2868</v>
      </c>
      <c r="U111" s="82" t="s">
        <v>2868</v>
      </c>
      <c r="V111" s="82" t="s">
        <v>4020</v>
      </c>
      <c r="W111" s="82" t="s">
        <v>3289</v>
      </c>
      <c r="X111" s="82" t="s">
        <v>2868</v>
      </c>
      <c r="Y111" s="82" t="s">
        <v>2868</v>
      </c>
      <c r="Z111" s="82" t="s">
        <v>2868</v>
      </c>
      <c r="AA111" s="82" t="s">
        <v>2868</v>
      </c>
      <c r="AB111" s="82" t="s">
        <v>2868</v>
      </c>
      <c r="AC111" s="82" t="s">
        <v>2868</v>
      </c>
      <c r="AD111" s="82" t="s">
        <v>2868</v>
      </c>
      <c r="AE111" s="82" t="s">
        <v>2868</v>
      </c>
      <c r="AF111" s="82" t="s">
        <v>2868</v>
      </c>
      <c r="AG111" s="82" t="s">
        <v>2868</v>
      </c>
      <c r="AH111" s="82" t="s">
        <v>2868</v>
      </c>
      <c r="AI111" s="82" t="s">
        <v>2868</v>
      </c>
      <c r="AJ111" s="82" t="s">
        <v>4290</v>
      </c>
      <c r="AK111" s="82" t="s">
        <v>3289</v>
      </c>
      <c r="AL111" s="82" t="s">
        <v>3295</v>
      </c>
      <c r="AM111" s="82" t="s">
        <v>3293</v>
      </c>
      <c r="AN111" s="82" t="s">
        <v>3289</v>
      </c>
      <c r="AO111" s="82" t="s">
        <v>3293</v>
      </c>
      <c r="AP111" s="82" t="s">
        <v>3289</v>
      </c>
      <c r="AQ111" s="82" t="s">
        <v>3291</v>
      </c>
      <c r="AR111" s="82" t="s">
        <v>2868</v>
      </c>
      <c r="AS111" s="82" t="s">
        <v>2868</v>
      </c>
      <c r="AT111" s="82" t="s">
        <v>3302</v>
      </c>
      <c r="AU111" s="82" t="s">
        <v>3293</v>
      </c>
      <c r="AV111" s="82" t="s">
        <v>3291</v>
      </c>
      <c r="AW111" s="82" t="s">
        <v>3293</v>
      </c>
      <c r="AX111" s="82" t="s">
        <v>4277</v>
      </c>
      <c r="AY111" s="82" t="s">
        <v>3289</v>
      </c>
      <c r="AZ111" s="82" t="s">
        <v>2868</v>
      </c>
      <c r="BA111" s="82" t="s">
        <v>2868</v>
      </c>
      <c r="BB111" s="82" t="s">
        <v>2868</v>
      </c>
      <c r="BC111" s="82" t="s">
        <v>2868</v>
      </c>
      <c r="BD111" s="82" t="s">
        <v>2868</v>
      </c>
      <c r="BE111" s="82" t="s">
        <v>2868</v>
      </c>
      <c r="BF111" s="82" t="s">
        <v>2868</v>
      </c>
      <c r="BG111" s="82" t="s">
        <v>2868</v>
      </c>
      <c r="BH111" s="82" t="s">
        <v>2868</v>
      </c>
      <c r="BI111" s="82" t="s">
        <v>2868</v>
      </c>
      <c r="BJ111" s="82" t="s">
        <v>2868</v>
      </c>
      <c r="BK111" s="82" t="s">
        <v>2868</v>
      </c>
      <c r="BL111" s="82" t="s">
        <v>4291</v>
      </c>
      <c r="BM111" s="82" t="s">
        <v>3289</v>
      </c>
      <c r="BN111" s="82" t="s">
        <v>3295</v>
      </c>
      <c r="BO111" s="82" t="s">
        <v>3293</v>
      </c>
      <c r="BP111" s="82" t="s">
        <v>3289</v>
      </c>
      <c r="BQ111" s="82" t="s">
        <v>3293</v>
      </c>
      <c r="BR111" s="82" t="s">
        <v>3289</v>
      </c>
      <c r="BS111" s="82" t="s">
        <v>3291</v>
      </c>
      <c r="BT111" s="82" t="s">
        <v>2868</v>
      </c>
      <c r="BU111" s="82" t="s">
        <v>2868</v>
      </c>
      <c r="BV111" s="82" t="s">
        <v>3302</v>
      </c>
      <c r="BW111" s="82" t="s">
        <v>3293</v>
      </c>
      <c r="BX111" s="82" t="s">
        <v>3291</v>
      </c>
      <c r="BY111" s="82" t="s">
        <v>3293</v>
      </c>
      <c r="BZ111" s="82" t="s">
        <v>4278</v>
      </c>
      <c r="CA111" s="82" t="s">
        <v>3289</v>
      </c>
      <c r="CB111" s="82" t="s">
        <v>2868</v>
      </c>
      <c r="CC111" s="82" t="s">
        <v>2868</v>
      </c>
      <c r="CD111" s="82" t="s">
        <v>2868</v>
      </c>
      <c r="CE111" s="82" t="s">
        <v>2868</v>
      </c>
      <c r="CF111" s="82" t="s">
        <v>2868</v>
      </c>
      <c r="CG111" s="82" t="s">
        <v>2868</v>
      </c>
      <c r="CH111" s="82" t="s">
        <v>2868</v>
      </c>
      <c r="CI111" s="82" t="s">
        <v>2868</v>
      </c>
      <c r="CJ111" s="82" t="s">
        <v>2868</v>
      </c>
      <c r="CK111" s="82" t="s">
        <v>2868</v>
      </c>
      <c r="CL111" s="82" t="s">
        <v>2868</v>
      </c>
      <c r="CM111" s="82" t="s">
        <v>2868</v>
      </c>
      <c r="CN111" s="82" t="s">
        <v>4279</v>
      </c>
      <c r="CO111" s="82" t="s">
        <v>3289</v>
      </c>
      <c r="CP111" s="82" t="s">
        <v>3295</v>
      </c>
      <c r="CQ111" s="82" t="s">
        <v>3293</v>
      </c>
      <c r="CR111" s="82" t="s">
        <v>3289</v>
      </c>
      <c r="CS111" s="82" t="s">
        <v>3293</v>
      </c>
      <c r="CT111" s="82" t="s">
        <v>3289</v>
      </c>
      <c r="CU111" s="82" t="s">
        <v>3291</v>
      </c>
      <c r="CV111" s="82" t="s">
        <v>2868</v>
      </c>
      <c r="CW111" s="82" t="s">
        <v>2868</v>
      </c>
      <c r="CX111" s="82" t="s">
        <v>3302</v>
      </c>
      <c r="CY111" s="82" t="s">
        <v>3293</v>
      </c>
      <c r="CZ111" s="82" t="s">
        <v>3291</v>
      </c>
      <c r="DA111" s="82" t="s">
        <v>3293</v>
      </c>
      <c r="DB111" s="82" t="s">
        <v>4280</v>
      </c>
      <c r="DC111" s="82" t="s">
        <v>3289</v>
      </c>
      <c r="DD111" s="82" t="s">
        <v>2868</v>
      </c>
      <c r="DE111" s="82" t="s">
        <v>2868</v>
      </c>
      <c r="DF111" s="82" t="s">
        <v>2868</v>
      </c>
      <c r="DG111" s="82" t="s">
        <v>2868</v>
      </c>
      <c r="DH111" s="82" t="s">
        <v>2868</v>
      </c>
      <c r="DI111" s="82" t="s">
        <v>2868</v>
      </c>
      <c r="DJ111" s="82" t="s">
        <v>2868</v>
      </c>
      <c r="DK111" s="82" t="s">
        <v>2868</v>
      </c>
      <c r="DL111" s="82" t="s">
        <v>2868</v>
      </c>
      <c r="DM111" s="82" t="s">
        <v>2868</v>
      </c>
      <c r="DN111" s="82" t="s">
        <v>2868</v>
      </c>
      <c r="DO111" s="82" t="s">
        <v>2868</v>
      </c>
      <c r="DP111" s="82" t="s">
        <v>4281</v>
      </c>
      <c r="DQ111" s="82" t="s">
        <v>3297</v>
      </c>
      <c r="DR111" s="82" t="s">
        <v>2868</v>
      </c>
      <c r="DS111" s="82" t="s">
        <v>2868</v>
      </c>
      <c r="DT111" s="82" t="s">
        <v>2868</v>
      </c>
      <c r="DU111" s="82" t="s">
        <v>2868</v>
      </c>
      <c r="DV111" s="82" t="s">
        <v>2868</v>
      </c>
      <c r="DW111" s="82" t="s">
        <v>2868</v>
      </c>
      <c r="DX111" s="82" t="s">
        <v>2868</v>
      </c>
      <c r="DY111" s="82" t="s">
        <v>2868</v>
      </c>
      <c r="DZ111" s="82" t="s">
        <v>2868</v>
      </c>
      <c r="EA111" s="82" t="s">
        <v>2868</v>
      </c>
      <c r="EB111" s="82" t="s">
        <v>2868</v>
      </c>
      <c r="EC111" s="82" t="s">
        <v>2868</v>
      </c>
      <c r="ED111" s="82" t="s">
        <v>4282</v>
      </c>
      <c r="EE111" s="82" t="s">
        <v>3289</v>
      </c>
      <c r="EF111" s="82" t="s">
        <v>3295</v>
      </c>
      <c r="EG111" s="82" t="s">
        <v>3293</v>
      </c>
      <c r="EH111" s="82" t="s">
        <v>3289</v>
      </c>
      <c r="EI111" s="82" t="s">
        <v>3293</v>
      </c>
      <c r="EJ111" s="82" t="s">
        <v>3289</v>
      </c>
      <c r="EK111" s="82" t="s">
        <v>3291</v>
      </c>
      <c r="EL111" s="82" t="s">
        <v>2868</v>
      </c>
      <c r="EM111" s="82" t="s">
        <v>2868</v>
      </c>
      <c r="EN111" s="82" t="s">
        <v>3302</v>
      </c>
      <c r="EO111" s="82" t="s">
        <v>3293</v>
      </c>
      <c r="EP111" s="82" t="s">
        <v>3291</v>
      </c>
      <c r="EQ111" s="82" t="s">
        <v>3293</v>
      </c>
      <c r="ER111" s="82" t="s">
        <v>4299</v>
      </c>
      <c r="ES111" s="82" t="s">
        <v>3289</v>
      </c>
      <c r="ET111" s="82" t="s">
        <v>2868</v>
      </c>
      <c r="EU111" s="82" t="s">
        <v>2868</v>
      </c>
      <c r="EV111" s="82" t="s">
        <v>2868</v>
      </c>
      <c r="EW111" s="82" t="s">
        <v>2868</v>
      </c>
      <c r="EX111" s="82" t="s">
        <v>2868</v>
      </c>
      <c r="EY111" s="82" t="s">
        <v>2868</v>
      </c>
      <c r="EZ111" s="82" t="s">
        <v>2868</v>
      </c>
      <c r="FA111" s="82" t="s">
        <v>2868</v>
      </c>
      <c r="FB111" s="82" t="s">
        <v>2868</v>
      </c>
      <c r="FC111" s="82" t="s">
        <v>2868</v>
      </c>
      <c r="FD111" s="82" t="s">
        <v>2868</v>
      </c>
      <c r="FE111" s="82" t="s">
        <v>2868</v>
      </c>
      <c r="FF111" s="82" t="s">
        <v>4296</v>
      </c>
      <c r="FG111" s="82" t="s">
        <v>3289</v>
      </c>
      <c r="FH111" s="82" t="s">
        <v>3295</v>
      </c>
      <c r="FI111" s="82" t="s">
        <v>3293</v>
      </c>
      <c r="FJ111" s="82" t="s">
        <v>3289</v>
      </c>
      <c r="FK111" s="82" t="s">
        <v>3293</v>
      </c>
      <c r="FL111" s="82" t="s">
        <v>3289</v>
      </c>
      <c r="FM111" s="82" t="s">
        <v>3291</v>
      </c>
      <c r="FN111" s="82" t="s">
        <v>2868</v>
      </c>
      <c r="FO111" s="82" t="s">
        <v>2868</v>
      </c>
      <c r="FP111" s="82" t="s">
        <v>3302</v>
      </c>
      <c r="FQ111" s="82" t="s">
        <v>3293</v>
      </c>
      <c r="FR111" s="82" t="s">
        <v>3291</v>
      </c>
      <c r="FS111" s="82" t="s">
        <v>3293</v>
      </c>
      <c r="FT111" s="82" t="s">
        <v>4283</v>
      </c>
      <c r="FU111" s="82" t="s">
        <v>3289</v>
      </c>
      <c r="FV111" s="82" t="s">
        <v>2868</v>
      </c>
      <c r="FW111" s="82" t="s">
        <v>2868</v>
      </c>
      <c r="FX111" s="82" t="s">
        <v>2868</v>
      </c>
      <c r="FY111" s="82" t="s">
        <v>2868</v>
      </c>
      <c r="FZ111" s="82" t="s">
        <v>2868</v>
      </c>
      <c r="GA111" s="82" t="s">
        <v>2868</v>
      </c>
      <c r="GB111" s="82" t="s">
        <v>2868</v>
      </c>
      <c r="GC111" s="82" t="s">
        <v>2868</v>
      </c>
      <c r="GD111" s="82" t="s">
        <v>2868</v>
      </c>
      <c r="GE111" s="82" t="s">
        <v>2868</v>
      </c>
      <c r="GF111" s="82" t="s">
        <v>2868</v>
      </c>
      <c r="GG111" s="82" t="s">
        <v>2868</v>
      </c>
      <c r="GH111" s="82" t="s">
        <v>4285</v>
      </c>
      <c r="GI111" s="82" t="s">
        <v>3289</v>
      </c>
      <c r="GJ111" s="82" t="s">
        <v>3295</v>
      </c>
      <c r="GK111" s="82" t="s">
        <v>3293</v>
      </c>
      <c r="GL111" s="82" t="s">
        <v>3289</v>
      </c>
      <c r="GM111" s="82" t="s">
        <v>3293</v>
      </c>
      <c r="GN111" s="82" t="s">
        <v>3289</v>
      </c>
      <c r="GO111" s="82" t="s">
        <v>3291</v>
      </c>
      <c r="GP111" s="82" t="s">
        <v>2868</v>
      </c>
      <c r="GQ111" s="82" t="s">
        <v>2868</v>
      </c>
      <c r="GR111" s="82" t="s">
        <v>3302</v>
      </c>
      <c r="GS111" s="82" t="s">
        <v>3293</v>
      </c>
      <c r="GT111" s="82" t="s">
        <v>3291</v>
      </c>
      <c r="GU111" s="82" t="s">
        <v>3293</v>
      </c>
      <c r="GV111" s="82" t="s">
        <v>4297</v>
      </c>
      <c r="GW111" s="82" t="s">
        <v>3289</v>
      </c>
      <c r="GX111" s="82" t="s">
        <v>2868</v>
      </c>
      <c r="GY111" s="82" t="s">
        <v>2868</v>
      </c>
      <c r="GZ111" s="82" t="s">
        <v>2868</v>
      </c>
      <c r="HA111" s="82" t="s">
        <v>2868</v>
      </c>
      <c r="HB111" s="82" t="s">
        <v>2868</v>
      </c>
      <c r="HC111" s="82" t="s">
        <v>2868</v>
      </c>
      <c r="HD111" s="82" t="s">
        <v>2868</v>
      </c>
      <c r="HE111" s="82" t="s">
        <v>2868</v>
      </c>
      <c r="HF111" s="82" t="s">
        <v>2868</v>
      </c>
      <c r="HG111" s="82" t="s">
        <v>2868</v>
      </c>
      <c r="HH111" s="82" t="s">
        <v>2868</v>
      </c>
      <c r="HI111" s="82" t="s">
        <v>2868</v>
      </c>
      <c r="HJ111" s="82" t="s">
        <v>4286</v>
      </c>
      <c r="HK111" s="82" t="s">
        <v>3297</v>
      </c>
      <c r="HL111" s="82" t="s">
        <v>2868</v>
      </c>
      <c r="HM111" s="82" t="s">
        <v>2868</v>
      </c>
      <c r="HN111" s="82" t="s">
        <v>2868</v>
      </c>
      <c r="HO111" s="82" t="s">
        <v>2868</v>
      </c>
      <c r="HP111" s="82" t="s">
        <v>2868</v>
      </c>
      <c r="HQ111" s="82" t="s">
        <v>2868</v>
      </c>
      <c r="HR111" s="82" t="s">
        <v>2868</v>
      </c>
      <c r="HS111" s="82" t="s">
        <v>2868</v>
      </c>
      <c r="HT111" s="82" t="s">
        <v>2868</v>
      </c>
      <c r="HU111" s="82" t="s">
        <v>2868</v>
      </c>
      <c r="HV111" s="82" t="s">
        <v>2868</v>
      </c>
      <c r="HW111" s="82" t="s">
        <v>2868</v>
      </c>
      <c r="HX111" s="82" t="s">
        <v>4287</v>
      </c>
      <c r="HY111" s="82" t="s">
        <v>3289</v>
      </c>
      <c r="HZ111" s="82" t="s">
        <v>3295</v>
      </c>
      <c r="IA111" s="82" t="s">
        <v>3293</v>
      </c>
      <c r="IB111" s="82" t="s">
        <v>3289</v>
      </c>
      <c r="IC111" s="82" t="s">
        <v>3293</v>
      </c>
      <c r="ID111" s="82" t="s">
        <v>3289</v>
      </c>
      <c r="IE111" s="82" t="s">
        <v>3291</v>
      </c>
      <c r="IF111" s="82" t="s">
        <v>2868</v>
      </c>
      <c r="IG111" s="82" t="s">
        <v>2868</v>
      </c>
      <c r="IH111" s="82" t="s">
        <v>3302</v>
      </c>
      <c r="II111" s="82" t="s">
        <v>3293</v>
      </c>
      <c r="IJ111" s="82" t="s">
        <v>3291</v>
      </c>
      <c r="IK111" s="82" t="s">
        <v>3293</v>
      </c>
      <c r="IL111" s="82" t="s">
        <v>4288</v>
      </c>
      <c r="IM111" s="82" t="s">
        <v>3289</v>
      </c>
      <c r="IN111" s="82" t="s">
        <v>2868</v>
      </c>
      <c r="IO111" s="82" t="s">
        <v>2868</v>
      </c>
      <c r="IP111" s="82" t="s">
        <v>2868</v>
      </c>
      <c r="IQ111" s="82" t="s">
        <v>2868</v>
      </c>
      <c r="IR111" s="82" t="s">
        <v>2868</v>
      </c>
      <c r="IS111" s="82" t="s">
        <v>2868</v>
      </c>
      <c r="IT111" s="82" t="s">
        <v>2868</v>
      </c>
      <c r="IU111" s="82" t="s">
        <v>2868</v>
      </c>
      <c r="IV111" s="82" t="s">
        <v>2868</v>
      </c>
      <c r="IW111" s="82" t="s">
        <v>2868</v>
      </c>
      <c r="IX111" s="82" t="s">
        <v>2868</v>
      </c>
      <c r="IY111" s="82" t="s">
        <v>2868</v>
      </c>
      <c r="IZ111" s="82" t="s">
        <v>4295</v>
      </c>
      <c r="JA111" s="82" t="s">
        <v>3289</v>
      </c>
      <c r="JB111" s="82" t="s">
        <v>3295</v>
      </c>
      <c r="JC111" s="82" t="s">
        <v>3293</v>
      </c>
      <c r="JD111" s="82" t="s">
        <v>3289</v>
      </c>
      <c r="JE111" s="82" t="s">
        <v>3293</v>
      </c>
      <c r="JF111" s="82" t="s">
        <v>3289</v>
      </c>
      <c r="JG111" s="82" t="s">
        <v>3291</v>
      </c>
      <c r="JH111" s="82" t="s">
        <v>2868</v>
      </c>
      <c r="JI111" s="82" t="s">
        <v>2868</v>
      </c>
      <c r="JJ111" s="82" t="s">
        <v>3302</v>
      </c>
      <c r="JK111" s="82" t="s">
        <v>3293</v>
      </c>
      <c r="JL111" s="82" t="s">
        <v>3291</v>
      </c>
      <c r="JM111" s="82" t="s">
        <v>3293</v>
      </c>
      <c r="JN111" s="82" t="s">
        <v>4289</v>
      </c>
      <c r="JO111" s="82" t="s">
        <v>3289</v>
      </c>
      <c r="JP111" s="82" t="s">
        <v>2868</v>
      </c>
      <c r="JQ111" s="82" t="s">
        <v>2868</v>
      </c>
      <c r="JR111" s="82" t="s">
        <v>2868</v>
      </c>
      <c r="JS111" s="82" t="s">
        <v>2868</v>
      </c>
      <c r="JT111" s="82" t="s">
        <v>2868</v>
      </c>
      <c r="JU111" s="82" t="s">
        <v>2868</v>
      </c>
      <c r="JV111" s="82" t="s">
        <v>2868</v>
      </c>
      <c r="JW111" s="82" t="s">
        <v>2868</v>
      </c>
      <c r="JX111" s="82" t="s">
        <v>2868</v>
      </c>
      <c r="JY111" s="82" t="s">
        <v>2868</v>
      </c>
      <c r="JZ111" s="82" t="s">
        <v>2868</v>
      </c>
      <c r="KA111" s="82" t="s">
        <v>2868</v>
      </c>
      <c r="KB111" s="82" t="s">
        <v>4021</v>
      </c>
      <c r="KC111" s="82" t="s">
        <v>3297</v>
      </c>
      <c r="KD111" s="82" t="s">
        <v>2868</v>
      </c>
      <c r="KE111" s="82" t="s">
        <v>2868</v>
      </c>
      <c r="KF111" s="82" t="s">
        <v>2868</v>
      </c>
      <c r="KG111" s="82" t="s">
        <v>2868</v>
      </c>
      <c r="KH111" s="82" t="s">
        <v>2868</v>
      </c>
      <c r="KI111" s="82" t="s">
        <v>2868</v>
      </c>
      <c r="KJ111" s="82" t="s">
        <v>2868</v>
      </c>
      <c r="KK111" s="82" t="s">
        <v>2868</v>
      </c>
      <c r="KL111" s="82" t="s">
        <v>2868</v>
      </c>
      <c r="KM111" s="82" t="s">
        <v>2868</v>
      </c>
      <c r="KN111" s="82" t="s">
        <v>2868</v>
      </c>
      <c r="KO111" s="82" t="s">
        <v>2868</v>
      </c>
      <c r="KP111" s="82" t="s">
        <v>2868</v>
      </c>
      <c r="KQ111" s="82" t="s">
        <v>2868</v>
      </c>
      <c r="KR111" s="82" t="s">
        <v>2868</v>
      </c>
      <c r="KS111" s="82" t="s">
        <v>2868</v>
      </c>
      <c r="KT111" s="82" t="s">
        <v>2868</v>
      </c>
      <c r="KU111" s="82" t="s">
        <v>2868</v>
      </c>
      <c r="KV111" s="82" t="s">
        <v>2868</v>
      </c>
      <c r="KW111" s="82" t="s">
        <v>2868</v>
      </c>
      <c r="KX111" s="82" t="s">
        <v>2868</v>
      </c>
      <c r="KY111" s="82" t="s">
        <v>2868</v>
      </c>
      <c r="KZ111" s="82" t="s">
        <v>2868</v>
      </c>
      <c r="LA111" s="82" t="s">
        <v>2868</v>
      </c>
      <c r="LB111" s="82" t="s">
        <v>2868</v>
      </c>
      <c r="LC111" s="82" t="s">
        <v>2868</v>
      </c>
      <c r="LD111" s="82" t="s">
        <v>2868</v>
      </c>
      <c r="LE111" s="82" t="s">
        <v>2868</v>
      </c>
      <c r="LF111" s="82" t="s">
        <v>2868</v>
      </c>
      <c r="LG111" s="82" t="s">
        <v>2868</v>
      </c>
      <c r="LH111" s="82" t="s">
        <v>2868</v>
      </c>
      <c r="LI111" s="82" t="s">
        <v>2868</v>
      </c>
      <c r="LJ111" s="82" t="s">
        <v>2868</v>
      </c>
      <c r="LK111" s="82" t="s">
        <v>2868</v>
      </c>
      <c r="LL111" s="82" t="s">
        <v>2868</v>
      </c>
      <c r="LM111" s="82" t="s">
        <v>2868</v>
      </c>
      <c r="LN111" s="82" t="s">
        <v>2868</v>
      </c>
      <c r="LO111" s="82" t="s">
        <v>2868</v>
      </c>
      <c r="LP111" s="82" t="s">
        <v>2868</v>
      </c>
      <c r="LQ111" s="82" t="s">
        <v>2868</v>
      </c>
      <c r="LR111" s="82" t="s">
        <v>2868</v>
      </c>
      <c r="LS111" s="82" t="s">
        <v>2868</v>
      </c>
      <c r="LT111" s="82" t="s">
        <v>2868</v>
      </c>
      <c r="LU111" s="82" t="s">
        <v>2868</v>
      </c>
      <c r="LV111" s="82" t="s">
        <v>2868</v>
      </c>
      <c r="LW111" s="82" t="s">
        <v>2868</v>
      </c>
      <c r="LX111" s="82" t="s">
        <v>2868</v>
      </c>
      <c r="LY111" s="82" t="s">
        <v>2868</v>
      </c>
      <c r="LZ111" s="82" t="s">
        <v>2868</v>
      </c>
      <c r="MA111" s="82" t="s">
        <v>2868</v>
      </c>
      <c r="MB111" s="82" t="s">
        <v>2868</v>
      </c>
      <c r="MC111" s="82" t="s">
        <v>2868</v>
      </c>
      <c r="MD111" s="82" t="s">
        <v>2868</v>
      </c>
      <c r="ME111" s="82" t="s">
        <v>2868</v>
      </c>
      <c r="MF111" s="82" t="s">
        <v>2868</v>
      </c>
      <c r="MG111" s="82" t="s">
        <v>2868</v>
      </c>
      <c r="MH111" s="82" t="s">
        <v>2868</v>
      </c>
      <c r="MI111" s="82" t="s">
        <v>2868</v>
      </c>
      <c r="MJ111" s="82" t="s">
        <v>2868</v>
      </c>
      <c r="MK111" s="82" t="s">
        <v>2868</v>
      </c>
      <c r="ML111" s="82" t="s">
        <v>2868</v>
      </c>
      <c r="MM111" s="82" t="s">
        <v>2868</v>
      </c>
      <c r="MN111" s="82" t="s">
        <v>2868</v>
      </c>
      <c r="MO111" s="82" t="s">
        <v>2868</v>
      </c>
      <c r="MP111" s="82" t="s">
        <v>2868</v>
      </c>
      <c r="MQ111" s="82" t="s">
        <v>2868</v>
      </c>
      <c r="MR111" s="82" t="s">
        <v>2868</v>
      </c>
      <c r="MS111" s="82" t="s">
        <v>2868</v>
      </c>
      <c r="MT111" s="82" t="s">
        <v>2868</v>
      </c>
      <c r="MU111" s="82" t="s">
        <v>2868</v>
      </c>
      <c r="MV111" s="82" t="s">
        <v>2868</v>
      </c>
      <c r="MW111" s="82" t="s">
        <v>2868</v>
      </c>
      <c r="MX111" s="82" t="s">
        <v>2868</v>
      </c>
      <c r="MY111" s="82" t="s">
        <v>2868</v>
      </c>
      <c r="MZ111" s="82" t="s">
        <v>2868</v>
      </c>
      <c r="NA111" s="82" t="s">
        <v>2868</v>
      </c>
      <c r="NB111" s="82" t="s">
        <v>2868</v>
      </c>
      <c r="NC111" s="82" t="s">
        <v>2868</v>
      </c>
      <c r="ND111" s="82" t="s">
        <v>2868</v>
      </c>
      <c r="NE111" s="82" t="s">
        <v>2868</v>
      </c>
      <c r="NF111" s="82" t="s">
        <v>2868</v>
      </c>
      <c r="NG111" s="82" t="s">
        <v>2868</v>
      </c>
      <c r="NH111" s="82" t="s">
        <v>2868</v>
      </c>
      <c r="NI111" s="82" t="s">
        <v>2868</v>
      </c>
      <c r="NJ111" s="82" t="s">
        <v>2868</v>
      </c>
      <c r="NK111" s="82" t="s">
        <v>2868</v>
      </c>
      <c r="NL111" s="82" t="s">
        <v>2868</v>
      </c>
      <c r="NM111" s="82" t="s">
        <v>2868</v>
      </c>
      <c r="NN111" s="82" t="s">
        <v>2868</v>
      </c>
      <c r="NO111" s="82" t="s">
        <v>2868</v>
      </c>
      <c r="NP111" s="82" t="s">
        <v>2868</v>
      </c>
      <c r="NQ111" s="82" t="s">
        <v>2868</v>
      </c>
      <c r="NR111" s="82" t="s">
        <v>2868</v>
      </c>
      <c r="NS111" s="82" t="s">
        <v>2868</v>
      </c>
      <c r="NT111" s="82" t="s">
        <v>2868</v>
      </c>
      <c r="NU111" s="82" t="s">
        <v>2868</v>
      </c>
      <c r="NV111" s="82" t="s">
        <v>2868</v>
      </c>
      <c r="NW111" s="82" t="s">
        <v>2868</v>
      </c>
      <c r="NX111" s="82" t="s">
        <v>2868</v>
      </c>
      <c r="NY111" s="82" t="s">
        <v>2868</v>
      </c>
      <c r="NZ111" s="82" t="s">
        <v>2868</v>
      </c>
      <c r="OA111" s="82" t="s">
        <v>2868</v>
      </c>
      <c r="OB111" s="82" t="s">
        <v>2868</v>
      </c>
      <c r="OC111" s="82" t="s">
        <v>2868</v>
      </c>
      <c r="OD111" s="82" t="s">
        <v>2868</v>
      </c>
      <c r="OE111" s="82" t="s">
        <v>2868</v>
      </c>
      <c r="OF111" s="82" t="s">
        <v>2868</v>
      </c>
      <c r="OG111" s="82" t="s">
        <v>2868</v>
      </c>
      <c r="OH111" s="82" t="s">
        <v>2868</v>
      </c>
      <c r="OI111" s="82" t="s">
        <v>2868</v>
      </c>
      <c r="OJ111" s="82" t="s">
        <v>2868</v>
      </c>
      <c r="OK111" s="82" t="s">
        <v>2868</v>
      </c>
      <c r="OL111" s="82" t="s">
        <v>2868</v>
      </c>
      <c r="OM111" s="82" t="s">
        <v>2868</v>
      </c>
      <c r="ON111" s="82" t="s">
        <v>2868</v>
      </c>
      <c r="OO111" s="82" t="s">
        <v>2868</v>
      </c>
      <c r="OP111" s="82" t="s">
        <v>2868</v>
      </c>
      <c r="OQ111" s="82" t="s">
        <v>2868</v>
      </c>
      <c r="OR111" s="82" t="s">
        <v>2868</v>
      </c>
      <c r="OS111" s="82" t="s">
        <v>2868</v>
      </c>
      <c r="OT111" s="82" t="s">
        <v>2868</v>
      </c>
      <c r="OU111" s="82" t="s">
        <v>2868</v>
      </c>
      <c r="OV111" s="82" t="s">
        <v>2868</v>
      </c>
      <c r="OW111" s="82" t="s">
        <v>2868</v>
      </c>
      <c r="OX111" s="82" t="s">
        <v>2868</v>
      </c>
      <c r="OY111" s="82" t="s">
        <v>2868</v>
      </c>
      <c r="OZ111" s="82" t="s">
        <v>2868</v>
      </c>
      <c r="PA111" s="82" t="s">
        <v>2868</v>
      </c>
      <c r="PB111" s="82" t="s">
        <v>2868</v>
      </c>
      <c r="PC111" s="82" t="s">
        <v>2868</v>
      </c>
      <c r="PD111" s="82" t="s">
        <v>2868</v>
      </c>
      <c r="PE111" s="82" t="s">
        <v>2868</v>
      </c>
      <c r="PF111" s="82" t="s">
        <v>2868</v>
      </c>
      <c r="PG111" s="82" t="s">
        <v>2868</v>
      </c>
      <c r="PH111" s="82" t="s">
        <v>2868</v>
      </c>
      <c r="PI111" s="82" t="s">
        <v>2868</v>
      </c>
      <c r="PJ111" s="82" t="s">
        <v>2868</v>
      </c>
      <c r="PK111" s="82" t="s">
        <v>2868</v>
      </c>
      <c r="PL111" s="82" t="s">
        <v>2868</v>
      </c>
      <c r="PM111" s="82" t="s">
        <v>2868</v>
      </c>
      <c r="PN111" s="82" t="s">
        <v>2868</v>
      </c>
      <c r="PO111" s="82" t="s">
        <v>2868</v>
      </c>
      <c r="PP111" s="82" t="s">
        <v>2868</v>
      </c>
      <c r="PQ111" s="82" t="s">
        <v>2868</v>
      </c>
      <c r="PR111" s="82" t="s">
        <v>2868</v>
      </c>
      <c r="PS111" s="82" t="s">
        <v>2868</v>
      </c>
      <c r="PT111" s="82" t="s">
        <v>2868</v>
      </c>
      <c r="PU111" s="82" t="s">
        <v>2868</v>
      </c>
      <c r="PV111" s="82" t="s">
        <v>2868</v>
      </c>
      <c r="PW111" s="82" t="s">
        <v>2868</v>
      </c>
      <c r="PX111" s="82" t="s">
        <v>2868</v>
      </c>
      <c r="PY111" s="82" t="s">
        <v>2868</v>
      </c>
      <c r="PZ111" s="82" t="s">
        <v>2868</v>
      </c>
      <c r="QA111" s="82" t="s">
        <v>2868</v>
      </c>
      <c r="QB111" s="82" t="s">
        <v>2868</v>
      </c>
      <c r="QC111" s="82" t="s">
        <v>2868</v>
      </c>
      <c r="QD111" s="82" t="s">
        <v>2868</v>
      </c>
      <c r="QE111" s="82" t="s">
        <v>2868</v>
      </c>
      <c r="QF111" s="82" t="s">
        <v>2868</v>
      </c>
      <c r="QG111" s="82" t="s">
        <v>2868</v>
      </c>
      <c r="QH111" s="82" t="s">
        <v>2868</v>
      </c>
      <c r="QI111" s="82" t="s">
        <v>2868</v>
      </c>
      <c r="QJ111" s="82" t="s">
        <v>2868</v>
      </c>
      <c r="QK111" s="82" t="s">
        <v>2868</v>
      </c>
      <c r="QL111" s="82" t="s">
        <v>2868</v>
      </c>
      <c r="QM111" s="82" t="s">
        <v>2868</v>
      </c>
    </row>
    <row r="112" spans="2:455">
      <c r="B112" s="82" t="s">
        <v>3018</v>
      </c>
      <c r="C112" s="82" t="s">
        <v>4228</v>
      </c>
      <c r="D112" s="82" t="s">
        <v>3018</v>
      </c>
      <c r="E112" s="82" t="s">
        <v>3425</v>
      </c>
      <c r="F112" s="82" t="s">
        <v>849</v>
      </c>
      <c r="G112" s="82" t="s">
        <v>3019</v>
      </c>
      <c r="H112" s="82" t="s">
        <v>3019</v>
      </c>
      <c r="I112" s="82" t="s">
        <v>4019</v>
      </c>
      <c r="J112" s="82" t="s">
        <v>4021</v>
      </c>
      <c r="K112" s="82" t="s">
        <v>3303</v>
      </c>
      <c r="L112" s="82" t="s">
        <v>3291</v>
      </c>
      <c r="M112" s="82" t="s">
        <v>3297</v>
      </c>
      <c r="N112" s="82" t="s">
        <v>3306</v>
      </c>
      <c r="O112" s="82" t="s">
        <v>3291</v>
      </c>
      <c r="P112" s="82" t="s">
        <v>3306</v>
      </c>
      <c r="Q112" s="82" t="s">
        <v>3291</v>
      </c>
      <c r="R112" s="82" t="s">
        <v>3291</v>
      </c>
      <c r="S112" s="82" t="s">
        <v>3291</v>
      </c>
      <c r="T112" s="82" t="s">
        <v>2868</v>
      </c>
      <c r="U112" s="82" t="s">
        <v>2868</v>
      </c>
      <c r="V112" s="82" t="s">
        <v>4276</v>
      </c>
      <c r="W112" s="82" t="s">
        <v>3289</v>
      </c>
      <c r="X112" s="82" t="s">
        <v>3294</v>
      </c>
      <c r="Y112" s="82" t="s">
        <v>3291</v>
      </c>
      <c r="Z112" s="82" t="s">
        <v>3301</v>
      </c>
      <c r="AA112" s="82" t="s">
        <v>3293</v>
      </c>
      <c r="AB112" s="82" t="s">
        <v>3289</v>
      </c>
      <c r="AC112" s="82" t="s">
        <v>3291</v>
      </c>
      <c r="AD112" s="82" t="s">
        <v>2868</v>
      </c>
      <c r="AE112" s="82" t="s">
        <v>2868</v>
      </c>
      <c r="AF112" s="82" t="s">
        <v>3302</v>
      </c>
      <c r="AG112" s="82" t="s">
        <v>3293</v>
      </c>
      <c r="AH112" s="82" t="s">
        <v>3291</v>
      </c>
      <c r="AI112" s="82" t="s">
        <v>3291</v>
      </c>
      <c r="AJ112" s="82" t="s">
        <v>4290</v>
      </c>
      <c r="AK112" s="82" t="s">
        <v>3289</v>
      </c>
      <c r="AL112" s="82" t="s">
        <v>3294</v>
      </c>
      <c r="AM112" s="82" t="s">
        <v>3291</v>
      </c>
      <c r="AN112" s="82" t="s">
        <v>3301</v>
      </c>
      <c r="AO112" s="82" t="s">
        <v>3293</v>
      </c>
      <c r="AP112" s="82" t="s">
        <v>3289</v>
      </c>
      <c r="AQ112" s="82" t="s">
        <v>3291</v>
      </c>
      <c r="AR112" s="82" t="s">
        <v>2868</v>
      </c>
      <c r="AS112" s="82" t="s">
        <v>2868</v>
      </c>
      <c r="AT112" s="82" t="s">
        <v>3302</v>
      </c>
      <c r="AU112" s="82" t="s">
        <v>3293</v>
      </c>
      <c r="AV112" s="82" t="s">
        <v>3291</v>
      </c>
      <c r="AW112" s="82" t="s">
        <v>3291</v>
      </c>
      <c r="AX112" s="82" t="s">
        <v>4277</v>
      </c>
      <c r="AY112" s="82" t="s">
        <v>3289</v>
      </c>
      <c r="AZ112" s="82" t="s">
        <v>3294</v>
      </c>
      <c r="BA112" s="82" t="s">
        <v>3291</v>
      </c>
      <c r="BB112" s="82" t="s">
        <v>3301</v>
      </c>
      <c r="BC112" s="82" t="s">
        <v>3293</v>
      </c>
      <c r="BD112" s="82" t="s">
        <v>3289</v>
      </c>
      <c r="BE112" s="82" t="s">
        <v>3291</v>
      </c>
      <c r="BF112" s="82" t="s">
        <v>2868</v>
      </c>
      <c r="BG112" s="82" t="s">
        <v>2868</v>
      </c>
      <c r="BH112" s="82" t="s">
        <v>3302</v>
      </c>
      <c r="BI112" s="82" t="s">
        <v>3293</v>
      </c>
      <c r="BJ112" s="82" t="s">
        <v>3291</v>
      </c>
      <c r="BK112" s="82" t="s">
        <v>3291</v>
      </c>
      <c r="BL112" s="82" t="s">
        <v>4291</v>
      </c>
      <c r="BM112" s="82" t="s">
        <v>3289</v>
      </c>
      <c r="BN112" s="82" t="s">
        <v>3294</v>
      </c>
      <c r="BO112" s="82" t="s">
        <v>3291</v>
      </c>
      <c r="BP112" s="82" t="s">
        <v>3301</v>
      </c>
      <c r="BQ112" s="82" t="s">
        <v>3293</v>
      </c>
      <c r="BR112" s="82" t="s">
        <v>3289</v>
      </c>
      <c r="BS112" s="82" t="s">
        <v>3291</v>
      </c>
      <c r="BT112" s="82" t="s">
        <v>2868</v>
      </c>
      <c r="BU112" s="82" t="s">
        <v>2868</v>
      </c>
      <c r="BV112" s="82" t="s">
        <v>3302</v>
      </c>
      <c r="BW112" s="82" t="s">
        <v>3293</v>
      </c>
      <c r="BX112" s="82" t="s">
        <v>3291</v>
      </c>
      <c r="BY112" s="82" t="s">
        <v>3291</v>
      </c>
      <c r="BZ112" s="82" t="s">
        <v>4278</v>
      </c>
      <c r="CA112" s="82" t="s">
        <v>3289</v>
      </c>
      <c r="CB112" s="82" t="s">
        <v>3294</v>
      </c>
      <c r="CC112" s="82" t="s">
        <v>3291</v>
      </c>
      <c r="CD112" s="82" t="s">
        <v>3301</v>
      </c>
      <c r="CE112" s="82" t="s">
        <v>3293</v>
      </c>
      <c r="CF112" s="82" t="s">
        <v>3289</v>
      </c>
      <c r="CG112" s="82" t="s">
        <v>3291</v>
      </c>
      <c r="CH112" s="82" t="s">
        <v>2868</v>
      </c>
      <c r="CI112" s="82" t="s">
        <v>2868</v>
      </c>
      <c r="CJ112" s="82" t="s">
        <v>3302</v>
      </c>
      <c r="CK112" s="82" t="s">
        <v>3293</v>
      </c>
      <c r="CL112" s="82" t="s">
        <v>3291</v>
      </c>
      <c r="CM112" s="82" t="s">
        <v>3291</v>
      </c>
      <c r="CN112" s="82" t="s">
        <v>4279</v>
      </c>
      <c r="CO112" s="82" t="s">
        <v>3289</v>
      </c>
      <c r="CP112" s="82" t="s">
        <v>3294</v>
      </c>
      <c r="CQ112" s="82" t="s">
        <v>3291</v>
      </c>
      <c r="CR112" s="82" t="s">
        <v>3301</v>
      </c>
      <c r="CS112" s="82" t="s">
        <v>3293</v>
      </c>
      <c r="CT112" s="82" t="s">
        <v>3289</v>
      </c>
      <c r="CU112" s="82" t="s">
        <v>3291</v>
      </c>
      <c r="CV112" s="82" t="s">
        <v>2868</v>
      </c>
      <c r="CW112" s="82" t="s">
        <v>2868</v>
      </c>
      <c r="CX112" s="82" t="s">
        <v>3302</v>
      </c>
      <c r="CY112" s="82" t="s">
        <v>3293</v>
      </c>
      <c r="CZ112" s="82" t="s">
        <v>3291</v>
      </c>
      <c r="DA112" s="82" t="s">
        <v>3291</v>
      </c>
      <c r="DB112" s="82" t="s">
        <v>4280</v>
      </c>
      <c r="DC112" s="82" t="s">
        <v>3289</v>
      </c>
      <c r="DD112" s="82" t="s">
        <v>3294</v>
      </c>
      <c r="DE112" s="82" t="s">
        <v>3291</v>
      </c>
      <c r="DF112" s="82" t="s">
        <v>3301</v>
      </c>
      <c r="DG112" s="82" t="s">
        <v>3293</v>
      </c>
      <c r="DH112" s="82" t="s">
        <v>3289</v>
      </c>
      <c r="DI112" s="82" t="s">
        <v>3291</v>
      </c>
      <c r="DJ112" s="82" t="s">
        <v>2868</v>
      </c>
      <c r="DK112" s="82" t="s">
        <v>2868</v>
      </c>
      <c r="DL112" s="82" t="s">
        <v>3302</v>
      </c>
      <c r="DM112" s="82" t="s">
        <v>3293</v>
      </c>
      <c r="DN112" s="82" t="s">
        <v>3291</v>
      </c>
      <c r="DO112" s="82" t="s">
        <v>3291</v>
      </c>
      <c r="DP112" s="82" t="s">
        <v>4281</v>
      </c>
      <c r="DQ112" s="82" t="s">
        <v>3297</v>
      </c>
      <c r="DR112" s="82" t="s">
        <v>2868</v>
      </c>
      <c r="DS112" s="82" t="s">
        <v>2868</v>
      </c>
      <c r="DT112" s="82" t="s">
        <v>2868</v>
      </c>
      <c r="DU112" s="82" t="s">
        <v>2868</v>
      </c>
      <c r="DV112" s="82" t="s">
        <v>2868</v>
      </c>
      <c r="DW112" s="82" t="s">
        <v>2868</v>
      </c>
      <c r="DX112" s="82" t="s">
        <v>2868</v>
      </c>
      <c r="DY112" s="82" t="s">
        <v>2868</v>
      </c>
      <c r="DZ112" s="82" t="s">
        <v>2868</v>
      </c>
      <c r="EA112" s="82" t="s">
        <v>2868</v>
      </c>
      <c r="EB112" s="82" t="s">
        <v>2868</v>
      </c>
      <c r="EC112" s="82" t="s">
        <v>2868</v>
      </c>
      <c r="ED112" s="82" t="s">
        <v>4292</v>
      </c>
      <c r="EE112" s="82" t="s">
        <v>3289</v>
      </c>
      <c r="EF112" s="82" t="s">
        <v>3294</v>
      </c>
      <c r="EG112" s="82" t="s">
        <v>3291</v>
      </c>
      <c r="EH112" s="82" t="s">
        <v>3301</v>
      </c>
      <c r="EI112" s="82" t="s">
        <v>3293</v>
      </c>
      <c r="EJ112" s="82" t="s">
        <v>3289</v>
      </c>
      <c r="EK112" s="82" t="s">
        <v>3291</v>
      </c>
      <c r="EL112" s="82" t="s">
        <v>2868</v>
      </c>
      <c r="EM112" s="82" t="s">
        <v>2868</v>
      </c>
      <c r="EN112" s="82" t="s">
        <v>3302</v>
      </c>
      <c r="EO112" s="82" t="s">
        <v>3293</v>
      </c>
      <c r="EP112" s="82" t="s">
        <v>3291</v>
      </c>
      <c r="EQ112" s="82" t="s">
        <v>3291</v>
      </c>
      <c r="ER112" s="82" t="s">
        <v>4282</v>
      </c>
      <c r="ES112" s="82" t="s">
        <v>3289</v>
      </c>
      <c r="ET112" s="82" t="s">
        <v>3294</v>
      </c>
      <c r="EU112" s="82" t="s">
        <v>3291</v>
      </c>
      <c r="EV112" s="82" t="s">
        <v>3301</v>
      </c>
      <c r="EW112" s="82" t="s">
        <v>3293</v>
      </c>
      <c r="EX112" s="82" t="s">
        <v>3289</v>
      </c>
      <c r="EY112" s="82" t="s">
        <v>3291</v>
      </c>
      <c r="EZ112" s="82" t="s">
        <v>2868</v>
      </c>
      <c r="FA112" s="82" t="s">
        <v>2868</v>
      </c>
      <c r="FB112" s="82" t="s">
        <v>3302</v>
      </c>
      <c r="FC112" s="82" t="s">
        <v>3293</v>
      </c>
      <c r="FD112" s="82" t="s">
        <v>3291</v>
      </c>
      <c r="FE112" s="82" t="s">
        <v>3291</v>
      </c>
      <c r="FF112" s="82" t="s">
        <v>4283</v>
      </c>
      <c r="FG112" s="82" t="s">
        <v>3289</v>
      </c>
      <c r="FH112" s="82" t="s">
        <v>3294</v>
      </c>
      <c r="FI112" s="82" t="s">
        <v>3291</v>
      </c>
      <c r="FJ112" s="82" t="s">
        <v>3301</v>
      </c>
      <c r="FK112" s="82" t="s">
        <v>3293</v>
      </c>
      <c r="FL112" s="82" t="s">
        <v>3289</v>
      </c>
      <c r="FM112" s="82" t="s">
        <v>3291</v>
      </c>
      <c r="FN112" s="82" t="s">
        <v>2868</v>
      </c>
      <c r="FO112" s="82" t="s">
        <v>2868</v>
      </c>
      <c r="FP112" s="82" t="s">
        <v>3302</v>
      </c>
      <c r="FQ112" s="82" t="s">
        <v>3293</v>
      </c>
      <c r="FR112" s="82" t="s">
        <v>3291</v>
      </c>
      <c r="FS112" s="82" t="s">
        <v>3291</v>
      </c>
      <c r="FT112" s="82" t="s">
        <v>4293</v>
      </c>
      <c r="FU112" s="82" t="s">
        <v>3289</v>
      </c>
      <c r="FV112" s="82" t="s">
        <v>3294</v>
      </c>
      <c r="FW112" s="82" t="s">
        <v>3291</v>
      </c>
      <c r="FX112" s="82" t="s">
        <v>3301</v>
      </c>
      <c r="FY112" s="82" t="s">
        <v>3293</v>
      </c>
      <c r="FZ112" s="82" t="s">
        <v>3289</v>
      </c>
      <c r="GA112" s="82" t="s">
        <v>3291</v>
      </c>
      <c r="GB112" s="82" t="s">
        <v>2868</v>
      </c>
      <c r="GC112" s="82" t="s">
        <v>2868</v>
      </c>
      <c r="GD112" s="82" t="s">
        <v>3302</v>
      </c>
      <c r="GE112" s="82" t="s">
        <v>3293</v>
      </c>
      <c r="GF112" s="82" t="s">
        <v>3291</v>
      </c>
      <c r="GG112" s="82" t="s">
        <v>3291</v>
      </c>
      <c r="GH112" s="82" t="s">
        <v>4284</v>
      </c>
      <c r="GI112" s="82" t="s">
        <v>3289</v>
      </c>
      <c r="GJ112" s="82" t="s">
        <v>3294</v>
      </c>
      <c r="GK112" s="82" t="s">
        <v>3291</v>
      </c>
      <c r="GL112" s="82" t="s">
        <v>3301</v>
      </c>
      <c r="GM112" s="82" t="s">
        <v>3293</v>
      </c>
      <c r="GN112" s="82" t="s">
        <v>3289</v>
      </c>
      <c r="GO112" s="82" t="s">
        <v>3291</v>
      </c>
      <c r="GP112" s="82" t="s">
        <v>2868</v>
      </c>
      <c r="GQ112" s="82" t="s">
        <v>2868</v>
      </c>
      <c r="GR112" s="82" t="s">
        <v>3302</v>
      </c>
      <c r="GS112" s="82" t="s">
        <v>3293</v>
      </c>
      <c r="GT112" s="82" t="s">
        <v>3291</v>
      </c>
      <c r="GU112" s="82" t="s">
        <v>3291</v>
      </c>
      <c r="GV112" s="82" t="s">
        <v>4294</v>
      </c>
      <c r="GW112" s="82" t="s">
        <v>3289</v>
      </c>
      <c r="GX112" s="82" t="s">
        <v>3294</v>
      </c>
      <c r="GY112" s="82" t="s">
        <v>3291</v>
      </c>
      <c r="GZ112" s="82" t="s">
        <v>3301</v>
      </c>
      <c r="HA112" s="82" t="s">
        <v>3293</v>
      </c>
      <c r="HB112" s="82" t="s">
        <v>3289</v>
      </c>
      <c r="HC112" s="82" t="s">
        <v>3291</v>
      </c>
      <c r="HD112" s="82" t="s">
        <v>2868</v>
      </c>
      <c r="HE112" s="82" t="s">
        <v>2868</v>
      </c>
      <c r="HF112" s="82" t="s">
        <v>3302</v>
      </c>
      <c r="HG112" s="82" t="s">
        <v>3293</v>
      </c>
      <c r="HH112" s="82" t="s">
        <v>3291</v>
      </c>
      <c r="HI112" s="82" t="s">
        <v>3291</v>
      </c>
      <c r="HJ112" s="82" t="s">
        <v>4285</v>
      </c>
      <c r="HK112" s="82" t="s">
        <v>3289</v>
      </c>
      <c r="HL112" s="82" t="s">
        <v>3294</v>
      </c>
      <c r="HM112" s="82" t="s">
        <v>3291</v>
      </c>
      <c r="HN112" s="82" t="s">
        <v>3301</v>
      </c>
      <c r="HO112" s="82" t="s">
        <v>3293</v>
      </c>
      <c r="HP112" s="82" t="s">
        <v>3289</v>
      </c>
      <c r="HQ112" s="82" t="s">
        <v>3291</v>
      </c>
      <c r="HR112" s="82" t="s">
        <v>2868</v>
      </c>
      <c r="HS112" s="82" t="s">
        <v>2868</v>
      </c>
      <c r="HT112" s="82" t="s">
        <v>3302</v>
      </c>
      <c r="HU112" s="82" t="s">
        <v>3293</v>
      </c>
      <c r="HV112" s="82" t="s">
        <v>3291</v>
      </c>
      <c r="HW112" s="82" t="s">
        <v>3291</v>
      </c>
      <c r="HX112" s="82" t="s">
        <v>4286</v>
      </c>
      <c r="HY112" s="82" t="s">
        <v>3297</v>
      </c>
      <c r="HZ112" s="82" t="s">
        <v>2868</v>
      </c>
      <c r="IA112" s="82" t="s">
        <v>2868</v>
      </c>
      <c r="IB112" s="82" t="s">
        <v>2868</v>
      </c>
      <c r="IC112" s="82" t="s">
        <v>2868</v>
      </c>
      <c r="ID112" s="82" t="s">
        <v>2868</v>
      </c>
      <c r="IE112" s="82" t="s">
        <v>2868</v>
      </c>
      <c r="IF112" s="82" t="s">
        <v>2868</v>
      </c>
      <c r="IG112" s="82" t="s">
        <v>2868</v>
      </c>
      <c r="IH112" s="82" t="s">
        <v>2868</v>
      </c>
      <c r="II112" s="82" t="s">
        <v>2868</v>
      </c>
      <c r="IJ112" s="82" t="s">
        <v>2868</v>
      </c>
      <c r="IK112" s="82" t="s">
        <v>2868</v>
      </c>
      <c r="IL112" s="82" t="s">
        <v>4287</v>
      </c>
      <c r="IM112" s="82" t="s">
        <v>3289</v>
      </c>
      <c r="IN112" s="82" t="s">
        <v>3294</v>
      </c>
      <c r="IO112" s="82" t="s">
        <v>3291</v>
      </c>
      <c r="IP112" s="82" t="s">
        <v>3301</v>
      </c>
      <c r="IQ112" s="82" t="s">
        <v>3293</v>
      </c>
      <c r="IR112" s="82" t="s">
        <v>3289</v>
      </c>
      <c r="IS112" s="82" t="s">
        <v>3291</v>
      </c>
      <c r="IT112" s="82" t="s">
        <v>2868</v>
      </c>
      <c r="IU112" s="82" t="s">
        <v>2868</v>
      </c>
      <c r="IV112" s="82" t="s">
        <v>3302</v>
      </c>
      <c r="IW112" s="82" t="s">
        <v>3293</v>
      </c>
      <c r="IX112" s="82" t="s">
        <v>3291</v>
      </c>
      <c r="IY112" s="82" t="s">
        <v>3291</v>
      </c>
      <c r="IZ112" s="82" t="s">
        <v>4288</v>
      </c>
      <c r="JA112" s="82" t="s">
        <v>3289</v>
      </c>
      <c r="JB112" s="82" t="s">
        <v>3294</v>
      </c>
      <c r="JC112" s="82" t="s">
        <v>3291</v>
      </c>
      <c r="JD112" s="82" t="s">
        <v>3301</v>
      </c>
      <c r="JE112" s="82" t="s">
        <v>3293</v>
      </c>
      <c r="JF112" s="82" t="s">
        <v>3289</v>
      </c>
      <c r="JG112" s="82" t="s">
        <v>3291</v>
      </c>
      <c r="JH112" s="82" t="s">
        <v>2868</v>
      </c>
      <c r="JI112" s="82" t="s">
        <v>2868</v>
      </c>
      <c r="JJ112" s="82" t="s">
        <v>3302</v>
      </c>
      <c r="JK112" s="82" t="s">
        <v>3293</v>
      </c>
      <c r="JL112" s="82" t="s">
        <v>3291</v>
      </c>
      <c r="JM112" s="82" t="s">
        <v>3291</v>
      </c>
      <c r="JN112" s="82" t="s">
        <v>4295</v>
      </c>
      <c r="JO112" s="82" t="s">
        <v>3289</v>
      </c>
      <c r="JP112" s="82" t="s">
        <v>3294</v>
      </c>
      <c r="JQ112" s="82" t="s">
        <v>3291</v>
      </c>
      <c r="JR112" s="82" t="s">
        <v>3301</v>
      </c>
      <c r="JS112" s="82" t="s">
        <v>3293</v>
      </c>
      <c r="JT112" s="82" t="s">
        <v>3289</v>
      </c>
      <c r="JU112" s="82" t="s">
        <v>3291</v>
      </c>
      <c r="JV112" s="82" t="s">
        <v>2868</v>
      </c>
      <c r="JW112" s="82" t="s">
        <v>2868</v>
      </c>
      <c r="JX112" s="82" t="s">
        <v>3302</v>
      </c>
      <c r="JY112" s="82" t="s">
        <v>3293</v>
      </c>
      <c r="JZ112" s="82" t="s">
        <v>3291</v>
      </c>
      <c r="KA112" s="82" t="s">
        <v>3291</v>
      </c>
      <c r="KB112" s="82" t="s">
        <v>4289</v>
      </c>
      <c r="KC112" s="82" t="s">
        <v>3289</v>
      </c>
      <c r="KD112" s="82" t="s">
        <v>3294</v>
      </c>
      <c r="KE112" s="82" t="s">
        <v>3291</v>
      </c>
      <c r="KF112" s="82" t="s">
        <v>3301</v>
      </c>
      <c r="KG112" s="82" t="s">
        <v>3293</v>
      </c>
      <c r="KH112" s="82" t="s">
        <v>3289</v>
      </c>
      <c r="KI112" s="82" t="s">
        <v>3291</v>
      </c>
      <c r="KJ112" s="82" t="s">
        <v>2868</v>
      </c>
      <c r="KK112" s="82" t="s">
        <v>2868</v>
      </c>
      <c r="KL112" s="82" t="s">
        <v>3302</v>
      </c>
      <c r="KM112" s="82" t="s">
        <v>3293</v>
      </c>
      <c r="KN112" s="82" t="s">
        <v>3291</v>
      </c>
      <c r="KO112" s="82" t="s">
        <v>3291</v>
      </c>
      <c r="KP112" s="82" t="s">
        <v>2868</v>
      </c>
      <c r="KQ112" s="82" t="s">
        <v>2868</v>
      </c>
      <c r="KR112" s="82" t="s">
        <v>2868</v>
      </c>
      <c r="KS112" s="82" t="s">
        <v>2868</v>
      </c>
      <c r="KT112" s="82" t="s">
        <v>2868</v>
      </c>
      <c r="KU112" s="82" t="s">
        <v>2868</v>
      </c>
      <c r="KV112" s="82" t="s">
        <v>2868</v>
      </c>
      <c r="KW112" s="82" t="s">
        <v>2868</v>
      </c>
      <c r="KX112" s="82" t="s">
        <v>2868</v>
      </c>
      <c r="KY112" s="82" t="s">
        <v>2868</v>
      </c>
      <c r="KZ112" s="82" t="s">
        <v>2868</v>
      </c>
      <c r="LA112" s="82" t="s">
        <v>2868</v>
      </c>
      <c r="LB112" s="82" t="s">
        <v>2868</v>
      </c>
      <c r="LC112" s="82" t="s">
        <v>2868</v>
      </c>
      <c r="LD112" s="82" t="s">
        <v>2868</v>
      </c>
      <c r="LE112" s="82" t="s">
        <v>2868</v>
      </c>
      <c r="LF112" s="82" t="s">
        <v>2868</v>
      </c>
      <c r="LG112" s="82" t="s">
        <v>2868</v>
      </c>
      <c r="LH112" s="82" t="s">
        <v>2868</v>
      </c>
      <c r="LI112" s="82" t="s">
        <v>2868</v>
      </c>
      <c r="LJ112" s="82" t="s">
        <v>2868</v>
      </c>
      <c r="LK112" s="82" t="s">
        <v>2868</v>
      </c>
      <c r="LL112" s="82" t="s">
        <v>2868</v>
      </c>
      <c r="LM112" s="82" t="s">
        <v>2868</v>
      </c>
      <c r="LN112" s="82" t="s">
        <v>2868</v>
      </c>
      <c r="LO112" s="82" t="s">
        <v>2868</v>
      </c>
      <c r="LP112" s="82" t="s">
        <v>2868</v>
      </c>
      <c r="LQ112" s="82" t="s">
        <v>2868</v>
      </c>
      <c r="LR112" s="82" t="s">
        <v>2868</v>
      </c>
      <c r="LS112" s="82" t="s">
        <v>2868</v>
      </c>
      <c r="LT112" s="82" t="s">
        <v>2868</v>
      </c>
      <c r="LU112" s="82" t="s">
        <v>2868</v>
      </c>
      <c r="LV112" s="82" t="s">
        <v>2868</v>
      </c>
      <c r="LW112" s="82" t="s">
        <v>2868</v>
      </c>
      <c r="LX112" s="82" t="s">
        <v>2868</v>
      </c>
      <c r="LY112" s="82" t="s">
        <v>2868</v>
      </c>
      <c r="LZ112" s="82" t="s">
        <v>2868</v>
      </c>
      <c r="MA112" s="82" t="s">
        <v>2868</v>
      </c>
      <c r="MB112" s="82" t="s">
        <v>2868</v>
      </c>
      <c r="MC112" s="82" t="s">
        <v>2868</v>
      </c>
      <c r="MD112" s="82" t="s">
        <v>2868</v>
      </c>
      <c r="ME112" s="82" t="s">
        <v>2868</v>
      </c>
      <c r="MF112" s="82" t="s">
        <v>2868</v>
      </c>
      <c r="MG112" s="82" t="s">
        <v>2868</v>
      </c>
      <c r="MH112" s="82" t="s">
        <v>2868</v>
      </c>
      <c r="MI112" s="82" t="s">
        <v>2868</v>
      </c>
      <c r="MJ112" s="82" t="s">
        <v>2868</v>
      </c>
      <c r="MK112" s="82" t="s">
        <v>2868</v>
      </c>
      <c r="ML112" s="82" t="s">
        <v>2868</v>
      </c>
      <c r="MM112" s="82" t="s">
        <v>2868</v>
      </c>
      <c r="MN112" s="82" t="s">
        <v>2868</v>
      </c>
      <c r="MO112" s="82" t="s">
        <v>2868</v>
      </c>
      <c r="MP112" s="82" t="s">
        <v>2868</v>
      </c>
      <c r="MQ112" s="82" t="s">
        <v>2868</v>
      </c>
      <c r="MR112" s="82" t="s">
        <v>2868</v>
      </c>
      <c r="MS112" s="82" t="s">
        <v>2868</v>
      </c>
      <c r="MT112" s="82" t="s">
        <v>2868</v>
      </c>
      <c r="MU112" s="82" t="s">
        <v>2868</v>
      </c>
      <c r="MV112" s="82" t="s">
        <v>2868</v>
      </c>
      <c r="MW112" s="82" t="s">
        <v>2868</v>
      </c>
      <c r="MX112" s="82" t="s">
        <v>2868</v>
      </c>
      <c r="MY112" s="82" t="s">
        <v>2868</v>
      </c>
      <c r="MZ112" s="82" t="s">
        <v>2868</v>
      </c>
      <c r="NA112" s="82" t="s">
        <v>2868</v>
      </c>
      <c r="NB112" s="82" t="s">
        <v>2868</v>
      </c>
      <c r="NC112" s="82" t="s">
        <v>2868</v>
      </c>
      <c r="ND112" s="82" t="s">
        <v>2868</v>
      </c>
      <c r="NE112" s="82" t="s">
        <v>2868</v>
      </c>
      <c r="NF112" s="82" t="s">
        <v>2868</v>
      </c>
      <c r="NG112" s="82" t="s">
        <v>2868</v>
      </c>
      <c r="NH112" s="82" t="s">
        <v>2868</v>
      </c>
      <c r="NI112" s="82" t="s">
        <v>2868</v>
      </c>
      <c r="NJ112" s="82" t="s">
        <v>2868</v>
      </c>
      <c r="NK112" s="82" t="s">
        <v>2868</v>
      </c>
      <c r="NL112" s="82" t="s">
        <v>2868</v>
      </c>
      <c r="NM112" s="82" t="s">
        <v>2868</v>
      </c>
      <c r="NN112" s="82" t="s">
        <v>2868</v>
      </c>
      <c r="NO112" s="82" t="s">
        <v>2868</v>
      </c>
      <c r="NP112" s="82" t="s">
        <v>2868</v>
      </c>
      <c r="NQ112" s="82" t="s">
        <v>2868</v>
      </c>
      <c r="NR112" s="82" t="s">
        <v>2868</v>
      </c>
      <c r="NS112" s="82" t="s">
        <v>2868</v>
      </c>
      <c r="NT112" s="82" t="s">
        <v>2868</v>
      </c>
      <c r="NU112" s="82" t="s">
        <v>2868</v>
      </c>
      <c r="NV112" s="82" t="s">
        <v>2868</v>
      </c>
      <c r="NW112" s="82" t="s">
        <v>2868</v>
      </c>
      <c r="NX112" s="82" t="s">
        <v>2868</v>
      </c>
      <c r="NY112" s="82" t="s">
        <v>2868</v>
      </c>
      <c r="NZ112" s="82" t="s">
        <v>2868</v>
      </c>
      <c r="OA112" s="82" t="s">
        <v>2868</v>
      </c>
      <c r="OB112" s="82" t="s">
        <v>2868</v>
      </c>
      <c r="OC112" s="82" t="s">
        <v>2868</v>
      </c>
      <c r="OD112" s="82" t="s">
        <v>2868</v>
      </c>
      <c r="OE112" s="82" t="s">
        <v>2868</v>
      </c>
      <c r="OF112" s="82" t="s">
        <v>2868</v>
      </c>
      <c r="OG112" s="82" t="s">
        <v>2868</v>
      </c>
      <c r="OH112" s="82" t="s">
        <v>2868</v>
      </c>
      <c r="OI112" s="82" t="s">
        <v>2868</v>
      </c>
      <c r="OJ112" s="82" t="s">
        <v>2868</v>
      </c>
      <c r="OK112" s="82" t="s">
        <v>2868</v>
      </c>
      <c r="OL112" s="82" t="s">
        <v>2868</v>
      </c>
      <c r="OM112" s="82" t="s">
        <v>2868</v>
      </c>
      <c r="ON112" s="82" t="s">
        <v>2868</v>
      </c>
      <c r="OO112" s="82" t="s">
        <v>2868</v>
      </c>
      <c r="OP112" s="82" t="s">
        <v>2868</v>
      </c>
      <c r="OQ112" s="82" t="s">
        <v>2868</v>
      </c>
      <c r="OR112" s="82" t="s">
        <v>2868</v>
      </c>
      <c r="OS112" s="82" t="s">
        <v>2868</v>
      </c>
      <c r="OT112" s="82" t="s">
        <v>2868</v>
      </c>
      <c r="OU112" s="82" t="s">
        <v>2868</v>
      </c>
      <c r="OV112" s="82" t="s">
        <v>2868</v>
      </c>
      <c r="OW112" s="82" t="s">
        <v>2868</v>
      </c>
      <c r="OX112" s="82" t="s">
        <v>2868</v>
      </c>
      <c r="OY112" s="82" t="s">
        <v>2868</v>
      </c>
      <c r="OZ112" s="82" t="s">
        <v>2868</v>
      </c>
      <c r="PA112" s="82" t="s">
        <v>2868</v>
      </c>
      <c r="PB112" s="82" t="s">
        <v>2868</v>
      </c>
      <c r="PC112" s="82" t="s">
        <v>2868</v>
      </c>
      <c r="PD112" s="82" t="s">
        <v>2868</v>
      </c>
      <c r="PE112" s="82" t="s">
        <v>2868</v>
      </c>
      <c r="PF112" s="82" t="s">
        <v>2868</v>
      </c>
      <c r="PG112" s="82" t="s">
        <v>2868</v>
      </c>
      <c r="PH112" s="82" t="s">
        <v>2868</v>
      </c>
      <c r="PI112" s="82" t="s">
        <v>2868</v>
      </c>
      <c r="PJ112" s="82" t="s">
        <v>2868</v>
      </c>
      <c r="PK112" s="82" t="s">
        <v>2868</v>
      </c>
      <c r="PL112" s="82" t="s">
        <v>2868</v>
      </c>
      <c r="PM112" s="82" t="s">
        <v>2868</v>
      </c>
      <c r="PN112" s="82" t="s">
        <v>2868</v>
      </c>
      <c r="PO112" s="82" t="s">
        <v>2868</v>
      </c>
      <c r="PP112" s="82" t="s">
        <v>2868</v>
      </c>
      <c r="PQ112" s="82" t="s">
        <v>2868</v>
      </c>
      <c r="PR112" s="82" t="s">
        <v>2868</v>
      </c>
      <c r="PS112" s="82" t="s">
        <v>2868</v>
      </c>
      <c r="PT112" s="82" t="s">
        <v>2868</v>
      </c>
      <c r="PU112" s="82" t="s">
        <v>2868</v>
      </c>
      <c r="PV112" s="82" t="s">
        <v>2868</v>
      </c>
      <c r="PW112" s="82" t="s">
        <v>2868</v>
      </c>
      <c r="PX112" s="82" t="s">
        <v>2868</v>
      </c>
      <c r="PY112" s="82" t="s">
        <v>2868</v>
      </c>
      <c r="PZ112" s="82" t="s">
        <v>2868</v>
      </c>
      <c r="QA112" s="82" t="s">
        <v>2868</v>
      </c>
      <c r="QB112" s="82" t="s">
        <v>2868</v>
      </c>
      <c r="QC112" s="82" t="s">
        <v>2868</v>
      </c>
      <c r="QD112" s="82" t="s">
        <v>2868</v>
      </c>
      <c r="QE112" s="82" t="s">
        <v>2868</v>
      </c>
      <c r="QF112" s="82" t="s">
        <v>2868</v>
      </c>
      <c r="QG112" s="82" t="s">
        <v>2868</v>
      </c>
      <c r="QH112" s="82" t="s">
        <v>2868</v>
      </c>
      <c r="QI112" s="82" t="s">
        <v>2868</v>
      </c>
      <c r="QJ112" s="82" t="s">
        <v>2868</v>
      </c>
      <c r="QK112" s="82" t="s">
        <v>2868</v>
      </c>
      <c r="QL112" s="82" t="s">
        <v>2868</v>
      </c>
      <c r="QM112" s="82" t="s">
        <v>2868</v>
      </c>
    </row>
    <row r="113" spans="2:455">
      <c r="B113" s="82" t="s">
        <v>3021</v>
      </c>
      <c r="C113" s="82" t="s">
        <v>4230</v>
      </c>
      <c r="D113" s="82" t="s">
        <v>3021</v>
      </c>
      <c r="E113" s="82" t="s">
        <v>3343</v>
      </c>
      <c r="F113" s="82" t="s">
        <v>849</v>
      </c>
      <c r="G113" s="82" t="s">
        <v>473</v>
      </c>
      <c r="H113" s="82" t="s">
        <v>473</v>
      </c>
      <c r="I113" s="82" t="s">
        <v>4019</v>
      </c>
      <c r="J113" s="82" t="s">
        <v>4021</v>
      </c>
      <c r="K113" s="82" t="s">
        <v>3303</v>
      </c>
      <c r="L113" s="82" t="s">
        <v>3291</v>
      </c>
      <c r="M113" s="82" t="s">
        <v>3289</v>
      </c>
      <c r="N113" s="82" t="s">
        <v>4303</v>
      </c>
      <c r="O113" s="82" t="s">
        <v>3291</v>
      </c>
      <c r="P113" s="82" t="s">
        <v>3306</v>
      </c>
      <c r="Q113" s="82" t="s">
        <v>3291</v>
      </c>
      <c r="R113" s="82" t="s">
        <v>3289</v>
      </c>
      <c r="S113" s="82" t="s">
        <v>3291</v>
      </c>
      <c r="T113" s="82" t="s">
        <v>2868</v>
      </c>
      <c r="U113" s="82" t="s">
        <v>2868</v>
      </c>
      <c r="V113" s="82" t="s">
        <v>4020</v>
      </c>
      <c r="W113" s="82" t="s">
        <v>3289</v>
      </c>
      <c r="X113" s="82" t="s">
        <v>3294</v>
      </c>
      <c r="Y113" s="82" t="s">
        <v>3291</v>
      </c>
      <c r="Z113" s="82" t="s">
        <v>3303</v>
      </c>
      <c r="AA113" s="82" t="s">
        <v>3291</v>
      </c>
      <c r="AB113" s="82" t="s">
        <v>3289</v>
      </c>
      <c r="AC113" s="82" t="s">
        <v>3291</v>
      </c>
      <c r="AD113" s="82" t="s">
        <v>2868</v>
      </c>
      <c r="AE113" s="82" t="s">
        <v>2868</v>
      </c>
      <c r="AF113" s="82" t="s">
        <v>3302</v>
      </c>
      <c r="AG113" s="82" t="s">
        <v>3293</v>
      </c>
      <c r="AH113" s="82" t="s">
        <v>3291</v>
      </c>
      <c r="AI113" s="82" t="s">
        <v>3293</v>
      </c>
      <c r="AJ113" s="82" t="s">
        <v>4276</v>
      </c>
      <c r="AK113" s="82" t="s">
        <v>3289</v>
      </c>
      <c r="AL113" s="82" t="s">
        <v>3294</v>
      </c>
      <c r="AM113" s="82" t="s">
        <v>3291</v>
      </c>
      <c r="AN113" s="82" t="s">
        <v>3301</v>
      </c>
      <c r="AO113" s="82" t="s">
        <v>3293</v>
      </c>
      <c r="AP113" s="82" t="s">
        <v>3289</v>
      </c>
      <c r="AQ113" s="82" t="s">
        <v>3291</v>
      </c>
      <c r="AR113" s="82" t="s">
        <v>2868</v>
      </c>
      <c r="AS113" s="82" t="s">
        <v>2868</v>
      </c>
      <c r="AT113" s="82" t="s">
        <v>3302</v>
      </c>
      <c r="AU113" s="82" t="s">
        <v>3293</v>
      </c>
      <c r="AV113" s="82" t="s">
        <v>3291</v>
      </c>
      <c r="AW113" s="82" t="s">
        <v>3291</v>
      </c>
      <c r="AX113" s="82" t="s">
        <v>4290</v>
      </c>
      <c r="AY113" s="82" t="s">
        <v>3289</v>
      </c>
      <c r="AZ113" s="82" t="s">
        <v>3294</v>
      </c>
      <c r="BA113" s="82" t="s">
        <v>3291</v>
      </c>
      <c r="BB113" s="82" t="s">
        <v>3301</v>
      </c>
      <c r="BC113" s="82" t="s">
        <v>3293</v>
      </c>
      <c r="BD113" s="82" t="s">
        <v>3289</v>
      </c>
      <c r="BE113" s="82" t="s">
        <v>3291</v>
      </c>
      <c r="BF113" s="82" t="s">
        <v>2868</v>
      </c>
      <c r="BG113" s="82" t="s">
        <v>2868</v>
      </c>
      <c r="BH113" s="82" t="s">
        <v>3302</v>
      </c>
      <c r="BI113" s="82" t="s">
        <v>3293</v>
      </c>
      <c r="BJ113" s="82" t="s">
        <v>3291</v>
      </c>
      <c r="BK113" s="82" t="s">
        <v>3291</v>
      </c>
      <c r="BL113" s="82" t="s">
        <v>4277</v>
      </c>
      <c r="BM113" s="82" t="s">
        <v>3289</v>
      </c>
      <c r="BN113" s="82" t="s">
        <v>3294</v>
      </c>
      <c r="BO113" s="82" t="s">
        <v>3291</v>
      </c>
      <c r="BP113" s="82" t="s">
        <v>3301</v>
      </c>
      <c r="BQ113" s="82" t="s">
        <v>3293</v>
      </c>
      <c r="BR113" s="82" t="s">
        <v>3289</v>
      </c>
      <c r="BS113" s="82" t="s">
        <v>3291</v>
      </c>
      <c r="BT113" s="82" t="s">
        <v>2868</v>
      </c>
      <c r="BU113" s="82" t="s">
        <v>2868</v>
      </c>
      <c r="BV113" s="82" t="s">
        <v>3302</v>
      </c>
      <c r="BW113" s="82" t="s">
        <v>3293</v>
      </c>
      <c r="BX113" s="82" t="s">
        <v>3291</v>
      </c>
      <c r="BY113" s="82" t="s">
        <v>3291</v>
      </c>
      <c r="BZ113" s="82" t="s">
        <v>4298</v>
      </c>
      <c r="CA113" s="82" t="s">
        <v>3289</v>
      </c>
      <c r="CB113" s="82" t="s">
        <v>3294</v>
      </c>
      <c r="CC113" s="82" t="s">
        <v>3291</v>
      </c>
      <c r="CD113" s="82" t="s">
        <v>3301</v>
      </c>
      <c r="CE113" s="82" t="s">
        <v>3293</v>
      </c>
      <c r="CF113" s="82" t="s">
        <v>3289</v>
      </c>
      <c r="CG113" s="82" t="s">
        <v>3291</v>
      </c>
      <c r="CH113" s="82" t="s">
        <v>2868</v>
      </c>
      <c r="CI113" s="82" t="s">
        <v>2868</v>
      </c>
      <c r="CJ113" s="82" t="s">
        <v>3302</v>
      </c>
      <c r="CK113" s="82" t="s">
        <v>3293</v>
      </c>
      <c r="CL113" s="82" t="s">
        <v>3291</v>
      </c>
      <c r="CM113" s="82" t="s">
        <v>3291</v>
      </c>
      <c r="CN113" s="82" t="s">
        <v>4301</v>
      </c>
      <c r="CO113" s="82" t="s">
        <v>3289</v>
      </c>
      <c r="CP113" s="82" t="s">
        <v>3294</v>
      </c>
      <c r="CQ113" s="82" t="s">
        <v>3291</v>
      </c>
      <c r="CR113" s="82" t="s">
        <v>3301</v>
      </c>
      <c r="CS113" s="82" t="s">
        <v>3293</v>
      </c>
      <c r="CT113" s="82" t="s">
        <v>3289</v>
      </c>
      <c r="CU113" s="82" t="s">
        <v>3291</v>
      </c>
      <c r="CV113" s="82" t="s">
        <v>2868</v>
      </c>
      <c r="CW113" s="82" t="s">
        <v>2868</v>
      </c>
      <c r="CX113" s="82" t="s">
        <v>3302</v>
      </c>
      <c r="CY113" s="82" t="s">
        <v>3293</v>
      </c>
      <c r="CZ113" s="82" t="s">
        <v>3291</v>
      </c>
      <c r="DA113" s="82" t="s">
        <v>3291</v>
      </c>
      <c r="DB113" s="82" t="s">
        <v>4279</v>
      </c>
      <c r="DC113" s="82" t="s">
        <v>3289</v>
      </c>
      <c r="DD113" s="82" t="s">
        <v>3294</v>
      </c>
      <c r="DE113" s="82" t="s">
        <v>3291</v>
      </c>
      <c r="DF113" s="82" t="s">
        <v>3301</v>
      </c>
      <c r="DG113" s="82" t="s">
        <v>3293</v>
      </c>
      <c r="DH113" s="82" t="s">
        <v>3289</v>
      </c>
      <c r="DI113" s="82" t="s">
        <v>3291</v>
      </c>
      <c r="DJ113" s="82" t="s">
        <v>2868</v>
      </c>
      <c r="DK113" s="82" t="s">
        <v>2868</v>
      </c>
      <c r="DL113" s="82" t="s">
        <v>3302</v>
      </c>
      <c r="DM113" s="82" t="s">
        <v>3293</v>
      </c>
      <c r="DN113" s="82" t="s">
        <v>3291</v>
      </c>
      <c r="DO113" s="82" t="s">
        <v>3291</v>
      </c>
      <c r="DP113" s="82" t="s">
        <v>4280</v>
      </c>
      <c r="DQ113" s="82" t="s">
        <v>3289</v>
      </c>
      <c r="DR113" s="82" t="s">
        <v>3294</v>
      </c>
      <c r="DS113" s="82" t="s">
        <v>3291</v>
      </c>
      <c r="DT113" s="82" t="s">
        <v>3303</v>
      </c>
      <c r="DU113" s="82" t="s">
        <v>3291</v>
      </c>
      <c r="DV113" s="82" t="s">
        <v>3289</v>
      </c>
      <c r="DW113" s="82" t="s">
        <v>3291</v>
      </c>
      <c r="DX113" s="82" t="s">
        <v>2868</v>
      </c>
      <c r="DY113" s="82" t="s">
        <v>2868</v>
      </c>
      <c r="DZ113" s="82" t="s">
        <v>3302</v>
      </c>
      <c r="EA113" s="82" t="s">
        <v>3293</v>
      </c>
      <c r="EB113" s="82" t="s">
        <v>3291</v>
      </c>
      <c r="EC113" s="82" t="s">
        <v>3293</v>
      </c>
      <c r="ED113" s="82" t="s">
        <v>4281</v>
      </c>
      <c r="EE113" s="82" t="s">
        <v>3297</v>
      </c>
      <c r="EF113" s="82" t="s">
        <v>2868</v>
      </c>
      <c r="EG113" s="82" t="s">
        <v>2868</v>
      </c>
      <c r="EH113" s="82" t="s">
        <v>2868</v>
      </c>
      <c r="EI113" s="82" t="s">
        <v>2868</v>
      </c>
      <c r="EJ113" s="82" t="s">
        <v>2868</v>
      </c>
      <c r="EK113" s="82" t="s">
        <v>2868</v>
      </c>
      <c r="EL113" s="82" t="s">
        <v>2868</v>
      </c>
      <c r="EM113" s="82" t="s">
        <v>2868</v>
      </c>
      <c r="EN113" s="82" t="s">
        <v>2868</v>
      </c>
      <c r="EO113" s="82" t="s">
        <v>2868</v>
      </c>
      <c r="EP113" s="82" t="s">
        <v>2868</v>
      </c>
      <c r="EQ113" s="82" t="s">
        <v>2868</v>
      </c>
      <c r="ER113" s="82" t="s">
        <v>4299</v>
      </c>
      <c r="ES113" s="82" t="s">
        <v>3289</v>
      </c>
      <c r="ET113" s="82" t="s">
        <v>3294</v>
      </c>
      <c r="EU113" s="82" t="s">
        <v>3291</v>
      </c>
      <c r="EV113" s="82" t="s">
        <v>3301</v>
      </c>
      <c r="EW113" s="82" t="s">
        <v>3293</v>
      </c>
      <c r="EX113" s="82" t="s">
        <v>3289</v>
      </c>
      <c r="EY113" s="82" t="s">
        <v>3291</v>
      </c>
      <c r="EZ113" s="82" t="s">
        <v>2868</v>
      </c>
      <c r="FA113" s="82" t="s">
        <v>2868</v>
      </c>
      <c r="FB113" s="82" t="s">
        <v>3302</v>
      </c>
      <c r="FC113" s="82" t="s">
        <v>3293</v>
      </c>
      <c r="FD113" s="82" t="s">
        <v>3291</v>
      </c>
      <c r="FE113" s="82" t="s">
        <v>3291</v>
      </c>
      <c r="FF113" s="82" t="s">
        <v>4296</v>
      </c>
      <c r="FG113" s="82" t="s">
        <v>3289</v>
      </c>
      <c r="FH113" s="82" t="s">
        <v>3294</v>
      </c>
      <c r="FI113" s="82" t="s">
        <v>3291</v>
      </c>
      <c r="FJ113" s="82" t="s">
        <v>3301</v>
      </c>
      <c r="FK113" s="82" t="s">
        <v>3293</v>
      </c>
      <c r="FL113" s="82" t="s">
        <v>3289</v>
      </c>
      <c r="FM113" s="82" t="s">
        <v>3291</v>
      </c>
      <c r="FN113" s="82" t="s">
        <v>2868</v>
      </c>
      <c r="FO113" s="82" t="s">
        <v>2868</v>
      </c>
      <c r="FP113" s="82" t="s">
        <v>3302</v>
      </c>
      <c r="FQ113" s="82" t="s">
        <v>3293</v>
      </c>
      <c r="FR113" s="82" t="s">
        <v>3291</v>
      </c>
      <c r="FS113" s="82" t="s">
        <v>3291</v>
      </c>
      <c r="FT113" s="82" t="s">
        <v>4283</v>
      </c>
      <c r="FU113" s="82" t="s">
        <v>3289</v>
      </c>
      <c r="FV113" s="82" t="s">
        <v>3294</v>
      </c>
      <c r="FW113" s="82" t="s">
        <v>3291</v>
      </c>
      <c r="FX113" s="82" t="s">
        <v>3301</v>
      </c>
      <c r="FY113" s="82" t="s">
        <v>3293</v>
      </c>
      <c r="FZ113" s="82" t="s">
        <v>3289</v>
      </c>
      <c r="GA113" s="82" t="s">
        <v>3291</v>
      </c>
      <c r="GB113" s="82" t="s">
        <v>2868</v>
      </c>
      <c r="GC113" s="82" t="s">
        <v>2868</v>
      </c>
      <c r="GD113" s="82" t="s">
        <v>3302</v>
      </c>
      <c r="GE113" s="82" t="s">
        <v>3293</v>
      </c>
      <c r="GF113" s="82" t="s">
        <v>3291</v>
      </c>
      <c r="GG113" s="82" t="s">
        <v>3291</v>
      </c>
      <c r="GH113" s="82" t="s">
        <v>4293</v>
      </c>
      <c r="GI113" s="82" t="s">
        <v>3289</v>
      </c>
      <c r="GJ113" s="82" t="s">
        <v>3294</v>
      </c>
      <c r="GK113" s="82" t="s">
        <v>3291</v>
      </c>
      <c r="GL113" s="82" t="s">
        <v>3301</v>
      </c>
      <c r="GM113" s="82" t="s">
        <v>3293</v>
      </c>
      <c r="GN113" s="82" t="s">
        <v>3289</v>
      </c>
      <c r="GO113" s="82" t="s">
        <v>3291</v>
      </c>
      <c r="GP113" s="82" t="s">
        <v>2868</v>
      </c>
      <c r="GQ113" s="82" t="s">
        <v>2868</v>
      </c>
      <c r="GR113" s="82" t="s">
        <v>3302</v>
      </c>
      <c r="GS113" s="82" t="s">
        <v>3293</v>
      </c>
      <c r="GT113" s="82" t="s">
        <v>3291</v>
      </c>
      <c r="GU113" s="82" t="s">
        <v>3291</v>
      </c>
      <c r="GV113" s="82" t="s">
        <v>4297</v>
      </c>
      <c r="GW113" s="82" t="s">
        <v>3289</v>
      </c>
      <c r="GX113" s="82" t="s">
        <v>3294</v>
      </c>
      <c r="GY113" s="82" t="s">
        <v>3291</v>
      </c>
      <c r="GZ113" s="82" t="s">
        <v>3301</v>
      </c>
      <c r="HA113" s="82" t="s">
        <v>3293</v>
      </c>
      <c r="HB113" s="82" t="s">
        <v>3289</v>
      </c>
      <c r="HC113" s="82" t="s">
        <v>3291</v>
      </c>
      <c r="HD113" s="82" t="s">
        <v>2868</v>
      </c>
      <c r="HE113" s="82" t="s">
        <v>2868</v>
      </c>
      <c r="HF113" s="82" t="s">
        <v>3302</v>
      </c>
      <c r="HG113" s="82" t="s">
        <v>3293</v>
      </c>
      <c r="HH113" s="82" t="s">
        <v>3291</v>
      </c>
      <c r="HI113" s="82" t="s">
        <v>3291</v>
      </c>
      <c r="HJ113" s="82" t="s">
        <v>4300</v>
      </c>
      <c r="HK113" s="82" t="s">
        <v>3289</v>
      </c>
      <c r="HL113" s="82" t="s">
        <v>3294</v>
      </c>
      <c r="HM113" s="82" t="s">
        <v>3291</v>
      </c>
      <c r="HN113" s="82" t="s">
        <v>3301</v>
      </c>
      <c r="HO113" s="82" t="s">
        <v>3293</v>
      </c>
      <c r="HP113" s="82" t="s">
        <v>3289</v>
      </c>
      <c r="HQ113" s="82" t="s">
        <v>3291</v>
      </c>
      <c r="HR113" s="82" t="s">
        <v>2868</v>
      </c>
      <c r="HS113" s="82" t="s">
        <v>2868</v>
      </c>
      <c r="HT113" s="82" t="s">
        <v>3302</v>
      </c>
      <c r="HU113" s="82" t="s">
        <v>3293</v>
      </c>
      <c r="HV113" s="82" t="s">
        <v>3291</v>
      </c>
      <c r="HW113" s="82" t="s">
        <v>3291</v>
      </c>
      <c r="HX113" s="82" t="s">
        <v>4286</v>
      </c>
      <c r="HY113" s="82" t="s">
        <v>3289</v>
      </c>
      <c r="HZ113" s="82" t="s">
        <v>3294</v>
      </c>
      <c r="IA113" s="82" t="s">
        <v>3291</v>
      </c>
      <c r="IB113" s="82" t="s">
        <v>3301</v>
      </c>
      <c r="IC113" s="82" t="s">
        <v>3293</v>
      </c>
      <c r="ID113" s="82" t="s">
        <v>3289</v>
      </c>
      <c r="IE113" s="82" t="s">
        <v>3291</v>
      </c>
      <c r="IF113" s="82" t="s">
        <v>2868</v>
      </c>
      <c r="IG113" s="82" t="s">
        <v>2868</v>
      </c>
      <c r="IH113" s="82" t="s">
        <v>3302</v>
      </c>
      <c r="II113" s="82" t="s">
        <v>3293</v>
      </c>
      <c r="IJ113" s="82" t="s">
        <v>3291</v>
      </c>
      <c r="IK113" s="82" t="s">
        <v>3291</v>
      </c>
      <c r="IL113" s="82" t="s">
        <v>4287</v>
      </c>
      <c r="IM113" s="82" t="s">
        <v>3289</v>
      </c>
      <c r="IN113" s="82" t="s">
        <v>3294</v>
      </c>
      <c r="IO113" s="82" t="s">
        <v>3291</v>
      </c>
      <c r="IP113" s="82" t="s">
        <v>3301</v>
      </c>
      <c r="IQ113" s="82" t="s">
        <v>3293</v>
      </c>
      <c r="IR113" s="82" t="s">
        <v>3289</v>
      </c>
      <c r="IS113" s="82" t="s">
        <v>3291</v>
      </c>
      <c r="IT113" s="82" t="s">
        <v>2868</v>
      </c>
      <c r="IU113" s="82" t="s">
        <v>2868</v>
      </c>
      <c r="IV113" s="82" t="s">
        <v>3302</v>
      </c>
      <c r="IW113" s="82" t="s">
        <v>3293</v>
      </c>
      <c r="IX113" s="82" t="s">
        <v>3291</v>
      </c>
      <c r="IY113" s="82" t="s">
        <v>3291</v>
      </c>
      <c r="IZ113" s="82" t="s">
        <v>4288</v>
      </c>
      <c r="JA113" s="82" t="s">
        <v>3289</v>
      </c>
      <c r="JB113" s="82" t="s">
        <v>3294</v>
      </c>
      <c r="JC113" s="82" t="s">
        <v>3291</v>
      </c>
      <c r="JD113" s="82" t="s">
        <v>3301</v>
      </c>
      <c r="JE113" s="82" t="s">
        <v>3293</v>
      </c>
      <c r="JF113" s="82" t="s">
        <v>3289</v>
      </c>
      <c r="JG113" s="82" t="s">
        <v>3291</v>
      </c>
      <c r="JH113" s="82" t="s">
        <v>2868</v>
      </c>
      <c r="JI113" s="82" t="s">
        <v>2868</v>
      </c>
      <c r="JJ113" s="82" t="s">
        <v>3302</v>
      </c>
      <c r="JK113" s="82" t="s">
        <v>3293</v>
      </c>
      <c r="JL113" s="82" t="s">
        <v>3291</v>
      </c>
      <c r="JM113" s="82" t="s">
        <v>3291</v>
      </c>
      <c r="JN113" s="82" t="s">
        <v>4021</v>
      </c>
      <c r="JO113" s="82" t="s">
        <v>3289</v>
      </c>
      <c r="JP113" s="82" t="s">
        <v>3294</v>
      </c>
      <c r="JQ113" s="82" t="s">
        <v>3291</v>
      </c>
      <c r="JR113" s="82" t="s">
        <v>3301</v>
      </c>
      <c r="JS113" s="82" t="s">
        <v>3293</v>
      </c>
      <c r="JT113" s="82" t="s">
        <v>3289</v>
      </c>
      <c r="JU113" s="82" t="s">
        <v>3291</v>
      </c>
      <c r="JV113" s="82" t="s">
        <v>2868</v>
      </c>
      <c r="JW113" s="82" t="s">
        <v>2868</v>
      </c>
      <c r="JX113" s="82" t="s">
        <v>3302</v>
      </c>
      <c r="JY113" s="82" t="s">
        <v>3293</v>
      </c>
      <c r="JZ113" s="82" t="s">
        <v>3291</v>
      </c>
      <c r="KA113" s="82" t="s">
        <v>3291</v>
      </c>
      <c r="KB113" s="82" t="s">
        <v>2868</v>
      </c>
      <c r="KC113" s="82" t="s">
        <v>2868</v>
      </c>
      <c r="KD113" s="82" t="s">
        <v>2868</v>
      </c>
      <c r="KE113" s="82" t="s">
        <v>2868</v>
      </c>
      <c r="KF113" s="82" t="s">
        <v>2868</v>
      </c>
      <c r="KG113" s="82" t="s">
        <v>2868</v>
      </c>
      <c r="KH113" s="82" t="s">
        <v>2868</v>
      </c>
      <c r="KI113" s="82" t="s">
        <v>2868</v>
      </c>
      <c r="KJ113" s="82" t="s">
        <v>2868</v>
      </c>
      <c r="KK113" s="82" t="s">
        <v>2868</v>
      </c>
      <c r="KL113" s="82" t="s">
        <v>2868</v>
      </c>
      <c r="KM113" s="82" t="s">
        <v>2868</v>
      </c>
      <c r="KN113" s="82" t="s">
        <v>2868</v>
      </c>
      <c r="KO113" s="82" t="s">
        <v>2868</v>
      </c>
      <c r="KP113" s="82" t="s">
        <v>2868</v>
      </c>
      <c r="KQ113" s="82" t="s">
        <v>2868</v>
      </c>
      <c r="KR113" s="82" t="s">
        <v>2868</v>
      </c>
      <c r="KS113" s="82" t="s">
        <v>2868</v>
      </c>
      <c r="KT113" s="82" t="s">
        <v>2868</v>
      </c>
      <c r="KU113" s="82" t="s">
        <v>2868</v>
      </c>
      <c r="KV113" s="82" t="s">
        <v>2868</v>
      </c>
      <c r="KW113" s="82" t="s">
        <v>2868</v>
      </c>
      <c r="KX113" s="82" t="s">
        <v>2868</v>
      </c>
      <c r="KY113" s="82" t="s">
        <v>2868</v>
      </c>
      <c r="KZ113" s="82" t="s">
        <v>2868</v>
      </c>
      <c r="LA113" s="82" t="s">
        <v>2868</v>
      </c>
      <c r="LB113" s="82" t="s">
        <v>2868</v>
      </c>
      <c r="LC113" s="82" t="s">
        <v>2868</v>
      </c>
      <c r="LD113" s="82" t="s">
        <v>2868</v>
      </c>
      <c r="LE113" s="82" t="s">
        <v>2868</v>
      </c>
      <c r="LF113" s="82" t="s">
        <v>2868</v>
      </c>
      <c r="LG113" s="82" t="s">
        <v>2868</v>
      </c>
      <c r="LH113" s="82" t="s">
        <v>2868</v>
      </c>
      <c r="LI113" s="82" t="s">
        <v>2868</v>
      </c>
      <c r="LJ113" s="82" t="s">
        <v>2868</v>
      </c>
      <c r="LK113" s="82" t="s">
        <v>2868</v>
      </c>
      <c r="LL113" s="82" t="s">
        <v>2868</v>
      </c>
      <c r="LM113" s="82" t="s">
        <v>2868</v>
      </c>
      <c r="LN113" s="82" t="s">
        <v>2868</v>
      </c>
      <c r="LO113" s="82" t="s">
        <v>2868</v>
      </c>
      <c r="LP113" s="82" t="s">
        <v>2868</v>
      </c>
      <c r="LQ113" s="82" t="s">
        <v>2868</v>
      </c>
      <c r="LR113" s="82" t="s">
        <v>2868</v>
      </c>
      <c r="LS113" s="82" t="s">
        <v>2868</v>
      </c>
      <c r="LT113" s="82" t="s">
        <v>2868</v>
      </c>
      <c r="LU113" s="82" t="s">
        <v>2868</v>
      </c>
      <c r="LV113" s="82" t="s">
        <v>2868</v>
      </c>
      <c r="LW113" s="82" t="s">
        <v>2868</v>
      </c>
      <c r="LX113" s="82" t="s">
        <v>2868</v>
      </c>
      <c r="LY113" s="82" t="s">
        <v>2868</v>
      </c>
      <c r="LZ113" s="82" t="s">
        <v>2868</v>
      </c>
      <c r="MA113" s="82" t="s">
        <v>2868</v>
      </c>
      <c r="MB113" s="82" t="s">
        <v>2868</v>
      </c>
      <c r="MC113" s="82" t="s">
        <v>2868</v>
      </c>
      <c r="MD113" s="82" t="s">
        <v>2868</v>
      </c>
      <c r="ME113" s="82" t="s">
        <v>2868</v>
      </c>
      <c r="MF113" s="82" t="s">
        <v>2868</v>
      </c>
      <c r="MG113" s="82" t="s">
        <v>2868</v>
      </c>
      <c r="MH113" s="82" t="s">
        <v>2868</v>
      </c>
      <c r="MI113" s="82" t="s">
        <v>2868</v>
      </c>
      <c r="MJ113" s="82" t="s">
        <v>2868</v>
      </c>
      <c r="MK113" s="82" t="s">
        <v>2868</v>
      </c>
      <c r="ML113" s="82" t="s">
        <v>2868</v>
      </c>
      <c r="MM113" s="82" t="s">
        <v>2868</v>
      </c>
      <c r="MN113" s="82" t="s">
        <v>2868</v>
      </c>
      <c r="MO113" s="82" t="s">
        <v>2868</v>
      </c>
      <c r="MP113" s="82" t="s">
        <v>2868</v>
      </c>
      <c r="MQ113" s="82" t="s">
        <v>2868</v>
      </c>
      <c r="MR113" s="82" t="s">
        <v>2868</v>
      </c>
      <c r="MS113" s="82" t="s">
        <v>2868</v>
      </c>
      <c r="MT113" s="82" t="s">
        <v>2868</v>
      </c>
      <c r="MU113" s="82" t="s">
        <v>2868</v>
      </c>
      <c r="MV113" s="82" t="s">
        <v>2868</v>
      </c>
      <c r="MW113" s="82" t="s">
        <v>2868</v>
      </c>
      <c r="MX113" s="82" t="s">
        <v>2868</v>
      </c>
      <c r="MY113" s="82" t="s">
        <v>2868</v>
      </c>
      <c r="MZ113" s="82" t="s">
        <v>2868</v>
      </c>
      <c r="NA113" s="82" t="s">
        <v>2868</v>
      </c>
      <c r="NB113" s="82" t="s">
        <v>2868</v>
      </c>
      <c r="NC113" s="82" t="s">
        <v>2868</v>
      </c>
      <c r="ND113" s="82" t="s">
        <v>2868</v>
      </c>
      <c r="NE113" s="82" t="s">
        <v>2868</v>
      </c>
      <c r="NF113" s="82" t="s">
        <v>2868</v>
      </c>
      <c r="NG113" s="82" t="s">
        <v>2868</v>
      </c>
      <c r="NH113" s="82" t="s">
        <v>2868</v>
      </c>
      <c r="NI113" s="82" t="s">
        <v>2868</v>
      </c>
      <c r="NJ113" s="82" t="s">
        <v>2868</v>
      </c>
      <c r="NK113" s="82" t="s">
        <v>2868</v>
      </c>
      <c r="NL113" s="82" t="s">
        <v>2868</v>
      </c>
      <c r="NM113" s="82" t="s">
        <v>2868</v>
      </c>
      <c r="NN113" s="82" t="s">
        <v>2868</v>
      </c>
      <c r="NO113" s="82" t="s">
        <v>2868</v>
      </c>
      <c r="NP113" s="82" t="s">
        <v>2868</v>
      </c>
      <c r="NQ113" s="82" t="s">
        <v>2868</v>
      </c>
      <c r="NR113" s="82" t="s">
        <v>2868</v>
      </c>
      <c r="NS113" s="82" t="s">
        <v>2868</v>
      </c>
      <c r="NT113" s="82" t="s">
        <v>2868</v>
      </c>
      <c r="NU113" s="82" t="s">
        <v>2868</v>
      </c>
      <c r="NV113" s="82" t="s">
        <v>2868</v>
      </c>
      <c r="NW113" s="82" t="s">
        <v>2868</v>
      </c>
      <c r="NX113" s="82" t="s">
        <v>2868</v>
      </c>
      <c r="NY113" s="82" t="s">
        <v>2868</v>
      </c>
      <c r="NZ113" s="82" t="s">
        <v>2868</v>
      </c>
      <c r="OA113" s="82" t="s">
        <v>2868</v>
      </c>
      <c r="OB113" s="82" t="s">
        <v>2868</v>
      </c>
      <c r="OC113" s="82" t="s">
        <v>2868</v>
      </c>
      <c r="OD113" s="82" t="s">
        <v>2868</v>
      </c>
      <c r="OE113" s="82" t="s">
        <v>2868</v>
      </c>
      <c r="OF113" s="82" t="s">
        <v>2868</v>
      </c>
      <c r="OG113" s="82" t="s">
        <v>2868</v>
      </c>
      <c r="OH113" s="82" t="s">
        <v>2868</v>
      </c>
      <c r="OI113" s="82" t="s">
        <v>2868</v>
      </c>
      <c r="OJ113" s="82" t="s">
        <v>2868</v>
      </c>
      <c r="OK113" s="82" t="s">
        <v>2868</v>
      </c>
      <c r="OL113" s="82" t="s">
        <v>2868</v>
      </c>
      <c r="OM113" s="82" t="s">
        <v>2868</v>
      </c>
      <c r="ON113" s="82" t="s">
        <v>2868</v>
      </c>
      <c r="OO113" s="82" t="s">
        <v>2868</v>
      </c>
      <c r="OP113" s="82" t="s">
        <v>2868</v>
      </c>
      <c r="OQ113" s="82" t="s">
        <v>2868</v>
      </c>
      <c r="OR113" s="82" t="s">
        <v>2868</v>
      </c>
      <c r="OS113" s="82" t="s">
        <v>2868</v>
      </c>
      <c r="OT113" s="82" t="s">
        <v>2868</v>
      </c>
      <c r="OU113" s="82" t="s">
        <v>2868</v>
      </c>
      <c r="OV113" s="82" t="s">
        <v>2868</v>
      </c>
      <c r="OW113" s="82" t="s">
        <v>2868</v>
      </c>
      <c r="OX113" s="82" t="s">
        <v>2868</v>
      </c>
      <c r="OY113" s="82" t="s">
        <v>2868</v>
      </c>
      <c r="OZ113" s="82" t="s">
        <v>2868</v>
      </c>
      <c r="PA113" s="82" t="s">
        <v>2868</v>
      </c>
      <c r="PB113" s="82" t="s">
        <v>2868</v>
      </c>
      <c r="PC113" s="82" t="s">
        <v>2868</v>
      </c>
      <c r="PD113" s="82" t="s">
        <v>2868</v>
      </c>
      <c r="PE113" s="82" t="s">
        <v>2868</v>
      </c>
      <c r="PF113" s="82" t="s">
        <v>2868</v>
      </c>
      <c r="PG113" s="82" t="s">
        <v>2868</v>
      </c>
      <c r="PH113" s="82" t="s">
        <v>2868</v>
      </c>
      <c r="PI113" s="82" t="s">
        <v>2868</v>
      </c>
      <c r="PJ113" s="82" t="s">
        <v>2868</v>
      </c>
      <c r="PK113" s="82" t="s">
        <v>2868</v>
      </c>
      <c r="PL113" s="82" t="s">
        <v>2868</v>
      </c>
      <c r="PM113" s="82" t="s">
        <v>2868</v>
      </c>
      <c r="PN113" s="82" t="s">
        <v>2868</v>
      </c>
      <c r="PO113" s="82" t="s">
        <v>2868</v>
      </c>
      <c r="PP113" s="82" t="s">
        <v>2868</v>
      </c>
      <c r="PQ113" s="82" t="s">
        <v>2868</v>
      </c>
      <c r="PR113" s="82" t="s">
        <v>2868</v>
      </c>
      <c r="PS113" s="82" t="s">
        <v>2868</v>
      </c>
      <c r="PT113" s="82" t="s">
        <v>2868</v>
      </c>
      <c r="PU113" s="82" t="s">
        <v>2868</v>
      </c>
      <c r="PV113" s="82" t="s">
        <v>2868</v>
      </c>
      <c r="PW113" s="82" t="s">
        <v>2868</v>
      </c>
      <c r="PX113" s="82" t="s">
        <v>2868</v>
      </c>
      <c r="PY113" s="82" t="s">
        <v>2868</v>
      </c>
      <c r="PZ113" s="82" t="s">
        <v>2868</v>
      </c>
      <c r="QA113" s="82" t="s">
        <v>2868</v>
      </c>
      <c r="QB113" s="82" t="s">
        <v>2868</v>
      </c>
      <c r="QC113" s="82" t="s">
        <v>2868</v>
      </c>
      <c r="QD113" s="82" t="s">
        <v>2868</v>
      </c>
      <c r="QE113" s="82" t="s">
        <v>2868</v>
      </c>
      <c r="QF113" s="82" t="s">
        <v>2868</v>
      </c>
      <c r="QG113" s="82" t="s">
        <v>2868</v>
      </c>
      <c r="QH113" s="82" t="s">
        <v>2868</v>
      </c>
      <c r="QI113" s="82" t="s">
        <v>2868</v>
      </c>
      <c r="QJ113" s="82" t="s">
        <v>2868</v>
      </c>
      <c r="QK113" s="82" t="s">
        <v>2868</v>
      </c>
      <c r="QL113" s="82" t="s">
        <v>2868</v>
      </c>
      <c r="QM113" s="82" t="s">
        <v>2868</v>
      </c>
    </row>
    <row r="114" spans="2:455">
      <c r="B114" s="82" t="s">
        <v>3022</v>
      </c>
      <c r="C114" s="82" t="s">
        <v>4232</v>
      </c>
      <c r="D114" s="82" t="s">
        <v>3022</v>
      </c>
      <c r="E114" s="82" t="s">
        <v>3426</v>
      </c>
      <c r="F114" s="82" t="s">
        <v>849</v>
      </c>
      <c r="G114" s="82" t="s">
        <v>1031</v>
      </c>
      <c r="H114" s="82" t="s">
        <v>1031</v>
      </c>
      <c r="I114" s="82" t="s">
        <v>4019</v>
      </c>
      <c r="J114" s="82" t="s">
        <v>4021</v>
      </c>
      <c r="K114" s="82" t="s">
        <v>3303</v>
      </c>
      <c r="L114" s="82" t="s">
        <v>3289</v>
      </c>
      <c r="M114" s="82" t="s">
        <v>3297</v>
      </c>
      <c r="N114" s="82" t="s">
        <v>3331</v>
      </c>
      <c r="O114" s="82" t="s">
        <v>3293</v>
      </c>
      <c r="P114" s="82" t="s">
        <v>3306</v>
      </c>
      <c r="Q114" s="82" t="s">
        <v>3291</v>
      </c>
      <c r="R114" s="82" t="s">
        <v>3294</v>
      </c>
      <c r="S114" s="82" t="s">
        <v>3293</v>
      </c>
      <c r="T114" s="82" t="s">
        <v>2868</v>
      </c>
      <c r="U114" s="82" t="s">
        <v>2868</v>
      </c>
      <c r="V114" s="82" t="s">
        <v>4276</v>
      </c>
      <c r="W114" s="82" t="s">
        <v>3289</v>
      </c>
      <c r="X114" s="82" t="s">
        <v>3294</v>
      </c>
      <c r="Y114" s="82" t="s">
        <v>3291</v>
      </c>
      <c r="Z114" s="82" t="s">
        <v>3301</v>
      </c>
      <c r="AA114" s="82" t="s">
        <v>3293</v>
      </c>
      <c r="AB114" s="82" t="s">
        <v>3289</v>
      </c>
      <c r="AC114" s="82" t="s">
        <v>3291</v>
      </c>
      <c r="AD114" s="82" t="s">
        <v>2868</v>
      </c>
      <c r="AE114" s="82" t="s">
        <v>2868</v>
      </c>
      <c r="AF114" s="82" t="s">
        <v>3302</v>
      </c>
      <c r="AG114" s="82" t="s">
        <v>3293</v>
      </c>
      <c r="AH114" s="82" t="s">
        <v>3291</v>
      </c>
      <c r="AI114" s="82" t="s">
        <v>3291</v>
      </c>
      <c r="AJ114" s="82" t="s">
        <v>4290</v>
      </c>
      <c r="AK114" s="82" t="s">
        <v>3289</v>
      </c>
      <c r="AL114" s="82" t="s">
        <v>3294</v>
      </c>
      <c r="AM114" s="82" t="s">
        <v>3291</v>
      </c>
      <c r="AN114" s="82" t="s">
        <v>3301</v>
      </c>
      <c r="AO114" s="82" t="s">
        <v>3293</v>
      </c>
      <c r="AP114" s="82" t="s">
        <v>3289</v>
      </c>
      <c r="AQ114" s="82" t="s">
        <v>3291</v>
      </c>
      <c r="AR114" s="82" t="s">
        <v>2868</v>
      </c>
      <c r="AS114" s="82" t="s">
        <v>2868</v>
      </c>
      <c r="AT114" s="82" t="s">
        <v>3302</v>
      </c>
      <c r="AU114" s="82" t="s">
        <v>3293</v>
      </c>
      <c r="AV114" s="82" t="s">
        <v>3291</v>
      </c>
      <c r="AW114" s="82" t="s">
        <v>3291</v>
      </c>
      <c r="AX114" s="82" t="s">
        <v>4277</v>
      </c>
      <c r="AY114" s="82" t="s">
        <v>3289</v>
      </c>
      <c r="AZ114" s="82" t="s">
        <v>3294</v>
      </c>
      <c r="BA114" s="82" t="s">
        <v>3291</v>
      </c>
      <c r="BB114" s="82" t="s">
        <v>3314</v>
      </c>
      <c r="BC114" s="82" t="s">
        <v>3293</v>
      </c>
      <c r="BD114" s="82" t="s">
        <v>3289</v>
      </c>
      <c r="BE114" s="82" t="s">
        <v>3291</v>
      </c>
      <c r="BF114" s="82" t="s">
        <v>2868</v>
      </c>
      <c r="BG114" s="82" t="s">
        <v>2868</v>
      </c>
      <c r="BH114" s="82" t="s">
        <v>3302</v>
      </c>
      <c r="BI114" s="82" t="s">
        <v>3293</v>
      </c>
      <c r="BJ114" s="82" t="s">
        <v>3304</v>
      </c>
      <c r="BK114" s="82" t="s">
        <v>3291</v>
      </c>
      <c r="BL114" s="82" t="s">
        <v>4291</v>
      </c>
      <c r="BM114" s="82" t="s">
        <v>3289</v>
      </c>
      <c r="BN114" s="82" t="s">
        <v>3294</v>
      </c>
      <c r="BO114" s="82" t="s">
        <v>3291</v>
      </c>
      <c r="BP114" s="82" t="s">
        <v>3301</v>
      </c>
      <c r="BQ114" s="82" t="s">
        <v>3293</v>
      </c>
      <c r="BR114" s="82" t="s">
        <v>3289</v>
      </c>
      <c r="BS114" s="82" t="s">
        <v>3291</v>
      </c>
      <c r="BT114" s="82" t="s">
        <v>2868</v>
      </c>
      <c r="BU114" s="82" t="s">
        <v>2868</v>
      </c>
      <c r="BV114" s="82" t="s">
        <v>3302</v>
      </c>
      <c r="BW114" s="82" t="s">
        <v>3293</v>
      </c>
      <c r="BX114" s="82" t="s">
        <v>3291</v>
      </c>
      <c r="BY114" s="82" t="s">
        <v>3291</v>
      </c>
      <c r="BZ114" s="82" t="s">
        <v>4278</v>
      </c>
      <c r="CA114" s="82" t="s">
        <v>3289</v>
      </c>
      <c r="CB114" s="82" t="s">
        <v>3294</v>
      </c>
      <c r="CC114" s="82" t="s">
        <v>3291</v>
      </c>
      <c r="CD114" s="82" t="s">
        <v>3301</v>
      </c>
      <c r="CE114" s="82" t="s">
        <v>3293</v>
      </c>
      <c r="CF114" s="82" t="s">
        <v>3289</v>
      </c>
      <c r="CG114" s="82" t="s">
        <v>3291</v>
      </c>
      <c r="CH114" s="82" t="s">
        <v>2868</v>
      </c>
      <c r="CI114" s="82" t="s">
        <v>2868</v>
      </c>
      <c r="CJ114" s="82" t="s">
        <v>3302</v>
      </c>
      <c r="CK114" s="82" t="s">
        <v>3293</v>
      </c>
      <c r="CL114" s="82" t="s">
        <v>3291</v>
      </c>
      <c r="CM114" s="82" t="s">
        <v>3291</v>
      </c>
      <c r="CN114" s="82" t="s">
        <v>4279</v>
      </c>
      <c r="CO114" s="82" t="s">
        <v>3289</v>
      </c>
      <c r="CP114" s="82" t="s">
        <v>3294</v>
      </c>
      <c r="CQ114" s="82" t="s">
        <v>3291</v>
      </c>
      <c r="CR114" s="82" t="s">
        <v>3301</v>
      </c>
      <c r="CS114" s="82" t="s">
        <v>3293</v>
      </c>
      <c r="CT114" s="82" t="s">
        <v>3289</v>
      </c>
      <c r="CU114" s="82" t="s">
        <v>3291</v>
      </c>
      <c r="CV114" s="82" t="s">
        <v>2868</v>
      </c>
      <c r="CW114" s="82" t="s">
        <v>2868</v>
      </c>
      <c r="CX114" s="82" t="s">
        <v>3302</v>
      </c>
      <c r="CY114" s="82" t="s">
        <v>3293</v>
      </c>
      <c r="CZ114" s="82" t="s">
        <v>3291</v>
      </c>
      <c r="DA114" s="82" t="s">
        <v>3291</v>
      </c>
      <c r="DB114" s="82" t="s">
        <v>4280</v>
      </c>
      <c r="DC114" s="82" t="s">
        <v>3289</v>
      </c>
      <c r="DD114" s="82" t="s">
        <v>3294</v>
      </c>
      <c r="DE114" s="82" t="s">
        <v>3291</v>
      </c>
      <c r="DF114" s="82" t="s">
        <v>3301</v>
      </c>
      <c r="DG114" s="82" t="s">
        <v>3293</v>
      </c>
      <c r="DH114" s="82" t="s">
        <v>3289</v>
      </c>
      <c r="DI114" s="82" t="s">
        <v>3291</v>
      </c>
      <c r="DJ114" s="82" t="s">
        <v>2868</v>
      </c>
      <c r="DK114" s="82" t="s">
        <v>2868</v>
      </c>
      <c r="DL114" s="82" t="s">
        <v>3302</v>
      </c>
      <c r="DM114" s="82" t="s">
        <v>3293</v>
      </c>
      <c r="DN114" s="82" t="s">
        <v>3291</v>
      </c>
      <c r="DO114" s="82" t="s">
        <v>3291</v>
      </c>
      <c r="DP114" s="82" t="s">
        <v>4281</v>
      </c>
      <c r="DQ114" s="82" t="s">
        <v>3297</v>
      </c>
      <c r="DR114" s="82" t="s">
        <v>2868</v>
      </c>
      <c r="DS114" s="82" t="s">
        <v>2868</v>
      </c>
      <c r="DT114" s="82" t="s">
        <v>2868</v>
      </c>
      <c r="DU114" s="82" t="s">
        <v>2868</v>
      </c>
      <c r="DV114" s="82" t="s">
        <v>2868</v>
      </c>
      <c r="DW114" s="82" t="s">
        <v>2868</v>
      </c>
      <c r="DX114" s="82" t="s">
        <v>2868</v>
      </c>
      <c r="DY114" s="82" t="s">
        <v>2868</v>
      </c>
      <c r="DZ114" s="82" t="s">
        <v>2868</v>
      </c>
      <c r="EA114" s="82" t="s">
        <v>2868</v>
      </c>
      <c r="EB114" s="82" t="s">
        <v>2868</v>
      </c>
      <c r="EC114" s="82" t="s">
        <v>2868</v>
      </c>
      <c r="ED114" s="82" t="s">
        <v>4292</v>
      </c>
      <c r="EE114" s="82" t="s">
        <v>3289</v>
      </c>
      <c r="EF114" s="82" t="s">
        <v>3294</v>
      </c>
      <c r="EG114" s="82" t="s">
        <v>3291</v>
      </c>
      <c r="EH114" s="82" t="s">
        <v>3301</v>
      </c>
      <c r="EI114" s="82" t="s">
        <v>3293</v>
      </c>
      <c r="EJ114" s="82" t="s">
        <v>3289</v>
      </c>
      <c r="EK114" s="82" t="s">
        <v>3291</v>
      </c>
      <c r="EL114" s="82" t="s">
        <v>2868</v>
      </c>
      <c r="EM114" s="82" t="s">
        <v>2868</v>
      </c>
      <c r="EN114" s="82" t="s">
        <v>3302</v>
      </c>
      <c r="EO114" s="82" t="s">
        <v>3293</v>
      </c>
      <c r="EP114" s="82" t="s">
        <v>3291</v>
      </c>
      <c r="EQ114" s="82" t="s">
        <v>3291</v>
      </c>
      <c r="ER114" s="82" t="s">
        <v>4282</v>
      </c>
      <c r="ES114" s="82" t="s">
        <v>3289</v>
      </c>
      <c r="ET114" s="82" t="s">
        <v>3294</v>
      </c>
      <c r="EU114" s="82" t="s">
        <v>3291</v>
      </c>
      <c r="EV114" s="82" t="s">
        <v>3301</v>
      </c>
      <c r="EW114" s="82" t="s">
        <v>3293</v>
      </c>
      <c r="EX114" s="82" t="s">
        <v>3289</v>
      </c>
      <c r="EY114" s="82" t="s">
        <v>3291</v>
      </c>
      <c r="EZ114" s="82" t="s">
        <v>2868</v>
      </c>
      <c r="FA114" s="82" t="s">
        <v>2868</v>
      </c>
      <c r="FB114" s="82" t="s">
        <v>3302</v>
      </c>
      <c r="FC114" s="82" t="s">
        <v>3293</v>
      </c>
      <c r="FD114" s="82" t="s">
        <v>3291</v>
      </c>
      <c r="FE114" s="82" t="s">
        <v>3291</v>
      </c>
      <c r="FF114" s="82" t="s">
        <v>4296</v>
      </c>
      <c r="FG114" s="82" t="s">
        <v>3307</v>
      </c>
      <c r="FH114" s="82" t="s">
        <v>2868</v>
      </c>
      <c r="FI114" s="82" t="s">
        <v>2868</v>
      </c>
      <c r="FJ114" s="82" t="s">
        <v>2868</v>
      </c>
      <c r="FK114" s="82" t="s">
        <v>2868</v>
      </c>
      <c r="FL114" s="82" t="s">
        <v>2868</v>
      </c>
      <c r="FM114" s="82" t="s">
        <v>2868</v>
      </c>
      <c r="FN114" s="82" t="s">
        <v>2868</v>
      </c>
      <c r="FO114" s="82" t="s">
        <v>2868</v>
      </c>
      <c r="FP114" s="82" t="s">
        <v>2868</v>
      </c>
      <c r="FQ114" s="82" t="s">
        <v>2868</v>
      </c>
      <c r="FR114" s="82" t="s">
        <v>2868</v>
      </c>
      <c r="FS114" s="82" t="s">
        <v>2868</v>
      </c>
      <c r="FT114" s="82" t="s">
        <v>4283</v>
      </c>
      <c r="FU114" s="82" t="s">
        <v>3289</v>
      </c>
      <c r="FV114" s="82" t="s">
        <v>3294</v>
      </c>
      <c r="FW114" s="82" t="s">
        <v>3291</v>
      </c>
      <c r="FX114" s="82" t="s">
        <v>3298</v>
      </c>
      <c r="FY114" s="82" t="s">
        <v>3291</v>
      </c>
      <c r="FZ114" s="82" t="s">
        <v>3289</v>
      </c>
      <c r="GA114" s="82" t="s">
        <v>3291</v>
      </c>
      <c r="GB114" s="82" t="s">
        <v>2868</v>
      </c>
      <c r="GC114" s="82" t="s">
        <v>2868</v>
      </c>
      <c r="GD114" s="82" t="s">
        <v>3302</v>
      </c>
      <c r="GE114" s="82" t="s">
        <v>3293</v>
      </c>
      <c r="GF114" s="82" t="s">
        <v>3289</v>
      </c>
      <c r="GG114" s="82" t="s">
        <v>3293</v>
      </c>
      <c r="GH114" s="82" t="s">
        <v>4293</v>
      </c>
      <c r="GI114" s="82" t="s">
        <v>3289</v>
      </c>
      <c r="GJ114" s="82" t="s">
        <v>3294</v>
      </c>
      <c r="GK114" s="82" t="s">
        <v>3291</v>
      </c>
      <c r="GL114" s="82" t="s">
        <v>3298</v>
      </c>
      <c r="GM114" s="82" t="s">
        <v>3291</v>
      </c>
      <c r="GN114" s="82" t="s">
        <v>3289</v>
      </c>
      <c r="GO114" s="82" t="s">
        <v>3291</v>
      </c>
      <c r="GP114" s="82" t="s">
        <v>2868</v>
      </c>
      <c r="GQ114" s="82" t="s">
        <v>2868</v>
      </c>
      <c r="GR114" s="82" t="s">
        <v>3302</v>
      </c>
      <c r="GS114" s="82" t="s">
        <v>3293</v>
      </c>
      <c r="GT114" s="82" t="s">
        <v>3289</v>
      </c>
      <c r="GU114" s="82" t="s">
        <v>3293</v>
      </c>
      <c r="GV114" s="82" t="s">
        <v>4284</v>
      </c>
      <c r="GW114" s="82" t="s">
        <v>3289</v>
      </c>
      <c r="GX114" s="82" t="s">
        <v>3294</v>
      </c>
      <c r="GY114" s="82" t="s">
        <v>3291</v>
      </c>
      <c r="GZ114" s="82" t="s">
        <v>3301</v>
      </c>
      <c r="HA114" s="82" t="s">
        <v>3293</v>
      </c>
      <c r="HB114" s="82" t="s">
        <v>3289</v>
      </c>
      <c r="HC114" s="82" t="s">
        <v>3291</v>
      </c>
      <c r="HD114" s="82" t="s">
        <v>2868</v>
      </c>
      <c r="HE114" s="82" t="s">
        <v>2868</v>
      </c>
      <c r="HF114" s="82" t="s">
        <v>3302</v>
      </c>
      <c r="HG114" s="82" t="s">
        <v>3293</v>
      </c>
      <c r="HH114" s="82" t="s">
        <v>3291</v>
      </c>
      <c r="HI114" s="82" t="s">
        <v>3291</v>
      </c>
      <c r="HJ114" s="82" t="s">
        <v>4294</v>
      </c>
      <c r="HK114" s="82" t="s">
        <v>3289</v>
      </c>
      <c r="HL114" s="82" t="s">
        <v>3294</v>
      </c>
      <c r="HM114" s="82" t="s">
        <v>3291</v>
      </c>
      <c r="HN114" s="82" t="s">
        <v>3301</v>
      </c>
      <c r="HO114" s="82" t="s">
        <v>3293</v>
      </c>
      <c r="HP114" s="82" t="s">
        <v>3289</v>
      </c>
      <c r="HQ114" s="82" t="s">
        <v>3291</v>
      </c>
      <c r="HR114" s="82" t="s">
        <v>2868</v>
      </c>
      <c r="HS114" s="82" t="s">
        <v>2868</v>
      </c>
      <c r="HT114" s="82" t="s">
        <v>3302</v>
      </c>
      <c r="HU114" s="82" t="s">
        <v>3293</v>
      </c>
      <c r="HV114" s="82" t="s">
        <v>3291</v>
      </c>
      <c r="HW114" s="82" t="s">
        <v>3291</v>
      </c>
      <c r="HX114" s="82" t="s">
        <v>4285</v>
      </c>
      <c r="HY114" s="82" t="s">
        <v>3289</v>
      </c>
      <c r="HZ114" s="82" t="s">
        <v>3294</v>
      </c>
      <c r="IA114" s="82" t="s">
        <v>3291</v>
      </c>
      <c r="IB114" s="82" t="s">
        <v>3301</v>
      </c>
      <c r="IC114" s="82" t="s">
        <v>3293</v>
      </c>
      <c r="ID114" s="82" t="s">
        <v>3289</v>
      </c>
      <c r="IE114" s="82" t="s">
        <v>3291</v>
      </c>
      <c r="IF114" s="82" t="s">
        <v>2868</v>
      </c>
      <c r="IG114" s="82" t="s">
        <v>2868</v>
      </c>
      <c r="IH114" s="82" t="s">
        <v>3302</v>
      </c>
      <c r="II114" s="82" t="s">
        <v>3293</v>
      </c>
      <c r="IJ114" s="82" t="s">
        <v>3291</v>
      </c>
      <c r="IK114" s="82" t="s">
        <v>3291</v>
      </c>
      <c r="IL114" s="82" t="s">
        <v>4286</v>
      </c>
      <c r="IM114" s="82" t="s">
        <v>3297</v>
      </c>
      <c r="IN114" s="82" t="s">
        <v>2868</v>
      </c>
      <c r="IO114" s="82" t="s">
        <v>2868</v>
      </c>
      <c r="IP114" s="82" t="s">
        <v>2868</v>
      </c>
      <c r="IQ114" s="82" t="s">
        <v>2868</v>
      </c>
      <c r="IR114" s="82" t="s">
        <v>2868</v>
      </c>
      <c r="IS114" s="82" t="s">
        <v>2868</v>
      </c>
      <c r="IT114" s="82" t="s">
        <v>2868</v>
      </c>
      <c r="IU114" s="82" t="s">
        <v>2868</v>
      </c>
      <c r="IV114" s="82" t="s">
        <v>2868</v>
      </c>
      <c r="IW114" s="82" t="s">
        <v>2868</v>
      </c>
      <c r="IX114" s="82" t="s">
        <v>2868</v>
      </c>
      <c r="IY114" s="82" t="s">
        <v>2868</v>
      </c>
      <c r="IZ114" s="82" t="s">
        <v>4287</v>
      </c>
      <c r="JA114" s="82" t="s">
        <v>3289</v>
      </c>
      <c r="JB114" s="82" t="s">
        <v>3294</v>
      </c>
      <c r="JC114" s="82" t="s">
        <v>3291</v>
      </c>
      <c r="JD114" s="82" t="s">
        <v>3301</v>
      </c>
      <c r="JE114" s="82" t="s">
        <v>3293</v>
      </c>
      <c r="JF114" s="82" t="s">
        <v>3289</v>
      </c>
      <c r="JG114" s="82" t="s">
        <v>3291</v>
      </c>
      <c r="JH114" s="82" t="s">
        <v>2868</v>
      </c>
      <c r="JI114" s="82" t="s">
        <v>2868</v>
      </c>
      <c r="JJ114" s="82" t="s">
        <v>3302</v>
      </c>
      <c r="JK114" s="82" t="s">
        <v>3293</v>
      </c>
      <c r="JL114" s="82" t="s">
        <v>3291</v>
      </c>
      <c r="JM114" s="82" t="s">
        <v>3291</v>
      </c>
      <c r="JN114" s="82" t="s">
        <v>4288</v>
      </c>
      <c r="JO114" s="82" t="s">
        <v>3289</v>
      </c>
      <c r="JP114" s="82" t="s">
        <v>3294</v>
      </c>
      <c r="JQ114" s="82" t="s">
        <v>3291</v>
      </c>
      <c r="JR114" s="82" t="s">
        <v>3298</v>
      </c>
      <c r="JS114" s="82" t="s">
        <v>3293</v>
      </c>
      <c r="JT114" s="82" t="s">
        <v>3289</v>
      </c>
      <c r="JU114" s="82" t="s">
        <v>3291</v>
      </c>
      <c r="JV114" s="82" t="s">
        <v>2868</v>
      </c>
      <c r="JW114" s="82" t="s">
        <v>2868</v>
      </c>
      <c r="JX114" s="82" t="s">
        <v>3302</v>
      </c>
      <c r="JY114" s="82" t="s">
        <v>3293</v>
      </c>
      <c r="JZ114" s="82" t="s">
        <v>3297</v>
      </c>
      <c r="KA114" s="82" t="s">
        <v>3291</v>
      </c>
      <c r="KB114" s="82" t="s">
        <v>4295</v>
      </c>
      <c r="KC114" s="82" t="s">
        <v>3289</v>
      </c>
      <c r="KD114" s="82" t="s">
        <v>3294</v>
      </c>
      <c r="KE114" s="82" t="s">
        <v>3291</v>
      </c>
      <c r="KF114" s="82" t="s">
        <v>3298</v>
      </c>
      <c r="KG114" s="82" t="s">
        <v>3291</v>
      </c>
      <c r="KH114" s="82" t="s">
        <v>3289</v>
      </c>
      <c r="KI114" s="82" t="s">
        <v>3291</v>
      </c>
      <c r="KJ114" s="82" t="s">
        <v>2868</v>
      </c>
      <c r="KK114" s="82" t="s">
        <v>2868</v>
      </c>
      <c r="KL114" s="82" t="s">
        <v>3302</v>
      </c>
      <c r="KM114" s="82" t="s">
        <v>3293</v>
      </c>
      <c r="KN114" s="82" t="s">
        <v>3289</v>
      </c>
      <c r="KO114" s="82" t="s">
        <v>3293</v>
      </c>
      <c r="KP114" s="82" t="s">
        <v>4289</v>
      </c>
      <c r="KQ114" s="82" t="s">
        <v>3289</v>
      </c>
      <c r="KR114" s="82" t="s">
        <v>3294</v>
      </c>
      <c r="KS114" s="82" t="s">
        <v>3291</v>
      </c>
      <c r="KT114" s="82" t="s">
        <v>3301</v>
      </c>
      <c r="KU114" s="82" t="s">
        <v>3293</v>
      </c>
      <c r="KV114" s="82" t="s">
        <v>3289</v>
      </c>
      <c r="KW114" s="82" t="s">
        <v>3291</v>
      </c>
      <c r="KX114" s="82" t="s">
        <v>2868</v>
      </c>
      <c r="KY114" s="82" t="s">
        <v>2868</v>
      </c>
      <c r="KZ114" s="82" t="s">
        <v>3302</v>
      </c>
      <c r="LA114" s="82" t="s">
        <v>3293</v>
      </c>
      <c r="LB114" s="82" t="s">
        <v>3291</v>
      </c>
      <c r="LC114" s="82" t="s">
        <v>3291</v>
      </c>
      <c r="LD114" s="82" t="s">
        <v>2868</v>
      </c>
      <c r="LE114" s="82" t="s">
        <v>2868</v>
      </c>
      <c r="LF114" s="82" t="s">
        <v>2868</v>
      </c>
      <c r="LG114" s="82" t="s">
        <v>2868</v>
      </c>
      <c r="LH114" s="82" t="s">
        <v>2868</v>
      </c>
      <c r="LI114" s="82" t="s">
        <v>2868</v>
      </c>
      <c r="LJ114" s="82" t="s">
        <v>2868</v>
      </c>
      <c r="LK114" s="82" t="s">
        <v>2868</v>
      </c>
      <c r="LL114" s="82" t="s">
        <v>2868</v>
      </c>
      <c r="LM114" s="82" t="s">
        <v>2868</v>
      </c>
      <c r="LN114" s="82" t="s">
        <v>2868</v>
      </c>
      <c r="LO114" s="82" t="s">
        <v>2868</v>
      </c>
      <c r="LP114" s="82" t="s">
        <v>2868</v>
      </c>
      <c r="LQ114" s="82" t="s">
        <v>2868</v>
      </c>
      <c r="LR114" s="82" t="s">
        <v>2868</v>
      </c>
      <c r="LS114" s="82" t="s">
        <v>2868</v>
      </c>
      <c r="LT114" s="82" t="s">
        <v>2868</v>
      </c>
      <c r="LU114" s="82" t="s">
        <v>2868</v>
      </c>
      <c r="LV114" s="82" t="s">
        <v>2868</v>
      </c>
      <c r="LW114" s="82" t="s">
        <v>2868</v>
      </c>
      <c r="LX114" s="82" t="s">
        <v>2868</v>
      </c>
      <c r="LY114" s="82" t="s">
        <v>2868</v>
      </c>
      <c r="LZ114" s="82" t="s">
        <v>2868</v>
      </c>
      <c r="MA114" s="82" t="s">
        <v>2868</v>
      </c>
      <c r="MB114" s="82" t="s">
        <v>2868</v>
      </c>
      <c r="MC114" s="82" t="s">
        <v>2868</v>
      </c>
      <c r="MD114" s="82" t="s">
        <v>2868</v>
      </c>
      <c r="ME114" s="82" t="s">
        <v>2868</v>
      </c>
      <c r="MF114" s="82" t="s">
        <v>2868</v>
      </c>
      <c r="MG114" s="82" t="s">
        <v>2868</v>
      </c>
      <c r="MH114" s="82" t="s">
        <v>2868</v>
      </c>
      <c r="MI114" s="82" t="s">
        <v>2868</v>
      </c>
      <c r="MJ114" s="82" t="s">
        <v>2868</v>
      </c>
      <c r="MK114" s="82" t="s">
        <v>2868</v>
      </c>
      <c r="ML114" s="82" t="s">
        <v>2868</v>
      </c>
      <c r="MM114" s="82" t="s">
        <v>2868</v>
      </c>
      <c r="MN114" s="82" t="s">
        <v>2868</v>
      </c>
      <c r="MO114" s="82" t="s">
        <v>2868</v>
      </c>
      <c r="MP114" s="82" t="s">
        <v>2868</v>
      </c>
      <c r="MQ114" s="82" t="s">
        <v>2868</v>
      </c>
      <c r="MR114" s="82" t="s">
        <v>2868</v>
      </c>
      <c r="MS114" s="82" t="s">
        <v>2868</v>
      </c>
      <c r="MT114" s="82" t="s">
        <v>2868</v>
      </c>
      <c r="MU114" s="82" t="s">
        <v>2868</v>
      </c>
      <c r="MV114" s="82" t="s">
        <v>2868</v>
      </c>
      <c r="MW114" s="82" t="s">
        <v>2868</v>
      </c>
      <c r="MX114" s="82" t="s">
        <v>2868</v>
      </c>
      <c r="MY114" s="82" t="s">
        <v>2868</v>
      </c>
      <c r="MZ114" s="82" t="s">
        <v>2868</v>
      </c>
      <c r="NA114" s="82" t="s">
        <v>2868</v>
      </c>
      <c r="NB114" s="82" t="s">
        <v>2868</v>
      </c>
      <c r="NC114" s="82" t="s">
        <v>2868</v>
      </c>
      <c r="ND114" s="82" t="s">
        <v>2868</v>
      </c>
      <c r="NE114" s="82" t="s">
        <v>2868</v>
      </c>
      <c r="NF114" s="82" t="s">
        <v>2868</v>
      </c>
      <c r="NG114" s="82" t="s">
        <v>2868</v>
      </c>
      <c r="NH114" s="82" t="s">
        <v>2868</v>
      </c>
      <c r="NI114" s="82" t="s">
        <v>2868</v>
      </c>
      <c r="NJ114" s="82" t="s">
        <v>2868</v>
      </c>
      <c r="NK114" s="82" t="s">
        <v>2868</v>
      </c>
      <c r="NL114" s="82" t="s">
        <v>2868</v>
      </c>
      <c r="NM114" s="82" t="s">
        <v>2868</v>
      </c>
      <c r="NN114" s="82" t="s">
        <v>2868</v>
      </c>
      <c r="NO114" s="82" t="s">
        <v>2868</v>
      </c>
      <c r="NP114" s="82" t="s">
        <v>2868</v>
      </c>
      <c r="NQ114" s="82" t="s">
        <v>2868</v>
      </c>
      <c r="NR114" s="82" t="s">
        <v>2868</v>
      </c>
      <c r="NS114" s="82" t="s">
        <v>2868</v>
      </c>
      <c r="NT114" s="82" t="s">
        <v>2868</v>
      </c>
      <c r="NU114" s="82" t="s">
        <v>2868</v>
      </c>
      <c r="NV114" s="82" t="s">
        <v>2868</v>
      </c>
      <c r="NW114" s="82" t="s">
        <v>2868</v>
      </c>
      <c r="NX114" s="82" t="s">
        <v>2868</v>
      </c>
      <c r="NY114" s="82" t="s">
        <v>2868</v>
      </c>
      <c r="NZ114" s="82" t="s">
        <v>2868</v>
      </c>
      <c r="OA114" s="82" t="s">
        <v>2868</v>
      </c>
      <c r="OB114" s="82" t="s">
        <v>2868</v>
      </c>
      <c r="OC114" s="82" t="s">
        <v>2868</v>
      </c>
      <c r="OD114" s="82" t="s">
        <v>2868</v>
      </c>
      <c r="OE114" s="82" t="s">
        <v>2868</v>
      </c>
      <c r="OF114" s="82" t="s">
        <v>2868</v>
      </c>
      <c r="OG114" s="82" t="s">
        <v>2868</v>
      </c>
      <c r="OH114" s="82" t="s">
        <v>2868</v>
      </c>
      <c r="OI114" s="82" t="s">
        <v>2868</v>
      </c>
      <c r="OJ114" s="82" t="s">
        <v>2868</v>
      </c>
      <c r="OK114" s="82" t="s">
        <v>2868</v>
      </c>
      <c r="OL114" s="82" t="s">
        <v>2868</v>
      </c>
      <c r="OM114" s="82" t="s">
        <v>2868</v>
      </c>
      <c r="ON114" s="82" t="s">
        <v>2868</v>
      </c>
      <c r="OO114" s="82" t="s">
        <v>2868</v>
      </c>
      <c r="OP114" s="82" t="s">
        <v>2868</v>
      </c>
      <c r="OQ114" s="82" t="s">
        <v>2868</v>
      </c>
      <c r="OR114" s="82" t="s">
        <v>2868</v>
      </c>
      <c r="OS114" s="82" t="s">
        <v>2868</v>
      </c>
      <c r="OT114" s="82" t="s">
        <v>2868</v>
      </c>
      <c r="OU114" s="82" t="s">
        <v>2868</v>
      </c>
      <c r="OV114" s="82" t="s">
        <v>2868</v>
      </c>
      <c r="OW114" s="82" t="s">
        <v>2868</v>
      </c>
      <c r="OX114" s="82" t="s">
        <v>2868</v>
      </c>
      <c r="OY114" s="82" t="s">
        <v>2868</v>
      </c>
      <c r="OZ114" s="82" t="s">
        <v>2868</v>
      </c>
      <c r="PA114" s="82" t="s">
        <v>2868</v>
      </c>
      <c r="PB114" s="82" t="s">
        <v>2868</v>
      </c>
      <c r="PC114" s="82" t="s">
        <v>2868</v>
      </c>
      <c r="PD114" s="82" t="s">
        <v>2868</v>
      </c>
      <c r="PE114" s="82" t="s">
        <v>2868</v>
      </c>
      <c r="PF114" s="82" t="s">
        <v>2868</v>
      </c>
      <c r="PG114" s="82" t="s">
        <v>2868</v>
      </c>
      <c r="PH114" s="82" t="s">
        <v>2868</v>
      </c>
      <c r="PI114" s="82" t="s">
        <v>2868</v>
      </c>
      <c r="PJ114" s="82" t="s">
        <v>2868</v>
      </c>
      <c r="PK114" s="82" t="s">
        <v>2868</v>
      </c>
      <c r="PL114" s="82" t="s">
        <v>2868</v>
      </c>
      <c r="PM114" s="82" t="s">
        <v>2868</v>
      </c>
      <c r="PN114" s="82" t="s">
        <v>2868</v>
      </c>
      <c r="PO114" s="82" t="s">
        <v>2868</v>
      </c>
      <c r="PP114" s="82" t="s">
        <v>2868</v>
      </c>
      <c r="PQ114" s="82" t="s">
        <v>2868</v>
      </c>
      <c r="PR114" s="82" t="s">
        <v>2868</v>
      </c>
      <c r="PS114" s="82" t="s">
        <v>2868</v>
      </c>
      <c r="PT114" s="82" t="s">
        <v>2868</v>
      </c>
      <c r="PU114" s="82" t="s">
        <v>2868</v>
      </c>
      <c r="PV114" s="82" t="s">
        <v>2868</v>
      </c>
      <c r="PW114" s="82" t="s">
        <v>2868</v>
      </c>
      <c r="PX114" s="82" t="s">
        <v>2868</v>
      </c>
      <c r="PY114" s="82" t="s">
        <v>2868</v>
      </c>
      <c r="PZ114" s="82" t="s">
        <v>2868</v>
      </c>
      <c r="QA114" s="82" t="s">
        <v>2868</v>
      </c>
      <c r="QB114" s="82" t="s">
        <v>2868</v>
      </c>
      <c r="QC114" s="82" t="s">
        <v>2868</v>
      </c>
      <c r="QD114" s="82" t="s">
        <v>2868</v>
      </c>
      <c r="QE114" s="82" t="s">
        <v>2868</v>
      </c>
      <c r="QF114" s="82" t="s">
        <v>2868</v>
      </c>
      <c r="QG114" s="82" t="s">
        <v>2868</v>
      </c>
      <c r="QH114" s="82" t="s">
        <v>2868</v>
      </c>
      <c r="QI114" s="82" t="s">
        <v>2868</v>
      </c>
      <c r="QJ114" s="82" t="s">
        <v>2868</v>
      </c>
      <c r="QK114" s="82" t="s">
        <v>2868</v>
      </c>
      <c r="QL114" s="82" t="s">
        <v>2868</v>
      </c>
      <c r="QM114" s="82" t="s">
        <v>2868</v>
      </c>
    </row>
    <row r="115" spans="2:455">
      <c r="B115" s="82" t="s">
        <v>3023</v>
      </c>
      <c r="C115" s="82" t="s">
        <v>4234</v>
      </c>
      <c r="D115" s="82" t="s">
        <v>3023</v>
      </c>
      <c r="E115" s="82" t="s">
        <v>3359</v>
      </c>
      <c r="F115" s="82" t="s">
        <v>849</v>
      </c>
      <c r="G115" s="82" t="s">
        <v>475</v>
      </c>
      <c r="H115" s="82" t="s">
        <v>475</v>
      </c>
      <c r="I115" s="82" t="s">
        <v>4019</v>
      </c>
      <c r="J115" s="82" t="s">
        <v>4021</v>
      </c>
      <c r="K115" s="82" t="s">
        <v>3301</v>
      </c>
      <c r="L115" s="82" t="s">
        <v>3291</v>
      </c>
      <c r="M115" s="82" t="s">
        <v>3304</v>
      </c>
      <c r="N115" s="82" t="s">
        <v>3306</v>
      </c>
      <c r="O115" s="82" t="s">
        <v>3291</v>
      </c>
      <c r="P115" s="82" t="s">
        <v>3324</v>
      </c>
      <c r="Q115" s="82" t="s">
        <v>3293</v>
      </c>
      <c r="R115" s="82" t="s">
        <v>3302</v>
      </c>
      <c r="S115" s="82" t="s">
        <v>3293</v>
      </c>
      <c r="T115" s="82" t="s">
        <v>2868</v>
      </c>
      <c r="U115" s="82" t="s">
        <v>2868</v>
      </c>
      <c r="V115" s="82" t="s">
        <v>4276</v>
      </c>
      <c r="W115" s="82" t="s">
        <v>3289</v>
      </c>
      <c r="X115" s="82" t="s">
        <v>3294</v>
      </c>
      <c r="Y115" s="82" t="s">
        <v>3291</v>
      </c>
      <c r="Z115" s="82" t="s">
        <v>3301</v>
      </c>
      <c r="AA115" s="82" t="s">
        <v>3293</v>
      </c>
      <c r="AB115" s="82" t="s">
        <v>3289</v>
      </c>
      <c r="AC115" s="82" t="s">
        <v>3291</v>
      </c>
      <c r="AD115" s="82" t="s">
        <v>2868</v>
      </c>
      <c r="AE115" s="82" t="s">
        <v>2868</v>
      </c>
      <c r="AF115" s="82" t="s">
        <v>3302</v>
      </c>
      <c r="AG115" s="82" t="s">
        <v>3293</v>
      </c>
      <c r="AH115" s="82" t="s">
        <v>3291</v>
      </c>
      <c r="AI115" s="82" t="s">
        <v>3291</v>
      </c>
      <c r="AJ115" s="82" t="s">
        <v>4290</v>
      </c>
      <c r="AK115" s="82" t="s">
        <v>3289</v>
      </c>
      <c r="AL115" s="82" t="s">
        <v>3294</v>
      </c>
      <c r="AM115" s="82" t="s">
        <v>3291</v>
      </c>
      <c r="AN115" s="82" t="s">
        <v>3301</v>
      </c>
      <c r="AO115" s="82" t="s">
        <v>3293</v>
      </c>
      <c r="AP115" s="82" t="s">
        <v>3289</v>
      </c>
      <c r="AQ115" s="82" t="s">
        <v>3291</v>
      </c>
      <c r="AR115" s="82" t="s">
        <v>2868</v>
      </c>
      <c r="AS115" s="82" t="s">
        <v>2868</v>
      </c>
      <c r="AT115" s="82" t="s">
        <v>3302</v>
      </c>
      <c r="AU115" s="82" t="s">
        <v>3293</v>
      </c>
      <c r="AV115" s="82" t="s">
        <v>3291</v>
      </c>
      <c r="AW115" s="82" t="s">
        <v>3291</v>
      </c>
      <c r="AX115" s="82" t="s">
        <v>4277</v>
      </c>
      <c r="AY115" s="82" t="s">
        <v>3289</v>
      </c>
      <c r="AZ115" s="82" t="s">
        <v>3294</v>
      </c>
      <c r="BA115" s="82" t="s">
        <v>3291</v>
      </c>
      <c r="BB115" s="82" t="s">
        <v>3301</v>
      </c>
      <c r="BC115" s="82" t="s">
        <v>3293</v>
      </c>
      <c r="BD115" s="82" t="s">
        <v>3289</v>
      </c>
      <c r="BE115" s="82" t="s">
        <v>3291</v>
      </c>
      <c r="BF115" s="82" t="s">
        <v>2868</v>
      </c>
      <c r="BG115" s="82" t="s">
        <v>2868</v>
      </c>
      <c r="BH115" s="82" t="s">
        <v>3302</v>
      </c>
      <c r="BI115" s="82" t="s">
        <v>3293</v>
      </c>
      <c r="BJ115" s="82" t="s">
        <v>3291</v>
      </c>
      <c r="BK115" s="82" t="s">
        <v>3291</v>
      </c>
      <c r="BL115" s="82" t="s">
        <v>4291</v>
      </c>
      <c r="BM115" s="82" t="s">
        <v>3289</v>
      </c>
      <c r="BN115" s="82" t="s">
        <v>3294</v>
      </c>
      <c r="BO115" s="82" t="s">
        <v>3291</v>
      </c>
      <c r="BP115" s="82" t="s">
        <v>3301</v>
      </c>
      <c r="BQ115" s="82" t="s">
        <v>3293</v>
      </c>
      <c r="BR115" s="82" t="s">
        <v>3289</v>
      </c>
      <c r="BS115" s="82" t="s">
        <v>3291</v>
      </c>
      <c r="BT115" s="82" t="s">
        <v>2868</v>
      </c>
      <c r="BU115" s="82" t="s">
        <v>2868</v>
      </c>
      <c r="BV115" s="82" t="s">
        <v>3302</v>
      </c>
      <c r="BW115" s="82" t="s">
        <v>3293</v>
      </c>
      <c r="BX115" s="82" t="s">
        <v>3291</v>
      </c>
      <c r="BY115" s="82" t="s">
        <v>3291</v>
      </c>
      <c r="BZ115" s="82" t="s">
        <v>4278</v>
      </c>
      <c r="CA115" s="82" t="s">
        <v>3289</v>
      </c>
      <c r="CB115" s="82" t="s">
        <v>3294</v>
      </c>
      <c r="CC115" s="82" t="s">
        <v>3291</v>
      </c>
      <c r="CD115" s="82" t="s">
        <v>3301</v>
      </c>
      <c r="CE115" s="82" t="s">
        <v>3293</v>
      </c>
      <c r="CF115" s="82" t="s">
        <v>3289</v>
      </c>
      <c r="CG115" s="82" t="s">
        <v>3291</v>
      </c>
      <c r="CH115" s="82" t="s">
        <v>2868</v>
      </c>
      <c r="CI115" s="82" t="s">
        <v>2868</v>
      </c>
      <c r="CJ115" s="82" t="s">
        <v>3302</v>
      </c>
      <c r="CK115" s="82" t="s">
        <v>3293</v>
      </c>
      <c r="CL115" s="82" t="s">
        <v>3291</v>
      </c>
      <c r="CM115" s="82" t="s">
        <v>3291</v>
      </c>
      <c r="CN115" s="82" t="s">
        <v>4279</v>
      </c>
      <c r="CO115" s="82" t="s">
        <v>3297</v>
      </c>
      <c r="CP115" s="82" t="s">
        <v>2868</v>
      </c>
      <c r="CQ115" s="82" t="s">
        <v>2868</v>
      </c>
      <c r="CR115" s="82" t="s">
        <v>2868</v>
      </c>
      <c r="CS115" s="82" t="s">
        <v>2868</v>
      </c>
      <c r="CT115" s="82" t="s">
        <v>2868</v>
      </c>
      <c r="CU115" s="82" t="s">
        <v>2868</v>
      </c>
      <c r="CV115" s="82" t="s">
        <v>2868</v>
      </c>
      <c r="CW115" s="82" t="s">
        <v>2868</v>
      </c>
      <c r="CX115" s="82" t="s">
        <v>2868</v>
      </c>
      <c r="CY115" s="82" t="s">
        <v>2868</v>
      </c>
      <c r="CZ115" s="82" t="s">
        <v>2868</v>
      </c>
      <c r="DA115" s="82" t="s">
        <v>2868</v>
      </c>
      <c r="DB115" s="82" t="s">
        <v>4280</v>
      </c>
      <c r="DC115" s="82" t="s">
        <v>3289</v>
      </c>
      <c r="DD115" s="82" t="s">
        <v>3294</v>
      </c>
      <c r="DE115" s="82" t="s">
        <v>3291</v>
      </c>
      <c r="DF115" s="82" t="s">
        <v>3301</v>
      </c>
      <c r="DG115" s="82" t="s">
        <v>3293</v>
      </c>
      <c r="DH115" s="82" t="s">
        <v>3289</v>
      </c>
      <c r="DI115" s="82" t="s">
        <v>3291</v>
      </c>
      <c r="DJ115" s="82" t="s">
        <v>2868</v>
      </c>
      <c r="DK115" s="82" t="s">
        <v>2868</v>
      </c>
      <c r="DL115" s="82" t="s">
        <v>3302</v>
      </c>
      <c r="DM115" s="82" t="s">
        <v>3293</v>
      </c>
      <c r="DN115" s="82" t="s">
        <v>3291</v>
      </c>
      <c r="DO115" s="82" t="s">
        <v>3291</v>
      </c>
      <c r="DP115" s="82" t="s">
        <v>4281</v>
      </c>
      <c r="DQ115" s="82" t="s">
        <v>3297</v>
      </c>
      <c r="DR115" s="82" t="s">
        <v>2868</v>
      </c>
      <c r="DS115" s="82" t="s">
        <v>2868</v>
      </c>
      <c r="DT115" s="82" t="s">
        <v>2868</v>
      </c>
      <c r="DU115" s="82" t="s">
        <v>2868</v>
      </c>
      <c r="DV115" s="82" t="s">
        <v>2868</v>
      </c>
      <c r="DW115" s="82" t="s">
        <v>2868</v>
      </c>
      <c r="DX115" s="82" t="s">
        <v>2868</v>
      </c>
      <c r="DY115" s="82" t="s">
        <v>2868</v>
      </c>
      <c r="DZ115" s="82" t="s">
        <v>2868</v>
      </c>
      <c r="EA115" s="82" t="s">
        <v>2868</v>
      </c>
      <c r="EB115" s="82" t="s">
        <v>2868</v>
      </c>
      <c r="EC115" s="82" t="s">
        <v>2868</v>
      </c>
      <c r="ED115" s="82" t="s">
        <v>4292</v>
      </c>
      <c r="EE115" s="82" t="s">
        <v>3289</v>
      </c>
      <c r="EF115" s="82" t="s">
        <v>3294</v>
      </c>
      <c r="EG115" s="82" t="s">
        <v>3291</v>
      </c>
      <c r="EH115" s="82" t="s">
        <v>3301</v>
      </c>
      <c r="EI115" s="82" t="s">
        <v>3293</v>
      </c>
      <c r="EJ115" s="82" t="s">
        <v>3289</v>
      </c>
      <c r="EK115" s="82" t="s">
        <v>3291</v>
      </c>
      <c r="EL115" s="82" t="s">
        <v>2868</v>
      </c>
      <c r="EM115" s="82" t="s">
        <v>2868</v>
      </c>
      <c r="EN115" s="82" t="s">
        <v>3302</v>
      </c>
      <c r="EO115" s="82" t="s">
        <v>3293</v>
      </c>
      <c r="EP115" s="82" t="s">
        <v>3291</v>
      </c>
      <c r="EQ115" s="82" t="s">
        <v>3291</v>
      </c>
      <c r="ER115" s="82" t="s">
        <v>4282</v>
      </c>
      <c r="ES115" s="82" t="s">
        <v>3289</v>
      </c>
      <c r="ET115" s="82" t="s">
        <v>3294</v>
      </c>
      <c r="EU115" s="82" t="s">
        <v>3291</v>
      </c>
      <c r="EV115" s="82" t="s">
        <v>3301</v>
      </c>
      <c r="EW115" s="82" t="s">
        <v>3293</v>
      </c>
      <c r="EX115" s="82" t="s">
        <v>3289</v>
      </c>
      <c r="EY115" s="82" t="s">
        <v>3291</v>
      </c>
      <c r="EZ115" s="82" t="s">
        <v>2868</v>
      </c>
      <c r="FA115" s="82" t="s">
        <v>2868</v>
      </c>
      <c r="FB115" s="82" t="s">
        <v>3302</v>
      </c>
      <c r="FC115" s="82" t="s">
        <v>3293</v>
      </c>
      <c r="FD115" s="82" t="s">
        <v>3291</v>
      </c>
      <c r="FE115" s="82" t="s">
        <v>3291</v>
      </c>
      <c r="FF115" s="82" t="s">
        <v>4283</v>
      </c>
      <c r="FG115" s="82" t="s">
        <v>3289</v>
      </c>
      <c r="FH115" s="82" t="s">
        <v>3294</v>
      </c>
      <c r="FI115" s="82" t="s">
        <v>3291</v>
      </c>
      <c r="FJ115" s="82" t="s">
        <v>3301</v>
      </c>
      <c r="FK115" s="82" t="s">
        <v>3293</v>
      </c>
      <c r="FL115" s="82" t="s">
        <v>3289</v>
      </c>
      <c r="FM115" s="82" t="s">
        <v>3291</v>
      </c>
      <c r="FN115" s="82" t="s">
        <v>2868</v>
      </c>
      <c r="FO115" s="82" t="s">
        <v>2868</v>
      </c>
      <c r="FP115" s="82" t="s">
        <v>3302</v>
      </c>
      <c r="FQ115" s="82" t="s">
        <v>3293</v>
      </c>
      <c r="FR115" s="82" t="s">
        <v>3291</v>
      </c>
      <c r="FS115" s="82" t="s">
        <v>3291</v>
      </c>
      <c r="FT115" s="82" t="s">
        <v>4293</v>
      </c>
      <c r="FU115" s="82" t="s">
        <v>3289</v>
      </c>
      <c r="FV115" s="82" t="s">
        <v>3294</v>
      </c>
      <c r="FW115" s="82" t="s">
        <v>3291</v>
      </c>
      <c r="FX115" s="82" t="s">
        <v>3301</v>
      </c>
      <c r="FY115" s="82" t="s">
        <v>3293</v>
      </c>
      <c r="FZ115" s="82" t="s">
        <v>3289</v>
      </c>
      <c r="GA115" s="82" t="s">
        <v>3291</v>
      </c>
      <c r="GB115" s="82" t="s">
        <v>2868</v>
      </c>
      <c r="GC115" s="82" t="s">
        <v>2868</v>
      </c>
      <c r="GD115" s="82" t="s">
        <v>3302</v>
      </c>
      <c r="GE115" s="82" t="s">
        <v>3293</v>
      </c>
      <c r="GF115" s="82" t="s">
        <v>3291</v>
      </c>
      <c r="GG115" s="82" t="s">
        <v>3291</v>
      </c>
      <c r="GH115" s="82" t="s">
        <v>4284</v>
      </c>
      <c r="GI115" s="82" t="s">
        <v>3289</v>
      </c>
      <c r="GJ115" s="82" t="s">
        <v>3294</v>
      </c>
      <c r="GK115" s="82" t="s">
        <v>3291</v>
      </c>
      <c r="GL115" s="82" t="s">
        <v>3301</v>
      </c>
      <c r="GM115" s="82" t="s">
        <v>3293</v>
      </c>
      <c r="GN115" s="82" t="s">
        <v>3289</v>
      </c>
      <c r="GO115" s="82" t="s">
        <v>3291</v>
      </c>
      <c r="GP115" s="82" t="s">
        <v>2868</v>
      </c>
      <c r="GQ115" s="82" t="s">
        <v>2868</v>
      </c>
      <c r="GR115" s="82" t="s">
        <v>3302</v>
      </c>
      <c r="GS115" s="82" t="s">
        <v>3293</v>
      </c>
      <c r="GT115" s="82" t="s">
        <v>3291</v>
      </c>
      <c r="GU115" s="82" t="s">
        <v>3291</v>
      </c>
      <c r="GV115" s="82" t="s">
        <v>4294</v>
      </c>
      <c r="GW115" s="82" t="s">
        <v>3289</v>
      </c>
      <c r="GX115" s="82" t="s">
        <v>3294</v>
      </c>
      <c r="GY115" s="82" t="s">
        <v>3291</v>
      </c>
      <c r="GZ115" s="82" t="s">
        <v>3301</v>
      </c>
      <c r="HA115" s="82" t="s">
        <v>3293</v>
      </c>
      <c r="HB115" s="82" t="s">
        <v>3289</v>
      </c>
      <c r="HC115" s="82" t="s">
        <v>3291</v>
      </c>
      <c r="HD115" s="82" t="s">
        <v>2868</v>
      </c>
      <c r="HE115" s="82" t="s">
        <v>2868</v>
      </c>
      <c r="HF115" s="82" t="s">
        <v>3302</v>
      </c>
      <c r="HG115" s="82" t="s">
        <v>3293</v>
      </c>
      <c r="HH115" s="82" t="s">
        <v>3291</v>
      </c>
      <c r="HI115" s="82" t="s">
        <v>3291</v>
      </c>
      <c r="HJ115" s="82" t="s">
        <v>4285</v>
      </c>
      <c r="HK115" s="82" t="s">
        <v>3289</v>
      </c>
      <c r="HL115" s="82" t="s">
        <v>3294</v>
      </c>
      <c r="HM115" s="82" t="s">
        <v>3291</v>
      </c>
      <c r="HN115" s="82" t="s">
        <v>3314</v>
      </c>
      <c r="HO115" s="82" t="s">
        <v>3291</v>
      </c>
      <c r="HP115" s="82" t="s">
        <v>3289</v>
      </c>
      <c r="HQ115" s="82" t="s">
        <v>3291</v>
      </c>
      <c r="HR115" s="82" t="s">
        <v>2868</v>
      </c>
      <c r="HS115" s="82" t="s">
        <v>2868</v>
      </c>
      <c r="HT115" s="82" t="s">
        <v>3302</v>
      </c>
      <c r="HU115" s="82" t="s">
        <v>3293</v>
      </c>
      <c r="HV115" s="82" t="s">
        <v>3297</v>
      </c>
      <c r="HW115" s="82" t="s">
        <v>3293</v>
      </c>
      <c r="HX115" s="82" t="s">
        <v>4286</v>
      </c>
      <c r="HY115" s="82" t="s">
        <v>3297</v>
      </c>
      <c r="HZ115" s="82" t="s">
        <v>2868</v>
      </c>
      <c r="IA115" s="82" t="s">
        <v>2868</v>
      </c>
      <c r="IB115" s="82" t="s">
        <v>2868</v>
      </c>
      <c r="IC115" s="82" t="s">
        <v>2868</v>
      </c>
      <c r="ID115" s="82" t="s">
        <v>2868</v>
      </c>
      <c r="IE115" s="82" t="s">
        <v>2868</v>
      </c>
      <c r="IF115" s="82" t="s">
        <v>2868</v>
      </c>
      <c r="IG115" s="82" t="s">
        <v>2868</v>
      </c>
      <c r="IH115" s="82" t="s">
        <v>2868</v>
      </c>
      <c r="II115" s="82" t="s">
        <v>2868</v>
      </c>
      <c r="IJ115" s="82" t="s">
        <v>2868</v>
      </c>
      <c r="IK115" s="82" t="s">
        <v>2868</v>
      </c>
      <c r="IL115" s="82" t="s">
        <v>4287</v>
      </c>
      <c r="IM115" s="82" t="s">
        <v>3289</v>
      </c>
      <c r="IN115" s="82" t="s">
        <v>3294</v>
      </c>
      <c r="IO115" s="82" t="s">
        <v>3291</v>
      </c>
      <c r="IP115" s="82" t="s">
        <v>3301</v>
      </c>
      <c r="IQ115" s="82" t="s">
        <v>3293</v>
      </c>
      <c r="IR115" s="82" t="s">
        <v>3289</v>
      </c>
      <c r="IS115" s="82" t="s">
        <v>3291</v>
      </c>
      <c r="IT115" s="82" t="s">
        <v>2868</v>
      </c>
      <c r="IU115" s="82" t="s">
        <v>2868</v>
      </c>
      <c r="IV115" s="82" t="s">
        <v>3302</v>
      </c>
      <c r="IW115" s="82" t="s">
        <v>3293</v>
      </c>
      <c r="IX115" s="82" t="s">
        <v>3291</v>
      </c>
      <c r="IY115" s="82" t="s">
        <v>3291</v>
      </c>
      <c r="IZ115" s="82" t="s">
        <v>4288</v>
      </c>
      <c r="JA115" s="82" t="s">
        <v>3289</v>
      </c>
      <c r="JB115" s="82" t="s">
        <v>3294</v>
      </c>
      <c r="JC115" s="82" t="s">
        <v>3291</v>
      </c>
      <c r="JD115" s="82" t="s">
        <v>3334</v>
      </c>
      <c r="JE115" s="82" t="s">
        <v>3293</v>
      </c>
      <c r="JF115" s="82" t="s">
        <v>3289</v>
      </c>
      <c r="JG115" s="82" t="s">
        <v>3291</v>
      </c>
      <c r="JH115" s="82" t="s">
        <v>2868</v>
      </c>
      <c r="JI115" s="82" t="s">
        <v>2868</v>
      </c>
      <c r="JJ115" s="82" t="s">
        <v>3302</v>
      </c>
      <c r="JK115" s="82" t="s">
        <v>3293</v>
      </c>
      <c r="JL115" s="82" t="s">
        <v>3307</v>
      </c>
      <c r="JM115" s="82" t="s">
        <v>3291</v>
      </c>
      <c r="JN115" s="82" t="s">
        <v>4295</v>
      </c>
      <c r="JO115" s="82" t="s">
        <v>3289</v>
      </c>
      <c r="JP115" s="82" t="s">
        <v>3294</v>
      </c>
      <c r="JQ115" s="82" t="s">
        <v>3291</v>
      </c>
      <c r="JR115" s="82" t="s">
        <v>3303</v>
      </c>
      <c r="JS115" s="82" t="s">
        <v>3293</v>
      </c>
      <c r="JT115" s="82" t="s">
        <v>3289</v>
      </c>
      <c r="JU115" s="82" t="s">
        <v>3291</v>
      </c>
      <c r="JV115" s="82" t="s">
        <v>2868</v>
      </c>
      <c r="JW115" s="82" t="s">
        <v>2868</v>
      </c>
      <c r="JX115" s="82" t="s">
        <v>3302</v>
      </c>
      <c r="JY115" s="82" t="s">
        <v>3293</v>
      </c>
      <c r="JZ115" s="82" t="s">
        <v>3289</v>
      </c>
      <c r="KA115" s="82" t="s">
        <v>3291</v>
      </c>
      <c r="KB115" s="82" t="s">
        <v>4289</v>
      </c>
      <c r="KC115" s="82" t="s">
        <v>3289</v>
      </c>
      <c r="KD115" s="82" t="s">
        <v>3294</v>
      </c>
      <c r="KE115" s="82" t="s">
        <v>3291</v>
      </c>
      <c r="KF115" s="82" t="s">
        <v>3301</v>
      </c>
      <c r="KG115" s="82" t="s">
        <v>3293</v>
      </c>
      <c r="KH115" s="82" t="s">
        <v>3289</v>
      </c>
      <c r="KI115" s="82" t="s">
        <v>3291</v>
      </c>
      <c r="KJ115" s="82" t="s">
        <v>2868</v>
      </c>
      <c r="KK115" s="82" t="s">
        <v>2868</v>
      </c>
      <c r="KL115" s="82" t="s">
        <v>3302</v>
      </c>
      <c r="KM115" s="82" t="s">
        <v>3293</v>
      </c>
      <c r="KN115" s="82" t="s">
        <v>3291</v>
      </c>
      <c r="KO115" s="82" t="s">
        <v>3291</v>
      </c>
      <c r="KP115" s="82" t="s">
        <v>2868</v>
      </c>
      <c r="KQ115" s="82" t="s">
        <v>2868</v>
      </c>
      <c r="KR115" s="82" t="s">
        <v>2868</v>
      </c>
      <c r="KS115" s="82" t="s">
        <v>2868</v>
      </c>
      <c r="KT115" s="82" t="s">
        <v>2868</v>
      </c>
      <c r="KU115" s="82" t="s">
        <v>2868</v>
      </c>
      <c r="KV115" s="82" t="s">
        <v>2868</v>
      </c>
      <c r="KW115" s="82" t="s">
        <v>2868</v>
      </c>
      <c r="KX115" s="82" t="s">
        <v>2868</v>
      </c>
      <c r="KY115" s="82" t="s">
        <v>2868</v>
      </c>
      <c r="KZ115" s="82" t="s">
        <v>2868</v>
      </c>
      <c r="LA115" s="82" t="s">
        <v>2868</v>
      </c>
      <c r="LB115" s="82" t="s">
        <v>2868</v>
      </c>
      <c r="LC115" s="82" t="s">
        <v>2868</v>
      </c>
      <c r="LD115" s="82" t="s">
        <v>2868</v>
      </c>
      <c r="LE115" s="82" t="s">
        <v>2868</v>
      </c>
      <c r="LF115" s="82" t="s">
        <v>2868</v>
      </c>
      <c r="LG115" s="82" t="s">
        <v>2868</v>
      </c>
      <c r="LH115" s="82" t="s">
        <v>2868</v>
      </c>
      <c r="LI115" s="82" t="s">
        <v>2868</v>
      </c>
      <c r="LJ115" s="82" t="s">
        <v>2868</v>
      </c>
      <c r="LK115" s="82" t="s">
        <v>2868</v>
      </c>
      <c r="LL115" s="82" t="s">
        <v>2868</v>
      </c>
      <c r="LM115" s="82" t="s">
        <v>2868</v>
      </c>
      <c r="LN115" s="82" t="s">
        <v>2868</v>
      </c>
      <c r="LO115" s="82" t="s">
        <v>2868</v>
      </c>
      <c r="LP115" s="82" t="s">
        <v>2868</v>
      </c>
      <c r="LQ115" s="82" t="s">
        <v>2868</v>
      </c>
      <c r="LR115" s="82" t="s">
        <v>2868</v>
      </c>
      <c r="LS115" s="82" t="s">
        <v>2868</v>
      </c>
      <c r="LT115" s="82" t="s">
        <v>2868</v>
      </c>
      <c r="LU115" s="82" t="s">
        <v>2868</v>
      </c>
      <c r="LV115" s="82" t="s">
        <v>2868</v>
      </c>
      <c r="LW115" s="82" t="s">
        <v>2868</v>
      </c>
      <c r="LX115" s="82" t="s">
        <v>2868</v>
      </c>
      <c r="LY115" s="82" t="s">
        <v>2868</v>
      </c>
      <c r="LZ115" s="82" t="s">
        <v>2868</v>
      </c>
      <c r="MA115" s="82" t="s">
        <v>2868</v>
      </c>
      <c r="MB115" s="82" t="s">
        <v>2868</v>
      </c>
      <c r="MC115" s="82" t="s">
        <v>2868</v>
      </c>
      <c r="MD115" s="82" t="s">
        <v>2868</v>
      </c>
      <c r="ME115" s="82" t="s">
        <v>2868</v>
      </c>
      <c r="MF115" s="82" t="s">
        <v>2868</v>
      </c>
      <c r="MG115" s="82" t="s">
        <v>2868</v>
      </c>
      <c r="MH115" s="82" t="s">
        <v>2868</v>
      </c>
      <c r="MI115" s="82" t="s">
        <v>2868</v>
      </c>
      <c r="MJ115" s="82" t="s">
        <v>2868</v>
      </c>
      <c r="MK115" s="82" t="s">
        <v>2868</v>
      </c>
      <c r="ML115" s="82" t="s">
        <v>2868</v>
      </c>
      <c r="MM115" s="82" t="s">
        <v>2868</v>
      </c>
      <c r="MN115" s="82" t="s">
        <v>2868</v>
      </c>
      <c r="MO115" s="82" t="s">
        <v>2868</v>
      </c>
      <c r="MP115" s="82" t="s">
        <v>2868</v>
      </c>
      <c r="MQ115" s="82" t="s">
        <v>2868</v>
      </c>
      <c r="MR115" s="82" t="s">
        <v>2868</v>
      </c>
      <c r="MS115" s="82" t="s">
        <v>2868</v>
      </c>
      <c r="MT115" s="82" t="s">
        <v>2868</v>
      </c>
      <c r="MU115" s="82" t="s">
        <v>2868</v>
      </c>
      <c r="MV115" s="82" t="s">
        <v>2868</v>
      </c>
      <c r="MW115" s="82" t="s">
        <v>2868</v>
      </c>
      <c r="MX115" s="82" t="s">
        <v>2868</v>
      </c>
      <c r="MY115" s="82" t="s">
        <v>2868</v>
      </c>
      <c r="MZ115" s="82" t="s">
        <v>2868</v>
      </c>
      <c r="NA115" s="82" t="s">
        <v>2868</v>
      </c>
      <c r="NB115" s="82" t="s">
        <v>2868</v>
      </c>
      <c r="NC115" s="82" t="s">
        <v>2868</v>
      </c>
      <c r="ND115" s="82" t="s">
        <v>2868</v>
      </c>
      <c r="NE115" s="82" t="s">
        <v>2868</v>
      </c>
      <c r="NF115" s="82" t="s">
        <v>2868</v>
      </c>
      <c r="NG115" s="82" t="s">
        <v>2868</v>
      </c>
      <c r="NH115" s="82" t="s">
        <v>2868</v>
      </c>
      <c r="NI115" s="82" t="s">
        <v>2868</v>
      </c>
      <c r="NJ115" s="82" t="s">
        <v>2868</v>
      </c>
      <c r="NK115" s="82" t="s">
        <v>2868</v>
      </c>
      <c r="NL115" s="82" t="s">
        <v>2868</v>
      </c>
      <c r="NM115" s="82" t="s">
        <v>2868</v>
      </c>
      <c r="NN115" s="82" t="s">
        <v>2868</v>
      </c>
      <c r="NO115" s="82" t="s">
        <v>2868</v>
      </c>
      <c r="NP115" s="82" t="s">
        <v>2868</v>
      </c>
      <c r="NQ115" s="82" t="s">
        <v>2868</v>
      </c>
      <c r="NR115" s="82" t="s">
        <v>2868</v>
      </c>
      <c r="NS115" s="82" t="s">
        <v>2868</v>
      </c>
      <c r="NT115" s="82" t="s">
        <v>2868</v>
      </c>
      <c r="NU115" s="82" t="s">
        <v>2868</v>
      </c>
      <c r="NV115" s="82" t="s">
        <v>2868</v>
      </c>
      <c r="NW115" s="82" t="s">
        <v>2868</v>
      </c>
      <c r="NX115" s="82" t="s">
        <v>2868</v>
      </c>
      <c r="NY115" s="82" t="s">
        <v>2868</v>
      </c>
      <c r="NZ115" s="82" t="s">
        <v>2868</v>
      </c>
      <c r="OA115" s="82" t="s">
        <v>2868</v>
      </c>
      <c r="OB115" s="82" t="s">
        <v>2868</v>
      </c>
      <c r="OC115" s="82" t="s">
        <v>2868</v>
      </c>
      <c r="OD115" s="82" t="s">
        <v>2868</v>
      </c>
      <c r="OE115" s="82" t="s">
        <v>2868</v>
      </c>
      <c r="OF115" s="82" t="s">
        <v>2868</v>
      </c>
      <c r="OG115" s="82" t="s">
        <v>2868</v>
      </c>
      <c r="OH115" s="82" t="s">
        <v>2868</v>
      </c>
      <c r="OI115" s="82" t="s">
        <v>2868</v>
      </c>
      <c r="OJ115" s="82" t="s">
        <v>2868</v>
      </c>
      <c r="OK115" s="82" t="s">
        <v>2868</v>
      </c>
      <c r="OL115" s="82" t="s">
        <v>2868</v>
      </c>
      <c r="OM115" s="82" t="s">
        <v>2868</v>
      </c>
      <c r="ON115" s="82" t="s">
        <v>2868</v>
      </c>
      <c r="OO115" s="82" t="s">
        <v>2868</v>
      </c>
      <c r="OP115" s="82" t="s">
        <v>2868</v>
      </c>
      <c r="OQ115" s="82" t="s">
        <v>2868</v>
      </c>
      <c r="OR115" s="82" t="s">
        <v>2868</v>
      </c>
      <c r="OS115" s="82" t="s">
        <v>2868</v>
      </c>
      <c r="OT115" s="82" t="s">
        <v>2868</v>
      </c>
      <c r="OU115" s="82" t="s">
        <v>2868</v>
      </c>
      <c r="OV115" s="82" t="s">
        <v>2868</v>
      </c>
      <c r="OW115" s="82" t="s">
        <v>2868</v>
      </c>
      <c r="OX115" s="82" t="s">
        <v>2868</v>
      </c>
      <c r="OY115" s="82" t="s">
        <v>2868</v>
      </c>
      <c r="OZ115" s="82" t="s">
        <v>2868</v>
      </c>
      <c r="PA115" s="82" t="s">
        <v>2868</v>
      </c>
      <c r="PB115" s="82" t="s">
        <v>2868</v>
      </c>
      <c r="PC115" s="82" t="s">
        <v>2868</v>
      </c>
      <c r="PD115" s="82" t="s">
        <v>2868</v>
      </c>
      <c r="PE115" s="82" t="s">
        <v>2868</v>
      </c>
      <c r="PF115" s="82" t="s">
        <v>2868</v>
      </c>
      <c r="PG115" s="82" t="s">
        <v>2868</v>
      </c>
      <c r="PH115" s="82" t="s">
        <v>2868</v>
      </c>
      <c r="PI115" s="82" t="s">
        <v>2868</v>
      </c>
      <c r="PJ115" s="82" t="s">
        <v>2868</v>
      </c>
      <c r="PK115" s="82" t="s">
        <v>2868</v>
      </c>
      <c r="PL115" s="82" t="s">
        <v>2868</v>
      </c>
      <c r="PM115" s="82" t="s">
        <v>2868</v>
      </c>
      <c r="PN115" s="82" t="s">
        <v>2868</v>
      </c>
      <c r="PO115" s="82" t="s">
        <v>2868</v>
      </c>
      <c r="PP115" s="82" t="s">
        <v>2868</v>
      </c>
      <c r="PQ115" s="82" t="s">
        <v>2868</v>
      </c>
      <c r="PR115" s="82" t="s">
        <v>2868</v>
      </c>
      <c r="PS115" s="82" t="s">
        <v>2868</v>
      </c>
      <c r="PT115" s="82" t="s">
        <v>2868</v>
      </c>
      <c r="PU115" s="82" t="s">
        <v>2868</v>
      </c>
      <c r="PV115" s="82" t="s">
        <v>2868</v>
      </c>
      <c r="PW115" s="82" t="s">
        <v>2868</v>
      </c>
      <c r="PX115" s="82" t="s">
        <v>2868</v>
      </c>
      <c r="PY115" s="82" t="s">
        <v>2868</v>
      </c>
      <c r="PZ115" s="82" t="s">
        <v>2868</v>
      </c>
      <c r="QA115" s="82" t="s">
        <v>2868</v>
      </c>
      <c r="QB115" s="82" t="s">
        <v>2868</v>
      </c>
      <c r="QC115" s="82" t="s">
        <v>2868</v>
      </c>
      <c r="QD115" s="82" t="s">
        <v>2868</v>
      </c>
      <c r="QE115" s="82" t="s">
        <v>2868</v>
      </c>
      <c r="QF115" s="82" t="s">
        <v>2868</v>
      </c>
      <c r="QG115" s="82" t="s">
        <v>2868</v>
      </c>
      <c r="QH115" s="82" t="s">
        <v>2868</v>
      </c>
      <c r="QI115" s="82" t="s">
        <v>2868</v>
      </c>
      <c r="QJ115" s="82" t="s">
        <v>2868</v>
      </c>
      <c r="QK115" s="82" t="s">
        <v>2868</v>
      </c>
      <c r="QL115" s="82" t="s">
        <v>2868</v>
      </c>
      <c r="QM115" s="82" t="s">
        <v>2868</v>
      </c>
    </row>
    <row r="116" spans="2:455">
      <c r="B116" s="82" t="s">
        <v>3024</v>
      </c>
      <c r="C116" s="82" t="s">
        <v>4236</v>
      </c>
      <c r="D116" s="82" t="s">
        <v>3024</v>
      </c>
      <c r="E116" s="82" t="s">
        <v>3427</v>
      </c>
      <c r="F116" s="82" t="s">
        <v>849</v>
      </c>
      <c r="G116" s="82" t="s">
        <v>481</v>
      </c>
      <c r="H116" s="82" t="s">
        <v>481</v>
      </c>
      <c r="I116" s="82" t="s">
        <v>4019</v>
      </c>
      <c r="J116" s="82" t="s">
        <v>4021</v>
      </c>
      <c r="K116" s="82" t="s">
        <v>3303</v>
      </c>
      <c r="L116" s="82" t="s">
        <v>3291</v>
      </c>
      <c r="M116" s="82" t="s">
        <v>3297</v>
      </c>
      <c r="N116" s="82" t="s">
        <v>3306</v>
      </c>
      <c r="O116" s="82" t="s">
        <v>3291</v>
      </c>
      <c r="P116" s="82" t="s">
        <v>3306</v>
      </c>
      <c r="Q116" s="82" t="s">
        <v>3291</v>
      </c>
      <c r="R116" s="82" t="s">
        <v>3291</v>
      </c>
      <c r="S116" s="82" t="s">
        <v>3291</v>
      </c>
      <c r="T116" s="82" t="s">
        <v>2868</v>
      </c>
      <c r="U116" s="82" t="s">
        <v>2868</v>
      </c>
      <c r="V116" s="82" t="s">
        <v>4276</v>
      </c>
      <c r="W116" s="82" t="s">
        <v>3289</v>
      </c>
      <c r="X116" s="82" t="s">
        <v>3294</v>
      </c>
      <c r="Y116" s="82" t="s">
        <v>3291</v>
      </c>
      <c r="Z116" s="82" t="s">
        <v>3301</v>
      </c>
      <c r="AA116" s="82" t="s">
        <v>3293</v>
      </c>
      <c r="AB116" s="82" t="s">
        <v>3289</v>
      </c>
      <c r="AC116" s="82" t="s">
        <v>3291</v>
      </c>
      <c r="AD116" s="82" t="s">
        <v>2868</v>
      </c>
      <c r="AE116" s="82" t="s">
        <v>2868</v>
      </c>
      <c r="AF116" s="82" t="s">
        <v>3302</v>
      </c>
      <c r="AG116" s="82" t="s">
        <v>3293</v>
      </c>
      <c r="AH116" s="82" t="s">
        <v>3291</v>
      </c>
      <c r="AI116" s="82" t="s">
        <v>3291</v>
      </c>
      <c r="AJ116" s="82" t="s">
        <v>4290</v>
      </c>
      <c r="AK116" s="82" t="s">
        <v>3289</v>
      </c>
      <c r="AL116" s="82" t="s">
        <v>3294</v>
      </c>
      <c r="AM116" s="82" t="s">
        <v>3291</v>
      </c>
      <c r="AN116" s="82" t="s">
        <v>3301</v>
      </c>
      <c r="AO116" s="82" t="s">
        <v>3293</v>
      </c>
      <c r="AP116" s="82" t="s">
        <v>3289</v>
      </c>
      <c r="AQ116" s="82" t="s">
        <v>3291</v>
      </c>
      <c r="AR116" s="82" t="s">
        <v>2868</v>
      </c>
      <c r="AS116" s="82" t="s">
        <v>2868</v>
      </c>
      <c r="AT116" s="82" t="s">
        <v>3302</v>
      </c>
      <c r="AU116" s="82" t="s">
        <v>3293</v>
      </c>
      <c r="AV116" s="82" t="s">
        <v>3291</v>
      </c>
      <c r="AW116" s="82" t="s">
        <v>3291</v>
      </c>
      <c r="AX116" s="82" t="s">
        <v>4277</v>
      </c>
      <c r="AY116" s="82" t="s">
        <v>3289</v>
      </c>
      <c r="AZ116" s="82" t="s">
        <v>3294</v>
      </c>
      <c r="BA116" s="82" t="s">
        <v>3291</v>
      </c>
      <c r="BB116" s="82" t="s">
        <v>3301</v>
      </c>
      <c r="BC116" s="82" t="s">
        <v>3293</v>
      </c>
      <c r="BD116" s="82" t="s">
        <v>3289</v>
      </c>
      <c r="BE116" s="82" t="s">
        <v>3291</v>
      </c>
      <c r="BF116" s="82" t="s">
        <v>2868</v>
      </c>
      <c r="BG116" s="82" t="s">
        <v>2868</v>
      </c>
      <c r="BH116" s="82" t="s">
        <v>3302</v>
      </c>
      <c r="BI116" s="82" t="s">
        <v>3293</v>
      </c>
      <c r="BJ116" s="82" t="s">
        <v>3291</v>
      </c>
      <c r="BK116" s="82" t="s">
        <v>3291</v>
      </c>
      <c r="BL116" s="82" t="s">
        <v>4291</v>
      </c>
      <c r="BM116" s="82" t="s">
        <v>3289</v>
      </c>
      <c r="BN116" s="82" t="s">
        <v>3294</v>
      </c>
      <c r="BO116" s="82" t="s">
        <v>3291</v>
      </c>
      <c r="BP116" s="82" t="s">
        <v>3301</v>
      </c>
      <c r="BQ116" s="82" t="s">
        <v>3293</v>
      </c>
      <c r="BR116" s="82" t="s">
        <v>3289</v>
      </c>
      <c r="BS116" s="82" t="s">
        <v>3291</v>
      </c>
      <c r="BT116" s="82" t="s">
        <v>2868</v>
      </c>
      <c r="BU116" s="82" t="s">
        <v>2868</v>
      </c>
      <c r="BV116" s="82" t="s">
        <v>3302</v>
      </c>
      <c r="BW116" s="82" t="s">
        <v>3293</v>
      </c>
      <c r="BX116" s="82" t="s">
        <v>3291</v>
      </c>
      <c r="BY116" s="82" t="s">
        <v>3291</v>
      </c>
      <c r="BZ116" s="82" t="s">
        <v>4278</v>
      </c>
      <c r="CA116" s="82" t="s">
        <v>3289</v>
      </c>
      <c r="CB116" s="82" t="s">
        <v>3294</v>
      </c>
      <c r="CC116" s="82" t="s">
        <v>3291</v>
      </c>
      <c r="CD116" s="82" t="s">
        <v>3301</v>
      </c>
      <c r="CE116" s="82" t="s">
        <v>3293</v>
      </c>
      <c r="CF116" s="82" t="s">
        <v>3289</v>
      </c>
      <c r="CG116" s="82" t="s">
        <v>3291</v>
      </c>
      <c r="CH116" s="82" t="s">
        <v>2868</v>
      </c>
      <c r="CI116" s="82" t="s">
        <v>2868</v>
      </c>
      <c r="CJ116" s="82" t="s">
        <v>3302</v>
      </c>
      <c r="CK116" s="82" t="s">
        <v>3293</v>
      </c>
      <c r="CL116" s="82" t="s">
        <v>3291</v>
      </c>
      <c r="CM116" s="82" t="s">
        <v>3291</v>
      </c>
      <c r="CN116" s="82" t="s">
        <v>4279</v>
      </c>
      <c r="CO116" s="82" t="s">
        <v>3289</v>
      </c>
      <c r="CP116" s="82" t="s">
        <v>3294</v>
      </c>
      <c r="CQ116" s="82" t="s">
        <v>3291</v>
      </c>
      <c r="CR116" s="82" t="s">
        <v>3301</v>
      </c>
      <c r="CS116" s="82" t="s">
        <v>3293</v>
      </c>
      <c r="CT116" s="82" t="s">
        <v>3289</v>
      </c>
      <c r="CU116" s="82" t="s">
        <v>3291</v>
      </c>
      <c r="CV116" s="82" t="s">
        <v>2868</v>
      </c>
      <c r="CW116" s="82" t="s">
        <v>2868</v>
      </c>
      <c r="CX116" s="82" t="s">
        <v>3302</v>
      </c>
      <c r="CY116" s="82" t="s">
        <v>3293</v>
      </c>
      <c r="CZ116" s="82" t="s">
        <v>3291</v>
      </c>
      <c r="DA116" s="82" t="s">
        <v>3291</v>
      </c>
      <c r="DB116" s="82" t="s">
        <v>4280</v>
      </c>
      <c r="DC116" s="82" t="s">
        <v>3289</v>
      </c>
      <c r="DD116" s="82" t="s">
        <v>3294</v>
      </c>
      <c r="DE116" s="82" t="s">
        <v>3291</v>
      </c>
      <c r="DF116" s="82" t="s">
        <v>3301</v>
      </c>
      <c r="DG116" s="82" t="s">
        <v>3293</v>
      </c>
      <c r="DH116" s="82" t="s">
        <v>3289</v>
      </c>
      <c r="DI116" s="82" t="s">
        <v>3291</v>
      </c>
      <c r="DJ116" s="82" t="s">
        <v>2868</v>
      </c>
      <c r="DK116" s="82" t="s">
        <v>2868</v>
      </c>
      <c r="DL116" s="82" t="s">
        <v>3302</v>
      </c>
      <c r="DM116" s="82" t="s">
        <v>3293</v>
      </c>
      <c r="DN116" s="82" t="s">
        <v>3291</v>
      </c>
      <c r="DO116" s="82" t="s">
        <v>3291</v>
      </c>
      <c r="DP116" s="82" t="s">
        <v>4281</v>
      </c>
      <c r="DQ116" s="82" t="s">
        <v>3297</v>
      </c>
      <c r="DR116" s="82" t="s">
        <v>2868</v>
      </c>
      <c r="DS116" s="82" t="s">
        <v>2868</v>
      </c>
      <c r="DT116" s="82" t="s">
        <v>2868</v>
      </c>
      <c r="DU116" s="82" t="s">
        <v>2868</v>
      </c>
      <c r="DV116" s="82" t="s">
        <v>2868</v>
      </c>
      <c r="DW116" s="82" t="s">
        <v>2868</v>
      </c>
      <c r="DX116" s="82" t="s">
        <v>2868</v>
      </c>
      <c r="DY116" s="82" t="s">
        <v>2868</v>
      </c>
      <c r="DZ116" s="82" t="s">
        <v>2868</v>
      </c>
      <c r="EA116" s="82" t="s">
        <v>2868</v>
      </c>
      <c r="EB116" s="82" t="s">
        <v>2868</v>
      </c>
      <c r="EC116" s="82" t="s">
        <v>2868</v>
      </c>
      <c r="ED116" s="82" t="s">
        <v>4292</v>
      </c>
      <c r="EE116" s="82" t="s">
        <v>3289</v>
      </c>
      <c r="EF116" s="82" t="s">
        <v>3294</v>
      </c>
      <c r="EG116" s="82" t="s">
        <v>3291</v>
      </c>
      <c r="EH116" s="82" t="s">
        <v>3301</v>
      </c>
      <c r="EI116" s="82" t="s">
        <v>3293</v>
      </c>
      <c r="EJ116" s="82" t="s">
        <v>3289</v>
      </c>
      <c r="EK116" s="82" t="s">
        <v>3291</v>
      </c>
      <c r="EL116" s="82" t="s">
        <v>2868</v>
      </c>
      <c r="EM116" s="82" t="s">
        <v>2868</v>
      </c>
      <c r="EN116" s="82" t="s">
        <v>3302</v>
      </c>
      <c r="EO116" s="82" t="s">
        <v>3293</v>
      </c>
      <c r="EP116" s="82" t="s">
        <v>3291</v>
      </c>
      <c r="EQ116" s="82" t="s">
        <v>3291</v>
      </c>
      <c r="ER116" s="82" t="s">
        <v>4282</v>
      </c>
      <c r="ES116" s="82" t="s">
        <v>3289</v>
      </c>
      <c r="ET116" s="82" t="s">
        <v>3294</v>
      </c>
      <c r="EU116" s="82" t="s">
        <v>3291</v>
      </c>
      <c r="EV116" s="82" t="s">
        <v>3301</v>
      </c>
      <c r="EW116" s="82" t="s">
        <v>3293</v>
      </c>
      <c r="EX116" s="82" t="s">
        <v>3289</v>
      </c>
      <c r="EY116" s="82" t="s">
        <v>3291</v>
      </c>
      <c r="EZ116" s="82" t="s">
        <v>2868</v>
      </c>
      <c r="FA116" s="82" t="s">
        <v>2868</v>
      </c>
      <c r="FB116" s="82" t="s">
        <v>3302</v>
      </c>
      <c r="FC116" s="82" t="s">
        <v>3293</v>
      </c>
      <c r="FD116" s="82" t="s">
        <v>3291</v>
      </c>
      <c r="FE116" s="82" t="s">
        <v>3291</v>
      </c>
      <c r="FF116" s="82" t="s">
        <v>4283</v>
      </c>
      <c r="FG116" s="82" t="s">
        <v>3289</v>
      </c>
      <c r="FH116" s="82" t="s">
        <v>3294</v>
      </c>
      <c r="FI116" s="82" t="s">
        <v>3291</v>
      </c>
      <c r="FJ116" s="82" t="s">
        <v>3301</v>
      </c>
      <c r="FK116" s="82" t="s">
        <v>3293</v>
      </c>
      <c r="FL116" s="82" t="s">
        <v>3289</v>
      </c>
      <c r="FM116" s="82" t="s">
        <v>3291</v>
      </c>
      <c r="FN116" s="82" t="s">
        <v>2868</v>
      </c>
      <c r="FO116" s="82" t="s">
        <v>2868</v>
      </c>
      <c r="FP116" s="82" t="s">
        <v>3302</v>
      </c>
      <c r="FQ116" s="82" t="s">
        <v>3293</v>
      </c>
      <c r="FR116" s="82" t="s">
        <v>3291</v>
      </c>
      <c r="FS116" s="82" t="s">
        <v>3291</v>
      </c>
      <c r="FT116" s="82" t="s">
        <v>4293</v>
      </c>
      <c r="FU116" s="82" t="s">
        <v>3289</v>
      </c>
      <c r="FV116" s="82" t="s">
        <v>3294</v>
      </c>
      <c r="FW116" s="82" t="s">
        <v>3291</v>
      </c>
      <c r="FX116" s="82" t="s">
        <v>3301</v>
      </c>
      <c r="FY116" s="82" t="s">
        <v>3293</v>
      </c>
      <c r="FZ116" s="82" t="s">
        <v>3289</v>
      </c>
      <c r="GA116" s="82" t="s">
        <v>3291</v>
      </c>
      <c r="GB116" s="82" t="s">
        <v>2868</v>
      </c>
      <c r="GC116" s="82" t="s">
        <v>2868</v>
      </c>
      <c r="GD116" s="82" t="s">
        <v>3302</v>
      </c>
      <c r="GE116" s="82" t="s">
        <v>3293</v>
      </c>
      <c r="GF116" s="82" t="s">
        <v>3291</v>
      </c>
      <c r="GG116" s="82" t="s">
        <v>3291</v>
      </c>
      <c r="GH116" s="82" t="s">
        <v>4284</v>
      </c>
      <c r="GI116" s="82" t="s">
        <v>3289</v>
      </c>
      <c r="GJ116" s="82" t="s">
        <v>3294</v>
      </c>
      <c r="GK116" s="82" t="s">
        <v>3291</v>
      </c>
      <c r="GL116" s="82" t="s">
        <v>3301</v>
      </c>
      <c r="GM116" s="82" t="s">
        <v>3293</v>
      </c>
      <c r="GN116" s="82" t="s">
        <v>3289</v>
      </c>
      <c r="GO116" s="82" t="s">
        <v>3291</v>
      </c>
      <c r="GP116" s="82" t="s">
        <v>2868</v>
      </c>
      <c r="GQ116" s="82" t="s">
        <v>2868</v>
      </c>
      <c r="GR116" s="82" t="s">
        <v>3302</v>
      </c>
      <c r="GS116" s="82" t="s">
        <v>3293</v>
      </c>
      <c r="GT116" s="82" t="s">
        <v>3291</v>
      </c>
      <c r="GU116" s="82" t="s">
        <v>3291</v>
      </c>
      <c r="GV116" s="82" t="s">
        <v>4294</v>
      </c>
      <c r="GW116" s="82" t="s">
        <v>3289</v>
      </c>
      <c r="GX116" s="82" t="s">
        <v>3294</v>
      </c>
      <c r="GY116" s="82" t="s">
        <v>3291</v>
      </c>
      <c r="GZ116" s="82" t="s">
        <v>3301</v>
      </c>
      <c r="HA116" s="82" t="s">
        <v>3293</v>
      </c>
      <c r="HB116" s="82" t="s">
        <v>3289</v>
      </c>
      <c r="HC116" s="82" t="s">
        <v>3291</v>
      </c>
      <c r="HD116" s="82" t="s">
        <v>2868</v>
      </c>
      <c r="HE116" s="82" t="s">
        <v>2868</v>
      </c>
      <c r="HF116" s="82" t="s">
        <v>3302</v>
      </c>
      <c r="HG116" s="82" t="s">
        <v>3293</v>
      </c>
      <c r="HH116" s="82" t="s">
        <v>3291</v>
      </c>
      <c r="HI116" s="82" t="s">
        <v>3291</v>
      </c>
      <c r="HJ116" s="82" t="s">
        <v>4285</v>
      </c>
      <c r="HK116" s="82" t="s">
        <v>3289</v>
      </c>
      <c r="HL116" s="82" t="s">
        <v>3294</v>
      </c>
      <c r="HM116" s="82" t="s">
        <v>3291</v>
      </c>
      <c r="HN116" s="82" t="s">
        <v>3301</v>
      </c>
      <c r="HO116" s="82" t="s">
        <v>3293</v>
      </c>
      <c r="HP116" s="82" t="s">
        <v>3289</v>
      </c>
      <c r="HQ116" s="82" t="s">
        <v>3291</v>
      </c>
      <c r="HR116" s="82" t="s">
        <v>2868</v>
      </c>
      <c r="HS116" s="82" t="s">
        <v>2868</v>
      </c>
      <c r="HT116" s="82" t="s">
        <v>3302</v>
      </c>
      <c r="HU116" s="82" t="s">
        <v>3293</v>
      </c>
      <c r="HV116" s="82" t="s">
        <v>3291</v>
      </c>
      <c r="HW116" s="82" t="s">
        <v>3291</v>
      </c>
      <c r="HX116" s="82" t="s">
        <v>4286</v>
      </c>
      <c r="HY116" s="82" t="s">
        <v>3297</v>
      </c>
      <c r="HZ116" s="82" t="s">
        <v>2868</v>
      </c>
      <c r="IA116" s="82" t="s">
        <v>2868</v>
      </c>
      <c r="IB116" s="82" t="s">
        <v>2868</v>
      </c>
      <c r="IC116" s="82" t="s">
        <v>2868</v>
      </c>
      <c r="ID116" s="82" t="s">
        <v>2868</v>
      </c>
      <c r="IE116" s="82" t="s">
        <v>2868</v>
      </c>
      <c r="IF116" s="82" t="s">
        <v>2868</v>
      </c>
      <c r="IG116" s="82" t="s">
        <v>2868</v>
      </c>
      <c r="IH116" s="82" t="s">
        <v>2868</v>
      </c>
      <c r="II116" s="82" t="s">
        <v>2868</v>
      </c>
      <c r="IJ116" s="82" t="s">
        <v>2868</v>
      </c>
      <c r="IK116" s="82" t="s">
        <v>2868</v>
      </c>
      <c r="IL116" s="82" t="s">
        <v>4287</v>
      </c>
      <c r="IM116" s="82" t="s">
        <v>3289</v>
      </c>
      <c r="IN116" s="82" t="s">
        <v>3294</v>
      </c>
      <c r="IO116" s="82" t="s">
        <v>3291</v>
      </c>
      <c r="IP116" s="82" t="s">
        <v>3301</v>
      </c>
      <c r="IQ116" s="82" t="s">
        <v>3293</v>
      </c>
      <c r="IR116" s="82" t="s">
        <v>3289</v>
      </c>
      <c r="IS116" s="82" t="s">
        <v>3291</v>
      </c>
      <c r="IT116" s="82" t="s">
        <v>2868</v>
      </c>
      <c r="IU116" s="82" t="s">
        <v>2868</v>
      </c>
      <c r="IV116" s="82" t="s">
        <v>3302</v>
      </c>
      <c r="IW116" s="82" t="s">
        <v>3293</v>
      </c>
      <c r="IX116" s="82" t="s">
        <v>3291</v>
      </c>
      <c r="IY116" s="82" t="s">
        <v>3291</v>
      </c>
      <c r="IZ116" s="82" t="s">
        <v>4288</v>
      </c>
      <c r="JA116" s="82" t="s">
        <v>3289</v>
      </c>
      <c r="JB116" s="82" t="s">
        <v>3294</v>
      </c>
      <c r="JC116" s="82" t="s">
        <v>3291</v>
      </c>
      <c r="JD116" s="82" t="s">
        <v>3301</v>
      </c>
      <c r="JE116" s="82" t="s">
        <v>3293</v>
      </c>
      <c r="JF116" s="82" t="s">
        <v>3289</v>
      </c>
      <c r="JG116" s="82" t="s">
        <v>3291</v>
      </c>
      <c r="JH116" s="82" t="s">
        <v>2868</v>
      </c>
      <c r="JI116" s="82" t="s">
        <v>2868</v>
      </c>
      <c r="JJ116" s="82" t="s">
        <v>3302</v>
      </c>
      <c r="JK116" s="82" t="s">
        <v>3293</v>
      </c>
      <c r="JL116" s="82" t="s">
        <v>3291</v>
      </c>
      <c r="JM116" s="82" t="s">
        <v>3291</v>
      </c>
      <c r="JN116" s="82" t="s">
        <v>4295</v>
      </c>
      <c r="JO116" s="82" t="s">
        <v>3289</v>
      </c>
      <c r="JP116" s="82" t="s">
        <v>3294</v>
      </c>
      <c r="JQ116" s="82" t="s">
        <v>3291</v>
      </c>
      <c r="JR116" s="82" t="s">
        <v>3301</v>
      </c>
      <c r="JS116" s="82" t="s">
        <v>3293</v>
      </c>
      <c r="JT116" s="82" t="s">
        <v>3289</v>
      </c>
      <c r="JU116" s="82" t="s">
        <v>3291</v>
      </c>
      <c r="JV116" s="82" t="s">
        <v>2868</v>
      </c>
      <c r="JW116" s="82" t="s">
        <v>2868</v>
      </c>
      <c r="JX116" s="82" t="s">
        <v>3302</v>
      </c>
      <c r="JY116" s="82" t="s">
        <v>3293</v>
      </c>
      <c r="JZ116" s="82" t="s">
        <v>3291</v>
      </c>
      <c r="KA116" s="82" t="s">
        <v>3291</v>
      </c>
      <c r="KB116" s="82" t="s">
        <v>4289</v>
      </c>
      <c r="KC116" s="82" t="s">
        <v>3289</v>
      </c>
      <c r="KD116" s="82" t="s">
        <v>3294</v>
      </c>
      <c r="KE116" s="82" t="s">
        <v>3291</v>
      </c>
      <c r="KF116" s="82" t="s">
        <v>3301</v>
      </c>
      <c r="KG116" s="82" t="s">
        <v>3293</v>
      </c>
      <c r="KH116" s="82" t="s">
        <v>3289</v>
      </c>
      <c r="KI116" s="82" t="s">
        <v>3291</v>
      </c>
      <c r="KJ116" s="82" t="s">
        <v>2868</v>
      </c>
      <c r="KK116" s="82" t="s">
        <v>2868</v>
      </c>
      <c r="KL116" s="82" t="s">
        <v>3302</v>
      </c>
      <c r="KM116" s="82" t="s">
        <v>3293</v>
      </c>
      <c r="KN116" s="82" t="s">
        <v>3291</v>
      </c>
      <c r="KO116" s="82" t="s">
        <v>3291</v>
      </c>
      <c r="KP116" s="82" t="s">
        <v>2868</v>
      </c>
      <c r="KQ116" s="82" t="s">
        <v>2868</v>
      </c>
      <c r="KR116" s="82" t="s">
        <v>2868</v>
      </c>
      <c r="KS116" s="82" t="s">
        <v>2868</v>
      </c>
      <c r="KT116" s="82" t="s">
        <v>2868</v>
      </c>
      <c r="KU116" s="82" t="s">
        <v>2868</v>
      </c>
      <c r="KV116" s="82" t="s">
        <v>2868</v>
      </c>
      <c r="KW116" s="82" t="s">
        <v>2868</v>
      </c>
      <c r="KX116" s="82" t="s">
        <v>2868</v>
      </c>
      <c r="KY116" s="82" t="s">
        <v>2868</v>
      </c>
      <c r="KZ116" s="82" t="s">
        <v>2868</v>
      </c>
      <c r="LA116" s="82" t="s">
        <v>2868</v>
      </c>
      <c r="LB116" s="82" t="s">
        <v>2868</v>
      </c>
      <c r="LC116" s="82" t="s">
        <v>2868</v>
      </c>
      <c r="LD116" s="82" t="s">
        <v>2868</v>
      </c>
      <c r="LE116" s="82" t="s">
        <v>2868</v>
      </c>
      <c r="LF116" s="82" t="s">
        <v>2868</v>
      </c>
      <c r="LG116" s="82" t="s">
        <v>2868</v>
      </c>
      <c r="LH116" s="82" t="s">
        <v>2868</v>
      </c>
      <c r="LI116" s="82" t="s">
        <v>2868</v>
      </c>
      <c r="LJ116" s="82" t="s">
        <v>2868</v>
      </c>
      <c r="LK116" s="82" t="s">
        <v>2868</v>
      </c>
      <c r="LL116" s="82" t="s">
        <v>2868</v>
      </c>
      <c r="LM116" s="82" t="s">
        <v>2868</v>
      </c>
      <c r="LN116" s="82" t="s">
        <v>2868</v>
      </c>
      <c r="LO116" s="82" t="s">
        <v>2868</v>
      </c>
      <c r="LP116" s="82" t="s">
        <v>2868</v>
      </c>
      <c r="LQ116" s="82" t="s">
        <v>2868</v>
      </c>
      <c r="LR116" s="82" t="s">
        <v>2868</v>
      </c>
      <c r="LS116" s="82" t="s">
        <v>2868</v>
      </c>
      <c r="LT116" s="82" t="s">
        <v>2868</v>
      </c>
      <c r="LU116" s="82" t="s">
        <v>2868</v>
      </c>
      <c r="LV116" s="82" t="s">
        <v>2868</v>
      </c>
      <c r="LW116" s="82" t="s">
        <v>2868</v>
      </c>
      <c r="LX116" s="82" t="s">
        <v>2868</v>
      </c>
      <c r="LY116" s="82" t="s">
        <v>2868</v>
      </c>
      <c r="LZ116" s="82" t="s">
        <v>2868</v>
      </c>
      <c r="MA116" s="82" t="s">
        <v>2868</v>
      </c>
      <c r="MB116" s="82" t="s">
        <v>2868</v>
      </c>
      <c r="MC116" s="82" t="s">
        <v>2868</v>
      </c>
      <c r="MD116" s="82" t="s">
        <v>2868</v>
      </c>
      <c r="ME116" s="82" t="s">
        <v>2868</v>
      </c>
      <c r="MF116" s="82" t="s">
        <v>2868</v>
      </c>
      <c r="MG116" s="82" t="s">
        <v>2868</v>
      </c>
      <c r="MH116" s="82" t="s">
        <v>2868</v>
      </c>
      <c r="MI116" s="82" t="s">
        <v>2868</v>
      </c>
      <c r="MJ116" s="82" t="s">
        <v>2868</v>
      </c>
      <c r="MK116" s="82" t="s">
        <v>2868</v>
      </c>
      <c r="ML116" s="82" t="s">
        <v>2868</v>
      </c>
      <c r="MM116" s="82" t="s">
        <v>2868</v>
      </c>
      <c r="MN116" s="82" t="s">
        <v>2868</v>
      </c>
      <c r="MO116" s="82" t="s">
        <v>2868</v>
      </c>
      <c r="MP116" s="82" t="s">
        <v>2868</v>
      </c>
      <c r="MQ116" s="82" t="s">
        <v>2868</v>
      </c>
      <c r="MR116" s="82" t="s">
        <v>2868</v>
      </c>
      <c r="MS116" s="82" t="s">
        <v>2868</v>
      </c>
      <c r="MT116" s="82" t="s">
        <v>2868</v>
      </c>
      <c r="MU116" s="82" t="s">
        <v>2868</v>
      </c>
      <c r="MV116" s="82" t="s">
        <v>2868</v>
      </c>
      <c r="MW116" s="82" t="s">
        <v>2868</v>
      </c>
      <c r="MX116" s="82" t="s">
        <v>2868</v>
      </c>
      <c r="MY116" s="82" t="s">
        <v>2868</v>
      </c>
      <c r="MZ116" s="82" t="s">
        <v>2868</v>
      </c>
      <c r="NA116" s="82" t="s">
        <v>2868</v>
      </c>
      <c r="NB116" s="82" t="s">
        <v>2868</v>
      </c>
      <c r="NC116" s="82" t="s">
        <v>2868</v>
      </c>
      <c r="ND116" s="82" t="s">
        <v>2868</v>
      </c>
      <c r="NE116" s="82" t="s">
        <v>2868</v>
      </c>
      <c r="NF116" s="82" t="s">
        <v>2868</v>
      </c>
      <c r="NG116" s="82" t="s">
        <v>2868</v>
      </c>
      <c r="NH116" s="82" t="s">
        <v>2868</v>
      </c>
      <c r="NI116" s="82" t="s">
        <v>2868</v>
      </c>
      <c r="NJ116" s="82" t="s">
        <v>2868</v>
      </c>
      <c r="NK116" s="82" t="s">
        <v>2868</v>
      </c>
      <c r="NL116" s="82" t="s">
        <v>2868</v>
      </c>
      <c r="NM116" s="82" t="s">
        <v>2868</v>
      </c>
      <c r="NN116" s="82" t="s">
        <v>2868</v>
      </c>
      <c r="NO116" s="82" t="s">
        <v>2868</v>
      </c>
      <c r="NP116" s="82" t="s">
        <v>2868</v>
      </c>
      <c r="NQ116" s="82" t="s">
        <v>2868</v>
      </c>
      <c r="NR116" s="82" t="s">
        <v>2868</v>
      </c>
      <c r="NS116" s="82" t="s">
        <v>2868</v>
      </c>
      <c r="NT116" s="82" t="s">
        <v>2868</v>
      </c>
      <c r="NU116" s="82" t="s">
        <v>2868</v>
      </c>
      <c r="NV116" s="82" t="s">
        <v>2868</v>
      </c>
      <c r="NW116" s="82" t="s">
        <v>2868</v>
      </c>
      <c r="NX116" s="82" t="s">
        <v>2868</v>
      </c>
      <c r="NY116" s="82" t="s">
        <v>2868</v>
      </c>
      <c r="NZ116" s="82" t="s">
        <v>2868</v>
      </c>
      <c r="OA116" s="82" t="s">
        <v>2868</v>
      </c>
      <c r="OB116" s="82" t="s">
        <v>2868</v>
      </c>
      <c r="OC116" s="82" t="s">
        <v>2868</v>
      </c>
      <c r="OD116" s="82" t="s">
        <v>2868</v>
      </c>
      <c r="OE116" s="82" t="s">
        <v>2868</v>
      </c>
      <c r="OF116" s="82" t="s">
        <v>2868</v>
      </c>
      <c r="OG116" s="82" t="s">
        <v>2868</v>
      </c>
      <c r="OH116" s="82" t="s">
        <v>2868</v>
      </c>
      <c r="OI116" s="82" t="s">
        <v>2868</v>
      </c>
      <c r="OJ116" s="82" t="s">
        <v>2868</v>
      </c>
      <c r="OK116" s="82" t="s">
        <v>2868</v>
      </c>
      <c r="OL116" s="82" t="s">
        <v>2868</v>
      </c>
      <c r="OM116" s="82" t="s">
        <v>2868</v>
      </c>
      <c r="ON116" s="82" t="s">
        <v>2868</v>
      </c>
      <c r="OO116" s="82" t="s">
        <v>2868</v>
      </c>
      <c r="OP116" s="82" t="s">
        <v>2868</v>
      </c>
      <c r="OQ116" s="82" t="s">
        <v>2868</v>
      </c>
      <c r="OR116" s="82" t="s">
        <v>2868</v>
      </c>
      <c r="OS116" s="82" t="s">
        <v>2868</v>
      </c>
      <c r="OT116" s="82" t="s">
        <v>2868</v>
      </c>
      <c r="OU116" s="82" t="s">
        <v>2868</v>
      </c>
      <c r="OV116" s="82" t="s">
        <v>2868</v>
      </c>
      <c r="OW116" s="82" t="s">
        <v>2868</v>
      </c>
      <c r="OX116" s="82" t="s">
        <v>2868</v>
      </c>
      <c r="OY116" s="82" t="s">
        <v>2868</v>
      </c>
      <c r="OZ116" s="82" t="s">
        <v>2868</v>
      </c>
      <c r="PA116" s="82" t="s">
        <v>2868</v>
      </c>
      <c r="PB116" s="82" t="s">
        <v>2868</v>
      </c>
      <c r="PC116" s="82" t="s">
        <v>2868</v>
      </c>
      <c r="PD116" s="82" t="s">
        <v>2868</v>
      </c>
      <c r="PE116" s="82" t="s">
        <v>2868</v>
      </c>
      <c r="PF116" s="82" t="s">
        <v>2868</v>
      </c>
      <c r="PG116" s="82" t="s">
        <v>2868</v>
      </c>
      <c r="PH116" s="82" t="s">
        <v>2868</v>
      </c>
      <c r="PI116" s="82" t="s">
        <v>2868</v>
      </c>
      <c r="PJ116" s="82" t="s">
        <v>2868</v>
      </c>
      <c r="PK116" s="82" t="s">
        <v>2868</v>
      </c>
      <c r="PL116" s="82" t="s">
        <v>2868</v>
      </c>
      <c r="PM116" s="82" t="s">
        <v>2868</v>
      </c>
      <c r="PN116" s="82" t="s">
        <v>2868</v>
      </c>
      <c r="PO116" s="82" t="s">
        <v>2868</v>
      </c>
      <c r="PP116" s="82" t="s">
        <v>2868</v>
      </c>
      <c r="PQ116" s="82" t="s">
        <v>2868</v>
      </c>
      <c r="PR116" s="82" t="s">
        <v>2868</v>
      </c>
      <c r="PS116" s="82" t="s">
        <v>2868</v>
      </c>
      <c r="PT116" s="82" t="s">
        <v>2868</v>
      </c>
      <c r="PU116" s="82" t="s">
        <v>2868</v>
      </c>
      <c r="PV116" s="82" t="s">
        <v>2868</v>
      </c>
      <c r="PW116" s="82" t="s">
        <v>2868</v>
      </c>
      <c r="PX116" s="82" t="s">
        <v>2868</v>
      </c>
      <c r="PY116" s="82" t="s">
        <v>2868</v>
      </c>
      <c r="PZ116" s="82" t="s">
        <v>2868</v>
      </c>
      <c r="QA116" s="82" t="s">
        <v>2868</v>
      </c>
      <c r="QB116" s="82" t="s">
        <v>2868</v>
      </c>
      <c r="QC116" s="82" t="s">
        <v>2868</v>
      </c>
      <c r="QD116" s="82" t="s">
        <v>2868</v>
      </c>
      <c r="QE116" s="82" t="s">
        <v>2868</v>
      </c>
      <c r="QF116" s="82" t="s">
        <v>2868</v>
      </c>
      <c r="QG116" s="82" t="s">
        <v>2868</v>
      </c>
      <c r="QH116" s="82" t="s">
        <v>2868</v>
      </c>
      <c r="QI116" s="82" t="s">
        <v>2868</v>
      </c>
      <c r="QJ116" s="82" t="s">
        <v>2868</v>
      </c>
      <c r="QK116" s="82" t="s">
        <v>2868</v>
      </c>
      <c r="QL116" s="82" t="s">
        <v>2868</v>
      </c>
      <c r="QM116" s="82" t="s">
        <v>2868</v>
      </c>
    </row>
    <row r="117" spans="2:455">
      <c r="B117" s="82" t="s">
        <v>3025</v>
      </c>
      <c r="C117" s="82" t="s">
        <v>4238</v>
      </c>
      <c r="D117" s="82" t="s">
        <v>3025</v>
      </c>
      <c r="E117" s="82" t="s">
        <v>3428</v>
      </c>
      <c r="F117" s="82" t="s">
        <v>849</v>
      </c>
      <c r="G117" s="82" t="s">
        <v>1389</v>
      </c>
      <c r="H117" s="82" t="s">
        <v>1389</v>
      </c>
      <c r="I117" s="82" t="s">
        <v>4019</v>
      </c>
      <c r="J117" s="82" t="s">
        <v>4021</v>
      </c>
      <c r="K117" s="82" t="s">
        <v>3303</v>
      </c>
      <c r="L117" s="82" t="s">
        <v>3291</v>
      </c>
      <c r="M117" s="82" t="s">
        <v>3297</v>
      </c>
      <c r="N117" s="82" t="s">
        <v>3341</v>
      </c>
      <c r="O117" s="82" t="s">
        <v>3291</v>
      </c>
      <c r="P117" s="82" t="s">
        <v>3306</v>
      </c>
      <c r="Q117" s="82" t="s">
        <v>3291</v>
      </c>
      <c r="R117" s="82" t="s">
        <v>3321</v>
      </c>
      <c r="S117" s="82" t="s">
        <v>3291</v>
      </c>
      <c r="T117" s="82" t="s">
        <v>2868</v>
      </c>
      <c r="U117" s="82" t="s">
        <v>2868</v>
      </c>
      <c r="V117" s="82" t="s">
        <v>4276</v>
      </c>
      <c r="W117" s="82" t="s">
        <v>3289</v>
      </c>
      <c r="X117" s="82" t="s">
        <v>3294</v>
      </c>
      <c r="Y117" s="82" t="s">
        <v>3291</v>
      </c>
      <c r="Z117" s="82" t="s">
        <v>3314</v>
      </c>
      <c r="AA117" s="82" t="s">
        <v>3291</v>
      </c>
      <c r="AB117" s="82" t="s">
        <v>3289</v>
      </c>
      <c r="AC117" s="82" t="s">
        <v>3293</v>
      </c>
      <c r="AD117" s="82" t="s">
        <v>2868</v>
      </c>
      <c r="AE117" s="82" t="s">
        <v>2868</v>
      </c>
      <c r="AF117" s="82" t="s">
        <v>3302</v>
      </c>
      <c r="AG117" s="82" t="s">
        <v>3293</v>
      </c>
      <c r="AH117" s="82" t="s">
        <v>3297</v>
      </c>
      <c r="AI117" s="82" t="s">
        <v>3291</v>
      </c>
      <c r="AJ117" s="82" t="s">
        <v>4290</v>
      </c>
      <c r="AK117" s="82" t="s">
        <v>3289</v>
      </c>
      <c r="AL117" s="82" t="s">
        <v>3294</v>
      </c>
      <c r="AM117" s="82" t="s">
        <v>3291</v>
      </c>
      <c r="AN117" s="82" t="s">
        <v>3334</v>
      </c>
      <c r="AO117" s="82" t="s">
        <v>3291</v>
      </c>
      <c r="AP117" s="82" t="s">
        <v>3289</v>
      </c>
      <c r="AQ117" s="82" t="s">
        <v>3293</v>
      </c>
      <c r="AR117" s="82" t="s">
        <v>2868</v>
      </c>
      <c r="AS117" s="82" t="s">
        <v>2868</v>
      </c>
      <c r="AT117" s="82" t="s">
        <v>3302</v>
      </c>
      <c r="AU117" s="82" t="s">
        <v>3293</v>
      </c>
      <c r="AV117" s="82" t="s">
        <v>3304</v>
      </c>
      <c r="AW117" s="82" t="s">
        <v>3291</v>
      </c>
      <c r="AX117" s="82" t="s">
        <v>4277</v>
      </c>
      <c r="AY117" s="82" t="s">
        <v>3289</v>
      </c>
      <c r="AZ117" s="82" t="s">
        <v>3294</v>
      </c>
      <c r="BA117" s="82" t="s">
        <v>3291</v>
      </c>
      <c r="BB117" s="82" t="s">
        <v>3298</v>
      </c>
      <c r="BC117" s="82" t="s">
        <v>3293</v>
      </c>
      <c r="BD117" s="82" t="s">
        <v>3289</v>
      </c>
      <c r="BE117" s="82" t="s">
        <v>3293</v>
      </c>
      <c r="BF117" s="82" t="s">
        <v>2868</v>
      </c>
      <c r="BG117" s="82" t="s">
        <v>2868</v>
      </c>
      <c r="BH117" s="82" t="s">
        <v>3302</v>
      </c>
      <c r="BI117" s="82" t="s">
        <v>3293</v>
      </c>
      <c r="BJ117" s="82" t="s">
        <v>3289</v>
      </c>
      <c r="BK117" s="82" t="s">
        <v>3293</v>
      </c>
      <c r="BL117" s="82" t="s">
        <v>4291</v>
      </c>
      <c r="BM117" s="82" t="s">
        <v>3289</v>
      </c>
      <c r="BN117" s="82" t="s">
        <v>3294</v>
      </c>
      <c r="BO117" s="82" t="s">
        <v>3291</v>
      </c>
      <c r="BP117" s="82" t="s">
        <v>3301</v>
      </c>
      <c r="BQ117" s="82" t="s">
        <v>3293</v>
      </c>
      <c r="BR117" s="82" t="s">
        <v>3289</v>
      </c>
      <c r="BS117" s="82" t="s">
        <v>3291</v>
      </c>
      <c r="BT117" s="82" t="s">
        <v>2868</v>
      </c>
      <c r="BU117" s="82" t="s">
        <v>2868</v>
      </c>
      <c r="BV117" s="82" t="s">
        <v>3302</v>
      </c>
      <c r="BW117" s="82" t="s">
        <v>3293</v>
      </c>
      <c r="BX117" s="82" t="s">
        <v>3291</v>
      </c>
      <c r="BY117" s="82" t="s">
        <v>3291</v>
      </c>
      <c r="BZ117" s="82" t="s">
        <v>4278</v>
      </c>
      <c r="CA117" s="82" t="s">
        <v>3289</v>
      </c>
      <c r="CB117" s="82" t="s">
        <v>3294</v>
      </c>
      <c r="CC117" s="82" t="s">
        <v>3291</v>
      </c>
      <c r="CD117" s="82" t="s">
        <v>3301</v>
      </c>
      <c r="CE117" s="82" t="s">
        <v>3293</v>
      </c>
      <c r="CF117" s="82" t="s">
        <v>3289</v>
      </c>
      <c r="CG117" s="82" t="s">
        <v>3291</v>
      </c>
      <c r="CH117" s="82" t="s">
        <v>2868</v>
      </c>
      <c r="CI117" s="82" t="s">
        <v>2868</v>
      </c>
      <c r="CJ117" s="82" t="s">
        <v>3302</v>
      </c>
      <c r="CK117" s="82" t="s">
        <v>3293</v>
      </c>
      <c r="CL117" s="82" t="s">
        <v>3291</v>
      </c>
      <c r="CM117" s="82" t="s">
        <v>3291</v>
      </c>
      <c r="CN117" s="82" t="s">
        <v>4279</v>
      </c>
      <c r="CO117" s="82" t="s">
        <v>3289</v>
      </c>
      <c r="CP117" s="82" t="s">
        <v>3294</v>
      </c>
      <c r="CQ117" s="82" t="s">
        <v>3291</v>
      </c>
      <c r="CR117" s="82" t="s">
        <v>3298</v>
      </c>
      <c r="CS117" s="82" t="s">
        <v>3291</v>
      </c>
      <c r="CT117" s="82" t="s">
        <v>3289</v>
      </c>
      <c r="CU117" s="82" t="s">
        <v>3293</v>
      </c>
      <c r="CV117" s="82" t="s">
        <v>2868</v>
      </c>
      <c r="CW117" s="82" t="s">
        <v>2868</v>
      </c>
      <c r="CX117" s="82" t="s">
        <v>3302</v>
      </c>
      <c r="CY117" s="82" t="s">
        <v>3293</v>
      </c>
      <c r="CZ117" s="82" t="s">
        <v>3289</v>
      </c>
      <c r="DA117" s="82" t="s">
        <v>3291</v>
      </c>
      <c r="DB117" s="82" t="s">
        <v>4280</v>
      </c>
      <c r="DC117" s="82" t="s">
        <v>3289</v>
      </c>
      <c r="DD117" s="82" t="s">
        <v>3294</v>
      </c>
      <c r="DE117" s="82" t="s">
        <v>3291</v>
      </c>
      <c r="DF117" s="82" t="s">
        <v>3301</v>
      </c>
      <c r="DG117" s="82" t="s">
        <v>3293</v>
      </c>
      <c r="DH117" s="82" t="s">
        <v>3289</v>
      </c>
      <c r="DI117" s="82" t="s">
        <v>3291</v>
      </c>
      <c r="DJ117" s="82" t="s">
        <v>2868</v>
      </c>
      <c r="DK117" s="82" t="s">
        <v>2868</v>
      </c>
      <c r="DL117" s="82" t="s">
        <v>3302</v>
      </c>
      <c r="DM117" s="82" t="s">
        <v>3293</v>
      </c>
      <c r="DN117" s="82" t="s">
        <v>3291</v>
      </c>
      <c r="DO117" s="82" t="s">
        <v>3291</v>
      </c>
      <c r="DP117" s="82" t="s">
        <v>4281</v>
      </c>
      <c r="DQ117" s="82" t="s">
        <v>3297</v>
      </c>
      <c r="DR117" s="82" t="s">
        <v>2868</v>
      </c>
      <c r="DS117" s="82" t="s">
        <v>2868</v>
      </c>
      <c r="DT117" s="82" t="s">
        <v>2868</v>
      </c>
      <c r="DU117" s="82" t="s">
        <v>2868</v>
      </c>
      <c r="DV117" s="82" t="s">
        <v>2868</v>
      </c>
      <c r="DW117" s="82" t="s">
        <v>2868</v>
      </c>
      <c r="DX117" s="82" t="s">
        <v>2868</v>
      </c>
      <c r="DY117" s="82" t="s">
        <v>2868</v>
      </c>
      <c r="DZ117" s="82" t="s">
        <v>2868</v>
      </c>
      <c r="EA117" s="82" t="s">
        <v>2868</v>
      </c>
      <c r="EB117" s="82" t="s">
        <v>2868</v>
      </c>
      <c r="EC117" s="82" t="s">
        <v>2868</v>
      </c>
      <c r="ED117" s="82" t="s">
        <v>4292</v>
      </c>
      <c r="EE117" s="82" t="s">
        <v>3289</v>
      </c>
      <c r="EF117" s="82" t="s">
        <v>3294</v>
      </c>
      <c r="EG117" s="82" t="s">
        <v>3291</v>
      </c>
      <c r="EH117" s="82" t="s">
        <v>3298</v>
      </c>
      <c r="EI117" s="82" t="s">
        <v>3291</v>
      </c>
      <c r="EJ117" s="82" t="s">
        <v>3289</v>
      </c>
      <c r="EK117" s="82" t="s">
        <v>3293</v>
      </c>
      <c r="EL117" s="82" t="s">
        <v>2868</v>
      </c>
      <c r="EM117" s="82" t="s">
        <v>2868</v>
      </c>
      <c r="EN117" s="82" t="s">
        <v>3302</v>
      </c>
      <c r="EO117" s="82" t="s">
        <v>3293</v>
      </c>
      <c r="EP117" s="82" t="s">
        <v>3289</v>
      </c>
      <c r="EQ117" s="82" t="s">
        <v>3291</v>
      </c>
      <c r="ER117" s="82" t="s">
        <v>4282</v>
      </c>
      <c r="ES117" s="82" t="s">
        <v>3289</v>
      </c>
      <c r="ET117" s="82" t="s">
        <v>3294</v>
      </c>
      <c r="EU117" s="82" t="s">
        <v>3291</v>
      </c>
      <c r="EV117" s="82" t="s">
        <v>3301</v>
      </c>
      <c r="EW117" s="82" t="s">
        <v>3293</v>
      </c>
      <c r="EX117" s="82" t="s">
        <v>3289</v>
      </c>
      <c r="EY117" s="82" t="s">
        <v>3291</v>
      </c>
      <c r="EZ117" s="82" t="s">
        <v>2868</v>
      </c>
      <c r="FA117" s="82" t="s">
        <v>2868</v>
      </c>
      <c r="FB117" s="82" t="s">
        <v>3302</v>
      </c>
      <c r="FC117" s="82" t="s">
        <v>3293</v>
      </c>
      <c r="FD117" s="82" t="s">
        <v>3291</v>
      </c>
      <c r="FE117" s="82" t="s">
        <v>3291</v>
      </c>
      <c r="FF117" s="82" t="s">
        <v>4283</v>
      </c>
      <c r="FG117" s="82" t="s">
        <v>3289</v>
      </c>
      <c r="FH117" s="82" t="s">
        <v>3294</v>
      </c>
      <c r="FI117" s="82" t="s">
        <v>3291</v>
      </c>
      <c r="FJ117" s="82" t="s">
        <v>3298</v>
      </c>
      <c r="FK117" s="82" t="s">
        <v>3291</v>
      </c>
      <c r="FL117" s="82" t="s">
        <v>3289</v>
      </c>
      <c r="FM117" s="82" t="s">
        <v>3293</v>
      </c>
      <c r="FN117" s="82" t="s">
        <v>2868</v>
      </c>
      <c r="FO117" s="82" t="s">
        <v>2868</v>
      </c>
      <c r="FP117" s="82" t="s">
        <v>3302</v>
      </c>
      <c r="FQ117" s="82" t="s">
        <v>3293</v>
      </c>
      <c r="FR117" s="82" t="s">
        <v>3289</v>
      </c>
      <c r="FS117" s="82" t="s">
        <v>3291</v>
      </c>
      <c r="FT117" s="82" t="s">
        <v>4293</v>
      </c>
      <c r="FU117" s="82" t="s">
        <v>3289</v>
      </c>
      <c r="FV117" s="82" t="s">
        <v>3294</v>
      </c>
      <c r="FW117" s="82" t="s">
        <v>3291</v>
      </c>
      <c r="FX117" s="82" t="s">
        <v>3298</v>
      </c>
      <c r="FY117" s="82" t="s">
        <v>3291</v>
      </c>
      <c r="FZ117" s="82" t="s">
        <v>3289</v>
      </c>
      <c r="GA117" s="82" t="s">
        <v>3293</v>
      </c>
      <c r="GB117" s="82" t="s">
        <v>2868</v>
      </c>
      <c r="GC117" s="82" t="s">
        <v>2868</v>
      </c>
      <c r="GD117" s="82" t="s">
        <v>3302</v>
      </c>
      <c r="GE117" s="82" t="s">
        <v>3293</v>
      </c>
      <c r="GF117" s="82" t="s">
        <v>3289</v>
      </c>
      <c r="GG117" s="82" t="s">
        <v>3291</v>
      </c>
      <c r="GH117" s="82" t="s">
        <v>4284</v>
      </c>
      <c r="GI117" s="82" t="s">
        <v>3289</v>
      </c>
      <c r="GJ117" s="82" t="s">
        <v>3294</v>
      </c>
      <c r="GK117" s="82" t="s">
        <v>3291</v>
      </c>
      <c r="GL117" s="82" t="s">
        <v>3301</v>
      </c>
      <c r="GM117" s="82" t="s">
        <v>3293</v>
      </c>
      <c r="GN117" s="82" t="s">
        <v>3289</v>
      </c>
      <c r="GO117" s="82" t="s">
        <v>3291</v>
      </c>
      <c r="GP117" s="82" t="s">
        <v>2868</v>
      </c>
      <c r="GQ117" s="82" t="s">
        <v>2868</v>
      </c>
      <c r="GR117" s="82" t="s">
        <v>3302</v>
      </c>
      <c r="GS117" s="82" t="s">
        <v>3293</v>
      </c>
      <c r="GT117" s="82" t="s">
        <v>3291</v>
      </c>
      <c r="GU117" s="82" t="s">
        <v>3291</v>
      </c>
      <c r="GV117" s="82" t="s">
        <v>4294</v>
      </c>
      <c r="GW117" s="82" t="s">
        <v>3289</v>
      </c>
      <c r="GX117" s="82" t="s">
        <v>3294</v>
      </c>
      <c r="GY117" s="82" t="s">
        <v>3291</v>
      </c>
      <c r="GZ117" s="82" t="s">
        <v>3301</v>
      </c>
      <c r="HA117" s="82" t="s">
        <v>3293</v>
      </c>
      <c r="HB117" s="82" t="s">
        <v>3289</v>
      </c>
      <c r="HC117" s="82" t="s">
        <v>3291</v>
      </c>
      <c r="HD117" s="82" t="s">
        <v>2868</v>
      </c>
      <c r="HE117" s="82" t="s">
        <v>2868</v>
      </c>
      <c r="HF117" s="82" t="s">
        <v>3302</v>
      </c>
      <c r="HG117" s="82" t="s">
        <v>3293</v>
      </c>
      <c r="HH117" s="82" t="s">
        <v>3291</v>
      </c>
      <c r="HI117" s="82" t="s">
        <v>3291</v>
      </c>
      <c r="HJ117" s="82" t="s">
        <v>4285</v>
      </c>
      <c r="HK117" s="82" t="s">
        <v>3289</v>
      </c>
      <c r="HL117" s="82" t="s">
        <v>3294</v>
      </c>
      <c r="HM117" s="82" t="s">
        <v>3291</v>
      </c>
      <c r="HN117" s="82" t="s">
        <v>3301</v>
      </c>
      <c r="HO117" s="82" t="s">
        <v>3293</v>
      </c>
      <c r="HP117" s="82" t="s">
        <v>3289</v>
      </c>
      <c r="HQ117" s="82" t="s">
        <v>3291</v>
      </c>
      <c r="HR117" s="82" t="s">
        <v>2868</v>
      </c>
      <c r="HS117" s="82" t="s">
        <v>2868</v>
      </c>
      <c r="HT117" s="82" t="s">
        <v>3302</v>
      </c>
      <c r="HU117" s="82" t="s">
        <v>3293</v>
      </c>
      <c r="HV117" s="82" t="s">
        <v>3291</v>
      </c>
      <c r="HW117" s="82" t="s">
        <v>3291</v>
      </c>
      <c r="HX117" s="82" t="s">
        <v>4286</v>
      </c>
      <c r="HY117" s="82" t="s">
        <v>3297</v>
      </c>
      <c r="HZ117" s="82" t="s">
        <v>2868</v>
      </c>
      <c r="IA117" s="82" t="s">
        <v>2868</v>
      </c>
      <c r="IB117" s="82" t="s">
        <v>2868</v>
      </c>
      <c r="IC117" s="82" t="s">
        <v>2868</v>
      </c>
      <c r="ID117" s="82" t="s">
        <v>2868</v>
      </c>
      <c r="IE117" s="82" t="s">
        <v>2868</v>
      </c>
      <c r="IF117" s="82" t="s">
        <v>2868</v>
      </c>
      <c r="IG117" s="82" t="s">
        <v>2868</v>
      </c>
      <c r="IH117" s="82" t="s">
        <v>2868</v>
      </c>
      <c r="II117" s="82" t="s">
        <v>2868</v>
      </c>
      <c r="IJ117" s="82" t="s">
        <v>2868</v>
      </c>
      <c r="IK117" s="82" t="s">
        <v>2868</v>
      </c>
      <c r="IL117" s="82" t="s">
        <v>4287</v>
      </c>
      <c r="IM117" s="82" t="s">
        <v>3289</v>
      </c>
      <c r="IN117" s="82" t="s">
        <v>3294</v>
      </c>
      <c r="IO117" s="82" t="s">
        <v>3291</v>
      </c>
      <c r="IP117" s="82" t="s">
        <v>3298</v>
      </c>
      <c r="IQ117" s="82" t="s">
        <v>3291</v>
      </c>
      <c r="IR117" s="82" t="s">
        <v>3289</v>
      </c>
      <c r="IS117" s="82" t="s">
        <v>3293</v>
      </c>
      <c r="IT117" s="82" t="s">
        <v>2868</v>
      </c>
      <c r="IU117" s="82" t="s">
        <v>2868</v>
      </c>
      <c r="IV117" s="82" t="s">
        <v>3302</v>
      </c>
      <c r="IW117" s="82" t="s">
        <v>3293</v>
      </c>
      <c r="IX117" s="82" t="s">
        <v>3289</v>
      </c>
      <c r="IY117" s="82" t="s">
        <v>3291</v>
      </c>
      <c r="IZ117" s="82" t="s">
        <v>4288</v>
      </c>
      <c r="JA117" s="82" t="s">
        <v>3289</v>
      </c>
      <c r="JB117" s="82" t="s">
        <v>3294</v>
      </c>
      <c r="JC117" s="82" t="s">
        <v>3291</v>
      </c>
      <c r="JD117" s="82" t="s">
        <v>3298</v>
      </c>
      <c r="JE117" s="82" t="s">
        <v>3293</v>
      </c>
      <c r="JF117" s="82" t="s">
        <v>3289</v>
      </c>
      <c r="JG117" s="82" t="s">
        <v>3293</v>
      </c>
      <c r="JH117" s="82" t="s">
        <v>2868</v>
      </c>
      <c r="JI117" s="82" t="s">
        <v>2868</v>
      </c>
      <c r="JJ117" s="82" t="s">
        <v>3302</v>
      </c>
      <c r="JK117" s="82" t="s">
        <v>3293</v>
      </c>
      <c r="JL117" s="82" t="s">
        <v>3289</v>
      </c>
      <c r="JM117" s="82" t="s">
        <v>3293</v>
      </c>
      <c r="JN117" s="82" t="s">
        <v>4295</v>
      </c>
      <c r="JO117" s="82" t="s">
        <v>3289</v>
      </c>
      <c r="JP117" s="82" t="s">
        <v>3294</v>
      </c>
      <c r="JQ117" s="82" t="s">
        <v>3291</v>
      </c>
      <c r="JR117" s="82" t="s">
        <v>3298</v>
      </c>
      <c r="JS117" s="82" t="s">
        <v>3291</v>
      </c>
      <c r="JT117" s="82" t="s">
        <v>3289</v>
      </c>
      <c r="JU117" s="82" t="s">
        <v>3293</v>
      </c>
      <c r="JV117" s="82" t="s">
        <v>2868</v>
      </c>
      <c r="JW117" s="82" t="s">
        <v>2868</v>
      </c>
      <c r="JX117" s="82" t="s">
        <v>3302</v>
      </c>
      <c r="JY117" s="82" t="s">
        <v>3293</v>
      </c>
      <c r="JZ117" s="82" t="s">
        <v>3289</v>
      </c>
      <c r="KA117" s="82" t="s">
        <v>3291</v>
      </c>
      <c r="KB117" s="82" t="s">
        <v>4289</v>
      </c>
      <c r="KC117" s="82" t="s">
        <v>3289</v>
      </c>
      <c r="KD117" s="82" t="s">
        <v>3294</v>
      </c>
      <c r="KE117" s="82" t="s">
        <v>3291</v>
      </c>
      <c r="KF117" s="82" t="s">
        <v>3301</v>
      </c>
      <c r="KG117" s="82" t="s">
        <v>3293</v>
      </c>
      <c r="KH117" s="82" t="s">
        <v>3289</v>
      </c>
      <c r="KI117" s="82" t="s">
        <v>3291</v>
      </c>
      <c r="KJ117" s="82" t="s">
        <v>2868</v>
      </c>
      <c r="KK117" s="82" t="s">
        <v>2868</v>
      </c>
      <c r="KL117" s="82" t="s">
        <v>3302</v>
      </c>
      <c r="KM117" s="82" t="s">
        <v>3293</v>
      </c>
      <c r="KN117" s="82" t="s">
        <v>3291</v>
      </c>
      <c r="KO117" s="82" t="s">
        <v>3291</v>
      </c>
      <c r="KP117" s="82" t="s">
        <v>2868</v>
      </c>
      <c r="KQ117" s="82" t="s">
        <v>2868</v>
      </c>
      <c r="KR117" s="82" t="s">
        <v>2868</v>
      </c>
      <c r="KS117" s="82" t="s">
        <v>2868</v>
      </c>
      <c r="KT117" s="82" t="s">
        <v>2868</v>
      </c>
      <c r="KU117" s="82" t="s">
        <v>2868</v>
      </c>
      <c r="KV117" s="82" t="s">
        <v>2868</v>
      </c>
      <c r="KW117" s="82" t="s">
        <v>2868</v>
      </c>
      <c r="KX117" s="82" t="s">
        <v>2868</v>
      </c>
      <c r="KY117" s="82" t="s">
        <v>2868</v>
      </c>
      <c r="KZ117" s="82" t="s">
        <v>2868</v>
      </c>
      <c r="LA117" s="82" t="s">
        <v>2868</v>
      </c>
      <c r="LB117" s="82" t="s">
        <v>2868</v>
      </c>
      <c r="LC117" s="82" t="s">
        <v>2868</v>
      </c>
      <c r="LD117" s="82" t="s">
        <v>2868</v>
      </c>
      <c r="LE117" s="82" t="s">
        <v>2868</v>
      </c>
      <c r="LF117" s="82" t="s">
        <v>2868</v>
      </c>
      <c r="LG117" s="82" t="s">
        <v>2868</v>
      </c>
      <c r="LH117" s="82" t="s">
        <v>2868</v>
      </c>
      <c r="LI117" s="82" t="s">
        <v>2868</v>
      </c>
      <c r="LJ117" s="82" t="s">
        <v>2868</v>
      </c>
      <c r="LK117" s="82" t="s">
        <v>2868</v>
      </c>
      <c r="LL117" s="82" t="s">
        <v>2868</v>
      </c>
      <c r="LM117" s="82" t="s">
        <v>2868</v>
      </c>
      <c r="LN117" s="82" t="s">
        <v>2868</v>
      </c>
      <c r="LO117" s="82" t="s">
        <v>2868</v>
      </c>
      <c r="LP117" s="82" t="s">
        <v>2868</v>
      </c>
      <c r="LQ117" s="82" t="s">
        <v>2868</v>
      </c>
      <c r="LR117" s="82" t="s">
        <v>2868</v>
      </c>
      <c r="LS117" s="82" t="s">
        <v>2868</v>
      </c>
      <c r="LT117" s="82" t="s">
        <v>2868</v>
      </c>
      <c r="LU117" s="82" t="s">
        <v>2868</v>
      </c>
      <c r="LV117" s="82" t="s">
        <v>2868</v>
      </c>
      <c r="LW117" s="82" t="s">
        <v>2868</v>
      </c>
      <c r="LX117" s="82" t="s">
        <v>2868</v>
      </c>
      <c r="LY117" s="82" t="s">
        <v>2868</v>
      </c>
      <c r="LZ117" s="82" t="s">
        <v>2868</v>
      </c>
      <c r="MA117" s="82" t="s">
        <v>2868</v>
      </c>
      <c r="MB117" s="82" t="s">
        <v>2868</v>
      </c>
      <c r="MC117" s="82" t="s">
        <v>2868</v>
      </c>
      <c r="MD117" s="82" t="s">
        <v>2868</v>
      </c>
      <c r="ME117" s="82" t="s">
        <v>2868</v>
      </c>
      <c r="MF117" s="82" t="s">
        <v>2868</v>
      </c>
      <c r="MG117" s="82" t="s">
        <v>2868</v>
      </c>
      <c r="MH117" s="82" t="s">
        <v>2868</v>
      </c>
      <c r="MI117" s="82" t="s">
        <v>2868</v>
      </c>
      <c r="MJ117" s="82" t="s">
        <v>2868</v>
      </c>
      <c r="MK117" s="82" t="s">
        <v>2868</v>
      </c>
      <c r="ML117" s="82" t="s">
        <v>2868</v>
      </c>
      <c r="MM117" s="82" t="s">
        <v>2868</v>
      </c>
      <c r="MN117" s="82" t="s">
        <v>2868</v>
      </c>
      <c r="MO117" s="82" t="s">
        <v>2868</v>
      </c>
      <c r="MP117" s="82" t="s">
        <v>2868</v>
      </c>
      <c r="MQ117" s="82" t="s">
        <v>2868</v>
      </c>
      <c r="MR117" s="82" t="s">
        <v>2868</v>
      </c>
      <c r="MS117" s="82" t="s">
        <v>2868</v>
      </c>
      <c r="MT117" s="82" t="s">
        <v>2868</v>
      </c>
      <c r="MU117" s="82" t="s">
        <v>2868</v>
      </c>
      <c r="MV117" s="82" t="s">
        <v>2868</v>
      </c>
      <c r="MW117" s="82" t="s">
        <v>2868</v>
      </c>
      <c r="MX117" s="82" t="s">
        <v>2868</v>
      </c>
      <c r="MY117" s="82" t="s">
        <v>2868</v>
      </c>
      <c r="MZ117" s="82" t="s">
        <v>2868</v>
      </c>
      <c r="NA117" s="82" t="s">
        <v>2868</v>
      </c>
      <c r="NB117" s="82" t="s">
        <v>2868</v>
      </c>
      <c r="NC117" s="82" t="s">
        <v>2868</v>
      </c>
      <c r="ND117" s="82" t="s">
        <v>2868</v>
      </c>
      <c r="NE117" s="82" t="s">
        <v>2868</v>
      </c>
      <c r="NF117" s="82" t="s">
        <v>2868</v>
      </c>
      <c r="NG117" s="82" t="s">
        <v>2868</v>
      </c>
      <c r="NH117" s="82" t="s">
        <v>2868</v>
      </c>
      <c r="NI117" s="82" t="s">
        <v>2868</v>
      </c>
      <c r="NJ117" s="82" t="s">
        <v>2868</v>
      </c>
      <c r="NK117" s="82" t="s">
        <v>2868</v>
      </c>
      <c r="NL117" s="82" t="s">
        <v>2868</v>
      </c>
      <c r="NM117" s="82" t="s">
        <v>2868</v>
      </c>
      <c r="NN117" s="82" t="s">
        <v>2868</v>
      </c>
      <c r="NO117" s="82" t="s">
        <v>2868</v>
      </c>
      <c r="NP117" s="82" t="s">
        <v>2868</v>
      </c>
      <c r="NQ117" s="82" t="s">
        <v>2868</v>
      </c>
      <c r="NR117" s="82" t="s">
        <v>2868</v>
      </c>
      <c r="NS117" s="82" t="s">
        <v>2868</v>
      </c>
      <c r="NT117" s="82" t="s">
        <v>2868</v>
      </c>
      <c r="NU117" s="82" t="s">
        <v>2868</v>
      </c>
      <c r="NV117" s="82" t="s">
        <v>2868</v>
      </c>
      <c r="NW117" s="82" t="s">
        <v>2868</v>
      </c>
      <c r="NX117" s="82" t="s">
        <v>2868</v>
      </c>
      <c r="NY117" s="82" t="s">
        <v>2868</v>
      </c>
      <c r="NZ117" s="82" t="s">
        <v>2868</v>
      </c>
      <c r="OA117" s="82" t="s">
        <v>2868</v>
      </c>
      <c r="OB117" s="82" t="s">
        <v>2868</v>
      </c>
      <c r="OC117" s="82" t="s">
        <v>2868</v>
      </c>
      <c r="OD117" s="82" t="s">
        <v>2868</v>
      </c>
      <c r="OE117" s="82" t="s">
        <v>2868</v>
      </c>
      <c r="OF117" s="82" t="s">
        <v>2868</v>
      </c>
      <c r="OG117" s="82" t="s">
        <v>2868</v>
      </c>
      <c r="OH117" s="82" t="s">
        <v>2868</v>
      </c>
      <c r="OI117" s="82" t="s">
        <v>2868</v>
      </c>
      <c r="OJ117" s="82" t="s">
        <v>2868</v>
      </c>
      <c r="OK117" s="82" t="s">
        <v>2868</v>
      </c>
      <c r="OL117" s="82" t="s">
        <v>2868</v>
      </c>
      <c r="OM117" s="82" t="s">
        <v>2868</v>
      </c>
      <c r="ON117" s="82" t="s">
        <v>2868</v>
      </c>
      <c r="OO117" s="82" t="s">
        <v>2868</v>
      </c>
      <c r="OP117" s="82" t="s">
        <v>2868</v>
      </c>
      <c r="OQ117" s="82" t="s">
        <v>2868</v>
      </c>
      <c r="OR117" s="82" t="s">
        <v>2868</v>
      </c>
      <c r="OS117" s="82" t="s">
        <v>2868</v>
      </c>
      <c r="OT117" s="82" t="s">
        <v>2868</v>
      </c>
      <c r="OU117" s="82" t="s">
        <v>2868</v>
      </c>
      <c r="OV117" s="82" t="s">
        <v>2868</v>
      </c>
      <c r="OW117" s="82" t="s">
        <v>2868</v>
      </c>
      <c r="OX117" s="82" t="s">
        <v>2868</v>
      </c>
      <c r="OY117" s="82" t="s">
        <v>2868</v>
      </c>
      <c r="OZ117" s="82" t="s">
        <v>2868</v>
      </c>
      <c r="PA117" s="82" t="s">
        <v>2868</v>
      </c>
      <c r="PB117" s="82" t="s">
        <v>2868</v>
      </c>
      <c r="PC117" s="82" t="s">
        <v>2868</v>
      </c>
      <c r="PD117" s="82" t="s">
        <v>2868</v>
      </c>
      <c r="PE117" s="82" t="s">
        <v>2868</v>
      </c>
      <c r="PF117" s="82" t="s">
        <v>2868</v>
      </c>
      <c r="PG117" s="82" t="s">
        <v>2868</v>
      </c>
      <c r="PH117" s="82" t="s">
        <v>2868</v>
      </c>
      <c r="PI117" s="82" t="s">
        <v>2868</v>
      </c>
      <c r="PJ117" s="82" t="s">
        <v>2868</v>
      </c>
      <c r="PK117" s="82" t="s">
        <v>2868</v>
      </c>
      <c r="PL117" s="82" t="s">
        <v>2868</v>
      </c>
      <c r="PM117" s="82" t="s">
        <v>2868</v>
      </c>
      <c r="PN117" s="82" t="s">
        <v>2868</v>
      </c>
      <c r="PO117" s="82" t="s">
        <v>2868</v>
      </c>
      <c r="PP117" s="82" t="s">
        <v>2868</v>
      </c>
      <c r="PQ117" s="82" t="s">
        <v>2868</v>
      </c>
      <c r="PR117" s="82" t="s">
        <v>2868</v>
      </c>
      <c r="PS117" s="82" t="s">
        <v>2868</v>
      </c>
      <c r="PT117" s="82" t="s">
        <v>2868</v>
      </c>
      <c r="PU117" s="82" t="s">
        <v>2868</v>
      </c>
      <c r="PV117" s="82" t="s">
        <v>2868</v>
      </c>
      <c r="PW117" s="82" t="s">
        <v>2868</v>
      </c>
      <c r="PX117" s="82" t="s">
        <v>2868</v>
      </c>
      <c r="PY117" s="82" t="s">
        <v>2868</v>
      </c>
      <c r="PZ117" s="82" t="s">
        <v>2868</v>
      </c>
      <c r="QA117" s="82" t="s">
        <v>2868</v>
      </c>
      <c r="QB117" s="82" t="s">
        <v>2868</v>
      </c>
      <c r="QC117" s="82" t="s">
        <v>2868</v>
      </c>
      <c r="QD117" s="82" t="s">
        <v>2868</v>
      </c>
      <c r="QE117" s="82" t="s">
        <v>2868</v>
      </c>
      <c r="QF117" s="82" t="s">
        <v>2868</v>
      </c>
      <c r="QG117" s="82" t="s">
        <v>2868</v>
      </c>
      <c r="QH117" s="82" t="s">
        <v>2868</v>
      </c>
      <c r="QI117" s="82" t="s">
        <v>2868</v>
      </c>
      <c r="QJ117" s="82" t="s">
        <v>2868</v>
      </c>
      <c r="QK117" s="82" t="s">
        <v>2868</v>
      </c>
      <c r="QL117" s="82" t="s">
        <v>2868</v>
      </c>
      <c r="QM117" s="82" t="s">
        <v>2868</v>
      </c>
    </row>
    <row r="118" spans="2:455">
      <c r="B118" s="82" t="s">
        <v>3028</v>
      </c>
      <c r="C118" s="82" t="s">
        <v>4240</v>
      </c>
      <c r="D118" s="82" t="s">
        <v>3028</v>
      </c>
      <c r="E118" s="82" t="s">
        <v>3345</v>
      </c>
      <c r="F118" s="82" t="s">
        <v>849</v>
      </c>
      <c r="G118" s="82" t="s">
        <v>2409</v>
      </c>
      <c r="H118" s="82" t="s">
        <v>2409</v>
      </c>
      <c r="I118" s="82" t="s">
        <v>4019</v>
      </c>
      <c r="J118" s="82" t="s">
        <v>4021</v>
      </c>
      <c r="K118" s="82" t="s">
        <v>3298</v>
      </c>
      <c r="L118" s="82" t="s">
        <v>3291</v>
      </c>
      <c r="M118" s="82" t="s">
        <v>3304</v>
      </c>
      <c r="N118" s="82" t="s">
        <v>3332</v>
      </c>
      <c r="O118" s="82" t="s">
        <v>3291</v>
      </c>
      <c r="P118" s="82" t="s">
        <v>3337</v>
      </c>
      <c r="Q118" s="82" t="s">
        <v>3291</v>
      </c>
      <c r="R118" s="82" t="s">
        <v>3289</v>
      </c>
      <c r="S118" s="82" t="s">
        <v>3291</v>
      </c>
      <c r="T118" s="82" t="s">
        <v>2868</v>
      </c>
      <c r="U118" s="82" t="s">
        <v>2868</v>
      </c>
      <c r="V118" s="82" t="s">
        <v>4276</v>
      </c>
      <c r="W118" s="82" t="s">
        <v>3289</v>
      </c>
      <c r="X118" s="82" t="s">
        <v>3294</v>
      </c>
      <c r="Y118" s="82" t="s">
        <v>3291</v>
      </c>
      <c r="Z118" s="82" t="s">
        <v>3301</v>
      </c>
      <c r="AA118" s="82" t="s">
        <v>3293</v>
      </c>
      <c r="AB118" s="82" t="s">
        <v>3289</v>
      </c>
      <c r="AC118" s="82" t="s">
        <v>3291</v>
      </c>
      <c r="AD118" s="82" t="s">
        <v>2868</v>
      </c>
      <c r="AE118" s="82" t="s">
        <v>2868</v>
      </c>
      <c r="AF118" s="82" t="s">
        <v>3302</v>
      </c>
      <c r="AG118" s="82" t="s">
        <v>3293</v>
      </c>
      <c r="AH118" s="82" t="s">
        <v>3291</v>
      </c>
      <c r="AI118" s="82" t="s">
        <v>3291</v>
      </c>
      <c r="AJ118" s="82" t="s">
        <v>4290</v>
      </c>
      <c r="AK118" s="82" t="s">
        <v>3289</v>
      </c>
      <c r="AL118" s="82" t="s">
        <v>3294</v>
      </c>
      <c r="AM118" s="82" t="s">
        <v>3291</v>
      </c>
      <c r="AN118" s="82" t="s">
        <v>3301</v>
      </c>
      <c r="AO118" s="82" t="s">
        <v>3293</v>
      </c>
      <c r="AP118" s="82" t="s">
        <v>3289</v>
      </c>
      <c r="AQ118" s="82" t="s">
        <v>3291</v>
      </c>
      <c r="AR118" s="82" t="s">
        <v>2868</v>
      </c>
      <c r="AS118" s="82" t="s">
        <v>2868</v>
      </c>
      <c r="AT118" s="82" t="s">
        <v>3302</v>
      </c>
      <c r="AU118" s="82" t="s">
        <v>3293</v>
      </c>
      <c r="AV118" s="82" t="s">
        <v>3291</v>
      </c>
      <c r="AW118" s="82" t="s">
        <v>3291</v>
      </c>
      <c r="AX118" s="82" t="s">
        <v>4277</v>
      </c>
      <c r="AY118" s="82" t="s">
        <v>3289</v>
      </c>
      <c r="AZ118" s="82" t="s">
        <v>3294</v>
      </c>
      <c r="BA118" s="82" t="s">
        <v>3291</v>
      </c>
      <c r="BB118" s="82" t="s">
        <v>3301</v>
      </c>
      <c r="BC118" s="82" t="s">
        <v>3293</v>
      </c>
      <c r="BD118" s="82" t="s">
        <v>3289</v>
      </c>
      <c r="BE118" s="82" t="s">
        <v>3291</v>
      </c>
      <c r="BF118" s="82" t="s">
        <v>2868</v>
      </c>
      <c r="BG118" s="82" t="s">
        <v>2868</v>
      </c>
      <c r="BH118" s="82" t="s">
        <v>3302</v>
      </c>
      <c r="BI118" s="82" t="s">
        <v>3293</v>
      </c>
      <c r="BJ118" s="82" t="s">
        <v>3291</v>
      </c>
      <c r="BK118" s="82" t="s">
        <v>3291</v>
      </c>
      <c r="BL118" s="82" t="s">
        <v>4291</v>
      </c>
      <c r="BM118" s="82" t="s">
        <v>3289</v>
      </c>
      <c r="BN118" s="82" t="s">
        <v>3294</v>
      </c>
      <c r="BO118" s="82" t="s">
        <v>3291</v>
      </c>
      <c r="BP118" s="82" t="s">
        <v>3301</v>
      </c>
      <c r="BQ118" s="82" t="s">
        <v>3293</v>
      </c>
      <c r="BR118" s="82" t="s">
        <v>3289</v>
      </c>
      <c r="BS118" s="82" t="s">
        <v>3291</v>
      </c>
      <c r="BT118" s="82" t="s">
        <v>2868</v>
      </c>
      <c r="BU118" s="82" t="s">
        <v>2868</v>
      </c>
      <c r="BV118" s="82" t="s">
        <v>3302</v>
      </c>
      <c r="BW118" s="82" t="s">
        <v>3293</v>
      </c>
      <c r="BX118" s="82" t="s">
        <v>3291</v>
      </c>
      <c r="BY118" s="82" t="s">
        <v>3291</v>
      </c>
      <c r="BZ118" s="82" t="s">
        <v>4278</v>
      </c>
      <c r="CA118" s="82" t="s">
        <v>3289</v>
      </c>
      <c r="CB118" s="82" t="s">
        <v>3294</v>
      </c>
      <c r="CC118" s="82" t="s">
        <v>3291</v>
      </c>
      <c r="CD118" s="82" t="s">
        <v>3301</v>
      </c>
      <c r="CE118" s="82" t="s">
        <v>3293</v>
      </c>
      <c r="CF118" s="82" t="s">
        <v>3289</v>
      </c>
      <c r="CG118" s="82" t="s">
        <v>3291</v>
      </c>
      <c r="CH118" s="82" t="s">
        <v>2868</v>
      </c>
      <c r="CI118" s="82" t="s">
        <v>2868</v>
      </c>
      <c r="CJ118" s="82" t="s">
        <v>3302</v>
      </c>
      <c r="CK118" s="82" t="s">
        <v>3293</v>
      </c>
      <c r="CL118" s="82" t="s">
        <v>3291</v>
      </c>
      <c r="CM118" s="82" t="s">
        <v>3291</v>
      </c>
      <c r="CN118" s="82" t="s">
        <v>4298</v>
      </c>
      <c r="CO118" s="82" t="s">
        <v>3289</v>
      </c>
      <c r="CP118" s="82" t="s">
        <v>3294</v>
      </c>
      <c r="CQ118" s="82" t="s">
        <v>3293</v>
      </c>
      <c r="CR118" s="82" t="s">
        <v>3308</v>
      </c>
      <c r="CS118" s="82" t="s">
        <v>3293</v>
      </c>
      <c r="CT118" s="82" t="s">
        <v>3289</v>
      </c>
      <c r="CU118" s="82" t="s">
        <v>3291</v>
      </c>
      <c r="CV118" s="82" t="s">
        <v>2868</v>
      </c>
      <c r="CW118" s="82" t="s">
        <v>2868</v>
      </c>
      <c r="CX118" s="82" t="s">
        <v>3311</v>
      </c>
      <c r="CY118" s="82" t="s">
        <v>3291</v>
      </c>
      <c r="CZ118" s="82" t="s">
        <v>3291</v>
      </c>
      <c r="DA118" s="82" t="s">
        <v>3291</v>
      </c>
      <c r="DB118" s="82" t="s">
        <v>4279</v>
      </c>
      <c r="DC118" s="82" t="s">
        <v>3289</v>
      </c>
      <c r="DD118" s="82" t="s">
        <v>3294</v>
      </c>
      <c r="DE118" s="82" t="s">
        <v>3291</v>
      </c>
      <c r="DF118" s="82" t="s">
        <v>3301</v>
      </c>
      <c r="DG118" s="82" t="s">
        <v>3293</v>
      </c>
      <c r="DH118" s="82" t="s">
        <v>3289</v>
      </c>
      <c r="DI118" s="82" t="s">
        <v>3291</v>
      </c>
      <c r="DJ118" s="82" t="s">
        <v>2868</v>
      </c>
      <c r="DK118" s="82" t="s">
        <v>2868</v>
      </c>
      <c r="DL118" s="82" t="s">
        <v>3302</v>
      </c>
      <c r="DM118" s="82" t="s">
        <v>3293</v>
      </c>
      <c r="DN118" s="82" t="s">
        <v>3291</v>
      </c>
      <c r="DO118" s="82" t="s">
        <v>3291</v>
      </c>
      <c r="DP118" s="82" t="s">
        <v>4280</v>
      </c>
      <c r="DQ118" s="82" t="s">
        <v>3289</v>
      </c>
      <c r="DR118" s="82" t="s">
        <v>3294</v>
      </c>
      <c r="DS118" s="82" t="s">
        <v>3291</v>
      </c>
      <c r="DT118" s="82" t="s">
        <v>3301</v>
      </c>
      <c r="DU118" s="82" t="s">
        <v>3293</v>
      </c>
      <c r="DV118" s="82" t="s">
        <v>3289</v>
      </c>
      <c r="DW118" s="82" t="s">
        <v>3291</v>
      </c>
      <c r="DX118" s="82" t="s">
        <v>2868</v>
      </c>
      <c r="DY118" s="82" t="s">
        <v>2868</v>
      </c>
      <c r="DZ118" s="82" t="s">
        <v>3302</v>
      </c>
      <c r="EA118" s="82" t="s">
        <v>3293</v>
      </c>
      <c r="EB118" s="82" t="s">
        <v>3291</v>
      </c>
      <c r="EC118" s="82" t="s">
        <v>3291</v>
      </c>
      <c r="ED118" s="82" t="s">
        <v>4281</v>
      </c>
      <c r="EE118" s="82" t="s">
        <v>3297</v>
      </c>
      <c r="EF118" s="82" t="s">
        <v>2868</v>
      </c>
      <c r="EG118" s="82" t="s">
        <v>2868</v>
      </c>
      <c r="EH118" s="82" t="s">
        <v>2868</v>
      </c>
      <c r="EI118" s="82" t="s">
        <v>2868</v>
      </c>
      <c r="EJ118" s="82" t="s">
        <v>2868</v>
      </c>
      <c r="EK118" s="82" t="s">
        <v>2868</v>
      </c>
      <c r="EL118" s="82" t="s">
        <v>2868</v>
      </c>
      <c r="EM118" s="82" t="s">
        <v>2868</v>
      </c>
      <c r="EN118" s="82" t="s">
        <v>2868</v>
      </c>
      <c r="EO118" s="82" t="s">
        <v>2868</v>
      </c>
      <c r="EP118" s="82" t="s">
        <v>2868</v>
      </c>
      <c r="EQ118" s="82" t="s">
        <v>2868</v>
      </c>
      <c r="ER118" s="82" t="s">
        <v>4292</v>
      </c>
      <c r="ES118" s="82" t="s">
        <v>3289</v>
      </c>
      <c r="ET118" s="82" t="s">
        <v>3294</v>
      </c>
      <c r="EU118" s="82" t="s">
        <v>3291</v>
      </c>
      <c r="EV118" s="82" t="s">
        <v>3301</v>
      </c>
      <c r="EW118" s="82" t="s">
        <v>3293</v>
      </c>
      <c r="EX118" s="82" t="s">
        <v>3289</v>
      </c>
      <c r="EY118" s="82" t="s">
        <v>3291</v>
      </c>
      <c r="EZ118" s="82" t="s">
        <v>2868</v>
      </c>
      <c r="FA118" s="82" t="s">
        <v>2868</v>
      </c>
      <c r="FB118" s="82" t="s">
        <v>3302</v>
      </c>
      <c r="FC118" s="82" t="s">
        <v>3293</v>
      </c>
      <c r="FD118" s="82" t="s">
        <v>3291</v>
      </c>
      <c r="FE118" s="82" t="s">
        <v>3291</v>
      </c>
      <c r="FF118" s="82" t="s">
        <v>4282</v>
      </c>
      <c r="FG118" s="82" t="s">
        <v>3289</v>
      </c>
      <c r="FH118" s="82" t="s">
        <v>3294</v>
      </c>
      <c r="FI118" s="82" t="s">
        <v>3291</v>
      </c>
      <c r="FJ118" s="82" t="s">
        <v>3301</v>
      </c>
      <c r="FK118" s="82" t="s">
        <v>3293</v>
      </c>
      <c r="FL118" s="82" t="s">
        <v>3289</v>
      </c>
      <c r="FM118" s="82" t="s">
        <v>3291</v>
      </c>
      <c r="FN118" s="82" t="s">
        <v>2868</v>
      </c>
      <c r="FO118" s="82" t="s">
        <v>2868</v>
      </c>
      <c r="FP118" s="82" t="s">
        <v>3302</v>
      </c>
      <c r="FQ118" s="82" t="s">
        <v>3293</v>
      </c>
      <c r="FR118" s="82" t="s">
        <v>3291</v>
      </c>
      <c r="FS118" s="82" t="s">
        <v>3291</v>
      </c>
      <c r="FT118" s="82" t="s">
        <v>4283</v>
      </c>
      <c r="FU118" s="82" t="s">
        <v>3289</v>
      </c>
      <c r="FV118" s="82" t="s">
        <v>3294</v>
      </c>
      <c r="FW118" s="82" t="s">
        <v>3291</v>
      </c>
      <c r="FX118" s="82" t="s">
        <v>3301</v>
      </c>
      <c r="FY118" s="82" t="s">
        <v>3293</v>
      </c>
      <c r="FZ118" s="82" t="s">
        <v>3289</v>
      </c>
      <c r="GA118" s="82" t="s">
        <v>3291</v>
      </c>
      <c r="GB118" s="82" t="s">
        <v>2868</v>
      </c>
      <c r="GC118" s="82" t="s">
        <v>2868</v>
      </c>
      <c r="GD118" s="82" t="s">
        <v>3302</v>
      </c>
      <c r="GE118" s="82" t="s">
        <v>3293</v>
      </c>
      <c r="GF118" s="82" t="s">
        <v>3291</v>
      </c>
      <c r="GG118" s="82" t="s">
        <v>3291</v>
      </c>
      <c r="GH118" s="82" t="s">
        <v>4293</v>
      </c>
      <c r="GI118" s="82" t="s">
        <v>3289</v>
      </c>
      <c r="GJ118" s="82" t="s">
        <v>3294</v>
      </c>
      <c r="GK118" s="82" t="s">
        <v>3291</v>
      </c>
      <c r="GL118" s="82" t="s">
        <v>3301</v>
      </c>
      <c r="GM118" s="82" t="s">
        <v>3293</v>
      </c>
      <c r="GN118" s="82" t="s">
        <v>3289</v>
      </c>
      <c r="GO118" s="82" t="s">
        <v>3291</v>
      </c>
      <c r="GP118" s="82" t="s">
        <v>2868</v>
      </c>
      <c r="GQ118" s="82" t="s">
        <v>2868</v>
      </c>
      <c r="GR118" s="82" t="s">
        <v>3302</v>
      </c>
      <c r="GS118" s="82" t="s">
        <v>3293</v>
      </c>
      <c r="GT118" s="82" t="s">
        <v>3291</v>
      </c>
      <c r="GU118" s="82" t="s">
        <v>3291</v>
      </c>
      <c r="GV118" s="82" t="s">
        <v>4284</v>
      </c>
      <c r="GW118" s="82" t="s">
        <v>3289</v>
      </c>
      <c r="GX118" s="82" t="s">
        <v>3294</v>
      </c>
      <c r="GY118" s="82" t="s">
        <v>3291</v>
      </c>
      <c r="GZ118" s="82" t="s">
        <v>3301</v>
      </c>
      <c r="HA118" s="82" t="s">
        <v>3293</v>
      </c>
      <c r="HB118" s="82" t="s">
        <v>3289</v>
      </c>
      <c r="HC118" s="82" t="s">
        <v>3291</v>
      </c>
      <c r="HD118" s="82" t="s">
        <v>2868</v>
      </c>
      <c r="HE118" s="82" t="s">
        <v>2868</v>
      </c>
      <c r="HF118" s="82" t="s">
        <v>3302</v>
      </c>
      <c r="HG118" s="82" t="s">
        <v>3293</v>
      </c>
      <c r="HH118" s="82" t="s">
        <v>3291</v>
      </c>
      <c r="HI118" s="82" t="s">
        <v>3291</v>
      </c>
      <c r="HJ118" s="82" t="s">
        <v>4294</v>
      </c>
      <c r="HK118" s="82" t="s">
        <v>3289</v>
      </c>
      <c r="HL118" s="82" t="s">
        <v>3294</v>
      </c>
      <c r="HM118" s="82" t="s">
        <v>3291</v>
      </c>
      <c r="HN118" s="82" t="s">
        <v>3301</v>
      </c>
      <c r="HO118" s="82" t="s">
        <v>3293</v>
      </c>
      <c r="HP118" s="82" t="s">
        <v>3289</v>
      </c>
      <c r="HQ118" s="82" t="s">
        <v>3291</v>
      </c>
      <c r="HR118" s="82" t="s">
        <v>2868</v>
      </c>
      <c r="HS118" s="82" t="s">
        <v>2868</v>
      </c>
      <c r="HT118" s="82" t="s">
        <v>3302</v>
      </c>
      <c r="HU118" s="82" t="s">
        <v>3293</v>
      </c>
      <c r="HV118" s="82" t="s">
        <v>3291</v>
      </c>
      <c r="HW118" s="82" t="s">
        <v>3291</v>
      </c>
      <c r="HX118" s="82" t="s">
        <v>4285</v>
      </c>
      <c r="HY118" s="82" t="s">
        <v>3289</v>
      </c>
      <c r="HZ118" s="82" t="s">
        <v>3294</v>
      </c>
      <c r="IA118" s="82" t="s">
        <v>3291</v>
      </c>
      <c r="IB118" s="82" t="s">
        <v>3301</v>
      </c>
      <c r="IC118" s="82" t="s">
        <v>3293</v>
      </c>
      <c r="ID118" s="82" t="s">
        <v>3289</v>
      </c>
      <c r="IE118" s="82" t="s">
        <v>3291</v>
      </c>
      <c r="IF118" s="82" t="s">
        <v>2868</v>
      </c>
      <c r="IG118" s="82" t="s">
        <v>2868</v>
      </c>
      <c r="IH118" s="82" t="s">
        <v>3302</v>
      </c>
      <c r="II118" s="82" t="s">
        <v>3293</v>
      </c>
      <c r="IJ118" s="82" t="s">
        <v>3291</v>
      </c>
      <c r="IK118" s="82" t="s">
        <v>3291</v>
      </c>
      <c r="IL118" s="82" t="s">
        <v>4297</v>
      </c>
      <c r="IM118" s="82" t="s">
        <v>3289</v>
      </c>
      <c r="IN118" s="82" t="s">
        <v>3320</v>
      </c>
      <c r="IO118" s="82" t="s">
        <v>3293</v>
      </c>
      <c r="IP118" s="82" t="s">
        <v>3303</v>
      </c>
      <c r="IQ118" s="82" t="s">
        <v>3293</v>
      </c>
      <c r="IR118" s="82" t="s">
        <v>3289</v>
      </c>
      <c r="IS118" s="82" t="s">
        <v>3293</v>
      </c>
      <c r="IT118" s="82" t="s">
        <v>2868</v>
      </c>
      <c r="IU118" s="82" t="s">
        <v>2868</v>
      </c>
      <c r="IV118" s="82" t="s">
        <v>3302</v>
      </c>
      <c r="IW118" s="82" t="s">
        <v>3293</v>
      </c>
      <c r="IX118" s="82" t="s">
        <v>3289</v>
      </c>
      <c r="IY118" s="82" t="s">
        <v>3291</v>
      </c>
      <c r="IZ118" s="82" t="s">
        <v>4286</v>
      </c>
      <c r="JA118" s="82" t="s">
        <v>3297</v>
      </c>
      <c r="JB118" s="82" t="s">
        <v>2868</v>
      </c>
      <c r="JC118" s="82" t="s">
        <v>2868</v>
      </c>
      <c r="JD118" s="82" t="s">
        <v>2868</v>
      </c>
      <c r="JE118" s="82" t="s">
        <v>2868</v>
      </c>
      <c r="JF118" s="82" t="s">
        <v>2868</v>
      </c>
      <c r="JG118" s="82" t="s">
        <v>2868</v>
      </c>
      <c r="JH118" s="82" t="s">
        <v>2868</v>
      </c>
      <c r="JI118" s="82" t="s">
        <v>2868</v>
      </c>
      <c r="JJ118" s="82" t="s">
        <v>2868</v>
      </c>
      <c r="JK118" s="82" t="s">
        <v>2868</v>
      </c>
      <c r="JL118" s="82" t="s">
        <v>2868</v>
      </c>
      <c r="JM118" s="82" t="s">
        <v>2868</v>
      </c>
      <c r="JN118" s="82" t="s">
        <v>4287</v>
      </c>
      <c r="JO118" s="82" t="s">
        <v>3289</v>
      </c>
      <c r="JP118" s="82" t="s">
        <v>3294</v>
      </c>
      <c r="JQ118" s="82" t="s">
        <v>3291</v>
      </c>
      <c r="JR118" s="82" t="s">
        <v>3301</v>
      </c>
      <c r="JS118" s="82" t="s">
        <v>3293</v>
      </c>
      <c r="JT118" s="82" t="s">
        <v>3289</v>
      </c>
      <c r="JU118" s="82" t="s">
        <v>3291</v>
      </c>
      <c r="JV118" s="82" t="s">
        <v>2868</v>
      </c>
      <c r="JW118" s="82" t="s">
        <v>2868</v>
      </c>
      <c r="JX118" s="82" t="s">
        <v>3302</v>
      </c>
      <c r="JY118" s="82" t="s">
        <v>3293</v>
      </c>
      <c r="JZ118" s="82" t="s">
        <v>3291</v>
      </c>
      <c r="KA118" s="82" t="s">
        <v>3291</v>
      </c>
      <c r="KB118" s="82" t="s">
        <v>4288</v>
      </c>
      <c r="KC118" s="82" t="s">
        <v>3289</v>
      </c>
      <c r="KD118" s="82" t="s">
        <v>3294</v>
      </c>
      <c r="KE118" s="82" t="s">
        <v>3291</v>
      </c>
      <c r="KF118" s="82" t="s">
        <v>3301</v>
      </c>
      <c r="KG118" s="82" t="s">
        <v>3293</v>
      </c>
      <c r="KH118" s="82" t="s">
        <v>3289</v>
      </c>
      <c r="KI118" s="82" t="s">
        <v>3291</v>
      </c>
      <c r="KJ118" s="82" t="s">
        <v>2868</v>
      </c>
      <c r="KK118" s="82" t="s">
        <v>2868</v>
      </c>
      <c r="KL118" s="82" t="s">
        <v>3302</v>
      </c>
      <c r="KM118" s="82" t="s">
        <v>3293</v>
      </c>
      <c r="KN118" s="82" t="s">
        <v>3291</v>
      </c>
      <c r="KO118" s="82" t="s">
        <v>3291</v>
      </c>
      <c r="KP118" s="82" t="s">
        <v>4295</v>
      </c>
      <c r="KQ118" s="82" t="s">
        <v>3297</v>
      </c>
      <c r="KR118" s="82" t="s">
        <v>2868</v>
      </c>
      <c r="KS118" s="82" t="s">
        <v>2868</v>
      </c>
      <c r="KT118" s="82" t="s">
        <v>2868</v>
      </c>
      <c r="KU118" s="82" t="s">
        <v>2868</v>
      </c>
      <c r="KV118" s="82" t="s">
        <v>2868</v>
      </c>
      <c r="KW118" s="82" t="s">
        <v>2868</v>
      </c>
      <c r="KX118" s="82" t="s">
        <v>2868</v>
      </c>
      <c r="KY118" s="82" t="s">
        <v>2868</v>
      </c>
      <c r="KZ118" s="82" t="s">
        <v>2868</v>
      </c>
      <c r="LA118" s="82" t="s">
        <v>2868</v>
      </c>
      <c r="LB118" s="82" t="s">
        <v>2868</v>
      </c>
      <c r="LC118" s="82" t="s">
        <v>2868</v>
      </c>
      <c r="LD118" s="82" t="s">
        <v>4289</v>
      </c>
      <c r="LE118" s="82" t="s">
        <v>3289</v>
      </c>
      <c r="LF118" s="82" t="s">
        <v>3294</v>
      </c>
      <c r="LG118" s="82" t="s">
        <v>3291</v>
      </c>
      <c r="LH118" s="82" t="s">
        <v>3301</v>
      </c>
      <c r="LI118" s="82" t="s">
        <v>3293</v>
      </c>
      <c r="LJ118" s="82" t="s">
        <v>3289</v>
      </c>
      <c r="LK118" s="82" t="s">
        <v>3291</v>
      </c>
      <c r="LL118" s="82" t="s">
        <v>2868</v>
      </c>
      <c r="LM118" s="82" t="s">
        <v>2868</v>
      </c>
      <c r="LN118" s="82" t="s">
        <v>3302</v>
      </c>
      <c r="LO118" s="82" t="s">
        <v>3293</v>
      </c>
      <c r="LP118" s="82" t="s">
        <v>3291</v>
      </c>
      <c r="LQ118" s="82" t="s">
        <v>3291</v>
      </c>
      <c r="LR118" s="82" t="s">
        <v>2868</v>
      </c>
      <c r="LS118" s="82" t="s">
        <v>2868</v>
      </c>
      <c r="LT118" s="82" t="s">
        <v>2868</v>
      </c>
      <c r="LU118" s="82" t="s">
        <v>2868</v>
      </c>
      <c r="LV118" s="82" t="s">
        <v>2868</v>
      </c>
      <c r="LW118" s="82" t="s">
        <v>2868</v>
      </c>
      <c r="LX118" s="82" t="s">
        <v>2868</v>
      </c>
      <c r="LY118" s="82" t="s">
        <v>2868</v>
      </c>
      <c r="LZ118" s="82" t="s">
        <v>2868</v>
      </c>
      <c r="MA118" s="82" t="s">
        <v>2868</v>
      </c>
      <c r="MB118" s="82" t="s">
        <v>2868</v>
      </c>
      <c r="MC118" s="82" t="s">
        <v>2868</v>
      </c>
      <c r="MD118" s="82" t="s">
        <v>2868</v>
      </c>
      <c r="ME118" s="82" t="s">
        <v>2868</v>
      </c>
      <c r="MF118" s="82" t="s">
        <v>2868</v>
      </c>
      <c r="MG118" s="82" t="s">
        <v>2868</v>
      </c>
      <c r="MH118" s="82" t="s">
        <v>2868</v>
      </c>
      <c r="MI118" s="82" t="s">
        <v>2868</v>
      </c>
      <c r="MJ118" s="82" t="s">
        <v>2868</v>
      </c>
      <c r="MK118" s="82" t="s">
        <v>2868</v>
      </c>
      <c r="ML118" s="82" t="s">
        <v>2868</v>
      </c>
      <c r="MM118" s="82" t="s">
        <v>2868</v>
      </c>
      <c r="MN118" s="82" t="s">
        <v>2868</v>
      </c>
      <c r="MO118" s="82" t="s">
        <v>2868</v>
      </c>
      <c r="MP118" s="82" t="s">
        <v>2868</v>
      </c>
      <c r="MQ118" s="82" t="s">
        <v>2868</v>
      </c>
      <c r="MR118" s="82" t="s">
        <v>2868</v>
      </c>
      <c r="MS118" s="82" t="s">
        <v>2868</v>
      </c>
      <c r="MT118" s="82" t="s">
        <v>2868</v>
      </c>
      <c r="MU118" s="82" t="s">
        <v>2868</v>
      </c>
      <c r="MV118" s="82" t="s">
        <v>2868</v>
      </c>
      <c r="MW118" s="82" t="s">
        <v>2868</v>
      </c>
      <c r="MX118" s="82" t="s">
        <v>2868</v>
      </c>
      <c r="MY118" s="82" t="s">
        <v>2868</v>
      </c>
      <c r="MZ118" s="82" t="s">
        <v>2868</v>
      </c>
      <c r="NA118" s="82" t="s">
        <v>2868</v>
      </c>
      <c r="NB118" s="82" t="s">
        <v>2868</v>
      </c>
      <c r="NC118" s="82" t="s">
        <v>2868</v>
      </c>
      <c r="ND118" s="82" t="s">
        <v>2868</v>
      </c>
      <c r="NE118" s="82" t="s">
        <v>2868</v>
      </c>
      <c r="NF118" s="82" t="s">
        <v>2868</v>
      </c>
      <c r="NG118" s="82" t="s">
        <v>2868</v>
      </c>
      <c r="NH118" s="82" t="s">
        <v>2868</v>
      </c>
      <c r="NI118" s="82" t="s">
        <v>2868</v>
      </c>
      <c r="NJ118" s="82" t="s">
        <v>2868</v>
      </c>
      <c r="NK118" s="82" t="s">
        <v>2868</v>
      </c>
      <c r="NL118" s="82" t="s">
        <v>2868</v>
      </c>
      <c r="NM118" s="82" t="s">
        <v>2868</v>
      </c>
      <c r="NN118" s="82" t="s">
        <v>2868</v>
      </c>
      <c r="NO118" s="82" t="s">
        <v>2868</v>
      </c>
      <c r="NP118" s="82" t="s">
        <v>2868</v>
      </c>
      <c r="NQ118" s="82" t="s">
        <v>2868</v>
      </c>
      <c r="NR118" s="82" t="s">
        <v>2868</v>
      </c>
      <c r="NS118" s="82" t="s">
        <v>2868</v>
      </c>
      <c r="NT118" s="82" t="s">
        <v>2868</v>
      </c>
      <c r="NU118" s="82" t="s">
        <v>2868</v>
      </c>
      <c r="NV118" s="82" t="s">
        <v>2868</v>
      </c>
      <c r="NW118" s="82" t="s">
        <v>2868</v>
      </c>
      <c r="NX118" s="82" t="s">
        <v>2868</v>
      </c>
      <c r="NY118" s="82" t="s">
        <v>2868</v>
      </c>
      <c r="NZ118" s="82" t="s">
        <v>2868</v>
      </c>
      <c r="OA118" s="82" t="s">
        <v>2868</v>
      </c>
      <c r="OB118" s="82" t="s">
        <v>2868</v>
      </c>
      <c r="OC118" s="82" t="s">
        <v>2868</v>
      </c>
      <c r="OD118" s="82" t="s">
        <v>2868</v>
      </c>
      <c r="OE118" s="82" t="s">
        <v>2868</v>
      </c>
      <c r="OF118" s="82" t="s">
        <v>2868</v>
      </c>
      <c r="OG118" s="82" t="s">
        <v>2868</v>
      </c>
      <c r="OH118" s="82" t="s">
        <v>2868</v>
      </c>
      <c r="OI118" s="82" t="s">
        <v>2868</v>
      </c>
      <c r="OJ118" s="82" t="s">
        <v>2868</v>
      </c>
      <c r="OK118" s="82" t="s">
        <v>2868</v>
      </c>
      <c r="OL118" s="82" t="s">
        <v>2868</v>
      </c>
      <c r="OM118" s="82" t="s">
        <v>2868</v>
      </c>
      <c r="ON118" s="82" t="s">
        <v>2868</v>
      </c>
      <c r="OO118" s="82" t="s">
        <v>2868</v>
      </c>
      <c r="OP118" s="82" t="s">
        <v>2868</v>
      </c>
      <c r="OQ118" s="82" t="s">
        <v>2868</v>
      </c>
      <c r="OR118" s="82" t="s">
        <v>2868</v>
      </c>
      <c r="OS118" s="82" t="s">
        <v>2868</v>
      </c>
      <c r="OT118" s="82" t="s">
        <v>2868</v>
      </c>
      <c r="OU118" s="82" t="s">
        <v>2868</v>
      </c>
      <c r="OV118" s="82" t="s">
        <v>2868</v>
      </c>
      <c r="OW118" s="82" t="s">
        <v>2868</v>
      </c>
      <c r="OX118" s="82" t="s">
        <v>2868</v>
      </c>
      <c r="OY118" s="82" t="s">
        <v>2868</v>
      </c>
      <c r="OZ118" s="82" t="s">
        <v>2868</v>
      </c>
      <c r="PA118" s="82" t="s">
        <v>2868</v>
      </c>
      <c r="PB118" s="82" t="s">
        <v>2868</v>
      </c>
      <c r="PC118" s="82" t="s">
        <v>2868</v>
      </c>
      <c r="PD118" s="82" t="s">
        <v>2868</v>
      </c>
      <c r="PE118" s="82" t="s">
        <v>2868</v>
      </c>
      <c r="PF118" s="82" t="s">
        <v>2868</v>
      </c>
      <c r="PG118" s="82" t="s">
        <v>2868</v>
      </c>
      <c r="PH118" s="82" t="s">
        <v>2868</v>
      </c>
      <c r="PI118" s="82" t="s">
        <v>2868</v>
      </c>
      <c r="PJ118" s="82" t="s">
        <v>2868</v>
      </c>
      <c r="PK118" s="82" t="s">
        <v>2868</v>
      </c>
      <c r="PL118" s="82" t="s">
        <v>2868</v>
      </c>
      <c r="PM118" s="82" t="s">
        <v>2868</v>
      </c>
      <c r="PN118" s="82" t="s">
        <v>2868</v>
      </c>
      <c r="PO118" s="82" t="s">
        <v>2868</v>
      </c>
      <c r="PP118" s="82" t="s">
        <v>2868</v>
      </c>
      <c r="PQ118" s="82" t="s">
        <v>2868</v>
      </c>
      <c r="PR118" s="82" t="s">
        <v>2868</v>
      </c>
      <c r="PS118" s="82" t="s">
        <v>2868</v>
      </c>
      <c r="PT118" s="82" t="s">
        <v>2868</v>
      </c>
      <c r="PU118" s="82" t="s">
        <v>2868</v>
      </c>
      <c r="PV118" s="82" t="s">
        <v>2868</v>
      </c>
      <c r="PW118" s="82" t="s">
        <v>2868</v>
      </c>
      <c r="PX118" s="82" t="s">
        <v>2868</v>
      </c>
      <c r="PY118" s="82" t="s">
        <v>2868</v>
      </c>
      <c r="PZ118" s="82" t="s">
        <v>2868</v>
      </c>
      <c r="QA118" s="82" t="s">
        <v>2868</v>
      </c>
      <c r="QB118" s="82" t="s">
        <v>2868</v>
      </c>
      <c r="QC118" s="82" t="s">
        <v>2868</v>
      </c>
      <c r="QD118" s="82" t="s">
        <v>2868</v>
      </c>
      <c r="QE118" s="82" t="s">
        <v>2868</v>
      </c>
      <c r="QF118" s="82" t="s">
        <v>2868</v>
      </c>
      <c r="QG118" s="82" t="s">
        <v>2868</v>
      </c>
      <c r="QH118" s="82" t="s">
        <v>2868</v>
      </c>
      <c r="QI118" s="82" t="s">
        <v>2868</v>
      </c>
      <c r="QJ118" s="82" t="s">
        <v>2868</v>
      </c>
      <c r="QK118" s="82" t="s">
        <v>2868</v>
      </c>
      <c r="QL118" s="82" t="s">
        <v>2868</v>
      </c>
      <c r="QM118" s="82" t="s">
        <v>2868</v>
      </c>
    </row>
    <row r="119" spans="2:455">
      <c r="B119" s="82" t="s">
        <v>3030</v>
      </c>
      <c r="C119" s="82" t="s">
        <v>4242</v>
      </c>
      <c r="D119" s="82" t="s">
        <v>3030</v>
      </c>
      <c r="E119" s="82" t="s">
        <v>3430</v>
      </c>
      <c r="F119" s="82" t="s">
        <v>849</v>
      </c>
      <c r="G119" s="82" t="s">
        <v>1208</v>
      </c>
      <c r="H119" s="82" t="s">
        <v>1208</v>
      </c>
      <c r="I119" s="82" t="s">
        <v>4019</v>
      </c>
      <c r="J119" s="82" t="s">
        <v>4021</v>
      </c>
      <c r="K119" s="82" t="s">
        <v>3295</v>
      </c>
      <c r="L119" s="82" t="s">
        <v>3297</v>
      </c>
      <c r="M119" s="82" t="s">
        <v>3297</v>
      </c>
      <c r="N119" s="82" t="s">
        <v>3387</v>
      </c>
      <c r="O119" s="82" t="s">
        <v>3291</v>
      </c>
      <c r="P119" s="82" t="s">
        <v>3345</v>
      </c>
      <c r="Q119" s="82" t="s">
        <v>3293</v>
      </c>
      <c r="R119" s="82" t="s">
        <v>3320</v>
      </c>
      <c r="S119" s="82" t="s">
        <v>3293</v>
      </c>
      <c r="T119" s="82" t="s">
        <v>2868</v>
      </c>
      <c r="U119" s="82" t="s">
        <v>2868</v>
      </c>
      <c r="V119" s="82" t="s">
        <v>4276</v>
      </c>
      <c r="W119" s="82" t="s">
        <v>3289</v>
      </c>
      <c r="X119" s="82" t="s">
        <v>3294</v>
      </c>
      <c r="Y119" s="82" t="s">
        <v>3291</v>
      </c>
      <c r="Z119" s="82" t="s">
        <v>3301</v>
      </c>
      <c r="AA119" s="82" t="s">
        <v>3293</v>
      </c>
      <c r="AB119" s="82" t="s">
        <v>3289</v>
      </c>
      <c r="AC119" s="82" t="s">
        <v>3291</v>
      </c>
      <c r="AD119" s="82" t="s">
        <v>2868</v>
      </c>
      <c r="AE119" s="82" t="s">
        <v>2868</v>
      </c>
      <c r="AF119" s="82" t="s">
        <v>3302</v>
      </c>
      <c r="AG119" s="82" t="s">
        <v>3293</v>
      </c>
      <c r="AH119" s="82" t="s">
        <v>3291</v>
      </c>
      <c r="AI119" s="82" t="s">
        <v>3291</v>
      </c>
      <c r="AJ119" s="82" t="s">
        <v>4290</v>
      </c>
      <c r="AK119" s="82" t="s">
        <v>3289</v>
      </c>
      <c r="AL119" s="82" t="s">
        <v>3294</v>
      </c>
      <c r="AM119" s="82" t="s">
        <v>3291</v>
      </c>
      <c r="AN119" s="82" t="s">
        <v>3301</v>
      </c>
      <c r="AO119" s="82" t="s">
        <v>3293</v>
      </c>
      <c r="AP119" s="82" t="s">
        <v>3289</v>
      </c>
      <c r="AQ119" s="82" t="s">
        <v>3291</v>
      </c>
      <c r="AR119" s="82" t="s">
        <v>2868</v>
      </c>
      <c r="AS119" s="82" t="s">
        <v>2868</v>
      </c>
      <c r="AT119" s="82" t="s">
        <v>3302</v>
      </c>
      <c r="AU119" s="82" t="s">
        <v>3293</v>
      </c>
      <c r="AV119" s="82" t="s">
        <v>3291</v>
      </c>
      <c r="AW119" s="82" t="s">
        <v>3291</v>
      </c>
      <c r="AX119" s="82" t="s">
        <v>4277</v>
      </c>
      <c r="AY119" s="82" t="s">
        <v>3289</v>
      </c>
      <c r="AZ119" s="82" t="s">
        <v>3294</v>
      </c>
      <c r="BA119" s="82" t="s">
        <v>3291</v>
      </c>
      <c r="BB119" s="82" t="s">
        <v>3301</v>
      </c>
      <c r="BC119" s="82" t="s">
        <v>3293</v>
      </c>
      <c r="BD119" s="82" t="s">
        <v>3289</v>
      </c>
      <c r="BE119" s="82" t="s">
        <v>3291</v>
      </c>
      <c r="BF119" s="82" t="s">
        <v>2868</v>
      </c>
      <c r="BG119" s="82" t="s">
        <v>2868</v>
      </c>
      <c r="BH119" s="82" t="s">
        <v>3302</v>
      </c>
      <c r="BI119" s="82" t="s">
        <v>3293</v>
      </c>
      <c r="BJ119" s="82" t="s">
        <v>3291</v>
      </c>
      <c r="BK119" s="82" t="s">
        <v>3291</v>
      </c>
      <c r="BL119" s="82" t="s">
        <v>4291</v>
      </c>
      <c r="BM119" s="82" t="s">
        <v>3289</v>
      </c>
      <c r="BN119" s="82" t="s">
        <v>3294</v>
      </c>
      <c r="BO119" s="82" t="s">
        <v>3291</v>
      </c>
      <c r="BP119" s="82" t="s">
        <v>3301</v>
      </c>
      <c r="BQ119" s="82" t="s">
        <v>3293</v>
      </c>
      <c r="BR119" s="82" t="s">
        <v>3289</v>
      </c>
      <c r="BS119" s="82" t="s">
        <v>3291</v>
      </c>
      <c r="BT119" s="82" t="s">
        <v>2868</v>
      </c>
      <c r="BU119" s="82" t="s">
        <v>2868</v>
      </c>
      <c r="BV119" s="82" t="s">
        <v>3302</v>
      </c>
      <c r="BW119" s="82" t="s">
        <v>3293</v>
      </c>
      <c r="BX119" s="82" t="s">
        <v>3291</v>
      </c>
      <c r="BY119" s="82" t="s">
        <v>3291</v>
      </c>
      <c r="BZ119" s="82" t="s">
        <v>4278</v>
      </c>
      <c r="CA119" s="82" t="s">
        <v>3289</v>
      </c>
      <c r="CB119" s="82" t="s">
        <v>3294</v>
      </c>
      <c r="CC119" s="82" t="s">
        <v>3291</v>
      </c>
      <c r="CD119" s="82" t="s">
        <v>3301</v>
      </c>
      <c r="CE119" s="82" t="s">
        <v>3293</v>
      </c>
      <c r="CF119" s="82" t="s">
        <v>3289</v>
      </c>
      <c r="CG119" s="82" t="s">
        <v>3291</v>
      </c>
      <c r="CH119" s="82" t="s">
        <v>2868</v>
      </c>
      <c r="CI119" s="82" t="s">
        <v>2868</v>
      </c>
      <c r="CJ119" s="82" t="s">
        <v>3302</v>
      </c>
      <c r="CK119" s="82" t="s">
        <v>3293</v>
      </c>
      <c r="CL119" s="82" t="s">
        <v>3291</v>
      </c>
      <c r="CM119" s="82" t="s">
        <v>3291</v>
      </c>
      <c r="CN119" s="82" t="s">
        <v>4279</v>
      </c>
      <c r="CO119" s="82" t="s">
        <v>3307</v>
      </c>
      <c r="CP119" s="82" t="s">
        <v>2868</v>
      </c>
      <c r="CQ119" s="82" t="s">
        <v>2868</v>
      </c>
      <c r="CR119" s="82" t="s">
        <v>2868</v>
      </c>
      <c r="CS119" s="82" t="s">
        <v>2868</v>
      </c>
      <c r="CT119" s="82" t="s">
        <v>2868</v>
      </c>
      <c r="CU119" s="82" t="s">
        <v>2868</v>
      </c>
      <c r="CV119" s="82" t="s">
        <v>2868</v>
      </c>
      <c r="CW119" s="82" t="s">
        <v>2868</v>
      </c>
      <c r="CX119" s="82" t="s">
        <v>2868</v>
      </c>
      <c r="CY119" s="82" t="s">
        <v>2868</v>
      </c>
      <c r="CZ119" s="82" t="s">
        <v>2868</v>
      </c>
      <c r="DA119" s="82" t="s">
        <v>2868</v>
      </c>
      <c r="DB119" s="82" t="s">
        <v>4280</v>
      </c>
      <c r="DC119" s="82" t="s">
        <v>3289</v>
      </c>
      <c r="DD119" s="82" t="s">
        <v>3294</v>
      </c>
      <c r="DE119" s="82" t="s">
        <v>3291</v>
      </c>
      <c r="DF119" s="82" t="s">
        <v>3327</v>
      </c>
      <c r="DG119" s="82" t="s">
        <v>3291</v>
      </c>
      <c r="DH119" s="82" t="s">
        <v>3289</v>
      </c>
      <c r="DI119" s="82" t="s">
        <v>3293</v>
      </c>
      <c r="DJ119" s="82" t="s">
        <v>2868</v>
      </c>
      <c r="DK119" s="82" t="s">
        <v>2868</v>
      </c>
      <c r="DL119" s="82" t="s">
        <v>3302</v>
      </c>
      <c r="DM119" s="82" t="s">
        <v>3293</v>
      </c>
      <c r="DN119" s="82" t="s">
        <v>3307</v>
      </c>
      <c r="DO119" s="82" t="s">
        <v>3291</v>
      </c>
      <c r="DP119" s="82" t="s">
        <v>4281</v>
      </c>
      <c r="DQ119" s="82" t="s">
        <v>3297</v>
      </c>
      <c r="DR119" s="82" t="s">
        <v>2868</v>
      </c>
      <c r="DS119" s="82" t="s">
        <v>2868</v>
      </c>
      <c r="DT119" s="82" t="s">
        <v>2868</v>
      </c>
      <c r="DU119" s="82" t="s">
        <v>2868</v>
      </c>
      <c r="DV119" s="82" t="s">
        <v>2868</v>
      </c>
      <c r="DW119" s="82" t="s">
        <v>2868</v>
      </c>
      <c r="DX119" s="82" t="s">
        <v>2868</v>
      </c>
      <c r="DY119" s="82" t="s">
        <v>2868</v>
      </c>
      <c r="DZ119" s="82" t="s">
        <v>2868</v>
      </c>
      <c r="EA119" s="82" t="s">
        <v>2868</v>
      </c>
      <c r="EB119" s="82" t="s">
        <v>2868</v>
      </c>
      <c r="EC119" s="82" t="s">
        <v>2868</v>
      </c>
      <c r="ED119" s="82" t="s">
        <v>4292</v>
      </c>
      <c r="EE119" s="82" t="s">
        <v>3289</v>
      </c>
      <c r="EF119" s="82" t="s">
        <v>3294</v>
      </c>
      <c r="EG119" s="82" t="s">
        <v>3291</v>
      </c>
      <c r="EH119" s="82" t="s">
        <v>3301</v>
      </c>
      <c r="EI119" s="82" t="s">
        <v>3293</v>
      </c>
      <c r="EJ119" s="82" t="s">
        <v>3289</v>
      </c>
      <c r="EK119" s="82" t="s">
        <v>3291</v>
      </c>
      <c r="EL119" s="82" t="s">
        <v>2868</v>
      </c>
      <c r="EM119" s="82" t="s">
        <v>2868</v>
      </c>
      <c r="EN119" s="82" t="s">
        <v>3302</v>
      </c>
      <c r="EO119" s="82" t="s">
        <v>3293</v>
      </c>
      <c r="EP119" s="82" t="s">
        <v>3291</v>
      </c>
      <c r="EQ119" s="82" t="s">
        <v>3291</v>
      </c>
      <c r="ER119" s="82" t="s">
        <v>4282</v>
      </c>
      <c r="ES119" s="82" t="s">
        <v>3289</v>
      </c>
      <c r="ET119" s="82" t="s">
        <v>3294</v>
      </c>
      <c r="EU119" s="82" t="s">
        <v>3291</v>
      </c>
      <c r="EV119" s="82" t="s">
        <v>3301</v>
      </c>
      <c r="EW119" s="82" t="s">
        <v>3293</v>
      </c>
      <c r="EX119" s="82" t="s">
        <v>3289</v>
      </c>
      <c r="EY119" s="82" t="s">
        <v>3291</v>
      </c>
      <c r="EZ119" s="82" t="s">
        <v>2868</v>
      </c>
      <c r="FA119" s="82" t="s">
        <v>2868</v>
      </c>
      <c r="FB119" s="82" t="s">
        <v>3302</v>
      </c>
      <c r="FC119" s="82" t="s">
        <v>3293</v>
      </c>
      <c r="FD119" s="82" t="s">
        <v>3291</v>
      </c>
      <c r="FE119" s="82" t="s">
        <v>3291</v>
      </c>
      <c r="FF119" s="82" t="s">
        <v>4283</v>
      </c>
      <c r="FG119" s="82" t="s">
        <v>3289</v>
      </c>
      <c r="FH119" s="82" t="s">
        <v>2868</v>
      </c>
      <c r="FI119" s="82" t="s">
        <v>2868</v>
      </c>
      <c r="FJ119" s="82" t="s">
        <v>2868</v>
      </c>
      <c r="FK119" s="82" t="s">
        <v>2868</v>
      </c>
      <c r="FL119" s="82" t="s">
        <v>2868</v>
      </c>
      <c r="FM119" s="82" t="s">
        <v>2868</v>
      </c>
      <c r="FN119" s="82" t="s">
        <v>2868</v>
      </c>
      <c r="FO119" s="82" t="s">
        <v>2868</v>
      </c>
      <c r="FP119" s="82" t="s">
        <v>2868</v>
      </c>
      <c r="FQ119" s="82" t="s">
        <v>2868</v>
      </c>
      <c r="FR119" s="82" t="s">
        <v>2868</v>
      </c>
      <c r="FS119" s="82" t="s">
        <v>2868</v>
      </c>
      <c r="FT119" s="82" t="s">
        <v>4293</v>
      </c>
      <c r="FU119" s="82" t="s">
        <v>3289</v>
      </c>
      <c r="FV119" s="82" t="s">
        <v>3294</v>
      </c>
      <c r="FW119" s="82" t="s">
        <v>3291</v>
      </c>
      <c r="FX119" s="82" t="s">
        <v>3301</v>
      </c>
      <c r="FY119" s="82" t="s">
        <v>3293</v>
      </c>
      <c r="FZ119" s="82" t="s">
        <v>3289</v>
      </c>
      <c r="GA119" s="82" t="s">
        <v>3291</v>
      </c>
      <c r="GB119" s="82" t="s">
        <v>2868</v>
      </c>
      <c r="GC119" s="82" t="s">
        <v>2868</v>
      </c>
      <c r="GD119" s="82" t="s">
        <v>3302</v>
      </c>
      <c r="GE119" s="82" t="s">
        <v>3293</v>
      </c>
      <c r="GF119" s="82" t="s">
        <v>3291</v>
      </c>
      <c r="GG119" s="82" t="s">
        <v>3291</v>
      </c>
      <c r="GH119" s="82" t="s">
        <v>4284</v>
      </c>
      <c r="GI119" s="82" t="s">
        <v>3289</v>
      </c>
      <c r="GJ119" s="82" t="s">
        <v>3294</v>
      </c>
      <c r="GK119" s="82" t="s">
        <v>3291</v>
      </c>
      <c r="GL119" s="82" t="s">
        <v>3301</v>
      </c>
      <c r="GM119" s="82" t="s">
        <v>3293</v>
      </c>
      <c r="GN119" s="82" t="s">
        <v>3289</v>
      </c>
      <c r="GO119" s="82" t="s">
        <v>3291</v>
      </c>
      <c r="GP119" s="82" t="s">
        <v>2868</v>
      </c>
      <c r="GQ119" s="82" t="s">
        <v>2868</v>
      </c>
      <c r="GR119" s="82" t="s">
        <v>3302</v>
      </c>
      <c r="GS119" s="82" t="s">
        <v>3293</v>
      </c>
      <c r="GT119" s="82" t="s">
        <v>3291</v>
      </c>
      <c r="GU119" s="82" t="s">
        <v>3291</v>
      </c>
      <c r="GV119" s="82" t="s">
        <v>4294</v>
      </c>
      <c r="GW119" s="82" t="s">
        <v>3289</v>
      </c>
      <c r="GX119" s="82" t="s">
        <v>3294</v>
      </c>
      <c r="GY119" s="82" t="s">
        <v>3291</v>
      </c>
      <c r="GZ119" s="82" t="s">
        <v>3338</v>
      </c>
      <c r="HA119" s="82" t="s">
        <v>3291</v>
      </c>
      <c r="HB119" s="82" t="s">
        <v>3297</v>
      </c>
      <c r="HC119" s="82" t="s">
        <v>3291</v>
      </c>
      <c r="HD119" s="82" t="s">
        <v>2868</v>
      </c>
      <c r="HE119" s="82" t="s">
        <v>2868</v>
      </c>
      <c r="HF119" s="82" t="s">
        <v>3302</v>
      </c>
      <c r="HG119" s="82" t="s">
        <v>3293</v>
      </c>
      <c r="HH119" s="82" t="s">
        <v>3307</v>
      </c>
      <c r="HI119" s="82" t="s">
        <v>3293</v>
      </c>
      <c r="HJ119" s="82" t="s">
        <v>4285</v>
      </c>
      <c r="HK119" s="82" t="s">
        <v>3307</v>
      </c>
      <c r="HL119" s="82" t="s">
        <v>2868</v>
      </c>
      <c r="HM119" s="82" t="s">
        <v>2868</v>
      </c>
      <c r="HN119" s="82" t="s">
        <v>2868</v>
      </c>
      <c r="HO119" s="82" t="s">
        <v>2868</v>
      </c>
      <c r="HP119" s="82" t="s">
        <v>2868</v>
      </c>
      <c r="HQ119" s="82" t="s">
        <v>2868</v>
      </c>
      <c r="HR119" s="82" t="s">
        <v>2868</v>
      </c>
      <c r="HS119" s="82" t="s">
        <v>2868</v>
      </c>
      <c r="HT119" s="82" t="s">
        <v>2868</v>
      </c>
      <c r="HU119" s="82" t="s">
        <v>2868</v>
      </c>
      <c r="HV119" s="82" t="s">
        <v>2868</v>
      </c>
      <c r="HW119" s="82" t="s">
        <v>2868</v>
      </c>
      <c r="HX119" s="82" t="s">
        <v>4286</v>
      </c>
      <c r="HY119" s="82" t="s">
        <v>3297</v>
      </c>
      <c r="HZ119" s="82" t="s">
        <v>2868</v>
      </c>
      <c r="IA119" s="82" t="s">
        <v>2868</v>
      </c>
      <c r="IB119" s="82" t="s">
        <v>2868</v>
      </c>
      <c r="IC119" s="82" t="s">
        <v>2868</v>
      </c>
      <c r="ID119" s="82" t="s">
        <v>2868</v>
      </c>
      <c r="IE119" s="82" t="s">
        <v>2868</v>
      </c>
      <c r="IF119" s="82" t="s">
        <v>2868</v>
      </c>
      <c r="IG119" s="82" t="s">
        <v>2868</v>
      </c>
      <c r="IH119" s="82" t="s">
        <v>2868</v>
      </c>
      <c r="II119" s="82" t="s">
        <v>2868</v>
      </c>
      <c r="IJ119" s="82" t="s">
        <v>2868</v>
      </c>
      <c r="IK119" s="82" t="s">
        <v>2868</v>
      </c>
      <c r="IL119" s="82" t="s">
        <v>4287</v>
      </c>
      <c r="IM119" s="82" t="s">
        <v>3289</v>
      </c>
      <c r="IN119" s="82" t="s">
        <v>3294</v>
      </c>
      <c r="IO119" s="82" t="s">
        <v>3291</v>
      </c>
      <c r="IP119" s="82" t="s">
        <v>3301</v>
      </c>
      <c r="IQ119" s="82" t="s">
        <v>3293</v>
      </c>
      <c r="IR119" s="82" t="s">
        <v>3289</v>
      </c>
      <c r="IS119" s="82" t="s">
        <v>3291</v>
      </c>
      <c r="IT119" s="82" t="s">
        <v>2868</v>
      </c>
      <c r="IU119" s="82" t="s">
        <v>2868</v>
      </c>
      <c r="IV119" s="82" t="s">
        <v>3302</v>
      </c>
      <c r="IW119" s="82" t="s">
        <v>3293</v>
      </c>
      <c r="IX119" s="82" t="s">
        <v>3291</v>
      </c>
      <c r="IY119" s="82" t="s">
        <v>3291</v>
      </c>
      <c r="IZ119" s="82" t="s">
        <v>4288</v>
      </c>
      <c r="JA119" s="82" t="s">
        <v>3289</v>
      </c>
      <c r="JB119" s="82" t="s">
        <v>3294</v>
      </c>
      <c r="JC119" s="82" t="s">
        <v>3291</v>
      </c>
      <c r="JD119" s="82" t="s">
        <v>3301</v>
      </c>
      <c r="JE119" s="82" t="s">
        <v>3293</v>
      </c>
      <c r="JF119" s="82" t="s">
        <v>3289</v>
      </c>
      <c r="JG119" s="82" t="s">
        <v>3291</v>
      </c>
      <c r="JH119" s="82" t="s">
        <v>2868</v>
      </c>
      <c r="JI119" s="82" t="s">
        <v>2868</v>
      </c>
      <c r="JJ119" s="82" t="s">
        <v>3302</v>
      </c>
      <c r="JK119" s="82" t="s">
        <v>3293</v>
      </c>
      <c r="JL119" s="82" t="s">
        <v>3291</v>
      </c>
      <c r="JM119" s="82" t="s">
        <v>3291</v>
      </c>
      <c r="JN119" s="82" t="s">
        <v>4295</v>
      </c>
      <c r="JO119" s="82" t="s">
        <v>3289</v>
      </c>
      <c r="JP119" s="82" t="s">
        <v>3294</v>
      </c>
      <c r="JQ119" s="82" t="s">
        <v>3291</v>
      </c>
      <c r="JR119" s="82" t="s">
        <v>3301</v>
      </c>
      <c r="JS119" s="82" t="s">
        <v>3293</v>
      </c>
      <c r="JT119" s="82" t="s">
        <v>3289</v>
      </c>
      <c r="JU119" s="82" t="s">
        <v>3291</v>
      </c>
      <c r="JV119" s="82" t="s">
        <v>2868</v>
      </c>
      <c r="JW119" s="82" t="s">
        <v>2868</v>
      </c>
      <c r="JX119" s="82" t="s">
        <v>3302</v>
      </c>
      <c r="JY119" s="82" t="s">
        <v>3293</v>
      </c>
      <c r="JZ119" s="82" t="s">
        <v>3291</v>
      </c>
      <c r="KA119" s="82" t="s">
        <v>3291</v>
      </c>
      <c r="KB119" s="82" t="s">
        <v>4289</v>
      </c>
      <c r="KC119" s="82" t="s">
        <v>3289</v>
      </c>
      <c r="KD119" s="82" t="s">
        <v>3294</v>
      </c>
      <c r="KE119" s="82" t="s">
        <v>3291</v>
      </c>
      <c r="KF119" s="82" t="s">
        <v>3301</v>
      </c>
      <c r="KG119" s="82" t="s">
        <v>3293</v>
      </c>
      <c r="KH119" s="82" t="s">
        <v>3289</v>
      </c>
      <c r="KI119" s="82" t="s">
        <v>3291</v>
      </c>
      <c r="KJ119" s="82" t="s">
        <v>2868</v>
      </c>
      <c r="KK119" s="82" t="s">
        <v>2868</v>
      </c>
      <c r="KL119" s="82" t="s">
        <v>3302</v>
      </c>
      <c r="KM119" s="82" t="s">
        <v>3293</v>
      </c>
      <c r="KN119" s="82" t="s">
        <v>3291</v>
      </c>
      <c r="KO119" s="82" t="s">
        <v>3291</v>
      </c>
      <c r="KP119" s="82" t="s">
        <v>2868</v>
      </c>
      <c r="KQ119" s="82" t="s">
        <v>2868</v>
      </c>
      <c r="KR119" s="82" t="s">
        <v>2868</v>
      </c>
      <c r="KS119" s="82" t="s">
        <v>2868</v>
      </c>
      <c r="KT119" s="82" t="s">
        <v>2868</v>
      </c>
      <c r="KU119" s="82" t="s">
        <v>2868</v>
      </c>
      <c r="KV119" s="82" t="s">
        <v>2868</v>
      </c>
      <c r="KW119" s="82" t="s">
        <v>2868</v>
      </c>
      <c r="KX119" s="82" t="s">
        <v>2868</v>
      </c>
      <c r="KY119" s="82" t="s">
        <v>2868</v>
      </c>
      <c r="KZ119" s="82" t="s">
        <v>2868</v>
      </c>
      <c r="LA119" s="82" t="s">
        <v>2868</v>
      </c>
      <c r="LB119" s="82" t="s">
        <v>2868</v>
      </c>
      <c r="LC119" s="82" t="s">
        <v>2868</v>
      </c>
      <c r="LD119" s="82" t="s">
        <v>2868</v>
      </c>
      <c r="LE119" s="82" t="s">
        <v>2868</v>
      </c>
      <c r="LF119" s="82" t="s">
        <v>2868</v>
      </c>
      <c r="LG119" s="82" t="s">
        <v>2868</v>
      </c>
      <c r="LH119" s="82" t="s">
        <v>2868</v>
      </c>
      <c r="LI119" s="82" t="s">
        <v>2868</v>
      </c>
      <c r="LJ119" s="82" t="s">
        <v>2868</v>
      </c>
      <c r="LK119" s="82" t="s">
        <v>2868</v>
      </c>
      <c r="LL119" s="82" t="s">
        <v>2868</v>
      </c>
      <c r="LM119" s="82" t="s">
        <v>2868</v>
      </c>
      <c r="LN119" s="82" t="s">
        <v>2868</v>
      </c>
      <c r="LO119" s="82" t="s">
        <v>2868</v>
      </c>
      <c r="LP119" s="82" t="s">
        <v>2868</v>
      </c>
      <c r="LQ119" s="82" t="s">
        <v>2868</v>
      </c>
      <c r="LR119" s="82" t="s">
        <v>2868</v>
      </c>
      <c r="LS119" s="82" t="s">
        <v>2868</v>
      </c>
      <c r="LT119" s="82" t="s">
        <v>2868</v>
      </c>
      <c r="LU119" s="82" t="s">
        <v>2868</v>
      </c>
      <c r="LV119" s="82" t="s">
        <v>2868</v>
      </c>
      <c r="LW119" s="82" t="s">
        <v>2868</v>
      </c>
      <c r="LX119" s="82" t="s">
        <v>2868</v>
      </c>
      <c r="LY119" s="82" t="s">
        <v>2868</v>
      </c>
      <c r="LZ119" s="82" t="s">
        <v>2868</v>
      </c>
      <c r="MA119" s="82" t="s">
        <v>2868</v>
      </c>
      <c r="MB119" s="82" t="s">
        <v>2868</v>
      </c>
      <c r="MC119" s="82" t="s">
        <v>2868</v>
      </c>
      <c r="MD119" s="82" t="s">
        <v>2868</v>
      </c>
      <c r="ME119" s="82" t="s">
        <v>2868</v>
      </c>
      <c r="MF119" s="82" t="s">
        <v>2868</v>
      </c>
      <c r="MG119" s="82" t="s">
        <v>2868</v>
      </c>
      <c r="MH119" s="82" t="s">
        <v>2868</v>
      </c>
      <c r="MI119" s="82" t="s">
        <v>2868</v>
      </c>
      <c r="MJ119" s="82" t="s">
        <v>2868</v>
      </c>
      <c r="MK119" s="82" t="s">
        <v>2868</v>
      </c>
      <c r="ML119" s="82" t="s">
        <v>2868</v>
      </c>
      <c r="MM119" s="82" t="s">
        <v>2868</v>
      </c>
      <c r="MN119" s="82" t="s">
        <v>2868</v>
      </c>
      <c r="MO119" s="82" t="s">
        <v>2868</v>
      </c>
      <c r="MP119" s="82" t="s">
        <v>2868</v>
      </c>
      <c r="MQ119" s="82" t="s">
        <v>2868</v>
      </c>
      <c r="MR119" s="82" t="s">
        <v>2868</v>
      </c>
      <c r="MS119" s="82" t="s">
        <v>2868</v>
      </c>
      <c r="MT119" s="82" t="s">
        <v>2868</v>
      </c>
      <c r="MU119" s="82" t="s">
        <v>2868</v>
      </c>
      <c r="MV119" s="82" t="s">
        <v>2868</v>
      </c>
      <c r="MW119" s="82" t="s">
        <v>2868</v>
      </c>
      <c r="MX119" s="82" t="s">
        <v>2868</v>
      </c>
      <c r="MY119" s="82" t="s">
        <v>2868</v>
      </c>
      <c r="MZ119" s="82" t="s">
        <v>2868</v>
      </c>
      <c r="NA119" s="82" t="s">
        <v>2868</v>
      </c>
      <c r="NB119" s="82" t="s">
        <v>2868</v>
      </c>
      <c r="NC119" s="82" t="s">
        <v>2868</v>
      </c>
      <c r="ND119" s="82" t="s">
        <v>2868</v>
      </c>
      <c r="NE119" s="82" t="s">
        <v>2868</v>
      </c>
      <c r="NF119" s="82" t="s">
        <v>2868</v>
      </c>
      <c r="NG119" s="82" t="s">
        <v>2868</v>
      </c>
      <c r="NH119" s="82" t="s">
        <v>2868</v>
      </c>
      <c r="NI119" s="82" t="s">
        <v>2868</v>
      </c>
      <c r="NJ119" s="82" t="s">
        <v>2868</v>
      </c>
      <c r="NK119" s="82" t="s">
        <v>2868</v>
      </c>
      <c r="NL119" s="82" t="s">
        <v>2868</v>
      </c>
      <c r="NM119" s="82" t="s">
        <v>2868</v>
      </c>
      <c r="NN119" s="82" t="s">
        <v>2868</v>
      </c>
      <c r="NO119" s="82" t="s">
        <v>2868</v>
      </c>
      <c r="NP119" s="82" t="s">
        <v>2868</v>
      </c>
      <c r="NQ119" s="82" t="s">
        <v>2868</v>
      </c>
      <c r="NR119" s="82" t="s">
        <v>2868</v>
      </c>
      <c r="NS119" s="82" t="s">
        <v>2868</v>
      </c>
      <c r="NT119" s="82" t="s">
        <v>2868</v>
      </c>
      <c r="NU119" s="82" t="s">
        <v>2868</v>
      </c>
      <c r="NV119" s="82" t="s">
        <v>2868</v>
      </c>
      <c r="NW119" s="82" t="s">
        <v>2868</v>
      </c>
      <c r="NX119" s="82" t="s">
        <v>2868</v>
      </c>
      <c r="NY119" s="82" t="s">
        <v>2868</v>
      </c>
      <c r="NZ119" s="82" t="s">
        <v>2868</v>
      </c>
      <c r="OA119" s="82" t="s">
        <v>2868</v>
      </c>
      <c r="OB119" s="82" t="s">
        <v>2868</v>
      </c>
      <c r="OC119" s="82" t="s">
        <v>2868</v>
      </c>
      <c r="OD119" s="82" t="s">
        <v>2868</v>
      </c>
      <c r="OE119" s="82" t="s">
        <v>2868</v>
      </c>
      <c r="OF119" s="82" t="s">
        <v>2868</v>
      </c>
      <c r="OG119" s="82" t="s">
        <v>2868</v>
      </c>
      <c r="OH119" s="82" t="s">
        <v>2868</v>
      </c>
      <c r="OI119" s="82" t="s">
        <v>2868</v>
      </c>
      <c r="OJ119" s="82" t="s">
        <v>2868</v>
      </c>
      <c r="OK119" s="82" t="s">
        <v>2868</v>
      </c>
      <c r="OL119" s="82" t="s">
        <v>2868</v>
      </c>
      <c r="OM119" s="82" t="s">
        <v>2868</v>
      </c>
      <c r="ON119" s="82" t="s">
        <v>2868</v>
      </c>
      <c r="OO119" s="82" t="s">
        <v>2868</v>
      </c>
      <c r="OP119" s="82" t="s">
        <v>2868</v>
      </c>
      <c r="OQ119" s="82" t="s">
        <v>2868</v>
      </c>
      <c r="OR119" s="82" t="s">
        <v>2868</v>
      </c>
      <c r="OS119" s="82" t="s">
        <v>2868</v>
      </c>
      <c r="OT119" s="82" t="s">
        <v>2868</v>
      </c>
      <c r="OU119" s="82" t="s">
        <v>2868</v>
      </c>
      <c r="OV119" s="82" t="s">
        <v>2868</v>
      </c>
      <c r="OW119" s="82" t="s">
        <v>2868</v>
      </c>
      <c r="OX119" s="82" t="s">
        <v>2868</v>
      </c>
      <c r="OY119" s="82" t="s">
        <v>2868</v>
      </c>
      <c r="OZ119" s="82" t="s">
        <v>2868</v>
      </c>
      <c r="PA119" s="82" t="s">
        <v>2868</v>
      </c>
      <c r="PB119" s="82" t="s">
        <v>2868</v>
      </c>
      <c r="PC119" s="82" t="s">
        <v>2868</v>
      </c>
      <c r="PD119" s="82" t="s">
        <v>2868</v>
      </c>
      <c r="PE119" s="82" t="s">
        <v>2868</v>
      </c>
      <c r="PF119" s="82" t="s">
        <v>2868</v>
      </c>
      <c r="PG119" s="82" t="s">
        <v>2868</v>
      </c>
      <c r="PH119" s="82" t="s">
        <v>2868</v>
      </c>
      <c r="PI119" s="82" t="s">
        <v>2868</v>
      </c>
      <c r="PJ119" s="82" t="s">
        <v>2868</v>
      </c>
      <c r="PK119" s="82" t="s">
        <v>2868</v>
      </c>
      <c r="PL119" s="82" t="s">
        <v>2868</v>
      </c>
      <c r="PM119" s="82" t="s">
        <v>2868</v>
      </c>
      <c r="PN119" s="82" t="s">
        <v>2868</v>
      </c>
      <c r="PO119" s="82" t="s">
        <v>2868</v>
      </c>
      <c r="PP119" s="82" t="s">
        <v>2868</v>
      </c>
      <c r="PQ119" s="82" t="s">
        <v>2868</v>
      </c>
      <c r="PR119" s="82" t="s">
        <v>2868</v>
      </c>
      <c r="PS119" s="82" t="s">
        <v>2868</v>
      </c>
      <c r="PT119" s="82" t="s">
        <v>2868</v>
      </c>
      <c r="PU119" s="82" t="s">
        <v>2868</v>
      </c>
      <c r="PV119" s="82" t="s">
        <v>2868</v>
      </c>
      <c r="PW119" s="82" t="s">
        <v>2868</v>
      </c>
      <c r="PX119" s="82" t="s">
        <v>2868</v>
      </c>
      <c r="PY119" s="82" t="s">
        <v>2868</v>
      </c>
      <c r="PZ119" s="82" t="s">
        <v>2868</v>
      </c>
      <c r="QA119" s="82" t="s">
        <v>2868</v>
      </c>
      <c r="QB119" s="82" t="s">
        <v>2868</v>
      </c>
      <c r="QC119" s="82" t="s">
        <v>2868</v>
      </c>
      <c r="QD119" s="82" t="s">
        <v>2868</v>
      </c>
      <c r="QE119" s="82" t="s">
        <v>2868</v>
      </c>
      <c r="QF119" s="82" t="s">
        <v>2868</v>
      </c>
      <c r="QG119" s="82" t="s">
        <v>2868</v>
      </c>
      <c r="QH119" s="82" t="s">
        <v>2868</v>
      </c>
      <c r="QI119" s="82" t="s">
        <v>2868</v>
      </c>
      <c r="QJ119" s="82" t="s">
        <v>2868</v>
      </c>
      <c r="QK119" s="82" t="s">
        <v>2868</v>
      </c>
      <c r="QL119" s="82" t="s">
        <v>2868</v>
      </c>
      <c r="QM119" s="82" t="s">
        <v>2868</v>
      </c>
    </row>
    <row r="120" spans="2:455">
      <c r="B120" s="82" t="s">
        <v>3031</v>
      </c>
      <c r="C120" s="82" t="s">
        <v>4244</v>
      </c>
      <c r="D120" s="82" t="s">
        <v>3031</v>
      </c>
      <c r="E120" s="82" t="s">
        <v>3431</v>
      </c>
      <c r="F120" s="82" t="s">
        <v>849</v>
      </c>
      <c r="G120" s="82" t="s">
        <v>484</v>
      </c>
      <c r="H120" s="82" t="s">
        <v>484</v>
      </c>
      <c r="I120" s="82" t="s">
        <v>4019</v>
      </c>
      <c r="J120" s="82" t="s">
        <v>4021</v>
      </c>
      <c r="K120" s="82" t="s">
        <v>3294</v>
      </c>
      <c r="L120" s="82" t="s">
        <v>3291</v>
      </c>
      <c r="M120" s="82" t="s">
        <v>3290</v>
      </c>
      <c r="N120" s="82" t="s">
        <v>3402</v>
      </c>
      <c r="O120" s="82" t="s">
        <v>3293</v>
      </c>
      <c r="P120" s="82" t="s">
        <v>3313</v>
      </c>
      <c r="Q120" s="82" t="s">
        <v>3291</v>
      </c>
      <c r="R120" s="82" t="s">
        <v>3295</v>
      </c>
      <c r="S120" s="82" t="s">
        <v>3293</v>
      </c>
      <c r="T120" s="82" t="s">
        <v>2868</v>
      </c>
      <c r="U120" s="82" t="s">
        <v>2868</v>
      </c>
      <c r="V120" s="82" t="s">
        <v>4276</v>
      </c>
      <c r="W120" s="82" t="s">
        <v>3289</v>
      </c>
      <c r="X120" s="82" t="s">
        <v>3294</v>
      </c>
      <c r="Y120" s="82" t="s">
        <v>3291</v>
      </c>
      <c r="Z120" s="82" t="s">
        <v>3298</v>
      </c>
      <c r="AA120" s="82" t="s">
        <v>3291</v>
      </c>
      <c r="AB120" s="82" t="s">
        <v>3289</v>
      </c>
      <c r="AC120" s="82" t="s">
        <v>3291</v>
      </c>
      <c r="AD120" s="82" t="s">
        <v>2868</v>
      </c>
      <c r="AE120" s="82" t="s">
        <v>2868</v>
      </c>
      <c r="AF120" s="82" t="s">
        <v>3302</v>
      </c>
      <c r="AG120" s="82" t="s">
        <v>3293</v>
      </c>
      <c r="AH120" s="82" t="s">
        <v>3289</v>
      </c>
      <c r="AI120" s="82" t="s">
        <v>3293</v>
      </c>
      <c r="AJ120" s="82" t="s">
        <v>4290</v>
      </c>
      <c r="AK120" s="82" t="s">
        <v>3289</v>
      </c>
      <c r="AL120" s="82" t="s">
        <v>2868</v>
      </c>
      <c r="AM120" s="82" t="s">
        <v>2868</v>
      </c>
      <c r="AN120" s="82" t="s">
        <v>2868</v>
      </c>
      <c r="AO120" s="82" t="s">
        <v>2868</v>
      </c>
      <c r="AP120" s="82" t="s">
        <v>2868</v>
      </c>
      <c r="AQ120" s="82" t="s">
        <v>2868</v>
      </c>
      <c r="AR120" s="82" t="s">
        <v>2868</v>
      </c>
      <c r="AS120" s="82" t="s">
        <v>2868</v>
      </c>
      <c r="AT120" s="82" t="s">
        <v>2868</v>
      </c>
      <c r="AU120" s="82" t="s">
        <v>2868</v>
      </c>
      <c r="AV120" s="82" t="s">
        <v>2868</v>
      </c>
      <c r="AW120" s="82" t="s">
        <v>2868</v>
      </c>
      <c r="AX120" s="82" t="s">
        <v>4277</v>
      </c>
      <c r="AY120" s="82" t="s">
        <v>3289</v>
      </c>
      <c r="AZ120" s="82" t="s">
        <v>3294</v>
      </c>
      <c r="BA120" s="82" t="s">
        <v>3291</v>
      </c>
      <c r="BB120" s="82" t="s">
        <v>3298</v>
      </c>
      <c r="BC120" s="82" t="s">
        <v>1974</v>
      </c>
      <c r="BD120" s="82" t="s">
        <v>3289</v>
      </c>
      <c r="BE120" s="82" t="s">
        <v>3291</v>
      </c>
      <c r="BF120" s="82" t="s">
        <v>2868</v>
      </c>
      <c r="BG120" s="82" t="s">
        <v>2868</v>
      </c>
      <c r="BH120" s="82" t="s">
        <v>3302</v>
      </c>
      <c r="BI120" s="82" t="s">
        <v>3293</v>
      </c>
      <c r="BJ120" s="82" t="s">
        <v>3297</v>
      </c>
      <c r="BK120" s="82" t="s">
        <v>3308</v>
      </c>
      <c r="BL120" s="82" t="s">
        <v>4291</v>
      </c>
      <c r="BM120" s="82" t="s">
        <v>3297</v>
      </c>
      <c r="BN120" s="82" t="s">
        <v>2868</v>
      </c>
      <c r="BO120" s="82" t="s">
        <v>2868</v>
      </c>
      <c r="BP120" s="82" t="s">
        <v>2868</v>
      </c>
      <c r="BQ120" s="82" t="s">
        <v>2868</v>
      </c>
      <c r="BR120" s="82" t="s">
        <v>2868</v>
      </c>
      <c r="BS120" s="82" t="s">
        <v>2868</v>
      </c>
      <c r="BT120" s="82" t="s">
        <v>2868</v>
      </c>
      <c r="BU120" s="82" t="s">
        <v>2868</v>
      </c>
      <c r="BV120" s="82" t="s">
        <v>2868</v>
      </c>
      <c r="BW120" s="82" t="s">
        <v>2868</v>
      </c>
      <c r="BX120" s="82" t="s">
        <v>2868</v>
      </c>
      <c r="BY120" s="82" t="s">
        <v>2868</v>
      </c>
      <c r="BZ120" s="82" t="s">
        <v>4278</v>
      </c>
      <c r="CA120" s="82" t="s">
        <v>3297</v>
      </c>
      <c r="CB120" s="82" t="s">
        <v>2868</v>
      </c>
      <c r="CC120" s="82" t="s">
        <v>2868</v>
      </c>
      <c r="CD120" s="82" t="s">
        <v>2868</v>
      </c>
      <c r="CE120" s="82" t="s">
        <v>2868</v>
      </c>
      <c r="CF120" s="82" t="s">
        <v>2868</v>
      </c>
      <c r="CG120" s="82" t="s">
        <v>2868</v>
      </c>
      <c r="CH120" s="82" t="s">
        <v>2868</v>
      </c>
      <c r="CI120" s="82" t="s">
        <v>2868</v>
      </c>
      <c r="CJ120" s="82" t="s">
        <v>2868</v>
      </c>
      <c r="CK120" s="82" t="s">
        <v>2868</v>
      </c>
      <c r="CL120" s="82" t="s">
        <v>2868</v>
      </c>
      <c r="CM120" s="82" t="s">
        <v>2868</v>
      </c>
      <c r="CN120" s="82" t="s">
        <v>4279</v>
      </c>
      <c r="CO120" s="82" t="s">
        <v>3289</v>
      </c>
      <c r="CP120" s="82" t="s">
        <v>3294</v>
      </c>
      <c r="CQ120" s="82" t="s">
        <v>3291</v>
      </c>
      <c r="CR120" s="82" t="s">
        <v>3314</v>
      </c>
      <c r="CS120" s="82" t="s">
        <v>3308</v>
      </c>
      <c r="CT120" s="82" t="s">
        <v>3289</v>
      </c>
      <c r="CU120" s="82" t="s">
        <v>3291</v>
      </c>
      <c r="CV120" s="82" t="s">
        <v>2868</v>
      </c>
      <c r="CW120" s="82" t="s">
        <v>2868</v>
      </c>
      <c r="CX120" s="82" t="s">
        <v>3302</v>
      </c>
      <c r="CY120" s="82" t="s">
        <v>3293</v>
      </c>
      <c r="CZ120" s="82" t="s">
        <v>3297</v>
      </c>
      <c r="DA120" s="82" t="s">
        <v>1974</v>
      </c>
      <c r="DB120" s="82" t="s">
        <v>4280</v>
      </c>
      <c r="DC120" s="82" t="s">
        <v>3289</v>
      </c>
      <c r="DD120" s="82" t="s">
        <v>3294</v>
      </c>
      <c r="DE120" s="82" t="s">
        <v>3291</v>
      </c>
      <c r="DF120" s="82" t="s">
        <v>3298</v>
      </c>
      <c r="DG120" s="82" t="s">
        <v>3293</v>
      </c>
      <c r="DH120" s="82" t="s">
        <v>3289</v>
      </c>
      <c r="DI120" s="82" t="s">
        <v>3291</v>
      </c>
      <c r="DJ120" s="82" t="s">
        <v>2868</v>
      </c>
      <c r="DK120" s="82" t="s">
        <v>2868</v>
      </c>
      <c r="DL120" s="82" t="s">
        <v>3302</v>
      </c>
      <c r="DM120" s="82" t="s">
        <v>3293</v>
      </c>
      <c r="DN120" s="82" t="s">
        <v>3297</v>
      </c>
      <c r="DO120" s="82" t="s">
        <v>3291</v>
      </c>
      <c r="DP120" s="82" t="s">
        <v>4281</v>
      </c>
      <c r="DQ120" s="82" t="s">
        <v>3297</v>
      </c>
      <c r="DR120" s="82" t="s">
        <v>2868</v>
      </c>
      <c r="DS120" s="82" t="s">
        <v>2868</v>
      </c>
      <c r="DT120" s="82" t="s">
        <v>2868</v>
      </c>
      <c r="DU120" s="82" t="s">
        <v>2868</v>
      </c>
      <c r="DV120" s="82" t="s">
        <v>2868</v>
      </c>
      <c r="DW120" s="82" t="s">
        <v>2868</v>
      </c>
      <c r="DX120" s="82" t="s">
        <v>2868</v>
      </c>
      <c r="DY120" s="82" t="s">
        <v>2868</v>
      </c>
      <c r="DZ120" s="82" t="s">
        <v>2868</v>
      </c>
      <c r="EA120" s="82" t="s">
        <v>2868</v>
      </c>
      <c r="EB120" s="82" t="s">
        <v>2868</v>
      </c>
      <c r="EC120" s="82" t="s">
        <v>2868</v>
      </c>
      <c r="ED120" s="82" t="s">
        <v>4292</v>
      </c>
      <c r="EE120" s="82" t="s">
        <v>3297</v>
      </c>
      <c r="EF120" s="82" t="s">
        <v>2868</v>
      </c>
      <c r="EG120" s="82" t="s">
        <v>2868</v>
      </c>
      <c r="EH120" s="82" t="s">
        <v>2868</v>
      </c>
      <c r="EI120" s="82" t="s">
        <v>2868</v>
      </c>
      <c r="EJ120" s="82" t="s">
        <v>2868</v>
      </c>
      <c r="EK120" s="82" t="s">
        <v>2868</v>
      </c>
      <c r="EL120" s="82" t="s">
        <v>2868</v>
      </c>
      <c r="EM120" s="82" t="s">
        <v>2868</v>
      </c>
      <c r="EN120" s="82" t="s">
        <v>2868</v>
      </c>
      <c r="EO120" s="82" t="s">
        <v>2868</v>
      </c>
      <c r="EP120" s="82" t="s">
        <v>2868</v>
      </c>
      <c r="EQ120" s="82" t="s">
        <v>2868</v>
      </c>
      <c r="ER120" s="82" t="s">
        <v>4282</v>
      </c>
      <c r="ES120" s="82" t="s">
        <v>3289</v>
      </c>
      <c r="ET120" s="82" t="s">
        <v>3294</v>
      </c>
      <c r="EU120" s="82" t="s">
        <v>3291</v>
      </c>
      <c r="EV120" s="82" t="s">
        <v>3314</v>
      </c>
      <c r="EW120" s="82" t="s">
        <v>3291</v>
      </c>
      <c r="EX120" s="82" t="s">
        <v>3289</v>
      </c>
      <c r="EY120" s="82" t="s">
        <v>3291</v>
      </c>
      <c r="EZ120" s="82" t="s">
        <v>2868</v>
      </c>
      <c r="FA120" s="82" t="s">
        <v>2868</v>
      </c>
      <c r="FB120" s="82" t="s">
        <v>3302</v>
      </c>
      <c r="FC120" s="82" t="s">
        <v>3293</v>
      </c>
      <c r="FD120" s="82" t="s">
        <v>3297</v>
      </c>
      <c r="FE120" s="82" t="s">
        <v>3293</v>
      </c>
      <c r="FF120" s="82" t="s">
        <v>4283</v>
      </c>
      <c r="FG120" s="82" t="s">
        <v>3297</v>
      </c>
      <c r="FH120" s="82" t="s">
        <v>2868</v>
      </c>
      <c r="FI120" s="82" t="s">
        <v>2868</v>
      </c>
      <c r="FJ120" s="82" t="s">
        <v>2868</v>
      </c>
      <c r="FK120" s="82" t="s">
        <v>2868</v>
      </c>
      <c r="FL120" s="82" t="s">
        <v>2868</v>
      </c>
      <c r="FM120" s="82" t="s">
        <v>2868</v>
      </c>
      <c r="FN120" s="82" t="s">
        <v>2868</v>
      </c>
      <c r="FO120" s="82" t="s">
        <v>2868</v>
      </c>
      <c r="FP120" s="82" t="s">
        <v>2868</v>
      </c>
      <c r="FQ120" s="82" t="s">
        <v>2868</v>
      </c>
      <c r="FR120" s="82" t="s">
        <v>2868</v>
      </c>
      <c r="FS120" s="82" t="s">
        <v>2868</v>
      </c>
      <c r="FT120" s="82" t="s">
        <v>4293</v>
      </c>
      <c r="FU120" s="82" t="s">
        <v>3289</v>
      </c>
      <c r="FV120" s="82" t="s">
        <v>3294</v>
      </c>
      <c r="FW120" s="82" t="s">
        <v>3291</v>
      </c>
      <c r="FX120" s="82" t="s">
        <v>3301</v>
      </c>
      <c r="FY120" s="82" t="s">
        <v>1974</v>
      </c>
      <c r="FZ120" s="82" t="s">
        <v>3289</v>
      </c>
      <c r="GA120" s="82" t="s">
        <v>3291</v>
      </c>
      <c r="GB120" s="82" t="s">
        <v>2868</v>
      </c>
      <c r="GC120" s="82" t="s">
        <v>2868</v>
      </c>
      <c r="GD120" s="82" t="s">
        <v>3302</v>
      </c>
      <c r="GE120" s="82" t="s">
        <v>3293</v>
      </c>
      <c r="GF120" s="82" t="s">
        <v>3291</v>
      </c>
      <c r="GG120" s="82" t="s">
        <v>3308</v>
      </c>
      <c r="GH120" s="82" t="s">
        <v>4284</v>
      </c>
      <c r="GI120" s="82" t="s">
        <v>3289</v>
      </c>
      <c r="GJ120" s="82" t="s">
        <v>3294</v>
      </c>
      <c r="GK120" s="82" t="s">
        <v>3291</v>
      </c>
      <c r="GL120" s="82" t="s">
        <v>3314</v>
      </c>
      <c r="GM120" s="82" t="s">
        <v>3308</v>
      </c>
      <c r="GN120" s="82" t="s">
        <v>3289</v>
      </c>
      <c r="GO120" s="82" t="s">
        <v>3291</v>
      </c>
      <c r="GP120" s="82" t="s">
        <v>2868</v>
      </c>
      <c r="GQ120" s="82" t="s">
        <v>2868</v>
      </c>
      <c r="GR120" s="82" t="s">
        <v>3302</v>
      </c>
      <c r="GS120" s="82" t="s">
        <v>3293</v>
      </c>
      <c r="GT120" s="82" t="s">
        <v>3297</v>
      </c>
      <c r="GU120" s="82" t="s">
        <v>1974</v>
      </c>
      <c r="GV120" s="82" t="s">
        <v>4294</v>
      </c>
      <c r="GW120" s="82" t="s">
        <v>3289</v>
      </c>
      <c r="GX120" s="82" t="s">
        <v>3294</v>
      </c>
      <c r="GY120" s="82" t="s">
        <v>3291</v>
      </c>
      <c r="GZ120" s="82" t="s">
        <v>3314</v>
      </c>
      <c r="HA120" s="82" t="s">
        <v>3291</v>
      </c>
      <c r="HB120" s="82" t="s">
        <v>3289</v>
      </c>
      <c r="HC120" s="82" t="s">
        <v>3291</v>
      </c>
      <c r="HD120" s="82" t="s">
        <v>2868</v>
      </c>
      <c r="HE120" s="82" t="s">
        <v>2868</v>
      </c>
      <c r="HF120" s="82" t="s">
        <v>3302</v>
      </c>
      <c r="HG120" s="82" t="s">
        <v>3293</v>
      </c>
      <c r="HH120" s="82" t="s">
        <v>3297</v>
      </c>
      <c r="HI120" s="82" t="s">
        <v>3293</v>
      </c>
      <c r="HJ120" s="82" t="s">
        <v>4285</v>
      </c>
      <c r="HK120" s="82" t="s">
        <v>3297</v>
      </c>
      <c r="HL120" s="82" t="s">
        <v>2868</v>
      </c>
      <c r="HM120" s="82" t="s">
        <v>2868</v>
      </c>
      <c r="HN120" s="82" t="s">
        <v>2868</v>
      </c>
      <c r="HO120" s="82" t="s">
        <v>2868</v>
      </c>
      <c r="HP120" s="82" t="s">
        <v>2868</v>
      </c>
      <c r="HQ120" s="82" t="s">
        <v>2868</v>
      </c>
      <c r="HR120" s="82" t="s">
        <v>2868</v>
      </c>
      <c r="HS120" s="82" t="s">
        <v>2868</v>
      </c>
      <c r="HT120" s="82" t="s">
        <v>2868</v>
      </c>
      <c r="HU120" s="82" t="s">
        <v>2868</v>
      </c>
      <c r="HV120" s="82" t="s">
        <v>2868</v>
      </c>
      <c r="HW120" s="82" t="s">
        <v>2868</v>
      </c>
      <c r="HX120" s="82" t="s">
        <v>4286</v>
      </c>
      <c r="HY120" s="82" t="s">
        <v>3297</v>
      </c>
      <c r="HZ120" s="82" t="s">
        <v>2868</v>
      </c>
      <c r="IA120" s="82" t="s">
        <v>2868</v>
      </c>
      <c r="IB120" s="82" t="s">
        <v>2868</v>
      </c>
      <c r="IC120" s="82" t="s">
        <v>2868</v>
      </c>
      <c r="ID120" s="82" t="s">
        <v>2868</v>
      </c>
      <c r="IE120" s="82" t="s">
        <v>2868</v>
      </c>
      <c r="IF120" s="82" t="s">
        <v>2868</v>
      </c>
      <c r="IG120" s="82" t="s">
        <v>2868</v>
      </c>
      <c r="IH120" s="82" t="s">
        <v>2868</v>
      </c>
      <c r="II120" s="82" t="s">
        <v>2868</v>
      </c>
      <c r="IJ120" s="82" t="s">
        <v>2868</v>
      </c>
      <c r="IK120" s="82" t="s">
        <v>2868</v>
      </c>
      <c r="IL120" s="82" t="s">
        <v>4287</v>
      </c>
      <c r="IM120" s="82" t="s">
        <v>3297</v>
      </c>
      <c r="IN120" s="82" t="s">
        <v>2868</v>
      </c>
      <c r="IO120" s="82" t="s">
        <v>2868</v>
      </c>
      <c r="IP120" s="82" t="s">
        <v>2868</v>
      </c>
      <c r="IQ120" s="82" t="s">
        <v>2868</v>
      </c>
      <c r="IR120" s="82" t="s">
        <v>2868</v>
      </c>
      <c r="IS120" s="82" t="s">
        <v>2868</v>
      </c>
      <c r="IT120" s="82" t="s">
        <v>2868</v>
      </c>
      <c r="IU120" s="82" t="s">
        <v>2868</v>
      </c>
      <c r="IV120" s="82" t="s">
        <v>2868</v>
      </c>
      <c r="IW120" s="82" t="s">
        <v>2868</v>
      </c>
      <c r="IX120" s="82" t="s">
        <v>2868</v>
      </c>
      <c r="IY120" s="82" t="s">
        <v>2868</v>
      </c>
      <c r="IZ120" s="82" t="s">
        <v>4288</v>
      </c>
      <c r="JA120" s="82" t="s">
        <v>3297</v>
      </c>
      <c r="JB120" s="82" t="s">
        <v>2868</v>
      </c>
      <c r="JC120" s="82" t="s">
        <v>2868</v>
      </c>
      <c r="JD120" s="82" t="s">
        <v>2868</v>
      </c>
      <c r="JE120" s="82" t="s">
        <v>2868</v>
      </c>
      <c r="JF120" s="82" t="s">
        <v>2868</v>
      </c>
      <c r="JG120" s="82" t="s">
        <v>2868</v>
      </c>
      <c r="JH120" s="82" t="s">
        <v>2868</v>
      </c>
      <c r="JI120" s="82" t="s">
        <v>2868</v>
      </c>
      <c r="JJ120" s="82" t="s">
        <v>2868</v>
      </c>
      <c r="JK120" s="82" t="s">
        <v>2868</v>
      </c>
      <c r="JL120" s="82" t="s">
        <v>2868</v>
      </c>
      <c r="JM120" s="82" t="s">
        <v>2868</v>
      </c>
      <c r="JN120" s="82" t="s">
        <v>4295</v>
      </c>
      <c r="JO120" s="82" t="s">
        <v>3297</v>
      </c>
      <c r="JP120" s="82" t="s">
        <v>2868</v>
      </c>
      <c r="JQ120" s="82" t="s">
        <v>2868</v>
      </c>
      <c r="JR120" s="82" t="s">
        <v>2868</v>
      </c>
      <c r="JS120" s="82" t="s">
        <v>2868</v>
      </c>
      <c r="JT120" s="82" t="s">
        <v>2868</v>
      </c>
      <c r="JU120" s="82" t="s">
        <v>2868</v>
      </c>
      <c r="JV120" s="82" t="s">
        <v>2868</v>
      </c>
      <c r="JW120" s="82" t="s">
        <v>2868</v>
      </c>
      <c r="JX120" s="82" t="s">
        <v>2868</v>
      </c>
      <c r="JY120" s="82" t="s">
        <v>2868</v>
      </c>
      <c r="JZ120" s="82" t="s">
        <v>2868</v>
      </c>
      <c r="KA120" s="82" t="s">
        <v>2868</v>
      </c>
      <c r="KB120" s="82" t="s">
        <v>4289</v>
      </c>
      <c r="KC120" s="82" t="s">
        <v>3297</v>
      </c>
      <c r="KD120" s="82" t="s">
        <v>2868</v>
      </c>
      <c r="KE120" s="82" t="s">
        <v>2868</v>
      </c>
      <c r="KF120" s="82" t="s">
        <v>2868</v>
      </c>
      <c r="KG120" s="82" t="s">
        <v>2868</v>
      </c>
      <c r="KH120" s="82" t="s">
        <v>2868</v>
      </c>
      <c r="KI120" s="82" t="s">
        <v>2868</v>
      </c>
      <c r="KJ120" s="82" t="s">
        <v>2868</v>
      </c>
      <c r="KK120" s="82" t="s">
        <v>2868</v>
      </c>
      <c r="KL120" s="82" t="s">
        <v>2868</v>
      </c>
      <c r="KM120" s="82" t="s">
        <v>2868</v>
      </c>
      <c r="KN120" s="82" t="s">
        <v>2868</v>
      </c>
      <c r="KO120" s="82" t="s">
        <v>2868</v>
      </c>
      <c r="KP120" s="82" t="s">
        <v>2868</v>
      </c>
      <c r="KQ120" s="82" t="s">
        <v>2868</v>
      </c>
      <c r="KR120" s="82" t="s">
        <v>2868</v>
      </c>
      <c r="KS120" s="82" t="s">
        <v>2868</v>
      </c>
      <c r="KT120" s="82" t="s">
        <v>2868</v>
      </c>
      <c r="KU120" s="82" t="s">
        <v>2868</v>
      </c>
      <c r="KV120" s="82" t="s">
        <v>2868</v>
      </c>
      <c r="KW120" s="82" t="s">
        <v>2868</v>
      </c>
      <c r="KX120" s="82" t="s">
        <v>2868</v>
      </c>
      <c r="KY120" s="82" t="s">
        <v>2868</v>
      </c>
      <c r="KZ120" s="82" t="s">
        <v>2868</v>
      </c>
      <c r="LA120" s="82" t="s">
        <v>2868</v>
      </c>
      <c r="LB120" s="82" t="s">
        <v>2868</v>
      </c>
      <c r="LC120" s="82" t="s">
        <v>2868</v>
      </c>
      <c r="LD120" s="82" t="s">
        <v>2868</v>
      </c>
      <c r="LE120" s="82" t="s">
        <v>2868</v>
      </c>
      <c r="LF120" s="82" t="s">
        <v>2868</v>
      </c>
      <c r="LG120" s="82" t="s">
        <v>2868</v>
      </c>
      <c r="LH120" s="82" t="s">
        <v>2868</v>
      </c>
      <c r="LI120" s="82" t="s">
        <v>2868</v>
      </c>
      <c r="LJ120" s="82" t="s">
        <v>2868</v>
      </c>
      <c r="LK120" s="82" t="s">
        <v>2868</v>
      </c>
      <c r="LL120" s="82" t="s">
        <v>2868</v>
      </c>
      <c r="LM120" s="82" t="s">
        <v>2868</v>
      </c>
      <c r="LN120" s="82" t="s">
        <v>2868</v>
      </c>
      <c r="LO120" s="82" t="s">
        <v>2868</v>
      </c>
      <c r="LP120" s="82" t="s">
        <v>2868</v>
      </c>
      <c r="LQ120" s="82" t="s">
        <v>2868</v>
      </c>
      <c r="LR120" s="82" t="s">
        <v>2868</v>
      </c>
      <c r="LS120" s="82" t="s">
        <v>2868</v>
      </c>
      <c r="LT120" s="82" t="s">
        <v>2868</v>
      </c>
      <c r="LU120" s="82" t="s">
        <v>2868</v>
      </c>
      <c r="LV120" s="82" t="s">
        <v>2868</v>
      </c>
      <c r="LW120" s="82" t="s">
        <v>2868</v>
      </c>
      <c r="LX120" s="82" t="s">
        <v>2868</v>
      </c>
      <c r="LY120" s="82" t="s">
        <v>2868</v>
      </c>
      <c r="LZ120" s="82" t="s">
        <v>2868</v>
      </c>
      <c r="MA120" s="82" t="s">
        <v>2868</v>
      </c>
      <c r="MB120" s="82" t="s">
        <v>2868</v>
      </c>
      <c r="MC120" s="82" t="s">
        <v>2868</v>
      </c>
      <c r="MD120" s="82" t="s">
        <v>2868</v>
      </c>
      <c r="ME120" s="82" t="s">
        <v>2868</v>
      </c>
      <c r="MF120" s="82" t="s">
        <v>2868</v>
      </c>
      <c r="MG120" s="82" t="s">
        <v>2868</v>
      </c>
      <c r="MH120" s="82" t="s">
        <v>2868</v>
      </c>
      <c r="MI120" s="82" t="s">
        <v>2868</v>
      </c>
      <c r="MJ120" s="82" t="s">
        <v>2868</v>
      </c>
      <c r="MK120" s="82" t="s">
        <v>2868</v>
      </c>
      <c r="ML120" s="82" t="s">
        <v>2868</v>
      </c>
      <c r="MM120" s="82" t="s">
        <v>2868</v>
      </c>
      <c r="MN120" s="82" t="s">
        <v>2868</v>
      </c>
      <c r="MO120" s="82" t="s">
        <v>2868</v>
      </c>
      <c r="MP120" s="82" t="s">
        <v>2868</v>
      </c>
      <c r="MQ120" s="82" t="s">
        <v>2868</v>
      </c>
      <c r="MR120" s="82" t="s">
        <v>2868</v>
      </c>
      <c r="MS120" s="82" t="s">
        <v>2868</v>
      </c>
      <c r="MT120" s="82" t="s">
        <v>2868</v>
      </c>
      <c r="MU120" s="82" t="s">
        <v>2868</v>
      </c>
      <c r="MV120" s="82" t="s">
        <v>2868</v>
      </c>
      <c r="MW120" s="82" t="s">
        <v>2868</v>
      </c>
      <c r="MX120" s="82" t="s">
        <v>2868</v>
      </c>
      <c r="MY120" s="82" t="s">
        <v>2868</v>
      </c>
      <c r="MZ120" s="82" t="s">
        <v>2868</v>
      </c>
      <c r="NA120" s="82" t="s">
        <v>2868</v>
      </c>
      <c r="NB120" s="82" t="s">
        <v>2868</v>
      </c>
      <c r="NC120" s="82" t="s">
        <v>2868</v>
      </c>
      <c r="ND120" s="82" t="s">
        <v>2868</v>
      </c>
      <c r="NE120" s="82" t="s">
        <v>2868</v>
      </c>
      <c r="NF120" s="82" t="s">
        <v>2868</v>
      </c>
      <c r="NG120" s="82" t="s">
        <v>2868</v>
      </c>
      <c r="NH120" s="82" t="s">
        <v>2868</v>
      </c>
      <c r="NI120" s="82" t="s">
        <v>2868</v>
      </c>
      <c r="NJ120" s="82" t="s">
        <v>2868</v>
      </c>
      <c r="NK120" s="82" t="s">
        <v>2868</v>
      </c>
      <c r="NL120" s="82" t="s">
        <v>2868</v>
      </c>
      <c r="NM120" s="82" t="s">
        <v>2868</v>
      </c>
      <c r="NN120" s="82" t="s">
        <v>2868</v>
      </c>
      <c r="NO120" s="82" t="s">
        <v>2868</v>
      </c>
      <c r="NP120" s="82" t="s">
        <v>2868</v>
      </c>
      <c r="NQ120" s="82" t="s">
        <v>2868</v>
      </c>
      <c r="NR120" s="82" t="s">
        <v>2868</v>
      </c>
      <c r="NS120" s="82" t="s">
        <v>2868</v>
      </c>
      <c r="NT120" s="82" t="s">
        <v>2868</v>
      </c>
      <c r="NU120" s="82" t="s">
        <v>2868</v>
      </c>
      <c r="NV120" s="82" t="s">
        <v>2868</v>
      </c>
      <c r="NW120" s="82" t="s">
        <v>2868</v>
      </c>
      <c r="NX120" s="82" t="s">
        <v>2868</v>
      </c>
      <c r="NY120" s="82" t="s">
        <v>2868</v>
      </c>
      <c r="NZ120" s="82" t="s">
        <v>2868</v>
      </c>
      <c r="OA120" s="82" t="s">
        <v>2868</v>
      </c>
      <c r="OB120" s="82" t="s">
        <v>2868</v>
      </c>
      <c r="OC120" s="82" t="s">
        <v>2868</v>
      </c>
      <c r="OD120" s="82" t="s">
        <v>2868</v>
      </c>
      <c r="OE120" s="82" t="s">
        <v>2868</v>
      </c>
      <c r="OF120" s="82" t="s">
        <v>2868</v>
      </c>
      <c r="OG120" s="82" t="s">
        <v>2868</v>
      </c>
      <c r="OH120" s="82" t="s">
        <v>2868</v>
      </c>
      <c r="OI120" s="82" t="s">
        <v>2868</v>
      </c>
      <c r="OJ120" s="82" t="s">
        <v>2868</v>
      </c>
      <c r="OK120" s="82" t="s">
        <v>2868</v>
      </c>
      <c r="OL120" s="82" t="s">
        <v>2868</v>
      </c>
      <c r="OM120" s="82" t="s">
        <v>2868</v>
      </c>
      <c r="ON120" s="82" t="s">
        <v>2868</v>
      </c>
      <c r="OO120" s="82" t="s">
        <v>2868</v>
      </c>
      <c r="OP120" s="82" t="s">
        <v>2868</v>
      </c>
      <c r="OQ120" s="82" t="s">
        <v>2868</v>
      </c>
      <c r="OR120" s="82" t="s">
        <v>2868</v>
      </c>
      <c r="OS120" s="82" t="s">
        <v>2868</v>
      </c>
      <c r="OT120" s="82" t="s">
        <v>2868</v>
      </c>
      <c r="OU120" s="82" t="s">
        <v>2868</v>
      </c>
      <c r="OV120" s="82" t="s">
        <v>2868</v>
      </c>
      <c r="OW120" s="82" t="s">
        <v>2868</v>
      </c>
      <c r="OX120" s="82" t="s">
        <v>2868</v>
      </c>
      <c r="OY120" s="82" t="s">
        <v>2868</v>
      </c>
      <c r="OZ120" s="82" t="s">
        <v>2868</v>
      </c>
      <c r="PA120" s="82" t="s">
        <v>2868</v>
      </c>
      <c r="PB120" s="82" t="s">
        <v>2868</v>
      </c>
      <c r="PC120" s="82" t="s">
        <v>2868</v>
      </c>
      <c r="PD120" s="82" t="s">
        <v>2868</v>
      </c>
      <c r="PE120" s="82" t="s">
        <v>2868</v>
      </c>
      <c r="PF120" s="82" t="s">
        <v>2868</v>
      </c>
      <c r="PG120" s="82" t="s">
        <v>2868</v>
      </c>
      <c r="PH120" s="82" t="s">
        <v>2868</v>
      </c>
      <c r="PI120" s="82" t="s">
        <v>2868</v>
      </c>
      <c r="PJ120" s="82" t="s">
        <v>2868</v>
      </c>
      <c r="PK120" s="82" t="s">
        <v>2868</v>
      </c>
      <c r="PL120" s="82" t="s">
        <v>2868</v>
      </c>
      <c r="PM120" s="82" t="s">
        <v>2868</v>
      </c>
      <c r="PN120" s="82" t="s">
        <v>2868</v>
      </c>
      <c r="PO120" s="82" t="s">
        <v>2868</v>
      </c>
      <c r="PP120" s="82" t="s">
        <v>2868</v>
      </c>
      <c r="PQ120" s="82" t="s">
        <v>2868</v>
      </c>
      <c r="PR120" s="82" t="s">
        <v>2868</v>
      </c>
      <c r="PS120" s="82" t="s">
        <v>2868</v>
      </c>
      <c r="PT120" s="82" t="s">
        <v>2868</v>
      </c>
      <c r="PU120" s="82" t="s">
        <v>2868</v>
      </c>
      <c r="PV120" s="82" t="s">
        <v>2868</v>
      </c>
      <c r="PW120" s="82" t="s">
        <v>2868</v>
      </c>
      <c r="PX120" s="82" t="s">
        <v>2868</v>
      </c>
      <c r="PY120" s="82" t="s">
        <v>2868</v>
      </c>
      <c r="PZ120" s="82" t="s">
        <v>2868</v>
      </c>
      <c r="QA120" s="82" t="s">
        <v>2868</v>
      </c>
      <c r="QB120" s="82" t="s">
        <v>2868</v>
      </c>
      <c r="QC120" s="82" t="s">
        <v>2868</v>
      </c>
      <c r="QD120" s="82" t="s">
        <v>2868</v>
      </c>
      <c r="QE120" s="82" t="s">
        <v>2868</v>
      </c>
      <c r="QF120" s="82" t="s">
        <v>2868</v>
      </c>
      <c r="QG120" s="82" t="s">
        <v>2868</v>
      </c>
      <c r="QH120" s="82" t="s">
        <v>2868</v>
      </c>
      <c r="QI120" s="82" t="s">
        <v>2868</v>
      </c>
      <c r="QJ120" s="82" t="s">
        <v>2868</v>
      </c>
      <c r="QK120" s="82" t="s">
        <v>2868</v>
      </c>
      <c r="QL120" s="82" t="s">
        <v>2868</v>
      </c>
      <c r="QM120" s="82" t="s">
        <v>2868</v>
      </c>
    </row>
    <row r="121" spans="2:455">
      <c r="B121" s="82" t="s">
        <v>3032</v>
      </c>
      <c r="C121" s="82" t="s">
        <v>4246</v>
      </c>
      <c r="D121" s="82" t="s">
        <v>3032</v>
      </c>
      <c r="E121" s="82" t="s">
        <v>3432</v>
      </c>
      <c r="F121" s="82" t="s">
        <v>849</v>
      </c>
      <c r="G121" s="82" t="s">
        <v>486</v>
      </c>
      <c r="H121" s="82" t="s">
        <v>486</v>
      </c>
      <c r="I121" s="82" t="s">
        <v>4019</v>
      </c>
      <c r="J121" s="82" t="s">
        <v>4021</v>
      </c>
      <c r="K121" s="82" t="s">
        <v>3303</v>
      </c>
      <c r="L121" s="82" t="s">
        <v>3291</v>
      </c>
      <c r="M121" s="82" t="s">
        <v>3297</v>
      </c>
      <c r="N121" s="82" t="s">
        <v>4303</v>
      </c>
      <c r="O121" s="82" t="s">
        <v>3293</v>
      </c>
      <c r="P121" s="82" t="s">
        <v>3306</v>
      </c>
      <c r="Q121" s="82" t="s">
        <v>3291</v>
      </c>
      <c r="R121" s="82" t="s">
        <v>3289</v>
      </c>
      <c r="S121" s="82" t="s">
        <v>3293</v>
      </c>
      <c r="T121" s="82" t="s">
        <v>2868</v>
      </c>
      <c r="U121" s="82" t="s">
        <v>2868</v>
      </c>
      <c r="V121" s="82" t="s">
        <v>4276</v>
      </c>
      <c r="W121" s="82" t="s">
        <v>3289</v>
      </c>
      <c r="X121" s="82" t="s">
        <v>3290</v>
      </c>
      <c r="Y121" s="82" t="s">
        <v>3293</v>
      </c>
      <c r="Z121" s="82" t="s">
        <v>3314</v>
      </c>
      <c r="AA121" s="82" t="s">
        <v>3291</v>
      </c>
      <c r="AB121" s="82" t="s">
        <v>3289</v>
      </c>
      <c r="AC121" s="82" t="s">
        <v>3291</v>
      </c>
      <c r="AD121" s="82" t="s">
        <v>2868</v>
      </c>
      <c r="AE121" s="82" t="s">
        <v>2868</v>
      </c>
      <c r="AF121" s="82" t="s">
        <v>3302</v>
      </c>
      <c r="AG121" s="82" t="s">
        <v>3293</v>
      </c>
      <c r="AH121" s="82" t="s">
        <v>3291</v>
      </c>
      <c r="AI121" s="82" t="s">
        <v>3291</v>
      </c>
      <c r="AJ121" s="82" t="s">
        <v>4290</v>
      </c>
      <c r="AK121" s="82" t="s">
        <v>3289</v>
      </c>
      <c r="AL121" s="82" t="s">
        <v>3290</v>
      </c>
      <c r="AM121" s="82" t="s">
        <v>3293</v>
      </c>
      <c r="AN121" s="82" t="s">
        <v>3314</v>
      </c>
      <c r="AO121" s="82" t="s">
        <v>3291</v>
      </c>
      <c r="AP121" s="82" t="s">
        <v>3289</v>
      </c>
      <c r="AQ121" s="82" t="s">
        <v>3291</v>
      </c>
      <c r="AR121" s="82" t="s">
        <v>2868</v>
      </c>
      <c r="AS121" s="82" t="s">
        <v>2868</v>
      </c>
      <c r="AT121" s="82" t="s">
        <v>3302</v>
      </c>
      <c r="AU121" s="82" t="s">
        <v>3293</v>
      </c>
      <c r="AV121" s="82" t="s">
        <v>3291</v>
      </c>
      <c r="AW121" s="82" t="s">
        <v>3291</v>
      </c>
      <c r="AX121" s="82" t="s">
        <v>4277</v>
      </c>
      <c r="AY121" s="82" t="s">
        <v>3289</v>
      </c>
      <c r="AZ121" s="82" t="s">
        <v>3290</v>
      </c>
      <c r="BA121" s="82" t="s">
        <v>3293</v>
      </c>
      <c r="BB121" s="82" t="s">
        <v>3314</v>
      </c>
      <c r="BC121" s="82" t="s">
        <v>3291</v>
      </c>
      <c r="BD121" s="82" t="s">
        <v>3289</v>
      </c>
      <c r="BE121" s="82" t="s">
        <v>3291</v>
      </c>
      <c r="BF121" s="82" t="s">
        <v>2868</v>
      </c>
      <c r="BG121" s="82" t="s">
        <v>2868</v>
      </c>
      <c r="BH121" s="82" t="s">
        <v>3302</v>
      </c>
      <c r="BI121" s="82" t="s">
        <v>3293</v>
      </c>
      <c r="BJ121" s="82" t="s">
        <v>3291</v>
      </c>
      <c r="BK121" s="82" t="s">
        <v>3291</v>
      </c>
      <c r="BL121" s="82" t="s">
        <v>4291</v>
      </c>
      <c r="BM121" s="82" t="s">
        <v>3289</v>
      </c>
      <c r="BN121" s="82" t="s">
        <v>3290</v>
      </c>
      <c r="BO121" s="82" t="s">
        <v>3293</v>
      </c>
      <c r="BP121" s="82" t="s">
        <v>3314</v>
      </c>
      <c r="BQ121" s="82" t="s">
        <v>3291</v>
      </c>
      <c r="BR121" s="82" t="s">
        <v>3289</v>
      </c>
      <c r="BS121" s="82" t="s">
        <v>3291</v>
      </c>
      <c r="BT121" s="82" t="s">
        <v>2868</v>
      </c>
      <c r="BU121" s="82" t="s">
        <v>2868</v>
      </c>
      <c r="BV121" s="82" t="s">
        <v>3302</v>
      </c>
      <c r="BW121" s="82" t="s">
        <v>3293</v>
      </c>
      <c r="BX121" s="82" t="s">
        <v>3291</v>
      </c>
      <c r="BY121" s="82" t="s">
        <v>3291</v>
      </c>
      <c r="BZ121" s="82" t="s">
        <v>4278</v>
      </c>
      <c r="CA121" s="82" t="s">
        <v>3289</v>
      </c>
      <c r="CB121" s="82" t="s">
        <v>3290</v>
      </c>
      <c r="CC121" s="82" t="s">
        <v>3293</v>
      </c>
      <c r="CD121" s="82" t="s">
        <v>3314</v>
      </c>
      <c r="CE121" s="82" t="s">
        <v>3291</v>
      </c>
      <c r="CF121" s="82" t="s">
        <v>3289</v>
      </c>
      <c r="CG121" s="82" t="s">
        <v>3291</v>
      </c>
      <c r="CH121" s="82" t="s">
        <v>2868</v>
      </c>
      <c r="CI121" s="82" t="s">
        <v>2868</v>
      </c>
      <c r="CJ121" s="82" t="s">
        <v>3302</v>
      </c>
      <c r="CK121" s="82" t="s">
        <v>3293</v>
      </c>
      <c r="CL121" s="82" t="s">
        <v>3291</v>
      </c>
      <c r="CM121" s="82" t="s">
        <v>3291</v>
      </c>
      <c r="CN121" s="82" t="s">
        <v>4279</v>
      </c>
      <c r="CO121" s="82" t="s">
        <v>3289</v>
      </c>
      <c r="CP121" s="82" t="s">
        <v>3320</v>
      </c>
      <c r="CQ121" s="82" t="s">
        <v>3291</v>
      </c>
      <c r="CR121" s="82" t="s">
        <v>3295</v>
      </c>
      <c r="CS121" s="82" t="s">
        <v>3293</v>
      </c>
      <c r="CT121" s="82" t="s">
        <v>3289</v>
      </c>
      <c r="CU121" s="82" t="s">
        <v>3291</v>
      </c>
      <c r="CV121" s="82" t="s">
        <v>2868</v>
      </c>
      <c r="CW121" s="82" t="s">
        <v>2868</v>
      </c>
      <c r="CX121" s="82" t="s">
        <v>3302</v>
      </c>
      <c r="CY121" s="82" t="s">
        <v>3293</v>
      </c>
      <c r="CZ121" s="82" t="s">
        <v>3291</v>
      </c>
      <c r="DA121" s="82" t="s">
        <v>3291</v>
      </c>
      <c r="DB121" s="82" t="s">
        <v>4280</v>
      </c>
      <c r="DC121" s="82" t="s">
        <v>3289</v>
      </c>
      <c r="DD121" s="82" t="s">
        <v>3320</v>
      </c>
      <c r="DE121" s="82" t="s">
        <v>3291</v>
      </c>
      <c r="DF121" s="82" t="s">
        <v>3295</v>
      </c>
      <c r="DG121" s="82" t="s">
        <v>3293</v>
      </c>
      <c r="DH121" s="82" t="s">
        <v>3289</v>
      </c>
      <c r="DI121" s="82" t="s">
        <v>3291</v>
      </c>
      <c r="DJ121" s="82" t="s">
        <v>2868</v>
      </c>
      <c r="DK121" s="82" t="s">
        <v>2868</v>
      </c>
      <c r="DL121" s="82" t="s">
        <v>3302</v>
      </c>
      <c r="DM121" s="82" t="s">
        <v>3293</v>
      </c>
      <c r="DN121" s="82" t="s">
        <v>3291</v>
      </c>
      <c r="DO121" s="82" t="s">
        <v>3291</v>
      </c>
      <c r="DP121" s="82" t="s">
        <v>4281</v>
      </c>
      <c r="DQ121" s="82" t="s">
        <v>3297</v>
      </c>
      <c r="DR121" s="82" t="s">
        <v>2868</v>
      </c>
      <c r="DS121" s="82" t="s">
        <v>2868</v>
      </c>
      <c r="DT121" s="82" t="s">
        <v>2868</v>
      </c>
      <c r="DU121" s="82" t="s">
        <v>2868</v>
      </c>
      <c r="DV121" s="82" t="s">
        <v>2868</v>
      </c>
      <c r="DW121" s="82" t="s">
        <v>2868</v>
      </c>
      <c r="DX121" s="82" t="s">
        <v>2868</v>
      </c>
      <c r="DY121" s="82" t="s">
        <v>2868</v>
      </c>
      <c r="DZ121" s="82" t="s">
        <v>2868</v>
      </c>
      <c r="EA121" s="82" t="s">
        <v>2868</v>
      </c>
      <c r="EB121" s="82" t="s">
        <v>2868</v>
      </c>
      <c r="EC121" s="82" t="s">
        <v>2868</v>
      </c>
      <c r="ED121" s="82" t="s">
        <v>4292</v>
      </c>
      <c r="EE121" s="82" t="s">
        <v>3289</v>
      </c>
      <c r="EF121" s="82" t="s">
        <v>3320</v>
      </c>
      <c r="EG121" s="82" t="s">
        <v>3291</v>
      </c>
      <c r="EH121" s="82" t="s">
        <v>3295</v>
      </c>
      <c r="EI121" s="82" t="s">
        <v>3293</v>
      </c>
      <c r="EJ121" s="82" t="s">
        <v>3289</v>
      </c>
      <c r="EK121" s="82" t="s">
        <v>3291</v>
      </c>
      <c r="EL121" s="82" t="s">
        <v>2868</v>
      </c>
      <c r="EM121" s="82" t="s">
        <v>2868</v>
      </c>
      <c r="EN121" s="82" t="s">
        <v>3302</v>
      </c>
      <c r="EO121" s="82" t="s">
        <v>3293</v>
      </c>
      <c r="EP121" s="82" t="s">
        <v>3291</v>
      </c>
      <c r="EQ121" s="82" t="s">
        <v>3291</v>
      </c>
      <c r="ER121" s="82" t="s">
        <v>4282</v>
      </c>
      <c r="ES121" s="82" t="s">
        <v>3289</v>
      </c>
      <c r="ET121" s="82" t="s">
        <v>3320</v>
      </c>
      <c r="EU121" s="82" t="s">
        <v>3291</v>
      </c>
      <c r="EV121" s="82" t="s">
        <v>3295</v>
      </c>
      <c r="EW121" s="82" t="s">
        <v>3293</v>
      </c>
      <c r="EX121" s="82" t="s">
        <v>3289</v>
      </c>
      <c r="EY121" s="82" t="s">
        <v>3291</v>
      </c>
      <c r="EZ121" s="82" t="s">
        <v>2868</v>
      </c>
      <c r="FA121" s="82" t="s">
        <v>2868</v>
      </c>
      <c r="FB121" s="82" t="s">
        <v>3302</v>
      </c>
      <c r="FC121" s="82" t="s">
        <v>3293</v>
      </c>
      <c r="FD121" s="82" t="s">
        <v>3291</v>
      </c>
      <c r="FE121" s="82" t="s">
        <v>3291</v>
      </c>
      <c r="FF121" s="82" t="s">
        <v>4283</v>
      </c>
      <c r="FG121" s="82" t="s">
        <v>3289</v>
      </c>
      <c r="FH121" s="82" t="s">
        <v>3294</v>
      </c>
      <c r="FI121" s="82" t="s">
        <v>3291</v>
      </c>
      <c r="FJ121" s="82" t="s">
        <v>3301</v>
      </c>
      <c r="FK121" s="82" t="s">
        <v>3293</v>
      </c>
      <c r="FL121" s="82" t="s">
        <v>3289</v>
      </c>
      <c r="FM121" s="82" t="s">
        <v>3291</v>
      </c>
      <c r="FN121" s="82" t="s">
        <v>2868</v>
      </c>
      <c r="FO121" s="82" t="s">
        <v>2868</v>
      </c>
      <c r="FP121" s="82" t="s">
        <v>3302</v>
      </c>
      <c r="FQ121" s="82" t="s">
        <v>3293</v>
      </c>
      <c r="FR121" s="82" t="s">
        <v>3291</v>
      </c>
      <c r="FS121" s="82" t="s">
        <v>3291</v>
      </c>
      <c r="FT121" s="82" t="s">
        <v>4293</v>
      </c>
      <c r="FU121" s="82" t="s">
        <v>3289</v>
      </c>
      <c r="FV121" s="82" t="s">
        <v>3320</v>
      </c>
      <c r="FW121" s="82" t="s">
        <v>3291</v>
      </c>
      <c r="FX121" s="82" t="s">
        <v>3295</v>
      </c>
      <c r="FY121" s="82" t="s">
        <v>3293</v>
      </c>
      <c r="FZ121" s="82" t="s">
        <v>3289</v>
      </c>
      <c r="GA121" s="82" t="s">
        <v>3291</v>
      </c>
      <c r="GB121" s="82" t="s">
        <v>2868</v>
      </c>
      <c r="GC121" s="82" t="s">
        <v>2868</v>
      </c>
      <c r="GD121" s="82" t="s">
        <v>3302</v>
      </c>
      <c r="GE121" s="82" t="s">
        <v>3293</v>
      </c>
      <c r="GF121" s="82" t="s">
        <v>3291</v>
      </c>
      <c r="GG121" s="82" t="s">
        <v>3291</v>
      </c>
      <c r="GH121" s="82" t="s">
        <v>4284</v>
      </c>
      <c r="GI121" s="82" t="s">
        <v>3289</v>
      </c>
      <c r="GJ121" s="82" t="s">
        <v>3294</v>
      </c>
      <c r="GK121" s="82" t="s">
        <v>3291</v>
      </c>
      <c r="GL121" s="82" t="s">
        <v>3301</v>
      </c>
      <c r="GM121" s="82" t="s">
        <v>3293</v>
      </c>
      <c r="GN121" s="82" t="s">
        <v>3289</v>
      </c>
      <c r="GO121" s="82" t="s">
        <v>3291</v>
      </c>
      <c r="GP121" s="82" t="s">
        <v>2868</v>
      </c>
      <c r="GQ121" s="82" t="s">
        <v>2868</v>
      </c>
      <c r="GR121" s="82" t="s">
        <v>3302</v>
      </c>
      <c r="GS121" s="82" t="s">
        <v>3293</v>
      </c>
      <c r="GT121" s="82" t="s">
        <v>3291</v>
      </c>
      <c r="GU121" s="82" t="s">
        <v>3291</v>
      </c>
      <c r="GV121" s="82" t="s">
        <v>4294</v>
      </c>
      <c r="GW121" s="82" t="s">
        <v>3289</v>
      </c>
      <c r="GX121" s="82" t="s">
        <v>3325</v>
      </c>
      <c r="GY121" s="82" t="s">
        <v>3291</v>
      </c>
      <c r="GZ121" s="82" t="s">
        <v>3314</v>
      </c>
      <c r="HA121" s="82" t="s">
        <v>3291</v>
      </c>
      <c r="HB121" s="82" t="s">
        <v>3289</v>
      </c>
      <c r="HC121" s="82" t="s">
        <v>3291</v>
      </c>
      <c r="HD121" s="82" t="s">
        <v>2868</v>
      </c>
      <c r="HE121" s="82" t="s">
        <v>2868</v>
      </c>
      <c r="HF121" s="82" t="s">
        <v>3302</v>
      </c>
      <c r="HG121" s="82" t="s">
        <v>3293</v>
      </c>
      <c r="HH121" s="82" t="s">
        <v>3289</v>
      </c>
      <c r="HI121" s="82" t="s">
        <v>3293</v>
      </c>
      <c r="HJ121" s="82" t="s">
        <v>4285</v>
      </c>
      <c r="HK121" s="82" t="s">
        <v>3289</v>
      </c>
      <c r="HL121" s="82" t="s">
        <v>3294</v>
      </c>
      <c r="HM121" s="82" t="s">
        <v>3291</v>
      </c>
      <c r="HN121" s="82" t="s">
        <v>3301</v>
      </c>
      <c r="HO121" s="82" t="s">
        <v>3293</v>
      </c>
      <c r="HP121" s="82" t="s">
        <v>3289</v>
      </c>
      <c r="HQ121" s="82" t="s">
        <v>3291</v>
      </c>
      <c r="HR121" s="82" t="s">
        <v>2868</v>
      </c>
      <c r="HS121" s="82" t="s">
        <v>2868</v>
      </c>
      <c r="HT121" s="82" t="s">
        <v>3302</v>
      </c>
      <c r="HU121" s="82" t="s">
        <v>3293</v>
      </c>
      <c r="HV121" s="82" t="s">
        <v>3291</v>
      </c>
      <c r="HW121" s="82" t="s">
        <v>3291</v>
      </c>
      <c r="HX121" s="82" t="s">
        <v>4286</v>
      </c>
      <c r="HY121" s="82" t="s">
        <v>3297</v>
      </c>
      <c r="HZ121" s="82" t="s">
        <v>2868</v>
      </c>
      <c r="IA121" s="82" t="s">
        <v>2868</v>
      </c>
      <c r="IB121" s="82" t="s">
        <v>2868</v>
      </c>
      <c r="IC121" s="82" t="s">
        <v>2868</v>
      </c>
      <c r="ID121" s="82" t="s">
        <v>2868</v>
      </c>
      <c r="IE121" s="82" t="s">
        <v>2868</v>
      </c>
      <c r="IF121" s="82" t="s">
        <v>2868</v>
      </c>
      <c r="IG121" s="82" t="s">
        <v>2868</v>
      </c>
      <c r="IH121" s="82" t="s">
        <v>2868</v>
      </c>
      <c r="II121" s="82" t="s">
        <v>2868</v>
      </c>
      <c r="IJ121" s="82" t="s">
        <v>2868</v>
      </c>
      <c r="IK121" s="82" t="s">
        <v>2868</v>
      </c>
      <c r="IL121" s="82" t="s">
        <v>4287</v>
      </c>
      <c r="IM121" s="82" t="s">
        <v>3289</v>
      </c>
      <c r="IN121" s="82" t="s">
        <v>3290</v>
      </c>
      <c r="IO121" s="82" t="s">
        <v>3293</v>
      </c>
      <c r="IP121" s="82" t="s">
        <v>3314</v>
      </c>
      <c r="IQ121" s="82" t="s">
        <v>3291</v>
      </c>
      <c r="IR121" s="82" t="s">
        <v>3289</v>
      </c>
      <c r="IS121" s="82" t="s">
        <v>3291</v>
      </c>
      <c r="IT121" s="82" t="s">
        <v>2868</v>
      </c>
      <c r="IU121" s="82" t="s">
        <v>2868</v>
      </c>
      <c r="IV121" s="82" t="s">
        <v>3302</v>
      </c>
      <c r="IW121" s="82" t="s">
        <v>3293</v>
      </c>
      <c r="IX121" s="82" t="s">
        <v>3291</v>
      </c>
      <c r="IY121" s="82" t="s">
        <v>3291</v>
      </c>
      <c r="IZ121" s="82" t="s">
        <v>4288</v>
      </c>
      <c r="JA121" s="82" t="s">
        <v>3289</v>
      </c>
      <c r="JB121" s="82" t="s">
        <v>3290</v>
      </c>
      <c r="JC121" s="82" t="s">
        <v>3293</v>
      </c>
      <c r="JD121" s="82" t="s">
        <v>3314</v>
      </c>
      <c r="JE121" s="82" t="s">
        <v>3291</v>
      </c>
      <c r="JF121" s="82" t="s">
        <v>3289</v>
      </c>
      <c r="JG121" s="82" t="s">
        <v>3291</v>
      </c>
      <c r="JH121" s="82" t="s">
        <v>2868</v>
      </c>
      <c r="JI121" s="82" t="s">
        <v>2868</v>
      </c>
      <c r="JJ121" s="82" t="s">
        <v>3302</v>
      </c>
      <c r="JK121" s="82" t="s">
        <v>3293</v>
      </c>
      <c r="JL121" s="82" t="s">
        <v>3291</v>
      </c>
      <c r="JM121" s="82" t="s">
        <v>3291</v>
      </c>
      <c r="JN121" s="82" t="s">
        <v>4295</v>
      </c>
      <c r="JO121" s="82" t="s">
        <v>3289</v>
      </c>
      <c r="JP121" s="82" t="s">
        <v>3290</v>
      </c>
      <c r="JQ121" s="82" t="s">
        <v>3293</v>
      </c>
      <c r="JR121" s="82" t="s">
        <v>3314</v>
      </c>
      <c r="JS121" s="82" t="s">
        <v>3291</v>
      </c>
      <c r="JT121" s="82" t="s">
        <v>3289</v>
      </c>
      <c r="JU121" s="82" t="s">
        <v>3291</v>
      </c>
      <c r="JV121" s="82" t="s">
        <v>2868</v>
      </c>
      <c r="JW121" s="82" t="s">
        <v>2868</v>
      </c>
      <c r="JX121" s="82" t="s">
        <v>3302</v>
      </c>
      <c r="JY121" s="82" t="s">
        <v>3293</v>
      </c>
      <c r="JZ121" s="82" t="s">
        <v>3291</v>
      </c>
      <c r="KA121" s="82" t="s">
        <v>3291</v>
      </c>
      <c r="KB121" s="82" t="s">
        <v>4289</v>
      </c>
      <c r="KC121" s="82" t="s">
        <v>3289</v>
      </c>
      <c r="KD121" s="82" t="s">
        <v>3290</v>
      </c>
      <c r="KE121" s="82" t="s">
        <v>3293</v>
      </c>
      <c r="KF121" s="82" t="s">
        <v>3314</v>
      </c>
      <c r="KG121" s="82" t="s">
        <v>3291</v>
      </c>
      <c r="KH121" s="82" t="s">
        <v>3289</v>
      </c>
      <c r="KI121" s="82" t="s">
        <v>3291</v>
      </c>
      <c r="KJ121" s="82" t="s">
        <v>2868</v>
      </c>
      <c r="KK121" s="82" t="s">
        <v>2868</v>
      </c>
      <c r="KL121" s="82" t="s">
        <v>3302</v>
      </c>
      <c r="KM121" s="82" t="s">
        <v>3293</v>
      </c>
      <c r="KN121" s="82" t="s">
        <v>3291</v>
      </c>
      <c r="KO121" s="82" t="s">
        <v>3291</v>
      </c>
      <c r="KP121" s="82" t="s">
        <v>2868</v>
      </c>
      <c r="KQ121" s="82" t="s">
        <v>2868</v>
      </c>
      <c r="KR121" s="82" t="s">
        <v>2868</v>
      </c>
      <c r="KS121" s="82" t="s">
        <v>2868</v>
      </c>
      <c r="KT121" s="82" t="s">
        <v>2868</v>
      </c>
      <c r="KU121" s="82" t="s">
        <v>2868</v>
      </c>
      <c r="KV121" s="82" t="s">
        <v>2868</v>
      </c>
      <c r="KW121" s="82" t="s">
        <v>2868</v>
      </c>
      <c r="KX121" s="82" t="s">
        <v>2868</v>
      </c>
      <c r="KY121" s="82" t="s">
        <v>2868</v>
      </c>
      <c r="KZ121" s="82" t="s">
        <v>2868</v>
      </c>
      <c r="LA121" s="82" t="s">
        <v>2868</v>
      </c>
      <c r="LB121" s="82" t="s">
        <v>2868</v>
      </c>
      <c r="LC121" s="82" t="s">
        <v>2868</v>
      </c>
      <c r="LD121" s="82" t="s">
        <v>2868</v>
      </c>
      <c r="LE121" s="82" t="s">
        <v>2868</v>
      </c>
      <c r="LF121" s="82" t="s">
        <v>2868</v>
      </c>
      <c r="LG121" s="82" t="s">
        <v>2868</v>
      </c>
      <c r="LH121" s="82" t="s">
        <v>2868</v>
      </c>
      <c r="LI121" s="82" t="s">
        <v>2868</v>
      </c>
      <c r="LJ121" s="82" t="s">
        <v>2868</v>
      </c>
      <c r="LK121" s="82" t="s">
        <v>2868</v>
      </c>
      <c r="LL121" s="82" t="s">
        <v>2868</v>
      </c>
      <c r="LM121" s="82" t="s">
        <v>2868</v>
      </c>
      <c r="LN121" s="82" t="s">
        <v>2868</v>
      </c>
      <c r="LO121" s="82" t="s">
        <v>2868</v>
      </c>
      <c r="LP121" s="82" t="s">
        <v>2868</v>
      </c>
      <c r="LQ121" s="82" t="s">
        <v>2868</v>
      </c>
      <c r="LR121" s="82" t="s">
        <v>2868</v>
      </c>
      <c r="LS121" s="82" t="s">
        <v>2868</v>
      </c>
      <c r="LT121" s="82" t="s">
        <v>2868</v>
      </c>
      <c r="LU121" s="82" t="s">
        <v>2868</v>
      </c>
      <c r="LV121" s="82" t="s">
        <v>2868</v>
      </c>
      <c r="LW121" s="82" t="s">
        <v>2868</v>
      </c>
      <c r="LX121" s="82" t="s">
        <v>2868</v>
      </c>
      <c r="LY121" s="82" t="s">
        <v>2868</v>
      </c>
      <c r="LZ121" s="82" t="s">
        <v>2868</v>
      </c>
      <c r="MA121" s="82" t="s">
        <v>2868</v>
      </c>
      <c r="MB121" s="82" t="s">
        <v>2868</v>
      </c>
      <c r="MC121" s="82" t="s">
        <v>2868</v>
      </c>
      <c r="MD121" s="82" t="s">
        <v>2868</v>
      </c>
      <c r="ME121" s="82" t="s">
        <v>2868</v>
      </c>
      <c r="MF121" s="82" t="s">
        <v>2868</v>
      </c>
      <c r="MG121" s="82" t="s">
        <v>2868</v>
      </c>
      <c r="MH121" s="82" t="s">
        <v>2868</v>
      </c>
      <c r="MI121" s="82" t="s">
        <v>2868</v>
      </c>
      <c r="MJ121" s="82" t="s">
        <v>2868</v>
      </c>
      <c r="MK121" s="82" t="s">
        <v>2868</v>
      </c>
      <c r="ML121" s="82" t="s">
        <v>2868</v>
      </c>
      <c r="MM121" s="82" t="s">
        <v>2868</v>
      </c>
      <c r="MN121" s="82" t="s">
        <v>2868</v>
      </c>
      <c r="MO121" s="82" t="s">
        <v>2868</v>
      </c>
      <c r="MP121" s="82" t="s">
        <v>2868</v>
      </c>
      <c r="MQ121" s="82" t="s">
        <v>2868</v>
      </c>
      <c r="MR121" s="82" t="s">
        <v>2868</v>
      </c>
      <c r="MS121" s="82" t="s">
        <v>2868</v>
      </c>
      <c r="MT121" s="82" t="s">
        <v>2868</v>
      </c>
      <c r="MU121" s="82" t="s">
        <v>2868</v>
      </c>
      <c r="MV121" s="82" t="s">
        <v>2868</v>
      </c>
      <c r="MW121" s="82" t="s">
        <v>2868</v>
      </c>
      <c r="MX121" s="82" t="s">
        <v>2868</v>
      </c>
      <c r="MY121" s="82" t="s">
        <v>2868</v>
      </c>
      <c r="MZ121" s="82" t="s">
        <v>2868</v>
      </c>
      <c r="NA121" s="82" t="s">
        <v>2868</v>
      </c>
      <c r="NB121" s="82" t="s">
        <v>2868</v>
      </c>
      <c r="NC121" s="82" t="s">
        <v>2868</v>
      </c>
      <c r="ND121" s="82" t="s">
        <v>2868</v>
      </c>
      <c r="NE121" s="82" t="s">
        <v>2868</v>
      </c>
      <c r="NF121" s="82" t="s">
        <v>2868</v>
      </c>
      <c r="NG121" s="82" t="s">
        <v>2868</v>
      </c>
      <c r="NH121" s="82" t="s">
        <v>2868</v>
      </c>
      <c r="NI121" s="82" t="s">
        <v>2868</v>
      </c>
      <c r="NJ121" s="82" t="s">
        <v>2868</v>
      </c>
      <c r="NK121" s="82" t="s">
        <v>2868</v>
      </c>
      <c r="NL121" s="82" t="s">
        <v>2868</v>
      </c>
      <c r="NM121" s="82" t="s">
        <v>2868</v>
      </c>
      <c r="NN121" s="82" t="s">
        <v>2868</v>
      </c>
      <c r="NO121" s="82" t="s">
        <v>2868</v>
      </c>
      <c r="NP121" s="82" t="s">
        <v>2868</v>
      </c>
      <c r="NQ121" s="82" t="s">
        <v>2868</v>
      </c>
      <c r="NR121" s="82" t="s">
        <v>2868</v>
      </c>
      <c r="NS121" s="82" t="s">
        <v>2868</v>
      </c>
      <c r="NT121" s="82" t="s">
        <v>2868</v>
      </c>
      <c r="NU121" s="82" t="s">
        <v>2868</v>
      </c>
      <c r="NV121" s="82" t="s">
        <v>2868</v>
      </c>
      <c r="NW121" s="82" t="s">
        <v>2868</v>
      </c>
      <c r="NX121" s="82" t="s">
        <v>2868</v>
      </c>
      <c r="NY121" s="82" t="s">
        <v>2868</v>
      </c>
      <c r="NZ121" s="82" t="s">
        <v>2868</v>
      </c>
      <c r="OA121" s="82" t="s">
        <v>2868</v>
      </c>
      <c r="OB121" s="82" t="s">
        <v>2868</v>
      </c>
      <c r="OC121" s="82" t="s">
        <v>2868</v>
      </c>
      <c r="OD121" s="82" t="s">
        <v>2868</v>
      </c>
      <c r="OE121" s="82" t="s">
        <v>2868</v>
      </c>
      <c r="OF121" s="82" t="s">
        <v>2868</v>
      </c>
      <c r="OG121" s="82" t="s">
        <v>2868</v>
      </c>
      <c r="OH121" s="82" t="s">
        <v>2868</v>
      </c>
      <c r="OI121" s="82" t="s">
        <v>2868</v>
      </c>
      <c r="OJ121" s="82" t="s">
        <v>2868</v>
      </c>
      <c r="OK121" s="82" t="s">
        <v>2868</v>
      </c>
      <c r="OL121" s="82" t="s">
        <v>2868</v>
      </c>
      <c r="OM121" s="82" t="s">
        <v>2868</v>
      </c>
      <c r="ON121" s="82" t="s">
        <v>2868</v>
      </c>
      <c r="OO121" s="82" t="s">
        <v>2868</v>
      </c>
      <c r="OP121" s="82" t="s">
        <v>2868</v>
      </c>
      <c r="OQ121" s="82" t="s">
        <v>2868</v>
      </c>
      <c r="OR121" s="82" t="s">
        <v>2868</v>
      </c>
      <c r="OS121" s="82" t="s">
        <v>2868</v>
      </c>
      <c r="OT121" s="82" t="s">
        <v>2868</v>
      </c>
      <c r="OU121" s="82" t="s">
        <v>2868</v>
      </c>
      <c r="OV121" s="82" t="s">
        <v>2868</v>
      </c>
      <c r="OW121" s="82" t="s">
        <v>2868</v>
      </c>
      <c r="OX121" s="82" t="s">
        <v>2868</v>
      </c>
      <c r="OY121" s="82" t="s">
        <v>2868</v>
      </c>
      <c r="OZ121" s="82" t="s">
        <v>2868</v>
      </c>
      <c r="PA121" s="82" t="s">
        <v>2868</v>
      </c>
      <c r="PB121" s="82" t="s">
        <v>2868</v>
      </c>
      <c r="PC121" s="82" t="s">
        <v>2868</v>
      </c>
      <c r="PD121" s="82" t="s">
        <v>2868</v>
      </c>
      <c r="PE121" s="82" t="s">
        <v>2868</v>
      </c>
      <c r="PF121" s="82" t="s">
        <v>2868</v>
      </c>
      <c r="PG121" s="82" t="s">
        <v>2868</v>
      </c>
      <c r="PH121" s="82" t="s">
        <v>2868</v>
      </c>
      <c r="PI121" s="82" t="s">
        <v>2868</v>
      </c>
      <c r="PJ121" s="82" t="s">
        <v>2868</v>
      </c>
      <c r="PK121" s="82" t="s">
        <v>2868</v>
      </c>
      <c r="PL121" s="82" t="s">
        <v>2868</v>
      </c>
      <c r="PM121" s="82" t="s">
        <v>2868</v>
      </c>
      <c r="PN121" s="82" t="s">
        <v>2868</v>
      </c>
      <c r="PO121" s="82" t="s">
        <v>2868</v>
      </c>
      <c r="PP121" s="82" t="s">
        <v>2868</v>
      </c>
      <c r="PQ121" s="82" t="s">
        <v>2868</v>
      </c>
      <c r="PR121" s="82" t="s">
        <v>2868</v>
      </c>
      <c r="PS121" s="82" t="s">
        <v>2868</v>
      </c>
      <c r="PT121" s="82" t="s">
        <v>2868</v>
      </c>
      <c r="PU121" s="82" t="s">
        <v>2868</v>
      </c>
      <c r="PV121" s="82" t="s">
        <v>2868</v>
      </c>
      <c r="PW121" s="82" t="s">
        <v>2868</v>
      </c>
      <c r="PX121" s="82" t="s">
        <v>2868</v>
      </c>
      <c r="PY121" s="82" t="s">
        <v>2868</v>
      </c>
      <c r="PZ121" s="82" t="s">
        <v>2868</v>
      </c>
      <c r="QA121" s="82" t="s">
        <v>2868</v>
      </c>
      <c r="QB121" s="82" t="s">
        <v>2868</v>
      </c>
      <c r="QC121" s="82" t="s">
        <v>2868</v>
      </c>
      <c r="QD121" s="82" t="s">
        <v>2868</v>
      </c>
      <c r="QE121" s="82" t="s">
        <v>2868</v>
      </c>
      <c r="QF121" s="82" t="s">
        <v>2868</v>
      </c>
      <c r="QG121" s="82" t="s">
        <v>2868</v>
      </c>
      <c r="QH121" s="82" t="s">
        <v>2868</v>
      </c>
      <c r="QI121" s="82" t="s">
        <v>2868</v>
      </c>
      <c r="QJ121" s="82" t="s">
        <v>2868</v>
      </c>
      <c r="QK121" s="82" t="s">
        <v>2868</v>
      </c>
      <c r="QL121" s="82" t="s">
        <v>2868</v>
      </c>
      <c r="QM121" s="82" t="s">
        <v>2868</v>
      </c>
    </row>
    <row r="122" spans="2:455">
      <c r="B122" s="82" t="s">
        <v>3033</v>
      </c>
      <c r="C122" s="82" t="s">
        <v>4248</v>
      </c>
      <c r="D122" s="82" t="s">
        <v>3033</v>
      </c>
      <c r="E122" s="82" t="s">
        <v>3318</v>
      </c>
      <c r="F122" s="82" t="s">
        <v>849</v>
      </c>
      <c r="G122" s="82" t="s">
        <v>1104</v>
      </c>
      <c r="H122" s="82" t="s">
        <v>1104</v>
      </c>
      <c r="I122" s="82" t="s">
        <v>4019</v>
      </c>
      <c r="J122" s="82" t="s">
        <v>4021</v>
      </c>
      <c r="K122" s="82" t="s">
        <v>3303</v>
      </c>
      <c r="L122" s="82" t="s">
        <v>3291</v>
      </c>
      <c r="M122" s="82" t="s">
        <v>3297</v>
      </c>
      <c r="N122" s="82" t="s">
        <v>3336</v>
      </c>
      <c r="O122" s="82" t="s">
        <v>3293</v>
      </c>
      <c r="P122" s="82" t="s">
        <v>3306</v>
      </c>
      <c r="Q122" s="82" t="s">
        <v>3291</v>
      </c>
      <c r="R122" s="82" t="s">
        <v>3308</v>
      </c>
      <c r="S122" s="82" t="s">
        <v>3293</v>
      </c>
      <c r="T122" s="82" t="s">
        <v>2868</v>
      </c>
      <c r="U122" s="82" t="s">
        <v>2868</v>
      </c>
      <c r="V122" s="82" t="s">
        <v>4276</v>
      </c>
      <c r="W122" s="82" t="s">
        <v>3289</v>
      </c>
      <c r="X122" s="82" t="s">
        <v>3294</v>
      </c>
      <c r="Y122" s="82" t="s">
        <v>3291</v>
      </c>
      <c r="Z122" s="82" t="s">
        <v>3314</v>
      </c>
      <c r="AA122" s="82" t="s">
        <v>3291</v>
      </c>
      <c r="AB122" s="82" t="s">
        <v>3289</v>
      </c>
      <c r="AC122" s="82" t="s">
        <v>3291</v>
      </c>
      <c r="AD122" s="82" t="s">
        <v>2868</v>
      </c>
      <c r="AE122" s="82" t="s">
        <v>2868</v>
      </c>
      <c r="AF122" s="82" t="s">
        <v>3302</v>
      </c>
      <c r="AG122" s="82" t="s">
        <v>3293</v>
      </c>
      <c r="AH122" s="82" t="s">
        <v>3297</v>
      </c>
      <c r="AI122" s="82" t="s">
        <v>3293</v>
      </c>
      <c r="AJ122" s="82" t="s">
        <v>4290</v>
      </c>
      <c r="AK122" s="82" t="s">
        <v>3289</v>
      </c>
      <c r="AL122" s="82" t="s">
        <v>3294</v>
      </c>
      <c r="AM122" s="82" t="s">
        <v>3291</v>
      </c>
      <c r="AN122" s="82" t="s">
        <v>3301</v>
      </c>
      <c r="AO122" s="82" t="s">
        <v>3293</v>
      </c>
      <c r="AP122" s="82" t="s">
        <v>3289</v>
      </c>
      <c r="AQ122" s="82" t="s">
        <v>3291</v>
      </c>
      <c r="AR122" s="82" t="s">
        <v>2868</v>
      </c>
      <c r="AS122" s="82" t="s">
        <v>2868</v>
      </c>
      <c r="AT122" s="82" t="s">
        <v>3302</v>
      </c>
      <c r="AU122" s="82" t="s">
        <v>3293</v>
      </c>
      <c r="AV122" s="82" t="s">
        <v>3291</v>
      </c>
      <c r="AW122" s="82" t="s">
        <v>3291</v>
      </c>
      <c r="AX122" s="82" t="s">
        <v>4277</v>
      </c>
      <c r="AY122" s="82" t="s">
        <v>3289</v>
      </c>
      <c r="AZ122" s="82" t="s">
        <v>3294</v>
      </c>
      <c r="BA122" s="82" t="s">
        <v>3291</v>
      </c>
      <c r="BB122" s="82" t="s">
        <v>3314</v>
      </c>
      <c r="BC122" s="82" t="s">
        <v>3291</v>
      </c>
      <c r="BD122" s="82" t="s">
        <v>3289</v>
      </c>
      <c r="BE122" s="82" t="s">
        <v>3291</v>
      </c>
      <c r="BF122" s="82" t="s">
        <v>2868</v>
      </c>
      <c r="BG122" s="82" t="s">
        <v>2868</v>
      </c>
      <c r="BH122" s="82" t="s">
        <v>3302</v>
      </c>
      <c r="BI122" s="82" t="s">
        <v>3293</v>
      </c>
      <c r="BJ122" s="82" t="s">
        <v>3297</v>
      </c>
      <c r="BK122" s="82" t="s">
        <v>3293</v>
      </c>
      <c r="BL122" s="82" t="s">
        <v>4291</v>
      </c>
      <c r="BM122" s="82" t="s">
        <v>3289</v>
      </c>
      <c r="BN122" s="82" t="s">
        <v>3294</v>
      </c>
      <c r="BO122" s="82" t="s">
        <v>3291</v>
      </c>
      <c r="BP122" s="82" t="s">
        <v>3327</v>
      </c>
      <c r="BQ122" s="82" t="s">
        <v>3291</v>
      </c>
      <c r="BR122" s="82" t="s">
        <v>3289</v>
      </c>
      <c r="BS122" s="82" t="s">
        <v>3291</v>
      </c>
      <c r="BT122" s="82" t="s">
        <v>2868</v>
      </c>
      <c r="BU122" s="82" t="s">
        <v>2868</v>
      </c>
      <c r="BV122" s="82" t="s">
        <v>3302</v>
      </c>
      <c r="BW122" s="82" t="s">
        <v>3293</v>
      </c>
      <c r="BX122" s="82" t="s">
        <v>3307</v>
      </c>
      <c r="BY122" s="82" t="s">
        <v>3293</v>
      </c>
      <c r="BZ122" s="82" t="s">
        <v>4278</v>
      </c>
      <c r="CA122" s="82" t="s">
        <v>3289</v>
      </c>
      <c r="CB122" s="82" t="s">
        <v>3294</v>
      </c>
      <c r="CC122" s="82" t="s">
        <v>3291</v>
      </c>
      <c r="CD122" s="82" t="s">
        <v>3301</v>
      </c>
      <c r="CE122" s="82" t="s">
        <v>3293</v>
      </c>
      <c r="CF122" s="82" t="s">
        <v>3289</v>
      </c>
      <c r="CG122" s="82" t="s">
        <v>3291</v>
      </c>
      <c r="CH122" s="82" t="s">
        <v>2868</v>
      </c>
      <c r="CI122" s="82" t="s">
        <v>2868</v>
      </c>
      <c r="CJ122" s="82" t="s">
        <v>3302</v>
      </c>
      <c r="CK122" s="82" t="s">
        <v>3293</v>
      </c>
      <c r="CL122" s="82" t="s">
        <v>3291</v>
      </c>
      <c r="CM122" s="82" t="s">
        <v>3291</v>
      </c>
      <c r="CN122" s="82" t="s">
        <v>4279</v>
      </c>
      <c r="CO122" s="82" t="s">
        <v>3289</v>
      </c>
      <c r="CP122" s="82" t="s">
        <v>3294</v>
      </c>
      <c r="CQ122" s="82" t="s">
        <v>3291</v>
      </c>
      <c r="CR122" s="82" t="s">
        <v>3301</v>
      </c>
      <c r="CS122" s="82" t="s">
        <v>3293</v>
      </c>
      <c r="CT122" s="82" t="s">
        <v>3289</v>
      </c>
      <c r="CU122" s="82" t="s">
        <v>3291</v>
      </c>
      <c r="CV122" s="82" t="s">
        <v>2868</v>
      </c>
      <c r="CW122" s="82" t="s">
        <v>2868</v>
      </c>
      <c r="CX122" s="82" t="s">
        <v>3302</v>
      </c>
      <c r="CY122" s="82" t="s">
        <v>3293</v>
      </c>
      <c r="CZ122" s="82" t="s">
        <v>3291</v>
      </c>
      <c r="DA122" s="82" t="s">
        <v>3291</v>
      </c>
      <c r="DB122" s="82" t="s">
        <v>4280</v>
      </c>
      <c r="DC122" s="82" t="s">
        <v>3289</v>
      </c>
      <c r="DD122" s="82" t="s">
        <v>3294</v>
      </c>
      <c r="DE122" s="82" t="s">
        <v>3291</v>
      </c>
      <c r="DF122" s="82" t="s">
        <v>3301</v>
      </c>
      <c r="DG122" s="82" t="s">
        <v>3293</v>
      </c>
      <c r="DH122" s="82" t="s">
        <v>3289</v>
      </c>
      <c r="DI122" s="82" t="s">
        <v>3291</v>
      </c>
      <c r="DJ122" s="82" t="s">
        <v>2868</v>
      </c>
      <c r="DK122" s="82" t="s">
        <v>2868</v>
      </c>
      <c r="DL122" s="82" t="s">
        <v>3302</v>
      </c>
      <c r="DM122" s="82" t="s">
        <v>3293</v>
      </c>
      <c r="DN122" s="82" t="s">
        <v>3291</v>
      </c>
      <c r="DO122" s="82" t="s">
        <v>3291</v>
      </c>
      <c r="DP122" s="82" t="s">
        <v>4281</v>
      </c>
      <c r="DQ122" s="82" t="s">
        <v>3297</v>
      </c>
      <c r="DR122" s="82" t="s">
        <v>2868</v>
      </c>
      <c r="DS122" s="82" t="s">
        <v>2868</v>
      </c>
      <c r="DT122" s="82" t="s">
        <v>2868</v>
      </c>
      <c r="DU122" s="82" t="s">
        <v>2868</v>
      </c>
      <c r="DV122" s="82" t="s">
        <v>2868</v>
      </c>
      <c r="DW122" s="82" t="s">
        <v>2868</v>
      </c>
      <c r="DX122" s="82" t="s">
        <v>2868</v>
      </c>
      <c r="DY122" s="82" t="s">
        <v>2868</v>
      </c>
      <c r="DZ122" s="82" t="s">
        <v>2868</v>
      </c>
      <c r="EA122" s="82" t="s">
        <v>2868</v>
      </c>
      <c r="EB122" s="82" t="s">
        <v>2868</v>
      </c>
      <c r="EC122" s="82" t="s">
        <v>2868</v>
      </c>
      <c r="ED122" s="82" t="s">
        <v>4292</v>
      </c>
      <c r="EE122" s="82" t="s">
        <v>3289</v>
      </c>
      <c r="EF122" s="82" t="s">
        <v>3294</v>
      </c>
      <c r="EG122" s="82" t="s">
        <v>3291</v>
      </c>
      <c r="EH122" s="82" t="s">
        <v>3301</v>
      </c>
      <c r="EI122" s="82" t="s">
        <v>3293</v>
      </c>
      <c r="EJ122" s="82" t="s">
        <v>3289</v>
      </c>
      <c r="EK122" s="82" t="s">
        <v>3291</v>
      </c>
      <c r="EL122" s="82" t="s">
        <v>2868</v>
      </c>
      <c r="EM122" s="82" t="s">
        <v>2868</v>
      </c>
      <c r="EN122" s="82" t="s">
        <v>3302</v>
      </c>
      <c r="EO122" s="82" t="s">
        <v>3293</v>
      </c>
      <c r="EP122" s="82" t="s">
        <v>3291</v>
      </c>
      <c r="EQ122" s="82" t="s">
        <v>3291</v>
      </c>
      <c r="ER122" s="82" t="s">
        <v>4282</v>
      </c>
      <c r="ES122" s="82" t="s">
        <v>3289</v>
      </c>
      <c r="ET122" s="82" t="s">
        <v>3294</v>
      </c>
      <c r="EU122" s="82" t="s">
        <v>3291</v>
      </c>
      <c r="EV122" s="82" t="s">
        <v>3301</v>
      </c>
      <c r="EW122" s="82" t="s">
        <v>3293</v>
      </c>
      <c r="EX122" s="82" t="s">
        <v>3289</v>
      </c>
      <c r="EY122" s="82" t="s">
        <v>3291</v>
      </c>
      <c r="EZ122" s="82" t="s">
        <v>2868</v>
      </c>
      <c r="FA122" s="82" t="s">
        <v>2868</v>
      </c>
      <c r="FB122" s="82" t="s">
        <v>3302</v>
      </c>
      <c r="FC122" s="82" t="s">
        <v>3293</v>
      </c>
      <c r="FD122" s="82" t="s">
        <v>3291</v>
      </c>
      <c r="FE122" s="82" t="s">
        <v>3291</v>
      </c>
      <c r="FF122" s="82" t="s">
        <v>4283</v>
      </c>
      <c r="FG122" s="82" t="s">
        <v>3289</v>
      </c>
      <c r="FH122" s="82" t="s">
        <v>3294</v>
      </c>
      <c r="FI122" s="82" t="s">
        <v>3291</v>
      </c>
      <c r="FJ122" s="82" t="s">
        <v>3301</v>
      </c>
      <c r="FK122" s="82" t="s">
        <v>3293</v>
      </c>
      <c r="FL122" s="82" t="s">
        <v>3289</v>
      </c>
      <c r="FM122" s="82" t="s">
        <v>3291</v>
      </c>
      <c r="FN122" s="82" t="s">
        <v>2868</v>
      </c>
      <c r="FO122" s="82" t="s">
        <v>2868</v>
      </c>
      <c r="FP122" s="82" t="s">
        <v>3302</v>
      </c>
      <c r="FQ122" s="82" t="s">
        <v>3293</v>
      </c>
      <c r="FR122" s="82" t="s">
        <v>3291</v>
      </c>
      <c r="FS122" s="82" t="s">
        <v>3291</v>
      </c>
      <c r="FT122" s="82" t="s">
        <v>4293</v>
      </c>
      <c r="FU122" s="82" t="s">
        <v>3289</v>
      </c>
      <c r="FV122" s="82" t="s">
        <v>3294</v>
      </c>
      <c r="FW122" s="82" t="s">
        <v>3291</v>
      </c>
      <c r="FX122" s="82" t="s">
        <v>3301</v>
      </c>
      <c r="FY122" s="82" t="s">
        <v>3293</v>
      </c>
      <c r="FZ122" s="82" t="s">
        <v>3289</v>
      </c>
      <c r="GA122" s="82" t="s">
        <v>3291</v>
      </c>
      <c r="GB122" s="82" t="s">
        <v>2868</v>
      </c>
      <c r="GC122" s="82" t="s">
        <v>2868</v>
      </c>
      <c r="GD122" s="82" t="s">
        <v>3302</v>
      </c>
      <c r="GE122" s="82" t="s">
        <v>3293</v>
      </c>
      <c r="GF122" s="82" t="s">
        <v>3291</v>
      </c>
      <c r="GG122" s="82" t="s">
        <v>3291</v>
      </c>
      <c r="GH122" s="82" t="s">
        <v>4284</v>
      </c>
      <c r="GI122" s="82" t="s">
        <v>3289</v>
      </c>
      <c r="GJ122" s="82" t="s">
        <v>3294</v>
      </c>
      <c r="GK122" s="82" t="s">
        <v>3291</v>
      </c>
      <c r="GL122" s="82" t="s">
        <v>3314</v>
      </c>
      <c r="GM122" s="82" t="s">
        <v>3293</v>
      </c>
      <c r="GN122" s="82" t="s">
        <v>3289</v>
      </c>
      <c r="GO122" s="82" t="s">
        <v>3291</v>
      </c>
      <c r="GP122" s="82" t="s">
        <v>2868</v>
      </c>
      <c r="GQ122" s="82" t="s">
        <v>2868</v>
      </c>
      <c r="GR122" s="82" t="s">
        <v>3302</v>
      </c>
      <c r="GS122" s="82" t="s">
        <v>3293</v>
      </c>
      <c r="GT122" s="82" t="s">
        <v>3304</v>
      </c>
      <c r="GU122" s="82" t="s">
        <v>3291</v>
      </c>
      <c r="GV122" s="82" t="s">
        <v>4294</v>
      </c>
      <c r="GW122" s="82" t="s">
        <v>3289</v>
      </c>
      <c r="GX122" s="82" t="s">
        <v>3294</v>
      </c>
      <c r="GY122" s="82" t="s">
        <v>3291</v>
      </c>
      <c r="GZ122" s="82" t="s">
        <v>3298</v>
      </c>
      <c r="HA122" s="82" t="s">
        <v>3291</v>
      </c>
      <c r="HB122" s="82" t="s">
        <v>3289</v>
      </c>
      <c r="HC122" s="82" t="s">
        <v>3291</v>
      </c>
      <c r="HD122" s="82" t="s">
        <v>2868</v>
      </c>
      <c r="HE122" s="82" t="s">
        <v>2868</v>
      </c>
      <c r="HF122" s="82" t="s">
        <v>3302</v>
      </c>
      <c r="HG122" s="82" t="s">
        <v>3293</v>
      </c>
      <c r="HH122" s="82" t="s">
        <v>3289</v>
      </c>
      <c r="HI122" s="82" t="s">
        <v>3293</v>
      </c>
      <c r="HJ122" s="82" t="s">
        <v>4285</v>
      </c>
      <c r="HK122" s="82" t="s">
        <v>3289</v>
      </c>
      <c r="HL122" s="82" t="s">
        <v>3294</v>
      </c>
      <c r="HM122" s="82" t="s">
        <v>3291</v>
      </c>
      <c r="HN122" s="82" t="s">
        <v>3301</v>
      </c>
      <c r="HO122" s="82" t="s">
        <v>3293</v>
      </c>
      <c r="HP122" s="82" t="s">
        <v>3289</v>
      </c>
      <c r="HQ122" s="82" t="s">
        <v>3291</v>
      </c>
      <c r="HR122" s="82" t="s">
        <v>2868</v>
      </c>
      <c r="HS122" s="82" t="s">
        <v>2868</v>
      </c>
      <c r="HT122" s="82" t="s">
        <v>3302</v>
      </c>
      <c r="HU122" s="82" t="s">
        <v>3293</v>
      </c>
      <c r="HV122" s="82" t="s">
        <v>3291</v>
      </c>
      <c r="HW122" s="82" t="s">
        <v>3291</v>
      </c>
      <c r="HX122" s="82" t="s">
        <v>4286</v>
      </c>
      <c r="HY122" s="82" t="s">
        <v>3297</v>
      </c>
      <c r="HZ122" s="82" t="s">
        <v>2868</v>
      </c>
      <c r="IA122" s="82" t="s">
        <v>2868</v>
      </c>
      <c r="IB122" s="82" t="s">
        <v>2868</v>
      </c>
      <c r="IC122" s="82" t="s">
        <v>2868</v>
      </c>
      <c r="ID122" s="82" t="s">
        <v>2868</v>
      </c>
      <c r="IE122" s="82" t="s">
        <v>2868</v>
      </c>
      <c r="IF122" s="82" t="s">
        <v>2868</v>
      </c>
      <c r="IG122" s="82" t="s">
        <v>2868</v>
      </c>
      <c r="IH122" s="82" t="s">
        <v>2868</v>
      </c>
      <c r="II122" s="82" t="s">
        <v>2868</v>
      </c>
      <c r="IJ122" s="82" t="s">
        <v>2868</v>
      </c>
      <c r="IK122" s="82" t="s">
        <v>2868</v>
      </c>
      <c r="IL122" s="82" t="s">
        <v>4287</v>
      </c>
      <c r="IM122" s="82" t="s">
        <v>3289</v>
      </c>
      <c r="IN122" s="82" t="s">
        <v>3294</v>
      </c>
      <c r="IO122" s="82" t="s">
        <v>3291</v>
      </c>
      <c r="IP122" s="82" t="s">
        <v>3301</v>
      </c>
      <c r="IQ122" s="82" t="s">
        <v>3293</v>
      </c>
      <c r="IR122" s="82" t="s">
        <v>3289</v>
      </c>
      <c r="IS122" s="82" t="s">
        <v>3291</v>
      </c>
      <c r="IT122" s="82" t="s">
        <v>2868</v>
      </c>
      <c r="IU122" s="82" t="s">
        <v>2868</v>
      </c>
      <c r="IV122" s="82" t="s">
        <v>3302</v>
      </c>
      <c r="IW122" s="82" t="s">
        <v>3293</v>
      </c>
      <c r="IX122" s="82" t="s">
        <v>3291</v>
      </c>
      <c r="IY122" s="82" t="s">
        <v>3291</v>
      </c>
      <c r="IZ122" s="82" t="s">
        <v>4288</v>
      </c>
      <c r="JA122" s="82" t="s">
        <v>3289</v>
      </c>
      <c r="JB122" s="82" t="s">
        <v>3294</v>
      </c>
      <c r="JC122" s="82" t="s">
        <v>3291</v>
      </c>
      <c r="JD122" s="82" t="s">
        <v>3298</v>
      </c>
      <c r="JE122" s="82" t="s">
        <v>3291</v>
      </c>
      <c r="JF122" s="82" t="s">
        <v>3289</v>
      </c>
      <c r="JG122" s="82" t="s">
        <v>3291</v>
      </c>
      <c r="JH122" s="82" t="s">
        <v>2868</v>
      </c>
      <c r="JI122" s="82" t="s">
        <v>2868</v>
      </c>
      <c r="JJ122" s="82" t="s">
        <v>3302</v>
      </c>
      <c r="JK122" s="82" t="s">
        <v>3293</v>
      </c>
      <c r="JL122" s="82" t="s">
        <v>3289</v>
      </c>
      <c r="JM122" s="82" t="s">
        <v>3293</v>
      </c>
      <c r="JN122" s="82" t="s">
        <v>4295</v>
      </c>
      <c r="JO122" s="82" t="s">
        <v>3289</v>
      </c>
      <c r="JP122" s="82" t="s">
        <v>3294</v>
      </c>
      <c r="JQ122" s="82" t="s">
        <v>3291</v>
      </c>
      <c r="JR122" s="82" t="s">
        <v>3301</v>
      </c>
      <c r="JS122" s="82" t="s">
        <v>3293</v>
      </c>
      <c r="JT122" s="82" t="s">
        <v>3289</v>
      </c>
      <c r="JU122" s="82" t="s">
        <v>3291</v>
      </c>
      <c r="JV122" s="82" t="s">
        <v>2868</v>
      </c>
      <c r="JW122" s="82" t="s">
        <v>2868</v>
      </c>
      <c r="JX122" s="82" t="s">
        <v>3302</v>
      </c>
      <c r="JY122" s="82" t="s">
        <v>3293</v>
      </c>
      <c r="JZ122" s="82" t="s">
        <v>3291</v>
      </c>
      <c r="KA122" s="82" t="s">
        <v>3291</v>
      </c>
      <c r="KB122" s="82" t="s">
        <v>4289</v>
      </c>
      <c r="KC122" s="82" t="s">
        <v>3289</v>
      </c>
      <c r="KD122" s="82" t="s">
        <v>3294</v>
      </c>
      <c r="KE122" s="82" t="s">
        <v>3291</v>
      </c>
      <c r="KF122" s="82" t="s">
        <v>3301</v>
      </c>
      <c r="KG122" s="82" t="s">
        <v>3293</v>
      </c>
      <c r="KH122" s="82" t="s">
        <v>3289</v>
      </c>
      <c r="KI122" s="82" t="s">
        <v>3291</v>
      </c>
      <c r="KJ122" s="82" t="s">
        <v>2868</v>
      </c>
      <c r="KK122" s="82" t="s">
        <v>2868</v>
      </c>
      <c r="KL122" s="82" t="s">
        <v>3302</v>
      </c>
      <c r="KM122" s="82" t="s">
        <v>3293</v>
      </c>
      <c r="KN122" s="82" t="s">
        <v>3291</v>
      </c>
      <c r="KO122" s="82" t="s">
        <v>3291</v>
      </c>
      <c r="KP122" s="82" t="s">
        <v>2868</v>
      </c>
      <c r="KQ122" s="82" t="s">
        <v>2868</v>
      </c>
      <c r="KR122" s="82" t="s">
        <v>2868</v>
      </c>
      <c r="KS122" s="82" t="s">
        <v>2868</v>
      </c>
      <c r="KT122" s="82" t="s">
        <v>2868</v>
      </c>
      <c r="KU122" s="82" t="s">
        <v>2868</v>
      </c>
      <c r="KV122" s="82" t="s">
        <v>2868</v>
      </c>
      <c r="KW122" s="82" t="s">
        <v>2868</v>
      </c>
      <c r="KX122" s="82" t="s">
        <v>2868</v>
      </c>
      <c r="KY122" s="82" t="s">
        <v>2868</v>
      </c>
      <c r="KZ122" s="82" t="s">
        <v>2868</v>
      </c>
      <c r="LA122" s="82" t="s">
        <v>2868</v>
      </c>
      <c r="LB122" s="82" t="s">
        <v>2868</v>
      </c>
      <c r="LC122" s="82" t="s">
        <v>2868</v>
      </c>
      <c r="LD122" s="82" t="s">
        <v>2868</v>
      </c>
      <c r="LE122" s="82" t="s">
        <v>2868</v>
      </c>
      <c r="LF122" s="82" t="s">
        <v>2868</v>
      </c>
      <c r="LG122" s="82" t="s">
        <v>2868</v>
      </c>
      <c r="LH122" s="82" t="s">
        <v>2868</v>
      </c>
      <c r="LI122" s="82" t="s">
        <v>2868</v>
      </c>
      <c r="LJ122" s="82" t="s">
        <v>2868</v>
      </c>
      <c r="LK122" s="82" t="s">
        <v>2868</v>
      </c>
      <c r="LL122" s="82" t="s">
        <v>2868</v>
      </c>
      <c r="LM122" s="82" t="s">
        <v>2868</v>
      </c>
      <c r="LN122" s="82" t="s">
        <v>2868</v>
      </c>
      <c r="LO122" s="82" t="s">
        <v>2868</v>
      </c>
      <c r="LP122" s="82" t="s">
        <v>2868</v>
      </c>
      <c r="LQ122" s="82" t="s">
        <v>2868</v>
      </c>
      <c r="LR122" s="82" t="s">
        <v>2868</v>
      </c>
      <c r="LS122" s="82" t="s">
        <v>2868</v>
      </c>
      <c r="LT122" s="82" t="s">
        <v>2868</v>
      </c>
      <c r="LU122" s="82" t="s">
        <v>2868</v>
      </c>
      <c r="LV122" s="82" t="s">
        <v>2868</v>
      </c>
      <c r="LW122" s="82" t="s">
        <v>2868</v>
      </c>
      <c r="LX122" s="82" t="s">
        <v>2868</v>
      </c>
      <c r="LY122" s="82" t="s">
        <v>2868</v>
      </c>
      <c r="LZ122" s="82" t="s">
        <v>2868</v>
      </c>
      <c r="MA122" s="82" t="s">
        <v>2868</v>
      </c>
      <c r="MB122" s="82" t="s">
        <v>2868</v>
      </c>
      <c r="MC122" s="82" t="s">
        <v>2868</v>
      </c>
      <c r="MD122" s="82" t="s">
        <v>2868</v>
      </c>
      <c r="ME122" s="82" t="s">
        <v>2868</v>
      </c>
      <c r="MF122" s="82" t="s">
        <v>2868</v>
      </c>
      <c r="MG122" s="82" t="s">
        <v>2868</v>
      </c>
      <c r="MH122" s="82" t="s">
        <v>2868</v>
      </c>
      <c r="MI122" s="82" t="s">
        <v>2868</v>
      </c>
      <c r="MJ122" s="82" t="s">
        <v>2868</v>
      </c>
      <c r="MK122" s="82" t="s">
        <v>2868</v>
      </c>
      <c r="ML122" s="82" t="s">
        <v>2868</v>
      </c>
      <c r="MM122" s="82" t="s">
        <v>2868</v>
      </c>
      <c r="MN122" s="82" t="s">
        <v>2868</v>
      </c>
      <c r="MO122" s="82" t="s">
        <v>2868</v>
      </c>
      <c r="MP122" s="82" t="s">
        <v>2868</v>
      </c>
      <c r="MQ122" s="82" t="s">
        <v>2868</v>
      </c>
      <c r="MR122" s="82" t="s">
        <v>2868</v>
      </c>
      <c r="MS122" s="82" t="s">
        <v>2868</v>
      </c>
      <c r="MT122" s="82" t="s">
        <v>2868</v>
      </c>
      <c r="MU122" s="82" t="s">
        <v>2868</v>
      </c>
      <c r="MV122" s="82" t="s">
        <v>2868</v>
      </c>
      <c r="MW122" s="82" t="s">
        <v>2868</v>
      </c>
      <c r="MX122" s="82" t="s">
        <v>2868</v>
      </c>
      <c r="MY122" s="82" t="s">
        <v>2868</v>
      </c>
      <c r="MZ122" s="82" t="s">
        <v>2868</v>
      </c>
      <c r="NA122" s="82" t="s">
        <v>2868</v>
      </c>
      <c r="NB122" s="82" t="s">
        <v>2868</v>
      </c>
      <c r="NC122" s="82" t="s">
        <v>2868</v>
      </c>
      <c r="ND122" s="82" t="s">
        <v>2868</v>
      </c>
      <c r="NE122" s="82" t="s">
        <v>2868</v>
      </c>
      <c r="NF122" s="82" t="s">
        <v>2868</v>
      </c>
      <c r="NG122" s="82" t="s">
        <v>2868</v>
      </c>
      <c r="NH122" s="82" t="s">
        <v>2868</v>
      </c>
      <c r="NI122" s="82" t="s">
        <v>2868</v>
      </c>
      <c r="NJ122" s="82" t="s">
        <v>2868</v>
      </c>
      <c r="NK122" s="82" t="s">
        <v>2868</v>
      </c>
      <c r="NL122" s="82" t="s">
        <v>2868</v>
      </c>
      <c r="NM122" s="82" t="s">
        <v>2868</v>
      </c>
      <c r="NN122" s="82" t="s">
        <v>2868</v>
      </c>
      <c r="NO122" s="82" t="s">
        <v>2868</v>
      </c>
      <c r="NP122" s="82" t="s">
        <v>2868</v>
      </c>
      <c r="NQ122" s="82" t="s">
        <v>2868</v>
      </c>
      <c r="NR122" s="82" t="s">
        <v>2868</v>
      </c>
      <c r="NS122" s="82" t="s">
        <v>2868</v>
      </c>
      <c r="NT122" s="82" t="s">
        <v>2868</v>
      </c>
      <c r="NU122" s="82" t="s">
        <v>2868</v>
      </c>
      <c r="NV122" s="82" t="s">
        <v>2868</v>
      </c>
      <c r="NW122" s="82" t="s">
        <v>2868</v>
      </c>
      <c r="NX122" s="82" t="s">
        <v>2868</v>
      </c>
      <c r="NY122" s="82" t="s">
        <v>2868</v>
      </c>
      <c r="NZ122" s="82" t="s">
        <v>2868</v>
      </c>
      <c r="OA122" s="82" t="s">
        <v>2868</v>
      </c>
      <c r="OB122" s="82" t="s">
        <v>2868</v>
      </c>
      <c r="OC122" s="82" t="s">
        <v>2868</v>
      </c>
      <c r="OD122" s="82" t="s">
        <v>2868</v>
      </c>
      <c r="OE122" s="82" t="s">
        <v>2868</v>
      </c>
      <c r="OF122" s="82" t="s">
        <v>2868</v>
      </c>
      <c r="OG122" s="82" t="s">
        <v>2868</v>
      </c>
      <c r="OH122" s="82" t="s">
        <v>2868</v>
      </c>
      <c r="OI122" s="82" t="s">
        <v>2868</v>
      </c>
      <c r="OJ122" s="82" t="s">
        <v>2868</v>
      </c>
      <c r="OK122" s="82" t="s">
        <v>2868</v>
      </c>
      <c r="OL122" s="82" t="s">
        <v>2868</v>
      </c>
      <c r="OM122" s="82" t="s">
        <v>2868</v>
      </c>
      <c r="ON122" s="82" t="s">
        <v>2868</v>
      </c>
      <c r="OO122" s="82" t="s">
        <v>2868</v>
      </c>
      <c r="OP122" s="82" t="s">
        <v>2868</v>
      </c>
      <c r="OQ122" s="82" t="s">
        <v>2868</v>
      </c>
      <c r="OR122" s="82" t="s">
        <v>2868</v>
      </c>
      <c r="OS122" s="82" t="s">
        <v>2868</v>
      </c>
      <c r="OT122" s="82" t="s">
        <v>2868</v>
      </c>
      <c r="OU122" s="82" t="s">
        <v>2868</v>
      </c>
      <c r="OV122" s="82" t="s">
        <v>2868</v>
      </c>
      <c r="OW122" s="82" t="s">
        <v>2868</v>
      </c>
      <c r="OX122" s="82" t="s">
        <v>2868</v>
      </c>
      <c r="OY122" s="82" t="s">
        <v>2868</v>
      </c>
      <c r="OZ122" s="82" t="s">
        <v>2868</v>
      </c>
      <c r="PA122" s="82" t="s">
        <v>2868</v>
      </c>
      <c r="PB122" s="82" t="s">
        <v>2868</v>
      </c>
      <c r="PC122" s="82" t="s">
        <v>2868</v>
      </c>
      <c r="PD122" s="82" t="s">
        <v>2868</v>
      </c>
      <c r="PE122" s="82" t="s">
        <v>2868</v>
      </c>
      <c r="PF122" s="82" t="s">
        <v>2868</v>
      </c>
      <c r="PG122" s="82" t="s">
        <v>2868</v>
      </c>
      <c r="PH122" s="82" t="s">
        <v>2868</v>
      </c>
      <c r="PI122" s="82" t="s">
        <v>2868</v>
      </c>
      <c r="PJ122" s="82" t="s">
        <v>2868</v>
      </c>
      <c r="PK122" s="82" t="s">
        <v>2868</v>
      </c>
      <c r="PL122" s="82" t="s">
        <v>2868</v>
      </c>
      <c r="PM122" s="82" t="s">
        <v>2868</v>
      </c>
      <c r="PN122" s="82" t="s">
        <v>2868</v>
      </c>
      <c r="PO122" s="82" t="s">
        <v>2868</v>
      </c>
      <c r="PP122" s="82" t="s">
        <v>2868</v>
      </c>
      <c r="PQ122" s="82" t="s">
        <v>2868</v>
      </c>
      <c r="PR122" s="82" t="s">
        <v>2868</v>
      </c>
      <c r="PS122" s="82" t="s">
        <v>2868</v>
      </c>
      <c r="PT122" s="82" t="s">
        <v>2868</v>
      </c>
      <c r="PU122" s="82" t="s">
        <v>2868</v>
      </c>
      <c r="PV122" s="82" t="s">
        <v>2868</v>
      </c>
      <c r="PW122" s="82" t="s">
        <v>2868</v>
      </c>
      <c r="PX122" s="82" t="s">
        <v>2868</v>
      </c>
      <c r="PY122" s="82" t="s">
        <v>2868</v>
      </c>
      <c r="PZ122" s="82" t="s">
        <v>2868</v>
      </c>
      <c r="QA122" s="82" t="s">
        <v>2868</v>
      </c>
      <c r="QB122" s="82" t="s">
        <v>2868</v>
      </c>
      <c r="QC122" s="82" t="s">
        <v>2868</v>
      </c>
      <c r="QD122" s="82" t="s">
        <v>2868</v>
      </c>
      <c r="QE122" s="82" t="s">
        <v>2868</v>
      </c>
      <c r="QF122" s="82" t="s">
        <v>2868</v>
      </c>
      <c r="QG122" s="82" t="s">
        <v>2868</v>
      </c>
      <c r="QH122" s="82" t="s">
        <v>2868</v>
      </c>
      <c r="QI122" s="82" t="s">
        <v>2868</v>
      </c>
      <c r="QJ122" s="82" t="s">
        <v>2868</v>
      </c>
      <c r="QK122" s="82" t="s">
        <v>2868</v>
      </c>
      <c r="QL122" s="82" t="s">
        <v>2868</v>
      </c>
      <c r="QM122" s="82" t="s">
        <v>2868</v>
      </c>
    </row>
    <row r="123" spans="2:455">
      <c r="B123" s="82" t="s">
        <v>3034</v>
      </c>
      <c r="C123" s="82" t="s">
        <v>4250</v>
      </c>
      <c r="D123" s="82" t="s">
        <v>3034</v>
      </c>
      <c r="E123" s="82" t="s">
        <v>3395</v>
      </c>
      <c r="F123" s="82" t="s">
        <v>849</v>
      </c>
      <c r="G123" s="82" t="s">
        <v>1151</v>
      </c>
      <c r="H123" s="82" t="s">
        <v>1151</v>
      </c>
      <c r="I123" s="82" t="s">
        <v>4019</v>
      </c>
      <c r="J123" s="82" t="s">
        <v>4021</v>
      </c>
      <c r="K123" s="82" t="s">
        <v>3301</v>
      </c>
      <c r="L123" s="82" t="s">
        <v>3291</v>
      </c>
      <c r="M123" s="82" t="s">
        <v>3289</v>
      </c>
      <c r="N123" s="82" t="s">
        <v>3324</v>
      </c>
      <c r="O123" s="82" t="s">
        <v>3293</v>
      </c>
      <c r="P123" s="82" t="s">
        <v>3324</v>
      </c>
      <c r="Q123" s="82" t="s">
        <v>3293</v>
      </c>
      <c r="R123" s="82" t="s">
        <v>3291</v>
      </c>
      <c r="S123" s="82" t="s">
        <v>3291</v>
      </c>
      <c r="T123" s="82" t="s">
        <v>2868</v>
      </c>
      <c r="U123" s="82" t="s">
        <v>2868</v>
      </c>
      <c r="V123" s="82" t="s">
        <v>4020</v>
      </c>
      <c r="W123" s="82" t="s">
        <v>3289</v>
      </c>
      <c r="X123" s="82" t="s">
        <v>3294</v>
      </c>
      <c r="Y123" s="82" t="s">
        <v>3291</v>
      </c>
      <c r="Z123" s="82" t="s">
        <v>3301</v>
      </c>
      <c r="AA123" s="82" t="s">
        <v>3293</v>
      </c>
      <c r="AB123" s="82" t="s">
        <v>3289</v>
      </c>
      <c r="AC123" s="82" t="s">
        <v>3291</v>
      </c>
      <c r="AD123" s="82" t="s">
        <v>2868</v>
      </c>
      <c r="AE123" s="82" t="s">
        <v>2868</v>
      </c>
      <c r="AF123" s="82" t="s">
        <v>3302</v>
      </c>
      <c r="AG123" s="82" t="s">
        <v>3293</v>
      </c>
      <c r="AH123" s="82" t="s">
        <v>3291</v>
      </c>
      <c r="AI123" s="82" t="s">
        <v>3291</v>
      </c>
      <c r="AJ123" s="82" t="s">
        <v>4276</v>
      </c>
      <c r="AK123" s="82" t="s">
        <v>3289</v>
      </c>
      <c r="AL123" s="82" t="s">
        <v>3294</v>
      </c>
      <c r="AM123" s="82" t="s">
        <v>3291</v>
      </c>
      <c r="AN123" s="82" t="s">
        <v>3301</v>
      </c>
      <c r="AO123" s="82" t="s">
        <v>3293</v>
      </c>
      <c r="AP123" s="82" t="s">
        <v>3289</v>
      </c>
      <c r="AQ123" s="82" t="s">
        <v>3291</v>
      </c>
      <c r="AR123" s="82" t="s">
        <v>2868</v>
      </c>
      <c r="AS123" s="82" t="s">
        <v>2868</v>
      </c>
      <c r="AT123" s="82" t="s">
        <v>3302</v>
      </c>
      <c r="AU123" s="82" t="s">
        <v>3293</v>
      </c>
      <c r="AV123" s="82" t="s">
        <v>3291</v>
      </c>
      <c r="AW123" s="82" t="s">
        <v>3291</v>
      </c>
      <c r="AX123" s="82" t="s">
        <v>4291</v>
      </c>
      <c r="AY123" s="82" t="s">
        <v>3289</v>
      </c>
      <c r="AZ123" s="82" t="s">
        <v>3294</v>
      </c>
      <c r="BA123" s="82" t="s">
        <v>3291</v>
      </c>
      <c r="BB123" s="82" t="s">
        <v>3301</v>
      </c>
      <c r="BC123" s="82" t="s">
        <v>3293</v>
      </c>
      <c r="BD123" s="82" t="s">
        <v>3289</v>
      </c>
      <c r="BE123" s="82" t="s">
        <v>3291</v>
      </c>
      <c r="BF123" s="82" t="s">
        <v>2868</v>
      </c>
      <c r="BG123" s="82" t="s">
        <v>2868</v>
      </c>
      <c r="BH123" s="82" t="s">
        <v>3302</v>
      </c>
      <c r="BI123" s="82" t="s">
        <v>3293</v>
      </c>
      <c r="BJ123" s="82" t="s">
        <v>3291</v>
      </c>
      <c r="BK123" s="82" t="s">
        <v>3291</v>
      </c>
      <c r="BL123" s="82" t="s">
        <v>4278</v>
      </c>
      <c r="BM123" s="82" t="s">
        <v>3289</v>
      </c>
      <c r="BN123" s="82" t="s">
        <v>3294</v>
      </c>
      <c r="BO123" s="82" t="s">
        <v>3291</v>
      </c>
      <c r="BP123" s="82" t="s">
        <v>3301</v>
      </c>
      <c r="BQ123" s="82" t="s">
        <v>3293</v>
      </c>
      <c r="BR123" s="82" t="s">
        <v>3289</v>
      </c>
      <c r="BS123" s="82" t="s">
        <v>3291</v>
      </c>
      <c r="BT123" s="82" t="s">
        <v>2868</v>
      </c>
      <c r="BU123" s="82" t="s">
        <v>2868</v>
      </c>
      <c r="BV123" s="82" t="s">
        <v>3302</v>
      </c>
      <c r="BW123" s="82" t="s">
        <v>3293</v>
      </c>
      <c r="BX123" s="82" t="s">
        <v>3291</v>
      </c>
      <c r="BY123" s="82" t="s">
        <v>3291</v>
      </c>
      <c r="BZ123" s="82" t="s">
        <v>4298</v>
      </c>
      <c r="CA123" s="82" t="s">
        <v>3289</v>
      </c>
      <c r="CB123" s="82" t="s">
        <v>3294</v>
      </c>
      <c r="CC123" s="82" t="s">
        <v>3291</v>
      </c>
      <c r="CD123" s="82" t="s">
        <v>3301</v>
      </c>
      <c r="CE123" s="82" t="s">
        <v>3293</v>
      </c>
      <c r="CF123" s="82" t="s">
        <v>3289</v>
      </c>
      <c r="CG123" s="82" t="s">
        <v>3291</v>
      </c>
      <c r="CH123" s="82" t="s">
        <v>2868</v>
      </c>
      <c r="CI123" s="82" t="s">
        <v>2868</v>
      </c>
      <c r="CJ123" s="82" t="s">
        <v>3302</v>
      </c>
      <c r="CK123" s="82" t="s">
        <v>3293</v>
      </c>
      <c r="CL123" s="82" t="s">
        <v>3291</v>
      </c>
      <c r="CM123" s="82" t="s">
        <v>3291</v>
      </c>
      <c r="CN123" s="82" t="s">
        <v>4301</v>
      </c>
      <c r="CO123" s="82" t="s">
        <v>3289</v>
      </c>
      <c r="CP123" s="82" t="s">
        <v>3294</v>
      </c>
      <c r="CQ123" s="82" t="s">
        <v>3291</v>
      </c>
      <c r="CR123" s="82" t="s">
        <v>3301</v>
      </c>
      <c r="CS123" s="82" t="s">
        <v>3293</v>
      </c>
      <c r="CT123" s="82" t="s">
        <v>3289</v>
      </c>
      <c r="CU123" s="82" t="s">
        <v>3291</v>
      </c>
      <c r="CV123" s="82" t="s">
        <v>2868</v>
      </c>
      <c r="CW123" s="82" t="s">
        <v>2868</v>
      </c>
      <c r="CX123" s="82" t="s">
        <v>3302</v>
      </c>
      <c r="CY123" s="82" t="s">
        <v>3293</v>
      </c>
      <c r="CZ123" s="82" t="s">
        <v>3291</v>
      </c>
      <c r="DA123" s="82" t="s">
        <v>3291</v>
      </c>
      <c r="DB123" s="82" t="s">
        <v>4279</v>
      </c>
      <c r="DC123" s="82" t="s">
        <v>3289</v>
      </c>
      <c r="DD123" s="82" t="s">
        <v>3294</v>
      </c>
      <c r="DE123" s="82" t="s">
        <v>3291</v>
      </c>
      <c r="DF123" s="82" t="s">
        <v>3301</v>
      </c>
      <c r="DG123" s="82" t="s">
        <v>3293</v>
      </c>
      <c r="DH123" s="82" t="s">
        <v>3289</v>
      </c>
      <c r="DI123" s="82" t="s">
        <v>3291</v>
      </c>
      <c r="DJ123" s="82" t="s">
        <v>2868</v>
      </c>
      <c r="DK123" s="82" t="s">
        <v>2868</v>
      </c>
      <c r="DL123" s="82" t="s">
        <v>3302</v>
      </c>
      <c r="DM123" s="82" t="s">
        <v>3293</v>
      </c>
      <c r="DN123" s="82" t="s">
        <v>3291</v>
      </c>
      <c r="DO123" s="82" t="s">
        <v>3291</v>
      </c>
      <c r="DP123" s="82" t="s">
        <v>4281</v>
      </c>
      <c r="DQ123" s="82" t="s">
        <v>3297</v>
      </c>
      <c r="DR123" s="82" t="s">
        <v>2868</v>
      </c>
      <c r="DS123" s="82" t="s">
        <v>2868</v>
      </c>
      <c r="DT123" s="82" t="s">
        <v>2868</v>
      </c>
      <c r="DU123" s="82" t="s">
        <v>2868</v>
      </c>
      <c r="DV123" s="82" t="s">
        <v>2868</v>
      </c>
      <c r="DW123" s="82" t="s">
        <v>2868</v>
      </c>
      <c r="DX123" s="82" t="s">
        <v>2868</v>
      </c>
      <c r="DY123" s="82" t="s">
        <v>2868</v>
      </c>
      <c r="DZ123" s="82" t="s">
        <v>2868</v>
      </c>
      <c r="EA123" s="82" t="s">
        <v>2868</v>
      </c>
      <c r="EB123" s="82" t="s">
        <v>2868</v>
      </c>
      <c r="EC123" s="82" t="s">
        <v>2868</v>
      </c>
      <c r="ED123" s="82" t="s">
        <v>4299</v>
      </c>
      <c r="EE123" s="82" t="s">
        <v>3289</v>
      </c>
      <c r="EF123" s="82" t="s">
        <v>3294</v>
      </c>
      <c r="EG123" s="82" t="s">
        <v>3291</v>
      </c>
      <c r="EH123" s="82" t="s">
        <v>3301</v>
      </c>
      <c r="EI123" s="82" t="s">
        <v>3293</v>
      </c>
      <c r="EJ123" s="82" t="s">
        <v>3289</v>
      </c>
      <c r="EK123" s="82" t="s">
        <v>3291</v>
      </c>
      <c r="EL123" s="82" t="s">
        <v>2868</v>
      </c>
      <c r="EM123" s="82" t="s">
        <v>2868</v>
      </c>
      <c r="EN123" s="82" t="s">
        <v>3302</v>
      </c>
      <c r="EO123" s="82" t="s">
        <v>3293</v>
      </c>
      <c r="EP123" s="82" t="s">
        <v>3291</v>
      </c>
      <c r="EQ123" s="82" t="s">
        <v>3291</v>
      </c>
      <c r="ER123" s="82" t="s">
        <v>4296</v>
      </c>
      <c r="ES123" s="82" t="s">
        <v>3289</v>
      </c>
      <c r="ET123" s="82" t="s">
        <v>3294</v>
      </c>
      <c r="EU123" s="82" t="s">
        <v>3291</v>
      </c>
      <c r="EV123" s="82" t="s">
        <v>3301</v>
      </c>
      <c r="EW123" s="82" t="s">
        <v>3293</v>
      </c>
      <c r="EX123" s="82" t="s">
        <v>3289</v>
      </c>
      <c r="EY123" s="82" t="s">
        <v>3291</v>
      </c>
      <c r="EZ123" s="82" t="s">
        <v>2868</v>
      </c>
      <c r="FA123" s="82" t="s">
        <v>2868</v>
      </c>
      <c r="FB123" s="82" t="s">
        <v>3302</v>
      </c>
      <c r="FC123" s="82" t="s">
        <v>3293</v>
      </c>
      <c r="FD123" s="82" t="s">
        <v>3291</v>
      </c>
      <c r="FE123" s="82" t="s">
        <v>3291</v>
      </c>
      <c r="FF123" s="82" t="s">
        <v>4283</v>
      </c>
      <c r="FG123" s="82" t="s">
        <v>3289</v>
      </c>
      <c r="FH123" s="82" t="s">
        <v>3294</v>
      </c>
      <c r="FI123" s="82" t="s">
        <v>3291</v>
      </c>
      <c r="FJ123" s="82" t="s">
        <v>3301</v>
      </c>
      <c r="FK123" s="82" t="s">
        <v>3293</v>
      </c>
      <c r="FL123" s="82" t="s">
        <v>3289</v>
      </c>
      <c r="FM123" s="82" t="s">
        <v>3291</v>
      </c>
      <c r="FN123" s="82" t="s">
        <v>2868</v>
      </c>
      <c r="FO123" s="82" t="s">
        <v>2868</v>
      </c>
      <c r="FP123" s="82" t="s">
        <v>3302</v>
      </c>
      <c r="FQ123" s="82" t="s">
        <v>3293</v>
      </c>
      <c r="FR123" s="82" t="s">
        <v>3291</v>
      </c>
      <c r="FS123" s="82" t="s">
        <v>3291</v>
      </c>
      <c r="FT123" s="82" t="s">
        <v>4293</v>
      </c>
      <c r="FU123" s="82" t="s">
        <v>3289</v>
      </c>
      <c r="FV123" s="82" t="s">
        <v>3294</v>
      </c>
      <c r="FW123" s="82" t="s">
        <v>3291</v>
      </c>
      <c r="FX123" s="82" t="s">
        <v>3301</v>
      </c>
      <c r="FY123" s="82" t="s">
        <v>3293</v>
      </c>
      <c r="FZ123" s="82" t="s">
        <v>3289</v>
      </c>
      <c r="GA123" s="82" t="s">
        <v>3291</v>
      </c>
      <c r="GB123" s="82" t="s">
        <v>2868</v>
      </c>
      <c r="GC123" s="82" t="s">
        <v>2868</v>
      </c>
      <c r="GD123" s="82" t="s">
        <v>3302</v>
      </c>
      <c r="GE123" s="82" t="s">
        <v>3293</v>
      </c>
      <c r="GF123" s="82" t="s">
        <v>3291</v>
      </c>
      <c r="GG123" s="82" t="s">
        <v>3291</v>
      </c>
      <c r="GH123" s="82" t="s">
        <v>4284</v>
      </c>
      <c r="GI123" s="82" t="s">
        <v>3289</v>
      </c>
      <c r="GJ123" s="82" t="s">
        <v>3294</v>
      </c>
      <c r="GK123" s="82" t="s">
        <v>3291</v>
      </c>
      <c r="GL123" s="82" t="s">
        <v>3301</v>
      </c>
      <c r="GM123" s="82" t="s">
        <v>3293</v>
      </c>
      <c r="GN123" s="82" t="s">
        <v>3289</v>
      </c>
      <c r="GO123" s="82" t="s">
        <v>3291</v>
      </c>
      <c r="GP123" s="82" t="s">
        <v>2868</v>
      </c>
      <c r="GQ123" s="82" t="s">
        <v>2868</v>
      </c>
      <c r="GR123" s="82" t="s">
        <v>3302</v>
      </c>
      <c r="GS123" s="82" t="s">
        <v>3293</v>
      </c>
      <c r="GT123" s="82" t="s">
        <v>3291</v>
      </c>
      <c r="GU123" s="82" t="s">
        <v>3291</v>
      </c>
      <c r="GV123" s="82" t="s">
        <v>4300</v>
      </c>
      <c r="GW123" s="82" t="s">
        <v>3289</v>
      </c>
      <c r="GX123" s="82" t="s">
        <v>3294</v>
      </c>
      <c r="GY123" s="82" t="s">
        <v>3291</v>
      </c>
      <c r="GZ123" s="82" t="s">
        <v>3301</v>
      </c>
      <c r="HA123" s="82" t="s">
        <v>3293</v>
      </c>
      <c r="HB123" s="82" t="s">
        <v>3289</v>
      </c>
      <c r="HC123" s="82" t="s">
        <v>3291</v>
      </c>
      <c r="HD123" s="82" t="s">
        <v>2868</v>
      </c>
      <c r="HE123" s="82" t="s">
        <v>2868</v>
      </c>
      <c r="HF123" s="82" t="s">
        <v>3302</v>
      </c>
      <c r="HG123" s="82" t="s">
        <v>3293</v>
      </c>
      <c r="HH123" s="82" t="s">
        <v>3291</v>
      </c>
      <c r="HI123" s="82" t="s">
        <v>3291</v>
      </c>
      <c r="HJ123" s="82" t="s">
        <v>4286</v>
      </c>
      <c r="HK123" s="82" t="s">
        <v>3289</v>
      </c>
      <c r="HL123" s="82" t="s">
        <v>3294</v>
      </c>
      <c r="HM123" s="82" t="s">
        <v>3291</v>
      </c>
      <c r="HN123" s="82" t="s">
        <v>3301</v>
      </c>
      <c r="HO123" s="82" t="s">
        <v>3293</v>
      </c>
      <c r="HP123" s="82" t="s">
        <v>3289</v>
      </c>
      <c r="HQ123" s="82" t="s">
        <v>3291</v>
      </c>
      <c r="HR123" s="82" t="s">
        <v>2868</v>
      </c>
      <c r="HS123" s="82" t="s">
        <v>2868</v>
      </c>
      <c r="HT123" s="82" t="s">
        <v>3302</v>
      </c>
      <c r="HU123" s="82" t="s">
        <v>3293</v>
      </c>
      <c r="HV123" s="82" t="s">
        <v>3291</v>
      </c>
      <c r="HW123" s="82" t="s">
        <v>3291</v>
      </c>
      <c r="HX123" s="82" t="s">
        <v>4287</v>
      </c>
      <c r="HY123" s="82" t="s">
        <v>3289</v>
      </c>
      <c r="HZ123" s="82" t="s">
        <v>3294</v>
      </c>
      <c r="IA123" s="82" t="s">
        <v>3291</v>
      </c>
      <c r="IB123" s="82" t="s">
        <v>3301</v>
      </c>
      <c r="IC123" s="82" t="s">
        <v>3293</v>
      </c>
      <c r="ID123" s="82" t="s">
        <v>3289</v>
      </c>
      <c r="IE123" s="82" t="s">
        <v>3291</v>
      </c>
      <c r="IF123" s="82" t="s">
        <v>2868</v>
      </c>
      <c r="IG123" s="82" t="s">
        <v>2868</v>
      </c>
      <c r="IH123" s="82" t="s">
        <v>3302</v>
      </c>
      <c r="II123" s="82" t="s">
        <v>3293</v>
      </c>
      <c r="IJ123" s="82" t="s">
        <v>3291</v>
      </c>
      <c r="IK123" s="82" t="s">
        <v>3291</v>
      </c>
      <c r="IL123" s="82" t="s">
        <v>4289</v>
      </c>
      <c r="IM123" s="82" t="s">
        <v>3289</v>
      </c>
      <c r="IN123" s="82" t="s">
        <v>3294</v>
      </c>
      <c r="IO123" s="82" t="s">
        <v>3291</v>
      </c>
      <c r="IP123" s="82" t="s">
        <v>3301</v>
      </c>
      <c r="IQ123" s="82" t="s">
        <v>3293</v>
      </c>
      <c r="IR123" s="82" t="s">
        <v>3289</v>
      </c>
      <c r="IS123" s="82" t="s">
        <v>3291</v>
      </c>
      <c r="IT123" s="82" t="s">
        <v>2868</v>
      </c>
      <c r="IU123" s="82" t="s">
        <v>2868</v>
      </c>
      <c r="IV123" s="82" t="s">
        <v>3302</v>
      </c>
      <c r="IW123" s="82" t="s">
        <v>3293</v>
      </c>
      <c r="IX123" s="82" t="s">
        <v>3291</v>
      </c>
      <c r="IY123" s="82" t="s">
        <v>3291</v>
      </c>
      <c r="IZ123" s="82" t="s">
        <v>4021</v>
      </c>
      <c r="JA123" s="82" t="s">
        <v>3289</v>
      </c>
      <c r="JB123" s="82" t="s">
        <v>3294</v>
      </c>
      <c r="JC123" s="82" t="s">
        <v>3291</v>
      </c>
      <c r="JD123" s="82" t="s">
        <v>3301</v>
      </c>
      <c r="JE123" s="82" t="s">
        <v>3293</v>
      </c>
      <c r="JF123" s="82" t="s">
        <v>3289</v>
      </c>
      <c r="JG123" s="82" t="s">
        <v>3291</v>
      </c>
      <c r="JH123" s="82" t="s">
        <v>2868</v>
      </c>
      <c r="JI123" s="82" t="s">
        <v>2868</v>
      </c>
      <c r="JJ123" s="82" t="s">
        <v>3302</v>
      </c>
      <c r="JK123" s="82" t="s">
        <v>3293</v>
      </c>
      <c r="JL123" s="82" t="s">
        <v>3291</v>
      </c>
      <c r="JM123" s="82" t="s">
        <v>3291</v>
      </c>
      <c r="JN123" s="82" t="s">
        <v>2868</v>
      </c>
      <c r="JO123" s="82" t="s">
        <v>2868</v>
      </c>
      <c r="JP123" s="82" t="s">
        <v>2868</v>
      </c>
      <c r="JQ123" s="82" t="s">
        <v>2868</v>
      </c>
      <c r="JR123" s="82" t="s">
        <v>2868</v>
      </c>
      <c r="JS123" s="82" t="s">
        <v>2868</v>
      </c>
      <c r="JT123" s="82" t="s">
        <v>2868</v>
      </c>
      <c r="JU123" s="82" t="s">
        <v>2868</v>
      </c>
      <c r="JV123" s="82" t="s">
        <v>2868</v>
      </c>
      <c r="JW123" s="82" t="s">
        <v>2868</v>
      </c>
      <c r="JX123" s="82" t="s">
        <v>2868</v>
      </c>
      <c r="JY123" s="82" t="s">
        <v>2868</v>
      </c>
      <c r="JZ123" s="82" t="s">
        <v>2868</v>
      </c>
      <c r="KA123" s="82" t="s">
        <v>2868</v>
      </c>
      <c r="KB123" s="82" t="s">
        <v>2868</v>
      </c>
      <c r="KC123" s="82" t="s">
        <v>2868</v>
      </c>
      <c r="KD123" s="82" t="s">
        <v>2868</v>
      </c>
      <c r="KE123" s="82" t="s">
        <v>2868</v>
      </c>
      <c r="KF123" s="82" t="s">
        <v>2868</v>
      </c>
      <c r="KG123" s="82" t="s">
        <v>2868</v>
      </c>
      <c r="KH123" s="82" t="s">
        <v>2868</v>
      </c>
      <c r="KI123" s="82" t="s">
        <v>2868</v>
      </c>
      <c r="KJ123" s="82" t="s">
        <v>2868</v>
      </c>
      <c r="KK123" s="82" t="s">
        <v>2868</v>
      </c>
      <c r="KL123" s="82" t="s">
        <v>2868</v>
      </c>
      <c r="KM123" s="82" t="s">
        <v>2868</v>
      </c>
      <c r="KN123" s="82" t="s">
        <v>2868</v>
      </c>
      <c r="KO123" s="82" t="s">
        <v>2868</v>
      </c>
      <c r="KP123" s="82" t="s">
        <v>2868</v>
      </c>
      <c r="KQ123" s="82" t="s">
        <v>2868</v>
      </c>
      <c r="KR123" s="82" t="s">
        <v>2868</v>
      </c>
      <c r="KS123" s="82" t="s">
        <v>2868</v>
      </c>
      <c r="KT123" s="82" t="s">
        <v>2868</v>
      </c>
      <c r="KU123" s="82" t="s">
        <v>2868</v>
      </c>
      <c r="KV123" s="82" t="s">
        <v>2868</v>
      </c>
      <c r="KW123" s="82" t="s">
        <v>2868</v>
      </c>
      <c r="KX123" s="82" t="s">
        <v>2868</v>
      </c>
      <c r="KY123" s="82" t="s">
        <v>2868</v>
      </c>
      <c r="KZ123" s="82" t="s">
        <v>2868</v>
      </c>
      <c r="LA123" s="82" t="s">
        <v>2868</v>
      </c>
      <c r="LB123" s="82" t="s">
        <v>2868</v>
      </c>
      <c r="LC123" s="82" t="s">
        <v>2868</v>
      </c>
      <c r="LD123" s="82" t="s">
        <v>2868</v>
      </c>
      <c r="LE123" s="82" t="s">
        <v>2868</v>
      </c>
      <c r="LF123" s="82" t="s">
        <v>2868</v>
      </c>
      <c r="LG123" s="82" t="s">
        <v>2868</v>
      </c>
      <c r="LH123" s="82" t="s">
        <v>2868</v>
      </c>
      <c r="LI123" s="82" t="s">
        <v>2868</v>
      </c>
      <c r="LJ123" s="82" t="s">
        <v>2868</v>
      </c>
      <c r="LK123" s="82" t="s">
        <v>2868</v>
      </c>
      <c r="LL123" s="82" t="s">
        <v>2868</v>
      </c>
      <c r="LM123" s="82" t="s">
        <v>2868</v>
      </c>
      <c r="LN123" s="82" t="s">
        <v>2868</v>
      </c>
      <c r="LO123" s="82" t="s">
        <v>2868</v>
      </c>
      <c r="LP123" s="82" t="s">
        <v>2868</v>
      </c>
      <c r="LQ123" s="82" t="s">
        <v>2868</v>
      </c>
      <c r="LR123" s="82" t="s">
        <v>2868</v>
      </c>
      <c r="LS123" s="82" t="s">
        <v>2868</v>
      </c>
      <c r="LT123" s="82" t="s">
        <v>2868</v>
      </c>
      <c r="LU123" s="82" t="s">
        <v>2868</v>
      </c>
      <c r="LV123" s="82" t="s">
        <v>2868</v>
      </c>
      <c r="LW123" s="82" t="s">
        <v>2868</v>
      </c>
      <c r="LX123" s="82" t="s">
        <v>2868</v>
      </c>
      <c r="LY123" s="82" t="s">
        <v>2868</v>
      </c>
      <c r="LZ123" s="82" t="s">
        <v>2868</v>
      </c>
      <c r="MA123" s="82" t="s">
        <v>2868</v>
      </c>
      <c r="MB123" s="82" t="s">
        <v>2868</v>
      </c>
      <c r="MC123" s="82" t="s">
        <v>2868</v>
      </c>
      <c r="MD123" s="82" t="s">
        <v>2868</v>
      </c>
      <c r="ME123" s="82" t="s">
        <v>2868</v>
      </c>
      <c r="MF123" s="82" t="s">
        <v>2868</v>
      </c>
      <c r="MG123" s="82" t="s">
        <v>2868</v>
      </c>
      <c r="MH123" s="82" t="s">
        <v>2868</v>
      </c>
      <c r="MI123" s="82" t="s">
        <v>2868</v>
      </c>
      <c r="MJ123" s="82" t="s">
        <v>2868</v>
      </c>
      <c r="MK123" s="82" t="s">
        <v>2868</v>
      </c>
      <c r="ML123" s="82" t="s">
        <v>2868</v>
      </c>
      <c r="MM123" s="82" t="s">
        <v>2868</v>
      </c>
      <c r="MN123" s="82" t="s">
        <v>2868</v>
      </c>
      <c r="MO123" s="82" t="s">
        <v>2868</v>
      </c>
      <c r="MP123" s="82" t="s">
        <v>2868</v>
      </c>
      <c r="MQ123" s="82" t="s">
        <v>2868</v>
      </c>
      <c r="MR123" s="82" t="s">
        <v>2868</v>
      </c>
      <c r="MS123" s="82" t="s">
        <v>2868</v>
      </c>
      <c r="MT123" s="82" t="s">
        <v>2868</v>
      </c>
      <c r="MU123" s="82" t="s">
        <v>2868</v>
      </c>
      <c r="MV123" s="82" t="s">
        <v>2868</v>
      </c>
      <c r="MW123" s="82" t="s">
        <v>2868</v>
      </c>
      <c r="MX123" s="82" t="s">
        <v>2868</v>
      </c>
      <c r="MY123" s="82" t="s">
        <v>2868</v>
      </c>
      <c r="MZ123" s="82" t="s">
        <v>2868</v>
      </c>
      <c r="NA123" s="82" t="s">
        <v>2868</v>
      </c>
      <c r="NB123" s="82" t="s">
        <v>2868</v>
      </c>
      <c r="NC123" s="82" t="s">
        <v>2868</v>
      </c>
      <c r="ND123" s="82" t="s">
        <v>2868</v>
      </c>
      <c r="NE123" s="82" t="s">
        <v>2868</v>
      </c>
      <c r="NF123" s="82" t="s">
        <v>2868</v>
      </c>
      <c r="NG123" s="82" t="s">
        <v>2868</v>
      </c>
      <c r="NH123" s="82" t="s">
        <v>2868</v>
      </c>
      <c r="NI123" s="82" t="s">
        <v>2868</v>
      </c>
      <c r="NJ123" s="82" t="s">
        <v>2868</v>
      </c>
      <c r="NK123" s="82" t="s">
        <v>2868</v>
      </c>
      <c r="NL123" s="82" t="s">
        <v>2868</v>
      </c>
      <c r="NM123" s="82" t="s">
        <v>2868</v>
      </c>
      <c r="NN123" s="82" t="s">
        <v>2868</v>
      </c>
      <c r="NO123" s="82" t="s">
        <v>2868</v>
      </c>
      <c r="NP123" s="82" t="s">
        <v>2868</v>
      </c>
      <c r="NQ123" s="82" t="s">
        <v>2868</v>
      </c>
      <c r="NR123" s="82" t="s">
        <v>2868</v>
      </c>
      <c r="NS123" s="82" t="s">
        <v>2868</v>
      </c>
      <c r="NT123" s="82" t="s">
        <v>2868</v>
      </c>
      <c r="NU123" s="82" t="s">
        <v>2868</v>
      </c>
      <c r="NV123" s="82" t="s">
        <v>2868</v>
      </c>
      <c r="NW123" s="82" t="s">
        <v>2868</v>
      </c>
      <c r="NX123" s="82" t="s">
        <v>2868</v>
      </c>
      <c r="NY123" s="82" t="s">
        <v>2868</v>
      </c>
      <c r="NZ123" s="82" t="s">
        <v>2868</v>
      </c>
      <c r="OA123" s="82" t="s">
        <v>2868</v>
      </c>
      <c r="OB123" s="82" t="s">
        <v>2868</v>
      </c>
      <c r="OC123" s="82" t="s">
        <v>2868</v>
      </c>
      <c r="OD123" s="82" t="s">
        <v>2868</v>
      </c>
      <c r="OE123" s="82" t="s">
        <v>2868</v>
      </c>
      <c r="OF123" s="82" t="s">
        <v>2868</v>
      </c>
      <c r="OG123" s="82" t="s">
        <v>2868</v>
      </c>
      <c r="OH123" s="82" t="s">
        <v>2868</v>
      </c>
      <c r="OI123" s="82" t="s">
        <v>2868</v>
      </c>
      <c r="OJ123" s="82" t="s">
        <v>2868</v>
      </c>
      <c r="OK123" s="82" t="s">
        <v>2868</v>
      </c>
      <c r="OL123" s="82" t="s">
        <v>2868</v>
      </c>
      <c r="OM123" s="82" t="s">
        <v>2868</v>
      </c>
      <c r="ON123" s="82" t="s">
        <v>2868</v>
      </c>
      <c r="OO123" s="82" t="s">
        <v>2868</v>
      </c>
      <c r="OP123" s="82" t="s">
        <v>2868</v>
      </c>
      <c r="OQ123" s="82" t="s">
        <v>2868</v>
      </c>
      <c r="OR123" s="82" t="s">
        <v>2868</v>
      </c>
      <c r="OS123" s="82" t="s">
        <v>2868</v>
      </c>
      <c r="OT123" s="82" t="s">
        <v>2868</v>
      </c>
      <c r="OU123" s="82" t="s">
        <v>2868</v>
      </c>
      <c r="OV123" s="82" t="s">
        <v>2868</v>
      </c>
      <c r="OW123" s="82" t="s">
        <v>2868</v>
      </c>
      <c r="OX123" s="82" t="s">
        <v>2868</v>
      </c>
      <c r="OY123" s="82" t="s">
        <v>2868</v>
      </c>
      <c r="OZ123" s="82" t="s">
        <v>2868</v>
      </c>
      <c r="PA123" s="82" t="s">
        <v>2868</v>
      </c>
      <c r="PB123" s="82" t="s">
        <v>2868</v>
      </c>
      <c r="PC123" s="82" t="s">
        <v>2868</v>
      </c>
      <c r="PD123" s="82" t="s">
        <v>2868</v>
      </c>
      <c r="PE123" s="82" t="s">
        <v>2868</v>
      </c>
      <c r="PF123" s="82" t="s">
        <v>2868</v>
      </c>
      <c r="PG123" s="82" t="s">
        <v>2868</v>
      </c>
      <c r="PH123" s="82" t="s">
        <v>2868</v>
      </c>
      <c r="PI123" s="82" t="s">
        <v>2868</v>
      </c>
      <c r="PJ123" s="82" t="s">
        <v>2868</v>
      </c>
      <c r="PK123" s="82" t="s">
        <v>2868</v>
      </c>
      <c r="PL123" s="82" t="s">
        <v>2868</v>
      </c>
      <c r="PM123" s="82" t="s">
        <v>2868</v>
      </c>
      <c r="PN123" s="82" t="s">
        <v>2868</v>
      </c>
      <c r="PO123" s="82" t="s">
        <v>2868</v>
      </c>
      <c r="PP123" s="82" t="s">
        <v>2868</v>
      </c>
      <c r="PQ123" s="82" t="s">
        <v>2868</v>
      </c>
      <c r="PR123" s="82" t="s">
        <v>2868</v>
      </c>
      <c r="PS123" s="82" t="s">
        <v>2868</v>
      </c>
      <c r="PT123" s="82" t="s">
        <v>2868</v>
      </c>
      <c r="PU123" s="82" t="s">
        <v>2868</v>
      </c>
      <c r="PV123" s="82" t="s">
        <v>2868</v>
      </c>
      <c r="PW123" s="82" t="s">
        <v>2868</v>
      </c>
      <c r="PX123" s="82" t="s">
        <v>2868</v>
      </c>
      <c r="PY123" s="82" t="s">
        <v>2868</v>
      </c>
      <c r="PZ123" s="82" t="s">
        <v>2868</v>
      </c>
      <c r="QA123" s="82" t="s">
        <v>2868</v>
      </c>
      <c r="QB123" s="82" t="s">
        <v>2868</v>
      </c>
      <c r="QC123" s="82" t="s">
        <v>2868</v>
      </c>
      <c r="QD123" s="82" t="s">
        <v>2868</v>
      </c>
      <c r="QE123" s="82" t="s">
        <v>2868</v>
      </c>
      <c r="QF123" s="82" t="s">
        <v>2868</v>
      </c>
      <c r="QG123" s="82" t="s">
        <v>2868</v>
      </c>
      <c r="QH123" s="82" t="s">
        <v>2868</v>
      </c>
      <c r="QI123" s="82" t="s">
        <v>2868</v>
      </c>
      <c r="QJ123" s="82" t="s">
        <v>2868</v>
      </c>
      <c r="QK123" s="82" t="s">
        <v>2868</v>
      </c>
      <c r="QL123" s="82" t="s">
        <v>2868</v>
      </c>
      <c r="QM123" s="82" t="s">
        <v>2868</v>
      </c>
    </row>
    <row r="124" spans="2:455">
      <c r="B124" s="82" t="s">
        <v>3035</v>
      </c>
      <c r="C124" s="82" t="s">
        <v>4252</v>
      </c>
      <c r="D124" s="82" t="s">
        <v>3035</v>
      </c>
      <c r="E124" s="82" t="s">
        <v>3357</v>
      </c>
      <c r="F124" s="82" t="s">
        <v>849</v>
      </c>
      <c r="G124" s="82" t="s">
        <v>2395</v>
      </c>
      <c r="H124" s="82" t="s">
        <v>2395</v>
      </c>
      <c r="I124" s="82" t="s">
        <v>4019</v>
      </c>
      <c r="J124" s="82" t="s">
        <v>4021</v>
      </c>
      <c r="K124" s="82" t="s">
        <v>3303</v>
      </c>
      <c r="L124" s="82" t="s">
        <v>3291</v>
      </c>
      <c r="M124" s="82" t="s">
        <v>3297</v>
      </c>
      <c r="N124" s="82" t="s">
        <v>3305</v>
      </c>
      <c r="O124" s="82" t="s">
        <v>3291</v>
      </c>
      <c r="P124" s="82" t="s">
        <v>3306</v>
      </c>
      <c r="Q124" s="82" t="s">
        <v>3291</v>
      </c>
      <c r="R124" s="82" t="s">
        <v>3304</v>
      </c>
      <c r="S124" s="82" t="s">
        <v>3291</v>
      </c>
      <c r="T124" s="82" t="s">
        <v>2868</v>
      </c>
      <c r="U124" s="82" t="s">
        <v>2868</v>
      </c>
      <c r="V124" s="82" t="s">
        <v>4276</v>
      </c>
      <c r="W124" s="82" t="s">
        <v>3289</v>
      </c>
      <c r="X124" s="82" t="s">
        <v>3294</v>
      </c>
      <c r="Y124" s="82" t="s">
        <v>3291</v>
      </c>
      <c r="Z124" s="82" t="s">
        <v>3301</v>
      </c>
      <c r="AA124" s="82" t="s">
        <v>3293</v>
      </c>
      <c r="AB124" s="82" t="s">
        <v>3289</v>
      </c>
      <c r="AC124" s="82" t="s">
        <v>3291</v>
      </c>
      <c r="AD124" s="82" t="s">
        <v>2868</v>
      </c>
      <c r="AE124" s="82" t="s">
        <v>2868</v>
      </c>
      <c r="AF124" s="82" t="s">
        <v>3302</v>
      </c>
      <c r="AG124" s="82" t="s">
        <v>3293</v>
      </c>
      <c r="AH124" s="82" t="s">
        <v>3291</v>
      </c>
      <c r="AI124" s="82" t="s">
        <v>3291</v>
      </c>
      <c r="AJ124" s="82" t="s">
        <v>4290</v>
      </c>
      <c r="AK124" s="82" t="s">
        <v>3289</v>
      </c>
      <c r="AL124" s="82" t="s">
        <v>3294</v>
      </c>
      <c r="AM124" s="82" t="s">
        <v>3291</v>
      </c>
      <c r="AN124" s="82" t="s">
        <v>3301</v>
      </c>
      <c r="AO124" s="82" t="s">
        <v>3293</v>
      </c>
      <c r="AP124" s="82" t="s">
        <v>3289</v>
      </c>
      <c r="AQ124" s="82" t="s">
        <v>3291</v>
      </c>
      <c r="AR124" s="82" t="s">
        <v>2868</v>
      </c>
      <c r="AS124" s="82" t="s">
        <v>2868</v>
      </c>
      <c r="AT124" s="82" t="s">
        <v>3302</v>
      </c>
      <c r="AU124" s="82" t="s">
        <v>3293</v>
      </c>
      <c r="AV124" s="82" t="s">
        <v>3291</v>
      </c>
      <c r="AW124" s="82" t="s">
        <v>3291</v>
      </c>
      <c r="AX124" s="82" t="s">
        <v>4277</v>
      </c>
      <c r="AY124" s="82" t="s">
        <v>3289</v>
      </c>
      <c r="AZ124" s="82" t="s">
        <v>3294</v>
      </c>
      <c r="BA124" s="82" t="s">
        <v>3291</v>
      </c>
      <c r="BB124" s="82" t="s">
        <v>3301</v>
      </c>
      <c r="BC124" s="82" t="s">
        <v>3293</v>
      </c>
      <c r="BD124" s="82" t="s">
        <v>3289</v>
      </c>
      <c r="BE124" s="82" t="s">
        <v>3291</v>
      </c>
      <c r="BF124" s="82" t="s">
        <v>2868</v>
      </c>
      <c r="BG124" s="82" t="s">
        <v>2868</v>
      </c>
      <c r="BH124" s="82" t="s">
        <v>3302</v>
      </c>
      <c r="BI124" s="82" t="s">
        <v>3293</v>
      </c>
      <c r="BJ124" s="82" t="s">
        <v>3291</v>
      </c>
      <c r="BK124" s="82" t="s">
        <v>3291</v>
      </c>
      <c r="BL124" s="82" t="s">
        <v>4291</v>
      </c>
      <c r="BM124" s="82" t="s">
        <v>3289</v>
      </c>
      <c r="BN124" s="82" t="s">
        <v>3319</v>
      </c>
      <c r="BO124" s="82" t="s">
        <v>3291</v>
      </c>
      <c r="BP124" s="82" t="s">
        <v>3334</v>
      </c>
      <c r="BQ124" s="82" t="s">
        <v>3293</v>
      </c>
      <c r="BR124" s="82" t="s">
        <v>3289</v>
      </c>
      <c r="BS124" s="82" t="s">
        <v>3291</v>
      </c>
      <c r="BT124" s="82" t="s">
        <v>2868</v>
      </c>
      <c r="BU124" s="82" t="s">
        <v>2868</v>
      </c>
      <c r="BV124" s="82" t="s">
        <v>3302</v>
      </c>
      <c r="BW124" s="82" t="s">
        <v>3293</v>
      </c>
      <c r="BX124" s="82" t="s">
        <v>3291</v>
      </c>
      <c r="BY124" s="82" t="s">
        <v>3291</v>
      </c>
      <c r="BZ124" s="82" t="s">
        <v>4278</v>
      </c>
      <c r="CA124" s="82" t="s">
        <v>3289</v>
      </c>
      <c r="CB124" s="82" t="s">
        <v>3294</v>
      </c>
      <c r="CC124" s="82" t="s">
        <v>3291</v>
      </c>
      <c r="CD124" s="82" t="s">
        <v>3298</v>
      </c>
      <c r="CE124" s="82" t="s">
        <v>3293</v>
      </c>
      <c r="CF124" s="82" t="s">
        <v>3289</v>
      </c>
      <c r="CG124" s="82" t="s">
        <v>3291</v>
      </c>
      <c r="CH124" s="82" t="s">
        <v>2868</v>
      </c>
      <c r="CI124" s="82" t="s">
        <v>2868</v>
      </c>
      <c r="CJ124" s="82" t="s">
        <v>3302</v>
      </c>
      <c r="CK124" s="82" t="s">
        <v>3293</v>
      </c>
      <c r="CL124" s="82" t="s">
        <v>3297</v>
      </c>
      <c r="CM124" s="82" t="s">
        <v>3291</v>
      </c>
      <c r="CN124" s="82" t="s">
        <v>4279</v>
      </c>
      <c r="CO124" s="82" t="s">
        <v>3289</v>
      </c>
      <c r="CP124" s="82" t="s">
        <v>3294</v>
      </c>
      <c r="CQ124" s="82" t="s">
        <v>3291</v>
      </c>
      <c r="CR124" s="82" t="s">
        <v>3303</v>
      </c>
      <c r="CS124" s="82" t="s">
        <v>3293</v>
      </c>
      <c r="CT124" s="82" t="s">
        <v>3289</v>
      </c>
      <c r="CU124" s="82" t="s">
        <v>3291</v>
      </c>
      <c r="CV124" s="82" t="s">
        <v>2868</v>
      </c>
      <c r="CW124" s="82" t="s">
        <v>2868</v>
      </c>
      <c r="CX124" s="82" t="s">
        <v>3302</v>
      </c>
      <c r="CY124" s="82" t="s">
        <v>3293</v>
      </c>
      <c r="CZ124" s="82" t="s">
        <v>3289</v>
      </c>
      <c r="DA124" s="82" t="s">
        <v>3291</v>
      </c>
      <c r="DB124" s="82" t="s">
        <v>4280</v>
      </c>
      <c r="DC124" s="82" t="s">
        <v>3289</v>
      </c>
      <c r="DD124" s="82" t="s">
        <v>3294</v>
      </c>
      <c r="DE124" s="82" t="s">
        <v>3291</v>
      </c>
      <c r="DF124" s="82" t="s">
        <v>3301</v>
      </c>
      <c r="DG124" s="82" t="s">
        <v>3293</v>
      </c>
      <c r="DH124" s="82" t="s">
        <v>3289</v>
      </c>
      <c r="DI124" s="82" t="s">
        <v>3291</v>
      </c>
      <c r="DJ124" s="82" t="s">
        <v>2868</v>
      </c>
      <c r="DK124" s="82" t="s">
        <v>2868</v>
      </c>
      <c r="DL124" s="82" t="s">
        <v>3302</v>
      </c>
      <c r="DM124" s="82" t="s">
        <v>3293</v>
      </c>
      <c r="DN124" s="82" t="s">
        <v>3291</v>
      </c>
      <c r="DO124" s="82" t="s">
        <v>3291</v>
      </c>
      <c r="DP124" s="82" t="s">
        <v>4281</v>
      </c>
      <c r="DQ124" s="82" t="s">
        <v>3297</v>
      </c>
      <c r="DR124" s="82" t="s">
        <v>2868</v>
      </c>
      <c r="DS124" s="82" t="s">
        <v>2868</v>
      </c>
      <c r="DT124" s="82" t="s">
        <v>2868</v>
      </c>
      <c r="DU124" s="82" t="s">
        <v>2868</v>
      </c>
      <c r="DV124" s="82" t="s">
        <v>2868</v>
      </c>
      <c r="DW124" s="82" t="s">
        <v>2868</v>
      </c>
      <c r="DX124" s="82" t="s">
        <v>2868</v>
      </c>
      <c r="DY124" s="82" t="s">
        <v>2868</v>
      </c>
      <c r="DZ124" s="82" t="s">
        <v>2868</v>
      </c>
      <c r="EA124" s="82" t="s">
        <v>2868</v>
      </c>
      <c r="EB124" s="82" t="s">
        <v>2868</v>
      </c>
      <c r="EC124" s="82" t="s">
        <v>2868</v>
      </c>
      <c r="ED124" s="82" t="s">
        <v>4292</v>
      </c>
      <c r="EE124" s="82" t="s">
        <v>3289</v>
      </c>
      <c r="EF124" s="82" t="s">
        <v>3294</v>
      </c>
      <c r="EG124" s="82" t="s">
        <v>3291</v>
      </c>
      <c r="EH124" s="82" t="s">
        <v>3301</v>
      </c>
      <c r="EI124" s="82" t="s">
        <v>3293</v>
      </c>
      <c r="EJ124" s="82" t="s">
        <v>3289</v>
      </c>
      <c r="EK124" s="82" t="s">
        <v>3291</v>
      </c>
      <c r="EL124" s="82" t="s">
        <v>2868</v>
      </c>
      <c r="EM124" s="82" t="s">
        <v>2868</v>
      </c>
      <c r="EN124" s="82" t="s">
        <v>3302</v>
      </c>
      <c r="EO124" s="82" t="s">
        <v>3293</v>
      </c>
      <c r="EP124" s="82" t="s">
        <v>3291</v>
      </c>
      <c r="EQ124" s="82" t="s">
        <v>3291</v>
      </c>
      <c r="ER124" s="82" t="s">
        <v>4282</v>
      </c>
      <c r="ES124" s="82" t="s">
        <v>3289</v>
      </c>
      <c r="ET124" s="82" t="s">
        <v>3294</v>
      </c>
      <c r="EU124" s="82" t="s">
        <v>3291</v>
      </c>
      <c r="EV124" s="82" t="s">
        <v>3301</v>
      </c>
      <c r="EW124" s="82" t="s">
        <v>3293</v>
      </c>
      <c r="EX124" s="82" t="s">
        <v>3289</v>
      </c>
      <c r="EY124" s="82" t="s">
        <v>3291</v>
      </c>
      <c r="EZ124" s="82" t="s">
        <v>2868</v>
      </c>
      <c r="FA124" s="82" t="s">
        <v>2868</v>
      </c>
      <c r="FB124" s="82" t="s">
        <v>3302</v>
      </c>
      <c r="FC124" s="82" t="s">
        <v>3293</v>
      </c>
      <c r="FD124" s="82" t="s">
        <v>3291</v>
      </c>
      <c r="FE124" s="82" t="s">
        <v>3291</v>
      </c>
      <c r="FF124" s="82" t="s">
        <v>4283</v>
      </c>
      <c r="FG124" s="82" t="s">
        <v>3289</v>
      </c>
      <c r="FH124" s="82" t="s">
        <v>3294</v>
      </c>
      <c r="FI124" s="82" t="s">
        <v>3291</v>
      </c>
      <c r="FJ124" s="82" t="s">
        <v>3301</v>
      </c>
      <c r="FK124" s="82" t="s">
        <v>3293</v>
      </c>
      <c r="FL124" s="82" t="s">
        <v>3289</v>
      </c>
      <c r="FM124" s="82" t="s">
        <v>3291</v>
      </c>
      <c r="FN124" s="82" t="s">
        <v>2868</v>
      </c>
      <c r="FO124" s="82" t="s">
        <v>2868</v>
      </c>
      <c r="FP124" s="82" t="s">
        <v>3302</v>
      </c>
      <c r="FQ124" s="82" t="s">
        <v>3293</v>
      </c>
      <c r="FR124" s="82" t="s">
        <v>3291</v>
      </c>
      <c r="FS124" s="82" t="s">
        <v>3291</v>
      </c>
      <c r="FT124" s="82" t="s">
        <v>4293</v>
      </c>
      <c r="FU124" s="82" t="s">
        <v>3289</v>
      </c>
      <c r="FV124" s="82" t="s">
        <v>3294</v>
      </c>
      <c r="FW124" s="82" t="s">
        <v>3291</v>
      </c>
      <c r="FX124" s="82" t="s">
        <v>3301</v>
      </c>
      <c r="FY124" s="82" t="s">
        <v>3293</v>
      </c>
      <c r="FZ124" s="82" t="s">
        <v>3289</v>
      </c>
      <c r="GA124" s="82" t="s">
        <v>3291</v>
      </c>
      <c r="GB124" s="82" t="s">
        <v>2868</v>
      </c>
      <c r="GC124" s="82" t="s">
        <v>2868</v>
      </c>
      <c r="GD124" s="82" t="s">
        <v>3302</v>
      </c>
      <c r="GE124" s="82" t="s">
        <v>3293</v>
      </c>
      <c r="GF124" s="82" t="s">
        <v>3291</v>
      </c>
      <c r="GG124" s="82" t="s">
        <v>3291</v>
      </c>
      <c r="GH124" s="82" t="s">
        <v>4284</v>
      </c>
      <c r="GI124" s="82" t="s">
        <v>3289</v>
      </c>
      <c r="GJ124" s="82" t="s">
        <v>3294</v>
      </c>
      <c r="GK124" s="82" t="s">
        <v>3291</v>
      </c>
      <c r="GL124" s="82" t="s">
        <v>3301</v>
      </c>
      <c r="GM124" s="82" t="s">
        <v>3293</v>
      </c>
      <c r="GN124" s="82" t="s">
        <v>3289</v>
      </c>
      <c r="GO124" s="82" t="s">
        <v>3291</v>
      </c>
      <c r="GP124" s="82" t="s">
        <v>2868</v>
      </c>
      <c r="GQ124" s="82" t="s">
        <v>2868</v>
      </c>
      <c r="GR124" s="82" t="s">
        <v>3302</v>
      </c>
      <c r="GS124" s="82" t="s">
        <v>3293</v>
      </c>
      <c r="GT124" s="82" t="s">
        <v>3291</v>
      </c>
      <c r="GU124" s="82" t="s">
        <v>3291</v>
      </c>
      <c r="GV124" s="82" t="s">
        <v>4294</v>
      </c>
      <c r="GW124" s="82" t="s">
        <v>3289</v>
      </c>
      <c r="GX124" s="82" t="s">
        <v>3294</v>
      </c>
      <c r="GY124" s="82" t="s">
        <v>3291</v>
      </c>
      <c r="GZ124" s="82" t="s">
        <v>3301</v>
      </c>
      <c r="HA124" s="82" t="s">
        <v>3293</v>
      </c>
      <c r="HB124" s="82" t="s">
        <v>3289</v>
      </c>
      <c r="HC124" s="82" t="s">
        <v>3291</v>
      </c>
      <c r="HD124" s="82" t="s">
        <v>2868</v>
      </c>
      <c r="HE124" s="82" t="s">
        <v>2868</v>
      </c>
      <c r="HF124" s="82" t="s">
        <v>3302</v>
      </c>
      <c r="HG124" s="82" t="s">
        <v>3293</v>
      </c>
      <c r="HH124" s="82" t="s">
        <v>3291</v>
      </c>
      <c r="HI124" s="82" t="s">
        <v>3291</v>
      </c>
      <c r="HJ124" s="82" t="s">
        <v>4285</v>
      </c>
      <c r="HK124" s="82" t="s">
        <v>3289</v>
      </c>
      <c r="HL124" s="82" t="s">
        <v>3294</v>
      </c>
      <c r="HM124" s="82" t="s">
        <v>3291</v>
      </c>
      <c r="HN124" s="82" t="s">
        <v>3301</v>
      </c>
      <c r="HO124" s="82" t="s">
        <v>3293</v>
      </c>
      <c r="HP124" s="82" t="s">
        <v>3289</v>
      </c>
      <c r="HQ124" s="82" t="s">
        <v>3291</v>
      </c>
      <c r="HR124" s="82" t="s">
        <v>2868</v>
      </c>
      <c r="HS124" s="82" t="s">
        <v>2868</v>
      </c>
      <c r="HT124" s="82" t="s">
        <v>3302</v>
      </c>
      <c r="HU124" s="82" t="s">
        <v>3293</v>
      </c>
      <c r="HV124" s="82" t="s">
        <v>3291</v>
      </c>
      <c r="HW124" s="82" t="s">
        <v>3291</v>
      </c>
      <c r="HX124" s="82" t="s">
        <v>4286</v>
      </c>
      <c r="HY124" s="82" t="s">
        <v>3297</v>
      </c>
      <c r="HZ124" s="82" t="s">
        <v>2868</v>
      </c>
      <c r="IA124" s="82" t="s">
        <v>2868</v>
      </c>
      <c r="IB124" s="82" t="s">
        <v>2868</v>
      </c>
      <c r="IC124" s="82" t="s">
        <v>2868</v>
      </c>
      <c r="ID124" s="82" t="s">
        <v>2868</v>
      </c>
      <c r="IE124" s="82" t="s">
        <v>2868</v>
      </c>
      <c r="IF124" s="82" t="s">
        <v>2868</v>
      </c>
      <c r="IG124" s="82" t="s">
        <v>2868</v>
      </c>
      <c r="IH124" s="82" t="s">
        <v>2868</v>
      </c>
      <c r="II124" s="82" t="s">
        <v>2868</v>
      </c>
      <c r="IJ124" s="82" t="s">
        <v>2868</v>
      </c>
      <c r="IK124" s="82" t="s">
        <v>2868</v>
      </c>
      <c r="IL124" s="82" t="s">
        <v>4287</v>
      </c>
      <c r="IM124" s="82" t="s">
        <v>3289</v>
      </c>
      <c r="IN124" s="82" t="s">
        <v>3294</v>
      </c>
      <c r="IO124" s="82" t="s">
        <v>3291</v>
      </c>
      <c r="IP124" s="82" t="s">
        <v>3301</v>
      </c>
      <c r="IQ124" s="82" t="s">
        <v>3293</v>
      </c>
      <c r="IR124" s="82" t="s">
        <v>3289</v>
      </c>
      <c r="IS124" s="82" t="s">
        <v>3291</v>
      </c>
      <c r="IT124" s="82" t="s">
        <v>2868</v>
      </c>
      <c r="IU124" s="82" t="s">
        <v>2868</v>
      </c>
      <c r="IV124" s="82" t="s">
        <v>3302</v>
      </c>
      <c r="IW124" s="82" t="s">
        <v>3293</v>
      </c>
      <c r="IX124" s="82" t="s">
        <v>3291</v>
      </c>
      <c r="IY124" s="82" t="s">
        <v>3291</v>
      </c>
      <c r="IZ124" s="82" t="s">
        <v>4288</v>
      </c>
      <c r="JA124" s="82" t="s">
        <v>3289</v>
      </c>
      <c r="JB124" s="82" t="s">
        <v>3294</v>
      </c>
      <c r="JC124" s="82" t="s">
        <v>3291</v>
      </c>
      <c r="JD124" s="82" t="s">
        <v>3301</v>
      </c>
      <c r="JE124" s="82" t="s">
        <v>3293</v>
      </c>
      <c r="JF124" s="82" t="s">
        <v>3289</v>
      </c>
      <c r="JG124" s="82" t="s">
        <v>3291</v>
      </c>
      <c r="JH124" s="82" t="s">
        <v>2868</v>
      </c>
      <c r="JI124" s="82" t="s">
        <v>2868</v>
      </c>
      <c r="JJ124" s="82" t="s">
        <v>3302</v>
      </c>
      <c r="JK124" s="82" t="s">
        <v>3293</v>
      </c>
      <c r="JL124" s="82" t="s">
        <v>3291</v>
      </c>
      <c r="JM124" s="82" t="s">
        <v>3291</v>
      </c>
      <c r="JN124" s="82" t="s">
        <v>4295</v>
      </c>
      <c r="JO124" s="82" t="s">
        <v>3289</v>
      </c>
      <c r="JP124" s="82" t="s">
        <v>3294</v>
      </c>
      <c r="JQ124" s="82" t="s">
        <v>3291</v>
      </c>
      <c r="JR124" s="82" t="s">
        <v>3301</v>
      </c>
      <c r="JS124" s="82" t="s">
        <v>3293</v>
      </c>
      <c r="JT124" s="82" t="s">
        <v>3289</v>
      </c>
      <c r="JU124" s="82" t="s">
        <v>3291</v>
      </c>
      <c r="JV124" s="82" t="s">
        <v>2868</v>
      </c>
      <c r="JW124" s="82" t="s">
        <v>2868</v>
      </c>
      <c r="JX124" s="82" t="s">
        <v>3302</v>
      </c>
      <c r="JY124" s="82" t="s">
        <v>3293</v>
      </c>
      <c r="JZ124" s="82" t="s">
        <v>3291</v>
      </c>
      <c r="KA124" s="82" t="s">
        <v>3291</v>
      </c>
      <c r="KB124" s="82" t="s">
        <v>4289</v>
      </c>
      <c r="KC124" s="82" t="s">
        <v>3289</v>
      </c>
      <c r="KD124" s="82" t="s">
        <v>3294</v>
      </c>
      <c r="KE124" s="82" t="s">
        <v>3291</v>
      </c>
      <c r="KF124" s="82" t="s">
        <v>3301</v>
      </c>
      <c r="KG124" s="82" t="s">
        <v>3293</v>
      </c>
      <c r="KH124" s="82" t="s">
        <v>3289</v>
      </c>
      <c r="KI124" s="82" t="s">
        <v>3291</v>
      </c>
      <c r="KJ124" s="82" t="s">
        <v>2868</v>
      </c>
      <c r="KK124" s="82" t="s">
        <v>2868</v>
      </c>
      <c r="KL124" s="82" t="s">
        <v>3302</v>
      </c>
      <c r="KM124" s="82" t="s">
        <v>3293</v>
      </c>
      <c r="KN124" s="82" t="s">
        <v>3291</v>
      </c>
      <c r="KO124" s="82" t="s">
        <v>3291</v>
      </c>
      <c r="KP124" s="82" t="s">
        <v>2868</v>
      </c>
      <c r="KQ124" s="82" t="s">
        <v>2868</v>
      </c>
      <c r="KR124" s="82" t="s">
        <v>2868</v>
      </c>
      <c r="KS124" s="82" t="s">
        <v>2868</v>
      </c>
      <c r="KT124" s="82" t="s">
        <v>2868</v>
      </c>
      <c r="KU124" s="82" t="s">
        <v>2868</v>
      </c>
      <c r="KV124" s="82" t="s">
        <v>2868</v>
      </c>
      <c r="KW124" s="82" t="s">
        <v>2868</v>
      </c>
      <c r="KX124" s="82" t="s">
        <v>2868</v>
      </c>
      <c r="KY124" s="82" t="s">
        <v>2868</v>
      </c>
      <c r="KZ124" s="82" t="s">
        <v>2868</v>
      </c>
      <c r="LA124" s="82" t="s">
        <v>2868</v>
      </c>
      <c r="LB124" s="82" t="s">
        <v>2868</v>
      </c>
      <c r="LC124" s="82" t="s">
        <v>2868</v>
      </c>
      <c r="LD124" s="82" t="s">
        <v>2868</v>
      </c>
      <c r="LE124" s="82" t="s">
        <v>2868</v>
      </c>
      <c r="LF124" s="82" t="s">
        <v>2868</v>
      </c>
      <c r="LG124" s="82" t="s">
        <v>2868</v>
      </c>
      <c r="LH124" s="82" t="s">
        <v>2868</v>
      </c>
      <c r="LI124" s="82" t="s">
        <v>2868</v>
      </c>
      <c r="LJ124" s="82" t="s">
        <v>2868</v>
      </c>
      <c r="LK124" s="82" t="s">
        <v>2868</v>
      </c>
      <c r="LL124" s="82" t="s">
        <v>2868</v>
      </c>
      <c r="LM124" s="82" t="s">
        <v>2868</v>
      </c>
      <c r="LN124" s="82" t="s">
        <v>2868</v>
      </c>
      <c r="LO124" s="82" t="s">
        <v>2868</v>
      </c>
      <c r="LP124" s="82" t="s">
        <v>2868</v>
      </c>
      <c r="LQ124" s="82" t="s">
        <v>2868</v>
      </c>
      <c r="LR124" s="82" t="s">
        <v>2868</v>
      </c>
      <c r="LS124" s="82" t="s">
        <v>2868</v>
      </c>
      <c r="LT124" s="82" t="s">
        <v>2868</v>
      </c>
      <c r="LU124" s="82" t="s">
        <v>2868</v>
      </c>
      <c r="LV124" s="82" t="s">
        <v>2868</v>
      </c>
      <c r="LW124" s="82" t="s">
        <v>2868</v>
      </c>
      <c r="LX124" s="82" t="s">
        <v>2868</v>
      </c>
      <c r="LY124" s="82" t="s">
        <v>2868</v>
      </c>
      <c r="LZ124" s="82" t="s">
        <v>2868</v>
      </c>
      <c r="MA124" s="82" t="s">
        <v>2868</v>
      </c>
      <c r="MB124" s="82" t="s">
        <v>2868</v>
      </c>
      <c r="MC124" s="82" t="s">
        <v>2868</v>
      </c>
      <c r="MD124" s="82" t="s">
        <v>2868</v>
      </c>
      <c r="ME124" s="82" t="s">
        <v>2868</v>
      </c>
      <c r="MF124" s="82" t="s">
        <v>2868</v>
      </c>
      <c r="MG124" s="82" t="s">
        <v>2868</v>
      </c>
      <c r="MH124" s="82" t="s">
        <v>2868</v>
      </c>
      <c r="MI124" s="82" t="s">
        <v>2868</v>
      </c>
      <c r="MJ124" s="82" t="s">
        <v>2868</v>
      </c>
      <c r="MK124" s="82" t="s">
        <v>2868</v>
      </c>
      <c r="ML124" s="82" t="s">
        <v>2868</v>
      </c>
      <c r="MM124" s="82" t="s">
        <v>2868</v>
      </c>
      <c r="MN124" s="82" t="s">
        <v>2868</v>
      </c>
      <c r="MO124" s="82" t="s">
        <v>2868</v>
      </c>
      <c r="MP124" s="82" t="s">
        <v>2868</v>
      </c>
      <c r="MQ124" s="82" t="s">
        <v>2868</v>
      </c>
      <c r="MR124" s="82" t="s">
        <v>2868</v>
      </c>
      <c r="MS124" s="82" t="s">
        <v>2868</v>
      </c>
      <c r="MT124" s="82" t="s">
        <v>2868</v>
      </c>
      <c r="MU124" s="82" t="s">
        <v>2868</v>
      </c>
      <c r="MV124" s="82" t="s">
        <v>2868</v>
      </c>
      <c r="MW124" s="82" t="s">
        <v>2868</v>
      </c>
      <c r="MX124" s="82" t="s">
        <v>2868</v>
      </c>
      <c r="MY124" s="82" t="s">
        <v>2868</v>
      </c>
      <c r="MZ124" s="82" t="s">
        <v>2868</v>
      </c>
      <c r="NA124" s="82" t="s">
        <v>2868</v>
      </c>
      <c r="NB124" s="82" t="s">
        <v>2868</v>
      </c>
      <c r="NC124" s="82" t="s">
        <v>2868</v>
      </c>
      <c r="ND124" s="82" t="s">
        <v>2868</v>
      </c>
      <c r="NE124" s="82" t="s">
        <v>2868</v>
      </c>
      <c r="NF124" s="82" t="s">
        <v>2868</v>
      </c>
      <c r="NG124" s="82" t="s">
        <v>2868</v>
      </c>
      <c r="NH124" s="82" t="s">
        <v>2868</v>
      </c>
      <c r="NI124" s="82" t="s">
        <v>2868</v>
      </c>
      <c r="NJ124" s="82" t="s">
        <v>2868</v>
      </c>
      <c r="NK124" s="82" t="s">
        <v>2868</v>
      </c>
      <c r="NL124" s="82" t="s">
        <v>2868</v>
      </c>
      <c r="NM124" s="82" t="s">
        <v>2868</v>
      </c>
      <c r="NN124" s="82" t="s">
        <v>2868</v>
      </c>
      <c r="NO124" s="82" t="s">
        <v>2868</v>
      </c>
      <c r="NP124" s="82" t="s">
        <v>2868</v>
      </c>
      <c r="NQ124" s="82" t="s">
        <v>2868</v>
      </c>
      <c r="NR124" s="82" t="s">
        <v>2868</v>
      </c>
      <c r="NS124" s="82" t="s">
        <v>2868</v>
      </c>
      <c r="NT124" s="82" t="s">
        <v>2868</v>
      </c>
      <c r="NU124" s="82" t="s">
        <v>2868</v>
      </c>
      <c r="NV124" s="82" t="s">
        <v>2868</v>
      </c>
      <c r="NW124" s="82" t="s">
        <v>2868</v>
      </c>
      <c r="NX124" s="82" t="s">
        <v>2868</v>
      </c>
      <c r="NY124" s="82" t="s">
        <v>2868</v>
      </c>
      <c r="NZ124" s="82" t="s">
        <v>2868</v>
      </c>
      <c r="OA124" s="82" t="s">
        <v>2868</v>
      </c>
      <c r="OB124" s="82" t="s">
        <v>2868</v>
      </c>
      <c r="OC124" s="82" t="s">
        <v>2868</v>
      </c>
      <c r="OD124" s="82" t="s">
        <v>2868</v>
      </c>
      <c r="OE124" s="82" t="s">
        <v>2868</v>
      </c>
      <c r="OF124" s="82" t="s">
        <v>2868</v>
      </c>
      <c r="OG124" s="82" t="s">
        <v>2868</v>
      </c>
      <c r="OH124" s="82" t="s">
        <v>2868</v>
      </c>
      <c r="OI124" s="82" t="s">
        <v>2868</v>
      </c>
      <c r="OJ124" s="82" t="s">
        <v>2868</v>
      </c>
      <c r="OK124" s="82" t="s">
        <v>2868</v>
      </c>
      <c r="OL124" s="82" t="s">
        <v>2868</v>
      </c>
      <c r="OM124" s="82" t="s">
        <v>2868</v>
      </c>
      <c r="ON124" s="82" t="s">
        <v>2868</v>
      </c>
      <c r="OO124" s="82" t="s">
        <v>2868</v>
      </c>
      <c r="OP124" s="82" t="s">
        <v>2868</v>
      </c>
      <c r="OQ124" s="82" t="s">
        <v>2868</v>
      </c>
      <c r="OR124" s="82" t="s">
        <v>2868</v>
      </c>
      <c r="OS124" s="82" t="s">
        <v>2868</v>
      </c>
      <c r="OT124" s="82" t="s">
        <v>2868</v>
      </c>
      <c r="OU124" s="82" t="s">
        <v>2868</v>
      </c>
      <c r="OV124" s="82" t="s">
        <v>2868</v>
      </c>
      <c r="OW124" s="82" t="s">
        <v>2868</v>
      </c>
      <c r="OX124" s="82" t="s">
        <v>2868</v>
      </c>
      <c r="OY124" s="82" t="s">
        <v>2868</v>
      </c>
      <c r="OZ124" s="82" t="s">
        <v>2868</v>
      </c>
      <c r="PA124" s="82" t="s">
        <v>2868</v>
      </c>
      <c r="PB124" s="82" t="s">
        <v>2868</v>
      </c>
      <c r="PC124" s="82" t="s">
        <v>2868</v>
      </c>
      <c r="PD124" s="82" t="s">
        <v>2868</v>
      </c>
      <c r="PE124" s="82" t="s">
        <v>2868</v>
      </c>
      <c r="PF124" s="82" t="s">
        <v>2868</v>
      </c>
      <c r="PG124" s="82" t="s">
        <v>2868</v>
      </c>
      <c r="PH124" s="82" t="s">
        <v>2868</v>
      </c>
      <c r="PI124" s="82" t="s">
        <v>2868</v>
      </c>
      <c r="PJ124" s="82" t="s">
        <v>2868</v>
      </c>
      <c r="PK124" s="82" t="s">
        <v>2868</v>
      </c>
      <c r="PL124" s="82" t="s">
        <v>2868</v>
      </c>
      <c r="PM124" s="82" t="s">
        <v>2868</v>
      </c>
      <c r="PN124" s="82" t="s">
        <v>2868</v>
      </c>
      <c r="PO124" s="82" t="s">
        <v>2868</v>
      </c>
      <c r="PP124" s="82" t="s">
        <v>2868</v>
      </c>
      <c r="PQ124" s="82" t="s">
        <v>2868</v>
      </c>
      <c r="PR124" s="82" t="s">
        <v>2868</v>
      </c>
      <c r="PS124" s="82" t="s">
        <v>2868</v>
      </c>
      <c r="PT124" s="82" t="s">
        <v>2868</v>
      </c>
      <c r="PU124" s="82" t="s">
        <v>2868</v>
      </c>
      <c r="PV124" s="82" t="s">
        <v>2868</v>
      </c>
      <c r="PW124" s="82" t="s">
        <v>2868</v>
      </c>
      <c r="PX124" s="82" t="s">
        <v>2868</v>
      </c>
      <c r="PY124" s="82" t="s">
        <v>2868</v>
      </c>
      <c r="PZ124" s="82" t="s">
        <v>2868</v>
      </c>
      <c r="QA124" s="82" t="s">
        <v>2868</v>
      </c>
      <c r="QB124" s="82" t="s">
        <v>2868</v>
      </c>
      <c r="QC124" s="82" t="s">
        <v>2868</v>
      </c>
      <c r="QD124" s="82" t="s">
        <v>2868</v>
      </c>
      <c r="QE124" s="82" t="s">
        <v>2868</v>
      </c>
      <c r="QF124" s="82" t="s">
        <v>2868</v>
      </c>
      <c r="QG124" s="82" t="s">
        <v>2868</v>
      </c>
      <c r="QH124" s="82" t="s">
        <v>2868</v>
      </c>
      <c r="QI124" s="82" t="s">
        <v>2868</v>
      </c>
      <c r="QJ124" s="82" t="s">
        <v>2868</v>
      </c>
      <c r="QK124" s="82" t="s">
        <v>2868</v>
      </c>
      <c r="QL124" s="82" t="s">
        <v>2868</v>
      </c>
      <c r="QM124" s="82" t="s">
        <v>2868</v>
      </c>
    </row>
    <row r="125" spans="2:455">
      <c r="B125" s="82" t="s">
        <v>3037</v>
      </c>
      <c r="C125" s="82" t="s">
        <v>4254</v>
      </c>
      <c r="D125" s="82" t="s">
        <v>3037</v>
      </c>
      <c r="E125" s="82" t="s">
        <v>3408</v>
      </c>
      <c r="F125" s="82" t="s">
        <v>849</v>
      </c>
      <c r="G125" s="82" t="s">
        <v>488</v>
      </c>
      <c r="H125" s="82" t="s">
        <v>488</v>
      </c>
      <c r="I125" s="82" t="s">
        <v>4019</v>
      </c>
      <c r="J125" s="82" t="s">
        <v>4021</v>
      </c>
      <c r="K125" s="82" t="s">
        <v>3301</v>
      </c>
      <c r="L125" s="82" t="s">
        <v>3291</v>
      </c>
      <c r="M125" s="82" t="s">
        <v>3291</v>
      </c>
      <c r="N125" s="82" t="s">
        <v>3312</v>
      </c>
      <c r="O125" s="82" t="s">
        <v>3291</v>
      </c>
      <c r="P125" s="82" t="s">
        <v>3313</v>
      </c>
      <c r="Q125" s="82" t="s">
        <v>3291</v>
      </c>
      <c r="R125" s="82" t="s">
        <v>3307</v>
      </c>
      <c r="S125" s="82" t="s">
        <v>3291</v>
      </c>
      <c r="T125" s="82" t="s">
        <v>2868</v>
      </c>
      <c r="U125" s="82" t="s">
        <v>2868</v>
      </c>
      <c r="V125" s="82" t="s">
        <v>4020</v>
      </c>
      <c r="W125" s="82" t="s">
        <v>3289</v>
      </c>
      <c r="X125" s="82" t="s">
        <v>2868</v>
      </c>
      <c r="Y125" s="82" t="s">
        <v>2868</v>
      </c>
      <c r="Z125" s="82" t="s">
        <v>2868</v>
      </c>
      <c r="AA125" s="82" t="s">
        <v>2868</v>
      </c>
      <c r="AB125" s="82" t="s">
        <v>2868</v>
      </c>
      <c r="AC125" s="82" t="s">
        <v>2868</v>
      </c>
      <c r="AD125" s="82" t="s">
        <v>2868</v>
      </c>
      <c r="AE125" s="82" t="s">
        <v>2868</v>
      </c>
      <c r="AF125" s="82" t="s">
        <v>2868</v>
      </c>
      <c r="AG125" s="82" t="s">
        <v>2868</v>
      </c>
      <c r="AH125" s="82" t="s">
        <v>2868</v>
      </c>
      <c r="AI125" s="82" t="s">
        <v>2868</v>
      </c>
      <c r="AJ125" s="82" t="s">
        <v>4277</v>
      </c>
      <c r="AK125" s="82" t="s">
        <v>3289</v>
      </c>
      <c r="AL125" s="82" t="s">
        <v>3295</v>
      </c>
      <c r="AM125" s="82" t="s">
        <v>3293</v>
      </c>
      <c r="AN125" s="82" t="s">
        <v>3289</v>
      </c>
      <c r="AO125" s="82" t="s">
        <v>3293</v>
      </c>
      <c r="AP125" s="82" t="s">
        <v>3289</v>
      </c>
      <c r="AQ125" s="82" t="s">
        <v>3291</v>
      </c>
      <c r="AR125" s="82" t="s">
        <v>2868</v>
      </c>
      <c r="AS125" s="82" t="s">
        <v>2868</v>
      </c>
      <c r="AT125" s="82" t="s">
        <v>3302</v>
      </c>
      <c r="AU125" s="82" t="s">
        <v>3293</v>
      </c>
      <c r="AV125" s="82" t="s">
        <v>3291</v>
      </c>
      <c r="AW125" s="82" t="s">
        <v>3293</v>
      </c>
      <c r="AX125" s="82" t="s">
        <v>4291</v>
      </c>
      <c r="AY125" s="82" t="s">
        <v>3289</v>
      </c>
      <c r="AZ125" s="82" t="s">
        <v>2868</v>
      </c>
      <c r="BA125" s="82" t="s">
        <v>2868</v>
      </c>
      <c r="BB125" s="82" t="s">
        <v>2868</v>
      </c>
      <c r="BC125" s="82" t="s">
        <v>2868</v>
      </c>
      <c r="BD125" s="82" t="s">
        <v>2868</v>
      </c>
      <c r="BE125" s="82" t="s">
        <v>2868</v>
      </c>
      <c r="BF125" s="82" t="s">
        <v>2868</v>
      </c>
      <c r="BG125" s="82" t="s">
        <v>2868</v>
      </c>
      <c r="BH125" s="82" t="s">
        <v>2868</v>
      </c>
      <c r="BI125" s="82" t="s">
        <v>2868</v>
      </c>
      <c r="BJ125" s="82" t="s">
        <v>2868</v>
      </c>
      <c r="BK125" s="82" t="s">
        <v>2868</v>
      </c>
      <c r="BL125" s="82" t="s">
        <v>4298</v>
      </c>
      <c r="BM125" s="82" t="s">
        <v>3289</v>
      </c>
      <c r="BN125" s="82" t="s">
        <v>3295</v>
      </c>
      <c r="BO125" s="82" t="s">
        <v>3293</v>
      </c>
      <c r="BP125" s="82" t="s">
        <v>3289</v>
      </c>
      <c r="BQ125" s="82" t="s">
        <v>3293</v>
      </c>
      <c r="BR125" s="82" t="s">
        <v>3289</v>
      </c>
      <c r="BS125" s="82" t="s">
        <v>3291</v>
      </c>
      <c r="BT125" s="82" t="s">
        <v>2868</v>
      </c>
      <c r="BU125" s="82" t="s">
        <v>2868</v>
      </c>
      <c r="BV125" s="82" t="s">
        <v>3302</v>
      </c>
      <c r="BW125" s="82" t="s">
        <v>3293</v>
      </c>
      <c r="BX125" s="82" t="s">
        <v>3291</v>
      </c>
      <c r="BY125" s="82" t="s">
        <v>3293</v>
      </c>
      <c r="BZ125" s="82" t="s">
        <v>4301</v>
      </c>
      <c r="CA125" s="82" t="s">
        <v>3289</v>
      </c>
      <c r="CB125" s="82" t="s">
        <v>2868</v>
      </c>
      <c r="CC125" s="82" t="s">
        <v>2868</v>
      </c>
      <c r="CD125" s="82" t="s">
        <v>2868</v>
      </c>
      <c r="CE125" s="82" t="s">
        <v>2868</v>
      </c>
      <c r="CF125" s="82" t="s">
        <v>2868</v>
      </c>
      <c r="CG125" s="82" t="s">
        <v>2868</v>
      </c>
      <c r="CH125" s="82" t="s">
        <v>2868</v>
      </c>
      <c r="CI125" s="82" t="s">
        <v>2868</v>
      </c>
      <c r="CJ125" s="82" t="s">
        <v>2868</v>
      </c>
      <c r="CK125" s="82" t="s">
        <v>2868</v>
      </c>
      <c r="CL125" s="82" t="s">
        <v>2868</v>
      </c>
      <c r="CM125" s="82" t="s">
        <v>2868</v>
      </c>
      <c r="CN125" s="82" t="s">
        <v>4280</v>
      </c>
      <c r="CO125" s="82" t="s">
        <v>3289</v>
      </c>
      <c r="CP125" s="82" t="s">
        <v>3295</v>
      </c>
      <c r="CQ125" s="82" t="s">
        <v>3293</v>
      </c>
      <c r="CR125" s="82" t="s">
        <v>3289</v>
      </c>
      <c r="CS125" s="82" t="s">
        <v>3293</v>
      </c>
      <c r="CT125" s="82" t="s">
        <v>3289</v>
      </c>
      <c r="CU125" s="82" t="s">
        <v>3291</v>
      </c>
      <c r="CV125" s="82" t="s">
        <v>2868</v>
      </c>
      <c r="CW125" s="82" t="s">
        <v>2868</v>
      </c>
      <c r="CX125" s="82" t="s">
        <v>3302</v>
      </c>
      <c r="CY125" s="82" t="s">
        <v>3293</v>
      </c>
      <c r="CZ125" s="82" t="s">
        <v>3291</v>
      </c>
      <c r="DA125" s="82" t="s">
        <v>3293</v>
      </c>
      <c r="DB125" s="82" t="s">
        <v>4281</v>
      </c>
      <c r="DC125" s="82" t="s">
        <v>3289</v>
      </c>
      <c r="DD125" s="82" t="s">
        <v>2868</v>
      </c>
      <c r="DE125" s="82" t="s">
        <v>2868</v>
      </c>
      <c r="DF125" s="82" t="s">
        <v>2868</v>
      </c>
      <c r="DG125" s="82" t="s">
        <v>2868</v>
      </c>
      <c r="DH125" s="82" t="s">
        <v>2868</v>
      </c>
      <c r="DI125" s="82" t="s">
        <v>2868</v>
      </c>
      <c r="DJ125" s="82" t="s">
        <v>2868</v>
      </c>
      <c r="DK125" s="82" t="s">
        <v>2868</v>
      </c>
      <c r="DL125" s="82" t="s">
        <v>2868</v>
      </c>
      <c r="DM125" s="82" t="s">
        <v>2868</v>
      </c>
      <c r="DN125" s="82" t="s">
        <v>2868</v>
      </c>
      <c r="DO125" s="82" t="s">
        <v>2868</v>
      </c>
      <c r="DP125" s="82" t="s">
        <v>4292</v>
      </c>
      <c r="DQ125" s="82" t="s">
        <v>3289</v>
      </c>
      <c r="DR125" s="82" t="s">
        <v>3295</v>
      </c>
      <c r="DS125" s="82" t="s">
        <v>3293</v>
      </c>
      <c r="DT125" s="82" t="s">
        <v>3289</v>
      </c>
      <c r="DU125" s="82" t="s">
        <v>3293</v>
      </c>
      <c r="DV125" s="82" t="s">
        <v>3289</v>
      </c>
      <c r="DW125" s="82" t="s">
        <v>3291</v>
      </c>
      <c r="DX125" s="82" t="s">
        <v>2868</v>
      </c>
      <c r="DY125" s="82" t="s">
        <v>2868</v>
      </c>
      <c r="DZ125" s="82" t="s">
        <v>3302</v>
      </c>
      <c r="EA125" s="82" t="s">
        <v>3293</v>
      </c>
      <c r="EB125" s="82" t="s">
        <v>3291</v>
      </c>
      <c r="EC125" s="82" t="s">
        <v>3293</v>
      </c>
      <c r="ED125" s="82" t="s">
        <v>4282</v>
      </c>
      <c r="EE125" s="82" t="s">
        <v>3289</v>
      </c>
      <c r="EF125" s="82" t="s">
        <v>2868</v>
      </c>
      <c r="EG125" s="82" t="s">
        <v>2868</v>
      </c>
      <c r="EH125" s="82" t="s">
        <v>2868</v>
      </c>
      <c r="EI125" s="82" t="s">
        <v>2868</v>
      </c>
      <c r="EJ125" s="82" t="s">
        <v>2868</v>
      </c>
      <c r="EK125" s="82" t="s">
        <v>2868</v>
      </c>
      <c r="EL125" s="82" t="s">
        <v>2868</v>
      </c>
      <c r="EM125" s="82" t="s">
        <v>2868</v>
      </c>
      <c r="EN125" s="82" t="s">
        <v>2868</v>
      </c>
      <c r="EO125" s="82" t="s">
        <v>2868</v>
      </c>
      <c r="EP125" s="82" t="s">
        <v>2868</v>
      </c>
      <c r="EQ125" s="82" t="s">
        <v>2868</v>
      </c>
      <c r="ER125" s="82" t="s">
        <v>4283</v>
      </c>
      <c r="ES125" s="82" t="s">
        <v>3289</v>
      </c>
      <c r="ET125" s="82" t="s">
        <v>3295</v>
      </c>
      <c r="EU125" s="82" t="s">
        <v>3293</v>
      </c>
      <c r="EV125" s="82" t="s">
        <v>3289</v>
      </c>
      <c r="EW125" s="82" t="s">
        <v>3293</v>
      </c>
      <c r="EX125" s="82" t="s">
        <v>3289</v>
      </c>
      <c r="EY125" s="82" t="s">
        <v>3291</v>
      </c>
      <c r="EZ125" s="82" t="s">
        <v>2868</v>
      </c>
      <c r="FA125" s="82" t="s">
        <v>2868</v>
      </c>
      <c r="FB125" s="82" t="s">
        <v>3302</v>
      </c>
      <c r="FC125" s="82" t="s">
        <v>3293</v>
      </c>
      <c r="FD125" s="82" t="s">
        <v>3291</v>
      </c>
      <c r="FE125" s="82" t="s">
        <v>3293</v>
      </c>
      <c r="FF125" s="82" t="s">
        <v>4293</v>
      </c>
      <c r="FG125" s="82" t="s">
        <v>3289</v>
      </c>
      <c r="FH125" s="82" t="s">
        <v>2868</v>
      </c>
      <c r="FI125" s="82" t="s">
        <v>2868</v>
      </c>
      <c r="FJ125" s="82" t="s">
        <v>2868</v>
      </c>
      <c r="FK125" s="82" t="s">
        <v>2868</v>
      </c>
      <c r="FL125" s="82" t="s">
        <v>2868</v>
      </c>
      <c r="FM125" s="82" t="s">
        <v>2868</v>
      </c>
      <c r="FN125" s="82" t="s">
        <v>2868</v>
      </c>
      <c r="FO125" s="82" t="s">
        <v>2868</v>
      </c>
      <c r="FP125" s="82" t="s">
        <v>2868</v>
      </c>
      <c r="FQ125" s="82" t="s">
        <v>2868</v>
      </c>
      <c r="FR125" s="82" t="s">
        <v>2868</v>
      </c>
      <c r="FS125" s="82" t="s">
        <v>2868</v>
      </c>
      <c r="FT125" s="82" t="s">
        <v>4294</v>
      </c>
      <c r="FU125" s="82" t="s">
        <v>3289</v>
      </c>
      <c r="FV125" s="82" t="s">
        <v>3295</v>
      </c>
      <c r="FW125" s="82" t="s">
        <v>3293</v>
      </c>
      <c r="FX125" s="82" t="s">
        <v>3289</v>
      </c>
      <c r="FY125" s="82" t="s">
        <v>3293</v>
      </c>
      <c r="FZ125" s="82" t="s">
        <v>3289</v>
      </c>
      <c r="GA125" s="82" t="s">
        <v>3291</v>
      </c>
      <c r="GB125" s="82" t="s">
        <v>2868</v>
      </c>
      <c r="GC125" s="82" t="s">
        <v>2868</v>
      </c>
      <c r="GD125" s="82" t="s">
        <v>3302</v>
      </c>
      <c r="GE125" s="82" t="s">
        <v>3293</v>
      </c>
      <c r="GF125" s="82" t="s">
        <v>3291</v>
      </c>
      <c r="GG125" s="82" t="s">
        <v>3293</v>
      </c>
      <c r="GH125" s="82" t="s">
        <v>4285</v>
      </c>
      <c r="GI125" s="82" t="s">
        <v>3289</v>
      </c>
      <c r="GJ125" s="82" t="s">
        <v>2868</v>
      </c>
      <c r="GK125" s="82" t="s">
        <v>2868</v>
      </c>
      <c r="GL125" s="82" t="s">
        <v>2868</v>
      </c>
      <c r="GM125" s="82" t="s">
        <v>2868</v>
      </c>
      <c r="GN125" s="82" t="s">
        <v>2868</v>
      </c>
      <c r="GO125" s="82" t="s">
        <v>2868</v>
      </c>
      <c r="GP125" s="82" t="s">
        <v>2868</v>
      </c>
      <c r="GQ125" s="82" t="s">
        <v>2868</v>
      </c>
      <c r="GR125" s="82" t="s">
        <v>2868</v>
      </c>
      <c r="GS125" s="82" t="s">
        <v>2868</v>
      </c>
      <c r="GT125" s="82" t="s">
        <v>2868</v>
      </c>
      <c r="GU125" s="82" t="s">
        <v>2868</v>
      </c>
      <c r="GV125" s="82" t="s">
        <v>4300</v>
      </c>
      <c r="GW125" s="82" t="s">
        <v>3289</v>
      </c>
      <c r="GX125" s="82" t="s">
        <v>3295</v>
      </c>
      <c r="GY125" s="82" t="s">
        <v>3293</v>
      </c>
      <c r="GZ125" s="82" t="s">
        <v>3289</v>
      </c>
      <c r="HA125" s="82" t="s">
        <v>3293</v>
      </c>
      <c r="HB125" s="82" t="s">
        <v>3289</v>
      </c>
      <c r="HC125" s="82" t="s">
        <v>3291</v>
      </c>
      <c r="HD125" s="82" t="s">
        <v>2868</v>
      </c>
      <c r="HE125" s="82" t="s">
        <v>2868</v>
      </c>
      <c r="HF125" s="82" t="s">
        <v>3302</v>
      </c>
      <c r="HG125" s="82" t="s">
        <v>3293</v>
      </c>
      <c r="HH125" s="82" t="s">
        <v>3291</v>
      </c>
      <c r="HI125" s="82" t="s">
        <v>3293</v>
      </c>
      <c r="HJ125" s="82" t="s">
        <v>4286</v>
      </c>
      <c r="HK125" s="82" t="s">
        <v>3289</v>
      </c>
      <c r="HL125" s="82" t="s">
        <v>2868</v>
      </c>
      <c r="HM125" s="82" t="s">
        <v>2868</v>
      </c>
      <c r="HN125" s="82" t="s">
        <v>2868</v>
      </c>
      <c r="HO125" s="82" t="s">
        <v>2868</v>
      </c>
      <c r="HP125" s="82" t="s">
        <v>2868</v>
      </c>
      <c r="HQ125" s="82" t="s">
        <v>2868</v>
      </c>
      <c r="HR125" s="82" t="s">
        <v>2868</v>
      </c>
      <c r="HS125" s="82" t="s">
        <v>2868</v>
      </c>
      <c r="HT125" s="82" t="s">
        <v>2868</v>
      </c>
      <c r="HU125" s="82" t="s">
        <v>2868</v>
      </c>
      <c r="HV125" s="82" t="s">
        <v>2868</v>
      </c>
      <c r="HW125" s="82" t="s">
        <v>2868</v>
      </c>
      <c r="HX125" s="82" t="s">
        <v>4289</v>
      </c>
      <c r="HY125" s="82" t="s">
        <v>3289</v>
      </c>
      <c r="HZ125" s="82" t="s">
        <v>3295</v>
      </c>
      <c r="IA125" s="82" t="s">
        <v>3293</v>
      </c>
      <c r="IB125" s="82" t="s">
        <v>3289</v>
      </c>
      <c r="IC125" s="82" t="s">
        <v>3293</v>
      </c>
      <c r="ID125" s="82" t="s">
        <v>3289</v>
      </c>
      <c r="IE125" s="82" t="s">
        <v>3291</v>
      </c>
      <c r="IF125" s="82" t="s">
        <v>2868</v>
      </c>
      <c r="IG125" s="82" t="s">
        <v>2868</v>
      </c>
      <c r="IH125" s="82" t="s">
        <v>3302</v>
      </c>
      <c r="II125" s="82" t="s">
        <v>3293</v>
      </c>
      <c r="IJ125" s="82" t="s">
        <v>3291</v>
      </c>
      <c r="IK125" s="82" t="s">
        <v>3293</v>
      </c>
      <c r="IL125" s="82" t="s">
        <v>4021</v>
      </c>
      <c r="IM125" s="82" t="s">
        <v>3289</v>
      </c>
      <c r="IN125" s="82" t="s">
        <v>2868</v>
      </c>
      <c r="IO125" s="82" t="s">
        <v>2868</v>
      </c>
      <c r="IP125" s="82" t="s">
        <v>2868</v>
      </c>
      <c r="IQ125" s="82" t="s">
        <v>2868</v>
      </c>
      <c r="IR125" s="82" t="s">
        <v>2868</v>
      </c>
      <c r="IS125" s="82" t="s">
        <v>2868</v>
      </c>
      <c r="IT125" s="82" t="s">
        <v>2868</v>
      </c>
      <c r="IU125" s="82" t="s">
        <v>2868</v>
      </c>
      <c r="IV125" s="82" t="s">
        <v>2868</v>
      </c>
      <c r="IW125" s="82" t="s">
        <v>2868</v>
      </c>
      <c r="IX125" s="82" t="s">
        <v>2868</v>
      </c>
      <c r="IY125" s="82" t="s">
        <v>2868</v>
      </c>
      <c r="IZ125" s="82" t="s">
        <v>2868</v>
      </c>
      <c r="JA125" s="82" t="s">
        <v>2868</v>
      </c>
      <c r="JB125" s="82" t="s">
        <v>2868</v>
      </c>
      <c r="JC125" s="82" t="s">
        <v>2868</v>
      </c>
      <c r="JD125" s="82" t="s">
        <v>2868</v>
      </c>
      <c r="JE125" s="82" t="s">
        <v>2868</v>
      </c>
      <c r="JF125" s="82" t="s">
        <v>2868</v>
      </c>
      <c r="JG125" s="82" t="s">
        <v>2868</v>
      </c>
      <c r="JH125" s="82" t="s">
        <v>2868</v>
      </c>
      <c r="JI125" s="82" t="s">
        <v>2868</v>
      </c>
      <c r="JJ125" s="82" t="s">
        <v>2868</v>
      </c>
      <c r="JK125" s="82" t="s">
        <v>2868</v>
      </c>
      <c r="JL125" s="82" t="s">
        <v>2868</v>
      </c>
      <c r="JM125" s="82" t="s">
        <v>2868</v>
      </c>
      <c r="JN125" s="82" t="s">
        <v>2868</v>
      </c>
      <c r="JO125" s="82" t="s">
        <v>2868</v>
      </c>
      <c r="JP125" s="82" t="s">
        <v>2868</v>
      </c>
      <c r="JQ125" s="82" t="s">
        <v>2868</v>
      </c>
      <c r="JR125" s="82" t="s">
        <v>2868</v>
      </c>
      <c r="JS125" s="82" t="s">
        <v>2868</v>
      </c>
      <c r="JT125" s="82" t="s">
        <v>2868</v>
      </c>
      <c r="JU125" s="82" t="s">
        <v>2868</v>
      </c>
      <c r="JV125" s="82" t="s">
        <v>2868</v>
      </c>
      <c r="JW125" s="82" t="s">
        <v>2868</v>
      </c>
      <c r="JX125" s="82" t="s">
        <v>2868</v>
      </c>
      <c r="JY125" s="82" t="s">
        <v>2868</v>
      </c>
      <c r="JZ125" s="82" t="s">
        <v>2868</v>
      </c>
      <c r="KA125" s="82" t="s">
        <v>2868</v>
      </c>
      <c r="KB125" s="82" t="s">
        <v>2868</v>
      </c>
      <c r="KC125" s="82" t="s">
        <v>2868</v>
      </c>
      <c r="KD125" s="82" t="s">
        <v>2868</v>
      </c>
      <c r="KE125" s="82" t="s">
        <v>2868</v>
      </c>
      <c r="KF125" s="82" t="s">
        <v>2868</v>
      </c>
      <c r="KG125" s="82" t="s">
        <v>2868</v>
      </c>
      <c r="KH125" s="82" t="s">
        <v>2868</v>
      </c>
      <c r="KI125" s="82" t="s">
        <v>2868</v>
      </c>
      <c r="KJ125" s="82" t="s">
        <v>2868</v>
      </c>
      <c r="KK125" s="82" t="s">
        <v>2868</v>
      </c>
      <c r="KL125" s="82" t="s">
        <v>2868</v>
      </c>
      <c r="KM125" s="82" t="s">
        <v>2868</v>
      </c>
      <c r="KN125" s="82" t="s">
        <v>2868</v>
      </c>
      <c r="KO125" s="82" t="s">
        <v>2868</v>
      </c>
      <c r="KP125" s="82" t="s">
        <v>2868</v>
      </c>
      <c r="KQ125" s="82" t="s">
        <v>2868</v>
      </c>
      <c r="KR125" s="82" t="s">
        <v>2868</v>
      </c>
      <c r="KS125" s="82" t="s">
        <v>2868</v>
      </c>
      <c r="KT125" s="82" t="s">
        <v>2868</v>
      </c>
      <c r="KU125" s="82" t="s">
        <v>2868</v>
      </c>
      <c r="KV125" s="82" t="s">
        <v>2868</v>
      </c>
      <c r="KW125" s="82" t="s">
        <v>2868</v>
      </c>
      <c r="KX125" s="82" t="s">
        <v>2868</v>
      </c>
      <c r="KY125" s="82" t="s">
        <v>2868</v>
      </c>
      <c r="KZ125" s="82" t="s">
        <v>2868</v>
      </c>
      <c r="LA125" s="82" t="s">
        <v>2868</v>
      </c>
      <c r="LB125" s="82" t="s">
        <v>2868</v>
      </c>
      <c r="LC125" s="82" t="s">
        <v>2868</v>
      </c>
      <c r="LD125" s="82" t="s">
        <v>2868</v>
      </c>
      <c r="LE125" s="82" t="s">
        <v>2868</v>
      </c>
      <c r="LF125" s="82" t="s">
        <v>2868</v>
      </c>
      <c r="LG125" s="82" t="s">
        <v>2868</v>
      </c>
      <c r="LH125" s="82" t="s">
        <v>2868</v>
      </c>
      <c r="LI125" s="82" t="s">
        <v>2868</v>
      </c>
      <c r="LJ125" s="82" t="s">
        <v>2868</v>
      </c>
      <c r="LK125" s="82" t="s">
        <v>2868</v>
      </c>
      <c r="LL125" s="82" t="s">
        <v>2868</v>
      </c>
      <c r="LM125" s="82" t="s">
        <v>2868</v>
      </c>
      <c r="LN125" s="82" t="s">
        <v>2868</v>
      </c>
      <c r="LO125" s="82" t="s">
        <v>2868</v>
      </c>
      <c r="LP125" s="82" t="s">
        <v>2868</v>
      </c>
      <c r="LQ125" s="82" t="s">
        <v>2868</v>
      </c>
      <c r="LR125" s="82" t="s">
        <v>2868</v>
      </c>
      <c r="LS125" s="82" t="s">
        <v>2868</v>
      </c>
      <c r="LT125" s="82" t="s">
        <v>2868</v>
      </c>
      <c r="LU125" s="82" t="s">
        <v>2868</v>
      </c>
      <c r="LV125" s="82" t="s">
        <v>2868</v>
      </c>
      <c r="LW125" s="82" t="s">
        <v>2868</v>
      </c>
      <c r="LX125" s="82" t="s">
        <v>2868</v>
      </c>
      <c r="LY125" s="82" t="s">
        <v>2868</v>
      </c>
      <c r="LZ125" s="82" t="s">
        <v>2868</v>
      </c>
      <c r="MA125" s="82" t="s">
        <v>2868</v>
      </c>
      <c r="MB125" s="82" t="s">
        <v>2868</v>
      </c>
      <c r="MC125" s="82" t="s">
        <v>2868</v>
      </c>
      <c r="MD125" s="82" t="s">
        <v>2868</v>
      </c>
      <c r="ME125" s="82" t="s">
        <v>2868</v>
      </c>
      <c r="MF125" s="82" t="s">
        <v>2868</v>
      </c>
      <c r="MG125" s="82" t="s">
        <v>2868</v>
      </c>
      <c r="MH125" s="82" t="s">
        <v>2868</v>
      </c>
      <c r="MI125" s="82" t="s">
        <v>2868</v>
      </c>
      <c r="MJ125" s="82" t="s">
        <v>2868</v>
      </c>
      <c r="MK125" s="82" t="s">
        <v>2868</v>
      </c>
      <c r="ML125" s="82" t="s">
        <v>2868</v>
      </c>
      <c r="MM125" s="82" t="s">
        <v>2868</v>
      </c>
      <c r="MN125" s="82" t="s">
        <v>2868</v>
      </c>
      <c r="MO125" s="82" t="s">
        <v>2868</v>
      </c>
      <c r="MP125" s="82" t="s">
        <v>2868</v>
      </c>
      <c r="MQ125" s="82" t="s">
        <v>2868</v>
      </c>
      <c r="MR125" s="82" t="s">
        <v>2868</v>
      </c>
      <c r="MS125" s="82" t="s">
        <v>2868</v>
      </c>
      <c r="MT125" s="82" t="s">
        <v>2868</v>
      </c>
      <c r="MU125" s="82" t="s">
        <v>2868</v>
      </c>
      <c r="MV125" s="82" t="s">
        <v>2868</v>
      </c>
      <c r="MW125" s="82" t="s">
        <v>2868</v>
      </c>
      <c r="MX125" s="82" t="s">
        <v>2868</v>
      </c>
      <c r="MY125" s="82" t="s">
        <v>2868</v>
      </c>
      <c r="MZ125" s="82" t="s">
        <v>2868</v>
      </c>
      <c r="NA125" s="82" t="s">
        <v>2868</v>
      </c>
      <c r="NB125" s="82" t="s">
        <v>2868</v>
      </c>
      <c r="NC125" s="82" t="s">
        <v>2868</v>
      </c>
      <c r="ND125" s="82" t="s">
        <v>2868</v>
      </c>
      <c r="NE125" s="82" t="s">
        <v>2868</v>
      </c>
      <c r="NF125" s="82" t="s">
        <v>2868</v>
      </c>
      <c r="NG125" s="82" t="s">
        <v>2868</v>
      </c>
      <c r="NH125" s="82" t="s">
        <v>2868</v>
      </c>
      <c r="NI125" s="82" t="s">
        <v>2868</v>
      </c>
      <c r="NJ125" s="82" t="s">
        <v>2868</v>
      </c>
      <c r="NK125" s="82" t="s">
        <v>2868</v>
      </c>
      <c r="NL125" s="82" t="s">
        <v>2868</v>
      </c>
      <c r="NM125" s="82" t="s">
        <v>2868</v>
      </c>
      <c r="NN125" s="82" t="s">
        <v>2868</v>
      </c>
      <c r="NO125" s="82" t="s">
        <v>2868</v>
      </c>
      <c r="NP125" s="82" t="s">
        <v>2868</v>
      </c>
      <c r="NQ125" s="82" t="s">
        <v>2868</v>
      </c>
      <c r="NR125" s="82" t="s">
        <v>2868</v>
      </c>
      <c r="NS125" s="82" t="s">
        <v>2868</v>
      </c>
      <c r="NT125" s="82" t="s">
        <v>2868</v>
      </c>
      <c r="NU125" s="82" t="s">
        <v>2868</v>
      </c>
      <c r="NV125" s="82" t="s">
        <v>2868</v>
      </c>
      <c r="NW125" s="82" t="s">
        <v>2868</v>
      </c>
      <c r="NX125" s="82" t="s">
        <v>2868</v>
      </c>
      <c r="NY125" s="82" t="s">
        <v>2868</v>
      </c>
      <c r="NZ125" s="82" t="s">
        <v>2868</v>
      </c>
      <c r="OA125" s="82" t="s">
        <v>2868</v>
      </c>
      <c r="OB125" s="82" t="s">
        <v>2868</v>
      </c>
      <c r="OC125" s="82" t="s">
        <v>2868</v>
      </c>
      <c r="OD125" s="82" t="s">
        <v>2868</v>
      </c>
      <c r="OE125" s="82" t="s">
        <v>2868</v>
      </c>
      <c r="OF125" s="82" t="s">
        <v>2868</v>
      </c>
      <c r="OG125" s="82" t="s">
        <v>2868</v>
      </c>
      <c r="OH125" s="82" t="s">
        <v>2868</v>
      </c>
      <c r="OI125" s="82" t="s">
        <v>2868</v>
      </c>
      <c r="OJ125" s="82" t="s">
        <v>2868</v>
      </c>
      <c r="OK125" s="82" t="s">
        <v>2868</v>
      </c>
      <c r="OL125" s="82" t="s">
        <v>2868</v>
      </c>
      <c r="OM125" s="82" t="s">
        <v>2868</v>
      </c>
      <c r="ON125" s="82" t="s">
        <v>2868</v>
      </c>
      <c r="OO125" s="82" t="s">
        <v>2868</v>
      </c>
      <c r="OP125" s="82" t="s">
        <v>2868</v>
      </c>
      <c r="OQ125" s="82" t="s">
        <v>2868</v>
      </c>
      <c r="OR125" s="82" t="s">
        <v>2868</v>
      </c>
      <c r="OS125" s="82" t="s">
        <v>2868</v>
      </c>
      <c r="OT125" s="82" t="s">
        <v>2868</v>
      </c>
      <c r="OU125" s="82" t="s">
        <v>2868</v>
      </c>
      <c r="OV125" s="82" t="s">
        <v>2868</v>
      </c>
      <c r="OW125" s="82" t="s">
        <v>2868</v>
      </c>
      <c r="OX125" s="82" t="s">
        <v>2868</v>
      </c>
      <c r="OY125" s="82" t="s">
        <v>2868</v>
      </c>
      <c r="OZ125" s="82" t="s">
        <v>2868</v>
      </c>
      <c r="PA125" s="82" t="s">
        <v>2868</v>
      </c>
      <c r="PB125" s="82" t="s">
        <v>2868</v>
      </c>
      <c r="PC125" s="82" t="s">
        <v>2868</v>
      </c>
      <c r="PD125" s="82" t="s">
        <v>2868</v>
      </c>
      <c r="PE125" s="82" t="s">
        <v>2868</v>
      </c>
      <c r="PF125" s="82" t="s">
        <v>2868</v>
      </c>
      <c r="PG125" s="82" t="s">
        <v>2868</v>
      </c>
      <c r="PH125" s="82" t="s">
        <v>2868</v>
      </c>
      <c r="PI125" s="82" t="s">
        <v>2868</v>
      </c>
      <c r="PJ125" s="82" t="s">
        <v>2868</v>
      </c>
      <c r="PK125" s="82" t="s">
        <v>2868</v>
      </c>
      <c r="PL125" s="82" t="s">
        <v>2868</v>
      </c>
      <c r="PM125" s="82" t="s">
        <v>2868</v>
      </c>
      <c r="PN125" s="82" t="s">
        <v>2868</v>
      </c>
      <c r="PO125" s="82" t="s">
        <v>2868</v>
      </c>
      <c r="PP125" s="82" t="s">
        <v>2868</v>
      </c>
      <c r="PQ125" s="82" t="s">
        <v>2868</v>
      </c>
      <c r="PR125" s="82" t="s">
        <v>2868</v>
      </c>
      <c r="PS125" s="82" t="s">
        <v>2868</v>
      </c>
      <c r="PT125" s="82" t="s">
        <v>2868</v>
      </c>
      <c r="PU125" s="82" t="s">
        <v>2868</v>
      </c>
      <c r="PV125" s="82" t="s">
        <v>2868</v>
      </c>
      <c r="PW125" s="82" t="s">
        <v>2868</v>
      </c>
      <c r="PX125" s="82" t="s">
        <v>2868</v>
      </c>
      <c r="PY125" s="82" t="s">
        <v>2868</v>
      </c>
      <c r="PZ125" s="82" t="s">
        <v>2868</v>
      </c>
      <c r="QA125" s="82" t="s">
        <v>2868</v>
      </c>
      <c r="QB125" s="82" t="s">
        <v>2868</v>
      </c>
      <c r="QC125" s="82" t="s">
        <v>2868</v>
      </c>
      <c r="QD125" s="82" t="s">
        <v>2868</v>
      </c>
      <c r="QE125" s="82" t="s">
        <v>2868</v>
      </c>
      <c r="QF125" s="82" t="s">
        <v>2868</v>
      </c>
      <c r="QG125" s="82" t="s">
        <v>2868</v>
      </c>
      <c r="QH125" s="82" t="s">
        <v>2868</v>
      </c>
      <c r="QI125" s="82" t="s">
        <v>2868</v>
      </c>
      <c r="QJ125" s="82" t="s">
        <v>2868</v>
      </c>
      <c r="QK125" s="82" t="s">
        <v>2868</v>
      </c>
      <c r="QL125" s="82" t="s">
        <v>2868</v>
      </c>
      <c r="QM125" s="82" t="s">
        <v>2868</v>
      </c>
    </row>
    <row r="126" spans="2:455">
      <c r="B126" s="82" t="s">
        <v>3038</v>
      </c>
      <c r="C126" s="82" t="s">
        <v>4256</v>
      </c>
      <c r="D126" s="82" t="s">
        <v>3038</v>
      </c>
      <c r="E126" s="82" t="s">
        <v>3349</v>
      </c>
      <c r="F126" s="82" t="s">
        <v>849</v>
      </c>
      <c r="G126" s="82" t="s">
        <v>1258</v>
      </c>
      <c r="H126" s="82" t="s">
        <v>1258</v>
      </c>
      <c r="I126" s="82" t="s">
        <v>4019</v>
      </c>
      <c r="J126" s="82" t="s">
        <v>4021</v>
      </c>
      <c r="K126" s="82" t="s">
        <v>3303</v>
      </c>
      <c r="L126" s="82" t="s">
        <v>3291</v>
      </c>
      <c r="M126" s="82" t="s">
        <v>3297</v>
      </c>
      <c r="N126" s="82" t="s">
        <v>4303</v>
      </c>
      <c r="O126" s="82" t="s">
        <v>3291</v>
      </c>
      <c r="P126" s="82" t="s">
        <v>3306</v>
      </c>
      <c r="Q126" s="82" t="s">
        <v>3291</v>
      </c>
      <c r="R126" s="82" t="s">
        <v>3289</v>
      </c>
      <c r="S126" s="82" t="s">
        <v>3291</v>
      </c>
      <c r="T126" s="82" t="s">
        <v>2868</v>
      </c>
      <c r="U126" s="82" t="s">
        <v>2868</v>
      </c>
      <c r="V126" s="82" t="s">
        <v>4276</v>
      </c>
      <c r="W126" s="82" t="s">
        <v>3289</v>
      </c>
      <c r="X126" s="82" t="s">
        <v>3294</v>
      </c>
      <c r="Y126" s="82" t="s">
        <v>3291</v>
      </c>
      <c r="Z126" s="82" t="s">
        <v>3301</v>
      </c>
      <c r="AA126" s="82" t="s">
        <v>3293</v>
      </c>
      <c r="AB126" s="82" t="s">
        <v>3289</v>
      </c>
      <c r="AC126" s="82" t="s">
        <v>3291</v>
      </c>
      <c r="AD126" s="82" t="s">
        <v>2868</v>
      </c>
      <c r="AE126" s="82" t="s">
        <v>2868</v>
      </c>
      <c r="AF126" s="82" t="s">
        <v>3302</v>
      </c>
      <c r="AG126" s="82" t="s">
        <v>3293</v>
      </c>
      <c r="AH126" s="82" t="s">
        <v>3291</v>
      </c>
      <c r="AI126" s="82" t="s">
        <v>3291</v>
      </c>
      <c r="AJ126" s="82" t="s">
        <v>4290</v>
      </c>
      <c r="AK126" s="82" t="s">
        <v>3289</v>
      </c>
      <c r="AL126" s="82" t="s">
        <v>3294</v>
      </c>
      <c r="AM126" s="82" t="s">
        <v>3291</v>
      </c>
      <c r="AN126" s="82" t="s">
        <v>3301</v>
      </c>
      <c r="AO126" s="82" t="s">
        <v>3293</v>
      </c>
      <c r="AP126" s="82" t="s">
        <v>3289</v>
      </c>
      <c r="AQ126" s="82" t="s">
        <v>3291</v>
      </c>
      <c r="AR126" s="82" t="s">
        <v>2868</v>
      </c>
      <c r="AS126" s="82" t="s">
        <v>2868</v>
      </c>
      <c r="AT126" s="82" t="s">
        <v>3302</v>
      </c>
      <c r="AU126" s="82" t="s">
        <v>3293</v>
      </c>
      <c r="AV126" s="82" t="s">
        <v>3291</v>
      </c>
      <c r="AW126" s="82" t="s">
        <v>3291</v>
      </c>
      <c r="AX126" s="82" t="s">
        <v>4277</v>
      </c>
      <c r="AY126" s="82" t="s">
        <v>3289</v>
      </c>
      <c r="AZ126" s="82" t="s">
        <v>3294</v>
      </c>
      <c r="BA126" s="82" t="s">
        <v>3291</v>
      </c>
      <c r="BB126" s="82" t="s">
        <v>3301</v>
      </c>
      <c r="BC126" s="82" t="s">
        <v>3293</v>
      </c>
      <c r="BD126" s="82" t="s">
        <v>3289</v>
      </c>
      <c r="BE126" s="82" t="s">
        <v>3291</v>
      </c>
      <c r="BF126" s="82" t="s">
        <v>2868</v>
      </c>
      <c r="BG126" s="82" t="s">
        <v>2868</v>
      </c>
      <c r="BH126" s="82" t="s">
        <v>3302</v>
      </c>
      <c r="BI126" s="82" t="s">
        <v>3293</v>
      </c>
      <c r="BJ126" s="82" t="s">
        <v>3291</v>
      </c>
      <c r="BK126" s="82" t="s">
        <v>3291</v>
      </c>
      <c r="BL126" s="82" t="s">
        <v>4291</v>
      </c>
      <c r="BM126" s="82" t="s">
        <v>3289</v>
      </c>
      <c r="BN126" s="82" t="s">
        <v>3294</v>
      </c>
      <c r="BO126" s="82" t="s">
        <v>3291</v>
      </c>
      <c r="BP126" s="82" t="s">
        <v>3303</v>
      </c>
      <c r="BQ126" s="82" t="s">
        <v>3293</v>
      </c>
      <c r="BR126" s="82" t="s">
        <v>3289</v>
      </c>
      <c r="BS126" s="82" t="s">
        <v>3291</v>
      </c>
      <c r="BT126" s="82" t="s">
        <v>2868</v>
      </c>
      <c r="BU126" s="82" t="s">
        <v>2868</v>
      </c>
      <c r="BV126" s="82" t="s">
        <v>3302</v>
      </c>
      <c r="BW126" s="82" t="s">
        <v>3293</v>
      </c>
      <c r="BX126" s="82" t="s">
        <v>3289</v>
      </c>
      <c r="BY126" s="82" t="s">
        <v>3291</v>
      </c>
      <c r="BZ126" s="82" t="s">
        <v>4278</v>
      </c>
      <c r="CA126" s="82" t="s">
        <v>3289</v>
      </c>
      <c r="CB126" s="82" t="s">
        <v>3294</v>
      </c>
      <c r="CC126" s="82" t="s">
        <v>3291</v>
      </c>
      <c r="CD126" s="82" t="s">
        <v>3301</v>
      </c>
      <c r="CE126" s="82" t="s">
        <v>3293</v>
      </c>
      <c r="CF126" s="82" t="s">
        <v>3289</v>
      </c>
      <c r="CG126" s="82" t="s">
        <v>3291</v>
      </c>
      <c r="CH126" s="82" t="s">
        <v>2868</v>
      </c>
      <c r="CI126" s="82" t="s">
        <v>2868</v>
      </c>
      <c r="CJ126" s="82" t="s">
        <v>3302</v>
      </c>
      <c r="CK126" s="82" t="s">
        <v>3293</v>
      </c>
      <c r="CL126" s="82" t="s">
        <v>3291</v>
      </c>
      <c r="CM126" s="82" t="s">
        <v>3291</v>
      </c>
      <c r="CN126" s="82" t="s">
        <v>4279</v>
      </c>
      <c r="CO126" s="82" t="s">
        <v>3289</v>
      </c>
      <c r="CP126" s="82" t="s">
        <v>3294</v>
      </c>
      <c r="CQ126" s="82" t="s">
        <v>3291</v>
      </c>
      <c r="CR126" s="82" t="s">
        <v>3301</v>
      </c>
      <c r="CS126" s="82" t="s">
        <v>3293</v>
      </c>
      <c r="CT126" s="82" t="s">
        <v>3289</v>
      </c>
      <c r="CU126" s="82" t="s">
        <v>3291</v>
      </c>
      <c r="CV126" s="82" t="s">
        <v>2868</v>
      </c>
      <c r="CW126" s="82" t="s">
        <v>2868</v>
      </c>
      <c r="CX126" s="82" t="s">
        <v>3302</v>
      </c>
      <c r="CY126" s="82" t="s">
        <v>3293</v>
      </c>
      <c r="CZ126" s="82" t="s">
        <v>3291</v>
      </c>
      <c r="DA126" s="82" t="s">
        <v>3291</v>
      </c>
      <c r="DB126" s="82" t="s">
        <v>4280</v>
      </c>
      <c r="DC126" s="82" t="s">
        <v>3289</v>
      </c>
      <c r="DD126" s="82" t="s">
        <v>3294</v>
      </c>
      <c r="DE126" s="82" t="s">
        <v>3291</v>
      </c>
      <c r="DF126" s="82" t="s">
        <v>3301</v>
      </c>
      <c r="DG126" s="82" t="s">
        <v>3293</v>
      </c>
      <c r="DH126" s="82" t="s">
        <v>3289</v>
      </c>
      <c r="DI126" s="82" t="s">
        <v>3291</v>
      </c>
      <c r="DJ126" s="82" t="s">
        <v>2868</v>
      </c>
      <c r="DK126" s="82" t="s">
        <v>2868</v>
      </c>
      <c r="DL126" s="82" t="s">
        <v>3302</v>
      </c>
      <c r="DM126" s="82" t="s">
        <v>3293</v>
      </c>
      <c r="DN126" s="82" t="s">
        <v>3291</v>
      </c>
      <c r="DO126" s="82" t="s">
        <v>3291</v>
      </c>
      <c r="DP126" s="82" t="s">
        <v>4281</v>
      </c>
      <c r="DQ126" s="82" t="s">
        <v>3297</v>
      </c>
      <c r="DR126" s="82" t="s">
        <v>2868</v>
      </c>
      <c r="DS126" s="82" t="s">
        <v>2868</v>
      </c>
      <c r="DT126" s="82" t="s">
        <v>2868</v>
      </c>
      <c r="DU126" s="82" t="s">
        <v>2868</v>
      </c>
      <c r="DV126" s="82" t="s">
        <v>2868</v>
      </c>
      <c r="DW126" s="82" t="s">
        <v>2868</v>
      </c>
      <c r="DX126" s="82" t="s">
        <v>2868</v>
      </c>
      <c r="DY126" s="82" t="s">
        <v>2868</v>
      </c>
      <c r="DZ126" s="82" t="s">
        <v>2868</v>
      </c>
      <c r="EA126" s="82" t="s">
        <v>2868</v>
      </c>
      <c r="EB126" s="82" t="s">
        <v>2868</v>
      </c>
      <c r="EC126" s="82" t="s">
        <v>2868</v>
      </c>
      <c r="ED126" s="82" t="s">
        <v>4292</v>
      </c>
      <c r="EE126" s="82" t="s">
        <v>3289</v>
      </c>
      <c r="EF126" s="82" t="s">
        <v>3294</v>
      </c>
      <c r="EG126" s="82" t="s">
        <v>3291</v>
      </c>
      <c r="EH126" s="82" t="s">
        <v>3301</v>
      </c>
      <c r="EI126" s="82" t="s">
        <v>3293</v>
      </c>
      <c r="EJ126" s="82" t="s">
        <v>3289</v>
      </c>
      <c r="EK126" s="82" t="s">
        <v>3291</v>
      </c>
      <c r="EL126" s="82" t="s">
        <v>2868</v>
      </c>
      <c r="EM126" s="82" t="s">
        <v>2868</v>
      </c>
      <c r="EN126" s="82" t="s">
        <v>3302</v>
      </c>
      <c r="EO126" s="82" t="s">
        <v>3293</v>
      </c>
      <c r="EP126" s="82" t="s">
        <v>3291</v>
      </c>
      <c r="EQ126" s="82" t="s">
        <v>3291</v>
      </c>
      <c r="ER126" s="82" t="s">
        <v>4282</v>
      </c>
      <c r="ES126" s="82" t="s">
        <v>3289</v>
      </c>
      <c r="ET126" s="82" t="s">
        <v>3294</v>
      </c>
      <c r="EU126" s="82" t="s">
        <v>3291</v>
      </c>
      <c r="EV126" s="82" t="s">
        <v>3301</v>
      </c>
      <c r="EW126" s="82" t="s">
        <v>3293</v>
      </c>
      <c r="EX126" s="82" t="s">
        <v>3289</v>
      </c>
      <c r="EY126" s="82" t="s">
        <v>3291</v>
      </c>
      <c r="EZ126" s="82" t="s">
        <v>2868</v>
      </c>
      <c r="FA126" s="82" t="s">
        <v>2868</v>
      </c>
      <c r="FB126" s="82" t="s">
        <v>3302</v>
      </c>
      <c r="FC126" s="82" t="s">
        <v>3293</v>
      </c>
      <c r="FD126" s="82" t="s">
        <v>3291</v>
      </c>
      <c r="FE126" s="82" t="s">
        <v>3291</v>
      </c>
      <c r="FF126" s="82" t="s">
        <v>4283</v>
      </c>
      <c r="FG126" s="82" t="s">
        <v>3289</v>
      </c>
      <c r="FH126" s="82" t="s">
        <v>3294</v>
      </c>
      <c r="FI126" s="82" t="s">
        <v>3291</v>
      </c>
      <c r="FJ126" s="82" t="s">
        <v>3301</v>
      </c>
      <c r="FK126" s="82" t="s">
        <v>3293</v>
      </c>
      <c r="FL126" s="82" t="s">
        <v>3289</v>
      </c>
      <c r="FM126" s="82" t="s">
        <v>3291</v>
      </c>
      <c r="FN126" s="82" t="s">
        <v>2868</v>
      </c>
      <c r="FO126" s="82" t="s">
        <v>2868</v>
      </c>
      <c r="FP126" s="82" t="s">
        <v>3302</v>
      </c>
      <c r="FQ126" s="82" t="s">
        <v>3293</v>
      </c>
      <c r="FR126" s="82" t="s">
        <v>3291</v>
      </c>
      <c r="FS126" s="82" t="s">
        <v>3291</v>
      </c>
      <c r="FT126" s="82" t="s">
        <v>4293</v>
      </c>
      <c r="FU126" s="82" t="s">
        <v>3289</v>
      </c>
      <c r="FV126" s="82" t="s">
        <v>3294</v>
      </c>
      <c r="FW126" s="82" t="s">
        <v>3291</v>
      </c>
      <c r="FX126" s="82" t="s">
        <v>3301</v>
      </c>
      <c r="FY126" s="82" t="s">
        <v>3293</v>
      </c>
      <c r="FZ126" s="82" t="s">
        <v>3289</v>
      </c>
      <c r="GA126" s="82" t="s">
        <v>3291</v>
      </c>
      <c r="GB126" s="82" t="s">
        <v>2868</v>
      </c>
      <c r="GC126" s="82" t="s">
        <v>2868</v>
      </c>
      <c r="GD126" s="82" t="s">
        <v>3302</v>
      </c>
      <c r="GE126" s="82" t="s">
        <v>3293</v>
      </c>
      <c r="GF126" s="82" t="s">
        <v>3291</v>
      </c>
      <c r="GG126" s="82" t="s">
        <v>3291</v>
      </c>
      <c r="GH126" s="82" t="s">
        <v>4284</v>
      </c>
      <c r="GI126" s="82" t="s">
        <v>3289</v>
      </c>
      <c r="GJ126" s="82" t="s">
        <v>3294</v>
      </c>
      <c r="GK126" s="82" t="s">
        <v>3291</v>
      </c>
      <c r="GL126" s="82" t="s">
        <v>3301</v>
      </c>
      <c r="GM126" s="82" t="s">
        <v>3293</v>
      </c>
      <c r="GN126" s="82" t="s">
        <v>3289</v>
      </c>
      <c r="GO126" s="82" t="s">
        <v>3291</v>
      </c>
      <c r="GP126" s="82" t="s">
        <v>2868</v>
      </c>
      <c r="GQ126" s="82" t="s">
        <v>2868</v>
      </c>
      <c r="GR126" s="82" t="s">
        <v>3302</v>
      </c>
      <c r="GS126" s="82" t="s">
        <v>3293</v>
      </c>
      <c r="GT126" s="82" t="s">
        <v>3291</v>
      </c>
      <c r="GU126" s="82" t="s">
        <v>3291</v>
      </c>
      <c r="GV126" s="82" t="s">
        <v>4294</v>
      </c>
      <c r="GW126" s="82" t="s">
        <v>3289</v>
      </c>
      <c r="GX126" s="82" t="s">
        <v>3294</v>
      </c>
      <c r="GY126" s="82" t="s">
        <v>3291</v>
      </c>
      <c r="GZ126" s="82" t="s">
        <v>3301</v>
      </c>
      <c r="HA126" s="82" t="s">
        <v>3293</v>
      </c>
      <c r="HB126" s="82" t="s">
        <v>3289</v>
      </c>
      <c r="HC126" s="82" t="s">
        <v>3291</v>
      </c>
      <c r="HD126" s="82" t="s">
        <v>2868</v>
      </c>
      <c r="HE126" s="82" t="s">
        <v>2868</v>
      </c>
      <c r="HF126" s="82" t="s">
        <v>3302</v>
      </c>
      <c r="HG126" s="82" t="s">
        <v>3293</v>
      </c>
      <c r="HH126" s="82" t="s">
        <v>3291</v>
      </c>
      <c r="HI126" s="82" t="s">
        <v>3291</v>
      </c>
      <c r="HJ126" s="82" t="s">
        <v>4285</v>
      </c>
      <c r="HK126" s="82" t="s">
        <v>3289</v>
      </c>
      <c r="HL126" s="82" t="s">
        <v>3294</v>
      </c>
      <c r="HM126" s="82" t="s">
        <v>3291</v>
      </c>
      <c r="HN126" s="82" t="s">
        <v>3301</v>
      </c>
      <c r="HO126" s="82" t="s">
        <v>3293</v>
      </c>
      <c r="HP126" s="82" t="s">
        <v>3289</v>
      </c>
      <c r="HQ126" s="82" t="s">
        <v>3291</v>
      </c>
      <c r="HR126" s="82" t="s">
        <v>2868</v>
      </c>
      <c r="HS126" s="82" t="s">
        <v>2868</v>
      </c>
      <c r="HT126" s="82" t="s">
        <v>3302</v>
      </c>
      <c r="HU126" s="82" t="s">
        <v>3293</v>
      </c>
      <c r="HV126" s="82" t="s">
        <v>3291</v>
      </c>
      <c r="HW126" s="82" t="s">
        <v>3291</v>
      </c>
      <c r="HX126" s="82" t="s">
        <v>4286</v>
      </c>
      <c r="HY126" s="82" t="s">
        <v>3297</v>
      </c>
      <c r="HZ126" s="82" t="s">
        <v>2868</v>
      </c>
      <c r="IA126" s="82" t="s">
        <v>2868</v>
      </c>
      <c r="IB126" s="82" t="s">
        <v>2868</v>
      </c>
      <c r="IC126" s="82" t="s">
        <v>2868</v>
      </c>
      <c r="ID126" s="82" t="s">
        <v>2868</v>
      </c>
      <c r="IE126" s="82" t="s">
        <v>2868</v>
      </c>
      <c r="IF126" s="82" t="s">
        <v>2868</v>
      </c>
      <c r="IG126" s="82" t="s">
        <v>2868</v>
      </c>
      <c r="IH126" s="82" t="s">
        <v>2868</v>
      </c>
      <c r="II126" s="82" t="s">
        <v>2868</v>
      </c>
      <c r="IJ126" s="82" t="s">
        <v>2868</v>
      </c>
      <c r="IK126" s="82" t="s">
        <v>2868</v>
      </c>
      <c r="IL126" s="82" t="s">
        <v>4287</v>
      </c>
      <c r="IM126" s="82" t="s">
        <v>3289</v>
      </c>
      <c r="IN126" s="82" t="s">
        <v>3294</v>
      </c>
      <c r="IO126" s="82" t="s">
        <v>3291</v>
      </c>
      <c r="IP126" s="82" t="s">
        <v>3301</v>
      </c>
      <c r="IQ126" s="82" t="s">
        <v>3293</v>
      </c>
      <c r="IR126" s="82" t="s">
        <v>3289</v>
      </c>
      <c r="IS126" s="82" t="s">
        <v>3291</v>
      </c>
      <c r="IT126" s="82" t="s">
        <v>2868</v>
      </c>
      <c r="IU126" s="82" t="s">
        <v>2868</v>
      </c>
      <c r="IV126" s="82" t="s">
        <v>3302</v>
      </c>
      <c r="IW126" s="82" t="s">
        <v>3293</v>
      </c>
      <c r="IX126" s="82" t="s">
        <v>3291</v>
      </c>
      <c r="IY126" s="82" t="s">
        <v>3291</v>
      </c>
      <c r="IZ126" s="82" t="s">
        <v>4288</v>
      </c>
      <c r="JA126" s="82" t="s">
        <v>3289</v>
      </c>
      <c r="JB126" s="82" t="s">
        <v>3294</v>
      </c>
      <c r="JC126" s="82" t="s">
        <v>3291</v>
      </c>
      <c r="JD126" s="82" t="s">
        <v>3301</v>
      </c>
      <c r="JE126" s="82" t="s">
        <v>3293</v>
      </c>
      <c r="JF126" s="82" t="s">
        <v>3289</v>
      </c>
      <c r="JG126" s="82" t="s">
        <v>3291</v>
      </c>
      <c r="JH126" s="82" t="s">
        <v>2868</v>
      </c>
      <c r="JI126" s="82" t="s">
        <v>2868</v>
      </c>
      <c r="JJ126" s="82" t="s">
        <v>3302</v>
      </c>
      <c r="JK126" s="82" t="s">
        <v>3293</v>
      </c>
      <c r="JL126" s="82" t="s">
        <v>3291</v>
      </c>
      <c r="JM126" s="82" t="s">
        <v>3291</v>
      </c>
      <c r="JN126" s="82" t="s">
        <v>4295</v>
      </c>
      <c r="JO126" s="82" t="s">
        <v>3289</v>
      </c>
      <c r="JP126" s="82" t="s">
        <v>3294</v>
      </c>
      <c r="JQ126" s="82" t="s">
        <v>3291</v>
      </c>
      <c r="JR126" s="82" t="s">
        <v>3301</v>
      </c>
      <c r="JS126" s="82" t="s">
        <v>3293</v>
      </c>
      <c r="JT126" s="82" t="s">
        <v>3289</v>
      </c>
      <c r="JU126" s="82" t="s">
        <v>3291</v>
      </c>
      <c r="JV126" s="82" t="s">
        <v>2868</v>
      </c>
      <c r="JW126" s="82" t="s">
        <v>2868</v>
      </c>
      <c r="JX126" s="82" t="s">
        <v>3302</v>
      </c>
      <c r="JY126" s="82" t="s">
        <v>3293</v>
      </c>
      <c r="JZ126" s="82" t="s">
        <v>3291</v>
      </c>
      <c r="KA126" s="82" t="s">
        <v>3291</v>
      </c>
      <c r="KB126" s="82" t="s">
        <v>4289</v>
      </c>
      <c r="KC126" s="82" t="s">
        <v>3289</v>
      </c>
      <c r="KD126" s="82" t="s">
        <v>3294</v>
      </c>
      <c r="KE126" s="82" t="s">
        <v>3291</v>
      </c>
      <c r="KF126" s="82" t="s">
        <v>3301</v>
      </c>
      <c r="KG126" s="82" t="s">
        <v>3293</v>
      </c>
      <c r="KH126" s="82" t="s">
        <v>3289</v>
      </c>
      <c r="KI126" s="82" t="s">
        <v>3291</v>
      </c>
      <c r="KJ126" s="82" t="s">
        <v>2868</v>
      </c>
      <c r="KK126" s="82" t="s">
        <v>2868</v>
      </c>
      <c r="KL126" s="82" t="s">
        <v>3302</v>
      </c>
      <c r="KM126" s="82" t="s">
        <v>3293</v>
      </c>
      <c r="KN126" s="82" t="s">
        <v>3291</v>
      </c>
      <c r="KO126" s="82" t="s">
        <v>3291</v>
      </c>
      <c r="KP126" s="82" t="s">
        <v>2868</v>
      </c>
      <c r="KQ126" s="82" t="s">
        <v>2868</v>
      </c>
      <c r="KR126" s="82" t="s">
        <v>2868</v>
      </c>
      <c r="KS126" s="82" t="s">
        <v>2868</v>
      </c>
      <c r="KT126" s="82" t="s">
        <v>2868</v>
      </c>
      <c r="KU126" s="82" t="s">
        <v>2868</v>
      </c>
      <c r="KV126" s="82" t="s">
        <v>2868</v>
      </c>
      <c r="KW126" s="82" t="s">
        <v>2868</v>
      </c>
      <c r="KX126" s="82" t="s">
        <v>2868</v>
      </c>
      <c r="KY126" s="82" t="s">
        <v>2868</v>
      </c>
      <c r="KZ126" s="82" t="s">
        <v>2868</v>
      </c>
      <c r="LA126" s="82" t="s">
        <v>2868</v>
      </c>
      <c r="LB126" s="82" t="s">
        <v>2868</v>
      </c>
      <c r="LC126" s="82" t="s">
        <v>2868</v>
      </c>
      <c r="LD126" s="82" t="s">
        <v>2868</v>
      </c>
      <c r="LE126" s="82" t="s">
        <v>2868</v>
      </c>
      <c r="LF126" s="82" t="s">
        <v>2868</v>
      </c>
      <c r="LG126" s="82" t="s">
        <v>2868</v>
      </c>
      <c r="LH126" s="82" t="s">
        <v>2868</v>
      </c>
      <c r="LI126" s="82" t="s">
        <v>2868</v>
      </c>
      <c r="LJ126" s="82" t="s">
        <v>2868</v>
      </c>
      <c r="LK126" s="82" t="s">
        <v>2868</v>
      </c>
      <c r="LL126" s="82" t="s">
        <v>2868</v>
      </c>
      <c r="LM126" s="82" t="s">
        <v>2868</v>
      </c>
      <c r="LN126" s="82" t="s">
        <v>2868</v>
      </c>
      <c r="LO126" s="82" t="s">
        <v>2868</v>
      </c>
      <c r="LP126" s="82" t="s">
        <v>2868</v>
      </c>
      <c r="LQ126" s="82" t="s">
        <v>2868</v>
      </c>
      <c r="LR126" s="82" t="s">
        <v>2868</v>
      </c>
      <c r="LS126" s="82" t="s">
        <v>2868</v>
      </c>
      <c r="LT126" s="82" t="s">
        <v>2868</v>
      </c>
      <c r="LU126" s="82" t="s">
        <v>2868</v>
      </c>
      <c r="LV126" s="82" t="s">
        <v>2868</v>
      </c>
      <c r="LW126" s="82" t="s">
        <v>2868</v>
      </c>
      <c r="LX126" s="82" t="s">
        <v>2868</v>
      </c>
      <c r="LY126" s="82" t="s">
        <v>2868</v>
      </c>
      <c r="LZ126" s="82" t="s">
        <v>2868</v>
      </c>
      <c r="MA126" s="82" t="s">
        <v>2868</v>
      </c>
      <c r="MB126" s="82" t="s">
        <v>2868</v>
      </c>
      <c r="MC126" s="82" t="s">
        <v>2868</v>
      </c>
      <c r="MD126" s="82" t="s">
        <v>2868</v>
      </c>
      <c r="ME126" s="82" t="s">
        <v>2868</v>
      </c>
      <c r="MF126" s="82" t="s">
        <v>2868</v>
      </c>
      <c r="MG126" s="82" t="s">
        <v>2868</v>
      </c>
      <c r="MH126" s="82" t="s">
        <v>2868</v>
      </c>
      <c r="MI126" s="82" t="s">
        <v>2868</v>
      </c>
      <c r="MJ126" s="82" t="s">
        <v>2868</v>
      </c>
      <c r="MK126" s="82" t="s">
        <v>2868</v>
      </c>
      <c r="ML126" s="82" t="s">
        <v>2868</v>
      </c>
      <c r="MM126" s="82" t="s">
        <v>2868</v>
      </c>
      <c r="MN126" s="82" t="s">
        <v>2868</v>
      </c>
      <c r="MO126" s="82" t="s">
        <v>2868</v>
      </c>
      <c r="MP126" s="82" t="s">
        <v>2868</v>
      </c>
      <c r="MQ126" s="82" t="s">
        <v>2868</v>
      </c>
      <c r="MR126" s="82" t="s">
        <v>2868</v>
      </c>
      <c r="MS126" s="82" t="s">
        <v>2868</v>
      </c>
      <c r="MT126" s="82" t="s">
        <v>2868</v>
      </c>
      <c r="MU126" s="82" t="s">
        <v>2868</v>
      </c>
      <c r="MV126" s="82" t="s">
        <v>2868</v>
      </c>
      <c r="MW126" s="82" t="s">
        <v>2868</v>
      </c>
      <c r="MX126" s="82" t="s">
        <v>2868</v>
      </c>
      <c r="MY126" s="82" t="s">
        <v>2868</v>
      </c>
      <c r="MZ126" s="82" t="s">
        <v>2868</v>
      </c>
      <c r="NA126" s="82" t="s">
        <v>2868</v>
      </c>
      <c r="NB126" s="82" t="s">
        <v>2868</v>
      </c>
      <c r="NC126" s="82" t="s">
        <v>2868</v>
      </c>
      <c r="ND126" s="82" t="s">
        <v>2868</v>
      </c>
      <c r="NE126" s="82" t="s">
        <v>2868</v>
      </c>
      <c r="NF126" s="82" t="s">
        <v>2868</v>
      </c>
      <c r="NG126" s="82" t="s">
        <v>2868</v>
      </c>
      <c r="NH126" s="82" t="s">
        <v>2868</v>
      </c>
      <c r="NI126" s="82" t="s">
        <v>2868</v>
      </c>
      <c r="NJ126" s="82" t="s">
        <v>2868</v>
      </c>
      <c r="NK126" s="82" t="s">
        <v>2868</v>
      </c>
      <c r="NL126" s="82" t="s">
        <v>2868</v>
      </c>
      <c r="NM126" s="82" t="s">
        <v>2868</v>
      </c>
      <c r="NN126" s="82" t="s">
        <v>2868</v>
      </c>
      <c r="NO126" s="82" t="s">
        <v>2868</v>
      </c>
      <c r="NP126" s="82" t="s">
        <v>2868</v>
      </c>
      <c r="NQ126" s="82" t="s">
        <v>2868</v>
      </c>
      <c r="NR126" s="82" t="s">
        <v>2868</v>
      </c>
      <c r="NS126" s="82" t="s">
        <v>2868</v>
      </c>
      <c r="NT126" s="82" t="s">
        <v>2868</v>
      </c>
      <c r="NU126" s="82" t="s">
        <v>2868</v>
      </c>
      <c r="NV126" s="82" t="s">
        <v>2868</v>
      </c>
      <c r="NW126" s="82" t="s">
        <v>2868</v>
      </c>
      <c r="NX126" s="82" t="s">
        <v>2868</v>
      </c>
      <c r="NY126" s="82" t="s">
        <v>2868</v>
      </c>
      <c r="NZ126" s="82" t="s">
        <v>2868</v>
      </c>
      <c r="OA126" s="82" t="s">
        <v>2868</v>
      </c>
      <c r="OB126" s="82" t="s">
        <v>2868</v>
      </c>
      <c r="OC126" s="82" t="s">
        <v>2868</v>
      </c>
      <c r="OD126" s="82" t="s">
        <v>2868</v>
      </c>
      <c r="OE126" s="82" t="s">
        <v>2868</v>
      </c>
      <c r="OF126" s="82" t="s">
        <v>2868</v>
      </c>
      <c r="OG126" s="82" t="s">
        <v>2868</v>
      </c>
      <c r="OH126" s="82" t="s">
        <v>2868</v>
      </c>
      <c r="OI126" s="82" t="s">
        <v>2868</v>
      </c>
      <c r="OJ126" s="82" t="s">
        <v>2868</v>
      </c>
      <c r="OK126" s="82" t="s">
        <v>2868</v>
      </c>
      <c r="OL126" s="82" t="s">
        <v>2868</v>
      </c>
      <c r="OM126" s="82" t="s">
        <v>2868</v>
      </c>
      <c r="ON126" s="82" t="s">
        <v>2868</v>
      </c>
      <c r="OO126" s="82" t="s">
        <v>2868</v>
      </c>
      <c r="OP126" s="82" t="s">
        <v>2868</v>
      </c>
      <c r="OQ126" s="82" t="s">
        <v>2868</v>
      </c>
      <c r="OR126" s="82" t="s">
        <v>2868</v>
      </c>
      <c r="OS126" s="82" t="s">
        <v>2868</v>
      </c>
      <c r="OT126" s="82" t="s">
        <v>2868</v>
      </c>
      <c r="OU126" s="82" t="s">
        <v>2868</v>
      </c>
      <c r="OV126" s="82" t="s">
        <v>2868</v>
      </c>
      <c r="OW126" s="82" t="s">
        <v>2868</v>
      </c>
      <c r="OX126" s="82" t="s">
        <v>2868</v>
      </c>
      <c r="OY126" s="82" t="s">
        <v>2868</v>
      </c>
      <c r="OZ126" s="82" t="s">
        <v>2868</v>
      </c>
      <c r="PA126" s="82" t="s">
        <v>2868</v>
      </c>
      <c r="PB126" s="82" t="s">
        <v>2868</v>
      </c>
      <c r="PC126" s="82" t="s">
        <v>2868</v>
      </c>
      <c r="PD126" s="82" t="s">
        <v>2868</v>
      </c>
      <c r="PE126" s="82" t="s">
        <v>2868</v>
      </c>
      <c r="PF126" s="82" t="s">
        <v>2868</v>
      </c>
      <c r="PG126" s="82" t="s">
        <v>2868</v>
      </c>
      <c r="PH126" s="82" t="s">
        <v>2868</v>
      </c>
      <c r="PI126" s="82" t="s">
        <v>2868</v>
      </c>
      <c r="PJ126" s="82" t="s">
        <v>2868</v>
      </c>
      <c r="PK126" s="82" t="s">
        <v>2868</v>
      </c>
      <c r="PL126" s="82" t="s">
        <v>2868</v>
      </c>
      <c r="PM126" s="82" t="s">
        <v>2868</v>
      </c>
      <c r="PN126" s="82" t="s">
        <v>2868</v>
      </c>
      <c r="PO126" s="82" t="s">
        <v>2868</v>
      </c>
      <c r="PP126" s="82" t="s">
        <v>2868</v>
      </c>
      <c r="PQ126" s="82" t="s">
        <v>2868</v>
      </c>
      <c r="PR126" s="82" t="s">
        <v>2868</v>
      </c>
      <c r="PS126" s="82" t="s">
        <v>2868</v>
      </c>
      <c r="PT126" s="82" t="s">
        <v>2868</v>
      </c>
      <c r="PU126" s="82" t="s">
        <v>2868</v>
      </c>
      <c r="PV126" s="82" t="s">
        <v>2868</v>
      </c>
      <c r="PW126" s="82" t="s">
        <v>2868</v>
      </c>
      <c r="PX126" s="82" t="s">
        <v>2868</v>
      </c>
      <c r="PY126" s="82" t="s">
        <v>2868</v>
      </c>
      <c r="PZ126" s="82" t="s">
        <v>2868</v>
      </c>
      <c r="QA126" s="82" t="s">
        <v>2868</v>
      </c>
      <c r="QB126" s="82" t="s">
        <v>2868</v>
      </c>
      <c r="QC126" s="82" t="s">
        <v>2868</v>
      </c>
      <c r="QD126" s="82" t="s">
        <v>2868</v>
      </c>
      <c r="QE126" s="82" t="s">
        <v>2868</v>
      </c>
      <c r="QF126" s="82" t="s">
        <v>2868</v>
      </c>
      <c r="QG126" s="82" t="s">
        <v>2868</v>
      </c>
      <c r="QH126" s="82" t="s">
        <v>2868</v>
      </c>
      <c r="QI126" s="82" t="s">
        <v>2868</v>
      </c>
      <c r="QJ126" s="82" t="s">
        <v>2868</v>
      </c>
      <c r="QK126" s="82" t="s">
        <v>2868</v>
      </c>
      <c r="QL126" s="82" t="s">
        <v>2868</v>
      </c>
      <c r="QM126" s="82" t="s">
        <v>2868</v>
      </c>
    </row>
    <row r="127" spans="2:455">
      <c r="B127" s="82" t="s">
        <v>3039</v>
      </c>
      <c r="C127" s="82" t="s">
        <v>4258</v>
      </c>
      <c r="D127" s="82" t="s">
        <v>3039</v>
      </c>
      <c r="E127" s="82" t="s">
        <v>3387</v>
      </c>
      <c r="F127" s="82" t="s">
        <v>849</v>
      </c>
      <c r="G127" s="82" t="s">
        <v>3040</v>
      </c>
      <c r="H127" s="82" t="s">
        <v>3040</v>
      </c>
      <c r="I127" s="82" t="s">
        <v>4019</v>
      </c>
      <c r="J127" s="82" t="s">
        <v>4021</v>
      </c>
      <c r="K127" s="82" t="s">
        <v>3298</v>
      </c>
      <c r="L127" s="82" t="s">
        <v>3291</v>
      </c>
      <c r="M127" s="82" t="s">
        <v>3289</v>
      </c>
      <c r="N127" s="82" t="s">
        <v>3370</v>
      </c>
      <c r="O127" s="82" t="s">
        <v>3340</v>
      </c>
      <c r="P127" s="82" t="s">
        <v>3405</v>
      </c>
      <c r="Q127" s="82" t="s">
        <v>3293</v>
      </c>
      <c r="R127" s="82" t="s">
        <v>3330</v>
      </c>
      <c r="S127" s="82" t="s">
        <v>3358</v>
      </c>
      <c r="T127" s="82" t="s">
        <v>2868</v>
      </c>
      <c r="U127" s="82" t="s">
        <v>2868</v>
      </c>
      <c r="V127" s="82" t="s">
        <v>4276</v>
      </c>
      <c r="W127" s="82" t="s">
        <v>3289</v>
      </c>
      <c r="X127" s="82" t="s">
        <v>3320</v>
      </c>
      <c r="Y127" s="82" t="s">
        <v>1974</v>
      </c>
      <c r="Z127" s="82" t="s">
        <v>3298</v>
      </c>
      <c r="AA127" s="82" t="s">
        <v>3308</v>
      </c>
      <c r="AB127" s="82" t="s">
        <v>3289</v>
      </c>
      <c r="AC127" s="82" t="s">
        <v>3291</v>
      </c>
      <c r="AD127" s="82" t="s">
        <v>2868</v>
      </c>
      <c r="AE127" s="82" t="s">
        <v>2868</v>
      </c>
      <c r="AF127" s="82" t="s">
        <v>3302</v>
      </c>
      <c r="AG127" s="82" t="s">
        <v>1974</v>
      </c>
      <c r="AH127" s="82" t="s">
        <v>3289</v>
      </c>
      <c r="AI127" s="82" t="s">
        <v>1974</v>
      </c>
      <c r="AJ127" s="82" t="s">
        <v>4290</v>
      </c>
      <c r="AK127" s="82" t="s">
        <v>3289</v>
      </c>
      <c r="AL127" s="82" t="s">
        <v>3320</v>
      </c>
      <c r="AM127" s="82" t="s">
        <v>1974</v>
      </c>
      <c r="AN127" s="82" t="s">
        <v>3301</v>
      </c>
      <c r="AO127" s="82" t="s">
        <v>3293</v>
      </c>
      <c r="AP127" s="82" t="s">
        <v>3291</v>
      </c>
      <c r="AQ127" s="82" t="s">
        <v>1877</v>
      </c>
      <c r="AR127" s="82" t="s">
        <v>2868</v>
      </c>
      <c r="AS127" s="82" t="s">
        <v>2868</v>
      </c>
      <c r="AT127" s="82" t="s">
        <v>3302</v>
      </c>
      <c r="AU127" s="82" t="s">
        <v>1974</v>
      </c>
      <c r="AV127" s="82" t="s">
        <v>3291</v>
      </c>
      <c r="AW127" s="82" t="s">
        <v>3325</v>
      </c>
      <c r="AX127" s="82" t="s">
        <v>4277</v>
      </c>
      <c r="AY127" s="82" t="s">
        <v>3289</v>
      </c>
      <c r="AZ127" s="82" t="s">
        <v>3320</v>
      </c>
      <c r="BA127" s="82" t="s">
        <v>1974</v>
      </c>
      <c r="BB127" s="82" t="s">
        <v>3303</v>
      </c>
      <c r="BC127" s="82" t="s">
        <v>3291</v>
      </c>
      <c r="BD127" s="82" t="s">
        <v>3289</v>
      </c>
      <c r="BE127" s="82" t="s">
        <v>3291</v>
      </c>
      <c r="BF127" s="82" t="s">
        <v>2868</v>
      </c>
      <c r="BG127" s="82" t="s">
        <v>2868</v>
      </c>
      <c r="BH127" s="82" t="s">
        <v>3302</v>
      </c>
      <c r="BI127" s="82" t="s">
        <v>1974</v>
      </c>
      <c r="BJ127" s="82" t="s">
        <v>3291</v>
      </c>
      <c r="BK127" s="82" t="s">
        <v>3293</v>
      </c>
      <c r="BL127" s="82" t="s">
        <v>4291</v>
      </c>
      <c r="BM127" s="82" t="s">
        <v>3289</v>
      </c>
      <c r="BN127" s="82" t="s">
        <v>3320</v>
      </c>
      <c r="BO127" s="82" t="s">
        <v>1974</v>
      </c>
      <c r="BP127" s="82" t="s">
        <v>3303</v>
      </c>
      <c r="BQ127" s="82" t="s">
        <v>3308</v>
      </c>
      <c r="BR127" s="82" t="s">
        <v>3289</v>
      </c>
      <c r="BS127" s="82" t="s">
        <v>3291</v>
      </c>
      <c r="BT127" s="82" t="s">
        <v>2868</v>
      </c>
      <c r="BU127" s="82" t="s">
        <v>2868</v>
      </c>
      <c r="BV127" s="82" t="s">
        <v>3302</v>
      </c>
      <c r="BW127" s="82" t="s">
        <v>1974</v>
      </c>
      <c r="BX127" s="82" t="s">
        <v>3291</v>
      </c>
      <c r="BY127" s="82" t="s">
        <v>1974</v>
      </c>
      <c r="BZ127" s="82" t="s">
        <v>4278</v>
      </c>
      <c r="CA127" s="82" t="s">
        <v>3289</v>
      </c>
      <c r="CB127" s="82" t="s">
        <v>3320</v>
      </c>
      <c r="CC127" s="82" t="s">
        <v>1974</v>
      </c>
      <c r="CD127" s="82" t="s">
        <v>3301</v>
      </c>
      <c r="CE127" s="82" t="s">
        <v>3293</v>
      </c>
      <c r="CF127" s="82" t="s">
        <v>3291</v>
      </c>
      <c r="CG127" s="82" t="s">
        <v>1877</v>
      </c>
      <c r="CH127" s="82" t="s">
        <v>2868</v>
      </c>
      <c r="CI127" s="82" t="s">
        <v>2868</v>
      </c>
      <c r="CJ127" s="82" t="s">
        <v>3302</v>
      </c>
      <c r="CK127" s="82" t="s">
        <v>1974</v>
      </c>
      <c r="CL127" s="82" t="s">
        <v>3291</v>
      </c>
      <c r="CM127" s="82" t="s">
        <v>3325</v>
      </c>
      <c r="CN127" s="82" t="s">
        <v>4279</v>
      </c>
      <c r="CO127" s="82" t="s">
        <v>3289</v>
      </c>
      <c r="CP127" s="82" t="s">
        <v>3320</v>
      </c>
      <c r="CQ127" s="82" t="s">
        <v>1974</v>
      </c>
      <c r="CR127" s="82" t="s">
        <v>3303</v>
      </c>
      <c r="CS127" s="82" t="s">
        <v>1974</v>
      </c>
      <c r="CT127" s="82" t="s">
        <v>3289</v>
      </c>
      <c r="CU127" s="82" t="s">
        <v>3291</v>
      </c>
      <c r="CV127" s="82" t="s">
        <v>2868</v>
      </c>
      <c r="CW127" s="82" t="s">
        <v>2868</v>
      </c>
      <c r="CX127" s="82" t="s">
        <v>3302</v>
      </c>
      <c r="CY127" s="82" t="s">
        <v>1974</v>
      </c>
      <c r="CZ127" s="82" t="s">
        <v>3289</v>
      </c>
      <c r="DA127" s="82" t="s">
        <v>3308</v>
      </c>
      <c r="DB127" s="82" t="s">
        <v>4280</v>
      </c>
      <c r="DC127" s="82" t="s">
        <v>3289</v>
      </c>
      <c r="DD127" s="82" t="s">
        <v>3320</v>
      </c>
      <c r="DE127" s="82" t="s">
        <v>1974</v>
      </c>
      <c r="DF127" s="82" t="s">
        <v>3303</v>
      </c>
      <c r="DG127" s="82" t="s">
        <v>3293</v>
      </c>
      <c r="DH127" s="82" t="s">
        <v>3289</v>
      </c>
      <c r="DI127" s="82" t="s">
        <v>3291</v>
      </c>
      <c r="DJ127" s="82" t="s">
        <v>2868</v>
      </c>
      <c r="DK127" s="82" t="s">
        <v>2868</v>
      </c>
      <c r="DL127" s="82" t="s">
        <v>3302</v>
      </c>
      <c r="DM127" s="82" t="s">
        <v>1974</v>
      </c>
      <c r="DN127" s="82" t="s">
        <v>3289</v>
      </c>
      <c r="DO127" s="82" t="s">
        <v>3291</v>
      </c>
      <c r="DP127" s="82" t="s">
        <v>4281</v>
      </c>
      <c r="DQ127" s="82" t="s">
        <v>3289</v>
      </c>
      <c r="DR127" s="82" t="s">
        <v>2868</v>
      </c>
      <c r="DS127" s="82" t="s">
        <v>2868</v>
      </c>
      <c r="DT127" s="82" t="s">
        <v>2868</v>
      </c>
      <c r="DU127" s="82" t="s">
        <v>2868</v>
      </c>
      <c r="DV127" s="82" t="s">
        <v>2868</v>
      </c>
      <c r="DW127" s="82" t="s">
        <v>2868</v>
      </c>
      <c r="DX127" s="82" t="s">
        <v>2868</v>
      </c>
      <c r="DY127" s="82" t="s">
        <v>2868</v>
      </c>
      <c r="DZ127" s="82" t="s">
        <v>2868</v>
      </c>
      <c r="EA127" s="82" t="s">
        <v>2868</v>
      </c>
      <c r="EB127" s="82" t="s">
        <v>2868</v>
      </c>
      <c r="EC127" s="82" t="s">
        <v>2868</v>
      </c>
      <c r="ED127" s="82" t="s">
        <v>4292</v>
      </c>
      <c r="EE127" s="82" t="s">
        <v>3289</v>
      </c>
      <c r="EF127" s="82" t="s">
        <v>3320</v>
      </c>
      <c r="EG127" s="82" t="s">
        <v>1974</v>
      </c>
      <c r="EH127" s="82" t="s">
        <v>3298</v>
      </c>
      <c r="EI127" s="82" t="s">
        <v>3308</v>
      </c>
      <c r="EJ127" s="82" t="s">
        <v>3289</v>
      </c>
      <c r="EK127" s="82" t="s">
        <v>3291</v>
      </c>
      <c r="EL127" s="82" t="s">
        <v>2868</v>
      </c>
      <c r="EM127" s="82" t="s">
        <v>2868</v>
      </c>
      <c r="EN127" s="82" t="s">
        <v>3302</v>
      </c>
      <c r="EO127" s="82" t="s">
        <v>1974</v>
      </c>
      <c r="EP127" s="82" t="s">
        <v>3289</v>
      </c>
      <c r="EQ127" s="82" t="s">
        <v>1974</v>
      </c>
      <c r="ER127" s="82" t="s">
        <v>4282</v>
      </c>
      <c r="ES127" s="82" t="s">
        <v>3289</v>
      </c>
      <c r="ET127" s="82" t="s">
        <v>3320</v>
      </c>
      <c r="EU127" s="82" t="s">
        <v>1974</v>
      </c>
      <c r="EV127" s="82" t="s">
        <v>3298</v>
      </c>
      <c r="EW127" s="82" t="s">
        <v>3293</v>
      </c>
      <c r="EX127" s="82" t="s">
        <v>3289</v>
      </c>
      <c r="EY127" s="82" t="s">
        <v>3291</v>
      </c>
      <c r="EZ127" s="82" t="s">
        <v>2868</v>
      </c>
      <c r="FA127" s="82" t="s">
        <v>2868</v>
      </c>
      <c r="FB127" s="82" t="s">
        <v>3302</v>
      </c>
      <c r="FC127" s="82" t="s">
        <v>1974</v>
      </c>
      <c r="FD127" s="82" t="s">
        <v>3297</v>
      </c>
      <c r="FE127" s="82" t="s">
        <v>3291</v>
      </c>
      <c r="FF127" s="82" t="s">
        <v>4283</v>
      </c>
      <c r="FG127" s="82" t="s">
        <v>3289</v>
      </c>
      <c r="FH127" s="82" t="s">
        <v>3320</v>
      </c>
      <c r="FI127" s="82" t="s">
        <v>1974</v>
      </c>
      <c r="FJ127" s="82" t="s">
        <v>3303</v>
      </c>
      <c r="FK127" s="82" t="s">
        <v>3291</v>
      </c>
      <c r="FL127" s="82" t="s">
        <v>3289</v>
      </c>
      <c r="FM127" s="82" t="s">
        <v>3291</v>
      </c>
      <c r="FN127" s="82" t="s">
        <v>2868</v>
      </c>
      <c r="FO127" s="82" t="s">
        <v>2868</v>
      </c>
      <c r="FP127" s="82" t="s">
        <v>3302</v>
      </c>
      <c r="FQ127" s="82" t="s">
        <v>1974</v>
      </c>
      <c r="FR127" s="82" t="s">
        <v>3291</v>
      </c>
      <c r="FS127" s="82" t="s">
        <v>3293</v>
      </c>
      <c r="FT127" s="82" t="s">
        <v>4293</v>
      </c>
      <c r="FU127" s="82" t="s">
        <v>3289</v>
      </c>
      <c r="FV127" s="82" t="s">
        <v>3320</v>
      </c>
      <c r="FW127" s="82" t="s">
        <v>1974</v>
      </c>
      <c r="FX127" s="82" t="s">
        <v>3301</v>
      </c>
      <c r="FY127" s="82" t="s">
        <v>3293</v>
      </c>
      <c r="FZ127" s="82" t="s">
        <v>3291</v>
      </c>
      <c r="GA127" s="82" t="s">
        <v>1877</v>
      </c>
      <c r="GB127" s="82" t="s">
        <v>2868</v>
      </c>
      <c r="GC127" s="82" t="s">
        <v>2868</v>
      </c>
      <c r="GD127" s="82" t="s">
        <v>3302</v>
      </c>
      <c r="GE127" s="82" t="s">
        <v>1974</v>
      </c>
      <c r="GF127" s="82" t="s">
        <v>3291</v>
      </c>
      <c r="GG127" s="82" t="s">
        <v>3325</v>
      </c>
      <c r="GH127" s="82" t="s">
        <v>4284</v>
      </c>
      <c r="GI127" s="82" t="s">
        <v>3289</v>
      </c>
      <c r="GJ127" s="82" t="s">
        <v>3320</v>
      </c>
      <c r="GK127" s="82" t="s">
        <v>1974</v>
      </c>
      <c r="GL127" s="82" t="s">
        <v>3301</v>
      </c>
      <c r="GM127" s="82" t="s">
        <v>3293</v>
      </c>
      <c r="GN127" s="82" t="s">
        <v>3291</v>
      </c>
      <c r="GO127" s="82" t="s">
        <v>1877</v>
      </c>
      <c r="GP127" s="82" t="s">
        <v>2868</v>
      </c>
      <c r="GQ127" s="82" t="s">
        <v>2868</v>
      </c>
      <c r="GR127" s="82" t="s">
        <v>3302</v>
      </c>
      <c r="GS127" s="82" t="s">
        <v>1974</v>
      </c>
      <c r="GT127" s="82" t="s">
        <v>3291</v>
      </c>
      <c r="GU127" s="82" t="s">
        <v>3325</v>
      </c>
      <c r="GV127" s="82" t="s">
        <v>4294</v>
      </c>
      <c r="GW127" s="82" t="s">
        <v>3289</v>
      </c>
      <c r="GX127" s="82" t="s">
        <v>3320</v>
      </c>
      <c r="GY127" s="82" t="s">
        <v>1974</v>
      </c>
      <c r="GZ127" s="82" t="s">
        <v>3301</v>
      </c>
      <c r="HA127" s="82" t="s">
        <v>3293</v>
      </c>
      <c r="HB127" s="82" t="s">
        <v>3291</v>
      </c>
      <c r="HC127" s="82" t="s">
        <v>1877</v>
      </c>
      <c r="HD127" s="82" t="s">
        <v>2868</v>
      </c>
      <c r="HE127" s="82" t="s">
        <v>2868</v>
      </c>
      <c r="HF127" s="82" t="s">
        <v>3302</v>
      </c>
      <c r="HG127" s="82" t="s">
        <v>1974</v>
      </c>
      <c r="HH127" s="82" t="s">
        <v>3291</v>
      </c>
      <c r="HI127" s="82" t="s">
        <v>3325</v>
      </c>
      <c r="HJ127" s="82" t="s">
        <v>4285</v>
      </c>
      <c r="HK127" s="82" t="s">
        <v>3289</v>
      </c>
      <c r="HL127" s="82" t="s">
        <v>3320</v>
      </c>
      <c r="HM127" s="82" t="s">
        <v>1974</v>
      </c>
      <c r="HN127" s="82" t="s">
        <v>3303</v>
      </c>
      <c r="HO127" s="82" t="s">
        <v>3308</v>
      </c>
      <c r="HP127" s="82" t="s">
        <v>3289</v>
      </c>
      <c r="HQ127" s="82" t="s">
        <v>3291</v>
      </c>
      <c r="HR127" s="82" t="s">
        <v>2868</v>
      </c>
      <c r="HS127" s="82" t="s">
        <v>2868</v>
      </c>
      <c r="HT127" s="82" t="s">
        <v>3302</v>
      </c>
      <c r="HU127" s="82" t="s">
        <v>1974</v>
      </c>
      <c r="HV127" s="82" t="s">
        <v>3291</v>
      </c>
      <c r="HW127" s="82" t="s">
        <v>1974</v>
      </c>
      <c r="HX127" s="82" t="s">
        <v>4286</v>
      </c>
      <c r="HY127" s="82" t="s">
        <v>3297</v>
      </c>
      <c r="HZ127" s="82" t="s">
        <v>2868</v>
      </c>
      <c r="IA127" s="82" t="s">
        <v>2868</v>
      </c>
      <c r="IB127" s="82" t="s">
        <v>2868</v>
      </c>
      <c r="IC127" s="82" t="s">
        <v>2868</v>
      </c>
      <c r="ID127" s="82" t="s">
        <v>2868</v>
      </c>
      <c r="IE127" s="82" t="s">
        <v>2868</v>
      </c>
      <c r="IF127" s="82" t="s">
        <v>2868</v>
      </c>
      <c r="IG127" s="82" t="s">
        <v>2868</v>
      </c>
      <c r="IH127" s="82" t="s">
        <v>2868</v>
      </c>
      <c r="II127" s="82" t="s">
        <v>2868</v>
      </c>
      <c r="IJ127" s="82" t="s">
        <v>2868</v>
      </c>
      <c r="IK127" s="82" t="s">
        <v>2868</v>
      </c>
      <c r="IL127" s="82" t="s">
        <v>4287</v>
      </c>
      <c r="IM127" s="82" t="s">
        <v>3289</v>
      </c>
      <c r="IN127" s="82" t="s">
        <v>3320</v>
      </c>
      <c r="IO127" s="82" t="s">
        <v>1974</v>
      </c>
      <c r="IP127" s="82" t="s">
        <v>3301</v>
      </c>
      <c r="IQ127" s="82" t="s">
        <v>3293</v>
      </c>
      <c r="IR127" s="82" t="s">
        <v>3289</v>
      </c>
      <c r="IS127" s="82" t="s">
        <v>3291</v>
      </c>
      <c r="IT127" s="82" t="s">
        <v>2868</v>
      </c>
      <c r="IU127" s="82" t="s">
        <v>2868</v>
      </c>
      <c r="IV127" s="82" t="s">
        <v>3302</v>
      </c>
      <c r="IW127" s="82" t="s">
        <v>1974</v>
      </c>
      <c r="IX127" s="82" t="s">
        <v>3291</v>
      </c>
      <c r="IY127" s="82" t="s">
        <v>3291</v>
      </c>
      <c r="IZ127" s="82" t="s">
        <v>4288</v>
      </c>
      <c r="JA127" s="82" t="s">
        <v>3289</v>
      </c>
      <c r="JB127" s="82" t="s">
        <v>3320</v>
      </c>
      <c r="JC127" s="82" t="s">
        <v>1974</v>
      </c>
      <c r="JD127" s="82" t="s">
        <v>3303</v>
      </c>
      <c r="JE127" s="82" t="s">
        <v>3291</v>
      </c>
      <c r="JF127" s="82" t="s">
        <v>3289</v>
      </c>
      <c r="JG127" s="82" t="s">
        <v>3291</v>
      </c>
      <c r="JH127" s="82" t="s">
        <v>2868</v>
      </c>
      <c r="JI127" s="82" t="s">
        <v>2868</v>
      </c>
      <c r="JJ127" s="82" t="s">
        <v>3302</v>
      </c>
      <c r="JK127" s="82" t="s">
        <v>1974</v>
      </c>
      <c r="JL127" s="82" t="s">
        <v>3291</v>
      </c>
      <c r="JM127" s="82" t="s">
        <v>3293</v>
      </c>
      <c r="JN127" s="82" t="s">
        <v>4295</v>
      </c>
      <c r="JO127" s="82" t="s">
        <v>3289</v>
      </c>
      <c r="JP127" s="82" t="s">
        <v>3320</v>
      </c>
      <c r="JQ127" s="82" t="s">
        <v>1974</v>
      </c>
      <c r="JR127" s="82" t="s">
        <v>3303</v>
      </c>
      <c r="JS127" s="82" t="s">
        <v>3325</v>
      </c>
      <c r="JT127" s="82" t="s">
        <v>3289</v>
      </c>
      <c r="JU127" s="82" t="s">
        <v>3291</v>
      </c>
      <c r="JV127" s="82" t="s">
        <v>2868</v>
      </c>
      <c r="JW127" s="82" t="s">
        <v>2868</v>
      </c>
      <c r="JX127" s="82" t="s">
        <v>3302</v>
      </c>
      <c r="JY127" s="82" t="s">
        <v>1974</v>
      </c>
      <c r="JZ127" s="82" t="s">
        <v>3291</v>
      </c>
      <c r="KA127" s="82" t="s">
        <v>3360</v>
      </c>
      <c r="KB127" s="82" t="s">
        <v>4289</v>
      </c>
      <c r="KC127" s="82" t="s">
        <v>3289</v>
      </c>
      <c r="KD127" s="82" t="s">
        <v>3320</v>
      </c>
      <c r="KE127" s="82" t="s">
        <v>1974</v>
      </c>
      <c r="KF127" s="82" t="s">
        <v>3303</v>
      </c>
      <c r="KG127" s="82" t="s">
        <v>3325</v>
      </c>
      <c r="KH127" s="82" t="s">
        <v>3289</v>
      </c>
      <c r="KI127" s="82" t="s">
        <v>3291</v>
      </c>
      <c r="KJ127" s="82" t="s">
        <v>2868</v>
      </c>
      <c r="KK127" s="82" t="s">
        <v>2868</v>
      </c>
      <c r="KL127" s="82" t="s">
        <v>3302</v>
      </c>
      <c r="KM127" s="82" t="s">
        <v>1974</v>
      </c>
      <c r="KN127" s="82" t="s">
        <v>3291</v>
      </c>
      <c r="KO127" s="82" t="s">
        <v>3360</v>
      </c>
      <c r="KP127" s="82" t="s">
        <v>2868</v>
      </c>
      <c r="KQ127" s="82" t="s">
        <v>2868</v>
      </c>
      <c r="KR127" s="82" t="s">
        <v>2868</v>
      </c>
      <c r="KS127" s="82" t="s">
        <v>2868</v>
      </c>
      <c r="KT127" s="82" t="s">
        <v>2868</v>
      </c>
      <c r="KU127" s="82" t="s">
        <v>2868</v>
      </c>
      <c r="KV127" s="82" t="s">
        <v>2868</v>
      </c>
      <c r="KW127" s="82" t="s">
        <v>2868</v>
      </c>
      <c r="KX127" s="82" t="s">
        <v>2868</v>
      </c>
      <c r="KY127" s="82" t="s">
        <v>2868</v>
      </c>
      <c r="KZ127" s="82" t="s">
        <v>2868</v>
      </c>
      <c r="LA127" s="82" t="s">
        <v>2868</v>
      </c>
      <c r="LB127" s="82" t="s">
        <v>2868</v>
      </c>
      <c r="LC127" s="82" t="s">
        <v>2868</v>
      </c>
      <c r="LD127" s="82" t="s">
        <v>2868</v>
      </c>
      <c r="LE127" s="82" t="s">
        <v>2868</v>
      </c>
      <c r="LF127" s="82" t="s">
        <v>2868</v>
      </c>
      <c r="LG127" s="82" t="s">
        <v>2868</v>
      </c>
      <c r="LH127" s="82" t="s">
        <v>2868</v>
      </c>
      <c r="LI127" s="82" t="s">
        <v>2868</v>
      </c>
      <c r="LJ127" s="82" t="s">
        <v>2868</v>
      </c>
      <c r="LK127" s="82" t="s">
        <v>2868</v>
      </c>
      <c r="LL127" s="82" t="s">
        <v>2868</v>
      </c>
      <c r="LM127" s="82" t="s">
        <v>2868</v>
      </c>
      <c r="LN127" s="82" t="s">
        <v>2868</v>
      </c>
      <c r="LO127" s="82" t="s">
        <v>2868</v>
      </c>
      <c r="LP127" s="82" t="s">
        <v>2868</v>
      </c>
      <c r="LQ127" s="82" t="s">
        <v>2868</v>
      </c>
      <c r="LR127" s="82" t="s">
        <v>2868</v>
      </c>
      <c r="LS127" s="82" t="s">
        <v>2868</v>
      </c>
      <c r="LT127" s="82" t="s">
        <v>2868</v>
      </c>
      <c r="LU127" s="82" t="s">
        <v>2868</v>
      </c>
      <c r="LV127" s="82" t="s">
        <v>2868</v>
      </c>
      <c r="LW127" s="82" t="s">
        <v>2868</v>
      </c>
      <c r="LX127" s="82" t="s">
        <v>2868</v>
      </c>
      <c r="LY127" s="82" t="s">
        <v>2868</v>
      </c>
      <c r="LZ127" s="82" t="s">
        <v>2868</v>
      </c>
      <c r="MA127" s="82" t="s">
        <v>2868</v>
      </c>
      <c r="MB127" s="82" t="s">
        <v>2868</v>
      </c>
      <c r="MC127" s="82" t="s">
        <v>2868</v>
      </c>
      <c r="MD127" s="82" t="s">
        <v>2868</v>
      </c>
      <c r="ME127" s="82" t="s">
        <v>2868</v>
      </c>
      <c r="MF127" s="82" t="s">
        <v>2868</v>
      </c>
      <c r="MG127" s="82" t="s">
        <v>2868</v>
      </c>
      <c r="MH127" s="82" t="s">
        <v>2868</v>
      </c>
      <c r="MI127" s="82" t="s">
        <v>2868</v>
      </c>
      <c r="MJ127" s="82" t="s">
        <v>2868</v>
      </c>
      <c r="MK127" s="82" t="s">
        <v>2868</v>
      </c>
      <c r="ML127" s="82" t="s">
        <v>2868</v>
      </c>
      <c r="MM127" s="82" t="s">
        <v>2868</v>
      </c>
      <c r="MN127" s="82" t="s">
        <v>2868</v>
      </c>
      <c r="MO127" s="82" t="s">
        <v>2868</v>
      </c>
      <c r="MP127" s="82" t="s">
        <v>2868</v>
      </c>
      <c r="MQ127" s="82" t="s">
        <v>2868</v>
      </c>
      <c r="MR127" s="82" t="s">
        <v>2868</v>
      </c>
      <c r="MS127" s="82" t="s">
        <v>2868</v>
      </c>
      <c r="MT127" s="82" t="s">
        <v>2868</v>
      </c>
      <c r="MU127" s="82" t="s">
        <v>2868</v>
      </c>
      <c r="MV127" s="82" t="s">
        <v>2868</v>
      </c>
      <c r="MW127" s="82" t="s">
        <v>2868</v>
      </c>
      <c r="MX127" s="82" t="s">
        <v>2868</v>
      </c>
      <c r="MY127" s="82" t="s">
        <v>2868</v>
      </c>
      <c r="MZ127" s="82" t="s">
        <v>2868</v>
      </c>
      <c r="NA127" s="82" t="s">
        <v>2868</v>
      </c>
      <c r="NB127" s="82" t="s">
        <v>2868</v>
      </c>
      <c r="NC127" s="82" t="s">
        <v>2868</v>
      </c>
      <c r="ND127" s="82" t="s">
        <v>2868</v>
      </c>
      <c r="NE127" s="82" t="s">
        <v>2868</v>
      </c>
      <c r="NF127" s="82" t="s">
        <v>2868</v>
      </c>
      <c r="NG127" s="82" t="s">
        <v>2868</v>
      </c>
      <c r="NH127" s="82" t="s">
        <v>2868</v>
      </c>
      <c r="NI127" s="82" t="s">
        <v>2868</v>
      </c>
      <c r="NJ127" s="82" t="s">
        <v>2868</v>
      </c>
      <c r="NK127" s="82" t="s">
        <v>2868</v>
      </c>
      <c r="NL127" s="82" t="s">
        <v>2868</v>
      </c>
      <c r="NM127" s="82" t="s">
        <v>2868</v>
      </c>
      <c r="NN127" s="82" t="s">
        <v>2868</v>
      </c>
      <c r="NO127" s="82" t="s">
        <v>2868</v>
      </c>
      <c r="NP127" s="82" t="s">
        <v>2868</v>
      </c>
      <c r="NQ127" s="82" t="s">
        <v>2868</v>
      </c>
      <c r="NR127" s="82" t="s">
        <v>2868</v>
      </c>
      <c r="NS127" s="82" t="s">
        <v>2868</v>
      </c>
      <c r="NT127" s="82" t="s">
        <v>2868</v>
      </c>
      <c r="NU127" s="82" t="s">
        <v>2868</v>
      </c>
      <c r="NV127" s="82" t="s">
        <v>2868</v>
      </c>
      <c r="NW127" s="82" t="s">
        <v>2868</v>
      </c>
      <c r="NX127" s="82" t="s">
        <v>2868</v>
      </c>
      <c r="NY127" s="82" t="s">
        <v>2868</v>
      </c>
      <c r="NZ127" s="82" t="s">
        <v>2868</v>
      </c>
      <c r="OA127" s="82" t="s">
        <v>2868</v>
      </c>
      <c r="OB127" s="82" t="s">
        <v>2868</v>
      </c>
      <c r="OC127" s="82" t="s">
        <v>2868</v>
      </c>
      <c r="OD127" s="82" t="s">
        <v>2868</v>
      </c>
      <c r="OE127" s="82" t="s">
        <v>2868</v>
      </c>
      <c r="OF127" s="82" t="s">
        <v>2868</v>
      </c>
      <c r="OG127" s="82" t="s">
        <v>2868</v>
      </c>
      <c r="OH127" s="82" t="s">
        <v>2868</v>
      </c>
      <c r="OI127" s="82" t="s">
        <v>2868</v>
      </c>
      <c r="OJ127" s="82" t="s">
        <v>2868</v>
      </c>
      <c r="OK127" s="82" t="s">
        <v>2868</v>
      </c>
      <c r="OL127" s="82" t="s">
        <v>2868</v>
      </c>
      <c r="OM127" s="82" t="s">
        <v>2868</v>
      </c>
      <c r="ON127" s="82" t="s">
        <v>2868</v>
      </c>
      <c r="OO127" s="82" t="s">
        <v>2868</v>
      </c>
      <c r="OP127" s="82" t="s">
        <v>2868</v>
      </c>
      <c r="OQ127" s="82" t="s">
        <v>2868</v>
      </c>
      <c r="OR127" s="82" t="s">
        <v>2868</v>
      </c>
      <c r="OS127" s="82" t="s">
        <v>2868</v>
      </c>
      <c r="OT127" s="82" t="s">
        <v>2868</v>
      </c>
      <c r="OU127" s="82" t="s">
        <v>2868</v>
      </c>
      <c r="OV127" s="82" t="s">
        <v>2868</v>
      </c>
      <c r="OW127" s="82" t="s">
        <v>2868</v>
      </c>
      <c r="OX127" s="82" t="s">
        <v>2868</v>
      </c>
      <c r="OY127" s="82" t="s">
        <v>2868</v>
      </c>
      <c r="OZ127" s="82" t="s">
        <v>2868</v>
      </c>
      <c r="PA127" s="82" t="s">
        <v>2868</v>
      </c>
      <c r="PB127" s="82" t="s">
        <v>2868</v>
      </c>
      <c r="PC127" s="82" t="s">
        <v>2868</v>
      </c>
      <c r="PD127" s="82" t="s">
        <v>2868</v>
      </c>
      <c r="PE127" s="82" t="s">
        <v>2868</v>
      </c>
      <c r="PF127" s="82" t="s">
        <v>2868</v>
      </c>
      <c r="PG127" s="82" t="s">
        <v>2868</v>
      </c>
      <c r="PH127" s="82" t="s">
        <v>2868</v>
      </c>
      <c r="PI127" s="82" t="s">
        <v>2868</v>
      </c>
      <c r="PJ127" s="82" t="s">
        <v>2868</v>
      </c>
      <c r="PK127" s="82" t="s">
        <v>2868</v>
      </c>
      <c r="PL127" s="82" t="s">
        <v>2868</v>
      </c>
      <c r="PM127" s="82" t="s">
        <v>2868</v>
      </c>
      <c r="PN127" s="82" t="s">
        <v>2868</v>
      </c>
      <c r="PO127" s="82" t="s">
        <v>2868</v>
      </c>
      <c r="PP127" s="82" t="s">
        <v>2868</v>
      </c>
      <c r="PQ127" s="82" t="s">
        <v>2868</v>
      </c>
      <c r="PR127" s="82" t="s">
        <v>2868</v>
      </c>
      <c r="PS127" s="82" t="s">
        <v>2868</v>
      </c>
      <c r="PT127" s="82" t="s">
        <v>2868</v>
      </c>
      <c r="PU127" s="82" t="s">
        <v>2868</v>
      </c>
      <c r="PV127" s="82" t="s">
        <v>2868</v>
      </c>
      <c r="PW127" s="82" t="s">
        <v>2868</v>
      </c>
      <c r="PX127" s="82" t="s">
        <v>2868</v>
      </c>
      <c r="PY127" s="82" t="s">
        <v>2868</v>
      </c>
      <c r="PZ127" s="82" t="s">
        <v>2868</v>
      </c>
      <c r="QA127" s="82" t="s">
        <v>2868</v>
      </c>
      <c r="QB127" s="82" t="s">
        <v>2868</v>
      </c>
      <c r="QC127" s="82" t="s">
        <v>2868</v>
      </c>
      <c r="QD127" s="82" t="s">
        <v>2868</v>
      </c>
      <c r="QE127" s="82" t="s">
        <v>2868</v>
      </c>
      <c r="QF127" s="82" t="s">
        <v>2868</v>
      </c>
      <c r="QG127" s="82" t="s">
        <v>2868</v>
      </c>
      <c r="QH127" s="82" t="s">
        <v>2868</v>
      </c>
      <c r="QI127" s="82" t="s">
        <v>2868</v>
      </c>
      <c r="QJ127" s="82" t="s">
        <v>2868</v>
      </c>
      <c r="QK127" s="82" t="s">
        <v>2868</v>
      </c>
      <c r="QL127" s="82" t="s">
        <v>2868</v>
      </c>
      <c r="QM127" s="82" t="s">
        <v>2868</v>
      </c>
    </row>
    <row r="128" spans="2:455">
      <c r="B128" s="82" t="s">
        <v>3041</v>
      </c>
      <c r="C128" s="82" t="s">
        <v>4260</v>
      </c>
      <c r="D128" s="82" t="s">
        <v>3041</v>
      </c>
      <c r="E128" s="82" t="s">
        <v>3367</v>
      </c>
      <c r="F128" s="82" t="s">
        <v>849</v>
      </c>
      <c r="G128" s="82" t="s">
        <v>1115</v>
      </c>
      <c r="H128" s="82" t="s">
        <v>1115</v>
      </c>
      <c r="I128" s="82" t="s">
        <v>4019</v>
      </c>
      <c r="J128" s="82" t="s">
        <v>4021</v>
      </c>
      <c r="K128" s="82" t="s">
        <v>3319</v>
      </c>
      <c r="L128" s="82" t="s">
        <v>3291</v>
      </c>
      <c r="M128" s="82" t="s">
        <v>3297</v>
      </c>
      <c r="N128" s="82" t="s">
        <v>3401</v>
      </c>
      <c r="O128" s="82" t="s">
        <v>3291</v>
      </c>
      <c r="P128" s="82" t="s">
        <v>3401</v>
      </c>
      <c r="Q128" s="82" t="s">
        <v>3291</v>
      </c>
      <c r="R128" s="82" t="s">
        <v>3291</v>
      </c>
      <c r="S128" s="82" t="s">
        <v>3291</v>
      </c>
      <c r="T128" s="82" t="s">
        <v>2868</v>
      </c>
      <c r="U128" s="82" t="s">
        <v>2868</v>
      </c>
      <c r="V128" s="82" t="s">
        <v>4276</v>
      </c>
      <c r="W128" s="82" t="s">
        <v>3289</v>
      </c>
      <c r="X128" s="82" t="s">
        <v>3294</v>
      </c>
      <c r="Y128" s="82" t="s">
        <v>3291</v>
      </c>
      <c r="Z128" s="82" t="s">
        <v>3301</v>
      </c>
      <c r="AA128" s="82" t="s">
        <v>3293</v>
      </c>
      <c r="AB128" s="82" t="s">
        <v>3289</v>
      </c>
      <c r="AC128" s="82" t="s">
        <v>3291</v>
      </c>
      <c r="AD128" s="82" t="s">
        <v>2868</v>
      </c>
      <c r="AE128" s="82" t="s">
        <v>2868</v>
      </c>
      <c r="AF128" s="82" t="s">
        <v>3302</v>
      </c>
      <c r="AG128" s="82" t="s">
        <v>3293</v>
      </c>
      <c r="AH128" s="82" t="s">
        <v>3291</v>
      </c>
      <c r="AI128" s="82" t="s">
        <v>3291</v>
      </c>
      <c r="AJ128" s="82" t="s">
        <v>4290</v>
      </c>
      <c r="AK128" s="82" t="s">
        <v>3289</v>
      </c>
      <c r="AL128" s="82" t="s">
        <v>3325</v>
      </c>
      <c r="AM128" s="82" t="s">
        <v>3291</v>
      </c>
      <c r="AN128" s="82" t="s">
        <v>3295</v>
      </c>
      <c r="AO128" s="82" t="s">
        <v>3291</v>
      </c>
      <c r="AP128" s="82" t="s">
        <v>3289</v>
      </c>
      <c r="AQ128" s="82" t="s">
        <v>3291</v>
      </c>
      <c r="AR128" s="82" t="s">
        <v>2868</v>
      </c>
      <c r="AS128" s="82" t="s">
        <v>2868</v>
      </c>
      <c r="AT128" s="82" t="s">
        <v>3311</v>
      </c>
      <c r="AU128" s="82" t="s">
        <v>3291</v>
      </c>
      <c r="AV128" s="82" t="s">
        <v>3291</v>
      </c>
      <c r="AW128" s="82" t="s">
        <v>3291</v>
      </c>
      <c r="AX128" s="82" t="s">
        <v>4291</v>
      </c>
      <c r="AY128" s="82" t="s">
        <v>3289</v>
      </c>
      <c r="AZ128" s="82" t="s">
        <v>3294</v>
      </c>
      <c r="BA128" s="82" t="s">
        <v>3291</v>
      </c>
      <c r="BB128" s="82" t="s">
        <v>3301</v>
      </c>
      <c r="BC128" s="82" t="s">
        <v>3291</v>
      </c>
      <c r="BD128" s="82" t="s">
        <v>3289</v>
      </c>
      <c r="BE128" s="82" t="s">
        <v>3291</v>
      </c>
      <c r="BF128" s="82" t="s">
        <v>2868</v>
      </c>
      <c r="BG128" s="82" t="s">
        <v>2868</v>
      </c>
      <c r="BH128" s="82" t="s">
        <v>3302</v>
      </c>
      <c r="BI128" s="82" t="s">
        <v>3291</v>
      </c>
      <c r="BJ128" s="82" t="s">
        <v>3291</v>
      </c>
      <c r="BK128" s="82" t="s">
        <v>3291</v>
      </c>
      <c r="BL128" s="82" t="s">
        <v>4279</v>
      </c>
      <c r="BM128" s="82" t="s">
        <v>3289</v>
      </c>
      <c r="BN128" s="82" t="s">
        <v>3294</v>
      </c>
      <c r="BO128" s="82" t="s">
        <v>3291</v>
      </c>
      <c r="BP128" s="82" t="s">
        <v>3301</v>
      </c>
      <c r="BQ128" s="82" t="s">
        <v>3293</v>
      </c>
      <c r="BR128" s="82" t="s">
        <v>3289</v>
      </c>
      <c r="BS128" s="82" t="s">
        <v>3291</v>
      </c>
      <c r="BT128" s="82" t="s">
        <v>2868</v>
      </c>
      <c r="BU128" s="82" t="s">
        <v>2868</v>
      </c>
      <c r="BV128" s="82" t="s">
        <v>3302</v>
      </c>
      <c r="BW128" s="82" t="s">
        <v>3293</v>
      </c>
      <c r="BX128" s="82" t="s">
        <v>3291</v>
      </c>
      <c r="BY128" s="82" t="s">
        <v>3291</v>
      </c>
      <c r="BZ128" s="82" t="s">
        <v>4280</v>
      </c>
      <c r="CA128" s="82" t="s">
        <v>3289</v>
      </c>
      <c r="CB128" s="82" t="s">
        <v>3294</v>
      </c>
      <c r="CC128" s="82" t="s">
        <v>3291</v>
      </c>
      <c r="CD128" s="82" t="s">
        <v>3301</v>
      </c>
      <c r="CE128" s="82" t="s">
        <v>3291</v>
      </c>
      <c r="CF128" s="82" t="s">
        <v>3289</v>
      </c>
      <c r="CG128" s="82" t="s">
        <v>3291</v>
      </c>
      <c r="CH128" s="82" t="s">
        <v>2868</v>
      </c>
      <c r="CI128" s="82" t="s">
        <v>2868</v>
      </c>
      <c r="CJ128" s="82" t="s">
        <v>3302</v>
      </c>
      <c r="CK128" s="82" t="s">
        <v>3291</v>
      </c>
      <c r="CL128" s="82" t="s">
        <v>3291</v>
      </c>
      <c r="CM128" s="82" t="s">
        <v>3291</v>
      </c>
      <c r="CN128" s="82" t="s">
        <v>4281</v>
      </c>
      <c r="CO128" s="82" t="s">
        <v>3297</v>
      </c>
      <c r="CP128" s="82" t="s">
        <v>2868</v>
      </c>
      <c r="CQ128" s="82" t="s">
        <v>2868</v>
      </c>
      <c r="CR128" s="82" t="s">
        <v>2868</v>
      </c>
      <c r="CS128" s="82" t="s">
        <v>2868</v>
      </c>
      <c r="CT128" s="82" t="s">
        <v>2868</v>
      </c>
      <c r="CU128" s="82" t="s">
        <v>2868</v>
      </c>
      <c r="CV128" s="82" t="s">
        <v>2868</v>
      </c>
      <c r="CW128" s="82" t="s">
        <v>2868</v>
      </c>
      <c r="CX128" s="82" t="s">
        <v>2868</v>
      </c>
      <c r="CY128" s="82" t="s">
        <v>2868</v>
      </c>
      <c r="CZ128" s="82" t="s">
        <v>2868</v>
      </c>
      <c r="DA128" s="82" t="s">
        <v>2868</v>
      </c>
      <c r="DB128" s="82" t="s">
        <v>4292</v>
      </c>
      <c r="DC128" s="82" t="s">
        <v>3289</v>
      </c>
      <c r="DD128" s="82" t="s">
        <v>3325</v>
      </c>
      <c r="DE128" s="82" t="s">
        <v>3291</v>
      </c>
      <c r="DF128" s="82" t="s">
        <v>3295</v>
      </c>
      <c r="DG128" s="82" t="s">
        <v>3291</v>
      </c>
      <c r="DH128" s="82" t="s">
        <v>3289</v>
      </c>
      <c r="DI128" s="82" t="s">
        <v>3291</v>
      </c>
      <c r="DJ128" s="82" t="s">
        <v>2868</v>
      </c>
      <c r="DK128" s="82" t="s">
        <v>2868</v>
      </c>
      <c r="DL128" s="82" t="s">
        <v>3311</v>
      </c>
      <c r="DM128" s="82" t="s">
        <v>3291</v>
      </c>
      <c r="DN128" s="82" t="s">
        <v>3291</v>
      </c>
      <c r="DO128" s="82" t="s">
        <v>3291</v>
      </c>
      <c r="DP128" s="82" t="s">
        <v>4283</v>
      </c>
      <c r="DQ128" s="82" t="s">
        <v>3289</v>
      </c>
      <c r="DR128" s="82" t="s">
        <v>3320</v>
      </c>
      <c r="DS128" s="82" t="s">
        <v>3293</v>
      </c>
      <c r="DT128" s="82" t="s">
        <v>3321</v>
      </c>
      <c r="DU128" s="82" t="s">
        <v>3293</v>
      </c>
      <c r="DV128" s="82" t="s">
        <v>3289</v>
      </c>
      <c r="DW128" s="82" t="s">
        <v>3291</v>
      </c>
      <c r="DX128" s="82" t="s">
        <v>2868</v>
      </c>
      <c r="DY128" s="82" t="s">
        <v>2868</v>
      </c>
      <c r="DZ128" s="82" t="s">
        <v>3311</v>
      </c>
      <c r="EA128" s="82" t="s">
        <v>3291</v>
      </c>
      <c r="EB128" s="82" t="s">
        <v>3291</v>
      </c>
      <c r="EC128" s="82" t="s">
        <v>3291</v>
      </c>
      <c r="ED128" s="82" t="s">
        <v>4293</v>
      </c>
      <c r="EE128" s="82" t="s">
        <v>3289</v>
      </c>
      <c r="EF128" s="82" t="s">
        <v>3294</v>
      </c>
      <c r="EG128" s="82" t="s">
        <v>3291</v>
      </c>
      <c r="EH128" s="82" t="s">
        <v>3308</v>
      </c>
      <c r="EI128" s="82" t="s">
        <v>3293</v>
      </c>
      <c r="EJ128" s="82" t="s">
        <v>3289</v>
      </c>
      <c r="EK128" s="82" t="s">
        <v>3291</v>
      </c>
      <c r="EL128" s="82" t="s">
        <v>2868</v>
      </c>
      <c r="EM128" s="82" t="s">
        <v>2868</v>
      </c>
      <c r="EN128" s="82" t="s">
        <v>3311</v>
      </c>
      <c r="EO128" s="82" t="s">
        <v>3293</v>
      </c>
      <c r="EP128" s="82" t="s">
        <v>3291</v>
      </c>
      <c r="EQ128" s="82" t="s">
        <v>3291</v>
      </c>
      <c r="ER128" s="82" t="s">
        <v>4284</v>
      </c>
      <c r="ES128" s="82" t="s">
        <v>3289</v>
      </c>
      <c r="ET128" s="82" t="s">
        <v>2868</v>
      </c>
      <c r="EU128" s="82" t="s">
        <v>2868</v>
      </c>
      <c r="EV128" s="82" t="s">
        <v>2868</v>
      </c>
      <c r="EW128" s="82" t="s">
        <v>2868</v>
      </c>
      <c r="EX128" s="82" t="s">
        <v>2868</v>
      </c>
      <c r="EY128" s="82" t="s">
        <v>2868</v>
      </c>
      <c r="EZ128" s="82" t="s">
        <v>2868</v>
      </c>
      <c r="FA128" s="82" t="s">
        <v>2868</v>
      </c>
      <c r="FB128" s="82" t="s">
        <v>2868</v>
      </c>
      <c r="FC128" s="82" t="s">
        <v>2868</v>
      </c>
      <c r="FD128" s="82" t="s">
        <v>2868</v>
      </c>
      <c r="FE128" s="82" t="s">
        <v>2868</v>
      </c>
      <c r="FF128" s="82" t="s">
        <v>4294</v>
      </c>
      <c r="FG128" s="82" t="s">
        <v>3289</v>
      </c>
      <c r="FH128" s="82" t="s">
        <v>3325</v>
      </c>
      <c r="FI128" s="82" t="s">
        <v>3291</v>
      </c>
      <c r="FJ128" s="82" t="s">
        <v>3295</v>
      </c>
      <c r="FK128" s="82" t="s">
        <v>3291</v>
      </c>
      <c r="FL128" s="82" t="s">
        <v>3289</v>
      </c>
      <c r="FM128" s="82" t="s">
        <v>3291</v>
      </c>
      <c r="FN128" s="82" t="s">
        <v>2868</v>
      </c>
      <c r="FO128" s="82" t="s">
        <v>2868</v>
      </c>
      <c r="FP128" s="82" t="s">
        <v>3311</v>
      </c>
      <c r="FQ128" s="82" t="s">
        <v>3291</v>
      </c>
      <c r="FR128" s="82" t="s">
        <v>3291</v>
      </c>
      <c r="FS128" s="82" t="s">
        <v>3291</v>
      </c>
      <c r="FT128" s="82" t="s">
        <v>4286</v>
      </c>
      <c r="FU128" s="82" t="s">
        <v>3297</v>
      </c>
      <c r="FV128" s="82" t="s">
        <v>2868</v>
      </c>
      <c r="FW128" s="82" t="s">
        <v>2868</v>
      </c>
      <c r="FX128" s="82" t="s">
        <v>2868</v>
      </c>
      <c r="FY128" s="82" t="s">
        <v>2868</v>
      </c>
      <c r="FZ128" s="82" t="s">
        <v>2868</v>
      </c>
      <c r="GA128" s="82" t="s">
        <v>2868</v>
      </c>
      <c r="GB128" s="82" t="s">
        <v>2868</v>
      </c>
      <c r="GC128" s="82" t="s">
        <v>2868</v>
      </c>
      <c r="GD128" s="82" t="s">
        <v>2868</v>
      </c>
      <c r="GE128" s="82" t="s">
        <v>2868</v>
      </c>
      <c r="GF128" s="82" t="s">
        <v>2868</v>
      </c>
      <c r="GG128" s="82" t="s">
        <v>2868</v>
      </c>
      <c r="GH128" s="82" t="s">
        <v>4287</v>
      </c>
      <c r="GI128" s="82" t="s">
        <v>3289</v>
      </c>
      <c r="GJ128" s="82" t="s">
        <v>3294</v>
      </c>
      <c r="GK128" s="82" t="s">
        <v>3291</v>
      </c>
      <c r="GL128" s="82" t="s">
        <v>3301</v>
      </c>
      <c r="GM128" s="82" t="s">
        <v>3293</v>
      </c>
      <c r="GN128" s="82" t="s">
        <v>3289</v>
      </c>
      <c r="GO128" s="82" t="s">
        <v>3291</v>
      </c>
      <c r="GP128" s="82" t="s">
        <v>2868</v>
      </c>
      <c r="GQ128" s="82" t="s">
        <v>2868</v>
      </c>
      <c r="GR128" s="82" t="s">
        <v>3302</v>
      </c>
      <c r="GS128" s="82" t="s">
        <v>3293</v>
      </c>
      <c r="GT128" s="82" t="s">
        <v>3291</v>
      </c>
      <c r="GU128" s="82" t="s">
        <v>3291</v>
      </c>
      <c r="GV128" s="82" t="s">
        <v>4295</v>
      </c>
      <c r="GW128" s="82" t="s">
        <v>3289</v>
      </c>
      <c r="GX128" s="82" t="s">
        <v>3294</v>
      </c>
      <c r="GY128" s="82" t="s">
        <v>3291</v>
      </c>
      <c r="GZ128" s="82" t="s">
        <v>3308</v>
      </c>
      <c r="HA128" s="82" t="s">
        <v>3293</v>
      </c>
      <c r="HB128" s="82" t="s">
        <v>3289</v>
      </c>
      <c r="HC128" s="82" t="s">
        <v>3291</v>
      </c>
      <c r="HD128" s="82" t="s">
        <v>2868</v>
      </c>
      <c r="HE128" s="82" t="s">
        <v>2868</v>
      </c>
      <c r="HF128" s="82" t="s">
        <v>3311</v>
      </c>
      <c r="HG128" s="82" t="s">
        <v>3293</v>
      </c>
      <c r="HH128" s="82" t="s">
        <v>3291</v>
      </c>
      <c r="HI128" s="82" t="s">
        <v>3291</v>
      </c>
      <c r="HJ128" s="82" t="s">
        <v>4289</v>
      </c>
      <c r="HK128" s="82" t="s">
        <v>3289</v>
      </c>
      <c r="HL128" s="82" t="s">
        <v>3325</v>
      </c>
      <c r="HM128" s="82" t="s">
        <v>3291</v>
      </c>
      <c r="HN128" s="82" t="s">
        <v>3301</v>
      </c>
      <c r="HO128" s="82" t="s">
        <v>3293</v>
      </c>
      <c r="HP128" s="82" t="s">
        <v>3289</v>
      </c>
      <c r="HQ128" s="82" t="s">
        <v>3291</v>
      </c>
      <c r="HR128" s="82" t="s">
        <v>2868</v>
      </c>
      <c r="HS128" s="82" t="s">
        <v>2868</v>
      </c>
      <c r="HT128" s="82" t="s">
        <v>3296</v>
      </c>
      <c r="HU128" s="82" t="s">
        <v>3293</v>
      </c>
      <c r="HV128" s="82" t="s">
        <v>3291</v>
      </c>
      <c r="HW128" s="82" t="s">
        <v>3291</v>
      </c>
      <c r="HX128" s="82" t="s">
        <v>2868</v>
      </c>
      <c r="HY128" s="82" t="s">
        <v>2868</v>
      </c>
      <c r="HZ128" s="82" t="s">
        <v>2868</v>
      </c>
      <c r="IA128" s="82" t="s">
        <v>2868</v>
      </c>
      <c r="IB128" s="82" t="s">
        <v>2868</v>
      </c>
      <c r="IC128" s="82" t="s">
        <v>2868</v>
      </c>
      <c r="ID128" s="82" t="s">
        <v>2868</v>
      </c>
      <c r="IE128" s="82" t="s">
        <v>2868</v>
      </c>
      <c r="IF128" s="82" t="s">
        <v>2868</v>
      </c>
      <c r="IG128" s="82" t="s">
        <v>2868</v>
      </c>
      <c r="IH128" s="82" t="s">
        <v>2868</v>
      </c>
      <c r="II128" s="82" t="s">
        <v>2868</v>
      </c>
      <c r="IJ128" s="82" t="s">
        <v>2868</v>
      </c>
      <c r="IK128" s="82" t="s">
        <v>2868</v>
      </c>
      <c r="IL128" s="82" t="s">
        <v>2868</v>
      </c>
      <c r="IM128" s="82" t="s">
        <v>2868</v>
      </c>
      <c r="IN128" s="82" t="s">
        <v>2868</v>
      </c>
      <c r="IO128" s="82" t="s">
        <v>2868</v>
      </c>
      <c r="IP128" s="82" t="s">
        <v>2868</v>
      </c>
      <c r="IQ128" s="82" t="s">
        <v>2868</v>
      </c>
      <c r="IR128" s="82" t="s">
        <v>2868</v>
      </c>
      <c r="IS128" s="82" t="s">
        <v>2868</v>
      </c>
      <c r="IT128" s="82" t="s">
        <v>2868</v>
      </c>
      <c r="IU128" s="82" t="s">
        <v>2868</v>
      </c>
      <c r="IV128" s="82" t="s">
        <v>2868</v>
      </c>
      <c r="IW128" s="82" t="s">
        <v>2868</v>
      </c>
      <c r="IX128" s="82" t="s">
        <v>2868</v>
      </c>
      <c r="IY128" s="82" t="s">
        <v>2868</v>
      </c>
      <c r="IZ128" s="82" t="s">
        <v>2868</v>
      </c>
      <c r="JA128" s="82" t="s">
        <v>2868</v>
      </c>
      <c r="JB128" s="82" t="s">
        <v>2868</v>
      </c>
      <c r="JC128" s="82" t="s">
        <v>2868</v>
      </c>
      <c r="JD128" s="82" t="s">
        <v>2868</v>
      </c>
      <c r="JE128" s="82" t="s">
        <v>2868</v>
      </c>
      <c r="JF128" s="82" t="s">
        <v>2868</v>
      </c>
      <c r="JG128" s="82" t="s">
        <v>2868</v>
      </c>
      <c r="JH128" s="82" t="s">
        <v>2868</v>
      </c>
      <c r="JI128" s="82" t="s">
        <v>2868</v>
      </c>
      <c r="JJ128" s="82" t="s">
        <v>2868</v>
      </c>
      <c r="JK128" s="82" t="s">
        <v>2868</v>
      </c>
      <c r="JL128" s="82" t="s">
        <v>2868</v>
      </c>
      <c r="JM128" s="82" t="s">
        <v>2868</v>
      </c>
      <c r="JN128" s="82" t="s">
        <v>2868</v>
      </c>
      <c r="JO128" s="82" t="s">
        <v>2868</v>
      </c>
      <c r="JP128" s="82" t="s">
        <v>2868</v>
      </c>
      <c r="JQ128" s="82" t="s">
        <v>2868</v>
      </c>
      <c r="JR128" s="82" t="s">
        <v>2868</v>
      </c>
      <c r="JS128" s="82" t="s">
        <v>2868</v>
      </c>
      <c r="JT128" s="82" t="s">
        <v>2868</v>
      </c>
      <c r="JU128" s="82" t="s">
        <v>2868</v>
      </c>
      <c r="JV128" s="82" t="s">
        <v>2868</v>
      </c>
      <c r="JW128" s="82" t="s">
        <v>2868</v>
      </c>
      <c r="JX128" s="82" t="s">
        <v>2868</v>
      </c>
      <c r="JY128" s="82" t="s">
        <v>2868</v>
      </c>
      <c r="JZ128" s="82" t="s">
        <v>2868</v>
      </c>
      <c r="KA128" s="82" t="s">
        <v>2868</v>
      </c>
      <c r="KB128" s="82" t="s">
        <v>2868</v>
      </c>
      <c r="KC128" s="82" t="s">
        <v>2868</v>
      </c>
      <c r="KD128" s="82" t="s">
        <v>2868</v>
      </c>
      <c r="KE128" s="82" t="s">
        <v>2868</v>
      </c>
      <c r="KF128" s="82" t="s">
        <v>2868</v>
      </c>
      <c r="KG128" s="82" t="s">
        <v>2868</v>
      </c>
      <c r="KH128" s="82" t="s">
        <v>2868</v>
      </c>
      <c r="KI128" s="82" t="s">
        <v>2868</v>
      </c>
      <c r="KJ128" s="82" t="s">
        <v>2868</v>
      </c>
      <c r="KK128" s="82" t="s">
        <v>2868</v>
      </c>
      <c r="KL128" s="82" t="s">
        <v>2868</v>
      </c>
      <c r="KM128" s="82" t="s">
        <v>2868</v>
      </c>
      <c r="KN128" s="82" t="s">
        <v>2868</v>
      </c>
      <c r="KO128" s="82" t="s">
        <v>2868</v>
      </c>
      <c r="KP128" s="82" t="s">
        <v>2868</v>
      </c>
      <c r="KQ128" s="82" t="s">
        <v>2868</v>
      </c>
      <c r="KR128" s="82" t="s">
        <v>2868</v>
      </c>
      <c r="KS128" s="82" t="s">
        <v>2868</v>
      </c>
      <c r="KT128" s="82" t="s">
        <v>2868</v>
      </c>
      <c r="KU128" s="82" t="s">
        <v>2868</v>
      </c>
      <c r="KV128" s="82" t="s">
        <v>2868</v>
      </c>
      <c r="KW128" s="82" t="s">
        <v>2868</v>
      </c>
      <c r="KX128" s="82" t="s">
        <v>2868</v>
      </c>
      <c r="KY128" s="82" t="s">
        <v>2868</v>
      </c>
      <c r="KZ128" s="82" t="s">
        <v>2868</v>
      </c>
      <c r="LA128" s="82" t="s">
        <v>2868</v>
      </c>
      <c r="LB128" s="82" t="s">
        <v>2868</v>
      </c>
      <c r="LC128" s="82" t="s">
        <v>2868</v>
      </c>
      <c r="LD128" s="82" t="s">
        <v>2868</v>
      </c>
      <c r="LE128" s="82" t="s">
        <v>2868</v>
      </c>
      <c r="LF128" s="82" t="s">
        <v>2868</v>
      </c>
      <c r="LG128" s="82" t="s">
        <v>2868</v>
      </c>
      <c r="LH128" s="82" t="s">
        <v>2868</v>
      </c>
      <c r="LI128" s="82" t="s">
        <v>2868</v>
      </c>
      <c r="LJ128" s="82" t="s">
        <v>2868</v>
      </c>
      <c r="LK128" s="82" t="s">
        <v>2868</v>
      </c>
      <c r="LL128" s="82" t="s">
        <v>2868</v>
      </c>
      <c r="LM128" s="82" t="s">
        <v>2868</v>
      </c>
      <c r="LN128" s="82" t="s">
        <v>2868</v>
      </c>
      <c r="LO128" s="82" t="s">
        <v>2868</v>
      </c>
      <c r="LP128" s="82" t="s">
        <v>2868</v>
      </c>
      <c r="LQ128" s="82" t="s">
        <v>2868</v>
      </c>
      <c r="LR128" s="82" t="s">
        <v>2868</v>
      </c>
      <c r="LS128" s="82" t="s">
        <v>2868</v>
      </c>
      <c r="LT128" s="82" t="s">
        <v>2868</v>
      </c>
      <c r="LU128" s="82" t="s">
        <v>2868</v>
      </c>
      <c r="LV128" s="82" t="s">
        <v>2868</v>
      </c>
      <c r="LW128" s="82" t="s">
        <v>2868</v>
      </c>
      <c r="LX128" s="82" t="s">
        <v>2868</v>
      </c>
      <c r="LY128" s="82" t="s">
        <v>2868</v>
      </c>
      <c r="LZ128" s="82" t="s">
        <v>2868</v>
      </c>
      <c r="MA128" s="82" t="s">
        <v>2868</v>
      </c>
      <c r="MB128" s="82" t="s">
        <v>2868</v>
      </c>
      <c r="MC128" s="82" t="s">
        <v>2868</v>
      </c>
      <c r="MD128" s="82" t="s">
        <v>2868</v>
      </c>
      <c r="ME128" s="82" t="s">
        <v>2868</v>
      </c>
      <c r="MF128" s="82" t="s">
        <v>2868</v>
      </c>
      <c r="MG128" s="82" t="s">
        <v>2868</v>
      </c>
      <c r="MH128" s="82" t="s">
        <v>2868</v>
      </c>
      <c r="MI128" s="82" t="s">
        <v>2868</v>
      </c>
      <c r="MJ128" s="82" t="s">
        <v>2868</v>
      </c>
      <c r="MK128" s="82" t="s">
        <v>2868</v>
      </c>
      <c r="ML128" s="82" t="s">
        <v>2868</v>
      </c>
      <c r="MM128" s="82" t="s">
        <v>2868</v>
      </c>
      <c r="MN128" s="82" t="s">
        <v>2868</v>
      </c>
      <c r="MO128" s="82" t="s">
        <v>2868</v>
      </c>
      <c r="MP128" s="82" t="s">
        <v>2868</v>
      </c>
      <c r="MQ128" s="82" t="s">
        <v>2868</v>
      </c>
      <c r="MR128" s="82" t="s">
        <v>2868</v>
      </c>
      <c r="MS128" s="82" t="s">
        <v>2868</v>
      </c>
      <c r="MT128" s="82" t="s">
        <v>2868</v>
      </c>
      <c r="MU128" s="82" t="s">
        <v>2868</v>
      </c>
      <c r="MV128" s="82" t="s">
        <v>2868</v>
      </c>
      <c r="MW128" s="82" t="s">
        <v>2868</v>
      </c>
      <c r="MX128" s="82" t="s">
        <v>2868</v>
      </c>
      <c r="MY128" s="82" t="s">
        <v>2868</v>
      </c>
      <c r="MZ128" s="82" t="s">
        <v>2868</v>
      </c>
      <c r="NA128" s="82" t="s">
        <v>2868</v>
      </c>
      <c r="NB128" s="82" t="s">
        <v>2868</v>
      </c>
      <c r="NC128" s="82" t="s">
        <v>2868</v>
      </c>
      <c r="ND128" s="82" t="s">
        <v>2868</v>
      </c>
      <c r="NE128" s="82" t="s">
        <v>2868</v>
      </c>
      <c r="NF128" s="82" t="s">
        <v>2868</v>
      </c>
      <c r="NG128" s="82" t="s">
        <v>2868</v>
      </c>
      <c r="NH128" s="82" t="s">
        <v>2868</v>
      </c>
      <c r="NI128" s="82" t="s">
        <v>2868</v>
      </c>
      <c r="NJ128" s="82" t="s">
        <v>2868</v>
      </c>
      <c r="NK128" s="82" t="s">
        <v>2868</v>
      </c>
      <c r="NL128" s="82" t="s">
        <v>2868</v>
      </c>
      <c r="NM128" s="82" t="s">
        <v>2868</v>
      </c>
      <c r="NN128" s="82" t="s">
        <v>2868</v>
      </c>
      <c r="NO128" s="82" t="s">
        <v>2868</v>
      </c>
      <c r="NP128" s="82" t="s">
        <v>2868</v>
      </c>
      <c r="NQ128" s="82" t="s">
        <v>2868</v>
      </c>
      <c r="NR128" s="82" t="s">
        <v>2868</v>
      </c>
      <c r="NS128" s="82" t="s">
        <v>2868</v>
      </c>
      <c r="NT128" s="82" t="s">
        <v>2868</v>
      </c>
      <c r="NU128" s="82" t="s">
        <v>2868</v>
      </c>
      <c r="NV128" s="82" t="s">
        <v>2868</v>
      </c>
      <c r="NW128" s="82" t="s">
        <v>2868</v>
      </c>
      <c r="NX128" s="82" t="s">
        <v>2868</v>
      </c>
      <c r="NY128" s="82" t="s">
        <v>2868</v>
      </c>
      <c r="NZ128" s="82" t="s">
        <v>2868</v>
      </c>
      <c r="OA128" s="82" t="s">
        <v>2868</v>
      </c>
      <c r="OB128" s="82" t="s">
        <v>2868</v>
      </c>
      <c r="OC128" s="82" t="s">
        <v>2868</v>
      </c>
      <c r="OD128" s="82" t="s">
        <v>2868</v>
      </c>
      <c r="OE128" s="82" t="s">
        <v>2868</v>
      </c>
      <c r="OF128" s="82" t="s">
        <v>2868</v>
      </c>
      <c r="OG128" s="82" t="s">
        <v>2868</v>
      </c>
      <c r="OH128" s="82" t="s">
        <v>2868</v>
      </c>
      <c r="OI128" s="82" t="s">
        <v>2868</v>
      </c>
      <c r="OJ128" s="82" t="s">
        <v>2868</v>
      </c>
      <c r="OK128" s="82" t="s">
        <v>2868</v>
      </c>
      <c r="OL128" s="82" t="s">
        <v>2868</v>
      </c>
      <c r="OM128" s="82" t="s">
        <v>2868</v>
      </c>
      <c r="ON128" s="82" t="s">
        <v>2868</v>
      </c>
      <c r="OO128" s="82" t="s">
        <v>2868</v>
      </c>
      <c r="OP128" s="82" t="s">
        <v>2868</v>
      </c>
      <c r="OQ128" s="82" t="s">
        <v>2868</v>
      </c>
      <c r="OR128" s="82" t="s">
        <v>2868</v>
      </c>
      <c r="OS128" s="82" t="s">
        <v>2868</v>
      </c>
      <c r="OT128" s="82" t="s">
        <v>2868</v>
      </c>
      <c r="OU128" s="82" t="s">
        <v>2868</v>
      </c>
      <c r="OV128" s="82" t="s">
        <v>2868</v>
      </c>
      <c r="OW128" s="82" t="s">
        <v>2868</v>
      </c>
      <c r="OX128" s="82" t="s">
        <v>2868</v>
      </c>
      <c r="OY128" s="82" t="s">
        <v>2868</v>
      </c>
      <c r="OZ128" s="82" t="s">
        <v>2868</v>
      </c>
      <c r="PA128" s="82" t="s">
        <v>2868</v>
      </c>
      <c r="PB128" s="82" t="s">
        <v>2868</v>
      </c>
      <c r="PC128" s="82" t="s">
        <v>2868</v>
      </c>
      <c r="PD128" s="82" t="s">
        <v>2868</v>
      </c>
      <c r="PE128" s="82" t="s">
        <v>2868</v>
      </c>
      <c r="PF128" s="82" t="s">
        <v>2868</v>
      </c>
      <c r="PG128" s="82" t="s">
        <v>2868</v>
      </c>
      <c r="PH128" s="82" t="s">
        <v>2868</v>
      </c>
      <c r="PI128" s="82" t="s">
        <v>2868</v>
      </c>
      <c r="PJ128" s="82" t="s">
        <v>2868</v>
      </c>
      <c r="PK128" s="82" t="s">
        <v>2868</v>
      </c>
      <c r="PL128" s="82" t="s">
        <v>2868</v>
      </c>
      <c r="PM128" s="82" t="s">
        <v>2868</v>
      </c>
      <c r="PN128" s="82" t="s">
        <v>2868</v>
      </c>
      <c r="PO128" s="82" t="s">
        <v>2868</v>
      </c>
      <c r="PP128" s="82" t="s">
        <v>2868</v>
      </c>
      <c r="PQ128" s="82" t="s">
        <v>2868</v>
      </c>
      <c r="PR128" s="82" t="s">
        <v>2868</v>
      </c>
      <c r="PS128" s="82" t="s">
        <v>2868</v>
      </c>
      <c r="PT128" s="82" t="s">
        <v>2868</v>
      </c>
      <c r="PU128" s="82" t="s">
        <v>2868</v>
      </c>
      <c r="PV128" s="82" t="s">
        <v>2868</v>
      </c>
      <c r="PW128" s="82" t="s">
        <v>2868</v>
      </c>
      <c r="PX128" s="82" t="s">
        <v>2868</v>
      </c>
      <c r="PY128" s="82" t="s">
        <v>2868</v>
      </c>
      <c r="PZ128" s="82" t="s">
        <v>2868</v>
      </c>
      <c r="QA128" s="82" t="s">
        <v>2868</v>
      </c>
      <c r="QB128" s="82" t="s">
        <v>2868</v>
      </c>
      <c r="QC128" s="82" t="s">
        <v>2868</v>
      </c>
      <c r="QD128" s="82" t="s">
        <v>2868</v>
      </c>
      <c r="QE128" s="82" t="s">
        <v>2868</v>
      </c>
      <c r="QF128" s="82" t="s">
        <v>2868</v>
      </c>
      <c r="QG128" s="82" t="s">
        <v>2868</v>
      </c>
      <c r="QH128" s="82" t="s">
        <v>2868</v>
      </c>
      <c r="QI128" s="82" t="s">
        <v>2868</v>
      </c>
      <c r="QJ128" s="82" t="s">
        <v>2868</v>
      </c>
      <c r="QK128" s="82" t="s">
        <v>2868</v>
      </c>
      <c r="QL128" s="82" t="s">
        <v>2868</v>
      </c>
      <c r="QM128" s="82" t="s">
        <v>2868</v>
      </c>
    </row>
    <row r="129" spans="2:455">
      <c r="B129" s="82" t="s">
        <v>3042</v>
      </c>
      <c r="C129" s="82" t="s">
        <v>4262</v>
      </c>
      <c r="D129" s="82" t="s">
        <v>3042</v>
      </c>
      <c r="E129" s="82" t="s">
        <v>3362</v>
      </c>
      <c r="F129" s="82" t="s">
        <v>849</v>
      </c>
      <c r="G129" s="82" t="s">
        <v>490</v>
      </c>
      <c r="H129" s="82" t="s">
        <v>490</v>
      </c>
      <c r="I129" s="82" t="s">
        <v>4019</v>
      </c>
      <c r="J129" s="82" t="s">
        <v>4021</v>
      </c>
      <c r="K129" s="82" t="s">
        <v>3303</v>
      </c>
      <c r="L129" s="82" t="s">
        <v>3291</v>
      </c>
      <c r="M129" s="82" t="s">
        <v>3297</v>
      </c>
      <c r="N129" s="82" t="s">
        <v>3405</v>
      </c>
      <c r="O129" s="82" t="s">
        <v>3293</v>
      </c>
      <c r="P129" s="82" t="s">
        <v>3324</v>
      </c>
      <c r="Q129" s="82" t="s">
        <v>3293</v>
      </c>
      <c r="R129" s="82" t="s">
        <v>3330</v>
      </c>
      <c r="S129" s="82" t="s">
        <v>3291</v>
      </c>
      <c r="T129" s="82" t="s">
        <v>2868</v>
      </c>
      <c r="U129" s="82" t="s">
        <v>2868</v>
      </c>
      <c r="V129" s="82" t="s">
        <v>4276</v>
      </c>
      <c r="W129" s="82" t="s">
        <v>3289</v>
      </c>
      <c r="X129" s="82" t="s">
        <v>3294</v>
      </c>
      <c r="Y129" s="82" t="s">
        <v>3291</v>
      </c>
      <c r="Z129" s="82" t="s">
        <v>3303</v>
      </c>
      <c r="AA129" s="82" t="s">
        <v>3293</v>
      </c>
      <c r="AB129" s="82" t="s">
        <v>3289</v>
      </c>
      <c r="AC129" s="82" t="s">
        <v>3291</v>
      </c>
      <c r="AD129" s="82" t="s">
        <v>2868</v>
      </c>
      <c r="AE129" s="82" t="s">
        <v>2868</v>
      </c>
      <c r="AF129" s="82" t="s">
        <v>3302</v>
      </c>
      <c r="AG129" s="82" t="s">
        <v>3293</v>
      </c>
      <c r="AH129" s="82" t="s">
        <v>3289</v>
      </c>
      <c r="AI129" s="82" t="s">
        <v>3291</v>
      </c>
      <c r="AJ129" s="82" t="s">
        <v>4290</v>
      </c>
      <c r="AK129" s="82" t="s">
        <v>3289</v>
      </c>
      <c r="AL129" s="82" t="s">
        <v>3294</v>
      </c>
      <c r="AM129" s="82" t="s">
        <v>3291</v>
      </c>
      <c r="AN129" s="82" t="s">
        <v>3301</v>
      </c>
      <c r="AO129" s="82" t="s">
        <v>3293</v>
      </c>
      <c r="AP129" s="82" t="s">
        <v>3289</v>
      </c>
      <c r="AQ129" s="82" t="s">
        <v>3291</v>
      </c>
      <c r="AR129" s="82" t="s">
        <v>2868</v>
      </c>
      <c r="AS129" s="82" t="s">
        <v>2868</v>
      </c>
      <c r="AT129" s="82" t="s">
        <v>3302</v>
      </c>
      <c r="AU129" s="82" t="s">
        <v>3293</v>
      </c>
      <c r="AV129" s="82" t="s">
        <v>3291</v>
      </c>
      <c r="AW129" s="82" t="s">
        <v>3291</v>
      </c>
      <c r="AX129" s="82" t="s">
        <v>4277</v>
      </c>
      <c r="AY129" s="82" t="s">
        <v>3289</v>
      </c>
      <c r="AZ129" s="82" t="s">
        <v>3294</v>
      </c>
      <c r="BA129" s="82" t="s">
        <v>3291</v>
      </c>
      <c r="BB129" s="82" t="s">
        <v>3303</v>
      </c>
      <c r="BC129" s="82" t="s">
        <v>3293</v>
      </c>
      <c r="BD129" s="82" t="s">
        <v>3289</v>
      </c>
      <c r="BE129" s="82" t="s">
        <v>3291</v>
      </c>
      <c r="BF129" s="82" t="s">
        <v>2868</v>
      </c>
      <c r="BG129" s="82" t="s">
        <v>2868</v>
      </c>
      <c r="BH129" s="82" t="s">
        <v>3302</v>
      </c>
      <c r="BI129" s="82" t="s">
        <v>3293</v>
      </c>
      <c r="BJ129" s="82" t="s">
        <v>3289</v>
      </c>
      <c r="BK129" s="82" t="s">
        <v>3291</v>
      </c>
      <c r="BL129" s="82" t="s">
        <v>4291</v>
      </c>
      <c r="BM129" s="82" t="s">
        <v>3289</v>
      </c>
      <c r="BN129" s="82" t="s">
        <v>3294</v>
      </c>
      <c r="BO129" s="82" t="s">
        <v>3291</v>
      </c>
      <c r="BP129" s="82" t="s">
        <v>3303</v>
      </c>
      <c r="BQ129" s="82" t="s">
        <v>3293</v>
      </c>
      <c r="BR129" s="82" t="s">
        <v>3289</v>
      </c>
      <c r="BS129" s="82" t="s">
        <v>3291</v>
      </c>
      <c r="BT129" s="82" t="s">
        <v>2868</v>
      </c>
      <c r="BU129" s="82" t="s">
        <v>2868</v>
      </c>
      <c r="BV129" s="82" t="s">
        <v>3302</v>
      </c>
      <c r="BW129" s="82" t="s">
        <v>3293</v>
      </c>
      <c r="BX129" s="82" t="s">
        <v>3289</v>
      </c>
      <c r="BY129" s="82" t="s">
        <v>3291</v>
      </c>
      <c r="BZ129" s="82" t="s">
        <v>4278</v>
      </c>
      <c r="CA129" s="82" t="s">
        <v>3289</v>
      </c>
      <c r="CB129" s="82" t="s">
        <v>3294</v>
      </c>
      <c r="CC129" s="82" t="s">
        <v>3291</v>
      </c>
      <c r="CD129" s="82" t="s">
        <v>3303</v>
      </c>
      <c r="CE129" s="82" t="s">
        <v>3291</v>
      </c>
      <c r="CF129" s="82" t="s">
        <v>3289</v>
      </c>
      <c r="CG129" s="82" t="s">
        <v>3291</v>
      </c>
      <c r="CH129" s="82" t="s">
        <v>2868</v>
      </c>
      <c r="CI129" s="82" t="s">
        <v>2868</v>
      </c>
      <c r="CJ129" s="82" t="s">
        <v>3302</v>
      </c>
      <c r="CK129" s="82" t="s">
        <v>3293</v>
      </c>
      <c r="CL129" s="82" t="s">
        <v>3291</v>
      </c>
      <c r="CM129" s="82" t="s">
        <v>3293</v>
      </c>
      <c r="CN129" s="82" t="s">
        <v>4279</v>
      </c>
      <c r="CO129" s="82" t="s">
        <v>3289</v>
      </c>
      <c r="CP129" s="82" t="s">
        <v>3294</v>
      </c>
      <c r="CQ129" s="82" t="s">
        <v>3291</v>
      </c>
      <c r="CR129" s="82" t="s">
        <v>3303</v>
      </c>
      <c r="CS129" s="82" t="s">
        <v>3291</v>
      </c>
      <c r="CT129" s="82" t="s">
        <v>3289</v>
      </c>
      <c r="CU129" s="82" t="s">
        <v>3291</v>
      </c>
      <c r="CV129" s="82" t="s">
        <v>2868</v>
      </c>
      <c r="CW129" s="82" t="s">
        <v>2868</v>
      </c>
      <c r="CX129" s="82" t="s">
        <v>3302</v>
      </c>
      <c r="CY129" s="82" t="s">
        <v>3293</v>
      </c>
      <c r="CZ129" s="82" t="s">
        <v>3291</v>
      </c>
      <c r="DA129" s="82" t="s">
        <v>3293</v>
      </c>
      <c r="DB129" s="82" t="s">
        <v>4280</v>
      </c>
      <c r="DC129" s="82" t="s">
        <v>3289</v>
      </c>
      <c r="DD129" s="82" t="s">
        <v>3294</v>
      </c>
      <c r="DE129" s="82" t="s">
        <v>3291</v>
      </c>
      <c r="DF129" s="82" t="s">
        <v>3301</v>
      </c>
      <c r="DG129" s="82" t="s">
        <v>3293</v>
      </c>
      <c r="DH129" s="82" t="s">
        <v>3289</v>
      </c>
      <c r="DI129" s="82" t="s">
        <v>3291</v>
      </c>
      <c r="DJ129" s="82" t="s">
        <v>2868</v>
      </c>
      <c r="DK129" s="82" t="s">
        <v>2868</v>
      </c>
      <c r="DL129" s="82" t="s">
        <v>3302</v>
      </c>
      <c r="DM129" s="82" t="s">
        <v>3293</v>
      </c>
      <c r="DN129" s="82" t="s">
        <v>3291</v>
      </c>
      <c r="DO129" s="82" t="s">
        <v>3291</v>
      </c>
      <c r="DP129" s="82" t="s">
        <v>4281</v>
      </c>
      <c r="DQ129" s="82" t="s">
        <v>3297</v>
      </c>
      <c r="DR129" s="82" t="s">
        <v>2868</v>
      </c>
      <c r="DS129" s="82" t="s">
        <v>2868</v>
      </c>
      <c r="DT129" s="82" t="s">
        <v>2868</v>
      </c>
      <c r="DU129" s="82" t="s">
        <v>2868</v>
      </c>
      <c r="DV129" s="82" t="s">
        <v>2868</v>
      </c>
      <c r="DW129" s="82" t="s">
        <v>2868</v>
      </c>
      <c r="DX129" s="82" t="s">
        <v>2868</v>
      </c>
      <c r="DY129" s="82" t="s">
        <v>2868</v>
      </c>
      <c r="DZ129" s="82" t="s">
        <v>2868</v>
      </c>
      <c r="EA129" s="82" t="s">
        <v>2868</v>
      </c>
      <c r="EB129" s="82" t="s">
        <v>2868</v>
      </c>
      <c r="EC129" s="82" t="s">
        <v>2868</v>
      </c>
      <c r="ED129" s="82" t="s">
        <v>4292</v>
      </c>
      <c r="EE129" s="82" t="s">
        <v>3289</v>
      </c>
      <c r="EF129" s="82" t="s">
        <v>3294</v>
      </c>
      <c r="EG129" s="82" t="s">
        <v>3291</v>
      </c>
      <c r="EH129" s="82" t="s">
        <v>3303</v>
      </c>
      <c r="EI129" s="82" t="s">
        <v>3293</v>
      </c>
      <c r="EJ129" s="82" t="s">
        <v>3289</v>
      </c>
      <c r="EK129" s="82" t="s">
        <v>3291</v>
      </c>
      <c r="EL129" s="82" t="s">
        <v>2868</v>
      </c>
      <c r="EM129" s="82" t="s">
        <v>2868</v>
      </c>
      <c r="EN129" s="82" t="s">
        <v>3302</v>
      </c>
      <c r="EO129" s="82" t="s">
        <v>3293</v>
      </c>
      <c r="EP129" s="82" t="s">
        <v>3289</v>
      </c>
      <c r="EQ129" s="82" t="s">
        <v>3291</v>
      </c>
      <c r="ER129" s="82" t="s">
        <v>4282</v>
      </c>
      <c r="ES129" s="82" t="s">
        <v>3289</v>
      </c>
      <c r="ET129" s="82" t="s">
        <v>2868</v>
      </c>
      <c r="EU129" s="82" t="s">
        <v>2868</v>
      </c>
      <c r="EV129" s="82" t="s">
        <v>2868</v>
      </c>
      <c r="EW129" s="82" t="s">
        <v>2868</v>
      </c>
      <c r="EX129" s="82" t="s">
        <v>2868</v>
      </c>
      <c r="EY129" s="82" t="s">
        <v>2868</v>
      </c>
      <c r="EZ129" s="82" t="s">
        <v>2868</v>
      </c>
      <c r="FA129" s="82" t="s">
        <v>2868</v>
      </c>
      <c r="FB129" s="82" t="s">
        <v>2868</v>
      </c>
      <c r="FC129" s="82" t="s">
        <v>2868</v>
      </c>
      <c r="FD129" s="82" t="s">
        <v>2868</v>
      </c>
      <c r="FE129" s="82" t="s">
        <v>2868</v>
      </c>
      <c r="FF129" s="82" t="s">
        <v>4283</v>
      </c>
      <c r="FG129" s="82" t="s">
        <v>3289</v>
      </c>
      <c r="FH129" s="82" t="s">
        <v>3294</v>
      </c>
      <c r="FI129" s="82" t="s">
        <v>3291</v>
      </c>
      <c r="FJ129" s="82" t="s">
        <v>3301</v>
      </c>
      <c r="FK129" s="82" t="s">
        <v>3293</v>
      </c>
      <c r="FL129" s="82" t="s">
        <v>3289</v>
      </c>
      <c r="FM129" s="82" t="s">
        <v>3291</v>
      </c>
      <c r="FN129" s="82" t="s">
        <v>2868</v>
      </c>
      <c r="FO129" s="82" t="s">
        <v>2868</v>
      </c>
      <c r="FP129" s="82" t="s">
        <v>3302</v>
      </c>
      <c r="FQ129" s="82" t="s">
        <v>3293</v>
      </c>
      <c r="FR129" s="82" t="s">
        <v>3291</v>
      </c>
      <c r="FS129" s="82" t="s">
        <v>3291</v>
      </c>
      <c r="FT129" s="82" t="s">
        <v>4293</v>
      </c>
      <c r="FU129" s="82" t="s">
        <v>3289</v>
      </c>
      <c r="FV129" s="82" t="s">
        <v>3294</v>
      </c>
      <c r="FW129" s="82" t="s">
        <v>3291</v>
      </c>
      <c r="FX129" s="82" t="s">
        <v>3303</v>
      </c>
      <c r="FY129" s="82" t="s">
        <v>3293</v>
      </c>
      <c r="FZ129" s="82" t="s">
        <v>3289</v>
      </c>
      <c r="GA129" s="82" t="s">
        <v>3291</v>
      </c>
      <c r="GB129" s="82" t="s">
        <v>2868</v>
      </c>
      <c r="GC129" s="82" t="s">
        <v>2868</v>
      </c>
      <c r="GD129" s="82" t="s">
        <v>3302</v>
      </c>
      <c r="GE129" s="82" t="s">
        <v>3293</v>
      </c>
      <c r="GF129" s="82" t="s">
        <v>3289</v>
      </c>
      <c r="GG129" s="82" t="s">
        <v>3291</v>
      </c>
      <c r="GH129" s="82" t="s">
        <v>4284</v>
      </c>
      <c r="GI129" s="82" t="s">
        <v>3289</v>
      </c>
      <c r="GJ129" s="82" t="s">
        <v>3294</v>
      </c>
      <c r="GK129" s="82" t="s">
        <v>3291</v>
      </c>
      <c r="GL129" s="82" t="s">
        <v>3298</v>
      </c>
      <c r="GM129" s="82" t="s">
        <v>3293</v>
      </c>
      <c r="GN129" s="82" t="s">
        <v>3289</v>
      </c>
      <c r="GO129" s="82" t="s">
        <v>3291</v>
      </c>
      <c r="GP129" s="82" t="s">
        <v>2868</v>
      </c>
      <c r="GQ129" s="82" t="s">
        <v>2868</v>
      </c>
      <c r="GR129" s="82" t="s">
        <v>3302</v>
      </c>
      <c r="GS129" s="82" t="s">
        <v>3293</v>
      </c>
      <c r="GT129" s="82" t="s">
        <v>3297</v>
      </c>
      <c r="GU129" s="82" t="s">
        <v>3291</v>
      </c>
      <c r="GV129" s="82" t="s">
        <v>4294</v>
      </c>
      <c r="GW129" s="82" t="s">
        <v>3289</v>
      </c>
      <c r="GX129" s="82" t="s">
        <v>3294</v>
      </c>
      <c r="GY129" s="82" t="s">
        <v>3291</v>
      </c>
      <c r="GZ129" s="82" t="s">
        <v>3303</v>
      </c>
      <c r="HA129" s="82" t="s">
        <v>3293</v>
      </c>
      <c r="HB129" s="82" t="s">
        <v>3289</v>
      </c>
      <c r="HC129" s="82" t="s">
        <v>3291</v>
      </c>
      <c r="HD129" s="82" t="s">
        <v>2868</v>
      </c>
      <c r="HE129" s="82" t="s">
        <v>2868</v>
      </c>
      <c r="HF129" s="82" t="s">
        <v>3302</v>
      </c>
      <c r="HG129" s="82" t="s">
        <v>3293</v>
      </c>
      <c r="HH129" s="82" t="s">
        <v>3289</v>
      </c>
      <c r="HI129" s="82" t="s">
        <v>3291</v>
      </c>
      <c r="HJ129" s="82" t="s">
        <v>4285</v>
      </c>
      <c r="HK129" s="82" t="s">
        <v>3289</v>
      </c>
      <c r="HL129" s="82" t="s">
        <v>3294</v>
      </c>
      <c r="HM129" s="82" t="s">
        <v>3291</v>
      </c>
      <c r="HN129" s="82" t="s">
        <v>3303</v>
      </c>
      <c r="HO129" s="82" t="s">
        <v>3293</v>
      </c>
      <c r="HP129" s="82" t="s">
        <v>3289</v>
      </c>
      <c r="HQ129" s="82" t="s">
        <v>3291</v>
      </c>
      <c r="HR129" s="82" t="s">
        <v>2868</v>
      </c>
      <c r="HS129" s="82" t="s">
        <v>2868</v>
      </c>
      <c r="HT129" s="82" t="s">
        <v>3302</v>
      </c>
      <c r="HU129" s="82" t="s">
        <v>3293</v>
      </c>
      <c r="HV129" s="82" t="s">
        <v>3289</v>
      </c>
      <c r="HW129" s="82" t="s">
        <v>3291</v>
      </c>
      <c r="HX129" s="82" t="s">
        <v>4286</v>
      </c>
      <c r="HY129" s="82" t="s">
        <v>3297</v>
      </c>
      <c r="HZ129" s="82" t="s">
        <v>2868</v>
      </c>
      <c r="IA129" s="82" t="s">
        <v>2868</v>
      </c>
      <c r="IB129" s="82" t="s">
        <v>2868</v>
      </c>
      <c r="IC129" s="82" t="s">
        <v>2868</v>
      </c>
      <c r="ID129" s="82" t="s">
        <v>2868</v>
      </c>
      <c r="IE129" s="82" t="s">
        <v>2868</v>
      </c>
      <c r="IF129" s="82" t="s">
        <v>2868</v>
      </c>
      <c r="IG129" s="82" t="s">
        <v>2868</v>
      </c>
      <c r="IH129" s="82" t="s">
        <v>2868</v>
      </c>
      <c r="II129" s="82" t="s">
        <v>2868</v>
      </c>
      <c r="IJ129" s="82" t="s">
        <v>2868</v>
      </c>
      <c r="IK129" s="82" t="s">
        <v>2868</v>
      </c>
      <c r="IL129" s="82" t="s">
        <v>4287</v>
      </c>
      <c r="IM129" s="82" t="s">
        <v>3289</v>
      </c>
      <c r="IN129" s="82" t="s">
        <v>3294</v>
      </c>
      <c r="IO129" s="82" t="s">
        <v>3291</v>
      </c>
      <c r="IP129" s="82" t="s">
        <v>3303</v>
      </c>
      <c r="IQ129" s="82" t="s">
        <v>3293</v>
      </c>
      <c r="IR129" s="82" t="s">
        <v>3289</v>
      </c>
      <c r="IS129" s="82" t="s">
        <v>3291</v>
      </c>
      <c r="IT129" s="82" t="s">
        <v>2868</v>
      </c>
      <c r="IU129" s="82" t="s">
        <v>2868</v>
      </c>
      <c r="IV129" s="82" t="s">
        <v>3302</v>
      </c>
      <c r="IW129" s="82" t="s">
        <v>3293</v>
      </c>
      <c r="IX129" s="82" t="s">
        <v>3289</v>
      </c>
      <c r="IY129" s="82" t="s">
        <v>3291</v>
      </c>
      <c r="IZ129" s="82" t="s">
        <v>4288</v>
      </c>
      <c r="JA129" s="82" t="s">
        <v>3289</v>
      </c>
      <c r="JB129" s="82" t="s">
        <v>3294</v>
      </c>
      <c r="JC129" s="82" t="s">
        <v>3291</v>
      </c>
      <c r="JD129" s="82" t="s">
        <v>3301</v>
      </c>
      <c r="JE129" s="82" t="s">
        <v>3293</v>
      </c>
      <c r="JF129" s="82" t="s">
        <v>3289</v>
      </c>
      <c r="JG129" s="82" t="s">
        <v>3291</v>
      </c>
      <c r="JH129" s="82" t="s">
        <v>2868</v>
      </c>
      <c r="JI129" s="82" t="s">
        <v>2868</v>
      </c>
      <c r="JJ129" s="82" t="s">
        <v>3302</v>
      </c>
      <c r="JK129" s="82" t="s">
        <v>3293</v>
      </c>
      <c r="JL129" s="82" t="s">
        <v>3291</v>
      </c>
      <c r="JM129" s="82" t="s">
        <v>3291</v>
      </c>
      <c r="JN129" s="82" t="s">
        <v>4295</v>
      </c>
      <c r="JO129" s="82" t="s">
        <v>3289</v>
      </c>
      <c r="JP129" s="82" t="s">
        <v>3294</v>
      </c>
      <c r="JQ129" s="82" t="s">
        <v>3291</v>
      </c>
      <c r="JR129" s="82" t="s">
        <v>3303</v>
      </c>
      <c r="JS129" s="82" t="s">
        <v>3293</v>
      </c>
      <c r="JT129" s="82" t="s">
        <v>3289</v>
      </c>
      <c r="JU129" s="82" t="s">
        <v>3291</v>
      </c>
      <c r="JV129" s="82" t="s">
        <v>2868</v>
      </c>
      <c r="JW129" s="82" t="s">
        <v>2868</v>
      </c>
      <c r="JX129" s="82" t="s">
        <v>3302</v>
      </c>
      <c r="JY129" s="82" t="s">
        <v>3293</v>
      </c>
      <c r="JZ129" s="82" t="s">
        <v>3289</v>
      </c>
      <c r="KA129" s="82" t="s">
        <v>3291</v>
      </c>
      <c r="KB129" s="82" t="s">
        <v>4289</v>
      </c>
      <c r="KC129" s="82" t="s">
        <v>3289</v>
      </c>
      <c r="KD129" s="82" t="s">
        <v>3294</v>
      </c>
      <c r="KE129" s="82" t="s">
        <v>3291</v>
      </c>
      <c r="KF129" s="82" t="s">
        <v>3301</v>
      </c>
      <c r="KG129" s="82" t="s">
        <v>3293</v>
      </c>
      <c r="KH129" s="82" t="s">
        <v>3289</v>
      </c>
      <c r="KI129" s="82" t="s">
        <v>3291</v>
      </c>
      <c r="KJ129" s="82" t="s">
        <v>2868</v>
      </c>
      <c r="KK129" s="82" t="s">
        <v>2868</v>
      </c>
      <c r="KL129" s="82" t="s">
        <v>3302</v>
      </c>
      <c r="KM129" s="82" t="s">
        <v>3293</v>
      </c>
      <c r="KN129" s="82" t="s">
        <v>3291</v>
      </c>
      <c r="KO129" s="82" t="s">
        <v>3291</v>
      </c>
      <c r="KP129" s="82" t="s">
        <v>2868</v>
      </c>
      <c r="KQ129" s="82" t="s">
        <v>2868</v>
      </c>
      <c r="KR129" s="82" t="s">
        <v>2868</v>
      </c>
      <c r="KS129" s="82" t="s">
        <v>2868</v>
      </c>
      <c r="KT129" s="82" t="s">
        <v>2868</v>
      </c>
      <c r="KU129" s="82" t="s">
        <v>2868</v>
      </c>
      <c r="KV129" s="82" t="s">
        <v>2868</v>
      </c>
      <c r="KW129" s="82" t="s">
        <v>2868</v>
      </c>
      <c r="KX129" s="82" t="s">
        <v>2868</v>
      </c>
      <c r="KY129" s="82" t="s">
        <v>2868</v>
      </c>
      <c r="KZ129" s="82" t="s">
        <v>2868</v>
      </c>
      <c r="LA129" s="82" t="s">
        <v>2868</v>
      </c>
      <c r="LB129" s="82" t="s">
        <v>2868</v>
      </c>
      <c r="LC129" s="82" t="s">
        <v>2868</v>
      </c>
      <c r="LD129" s="82" t="s">
        <v>2868</v>
      </c>
      <c r="LE129" s="82" t="s">
        <v>2868</v>
      </c>
      <c r="LF129" s="82" t="s">
        <v>2868</v>
      </c>
      <c r="LG129" s="82" t="s">
        <v>2868</v>
      </c>
      <c r="LH129" s="82" t="s">
        <v>2868</v>
      </c>
      <c r="LI129" s="82" t="s">
        <v>2868</v>
      </c>
      <c r="LJ129" s="82" t="s">
        <v>2868</v>
      </c>
      <c r="LK129" s="82" t="s">
        <v>2868</v>
      </c>
      <c r="LL129" s="82" t="s">
        <v>2868</v>
      </c>
      <c r="LM129" s="82" t="s">
        <v>2868</v>
      </c>
      <c r="LN129" s="82" t="s">
        <v>2868</v>
      </c>
      <c r="LO129" s="82" t="s">
        <v>2868</v>
      </c>
      <c r="LP129" s="82" t="s">
        <v>2868</v>
      </c>
      <c r="LQ129" s="82" t="s">
        <v>2868</v>
      </c>
      <c r="LR129" s="82" t="s">
        <v>2868</v>
      </c>
      <c r="LS129" s="82" t="s">
        <v>2868</v>
      </c>
      <c r="LT129" s="82" t="s">
        <v>2868</v>
      </c>
      <c r="LU129" s="82" t="s">
        <v>2868</v>
      </c>
      <c r="LV129" s="82" t="s">
        <v>2868</v>
      </c>
      <c r="LW129" s="82" t="s">
        <v>2868</v>
      </c>
      <c r="LX129" s="82" t="s">
        <v>2868</v>
      </c>
      <c r="LY129" s="82" t="s">
        <v>2868</v>
      </c>
      <c r="LZ129" s="82" t="s">
        <v>2868</v>
      </c>
      <c r="MA129" s="82" t="s">
        <v>2868</v>
      </c>
      <c r="MB129" s="82" t="s">
        <v>2868</v>
      </c>
      <c r="MC129" s="82" t="s">
        <v>2868</v>
      </c>
      <c r="MD129" s="82" t="s">
        <v>2868</v>
      </c>
      <c r="ME129" s="82" t="s">
        <v>2868</v>
      </c>
      <c r="MF129" s="82" t="s">
        <v>2868</v>
      </c>
      <c r="MG129" s="82" t="s">
        <v>2868</v>
      </c>
      <c r="MH129" s="82" t="s">
        <v>2868</v>
      </c>
      <c r="MI129" s="82" t="s">
        <v>2868</v>
      </c>
      <c r="MJ129" s="82" t="s">
        <v>2868</v>
      </c>
      <c r="MK129" s="82" t="s">
        <v>2868</v>
      </c>
      <c r="ML129" s="82" t="s">
        <v>2868</v>
      </c>
      <c r="MM129" s="82" t="s">
        <v>2868</v>
      </c>
      <c r="MN129" s="82" t="s">
        <v>2868</v>
      </c>
      <c r="MO129" s="82" t="s">
        <v>2868</v>
      </c>
      <c r="MP129" s="82" t="s">
        <v>2868</v>
      </c>
      <c r="MQ129" s="82" t="s">
        <v>2868</v>
      </c>
      <c r="MR129" s="82" t="s">
        <v>2868</v>
      </c>
      <c r="MS129" s="82" t="s">
        <v>2868</v>
      </c>
      <c r="MT129" s="82" t="s">
        <v>2868</v>
      </c>
      <c r="MU129" s="82" t="s">
        <v>2868</v>
      </c>
      <c r="MV129" s="82" t="s">
        <v>2868</v>
      </c>
      <c r="MW129" s="82" t="s">
        <v>2868</v>
      </c>
      <c r="MX129" s="82" t="s">
        <v>2868</v>
      </c>
      <c r="MY129" s="82" t="s">
        <v>2868</v>
      </c>
      <c r="MZ129" s="82" t="s">
        <v>2868</v>
      </c>
      <c r="NA129" s="82" t="s">
        <v>2868</v>
      </c>
      <c r="NB129" s="82" t="s">
        <v>2868</v>
      </c>
      <c r="NC129" s="82" t="s">
        <v>2868</v>
      </c>
      <c r="ND129" s="82" t="s">
        <v>2868</v>
      </c>
      <c r="NE129" s="82" t="s">
        <v>2868</v>
      </c>
      <c r="NF129" s="82" t="s">
        <v>2868</v>
      </c>
      <c r="NG129" s="82" t="s">
        <v>2868</v>
      </c>
      <c r="NH129" s="82" t="s">
        <v>2868</v>
      </c>
      <c r="NI129" s="82" t="s">
        <v>2868</v>
      </c>
      <c r="NJ129" s="82" t="s">
        <v>2868</v>
      </c>
      <c r="NK129" s="82" t="s">
        <v>2868</v>
      </c>
      <c r="NL129" s="82" t="s">
        <v>2868</v>
      </c>
      <c r="NM129" s="82" t="s">
        <v>2868</v>
      </c>
      <c r="NN129" s="82" t="s">
        <v>2868</v>
      </c>
      <c r="NO129" s="82" t="s">
        <v>2868</v>
      </c>
      <c r="NP129" s="82" t="s">
        <v>2868</v>
      </c>
      <c r="NQ129" s="82" t="s">
        <v>2868</v>
      </c>
      <c r="NR129" s="82" t="s">
        <v>2868</v>
      </c>
      <c r="NS129" s="82" t="s">
        <v>2868</v>
      </c>
      <c r="NT129" s="82" t="s">
        <v>2868</v>
      </c>
      <c r="NU129" s="82" t="s">
        <v>2868</v>
      </c>
      <c r="NV129" s="82" t="s">
        <v>2868</v>
      </c>
      <c r="NW129" s="82" t="s">
        <v>2868</v>
      </c>
      <c r="NX129" s="82" t="s">
        <v>2868</v>
      </c>
      <c r="NY129" s="82" t="s">
        <v>2868</v>
      </c>
      <c r="NZ129" s="82" t="s">
        <v>2868</v>
      </c>
      <c r="OA129" s="82" t="s">
        <v>2868</v>
      </c>
      <c r="OB129" s="82" t="s">
        <v>2868</v>
      </c>
      <c r="OC129" s="82" t="s">
        <v>2868</v>
      </c>
      <c r="OD129" s="82" t="s">
        <v>2868</v>
      </c>
      <c r="OE129" s="82" t="s">
        <v>2868</v>
      </c>
      <c r="OF129" s="82" t="s">
        <v>2868</v>
      </c>
      <c r="OG129" s="82" t="s">
        <v>2868</v>
      </c>
      <c r="OH129" s="82" t="s">
        <v>2868</v>
      </c>
      <c r="OI129" s="82" t="s">
        <v>2868</v>
      </c>
      <c r="OJ129" s="82" t="s">
        <v>2868</v>
      </c>
      <c r="OK129" s="82" t="s">
        <v>2868</v>
      </c>
      <c r="OL129" s="82" t="s">
        <v>2868</v>
      </c>
      <c r="OM129" s="82" t="s">
        <v>2868</v>
      </c>
      <c r="ON129" s="82" t="s">
        <v>2868</v>
      </c>
      <c r="OO129" s="82" t="s">
        <v>2868</v>
      </c>
      <c r="OP129" s="82" t="s">
        <v>2868</v>
      </c>
      <c r="OQ129" s="82" t="s">
        <v>2868</v>
      </c>
      <c r="OR129" s="82" t="s">
        <v>2868</v>
      </c>
      <c r="OS129" s="82" t="s">
        <v>2868</v>
      </c>
      <c r="OT129" s="82" t="s">
        <v>2868</v>
      </c>
      <c r="OU129" s="82" t="s">
        <v>2868</v>
      </c>
      <c r="OV129" s="82" t="s">
        <v>2868</v>
      </c>
      <c r="OW129" s="82" t="s">
        <v>2868</v>
      </c>
      <c r="OX129" s="82" t="s">
        <v>2868</v>
      </c>
      <c r="OY129" s="82" t="s">
        <v>2868</v>
      </c>
      <c r="OZ129" s="82" t="s">
        <v>2868</v>
      </c>
      <c r="PA129" s="82" t="s">
        <v>2868</v>
      </c>
      <c r="PB129" s="82" t="s">
        <v>2868</v>
      </c>
      <c r="PC129" s="82" t="s">
        <v>2868</v>
      </c>
      <c r="PD129" s="82" t="s">
        <v>2868</v>
      </c>
      <c r="PE129" s="82" t="s">
        <v>2868</v>
      </c>
      <c r="PF129" s="82" t="s">
        <v>2868</v>
      </c>
      <c r="PG129" s="82" t="s">
        <v>2868</v>
      </c>
      <c r="PH129" s="82" t="s">
        <v>2868</v>
      </c>
      <c r="PI129" s="82" t="s">
        <v>2868</v>
      </c>
      <c r="PJ129" s="82" t="s">
        <v>2868</v>
      </c>
      <c r="PK129" s="82" t="s">
        <v>2868</v>
      </c>
      <c r="PL129" s="82" t="s">
        <v>2868</v>
      </c>
      <c r="PM129" s="82" t="s">
        <v>2868</v>
      </c>
      <c r="PN129" s="82" t="s">
        <v>2868</v>
      </c>
      <c r="PO129" s="82" t="s">
        <v>2868</v>
      </c>
      <c r="PP129" s="82" t="s">
        <v>2868</v>
      </c>
      <c r="PQ129" s="82" t="s">
        <v>2868</v>
      </c>
      <c r="PR129" s="82" t="s">
        <v>2868</v>
      </c>
      <c r="PS129" s="82" t="s">
        <v>2868</v>
      </c>
      <c r="PT129" s="82" t="s">
        <v>2868</v>
      </c>
      <c r="PU129" s="82" t="s">
        <v>2868</v>
      </c>
      <c r="PV129" s="82" t="s">
        <v>2868</v>
      </c>
      <c r="PW129" s="82" t="s">
        <v>2868</v>
      </c>
      <c r="PX129" s="82" t="s">
        <v>2868</v>
      </c>
      <c r="PY129" s="82" t="s">
        <v>2868</v>
      </c>
      <c r="PZ129" s="82" t="s">
        <v>2868</v>
      </c>
      <c r="QA129" s="82" t="s">
        <v>2868</v>
      </c>
      <c r="QB129" s="82" t="s">
        <v>2868</v>
      </c>
      <c r="QC129" s="82" t="s">
        <v>2868</v>
      </c>
      <c r="QD129" s="82" t="s">
        <v>2868</v>
      </c>
      <c r="QE129" s="82" t="s">
        <v>2868</v>
      </c>
      <c r="QF129" s="82" t="s">
        <v>2868</v>
      </c>
      <c r="QG129" s="82" t="s">
        <v>2868</v>
      </c>
      <c r="QH129" s="82" t="s">
        <v>2868</v>
      </c>
      <c r="QI129" s="82" t="s">
        <v>2868</v>
      </c>
      <c r="QJ129" s="82" t="s">
        <v>2868</v>
      </c>
      <c r="QK129" s="82" t="s">
        <v>2868</v>
      </c>
      <c r="QL129" s="82" t="s">
        <v>2868</v>
      </c>
      <c r="QM129" s="82" t="s">
        <v>2868</v>
      </c>
    </row>
    <row r="130" spans="2:455">
      <c r="B130" s="82" t="s">
        <v>3043</v>
      </c>
      <c r="C130" s="82" t="s">
        <v>4264</v>
      </c>
      <c r="D130" s="82" t="s">
        <v>3043</v>
      </c>
      <c r="E130" s="82" t="s">
        <v>3434</v>
      </c>
      <c r="F130" s="82" t="s">
        <v>849</v>
      </c>
      <c r="G130" s="82" t="s">
        <v>2396</v>
      </c>
      <c r="H130" s="82" t="s">
        <v>2396</v>
      </c>
      <c r="I130" s="82" t="s">
        <v>4019</v>
      </c>
      <c r="J130" s="82" t="s">
        <v>4021</v>
      </c>
      <c r="K130" s="82" t="s">
        <v>3303</v>
      </c>
      <c r="L130" s="82" t="s">
        <v>3291</v>
      </c>
      <c r="M130" s="82" t="s">
        <v>3297</v>
      </c>
      <c r="N130" s="82" t="s">
        <v>3306</v>
      </c>
      <c r="O130" s="82" t="s">
        <v>3291</v>
      </c>
      <c r="P130" s="82" t="s">
        <v>3306</v>
      </c>
      <c r="Q130" s="82" t="s">
        <v>3291</v>
      </c>
      <c r="R130" s="82" t="s">
        <v>3291</v>
      </c>
      <c r="S130" s="82" t="s">
        <v>3291</v>
      </c>
      <c r="T130" s="82" t="s">
        <v>2868</v>
      </c>
      <c r="U130" s="82" t="s">
        <v>2868</v>
      </c>
      <c r="V130" s="82" t="s">
        <v>4276</v>
      </c>
      <c r="W130" s="82" t="s">
        <v>3289</v>
      </c>
      <c r="X130" s="82" t="s">
        <v>3294</v>
      </c>
      <c r="Y130" s="82" t="s">
        <v>3291</v>
      </c>
      <c r="Z130" s="82" t="s">
        <v>3301</v>
      </c>
      <c r="AA130" s="82" t="s">
        <v>3293</v>
      </c>
      <c r="AB130" s="82" t="s">
        <v>3289</v>
      </c>
      <c r="AC130" s="82" t="s">
        <v>3291</v>
      </c>
      <c r="AD130" s="82" t="s">
        <v>2868</v>
      </c>
      <c r="AE130" s="82" t="s">
        <v>2868</v>
      </c>
      <c r="AF130" s="82" t="s">
        <v>3302</v>
      </c>
      <c r="AG130" s="82" t="s">
        <v>3293</v>
      </c>
      <c r="AH130" s="82" t="s">
        <v>3291</v>
      </c>
      <c r="AI130" s="82" t="s">
        <v>3291</v>
      </c>
      <c r="AJ130" s="82" t="s">
        <v>4290</v>
      </c>
      <c r="AK130" s="82" t="s">
        <v>3289</v>
      </c>
      <c r="AL130" s="82" t="s">
        <v>3294</v>
      </c>
      <c r="AM130" s="82" t="s">
        <v>3291</v>
      </c>
      <c r="AN130" s="82" t="s">
        <v>3301</v>
      </c>
      <c r="AO130" s="82" t="s">
        <v>3293</v>
      </c>
      <c r="AP130" s="82" t="s">
        <v>3289</v>
      </c>
      <c r="AQ130" s="82" t="s">
        <v>3291</v>
      </c>
      <c r="AR130" s="82" t="s">
        <v>2868</v>
      </c>
      <c r="AS130" s="82" t="s">
        <v>2868</v>
      </c>
      <c r="AT130" s="82" t="s">
        <v>3302</v>
      </c>
      <c r="AU130" s="82" t="s">
        <v>3293</v>
      </c>
      <c r="AV130" s="82" t="s">
        <v>3291</v>
      </c>
      <c r="AW130" s="82" t="s">
        <v>3291</v>
      </c>
      <c r="AX130" s="82" t="s">
        <v>4277</v>
      </c>
      <c r="AY130" s="82" t="s">
        <v>3289</v>
      </c>
      <c r="AZ130" s="82" t="s">
        <v>3294</v>
      </c>
      <c r="BA130" s="82" t="s">
        <v>3291</v>
      </c>
      <c r="BB130" s="82" t="s">
        <v>3301</v>
      </c>
      <c r="BC130" s="82" t="s">
        <v>3293</v>
      </c>
      <c r="BD130" s="82" t="s">
        <v>3289</v>
      </c>
      <c r="BE130" s="82" t="s">
        <v>3291</v>
      </c>
      <c r="BF130" s="82" t="s">
        <v>2868</v>
      </c>
      <c r="BG130" s="82" t="s">
        <v>2868</v>
      </c>
      <c r="BH130" s="82" t="s">
        <v>3302</v>
      </c>
      <c r="BI130" s="82" t="s">
        <v>3293</v>
      </c>
      <c r="BJ130" s="82" t="s">
        <v>3291</v>
      </c>
      <c r="BK130" s="82" t="s">
        <v>3291</v>
      </c>
      <c r="BL130" s="82" t="s">
        <v>4291</v>
      </c>
      <c r="BM130" s="82" t="s">
        <v>3289</v>
      </c>
      <c r="BN130" s="82" t="s">
        <v>3294</v>
      </c>
      <c r="BO130" s="82" t="s">
        <v>3291</v>
      </c>
      <c r="BP130" s="82" t="s">
        <v>3301</v>
      </c>
      <c r="BQ130" s="82" t="s">
        <v>3293</v>
      </c>
      <c r="BR130" s="82" t="s">
        <v>3289</v>
      </c>
      <c r="BS130" s="82" t="s">
        <v>3291</v>
      </c>
      <c r="BT130" s="82" t="s">
        <v>2868</v>
      </c>
      <c r="BU130" s="82" t="s">
        <v>2868</v>
      </c>
      <c r="BV130" s="82" t="s">
        <v>3302</v>
      </c>
      <c r="BW130" s="82" t="s">
        <v>3293</v>
      </c>
      <c r="BX130" s="82" t="s">
        <v>3291</v>
      </c>
      <c r="BY130" s="82" t="s">
        <v>3291</v>
      </c>
      <c r="BZ130" s="82" t="s">
        <v>4278</v>
      </c>
      <c r="CA130" s="82" t="s">
        <v>3289</v>
      </c>
      <c r="CB130" s="82" t="s">
        <v>3294</v>
      </c>
      <c r="CC130" s="82" t="s">
        <v>3291</v>
      </c>
      <c r="CD130" s="82" t="s">
        <v>3301</v>
      </c>
      <c r="CE130" s="82" t="s">
        <v>3293</v>
      </c>
      <c r="CF130" s="82" t="s">
        <v>3289</v>
      </c>
      <c r="CG130" s="82" t="s">
        <v>3291</v>
      </c>
      <c r="CH130" s="82" t="s">
        <v>2868</v>
      </c>
      <c r="CI130" s="82" t="s">
        <v>2868</v>
      </c>
      <c r="CJ130" s="82" t="s">
        <v>3302</v>
      </c>
      <c r="CK130" s="82" t="s">
        <v>3293</v>
      </c>
      <c r="CL130" s="82" t="s">
        <v>3291</v>
      </c>
      <c r="CM130" s="82" t="s">
        <v>3291</v>
      </c>
      <c r="CN130" s="82" t="s">
        <v>4279</v>
      </c>
      <c r="CO130" s="82" t="s">
        <v>3289</v>
      </c>
      <c r="CP130" s="82" t="s">
        <v>3294</v>
      </c>
      <c r="CQ130" s="82" t="s">
        <v>3291</v>
      </c>
      <c r="CR130" s="82" t="s">
        <v>3301</v>
      </c>
      <c r="CS130" s="82" t="s">
        <v>3293</v>
      </c>
      <c r="CT130" s="82" t="s">
        <v>3289</v>
      </c>
      <c r="CU130" s="82" t="s">
        <v>3291</v>
      </c>
      <c r="CV130" s="82" t="s">
        <v>2868</v>
      </c>
      <c r="CW130" s="82" t="s">
        <v>2868</v>
      </c>
      <c r="CX130" s="82" t="s">
        <v>3302</v>
      </c>
      <c r="CY130" s="82" t="s">
        <v>3293</v>
      </c>
      <c r="CZ130" s="82" t="s">
        <v>3291</v>
      </c>
      <c r="DA130" s="82" t="s">
        <v>3291</v>
      </c>
      <c r="DB130" s="82" t="s">
        <v>4280</v>
      </c>
      <c r="DC130" s="82" t="s">
        <v>3289</v>
      </c>
      <c r="DD130" s="82" t="s">
        <v>3294</v>
      </c>
      <c r="DE130" s="82" t="s">
        <v>3291</v>
      </c>
      <c r="DF130" s="82" t="s">
        <v>3301</v>
      </c>
      <c r="DG130" s="82" t="s">
        <v>3293</v>
      </c>
      <c r="DH130" s="82" t="s">
        <v>3289</v>
      </c>
      <c r="DI130" s="82" t="s">
        <v>3291</v>
      </c>
      <c r="DJ130" s="82" t="s">
        <v>2868</v>
      </c>
      <c r="DK130" s="82" t="s">
        <v>2868</v>
      </c>
      <c r="DL130" s="82" t="s">
        <v>3302</v>
      </c>
      <c r="DM130" s="82" t="s">
        <v>3293</v>
      </c>
      <c r="DN130" s="82" t="s">
        <v>3291</v>
      </c>
      <c r="DO130" s="82" t="s">
        <v>3291</v>
      </c>
      <c r="DP130" s="82" t="s">
        <v>4281</v>
      </c>
      <c r="DQ130" s="82" t="s">
        <v>3297</v>
      </c>
      <c r="DR130" s="82" t="s">
        <v>2868</v>
      </c>
      <c r="DS130" s="82" t="s">
        <v>2868</v>
      </c>
      <c r="DT130" s="82" t="s">
        <v>2868</v>
      </c>
      <c r="DU130" s="82" t="s">
        <v>2868</v>
      </c>
      <c r="DV130" s="82" t="s">
        <v>2868</v>
      </c>
      <c r="DW130" s="82" t="s">
        <v>2868</v>
      </c>
      <c r="DX130" s="82" t="s">
        <v>2868</v>
      </c>
      <c r="DY130" s="82" t="s">
        <v>2868</v>
      </c>
      <c r="DZ130" s="82" t="s">
        <v>2868</v>
      </c>
      <c r="EA130" s="82" t="s">
        <v>2868</v>
      </c>
      <c r="EB130" s="82" t="s">
        <v>2868</v>
      </c>
      <c r="EC130" s="82" t="s">
        <v>2868</v>
      </c>
      <c r="ED130" s="82" t="s">
        <v>4292</v>
      </c>
      <c r="EE130" s="82" t="s">
        <v>3289</v>
      </c>
      <c r="EF130" s="82" t="s">
        <v>3294</v>
      </c>
      <c r="EG130" s="82" t="s">
        <v>3291</v>
      </c>
      <c r="EH130" s="82" t="s">
        <v>3301</v>
      </c>
      <c r="EI130" s="82" t="s">
        <v>3293</v>
      </c>
      <c r="EJ130" s="82" t="s">
        <v>3289</v>
      </c>
      <c r="EK130" s="82" t="s">
        <v>3291</v>
      </c>
      <c r="EL130" s="82" t="s">
        <v>2868</v>
      </c>
      <c r="EM130" s="82" t="s">
        <v>2868</v>
      </c>
      <c r="EN130" s="82" t="s">
        <v>3302</v>
      </c>
      <c r="EO130" s="82" t="s">
        <v>3293</v>
      </c>
      <c r="EP130" s="82" t="s">
        <v>3291</v>
      </c>
      <c r="EQ130" s="82" t="s">
        <v>3291</v>
      </c>
      <c r="ER130" s="82" t="s">
        <v>4282</v>
      </c>
      <c r="ES130" s="82" t="s">
        <v>3289</v>
      </c>
      <c r="ET130" s="82" t="s">
        <v>3294</v>
      </c>
      <c r="EU130" s="82" t="s">
        <v>3291</v>
      </c>
      <c r="EV130" s="82" t="s">
        <v>3301</v>
      </c>
      <c r="EW130" s="82" t="s">
        <v>3293</v>
      </c>
      <c r="EX130" s="82" t="s">
        <v>3289</v>
      </c>
      <c r="EY130" s="82" t="s">
        <v>3291</v>
      </c>
      <c r="EZ130" s="82" t="s">
        <v>2868</v>
      </c>
      <c r="FA130" s="82" t="s">
        <v>2868</v>
      </c>
      <c r="FB130" s="82" t="s">
        <v>3302</v>
      </c>
      <c r="FC130" s="82" t="s">
        <v>3293</v>
      </c>
      <c r="FD130" s="82" t="s">
        <v>3291</v>
      </c>
      <c r="FE130" s="82" t="s">
        <v>3291</v>
      </c>
      <c r="FF130" s="82" t="s">
        <v>4283</v>
      </c>
      <c r="FG130" s="82" t="s">
        <v>3289</v>
      </c>
      <c r="FH130" s="82" t="s">
        <v>3294</v>
      </c>
      <c r="FI130" s="82" t="s">
        <v>3291</v>
      </c>
      <c r="FJ130" s="82" t="s">
        <v>3301</v>
      </c>
      <c r="FK130" s="82" t="s">
        <v>3293</v>
      </c>
      <c r="FL130" s="82" t="s">
        <v>3289</v>
      </c>
      <c r="FM130" s="82" t="s">
        <v>3291</v>
      </c>
      <c r="FN130" s="82" t="s">
        <v>2868</v>
      </c>
      <c r="FO130" s="82" t="s">
        <v>2868</v>
      </c>
      <c r="FP130" s="82" t="s">
        <v>3302</v>
      </c>
      <c r="FQ130" s="82" t="s">
        <v>3293</v>
      </c>
      <c r="FR130" s="82" t="s">
        <v>3291</v>
      </c>
      <c r="FS130" s="82" t="s">
        <v>3291</v>
      </c>
      <c r="FT130" s="82" t="s">
        <v>4293</v>
      </c>
      <c r="FU130" s="82" t="s">
        <v>3289</v>
      </c>
      <c r="FV130" s="82" t="s">
        <v>3294</v>
      </c>
      <c r="FW130" s="82" t="s">
        <v>3291</v>
      </c>
      <c r="FX130" s="82" t="s">
        <v>3301</v>
      </c>
      <c r="FY130" s="82" t="s">
        <v>3293</v>
      </c>
      <c r="FZ130" s="82" t="s">
        <v>3289</v>
      </c>
      <c r="GA130" s="82" t="s">
        <v>3291</v>
      </c>
      <c r="GB130" s="82" t="s">
        <v>2868</v>
      </c>
      <c r="GC130" s="82" t="s">
        <v>2868</v>
      </c>
      <c r="GD130" s="82" t="s">
        <v>3302</v>
      </c>
      <c r="GE130" s="82" t="s">
        <v>3293</v>
      </c>
      <c r="GF130" s="82" t="s">
        <v>3291</v>
      </c>
      <c r="GG130" s="82" t="s">
        <v>3291</v>
      </c>
      <c r="GH130" s="82" t="s">
        <v>4284</v>
      </c>
      <c r="GI130" s="82" t="s">
        <v>3289</v>
      </c>
      <c r="GJ130" s="82" t="s">
        <v>3294</v>
      </c>
      <c r="GK130" s="82" t="s">
        <v>3291</v>
      </c>
      <c r="GL130" s="82" t="s">
        <v>3301</v>
      </c>
      <c r="GM130" s="82" t="s">
        <v>3293</v>
      </c>
      <c r="GN130" s="82" t="s">
        <v>3289</v>
      </c>
      <c r="GO130" s="82" t="s">
        <v>3291</v>
      </c>
      <c r="GP130" s="82" t="s">
        <v>2868</v>
      </c>
      <c r="GQ130" s="82" t="s">
        <v>2868</v>
      </c>
      <c r="GR130" s="82" t="s">
        <v>3302</v>
      </c>
      <c r="GS130" s="82" t="s">
        <v>3293</v>
      </c>
      <c r="GT130" s="82" t="s">
        <v>3291</v>
      </c>
      <c r="GU130" s="82" t="s">
        <v>3291</v>
      </c>
      <c r="GV130" s="82" t="s">
        <v>4294</v>
      </c>
      <c r="GW130" s="82" t="s">
        <v>3289</v>
      </c>
      <c r="GX130" s="82" t="s">
        <v>3294</v>
      </c>
      <c r="GY130" s="82" t="s">
        <v>3291</v>
      </c>
      <c r="GZ130" s="82" t="s">
        <v>3301</v>
      </c>
      <c r="HA130" s="82" t="s">
        <v>3293</v>
      </c>
      <c r="HB130" s="82" t="s">
        <v>3289</v>
      </c>
      <c r="HC130" s="82" t="s">
        <v>3291</v>
      </c>
      <c r="HD130" s="82" t="s">
        <v>2868</v>
      </c>
      <c r="HE130" s="82" t="s">
        <v>2868</v>
      </c>
      <c r="HF130" s="82" t="s">
        <v>3302</v>
      </c>
      <c r="HG130" s="82" t="s">
        <v>3293</v>
      </c>
      <c r="HH130" s="82" t="s">
        <v>3291</v>
      </c>
      <c r="HI130" s="82" t="s">
        <v>3291</v>
      </c>
      <c r="HJ130" s="82" t="s">
        <v>4285</v>
      </c>
      <c r="HK130" s="82" t="s">
        <v>3289</v>
      </c>
      <c r="HL130" s="82" t="s">
        <v>3294</v>
      </c>
      <c r="HM130" s="82" t="s">
        <v>3291</v>
      </c>
      <c r="HN130" s="82" t="s">
        <v>3301</v>
      </c>
      <c r="HO130" s="82" t="s">
        <v>3293</v>
      </c>
      <c r="HP130" s="82" t="s">
        <v>3289</v>
      </c>
      <c r="HQ130" s="82" t="s">
        <v>3291</v>
      </c>
      <c r="HR130" s="82" t="s">
        <v>2868</v>
      </c>
      <c r="HS130" s="82" t="s">
        <v>2868</v>
      </c>
      <c r="HT130" s="82" t="s">
        <v>3302</v>
      </c>
      <c r="HU130" s="82" t="s">
        <v>3293</v>
      </c>
      <c r="HV130" s="82" t="s">
        <v>3291</v>
      </c>
      <c r="HW130" s="82" t="s">
        <v>3291</v>
      </c>
      <c r="HX130" s="82" t="s">
        <v>4286</v>
      </c>
      <c r="HY130" s="82" t="s">
        <v>3297</v>
      </c>
      <c r="HZ130" s="82" t="s">
        <v>2868</v>
      </c>
      <c r="IA130" s="82" t="s">
        <v>2868</v>
      </c>
      <c r="IB130" s="82" t="s">
        <v>2868</v>
      </c>
      <c r="IC130" s="82" t="s">
        <v>2868</v>
      </c>
      <c r="ID130" s="82" t="s">
        <v>2868</v>
      </c>
      <c r="IE130" s="82" t="s">
        <v>2868</v>
      </c>
      <c r="IF130" s="82" t="s">
        <v>2868</v>
      </c>
      <c r="IG130" s="82" t="s">
        <v>2868</v>
      </c>
      <c r="IH130" s="82" t="s">
        <v>2868</v>
      </c>
      <c r="II130" s="82" t="s">
        <v>2868</v>
      </c>
      <c r="IJ130" s="82" t="s">
        <v>2868</v>
      </c>
      <c r="IK130" s="82" t="s">
        <v>2868</v>
      </c>
      <c r="IL130" s="82" t="s">
        <v>4287</v>
      </c>
      <c r="IM130" s="82" t="s">
        <v>3289</v>
      </c>
      <c r="IN130" s="82" t="s">
        <v>3294</v>
      </c>
      <c r="IO130" s="82" t="s">
        <v>3291</v>
      </c>
      <c r="IP130" s="82" t="s">
        <v>3301</v>
      </c>
      <c r="IQ130" s="82" t="s">
        <v>3293</v>
      </c>
      <c r="IR130" s="82" t="s">
        <v>3289</v>
      </c>
      <c r="IS130" s="82" t="s">
        <v>3291</v>
      </c>
      <c r="IT130" s="82" t="s">
        <v>2868</v>
      </c>
      <c r="IU130" s="82" t="s">
        <v>2868</v>
      </c>
      <c r="IV130" s="82" t="s">
        <v>3302</v>
      </c>
      <c r="IW130" s="82" t="s">
        <v>3293</v>
      </c>
      <c r="IX130" s="82" t="s">
        <v>3291</v>
      </c>
      <c r="IY130" s="82" t="s">
        <v>3291</v>
      </c>
      <c r="IZ130" s="82" t="s">
        <v>4288</v>
      </c>
      <c r="JA130" s="82" t="s">
        <v>3289</v>
      </c>
      <c r="JB130" s="82" t="s">
        <v>3294</v>
      </c>
      <c r="JC130" s="82" t="s">
        <v>3291</v>
      </c>
      <c r="JD130" s="82" t="s">
        <v>3301</v>
      </c>
      <c r="JE130" s="82" t="s">
        <v>3293</v>
      </c>
      <c r="JF130" s="82" t="s">
        <v>3289</v>
      </c>
      <c r="JG130" s="82" t="s">
        <v>3291</v>
      </c>
      <c r="JH130" s="82" t="s">
        <v>2868</v>
      </c>
      <c r="JI130" s="82" t="s">
        <v>2868</v>
      </c>
      <c r="JJ130" s="82" t="s">
        <v>3302</v>
      </c>
      <c r="JK130" s="82" t="s">
        <v>3293</v>
      </c>
      <c r="JL130" s="82" t="s">
        <v>3291</v>
      </c>
      <c r="JM130" s="82" t="s">
        <v>3291</v>
      </c>
      <c r="JN130" s="82" t="s">
        <v>4295</v>
      </c>
      <c r="JO130" s="82" t="s">
        <v>3289</v>
      </c>
      <c r="JP130" s="82" t="s">
        <v>3294</v>
      </c>
      <c r="JQ130" s="82" t="s">
        <v>3291</v>
      </c>
      <c r="JR130" s="82" t="s">
        <v>3301</v>
      </c>
      <c r="JS130" s="82" t="s">
        <v>3293</v>
      </c>
      <c r="JT130" s="82" t="s">
        <v>3289</v>
      </c>
      <c r="JU130" s="82" t="s">
        <v>3291</v>
      </c>
      <c r="JV130" s="82" t="s">
        <v>2868</v>
      </c>
      <c r="JW130" s="82" t="s">
        <v>2868</v>
      </c>
      <c r="JX130" s="82" t="s">
        <v>3302</v>
      </c>
      <c r="JY130" s="82" t="s">
        <v>3293</v>
      </c>
      <c r="JZ130" s="82" t="s">
        <v>3291</v>
      </c>
      <c r="KA130" s="82" t="s">
        <v>3291</v>
      </c>
      <c r="KB130" s="82" t="s">
        <v>4289</v>
      </c>
      <c r="KC130" s="82" t="s">
        <v>3289</v>
      </c>
      <c r="KD130" s="82" t="s">
        <v>3294</v>
      </c>
      <c r="KE130" s="82" t="s">
        <v>3291</v>
      </c>
      <c r="KF130" s="82" t="s">
        <v>3301</v>
      </c>
      <c r="KG130" s="82" t="s">
        <v>3293</v>
      </c>
      <c r="KH130" s="82" t="s">
        <v>3289</v>
      </c>
      <c r="KI130" s="82" t="s">
        <v>3291</v>
      </c>
      <c r="KJ130" s="82" t="s">
        <v>2868</v>
      </c>
      <c r="KK130" s="82" t="s">
        <v>2868</v>
      </c>
      <c r="KL130" s="82" t="s">
        <v>3302</v>
      </c>
      <c r="KM130" s="82" t="s">
        <v>3293</v>
      </c>
      <c r="KN130" s="82" t="s">
        <v>3291</v>
      </c>
      <c r="KO130" s="82" t="s">
        <v>3291</v>
      </c>
      <c r="KP130" s="82" t="s">
        <v>2868</v>
      </c>
      <c r="KQ130" s="82" t="s">
        <v>2868</v>
      </c>
      <c r="KR130" s="82" t="s">
        <v>2868</v>
      </c>
      <c r="KS130" s="82" t="s">
        <v>2868</v>
      </c>
      <c r="KT130" s="82" t="s">
        <v>2868</v>
      </c>
      <c r="KU130" s="82" t="s">
        <v>2868</v>
      </c>
      <c r="KV130" s="82" t="s">
        <v>2868</v>
      </c>
      <c r="KW130" s="82" t="s">
        <v>2868</v>
      </c>
      <c r="KX130" s="82" t="s">
        <v>2868</v>
      </c>
      <c r="KY130" s="82" t="s">
        <v>2868</v>
      </c>
      <c r="KZ130" s="82" t="s">
        <v>2868</v>
      </c>
      <c r="LA130" s="82" t="s">
        <v>2868</v>
      </c>
      <c r="LB130" s="82" t="s">
        <v>2868</v>
      </c>
      <c r="LC130" s="82" t="s">
        <v>2868</v>
      </c>
      <c r="LD130" s="82" t="s">
        <v>2868</v>
      </c>
      <c r="LE130" s="82" t="s">
        <v>2868</v>
      </c>
      <c r="LF130" s="82" t="s">
        <v>2868</v>
      </c>
      <c r="LG130" s="82" t="s">
        <v>2868</v>
      </c>
      <c r="LH130" s="82" t="s">
        <v>2868</v>
      </c>
      <c r="LI130" s="82" t="s">
        <v>2868</v>
      </c>
      <c r="LJ130" s="82" t="s">
        <v>2868</v>
      </c>
      <c r="LK130" s="82" t="s">
        <v>2868</v>
      </c>
      <c r="LL130" s="82" t="s">
        <v>2868</v>
      </c>
      <c r="LM130" s="82" t="s">
        <v>2868</v>
      </c>
      <c r="LN130" s="82" t="s">
        <v>2868</v>
      </c>
      <c r="LO130" s="82" t="s">
        <v>2868</v>
      </c>
      <c r="LP130" s="82" t="s">
        <v>2868</v>
      </c>
      <c r="LQ130" s="82" t="s">
        <v>2868</v>
      </c>
      <c r="LR130" s="82" t="s">
        <v>2868</v>
      </c>
      <c r="LS130" s="82" t="s">
        <v>2868</v>
      </c>
      <c r="LT130" s="82" t="s">
        <v>2868</v>
      </c>
      <c r="LU130" s="82" t="s">
        <v>2868</v>
      </c>
      <c r="LV130" s="82" t="s">
        <v>2868</v>
      </c>
      <c r="LW130" s="82" t="s">
        <v>2868</v>
      </c>
      <c r="LX130" s="82" t="s">
        <v>2868</v>
      </c>
      <c r="LY130" s="82" t="s">
        <v>2868</v>
      </c>
      <c r="LZ130" s="82" t="s">
        <v>2868</v>
      </c>
      <c r="MA130" s="82" t="s">
        <v>2868</v>
      </c>
      <c r="MB130" s="82" t="s">
        <v>2868</v>
      </c>
      <c r="MC130" s="82" t="s">
        <v>2868</v>
      </c>
      <c r="MD130" s="82" t="s">
        <v>2868</v>
      </c>
      <c r="ME130" s="82" t="s">
        <v>2868</v>
      </c>
      <c r="MF130" s="82" t="s">
        <v>2868</v>
      </c>
      <c r="MG130" s="82" t="s">
        <v>2868</v>
      </c>
      <c r="MH130" s="82" t="s">
        <v>2868</v>
      </c>
      <c r="MI130" s="82" t="s">
        <v>2868</v>
      </c>
      <c r="MJ130" s="82" t="s">
        <v>2868</v>
      </c>
      <c r="MK130" s="82" t="s">
        <v>2868</v>
      </c>
      <c r="ML130" s="82" t="s">
        <v>2868</v>
      </c>
      <c r="MM130" s="82" t="s">
        <v>2868</v>
      </c>
      <c r="MN130" s="82" t="s">
        <v>2868</v>
      </c>
      <c r="MO130" s="82" t="s">
        <v>2868</v>
      </c>
      <c r="MP130" s="82" t="s">
        <v>2868</v>
      </c>
      <c r="MQ130" s="82" t="s">
        <v>2868</v>
      </c>
      <c r="MR130" s="82" t="s">
        <v>2868</v>
      </c>
      <c r="MS130" s="82" t="s">
        <v>2868</v>
      </c>
      <c r="MT130" s="82" t="s">
        <v>2868</v>
      </c>
      <c r="MU130" s="82" t="s">
        <v>2868</v>
      </c>
      <c r="MV130" s="82" t="s">
        <v>2868</v>
      </c>
      <c r="MW130" s="82" t="s">
        <v>2868</v>
      </c>
      <c r="MX130" s="82" t="s">
        <v>2868</v>
      </c>
      <c r="MY130" s="82" t="s">
        <v>2868</v>
      </c>
      <c r="MZ130" s="82" t="s">
        <v>2868</v>
      </c>
      <c r="NA130" s="82" t="s">
        <v>2868</v>
      </c>
      <c r="NB130" s="82" t="s">
        <v>2868</v>
      </c>
      <c r="NC130" s="82" t="s">
        <v>2868</v>
      </c>
      <c r="ND130" s="82" t="s">
        <v>2868</v>
      </c>
      <c r="NE130" s="82" t="s">
        <v>2868</v>
      </c>
      <c r="NF130" s="82" t="s">
        <v>2868</v>
      </c>
      <c r="NG130" s="82" t="s">
        <v>2868</v>
      </c>
      <c r="NH130" s="82" t="s">
        <v>2868</v>
      </c>
      <c r="NI130" s="82" t="s">
        <v>2868</v>
      </c>
      <c r="NJ130" s="82" t="s">
        <v>2868</v>
      </c>
      <c r="NK130" s="82" t="s">
        <v>2868</v>
      </c>
      <c r="NL130" s="82" t="s">
        <v>2868</v>
      </c>
      <c r="NM130" s="82" t="s">
        <v>2868</v>
      </c>
      <c r="NN130" s="82" t="s">
        <v>2868</v>
      </c>
      <c r="NO130" s="82" t="s">
        <v>2868</v>
      </c>
      <c r="NP130" s="82" t="s">
        <v>2868</v>
      </c>
      <c r="NQ130" s="82" t="s">
        <v>2868</v>
      </c>
      <c r="NR130" s="82" t="s">
        <v>2868</v>
      </c>
      <c r="NS130" s="82" t="s">
        <v>2868</v>
      </c>
      <c r="NT130" s="82" t="s">
        <v>2868</v>
      </c>
      <c r="NU130" s="82" t="s">
        <v>2868</v>
      </c>
      <c r="NV130" s="82" t="s">
        <v>2868</v>
      </c>
      <c r="NW130" s="82" t="s">
        <v>2868</v>
      </c>
      <c r="NX130" s="82" t="s">
        <v>2868</v>
      </c>
      <c r="NY130" s="82" t="s">
        <v>2868</v>
      </c>
      <c r="NZ130" s="82" t="s">
        <v>2868</v>
      </c>
      <c r="OA130" s="82" t="s">
        <v>2868</v>
      </c>
      <c r="OB130" s="82" t="s">
        <v>2868</v>
      </c>
      <c r="OC130" s="82" t="s">
        <v>2868</v>
      </c>
      <c r="OD130" s="82" t="s">
        <v>2868</v>
      </c>
      <c r="OE130" s="82" t="s">
        <v>2868</v>
      </c>
      <c r="OF130" s="82" t="s">
        <v>2868</v>
      </c>
      <c r="OG130" s="82" t="s">
        <v>2868</v>
      </c>
      <c r="OH130" s="82" t="s">
        <v>2868</v>
      </c>
      <c r="OI130" s="82" t="s">
        <v>2868</v>
      </c>
      <c r="OJ130" s="82" t="s">
        <v>2868</v>
      </c>
      <c r="OK130" s="82" t="s">
        <v>2868</v>
      </c>
      <c r="OL130" s="82" t="s">
        <v>2868</v>
      </c>
      <c r="OM130" s="82" t="s">
        <v>2868</v>
      </c>
      <c r="ON130" s="82" t="s">
        <v>2868</v>
      </c>
      <c r="OO130" s="82" t="s">
        <v>2868</v>
      </c>
      <c r="OP130" s="82" t="s">
        <v>2868</v>
      </c>
      <c r="OQ130" s="82" t="s">
        <v>2868</v>
      </c>
      <c r="OR130" s="82" t="s">
        <v>2868</v>
      </c>
      <c r="OS130" s="82" t="s">
        <v>2868</v>
      </c>
      <c r="OT130" s="82" t="s">
        <v>2868</v>
      </c>
      <c r="OU130" s="82" t="s">
        <v>2868</v>
      </c>
      <c r="OV130" s="82" t="s">
        <v>2868</v>
      </c>
      <c r="OW130" s="82" t="s">
        <v>2868</v>
      </c>
      <c r="OX130" s="82" t="s">
        <v>2868</v>
      </c>
      <c r="OY130" s="82" t="s">
        <v>2868</v>
      </c>
      <c r="OZ130" s="82" t="s">
        <v>2868</v>
      </c>
      <c r="PA130" s="82" t="s">
        <v>2868</v>
      </c>
      <c r="PB130" s="82" t="s">
        <v>2868</v>
      </c>
      <c r="PC130" s="82" t="s">
        <v>2868</v>
      </c>
      <c r="PD130" s="82" t="s">
        <v>2868</v>
      </c>
      <c r="PE130" s="82" t="s">
        <v>2868</v>
      </c>
      <c r="PF130" s="82" t="s">
        <v>2868</v>
      </c>
      <c r="PG130" s="82" t="s">
        <v>2868</v>
      </c>
      <c r="PH130" s="82" t="s">
        <v>2868</v>
      </c>
      <c r="PI130" s="82" t="s">
        <v>2868</v>
      </c>
      <c r="PJ130" s="82" t="s">
        <v>2868</v>
      </c>
      <c r="PK130" s="82" t="s">
        <v>2868</v>
      </c>
      <c r="PL130" s="82" t="s">
        <v>2868</v>
      </c>
      <c r="PM130" s="82" t="s">
        <v>2868</v>
      </c>
      <c r="PN130" s="82" t="s">
        <v>2868</v>
      </c>
      <c r="PO130" s="82" t="s">
        <v>2868</v>
      </c>
      <c r="PP130" s="82" t="s">
        <v>2868</v>
      </c>
      <c r="PQ130" s="82" t="s">
        <v>2868</v>
      </c>
      <c r="PR130" s="82" t="s">
        <v>2868</v>
      </c>
      <c r="PS130" s="82" t="s">
        <v>2868</v>
      </c>
      <c r="PT130" s="82" t="s">
        <v>2868</v>
      </c>
      <c r="PU130" s="82" t="s">
        <v>2868</v>
      </c>
      <c r="PV130" s="82" t="s">
        <v>2868</v>
      </c>
      <c r="PW130" s="82" t="s">
        <v>2868</v>
      </c>
      <c r="PX130" s="82" t="s">
        <v>2868</v>
      </c>
      <c r="PY130" s="82" t="s">
        <v>2868</v>
      </c>
      <c r="PZ130" s="82" t="s">
        <v>2868</v>
      </c>
      <c r="QA130" s="82" t="s">
        <v>2868</v>
      </c>
      <c r="QB130" s="82" t="s">
        <v>2868</v>
      </c>
      <c r="QC130" s="82" t="s">
        <v>2868</v>
      </c>
      <c r="QD130" s="82" t="s">
        <v>2868</v>
      </c>
      <c r="QE130" s="82" t="s">
        <v>2868</v>
      </c>
      <c r="QF130" s="82" t="s">
        <v>2868</v>
      </c>
      <c r="QG130" s="82" t="s">
        <v>2868</v>
      </c>
      <c r="QH130" s="82" t="s">
        <v>2868</v>
      </c>
      <c r="QI130" s="82" t="s">
        <v>2868</v>
      </c>
      <c r="QJ130" s="82" t="s">
        <v>2868</v>
      </c>
      <c r="QK130" s="82" t="s">
        <v>2868</v>
      </c>
      <c r="QL130" s="82" t="s">
        <v>2868</v>
      </c>
      <c r="QM130" s="82" t="s">
        <v>2868</v>
      </c>
    </row>
    <row r="131" spans="2:455">
      <c r="B131" s="82" t="s">
        <v>3044</v>
      </c>
      <c r="C131" s="82" t="s">
        <v>4266</v>
      </c>
      <c r="D131" s="82" t="s">
        <v>3044</v>
      </c>
      <c r="E131" s="82" t="s">
        <v>3369</v>
      </c>
      <c r="F131" s="82" t="s">
        <v>849</v>
      </c>
      <c r="G131" s="82" t="s">
        <v>1087</v>
      </c>
      <c r="H131" s="82" t="s">
        <v>1087</v>
      </c>
      <c r="I131" s="82" t="s">
        <v>4019</v>
      </c>
      <c r="J131" s="82" t="s">
        <v>4021</v>
      </c>
      <c r="K131" s="82" t="s">
        <v>3330</v>
      </c>
      <c r="L131" s="82" t="s">
        <v>3291</v>
      </c>
      <c r="M131" s="82" t="s">
        <v>3304</v>
      </c>
      <c r="N131" s="82" t="s">
        <v>3380</v>
      </c>
      <c r="O131" s="82" t="s">
        <v>3291</v>
      </c>
      <c r="P131" s="82" t="s">
        <v>3380</v>
      </c>
      <c r="Q131" s="82" t="s">
        <v>3291</v>
      </c>
      <c r="R131" s="82" t="s">
        <v>3291</v>
      </c>
      <c r="S131" s="82" t="s">
        <v>3291</v>
      </c>
      <c r="T131" s="82" t="s">
        <v>2868</v>
      </c>
      <c r="U131" s="82" t="s">
        <v>2868</v>
      </c>
      <c r="V131" s="82" t="s">
        <v>4276</v>
      </c>
      <c r="W131" s="82" t="s">
        <v>3297</v>
      </c>
      <c r="X131" s="82" t="s">
        <v>2868</v>
      </c>
      <c r="Y131" s="82" t="s">
        <v>2868</v>
      </c>
      <c r="Z131" s="82" t="s">
        <v>2868</v>
      </c>
      <c r="AA131" s="82" t="s">
        <v>2868</v>
      </c>
      <c r="AB131" s="82" t="s">
        <v>2868</v>
      </c>
      <c r="AC131" s="82" t="s">
        <v>2868</v>
      </c>
      <c r="AD131" s="82" t="s">
        <v>2868</v>
      </c>
      <c r="AE131" s="82" t="s">
        <v>2868</v>
      </c>
      <c r="AF131" s="82" t="s">
        <v>2868</v>
      </c>
      <c r="AG131" s="82" t="s">
        <v>2868</v>
      </c>
      <c r="AH131" s="82" t="s">
        <v>2868</v>
      </c>
      <c r="AI131" s="82" t="s">
        <v>2868</v>
      </c>
      <c r="AJ131" s="82" t="s">
        <v>4277</v>
      </c>
      <c r="AK131" s="82" t="s">
        <v>3289</v>
      </c>
      <c r="AL131" s="82" t="s">
        <v>3320</v>
      </c>
      <c r="AM131" s="82" t="s">
        <v>3291</v>
      </c>
      <c r="AN131" s="82" t="s">
        <v>3308</v>
      </c>
      <c r="AO131" s="82" t="s">
        <v>3291</v>
      </c>
      <c r="AP131" s="82" t="s">
        <v>3289</v>
      </c>
      <c r="AQ131" s="82" t="s">
        <v>3291</v>
      </c>
      <c r="AR131" s="82" t="s">
        <v>2868</v>
      </c>
      <c r="AS131" s="82" t="s">
        <v>2868</v>
      </c>
      <c r="AT131" s="82" t="s">
        <v>3296</v>
      </c>
      <c r="AU131" s="82" t="s">
        <v>3291</v>
      </c>
      <c r="AV131" s="82" t="s">
        <v>3291</v>
      </c>
      <c r="AW131" s="82" t="s">
        <v>3291</v>
      </c>
      <c r="AX131" s="82" t="s">
        <v>4278</v>
      </c>
      <c r="AY131" s="82" t="s">
        <v>3289</v>
      </c>
      <c r="AZ131" s="82" t="s">
        <v>3320</v>
      </c>
      <c r="BA131" s="82" t="s">
        <v>3291</v>
      </c>
      <c r="BB131" s="82" t="s">
        <v>3308</v>
      </c>
      <c r="BC131" s="82" t="s">
        <v>3291</v>
      </c>
      <c r="BD131" s="82" t="s">
        <v>3289</v>
      </c>
      <c r="BE131" s="82" t="s">
        <v>3291</v>
      </c>
      <c r="BF131" s="82" t="s">
        <v>2868</v>
      </c>
      <c r="BG131" s="82" t="s">
        <v>2868</v>
      </c>
      <c r="BH131" s="82" t="s">
        <v>3296</v>
      </c>
      <c r="BI131" s="82" t="s">
        <v>3291</v>
      </c>
      <c r="BJ131" s="82" t="s">
        <v>3291</v>
      </c>
      <c r="BK131" s="82" t="s">
        <v>3291</v>
      </c>
      <c r="BL131" s="82" t="s">
        <v>4279</v>
      </c>
      <c r="BM131" s="82" t="s">
        <v>3289</v>
      </c>
      <c r="BN131" s="82" t="s">
        <v>3320</v>
      </c>
      <c r="BO131" s="82" t="s">
        <v>3291</v>
      </c>
      <c r="BP131" s="82" t="s">
        <v>3295</v>
      </c>
      <c r="BQ131" s="82" t="s">
        <v>3293</v>
      </c>
      <c r="BR131" s="82" t="s">
        <v>3289</v>
      </c>
      <c r="BS131" s="82" t="s">
        <v>3291</v>
      </c>
      <c r="BT131" s="82" t="s">
        <v>2868</v>
      </c>
      <c r="BU131" s="82" t="s">
        <v>2868</v>
      </c>
      <c r="BV131" s="82" t="s">
        <v>3302</v>
      </c>
      <c r="BW131" s="82" t="s">
        <v>3293</v>
      </c>
      <c r="BX131" s="82" t="s">
        <v>3291</v>
      </c>
      <c r="BY131" s="82" t="s">
        <v>3291</v>
      </c>
      <c r="BZ131" s="82" t="s">
        <v>4281</v>
      </c>
      <c r="CA131" s="82" t="s">
        <v>3297</v>
      </c>
      <c r="CB131" s="82" t="s">
        <v>2868</v>
      </c>
      <c r="CC131" s="82" t="s">
        <v>2868</v>
      </c>
      <c r="CD131" s="82" t="s">
        <v>2868</v>
      </c>
      <c r="CE131" s="82" t="s">
        <v>2868</v>
      </c>
      <c r="CF131" s="82" t="s">
        <v>2868</v>
      </c>
      <c r="CG131" s="82" t="s">
        <v>2868</v>
      </c>
      <c r="CH131" s="82" t="s">
        <v>2868</v>
      </c>
      <c r="CI131" s="82" t="s">
        <v>2868</v>
      </c>
      <c r="CJ131" s="82" t="s">
        <v>2868</v>
      </c>
      <c r="CK131" s="82" t="s">
        <v>2868</v>
      </c>
      <c r="CL131" s="82" t="s">
        <v>2868</v>
      </c>
      <c r="CM131" s="82" t="s">
        <v>2868</v>
      </c>
      <c r="CN131" s="82" t="s">
        <v>4292</v>
      </c>
      <c r="CO131" s="82" t="s">
        <v>3289</v>
      </c>
      <c r="CP131" s="82" t="s">
        <v>3320</v>
      </c>
      <c r="CQ131" s="82" t="s">
        <v>3291</v>
      </c>
      <c r="CR131" s="82" t="s">
        <v>3308</v>
      </c>
      <c r="CS131" s="82" t="s">
        <v>3291</v>
      </c>
      <c r="CT131" s="82" t="s">
        <v>3289</v>
      </c>
      <c r="CU131" s="82" t="s">
        <v>3291</v>
      </c>
      <c r="CV131" s="82" t="s">
        <v>2868</v>
      </c>
      <c r="CW131" s="82" t="s">
        <v>2868</v>
      </c>
      <c r="CX131" s="82" t="s">
        <v>3296</v>
      </c>
      <c r="CY131" s="82" t="s">
        <v>3291</v>
      </c>
      <c r="CZ131" s="82" t="s">
        <v>3291</v>
      </c>
      <c r="DA131" s="82" t="s">
        <v>3291</v>
      </c>
      <c r="DB131" s="82" t="s">
        <v>4282</v>
      </c>
      <c r="DC131" s="82" t="s">
        <v>3289</v>
      </c>
      <c r="DD131" s="82" t="s">
        <v>3320</v>
      </c>
      <c r="DE131" s="82" t="s">
        <v>3291</v>
      </c>
      <c r="DF131" s="82" t="s">
        <v>3308</v>
      </c>
      <c r="DG131" s="82" t="s">
        <v>3291</v>
      </c>
      <c r="DH131" s="82" t="s">
        <v>3289</v>
      </c>
      <c r="DI131" s="82" t="s">
        <v>3291</v>
      </c>
      <c r="DJ131" s="82" t="s">
        <v>2868</v>
      </c>
      <c r="DK131" s="82" t="s">
        <v>2868</v>
      </c>
      <c r="DL131" s="82" t="s">
        <v>3296</v>
      </c>
      <c r="DM131" s="82" t="s">
        <v>3291</v>
      </c>
      <c r="DN131" s="82" t="s">
        <v>3291</v>
      </c>
      <c r="DO131" s="82" t="s">
        <v>3291</v>
      </c>
      <c r="DP131" s="82" t="s">
        <v>4283</v>
      </c>
      <c r="DQ131" s="82" t="s">
        <v>3289</v>
      </c>
      <c r="DR131" s="82" t="s">
        <v>3320</v>
      </c>
      <c r="DS131" s="82" t="s">
        <v>3291</v>
      </c>
      <c r="DT131" s="82" t="s">
        <v>3295</v>
      </c>
      <c r="DU131" s="82" t="s">
        <v>3293</v>
      </c>
      <c r="DV131" s="82" t="s">
        <v>3289</v>
      </c>
      <c r="DW131" s="82" t="s">
        <v>3291</v>
      </c>
      <c r="DX131" s="82" t="s">
        <v>2868</v>
      </c>
      <c r="DY131" s="82" t="s">
        <v>2868</v>
      </c>
      <c r="DZ131" s="82" t="s">
        <v>3302</v>
      </c>
      <c r="EA131" s="82" t="s">
        <v>3293</v>
      </c>
      <c r="EB131" s="82" t="s">
        <v>3291</v>
      </c>
      <c r="EC131" s="82" t="s">
        <v>3291</v>
      </c>
      <c r="ED131" s="82" t="s">
        <v>4284</v>
      </c>
      <c r="EE131" s="82" t="s">
        <v>3289</v>
      </c>
      <c r="EF131" s="82" t="s">
        <v>2868</v>
      </c>
      <c r="EG131" s="82" t="s">
        <v>2868</v>
      </c>
      <c r="EH131" s="82" t="s">
        <v>2868</v>
      </c>
      <c r="EI131" s="82" t="s">
        <v>2868</v>
      </c>
      <c r="EJ131" s="82" t="s">
        <v>2868</v>
      </c>
      <c r="EK131" s="82" t="s">
        <v>2868</v>
      </c>
      <c r="EL131" s="82" t="s">
        <v>2868</v>
      </c>
      <c r="EM131" s="82" t="s">
        <v>2868</v>
      </c>
      <c r="EN131" s="82" t="s">
        <v>2868</v>
      </c>
      <c r="EO131" s="82" t="s">
        <v>2868</v>
      </c>
      <c r="EP131" s="82" t="s">
        <v>2868</v>
      </c>
      <c r="EQ131" s="82" t="s">
        <v>2868</v>
      </c>
      <c r="ER131" s="82" t="s">
        <v>4294</v>
      </c>
      <c r="ES131" s="82" t="s">
        <v>3289</v>
      </c>
      <c r="ET131" s="82" t="s">
        <v>2868</v>
      </c>
      <c r="EU131" s="82" t="s">
        <v>2868</v>
      </c>
      <c r="EV131" s="82" t="s">
        <v>2868</v>
      </c>
      <c r="EW131" s="82" t="s">
        <v>2868</v>
      </c>
      <c r="EX131" s="82" t="s">
        <v>2868</v>
      </c>
      <c r="EY131" s="82" t="s">
        <v>2868</v>
      </c>
      <c r="EZ131" s="82" t="s">
        <v>2868</v>
      </c>
      <c r="FA131" s="82" t="s">
        <v>2868</v>
      </c>
      <c r="FB131" s="82" t="s">
        <v>2868</v>
      </c>
      <c r="FC131" s="82" t="s">
        <v>2868</v>
      </c>
      <c r="FD131" s="82" t="s">
        <v>2868</v>
      </c>
      <c r="FE131" s="82" t="s">
        <v>2868</v>
      </c>
      <c r="FF131" s="82" t="s">
        <v>4285</v>
      </c>
      <c r="FG131" s="82" t="s">
        <v>3289</v>
      </c>
      <c r="FH131" s="82" t="s">
        <v>2868</v>
      </c>
      <c r="FI131" s="82" t="s">
        <v>2868</v>
      </c>
      <c r="FJ131" s="82" t="s">
        <v>2868</v>
      </c>
      <c r="FK131" s="82" t="s">
        <v>2868</v>
      </c>
      <c r="FL131" s="82" t="s">
        <v>2868</v>
      </c>
      <c r="FM131" s="82" t="s">
        <v>2868</v>
      </c>
      <c r="FN131" s="82" t="s">
        <v>2868</v>
      </c>
      <c r="FO131" s="82" t="s">
        <v>2868</v>
      </c>
      <c r="FP131" s="82" t="s">
        <v>2868</v>
      </c>
      <c r="FQ131" s="82" t="s">
        <v>2868</v>
      </c>
      <c r="FR131" s="82" t="s">
        <v>2868</v>
      </c>
      <c r="FS131" s="82" t="s">
        <v>2868</v>
      </c>
      <c r="FT131" s="82" t="s">
        <v>4286</v>
      </c>
      <c r="FU131" s="82" t="s">
        <v>3297</v>
      </c>
      <c r="FV131" s="82" t="s">
        <v>2868</v>
      </c>
      <c r="FW131" s="82" t="s">
        <v>2868</v>
      </c>
      <c r="FX131" s="82" t="s">
        <v>2868</v>
      </c>
      <c r="FY131" s="82" t="s">
        <v>2868</v>
      </c>
      <c r="FZ131" s="82" t="s">
        <v>2868</v>
      </c>
      <c r="GA131" s="82" t="s">
        <v>2868</v>
      </c>
      <c r="GB131" s="82" t="s">
        <v>2868</v>
      </c>
      <c r="GC131" s="82" t="s">
        <v>2868</v>
      </c>
      <c r="GD131" s="82" t="s">
        <v>2868</v>
      </c>
      <c r="GE131" s="82" t="s">
        <v>2868</v>
      </c>
      <c r="GF131" s="82" t="s">
        <v>2868</v>
      </c>
      <c r="GG131" s="82" t="s">
        <v>2868</v>
      </c>
      <c r="GH131" s="82" t="s">
        <v>4288</v>
      </c>
      <c r="GI131" s="82" t="s">
        <v>3289</v>
      </c>
      <c r="GJ131" s="82" t="s">
        <v>2868</v>
      </c>
      <c r="GK131" s="82" t="s">
        <v>2868</v>
      </c>
      <c r="GL131" s="82" t="s">
        <v>2868</v>
      </c>
      <c r="GM131" s="82" t="s">
        <v>2868</v>
      </c>
      <c r="GN131" s="82" t="s">
        <v>2868</v>
      </c>
      <c r="GO131" s="82" t="s">
        <v>2868</v>
      </c>
      <c r="GP131" s="82" t="s">
        <v>2868</v>
      </c>
      <c r="GQ131" s="82" t="s">
        <v>2868</v>
      </c>
      <c r="GR131" s="82" t="s">
        <v>2868</v>
      </c>
      <c r="GS131" s="82" t="s">
        <v>2868</v>
      </c>
      <c r="GT131" s="82" t="s">
        <v>2868</v>
      </c>
      <c r="GU131" s="82" t="s">
        <v>2868</v>
      </c>
      <c r="GV131" s="82" t="s">
        <v>4295</v>
      </c>
      <c r="GW131" s="82" t="s">
        <v>3289</v>
      </c>
      <c r="GX131" s="82" t="s">
        <v>3294</v>
      </c>
      <c r="GY131" s="82" t="s">
        <v>3291</v>
      </c>
      <c r="GZ131" s="82" t="s">
        <v>3301</v>
      </c>
      <c r="HA131" s="82" t="s">
        <v>3293</v>
      </c>
      <c r="HB131" s="82" t="s">
        <v>3289</v>
      </c>
      <c r="HC131" s="82" t="s">
        <v>3291</v>
      </c>
      <c r="HD131" s="82" t="s">
        <v>2868</v>
      </c>
      <c r="HE131" s="82" t="s">
        <v>2868</v>
      </c>
      <c r="HF131" s="82" t="s">
        <v>3302</v>
      </c>
      <c r="HG131" s="82" t="s">
        <v>3293</v>
      </c>
      <c r="HH131" s="82" t="s">
        <v>3291</v>
      </c>
      <c r="HI131" s="82" t="s">
        <v>3291</v>
      </c>
      <c r="HJ131" s="82" t="s">
        <v>4289</v>
      </c>
      <c r="HK131" s="82" t="s">
        <v>3289</v>
      </c>
      <c r="HL131" s="82" t="s">
        <v>3320</v>
      </c>
      <c r="HM131" s="82" t="s">
        <v>3291</v>
      </c>
      <c r="HN131" s="82" t="s">
        <v>3295</v>
      </c>
      <c r="HO131" s="82" t="s">
        <v>3293</v>
      </c>
      <c r="HP131" s="82" t="s">
        <v>3289</v>
      </c>
      <c r="HQ131" s="82" t="s">
        <v>3291</v>
      </c>
      <c r="HR131" s="82" t="s">
        <v>2868</v>
      </c>
      <c r="HS131" s="82" t="s">
        <v>2868</v>
      </c>
      <c r="HT131" s="82" t="s">
        <v>3302</v>
      </c>
      <c r="HU131" s="82" t="s">
        <v>3293</v>
      </c>
      <c r="HV131" s="82" t="s">
        <v>3291</v>
      </c>
      <c r="HW131" s="82" t="s">
        <v>3291</v>
      </c>
      <c r="HX131" s="82" t="s">
        <v>2868</v>
      </c>
      <c r="HY131" s="82" t="s">
        <v>2868</v>
      </c>
      <c r="HZ131" s="82" t="s">
        <v>2868</v>
      </c>
      <c r="IA131" s="82" t="s">
        <v>2868</v>
      </c>
      <c r="IB131" s="82" t="s">
        <v>2868</v>
      </c>
      <c r="IC131" s="82" t="s">
        <v>2868</v>
      </c>
      <c r="ID131" s="82" t="s">
        <v>2868</v>
      </c>
      <c r="IE131" s="82" t="s">
        <v>2868</v>
      </c>
      <c r="IF131" s="82" t="s">
        <v>2868</v>
      </c>
      <c r="IG131" s="82" t="s">
        <v>2868</v>
      </c>
      <c r="IH131" s="82" t="s">
        <v>2868</v>
      </c>
      <c r="II131" s="82" t="s">
        <v>2868</v>
      </c>
      <c r="IJ131" s="82" t="s">
        <v>2868</v>
      </c>
      <c r="IK131" s="82" t="s">
        <v>2868</v>
      </c>
      <c r="IL131" s="82" t="s">
        <v>2868</v>
      </c>
      <c r="IM131" s="82" t="s">
        <v>2868</v>
      </c>
      <c r="IN131" s="82" t="s">
        <v>2868</v>
      </c>
      <c r="IO131" s="82" t="s">
        <v>2868</v>
      </c>
      <c r="IP131" s="82" t="s">
        <v>2868</v>
      </c>
      <c r="IQ131" s="82" t="s">
        <v>2868</v>
      </c>
      <c r="IR131" s="82" t="s">
        <v>2868</v>
      </c>
      <c r="IS131" s="82" t="s">
        <v>2868</v>
      </c>
      <c r="IT131" s="82" t="s">
        <v>2868</v>
      </c>
      <c r="IU131" s="82" t="s">
        <v>2868</v>
      </c>
      <c r="IV131" s="82" t="s">
        <v>2868</v>
      </c>
      <c r="IW131" s="82" t="s">
        <v>2868</v>
      </c>
      <c r="IX131" s="82" t="s">
        <v>2868</v>
      </c>
      <c r="IY131" s="82" t="s">
        <v>2868</v>
      </c>
      <c r="IZ131" s="82" t="s">
        <v>2868</v>
      </c>
      <c r="JA131" s="82" t="s">
        <v>2868</v>
      </c>
      <c r="JB131" s="82" t="s">
        <v>2868</v>
      </c>
      <c r="JC131" s="82" t="s">
        <v>2868</v>
      </c>
      <c r="JD131" s="82" t="s">
        <v>2868</v>
      </c>
      <c r="JE131" s="82" t="s">
        <v>2868</v>
      </c>
      <c r="JF131" s="82" t="s">
        <v>2868</v>
      </c>
      <c r="JG131" s="82" t="s">
        <v>2868</v>
      </c>
      <c r="JH131" s="82" t="s">
        <v>2868</v>
      </c>
      <c r="JI131" s="82" t="s">
        <v>2868</v>
      </c>
      <c r="JJ131" s="82" t="s">
        <v>2868</v>
      </c>
      <c r="JK131" s="82" t="s">
        <v>2868</v>
      </c>
      <c r="JL131" s="82" t="s">
        <v>2868</v>
      </c>
      <c r="JM131" s="82" t="s">
        <v>2868</v>
      </c>
      <c r="JN131" s="82" t="s">
        <v>2868</v>
      </c>
      <c r="JO131" s="82" t="s">
        <v>2868</v>
      </c>
      <c r="JP131" s="82" t="s">
        <v>2868</v>
      </c>
      <c r="JQ131" s="82" t="s">
        <v>2868</v>
      </c>
      <c r="JR131" s="82" t="s">
        <v>2868</v>
      </c>
      <c r="JS131" s="82" t="s">
        <v>2868</v>
      </c>
      <c r="JT131" s="82" t="s">
        <v>2868</v>
      </c>
      <c r="JU131" s="82" t="s">
        <v>2868</v>
      </c>
      <c r="JV131" s="82" t="s">
        <v>2868</v>
      </c>
      <c r="JW131" s="82" t="s">
        <v>2868</v>
      </c>
      <c r="JX131" s="82" t="s">
        <v>2868</v>
      </c>
      <c r="JY131" s="82" t="s">
        <v>2868</v>
      </c>
      <c r="JZ131" s="82" t="s">
        <v>2868</v>
      </c>
      <c r="KA131" s="82" t="s">
        <v>2868</v>
      </c>
      <c r="KB131" s="82" t="s">
        <v>2868</v>
      </c>
      <c r="KC131" s="82" t="s">
        <v>2868</v>
      </c>
      <c r="KD131" s="82" t="s">
        <v>2868</v>
      </c>
      <c r="KE131" s="82" t="s">
        <v>2868</v>
      </c>
      <c r="KF131" s="82" t="s">
        <v>2868</v>
      </c>
      <c r="KG131" s="82" t="s">
        <v>2868</v>
      </c>
      <c r="KH131" s="82" t="s">
        <v>2868</v>
      </c>
      <c r="KI131" s="82" t="s">
        <v>2868</v>
      </c>
      <c r="KJ131" s="82" t="s">
        <v>2868</v>
      </c>
      <c r="KK131" s="82" t="s">
        <v>2868</v>
      </c>
      <c r="KL131" s="82" t="s">
        <v>2868</v>
      </c>
      <c r="KM131" s="82" t="s">
        <v>2868</v>
      </c>
      <c r="KN131" s="82" t="s">
        <v>2868</v>
      </c>
      <c r="KO131" s="82" t="s">
        <v>2868</v>
      </c>
      <c r="KP131" s="82" t="s">
        <v>2868</v>
      </c>
      <c r="KQ131" s="82" t="s">
        <v>2868</v>
      </c>
      <c r="KR131" s="82" t="s">
        <v>2868</v>
      </c>
      <c r="KS131" s="82" t="s">
        <v>2868</v>
      </c>
      <c r="KT131" s="82" t="s">
        <v>2868</v>
      </c>
      <c r="KU131" s="82" t="s">
        <v>2868</v>
      </c>
      <c r="KV131" s="82" t="s">
        <v>2868</v>
      </c>
      <c r="KW131" s="82" t="s">
        <v>2868</v>
      </c>
      <c r="KX131" s="82" t="s">
        <v>2868</v>
      </c>
      <c r="KY131" s="82" t="s">
        <v>2868</v>
      </c>
      <c r="KZ131" s="82" t="s">
        <v>2868</v>
      </c>
      <c r="LA131" s="82" t="s">
        <v>2868</v>
      </c>
      <c r="LB131" s="82" t="s">
        <v>2868</v>
      </c>
      <c r="LC131" s="82" t="s">
        <v>2868</v>
      </c>
      <c r="LD131" s="82" t="s">
        <v>2868</v>
      </c>
      <c r="LE131" s="82" t="s">
        <v>2868</v>
      </c>
      <c r="LF131" s="82" t="s">
        <v>2868</v>
      </c>
      <c r="LG131" s="82" t="s">
        <v>2868</v>
      </c>
      <c r="LH131" s="82" t="s">
        <v>2868</v>
      </c>
      <c r="LI131" s="82" t="s">
        <v>2868</v>
      </c>
      <c r="LJ131" s="82" t="s">
        <v>2868</v>
      </c>
      <c r="LK131" s="82" t="s">
        <v>2868</v>
      </c>
      <c r="LL131" s="82" t="s">
        <v>2868</v>
      </c>
      <c r="LM131" s="82" t="s">
        <v>2868</v>
      </c>
      <c r="LN131" s="82" t="s">
        <v>2868</v>
      </c>
      <c r="LO131" s="82" t="s">
        <v>2868</v>
      </c>
      <c r="LP131" s="82" t="s">
        <v>2868</v>
      </c>
      <c r="LQ131" s="82" t="s">
        <v>2868</v>
      </c>
      <c r="LR131" s="82" t="s">
        <v>2868</v>
      </c>
      <c r="LS131" s="82" t="s">
        <v>2868</v>
      </c>
      <c r="LT131" s="82" t="s">
        <v>2868</v>
      </c>
      <c r="LU131" s="82" t="s">
        <v>2868</v>
      </c>
      <c r="LV131" s="82" t="s">
        <v>2868</v>
      </c>
      <c r="LW131" s="82" t="s">
        <v>2868</v>
      </c>
      <c r="LX131" s="82" t="s">
        <v>2868</v>
      </c>
      <c r="LY131" s="82" t="s">
        <v>2868</v>
      </c>
      <c r="LZ131" s="82" t="s">
        <v>2868</v>
      </c>
      <c r="MA131" s="82" t="s">
        <v>2868</v>
      </c>
      <c r="MB131" s="82" t="s">
        <v>2868</v>
      </c>
      <c r="MC131" s="82" t="s">
        <v>2868</v>
      </c>
      <c r="MD131" s="82" t="s">
        <v>2868</v>
      </c>
      <c r="ME131" s="82" t="s">
        <v>2868</v>
      </c>
      <c r="MF131" s="82" t="s">
        <v>2868</v>
      </c>
      <c r="MG131" s="82" t="s">
        <v>2868</v>
      </c>
      <c r="MH131" s="82" t="s">
        <v>2868</v>
      </c>
      <c r="MI131" s="82" t="s">
        <v>2868</v>
      </c>
      <c r="MJ131" s="82" t="s">
        <v>2868</v>
      </c>
      <c r="MK131" s="82" t="s">
        <v>2868</v>
      </c>
      <c r="ML131" s="82" t="s">
        <v>2868</v>
      </c>
      <c r="MM131" s="82" t="s">
        <v>2868</v>
      </c>
      <c r="MN131" s="82" t="s">
        <v>2868</v>
      </c>
      <c r="MO131" s="82" t="s">
        <v>2868</v>
      </c>
      <c r="MP131" s="82" t="s">
        <v>2868</v>
      </c>
      <c r="MQ131" s="82" t="s">
        <v>2868</v>
      </c>
      <c r="MR131" s="82" t="s">
        <v>2868</v>
      </c>
      <c r="MS131" s="82" t="s">
        <v>2868</v>
      </c>
      <c r="MT131" s="82" t="s">
        <v>2868</v>
      </c>
      <c r="MU131" s="82" t="s">
        <v>2868</v>
      </c>
      <c r="MV131" s="82" t="s">
        <v>2868</v>
      </c>
      <c r="MW131" s="82" t="s">
        <v>2868</v>
      </c>
      <c r="MX131" s="82" t="s">
        <v>2868</v>
      </c>
      <c r="MY131" s="82" t="s">
        <v>2868</v>
      </c>
      <c r="MZ131" s="82" t="s">
        <v>2868</v>
      </c>
      <c r="NA131" s="82" t="s">
        <v>2868</v>
      </c>
      <c r="NB131" s="82" t="s">
        <v>2868</v>
      </c>
      <c r="NC131" s="82" t="s">
        <v>2868</v>
      </c>
      <c r="ND131" s="82" t="s">
        <v>2868</v>
      </c>
      <c r="NE131" s="82" t="s">
        <v>2868</v>
      </c>
      <c r="NF131" s="82" t="s">
        <v>2868</v>
      </c>
      <c r="NG131" s="82" t="s">
        <v>2868</v>
      </c>
      <c r="NH131" s="82" t="s">
        <v>2868</v>
      </c>
      <c r="NI131" s="82" t="s">
        <v>2868</v>
      </c>
      <c r="NJ131" s="82" t="s">
        <v>2868</v>
      </c>
      <c r="NK131" s="82" t="s">
        <v>2868</v>
      </c>
      <c r="NL131" s="82" t="s">
        <v>2868</v>
      </c>
      <c r="NM131" s="82" t="s">
        <v>2868</v>
      </c>
      <c r="NN131" s="82" t="s">
        <v>2868</v>
      </c>
      <c r="NO131" s="82" t="s">
        <v>2868</v>
      </c>
      <c r="NP131" s="82" t="s">
        <v>2868</v>
      </c>
      <c r="NQ131" s="82" t="s">
        <v>2868</v>
      </c>
      <c r="NR131" s="82" t="s">
        <v>2868</v>
      </c>
      <c r="NS131" s="82" t="s">
        <v>2868</v>
      </c>
      <c r="NT131" s="82" t="s">
        <v>2868</v>
      </c>
      <c r="NU131" s="82" t="s">
        <v>2868</v>
      </c>
      <c r="NV131" s="82" t="s">
        <v>2868</v>
      </c>
      <c r="NW131" s="82" t="s">
        <v>2868</v>
      </c>
      <c r="NX131" s="82" t="s">
        <v>2868</v>
      </c>
      <c r="NY131" s="82" t="s">
        <v>2868</v>
      </c>
      <c r="NZ131" s="82" t="s">
        <v>2868</v>
      </c>
      <c r="OA131" s="82" t="s">
        <v>2868</v>
      </c>
      <c r="OB131" s="82" t="s">
        <v>2868</v>
      </c>
      <c r="OC131" s="82" t="s">
        <v>2868</v>
      </c>
      <c r="OD131" s="82" t="s">
        <v>2868</v>
      </c>
      <c r="OE131" s="82" t="s">
        <v>2868</v>
      </c>
      <c r="OF131" s="82" t="s">
        <v>2868</v>
      </c>
      <c r="OG131" s="82" t="s">
        <v>2868</v>
      </c>
      <c r="OH131" s="82" t="s">
        <v>2868</v>
      </c>
      <c r="OI131" s="82" t="s">
        <v>2868</v>
      </c>
      <c r="OJ131" s="82" t="s">
        <v>2868</v>
      </c>
      <c r="OK131" s="82" t="s">
        <v>2868</v>
      </c>
      <c r="OL131" s="82" t="s">
        <v>2868</v>
      </c>
      <c r="OM131" s="82" t="s">
        <v>2868</v>
      </c>
      <c r="ON131" s="82" t="s">
        <v>2868</v>
      </c>
      <c r="OO131" s="82" t="s">
        <v>2868</v>
      </c>
      <c r="OP131" s="82" t="s">
        <v>2868</v>
      </c>
      <c r="OQ131" s="82" t="s">
        <v>2868</v>
      </c>
      <c r="OR131" s="82" t="s">
        <v>2868</v>
      </c>
      <c r="OS131" s="82" t="s">
        <v>2868</v>
      </c>
      <c r="OT131" s="82" t="s">
        <v>2868</v>
      </c>
      <c r="OU131" s="82" t="s">
        <v>2868</v>
      </c>
      <c r="OV131" s="82" t="s">
        <v>2868</v>
      </c>
      <c r="OW131" s="82" t="s">
        <v>2868</v>
      </c>
      <c r="OX131" s="82" t="s">
        <v>2868</v>
      </c>
      <c r="OY131" s="82" t="s">
        <v>2868</v>
      </c>
      <c r="OZ131" s="82" t="s">
        <v>2868</v>
      </c>
      <c r="PA131" s="82" t="s">
        <v>2868</v>
      </c>
      <c r="PB131" s="82" t="s">
        <v>2868</v>
      </c>
      <c r="PC131" s="82" t="s">
        <v>2868</v>
      </c>
      <c r="PD131" s="82" t="s">
        <v>2868</v>
      </c>
      <c r="PE131" s="82" t="s">
        <v>2868</v>
      </c>
      <c r="PF131" s="82" t="s">
        <v>2868</v>
      </c>
      <c r="PG131" s="82" t="s">
        <v>2868</v>
      </c>
      <c r="PH131" s="82" t="s">
        <v>2868</v>
      </c>
      <c r="PI131" s="82" t="s">
        <v>2868</v>
      </c>
      <c r="PJ131" s="82" t="s">
        <v>2868</v>
      </c>
      <c r="PK131" s="82" t="s">
        <v>2868</v>
      </c>
      <c r="PL131" s="82" t="s">
        <v>2868</v>
      </c>
      <c r="PM131" s="82" t="s">
        <v>2868</v>
      </c>
      <c r="PN131" s="82" t="s">
        <v>2868</v>
      </c>
      <c r="PO131" s="82" t="s">
        <v>2868</v>
      </c>
      <c r="PP131" s="82" t="s">
        <v>2868</v>
      </c>
      <c r="PQ131" s="82" t="s">
        <v>2868</v>
      </c>
      <c r="PR131" s="82" t="s">
        <v>2868</v>
      </c>
      <c r="PS131" s="82" t="s">
        <v>2868</v>
      </c>
      <c r="PT131" s="82" t="s">
        <v>2868</v>
      </c>
      <c r="PU131" s="82" t="s">
        <v>2868</v>
      </c>
      <c r="PV131" s="82" t="s">
        <v>2868</v>
      </c>
      <c r="PW131" s="82" t="s">
        <v>2868</v>
      </c>
      <c r="PX131" s="82" t="s">
        <v>2868</v>
      </c>
      <c r="PY131" s="82" t="s">
        <v>2868</v>
      </c>
      <c r="PZ131" s="82" t="s">
        <v>2868</v>
      </c>
      <c r="QA131" s="82" t="s">
        <v>2868</v>
      </c>
      <c r="QB131" s="82" t="s">
        <v>2868</v>
      </c>
      <c r="QC131" s="82" t="s">
        <v>2868</v>
      </c>
      <c r="QD131" s="82" t="s">
        <v>2868</v>
      </c>
      <c r="QE131" s="82" t="s">
        <v>2868</v>
      </c>
      <c r="QF131" s="82" t="s">
        <v>2868</v>
      </c>
      <c r="QG131" s="82" t="s">
        <v>2868</v>
      </c>
      <c r="QH131" s="82" t="s">
        <v>2868</v>
      </c>
      <c r="QI131" s="82" t="s">
        <v>2868</v>
      </c>
      <c r="QJ131" s="82" t="s">
        <v>2868</v>
      </c>
      <c r="QK131" s="82" t="s">
        <v>2868</v>
      </c>
      <c r="QL131" s="82" t="s">
        <v>2868</v>
      </c>
      <c r="QM131" s="82" t="s">
        <v>2868</v>
      </c>
    </row>
    <row r="132" spans="2:455">
      <c r="B132" s="82" t="s">
        <v>3045</v>
      </c>
      <c r="C132" s="82" t="s">
        <v>4268</v>
      </c>
      <c r="D132" s="82" t="s">
        <v>3045</v>
      </c>
      <c r="E132" s="82" t="s">
        <v>3329</v>
      </c>
      <c r="F132" s="82" t="s">
        <v>849</v>
      </c>
      <c r="G132" s="82" t="s">
        <v>1019</v>
      </c>
      <c r="H132" s="82" t="s">
        <v>1019</v>
      </c>
      <c r="I132" s="82" t="s">
        <v>4019</v>
      </c>
      <c r="J132" s="82" t="s">
        <v>4021</v>
      </c>
      <c r="K132" s="82" t="s">
        <v>3307</v>
      </c>
      <c r="L132" s="82" t="s">
        <v>3291</v>
      </c>
      <c r="M132" s="82" t="s">
        <v>3297</v>
      </c>
      <c r="N132" s="82" t="s">
        <v>3293</v>
      </c>
      <c r="O132" s="82" t="s">
        <v>3291</v>
      </c>
      <c r="P132" s="82" t="s">
        <v>3293</v>
      </c>
      <c r="Q132" s="82" t="s">
        <v>3291</v>
      </c>
      <c r="R132" s="82" t="s">
        <v>3291</v>
      </c>
      <c r="S132" s="82" t="s">
        <v>3291</v>
      </c>
      <c r="T132" s="82" t="s">
        <v>2868</v>
      </c>
      <c r="U132" s="82" t="s">
        <v>2868</v>
      </c>
      <c r="V132" s="82" t="s">
        <v>4290</v>
      </c>
      <c r="W132" s="82" t="s">
        <v>3289</v>
      </c>
      <c r="X132" s="82" t="s">
        <v>3294</v>
      </c>
      <c r="Y132" s="82" t="s">
        <v>3291</v>
      </c>
      <c r="Z132" s="82" t="s">
        <v>3301</v>
      </c>
      <c r="AA132" s="82" t="s">
        <v>3293</v>
      </c>
      <c r="AB132" s="82" t="s">
        <v>3289</v>
      </c>
      <c r="AC132" s="82" t="s">
        <v>3291</v>
      </c>
      <c r="AD132" s="82" t="s">
        <v>2868</v>
      </c>
      <c r="AE132" s="82" t="s">
        <v>2868</v>
      </c>
      <c r="AF132" s="82" t="s">
        <v>3302</v>
      </c>
      <c r="AG132" s="82" t="s">
        <v>3293</v>
      </c>
      <c r="AH132" s="82" t="s">
        <v>3291</v>
      </c>
      <c r="AI132" s="82" t="s">
        <v>3291</v>
      </c>
      <c r="AJ132" s="82" t="s">
        <v>4280</v>
      </c>
      <c r="AK132" s="82" t="s">
        <v>3289</v>
      </c>
      <c r="AL132" s="82" t="s">
        <v>3294</v>
      </c>
      <c r="AM132" s="82" t="s">
        <v>3291</v>
      </c>
      <c r="AN132" s="82" t="s">
        <v>3301</v>
      </c>
      <c r="AO132" s="82" t="s">
        <v>3293</v>
      </c>
      <c r="AP132" s="82" t="s">
        <v>3289</v>
      </c>
      <c r="AQ132" s="82" t="s">
        <v>3291</v>
      </c>
      <c r="AR132" s="82" t="s">
        <v>2868</v>
      </c>
      <c r="AS132" s="82" t="s">
        <v>2868</v>
      </c>
      <c r="AT132" s="82" t="s">
        <v>3302</v>
      </c>
      <c r="AU132" s="82" t="s">
        <v>3293</v>
      </c>
      <c r="AV132" s="82" t="s">
        <v>3291</v>
      </c>
      <c r="AW132" s="82" t="s">
        <v>3291</v>
      </c>
      <c r="AX132" s="82" t="s">
        <v>4281</v>
      </c>
      <c r="AY132" s="82" t="s">
        <v>3297</v>
      </c>
      <c r="AZ132" s="82" t="s">
        <v>2868</v>
      </c>
      <c r="BA132" s="82" t="s">
        <v>2868</v>
      </c>
      <c r="BB132" s="82" t="s">
        <v>2868</v>
      </c>
      <c r="BC132" s="82" t="s">
        <v>2868</v>
      </c>
      <c r="BD132" s="82" t="s">
        <v>2868</v>
      </c>
      <c r="BE132" s="82" t="s">
        <v>2868</v>
      </c>
      <c r="BF132" s="82" t="s">
        <v>2868</v>
      </c>
      <c r="BG132" s="82" t="s">
        <v>2868</v>
      </c>
      <c r="BH132" s="82" t="s">
        <v>2868</v>
      </c>
      <c r="BI132" s="82" t="s">
        <v>2868</v>
      </c>
      <c r="BJ132" s="82" t="s">
        <v>2868</v>
      </c>
      <c r="BK132" s="82" t="s">
        <v>2868</v>
      </c>
      <c r="BL132" s="82" t="s">
        <v>4293</v>
      </c>
      <c r="BM132" s="82" t="s">
        <v>3289</v>
      </c>
      <c r="BN132" s="82" t="s">
        <v>3294</v>
      </c>
      <c r="BO132" s="82" t="s">
        <v>3291</v>
      </c>
      <c r="BP132" s="82" t="s">
        <v>3301</v>
      </c>
      <c r="BQ132" s="82" t="s">
        <v>3293</v>
      </c>
      <c r="BR132" s="82" t="s">
        <v>3289</v>
      </c>
      <c r="BS132" s="82" t="s">
        <v>3291</v>
      </c>
      <c r="BT132" s="82" t="s">
        <v>2868</v>
      </c>
      <c r="BU132" s="82" t="s">
        <v>2868</v>
      </c>
      <c r="BV132" s="82" t="s">
        <v>3302</v>
      </c>
      <c r="BW132" s="82" t="s">
        <v>3293</v>
      </c>
      <c r="BX132" s="82" t="s">
        <v>3291</v>
      </c>
      <c r="BY132" s="82" t="s">
        <v>3291</v>
      </c>
      <c r="BZ132" s="82" t="s">
        <v>4286</v>
      </c>
      <c r="CA132" s="82" t="s">
        <v>3297</v>
      </c>
      <c r="CB132" s="82" t="s">
        <v>2868</v>
      </c>
      <c r="CC132" s="82" t="s">
        <v>2868</v>
      </c>
      <c r="CD132" s="82" t="s">
        <v>2868</v>
      </c>
      <c r="CE132" s="82" t="s">
        <v>2868</v>
      </c>
      <c r="CF132" s="82" t="s">
        <v>2868</v>
      </c>
      <c r="CG132" s="82" t="s">
        <v>2868</v>
      </c>
      <c r="CH132" s="82" t="s">
        <v>2868</v>
      </c>
      <c r="CI132" s="82" t="s">
        <v>2868</v>
      </c>
      <c r="CJ132" s="82" t="s">
        <v>2868</v>
      </c>
      <c r="CK132" s="82" t="s">
        <v>2868</v>
      </c>
      <c r="CL132" s="82" t="s">
        <v>2868</v>
      </c>
      <c r="CM132" s="82" t="s">
        <v>2868</v>
      </c>
      <c r="CN132" s="82" t="s">
        <v>4287</v>
      </c>
      <c r="CO132" s="82" t="s">
        <v>3289</v>
      </c>
      <c r="CP132" s="82" t="s">
        <v>3294</v>
      </c>
      <c r="CQ132" s="82" t="s">
        <v>3291</v>
      </c>
      <c r="CR132" s="82" t="s">
        <v>3301</v>
      </c>
      <c r="CS132" s="82" t="s">
        <v>3293</v>
      </c>
      <c r="CT132" s="82" t="s">
        <v>3289</v>
      </c>
      <c r="CU132" s="82" t="s">
        <v>3291</v>
      </c>
      <c r="CV132" s="82" t="s">
        <v>2868</v>
      </c>
      <c r="CW132" s="82" t="s">
        <v>2868</v>
      </c>
      <c r="CX132" s="82" t="s">
        <v>3302</v>
      </c>
      <c r="CY132" s="82" t="s">
        <v>3293</v>
      </c>
      <c r="CZ132" s="82" t="s">
        <v>3291</v>
      </c>
      <c r="DA132" s="82" t="s">
        <v>3291</v>
      </c>
      <c r="DB132" s="82" t="s">
        <v>2868</v>
      </c>
      <c r="DC132" s="82" t="s">
        <v>2868</v>
      </c>
      <c r="DD132" s="82" t="s">
        <v>2868</v>
      </c>
      <c r="DE132" s="82" t="s">
        <v>2868</v>
      </c>
      <c r="DF132" s="82" t="s">
        <v>2868</v>
      </c>
      <c r="DG132" s="82" t="s">
        <v>2868</v>
      </c>
      <c r="DH132" s="82" t="s">
        <v>2868</v>
      </c>
      <c r="DI132" s="82" t="s">
        <v>2868</v>
      </c>
      <c r="DJ132" s="82" t="s">
        <v>2868</v>
      </c>
      <c r="DK132" s="82" t="s">
        <v>2868</v>
      </c>
      <c r="DL132" s="82" t="s">
        <v>2868</v>
      </c>
      <c r="DM132" s="82" t="s">
        <v>2868</v>
      </c>
      <c r="DN132" s="82" t="s">
        <v>2868</v>
      </c>
      <c r="DO132" s="82" t="s">
        <v>2868</v>
      </c>
      <c r="DP132" s="82" t="s">
        <v>2868</v>
      </c>
      <c r="DQ132" s="82" t="s">
        <v>2868</v>
      </c>
      <c r="DR132" s="82" t="s">
        <v>2868</v>
      </c>
      <c r="DS132" s="82" t="s">
        <v>2868</v>
      </c>
      <c r="DT132" s="82" t="s">
        <v>2868</v>
      </c>
      <c r="DU132" s="82" t="s">
        <v>2868</v>
      </c>
      <c r="DV132" s="82" t="s">
        <v>2868</v>
      </c>
      <c r="DW132" s="82" t="s">
        <v>2868</v>
      </c>
      <c r="DX132" s="82" t="s">
        <v>2868</v>
      </c>
      <c r="DY132" s="82" t="s">
        <v>2868</v>
      </c>
      <c r="DZ132" s="82" t="s">
        <v>2868</v>
      </c>
      <c r="EA132" s="82" t="s">
        <v>2868</v>
      </c>
      <c r="EB132" s="82" t="s">
        <v>2868</v>
      </c>
      <c r="EC132" s="82" t="s">
        <v>2868</v>
      </c>
      <c r="ED132" s="82" t="s">
        <v>2868</v>
      </c>
      <c r="EE132" s="82" t="s">
        <v>2868</v>
      </c>
      <c r="EF132" s="82" t="s">
        <v>2868</v>
      </c>
      <c r="EG132" s="82" t="s">
        <v>2868</v>
      </c>
      <c r="EH132" s="82" t="s">
        <v>2868</v>
      </c>
      <c r="EI132" s="82" t="s">
        <v>2868</v>
      </c>
      <c r="EJ132" s="82" t="s">
        <v>2868</v>
      </c>
      <c r="EK132" s="82" t="s">
        <v>2868</v>
      </c>
      <c r="EL132" s="82" t="s">
        <v>2868</v>
      </c>
      <c r="EM132" s="82" t="s">
        <v>2868</v>
      </c>
      <c r="EN132" s="82" t="s">
        <v>2868</v>
      </c>
      <c r="EO132" s="82" t="s">
        <v>2868</v>
      </c>
      <c r="EP132" s="82" t="s">
        <v>2868</v>
      </c>
      <c r="EQ132" s="82" t="s">
        <v>2868</v>
      </c>
      <c r="ER132" s="82" t="s">
        <v>2868</v>
      </c>
      <c r="ES132" s="82" t="s">
        <v>2868</v>
      </c>
      <c r="ET132" s="82" t="s">
        <v>2868</v>
      </c>
      <c r="EU132" s="82" t="s">
        <v>2868</v>
      </c>
      <c r="EV132" s="82" t="s">
        <v>2868</v>
      </c>
      <c r="EW132" s="82" t="s">
        <v>2868</v>
      </c>
      <c r="EX132" s="82" t="s">
        <v>2868</v>
      </c>
      <c r="EY132" s="82" t="s">
        <v>2868</v>
      </c>
      <c r="EZ132" s="82" t="s">
        <v>2868</v>
      </c>
      <c r="FA132" s="82" t="s">
        <v>2868</v>
      </c>
      <c r="FB132" s="82" t="s">
        <v>2868</v>
      </c>
      <c r="FC132" s="82" t="s">
        <v>2868</v>
      </c>
      <c r="FD132" s="82" t="s">
        <v>2868</v>
      </c>
      <c r="FE132" s="82" t="s">
        <v>2868</v>
      </c>
      <c r="FF132" s="82" t="s">
        <v>2868</v>
      </c>
      <c r="FG132" s="82" t="s">
        <v>2868</v>
      </c>
      <c r="FH132" s="82" t="s">
        <v>2868</v>
      </c>
      <c r="FI132" s="82" t="s">
        <v>2868</v>
      </c>
      <c r="FJ132" s="82" t="s">
        <v>2868</v>
      </c>
      <c r="FK132" s="82" t="s">
        <v>2868</v>
      </c>
      <c r="FL132" s="82" t="s">
        <v>2868</v>
      </c>
      <c r="FM132" s="82" t="s">
        <v>2868</v>
      </c>
      <c r="FN132" s="82" t="s">
        <v>2868</v>
      </c>
      <c r="FO132" s="82" t="s">
        <v>2868</v>
      </c>
      <c r="FP132" s="82" t="s">
        <v>2868</v>
      </c>
      <c r="FQ132" s="82" t="s">
        <v>2868</v>
      </c>
      <c r="FR132" s="82" t="s">
        <v>2868</v>
      </c>
      <c r="FS132" s="82" t="s">
        <v>2868</v>
      </c>
      <c r="FT132" s="82" t="s">
        <v>2868</v>
      </c>
      <c r="FU132" s="82" t="s">
        <v>2868</v>
      </c>
      <c r="FV132" s="82" t="s">
        <v>2868</v>
      </c>
      <c r="FW132" s="82" t="s">
        <v>2868</v>
      </c>
      <c r="FX132" s="82" t="s">
        <v>2868</v>
      </c>
      <c r="FY132" s="82" t="s">
        <v>2868</v>
      </c>
      <c r="FZ132" s="82" t="s">
        <v>2868</v>
      </c>
      <c r="GA132" s="82" t="s">
        <v>2868</v>
      </c>
      <c r="GB132" s="82" t="s">
        <v>2868</v>
      </c>
      <c r="GC132" s="82" t="s">
        <v>2868</v>
      </c>
      <c r="GD132" s="82" t="s">
        <v>2868</v>
      </c>
      <c r="GE132" s="82" t="s">
        <v>2868</v>
      </c>
      <c r="GF132" s="82" t="s">
        <v>2868</v>
      </c>
      <c r="GG132" s="82" t="s">
        <v>2868</v>
      </c>
      <c r="GH132" s="82" t="s">
        <v>2868</v>
      </c>
      <c r="GI132" s="82" t="s">
        <v>2868</v>
      </c>
      <c r="GJ132" s="82" t="s">
        <v>2868</v>
      </c>
      <c r="GK132" s="82" t="s">
        <v>2868</v>
      </c>
      <c r="GL132" s="82" t="s">
        <v>2868</v>
      </c>
      <c r="GM132" s="82" t="s">
        <v>2868</v>
      </c>
      <c r="GN132" s="82" t="s">
        <v>2868</v>
      </c>
      <c r="GO132" s="82" t="s">
        <v>2868</v>
      </c>
      <c r="GP132" s="82" t="s">
        <v>2868</v>
      </c>
      <c r="GQ132" s="82" t="s">
        <v>2868</v>
      </c>
      <c r="GR132" s="82" t="s">
        <v>2868</v>
      </c>
      <c r="GS132" s="82" t="s">
        <v>2868</v>
      </c>
      <c r="GT132" s="82" t="s">
        <v>2868</v>
      </c>
      <c r="GU132" s="82" t="s">
        <v>2868</v>
      </c>
      <c r="GV132" s="82" t="s">
        <v>2868</v>
      </c>
      <c r="GW132" s="82" t="s">
        <v>2868</v>
      </c>
      <c r="GX132" s="82" t="s">
        <v>2868</v>
      </c>
      <c r="GY132" s="82" t="s">
        <v>2868</v>
      </c>
      <c r="GZ132" s="82" t="s">
        <v>2868</v>
      </c>
      <c r="HA132" s="82" t="s">
        <v>2868</v>
      </c>
      <c r="HB132" s="82" t="s">
        <v>2868</v>
      </c>
      <c r="HC132" s="82" t="s">
        <v>2868</v>
      </c>
      <c r="HD132" s="82" t="s">
        <v>2868</v>
      </c>
      <c r="HE132" s="82" t="s">
        <v>2868</v>
      </c>
      <c r="HF132" s="82" t="s">
        <v>2868</v>
      </c>
      <c r="HG132" s="82" t="s">
        <v>2868</v>
      </c>
      <c r="HH132" s="82" t="s">
        <v>2868</v>
      </c>
      <c r="HI132" s="82" t="s">
        <v>2868</v>
      </c>
      <c r="HJ132" s="82" t="s">
        <v>2868</v>
      </c>
      <c r="HK132" s="82" t="s">
        <v>2868</v>
      </c>
      <c r="HL132" s="82" t="s">
        <v>2868</v>
      </c>
      <c r="HM132" s="82" t="s">
        <v>2868</v>
      </c>
      <c r="HN132" s="82" t="s">
        <v>2868</v>
      </c>
      <c r="HO132" s="82" t="s">
        <v>2868</v>
      </c>
      <c r="HP132" s="82" t="s">
        <v>2868</v>
      </c>
      <c r="HQ132" s="82" t="s">
        <v>2868</v>
      </c>
      <c r="HR132" s="82" t="s">
        <v>2868</v>
      </c>
      <c r="HS132" s="82" t="s">
        <v>2868</v>
      </c>
      <c r="HT132" s="82" t="s">
        <v>2868</v>
      </c>
      <c r="HU132" s="82" t="s">
        <v>2868</v>
      </c>
      <c r="HV132" s="82" t="s">
        <v>2868</v>
      </c>
      <c r="HW132" s="82" t="s">
        <v>2868</v>
      </c>
      <c r="HX132" s="82" t="s">
        <v>2868</v>
      </c>
      <c r="HY132" s="82" t="s">
        <v>2868</v>
      </c>
      <c r="HZ132" s="82" t="s">
        <v>2868</v>
      </c>
      <c r="IA132" s="82" t="s">
        <v>2868</v>
      </c>
      <c r="IB132" s="82" t="s">
        <v>2868</v>
      </c>
      <c r="IC132" s="82" t="s">
        <v>2868</v>
      </c>
      <c r="ID132" s="82" t="s">
        <v>2868</v>
      </c>
      <c r="IE132" s="82" t="s">
        <v>2868</v>
      </c>
      <c r="IF132" s="82" t="s">
        <v>2868</v>
      </c>
      <c r="IG132" s="82" t="s">
        <v>2868</v>
      </c>
      <c r="IH132" s="82" t="s">
        <v>2868</v>
      </c>
      <c r="II132" s="82" t="s">
        <v>2868</v>
      </c>
      <c r="IJ132" s="82" t="s">
        <v>2868</v>
      </c>
      <c r="IK132" s="82" t="s">
        <v>2868</v>
      </c>
      <c r="IL132" s="82" t="s">
        <v>2868</v>
      </c>
      <c r="IM132" s="82" t="s">
        <v>2868</v>
      </c>
      <c r="IN132" s="82" t="s">
        <v>2868</v>
      </c>
      <c r="IO132" s="82" t="s">
        <v>2868</v>
      </c>
      <c r="IP132" s="82" t="s">
        <v>2868</v>
      </c>
      <c r="IQ132" s="82" t="s">
        <v>2868</v>
      </c>
      <c r="IR132" s="82" t="s">
        <v>2868</v>
      </c>
      <c r="IS132" s="82" t="s">
        <v>2868</v>
      </c>
      <c r="IT132" s="82" t="s">
        <v>2868</v>
      </c>
      <c r="IU132" s="82" t="s">
        <v>2868</v>
      </c>
      <c r="IV132" s="82" t="s">
        <v>2868</v>
      </c>
      <c r="IW132" s="82" t="s">
        <v>2868</v>
      </c>
      <c r="IX132" s="82" t="s">
        <v>2868</v>
      </c>
      <c r="IY132" s="82" t="s">
        <v>2868</v>
      </c>
      <c r="IZ132" s="82" t="s">
        <v>2868</v>
      </c>
      <c r="JA132" s="82" t="s">
        <v>2868</v>
      </c>
      <c r="JB132" s="82" t="s">
        <v>2868</v>
      </c>
      <c r="JC132" s="82" t="s">
        <v>2868</v>
      </c>
      <c r="JD132" s="82" t="s">
        <v>2868</v>
      </c>
      <c r="JE132" s="82" t="s">
        <v>2868</v>
      </c>
      <c r="JF132" s="82" t="s">
        <v>2868</v>
      </c>
      <c r="JG132" s="82" t="s">
        <v>2868</v>
      </c>
      <c r="JH132" s="82" t="s">
        <v>2868</v>
      </c>
      <c r="JI132" s="82" t="s">
        <v>2868</v>
      </c>
      <c r="JJ132" s="82" t="s">
        <v>2868</v>
      </c>
      <c r="JK132" s="82" t="s">
        <v>2868</v>
      </c>
      <c r="JL132" s="82" t="s">
        <v>2868</v>
      </c>
      <c r="JM132" s="82" t="s">
        <v>2868</v>
      </c>
      <c r="JN132" s="82" t="s">
        <v>2868</v>
      </c>
      <c r="JO132" s="82" t="s">
        <v>2868</v>
      </c>
      <c r="JP132" s="82" t="s">
        <v>2868</v>
      </c>
      <c r="JQ132" s="82" t="s">
        <v>2868</v>
      </c>
      <c r="JR132" s="82" t="s">
        <v>2868</v>
      </c>
      <c r="JS132" s="82" t="s">
        <v>2868</v>
      </c>
      <c r="JT132" s="82" t="s">
        <v>2868</v>
      </c>
      <c r="JU132" s="82" t="s">
        <v>2868</v>
      </c>
      <c r="JV132" s="82" t="s">
        <v>2868</v>
      </c>
      <c r="JW132" s="82" t="s">
        <v>2868</v>
      </c>
      <c r="JX132" s="82" t="s">
        <v>2868</v>
      </c>
      <c r="JY132" s="82" t="s">
        <v>2868</v>
      </c>
      <c r="JZ132" s="82" t="s">
        <v>2868</v>
      </c>
      <c r="KA132" s="82" t="s">
        <v>2868</v>
      </c>
      <c r="KB132" s="82" t="s">
        <v>2868</v>
      </c>
      <c r="KC132" s="82" t="s">
        <v>2868</v>
      </c>
      <c r="KD132" s="82" t="s">
        <v>2868</v>
      </c>
      <c r="KE132" s="82" t="s">
        <v>2868</v>
      </c>
      <c r="KF132" s="82" t="s">
        <v>2868</v>
      </c>
      <c r="KG132" s="82" t="s">
        <v>2868</v>
      </c>
      <c r="KH132" s="82" t="s">
        <v>2868</v>
      </c>
      <c r="KI132" s="82" t="s">
        <v>2868</v>
      </c>
      <c r="KJ132" s="82" t="s">
        <v>2868</v>
      </c>
      <c r="KK132" s="82" t="s">
        <v>2868</v>
      </c>
      <c r="KL132" s="82" t="s">
        <v>2868</v>
      </c>
      <c r="KM132" s="82" t="s">
        <v>2868</v>
      </c>
      <c r="KN132" s="82" t="s">
        <v>2868</v>
      </c>
      <c r="KO132" s="82" t="s">
        <v>2868</v>
      </c>
      <c r="KP132" s="82" t="s">
        <v>2868</v>
      </c>
      <c r="KQ132" s="82" t="s">
        <v>2868</v>
      </c>
      <c r="KR132" s="82" t="s">
        <v>2868</v>
      </c>
      <c r="KS132" s="82" t="s">
        <v>2868</v>
      </c>
      <c r="KT132" s="82" t="s">
        <v>2868</v>
      </c>
      <c r="KU132" s="82" t="s">
        <v>2868</v>
      </c>
      <c r="KV132" s="82" t="s">
        <v>2868</v>
      </c>
      <c r="KW132" s="82" t="s">
        <v>2868</v>
      </c>
      <c r="KX132" s="82" t="s">
        <v>2868</v>
      </c>
      <c r="KY132" s="82" t="s">
        <v>2868</v>
      </c>
      <c r="KZ132" s="82" t="s">
        <v>2868</v>
      </c>
      <c r="LA132" s="82" t="s">
        <v>2868</v>
      </c>
      <c r="LB132" s="82" t="s">
        <v>2868</v>
      </c>
      <c r="LC132" s="82" t="s">
        <v>2868</v>
      </c>
      <c r="LD132" s="82" t="s">
        <v>2868</v>
      </c>
      <c r="LE132" s="82" t="s">
        <v>2868</v>
      </c>
      <c r="LF132" s="82" t="s">
        <v>2868</v>
      </c>
      <c r="LG132" s="82" t="s">
        <v>2868</v>
      </c>
      <c r="LH132" s="82" t="s">
        <v>2868</v>
      </c>
      <c r="LI132" s="82" t="s">
        <v>2868</v>
      </c>
      <c r="LJ132" s="82" t="s">
        <v>2868</v>
      </c>
      <c r="LK132" s="82" t="s">
        <v>2868</v>
      </c>
      <c r="LL132" s="82" t="s">
        <v>2868</v>
      </c>
      <c r="LM132" s="82" t="s">
        <v>2868</v>
      </c>
      <c r="LN132" s="82" t="s">
        <v>2868</v>
      </c>
      <c r="LO132" s="82" t="s">
        <v>2868</v>
      </c>
      <c r="LP132" s="82" t="s">
        <v>2868</v>
      </c>
      <c r="LQ132" s="82" t="s">
        <v>2868</v>
      </c>
      <c r="LR132" s="82" t="s">
        <v>2868</v>
      </c>
      <c r="LS132" s="82" t="s">
        <v>2868</v>
      </c>
      <c r="LT132" s="82" t="s">
        <v>2868</v>
      </c>
      <c r="LU132" s="82" t="s">
        <v>2868</v>
      </c>
      <c r="LV132" s="82" t="s">
        <v>2868</v>
      </c>
      <c r="LW132" s="82" t="s">
        <v>2868</v>
      </c>
      <c r="LX132" s="82" t="s">
        <v>2868</v>
      </c>
      <c r="LY132" s="82" t="s">
        <v>2868</v>
      </c>
      <c r="LZ132" s="82" t="s">
        <v>2868</v>
      </c>
      <c r="MA132" s="82" t="s">
        <v>2868</v>
      </c>
      <c r="MB132" s="82" t="s">
        <v>2868</v>
      </c>
      <c r="MC132" s="82" t="s">
        <v>2868</v>
      </c>
      <c r="MD132" s="82" t="s">
        <v>2868</v>
      </c>
      <c r="ME132" s="82" t="s">
        <v>2868</v>
      </c>
      <c r="MF132" s="82" t="s">
        <v>2868</v>
      </c>
      <c r="MG132" s="82" t="s">
        <v>2868</v>
      </c>
      <c r="MH132" s="82" t="s">
        <v>2868</v>
      </c>
      <c r="MI132" s="82" t="s">
        <v>2868</v>
      </c>
      <c r="MJ132" s="82" t="s">
        <v>2868</v>
      </c>
      <c r="MK132" s="82" t="s">
        <v>2868</v>
      </c>
      <c r="ML132" s="82" t="s">
        <v>2868</v>
      </c>
      <c r="MM132" s="82" t="s">
        <v>2868</v>
      </c>
      <c r="MN132" s="82" t="s">
        <v>2868</v>
      </c>
      <c r="MO132" s="82" t="s">
        <v>2868</v>
      </c>
      <c r="MP132" s="82" t="s">
        <v>2868</v>
      </c>
      <c r="MQ132" s="82" t="s">
        <v>2868</v>
      </c>
      <c r="MR132" s="82" t="s">
        <v>2868</v>
      </c>
      <c r="MS132" s="82" t="s">
        <v>2868</v>
      </c>
      <c r="MT132" s="82" t="s">
        <v>2868</v>
      </c>
      <c r="MU132" s="82" t="s">
        <v>2868</v>
      </c>
      <c r="MV132" s="82" t="s">
        <v>2868</v>
      </c>
      <c r="MW132" s="82" t="s">
        <v>2868</v>
      </c>
      <c r="MX132" s="82" t="s">
        <v>2868</v>
      </c>
      <c r="MY132" s="82" t="s">
        <v>2868</v>
      </c>
      <c r="MZ132" s="82" t="s">
        <v>2868</v>
      </c>
      <c r="NA132" s="82" t="s">
        <v>2868</v>
      </c>
      <c r="NB132" s="82" t="s">
        <v>2868</v>
      </c>
      <c r="NC132" s="82" t="s">
        <v>2868</v>
      </c>
      <c r="ND132" s="82" t="s">
        <v>2868</v>
      </c>
      <c r="NE132" s="82" t="s">
        <v>2868</v>
      </c>
      <c r="NF132" s="82" t="s">
        <v>2868</v>
      </c>
      <c r="NG132" s="82" t="s">
        <v>2868</v>
      </c>
      <c r="NH132" s="82" t="s">
        <v>2868</v>
      </c>
      <c r="NI132" s="82" t="s">
        <v>2868</v>
      </c>
      <c r="NJ132" s="82" t="s">
        <v>2868</v>
      </c>
      <c r="NK132" s="82" t="s">
        <v>2868</v>
      </c>
      <c r="NL132" s="82" t="s">
        <v>2868</v>
      </c>
      <c r="NM132" s="82" t="s">
        <v>2868</v>
      </c>
      <c r="NN132" s="82" t="s">
        <v>2868</v>
      </c>
      <c r="NO132" s="82" t="s">
        <v>2868</v>
      </c>
      <c r="NP132" s="82" t="s">
        <v>2868</v>
      </c>
      <c r="NQ132" s="82" t="s">
        <v>2868</v>
      </c>
      <c r="NR132" s="82" t="s">
        <v>2868</v>
      </c>
      <c r="NS132" s="82" t="s">
        <v>2868</v>
      </c>
      <c r="NT132" s="82" t="s">
        <v>2868</v>
      </c>
      <c r="NU132" s="82" t="s">
        <v>2868</v>
      </c>
      <c r="NV132" s="82" t="s">
        <v>2868</v>
      </c>
      <c r="NW132" s="82" t="s">
        <v>2868</v>
      </c>
      <c r="NX132" s="82" t="s">
        <v>2868</v>
      </c>
      <c r="NY132" s="82" t="s">
        <v>2868</v>
      </c>
      <c r="NZ132" s="82" t="s">
        <v>2868</v>
      </c>
      <c r="OA132" s="82" t="s">
        <v>2868</v>
      </c>
      <c r="OB132" s="82" t="s">
        <v>2868</v>
      </c>
      <c r="OC132" s="82" t="s">
        <v>2868</v>
      </c>
      <c r="OD132" s="82" t="s">
        <v>2868</v>
      </c>
      <c r="OE132" s="82" t="s">
        <v>2868</v>
      </c>
      <c r="OF132" s="82" t="s">
        <v>2868</v>
      </c>
      <c r="OG132" s="82" t="s">
        <v>2868</v>
      </c>
      <c r="OH132" s="82" t="s">
        <v>2868</v>
      </c>
      <c r="OI132" s="82" t="s">
        <v>2868</v>
      </c>
      <c r="OJ132" s="82" t="s">
        <v>2868</v>
      </c>
      <c r="OK132" s="82" t="s">
        <v>2868</v>
      </c>
      <c r="OL132" s="82" t="s">
        <v>2868</v>
      </c>
      <c r="OM132" s="82" t="s">
        <v>2868</v>
      </c>
      <c r="ON132" s="82" t="s">
        <v>2868</v>
      </c>
      <c r="OO132" s="82" t="s">
        <v>2868</v>
      </c>
      <c r="OP132" s="82" t="s">
        <v>2868</v>
      </c>
      <c r="OQ132" s="82" t="s">
        <v>2868</v>
      </c>
      <c r="OR132" s="82" t="s">
        <v>2868</v>
      </c>
      <c r="OS132" s="82" t="s">
        <v>2868</v>
      </c>
      <c r="OT132" s="82" t="s">
        <v>2868</v>
      </c>
      <c r="OU132" s="82" t="s">
        <v>2868</v>
      </c>
      <c r="OV132" s="82" t="s">
        <v>2868</v>
      </c>
      <c r="OW132" s="82" t="s">
        <v>2868</v>
      </c>
      <c r="OX132" s="82" t="s">
        <v>2868</v>
      </c>
      <c r="OY132" s="82" t="s">
        <v>2868</v>
      </c>
      <c r="OZ132" s="82" t="s">
        <v>2868</v>
      </c>
      <c r="PA132" s="82" t="s">
        <v>2868</v>
      </c>
      <c r="PB132" s="82" t="s">
        <v>2868</v>
      </c>
      <c r="PC132" s="82" t="s">
        <v>2868</v>
      </c>
      <c r="PD132" s="82" t="s">
        <v>2868</v>
      </c>
      <c r="PE132" s="82" t="s">
        <v>2868</v>
      </c>
      <c r="PF132" s="82" t="s">
        <v>2868</v>
      </c>
      <c r="PG132" s="82" t="s">
        <v>2868</v>
      </c>
      <c r="PH132" s="82" t="s">
        <v>2868</v>
      </c>
      <c r="PI132" s="82" t="s">
        <v>2868</v>
      </c>
      <c r="PJ132" s="82" t="s">
        <v>2868</v>
      </c>
      <c r="PK132" s="82" t="s">
        <v>2868</v>
      </c>
      <c r="PL132" s="82" t="s">
        <v>2868</v>
      </c>
      <c r="PM132" s="82" t="s">
        <v>2868</v>
      </c>
      <c r="PN132" s="82" t="s">
        <v>2868</v>
      </c>
      <c r="PO132" s="82" t="s">
        <v>2868</v>
      </c>
      <c r="PP132" s="82" t="s">
        <v>2868</v>
      </c>
      <c r="PQ132" s="82" t="s">
        <v>2868</v>
      </c>
      <c r="PR132" s="82" t="s">
        <v>2868</v>
      </c>
      <c r="PS132" s="82" t="s">
        <v>2868</v>
      </c>
      <c r="PT132" s="82" t="s">
        <v>2868</v>
      </c>
      <c r="PU132" s="82" t="s">
        <v>2868</v>
      </c>
      <c r="PV132" s="82" t="s">
        <v>2868</v>
      </c>
      <c r="PW132" s="82" t="s">
        <v>2868</v>
      </c>
      <c r="PX132" s="82" t="s">
        <v>2868</v>
      </c>
      <c r="PY132" s="82" t="s">
        <v>2868</v>
      </c>
      <c r="PZ132" s="82" t="s">
        <v>2868</v>
      </c>
      <c r="QA132" s="82" t="s">
        <v>2868</v>
      </c>
      <c r="QB132" s="82" t="s">
        <v>2868</v>
      </c>
      <c r="QC132" s="82" t="s">
        <v>2868</v>
      </c>
      <c r="QD132" s="82" t="s">
        <v>2868</v>
      </c>
      <c r="QE132" s="82" t="s">
        <v>2868</v>
      </c>
      <c r="QF132" s="82" t="s">
        <v>2868</v>
      </c>
      <c r="QG132" s="82" t="s">
        <v>2868</v>
      </c>
      <c r="QH132" s="82" t="s">
        <v>2868</v>
      </c>
      <c r="QI132" s="82" t="s">
        <v>2868</v>
      </c>
      <c r="QJ132" s="82" t="s">
        <v>2868</v>
      </c>
      <c r="QK132" s="82" t="s">
        <v>2868</v>
      </c>
      <c r="QL132" s="82" t="s">
        <v>2868</v>
      </c>
      <c r="QM132" s="82" t="s">
        <v>2868</v>
      </c>
    </row>
    <row r="133" spans="2:455">
      <c r="B133" s="82" t="s">
        <v>3046</v>
      </c>
      <c r="C133" s="82" t="s">
        <v>4270</v>
      </c>
      <c r="D133" s="82" t="s">
        <v>3046</v>
      </c>
      <c r="E133" s="82" t="s">
        <v>3324</v>
      </c>
      <c r="F133" s="82" t="s">
        <v>849</v>
      </c>
      <c r="G133" s="82" t="s">
        <v>2802</v>
      </c>
      <c r="H133" s="82" t="s">
        <v>2802</v>
      </c>
      <c r="I133" s="82" t="s">
        <v>4019</v>
      </c>
      <c r="J133" s="82" t="s">
        <v>4021</v>
      </c>
      <c r="K133" s="82" t="s">
        <v>3303</v>
      </c>
      <c r="L133" s="82" t="s">
        <v>3291</v>
      </c>
      <c r="M133" s="82" t="s">
        <v>3289</v>
      </c>
      <c r="N133" s="82" t="s">
        <v>4304</v>
      </c>
      <c r="O133" s="82" t="s">
        <v>3325</v>
      </c>
      <c r="P133" s="82" t="s">
        <v>3433</v>
      </c>
      <c r="Q133" s="82" t="s">
        <v>1974</v>
      </c>
      <c r="R133" s="82" t="s">
        <v>3298</v>
      </c>
      <c r="S133" s="82" t="s">
        <v>3340</v>
      </c>
      <c r="T133" s="82" t="s">
        <v>2868</v>
      </c>
      <c r="U133" s="82" t="s">
        <v>2868</v>
      </c>
      <c r="V133" s="82" t="s">
        <v>4276</v>
      </c>
      <c r="W133" s="82" t="s">
        <v>3289</v>
      </c>
      <c r="X133" s="82" t="s">
        <v>3320</v>
      </c>
      <c r="Y133" s="82" t="s">
        <v>1974</v>
      </c>
      <c r="Z133" s="82" t="s">
        <v>3298</v>
      </c>
      <c r="AA133" s="82" t="s">
        <v>3291</v>
      </c>
      <c r="AB133" s="82" t="s">
        <v>3289</v>
      </c>
      <c r="AC133" s="82" t="s">
        <v>3291</v>
      </c>
      <c r="AD133" s="82" t="s">
        <v>2868</v>
      </c>
      <c r="AE133" s="82" t="s">
        <v>2868</v>
      </c>
      <c r="AF133" s="82" t="s">
        <v>3302</v>
      </c>
      <c r="AG133" s="82" t="s">
        <v>1974</v>
      </c>
      <c r="AH133" s="82" t="s">
        <v>3289</v>
      </c>
      <c r="AI133" s="82" t="s">
        <v>3293</v>
      </c>
      <c r="AJ133" s="82" t="s">
        <v>4290</v>
      </c>
      <c r="AK133" s="82" t="s">
        <v>3289</v>
      </c>
      <c r="AL133" s="82" t="s">
        <v>3320</v>
      </c>
      <c r="AM133" s="82" t="s">
        <v>1974</v>
      </c>
      <c r="AN133" s="82" t="s">
        <v>3303</v>
      </c>
      <c r="AO133" s="82" t="s">
        <v>3325</v>
      </c>
      <c r="AP133" s="82" t="s">
        <v>3289</v>
      </c>
      <c r="AQ133" s="82" t="s">
        <v>3291</v>
      </c>
      <c r="AR133" s="82" t="s">
        <v>2868</v>
      </c>
      <c r="AS133" s="82" t="s">
        <v>2868</v>
      </c>
      <c r="AT133" s="82" t="s">
        <v>3302</v>
      </c>
      <c r="AU133" s="82" t="s">
        <v>1974</v>
      </c>
      <c r="AV133" s="82" t="s">
        <v>3291</v>
      </c>
      <c r="AW133" s="82" t="s">
        <v>3360</v>
      </c>
      <c r="AX133" s="82" t="s">
        <v>4277</v>
      </c>
      <c r="AY133" s="82" t="s">
        <v>3289</v>
      </c>
      <c r="AZ133" s="82" t="s">
        <v>3320</v>
      </c>
      <c r="BA133" s="82" t="s">
        <v>1974</v>
      </c>
      <c r="BB133" s="82" t="s">
        <v>3303</v>
      </c>
      <c r="BC133" s="82" t="s">
        <v>3360</v>
      </c>
      <c r="BD133" s="82" t="s">
        <v>3289</v>
      </c>
      <c r="BE133" s="82" t="s">
        <v>3291</v>
      </c>
      <c r="BF133" s="82" t="s">
        <v>2868</v>
      </c>
      <c r="BG133" s="82" t="s">
        <v>2868</v>
      </c>
      <c r="BH133" s="82" t="s">
        <v>3302</v>
      </c>
      <c r="BI133" s="82" t="s">
        <v>1974</v>
      </c>
      <c r="BJ133" s="82" t="s">
        <v>3289</v>
      </c>
      <c r="BK133" s="82" t="s">
        <v>3325</v>
      </c>
      <c r="BL133" s="82" t="s">
        <v>4291</v>
      </c>
      <c r="BM133" s="82" t="s">
        <v>3289</v>
      </c>
      <c r="BN133" s="82" t="s">
        <v>3320</v>
      </c>
      <c r="BO133" s="82" t="s">
        <v>1974</v>
      </c>
      <c r="BP133" s="82" t="s">
        <v>3303</v>
      </c>
      <c r="BQ133" s="82" t="s">
        <v>3293</v>
      </c>
      <c r="BR133" s="82" t="s">
        <v>3289</v>
      </c>
      <c r="BS133" s="82" t="s">
        <v>3291</v>
      </c>
      <c r="BT133" s="82" t="s">
        <v>2868</v>
      </c>
      <c r="BU133" s="82" t="s">
        <v>2868</v>
      </c>
      <c r="BV133" s="82" t="s">
        <v>3302</v>
      </c>
      <c r="BW133" s="82" t="s">
        <v>1974</v>
      </c>
      <c r="BX133" s="82" t="s">
        <v>3289</v>
      </c>
      <c r="BY133" s="82" t="s">
        <v>3291</v>
      </c>
      <c r="BZ133" s="82" t="s">
        <v>4278</v>
      </c>
      <c r="CA133" s="82" t="s">
        <v>3289</v>
      </c>
      <c r="CB133" s="82" t="s">
        <v>3320</v>
      </c>
      <c r="CC133" s="82" t="s">
        <v>1974</v>
      </c>
      <c r="CD133" s="82" t="s">
        <v>3301</v>
      </c>
      <c r="CE133" s="82" t="s">
        <v>3293</v>
      </c>
      <c r="CF133" s="82" t="s">
        <v>3291</v>
      </c>
      <c r="CG133" s="82" t="s">
        <v>1877</v>
      </c>
      <c r="CH133" s="82" t="s">
        <v>2868</v>
      </c>
      <c r="CI133" s="82" t="s">
        <v>2868</v>
      </c>
      <c r="CJ133" s="82" t="s">
        <v>3302</v>
      </c>
      <c r="CK133" s="82" t="s">
        <v>1974</v>
      </c>
      <c r="CL133" s="82" t="s">
        <v>3291</v>
      </c>
      <c r="CM133" s="82" t="s">
        <v>3325</v>
      </c>
      <c r="CN133" s="82" t="s">
        <v>4279</v>
      </c>
      <c r="CO133" s="82" t="s">
        <v>3289</v>
      </c>
      <c r="CP133" s="82" t="s">
        <v>3294</v>
      </c>
      <c r="CQ133" s="82" t="s">
        <v>3340</v>
      </c>
      <c r="CR133" s="82" t="s">
        <v>3298</v>
      </c>
      <c r="CS133" s="82" t="s">
        <v>3293</v>
      </c>
      <c r="CT133" s="82" t="s">
        <v>3289</v>
      </c>
      <c r="CU133" s="82" t="s">
        <v>3291</v>
      </c>
      <c r="CV133" s="82" t="s">
        <v>2868</v>
      </c>
      <c r="CW133" s="82" t="s">
        <v>2868</v>
      </c>
      <c r="CX133" s="82" t="s">
        <v>3302</v>
      </c>
      <c r="CY133" s="82" t="s">
        <v>1974</v>
      </c>
      <c r="CZ133" s="82" t="s">
        <v>3289</v>
      </c>
      <c r="DA133" s="82" t="s">
        <v>3314</v>
      </c>
      <c r="DB133" s="82" t="s">
        <v>4280</v>
      </c>
      <c r="DC133" s="82" t="s">
        <v>3289</v>
      </c>
      <c r="DD133" s="82" t="s">
        <v>3320</v>
      </c>
      <c r="DE133" s="82" t="s">
        <v>1974</v>
      </c>
      <c r="DF133" s="82" t="s">
        <v>3303</v>
      </c>
      <c r="DG133" s="82" t="s">
        <v>3293</v>
      </c>
      <c r="DH133" s="82" t="s">
        <v>3289</v>
      </c>
      <c r="DI133" s="82" t="s">
        <v>3291</v>
      </c>
      <c r="DJ133" s="82" t="s">
        <v>2868</v>
      </c>
      <c r="DK133" s="82" t="s">
        <v>2868</v>
      </c>
      <c r="DL133" s="82" t="s">
        <v>3302</v>
      </c>
      <c r="DM133" s="82" t="s">
        <v>1974</v>
      </c>
      <c r="DN133" s="82" t="s">
        <v>3289</v>
      </c>
      <c r="DO133" s="82" t="s">
        <v>3291</v>
      </c>
      <c r="DP133" s="82" t="s">
        <v>4281</v>
      </c>
      <c r="DQ133" s="82" t="s">
        <v>3289</v>
      </c>
      <c r="DR133" s="82" t="s">
        <v>2868</v>
      </c>
      <c r="DS133" s="82" t="s">
        <v>2868</v>
      </c>
      <c r="DT133" s="82" t="s">
        <v>2868</v>
      </c>
      <c r="DU133" s="82" t="s">
        <v>2868</v>
      </c>
      <c r="DV133" s="82" t="s">
        <v>2868</v>
      </c>
      <c r="DW133" s="82" t="s">
        <v>2868</v>
      </c>
      <c r="DX133" s="82" t="s">
        <v>2868</v>
      </c>
      <c r="DY133" s="82" t="s">
        <v>2868</v>
      </c>
      <c r="DZ133" s="82" t="s">
        <v>2868</v>
      </c>
      <c r="EA133" s="82" t="s">
        <v>2868</v>
      </c>
      <c r="EB133" s="82" t="s">
        <v>2868</v>
      </c>
      <c r="EC133" s="82" t="s">
        <v>2868</v>
      </c>
      <c r="ED133" s="82" t="s">
        <v>4292</v>
      </c>
      <c r="EE133" s="82" t="s">
        <v>3289</v>
      </c>
      <c r="EF133" s="82" t="s">
        <v>3320</v>
      </c>
      <c r="EG133" s="82" t="s">
        <v>1974</v>
      </c>
      <c r="EH133" s="82" t="s">
        <v>3298</v>
      </c>
      <c r="EI133" s="82" t="s">
        <v>3291</v>
      </c>
      <c r="EJ133" s="82" t="s">
        <v>3289</v>
      </c>
      <c r="EK133" s="82" t="s">
        <v>3291</v>
      </c>
      <c r="EL133" s="82" t="s">
        <v>2868</v>
      </c>
      <c r="EM133" s="82" t="s">
        <v>2868</v>
      </c>
      <c r="EN133" s="82" t="s">
        <v>3302</v>
      </c>
      <c r="EO133" s="82" t="s">
        <v>1974</v>
      </c>
      <c r="EP133" s="82" t="s">
        <v>3289</v>
      </c>
      <c r="EQ133" s="82" t="s">
        <v>3293</v>
      </c>
      <c r="ER133" s="82" t="s">
        <v>4282</v>
      </c>
      <c r="ES133" s="82" t="s">
        <v>3289</v>
      </c>
      <c r="ET133" s="82" t="s">
        <v>3320</v>
      </c>
      <c r="EU133" s="82" t="s">
        <v>1974</v>
      </c>
      <c r="EV133" s="82" t="s">
        <v>3314</v>
      </c>
      <c r="EW133" s="82" t="s">
        <v>1877</v>
      </c>
      <c r="EX133" s="82" t="s">
        <v>3289</v>
      </c>
      <c r="EY133" s="82" t="s">
        <v>3291</v>
      </c>
      <c r="EZ133" s="82" t="s">
        <v>2868</v>
      </c>
      <c r="FA133" s="82" t="s">
        <v>2868</v>
      </c>
      <c r="FB133" s="82" t="s">
        <v>3302</v>
      </c>
      <c r="FC133" s="82" t="s">
        <v>1974</v>
      </c>
      <c r="FD133" s="82" t="s">
        <v>3304</v>
      </c>
      <c r="FE133" s="82" t="s">
        <v>3314</v>
      </c>
      <c r="FF133" s="82" t="s">
        <v>4283</v>
      </c>
      <c r="FG133" s="82" t="s">
        <v>3289</v>
      </c>
      <c r="FH133" s="82" t="s">
        <v>3320</v>
      </c>
      <c r="FI133" s="82" t="s">
        <v>3358</v>
      </c>
      <c r="FJ133" s="82" t="s">
        <v>3298</v>
      </c>
      <c r="FK133" s="82" t="s">
        <v>3308</v>
      </c>
      <c r="FL133" s="82" t="s">
        <v>3289</v>
      </c>
      <c r="FM133" s="82" t="s">
        <v>3291</v>
      </c>
      <c r="FN133" s="82" t="s">
        <v>2868</v>
      </c>
      <c r="FO133" s="82" t="s">
        <v>2868</v>
      </c>
      <c r="FP133" s="82" t="s">
        <v>3302</v>
      </c>
      <c r="FQ133" s="82" t="s">
        <v>1974</v>
      </c>
      <c r="FR133" s="82" t="s">
        <v>3289</v>
      </c>
      <c r="FS133" s="82" t="s">
        <v>3361</v>
      </c>
      <c r="FT133" s="82" t="s">
        <v>4284</v>
      </c>
      <c r="FU133" s="82" t="s">
        <v>3289</v>
      </c>
      <c r="FV133" s="82" t="s">
        <v>3320</v>
      </c>
      <c r="FW133" s="82" t="s">
        <v>1877</v>
      </c>
      <c r="FX133" s="82" t="s">
        <v>3298</v>
      </c>
      <c r="FY133" s="82" t="s">
        <v>3291</v>
      </c>
      <c r="FZ133" s="82" t="s">
        <v>3289</v>
      </c>
      <c r="GA133" s="82" t="s">
        <v>3291</v>
      </c>
      <c r="GB133" s="82" t="s">
        <v>2868</v>
      </c>
      <c r="GC133" s="82" t="s">
        <v>2868</v>
      </c>
      <c r="GD133" s="82" t="s">
        <v>3302</v>
      </c>
      <c r="GE133" s="82" t="s">
        <v>1974</v>
      </c>
      <c r="GF133" s="82" t="s">
        <v>3289</v>
      </c>
      <c r="GG133" s="82" t="s">
        <v>3340</v>
      </c>
      <c r="GH133" s="82" t="s">
        <v>4294</v>
      </c>
      <c r="GI133" s="82" t="s">
        <v>3289</v>
      </c>
      <c r="GJ133" s="82" t="s">
        <v>3320</v>
      </c>
      <c r="GK133" s="82" t="s">
        <v>1974</v>
      </c>
      <c r="GL133" s="82" t="s">
        <v>3303</v>
      </c>
      <c r="GM133" s="82" t="s">
        <v>3293</v>
      </c>
      <c r="GN133" s="82" t="s">
        <v>3289</v>
      </c>
      <c r="GO133" s="82" t="s">
        <v>3291</v>
      </c>
      <c r="GP133" s="82" t="s">
        <v>2868</v>
      </c>
      <c r="GQ133" s="82" t="s">
        <v>2868</v>
      </c>
      <c r="GR133" s="82" t="s">
        <v>3302</v>
      </c>
      <c r="GS133" s="82" t="s">
        <v>1974</v>
      </c>
      <c r="GT133" s="82" t="s">
        <v>3289</v>
      </c>
      <c r="GU133" s="82" t="s">
        <v>3291</v>
      </c>
      <c r="GV133" s="82" t="s">
        <v>4285</v>
      </c>
      <c r="GW133" s="82" t="s">
        <v>3289</v>
      </c>
      <c r="GX133" s="82" t="s">
        <v>3320</v>
      </c>
      <c r="GY133" s="82" t="s">
        <v>1974</v>
      </c>
      <c r="GZ133" s="82" t="s">
        <v>3301</v>
      </c>
      <c r="HA133" s="82" t="s">
        <v>3293</v>
      </c>
      <c r="HB133" s="82" t="s">
        <v>3291</v>
      </c>
      <c r="HC133" s="82" t="s">
        <v>1877</v>
      </c>
      <c r="HD133" s="82" t="s">
        <v>2868</v>
      </c>
      <c r="HE133" s="82" t="s">
        <v>2868</v>
      </c>
      <c r="HF133" s="82" t="s">
        <v>3302</v>
      </c>
      <c r="HG133" s="82" t="s">
        <v>1974</v>
      </c>
      <c r="HH133" s="82" t="s">
        <v>3291</v>
      </c>
      <c r="HI133" s="82" t="s">
        <v>3325</v>
      </c>
      <c r="HJ133" s="82" t="s">
        <v>4286</v>
      </c>
      <c r="HK133" s="82" t="s">
        <v>3297</v>
      </c>
      <c r="HL133" s="82" t="s">
        <v>2868</v>
      </c>
      <c r="HM133" s="82" t="s">
        <v>2868</v>
      </c>
      <c r="HN133" s="82" t="s">
        <v>2868</v>
      </c>
      <c r="HO133" s="82" t="s">
        <v>2868</v>
      </c>
      <c r="HP133" s="82" t="s">
        <v>2868</v>
      </c>
      <c r="HQ133" s="82" t="s">
        <v>2868</v>
      </c>
      <c r="HR133" s="82" t="s">
        <v>2868</v>
      </c>
      <c r="HS133" s="82" t="s">
        <v>2868</v>
      </c>
      <c r="HT133" s="82" t="s">
        <v>2868</v>
      </c>
      <c r="HU133" s="82" t="s">
        <v>2868</v>
      </c>
      <c r="HV133" s="82" t="s">
        <v>2868</v>
      </c>
      <c r="HW133" s="82" t="s">
        <v>2868</v>
      </c>
      <c r="HX133" s="82" t="s">
        <v>4287</v>
      </c>
      <c r="HY133" s="82" t="s">
        <v>3289</v>
      </c>
      <c r="HZ133" s="82" t="s">
        <v>3320</v>
      </c>
      <c r="IA133" s="82" t="s">
        <v>1974</v>
      </c>
      <c r="IB133" s="82" t="s">
        <v>3298</v>
      </c>
      <c r="IC133" s="82" t="s">
        <v>3293</v>
      </c>
      <c r="ID133" s="82" t="s">
        <v>3289</v>
      </c>
      <c r="IE133" s="82" t="s">
        <v>3291</v>
      </c>
      <c r="IF133" s="82" t="s">
        <v>2868</v>
      </c>
      <c r="IG133" s="82" t="s">
        <v>2868</v>
      </c>
      <c r="IH133" s="82" t="s">
        <v>3302</v>
      </c>
      <c r="II133" s="82" t="s">
        <v>1974</v>
      </c>
      <c r="IJ133" s="82" t="s">
        <v>3297</v>
      </c>
      <c r="IK133" s="82" t="s">
        <v>3291</v>
      </c>
      <c r="IL133" s="82" t="s">
        <v>4288</v>
      </c>
      <c r="IM133" s="82" t="s">
        <v>3289</v>
      </c>
      <c r="IN133" s="82" t="s">
        <v>3320</v>
      </c>
      <c r="IO133" s="82" t="s">
        <v>1974</v>
      </c>
      <c r="IP133" s="82" t="s">
        <v>3303</v>
      </c>
      <c r="IQ133" s="82" t="s">
        <v>3361</v>
      </c>
      <c r="IR133" s="82" t="s">
        <v>3289</v>
      </c>
      <c r="IS133" s="82" t="s">
        <v>3291</v>
      </c>
      <c r="IT133" s="82" t="s">
        <v>2868</v>
      </c>
      <c r="IU133" s="82" t="s">
        <v>2868</v>
      </c>
      <c r="IV133" s="82" t="s">
        <v>3302</v>
      </c>
      <c r="IW133" s="82" t="s">
        <v>1974</v>
      </c>
      <c r="IX133" s="82" t="s">
        <v>3289</v>
      </c>
      <c r="IY133" s="82" t="s">
        <v>3311</v>
      </c>
      <c r="IZ133" s="82" t="s">
        <v>4295</v>
      </c>
      <c r="JA133" s="82" t="s">
        <v>3289</v>
      </c>
      <c r="JB133" s="82" t="s">
        <v>3320</v>
      </c>
      <c r="JC133" s="82" t="s">
        <v>1974</v>
      </c>
      <c r="JD133" s="82" t="s">
        <v>3301</v>
      </c>
      <c r="JE133" s="82" t="s">
        <v>1877</v>
      </c>
      <c r="JF133" s="82" t="s">
        <v>3289</v>
      </c>
      <c r="JG133" s="82" t="s">
        <v>3291</v>
      </c>
      <c r="JH133" s="82" t="s">
        <v>2868</v>
      </c>
      <c r="JI133" s="82" t="s">
        <v>2868</v>
      </c>
      <c r="JJ133" s="82" t="s">
        <v>3302</v>
      </c>
      <c r="JK133" s="82" t="s">
        <v>1974</v>
      </c>
      <c r="JL133" s="82" t="s">
        <v>3291</v>
      </c>
      <c r="JM133" s="82" t="s">
        <v>3314</v>
      </c>
      <c r="JN133" s="82" t="s">
        <v>4289</v>
      </c>
      <c r="JO133" s="82" t="s">
        <v>3289</v>
      </c>
      <c r="JP133" s="82" t="s">
        <v>3320</v>
      </c>
      <c r="JQ133" s="82" t="s">
        <v>1974</v>
      </c>
      <c r="JR133" s="82" t="s">
        <v>3301</v>
      </c>
      <c r="JS133" s="82" t="s">
        <v>3293</v>
      </c>
      <c r="JT133" s="82" t="s">
        <v>3291</v>
      </c>
      <c r="JU133" s="82" t="s">
        <v>1877</v>
      </c>
      <c r="JV133" s="82" t="s">
        <v>2868</v>
      </c>
      <c r="JW133" s="82" t="s">
        <v>2868</v>
      </c>
      <c r="JX133" s="82" t="s">
        <v>3302</v>
      </c>
      <c r="JY133" s="82" t="s">
        <v>1974</v>
      </c>
      <c r="JZ133" s="82" t="s">
        <v>3291</v>
      </c>
      <c r="KA133" s="82" t="s">
        <v>3325</v>
      </c>
      <c r="KB133" s="82" t="s">
        <v>2868</v>
      </c>
      <c r="KC133" s="82" t="s">
        <v>2868</v>
      </c>
      <c r="KD133" s="82" t="s">
        <v>2868</v>
      </c>
      <c r="KE133" s="82" t="s">
        <v>2868</v>
      </c>
      <c r="KF133" s="82" t="s">
        <v>2868</v>
      </c>
      <c r="KG133" s="82" t="s">
        <v>2868</v>
      </c>
      <c r="KH133" s="82" t="s">
        <v>2868</v>
      </c>
      <c r="KI133" s="82" t="s">
        <v>2868</v>
      </c>
      <c r="KJ133" s="82" t="s">
        <v>2868</v>
      </c>
      <c r="KK133" s="82" t="s">
        <v>2868</v>
      </c>
      <c r="KL133" s="82" t="s">
        <v>2868</v>
      </c>
      <c r="KM133" s="82" t="s">
        <v>2868</v>
      </c>
      <c r="KN133" s="82" t="s">
        <v>2868</v>
      </c>
      <c r="KO133" s="82" t="s">
        <v>2868</v>
      </c>
      <c r="KP133" s="82" t="s">
        <v>2868</v>
      </c>
      <c r="KQ133" s="82" t="s">
        <v>2868</v>
      </c>
      <c r="KR133" s="82" t="s">
        <v>2868</v>
      </c>
      <c r="KS133" s="82" t="s">
        <v>2868</v>
      </c>
      <c r="KT133" s="82" t="s">
        <v>2868</v>
      </c>
      <c r="KU133" s="82" t="s">
        <v>2868</v>
      </c>
      <c r="KV133" s="82" t="s">
        <v>2868</v>
      </c>
      <c r="KW133" s="82" t="s">
        <v>2868</v>
      </c>
      <c r="KX133" s="82" t="s">
        <v>2868</v>
      </c>
      <c r="KY133" s="82" t="s">
        <v>2868</v>
      </c>
      <c r="KZ133" s="82" t="s">
        <v>2868</v>
      </c>
      <c r="LA133" s="82" t="s">
        <v>2868</v>
      </c>
      <c r="LB133" s="82" t="s">
        <v>2868</v>
      </c>
      <c r="LC133" s="82" t="s">
        <v>2868</v>
      </c>
      <c r="LD133" s="82" t="s">
        <v>2868</v>
      </c>
      <c r="LE133" s="82" t="s">
        <v>2868</v>
      </c>
      <c r="LF133" s="82" t="s">
        <v>2868</v>
      </c>
      <c r="LG133" s="82" t="s">
        <v>2868</v>
      </c>
      <c r="LH133" s="82" t="s">
        <v>2868</v>
      </c>
      <c r="LI133" s="82" t="s">
        <v>2868</v>
      </c>
      <c r="LJ133" s="82" t="s">
        <v>2868</v>
      </c>
      <c r="LK133" s="82" t="s">
        <v>2868</v>
      </c>
      <c r="LL133" s="82" t="s">
        <v>2868</v>
      </c>
      <c r="LM133" s="82" t="s">
        <v>2868</v>
      </c>
      <c r="LN133" s="82" t="s">
        <v>2868</v>
      </c>
      <c r="LO133" s="82" t="s">
        <v>2868</v>
      </c>
      <c r="LP133" s="82" t="s">
        <v>2868</v>
      </c>
      <c r="LQ133" s="82" t="s">
        <v>2868</v>
      </c>
      <c r="LR133" s="82" t="s">
        <v>2868</v>
      </c>
      <c r="LS133" s="82" t="s">
        <v>2868</v>
      </c>
      <c r="LT133" s="82" t="s">
        <v>2868</v>
      </c>
      <c r="LU133" s="82" t="s">
        <v>2868</v>
      </c>
      <c r="LV133" s="82" t="s">
        <v>2868</v>
      </c>
      <c r="LW133" s="82" t="s">
        <v>2868</v>
      </c>
      <c r="LX133" s="82" t="s">
        <v>2868</v>
      </c>
      <c r="LY133" s="82" t="s">
        <v>2868</v>
      </c>
      <c r="LZ133" s="82" t="s">
        <v>2868</v>
      </c>
      <c r="MA133" s="82" t="s">
        <v>2868</v>
      </c>
      <c r="MB133" s="82" t="s">
        <v>2868</v>
      </c>
      <c r="MC133" s="82" t="s">
        <v>2868</v>
      </c>
      <c r="MD133" s="82" t="s">
        <v>2868</v>
      </c>
      <c r="ME133" s="82" t="s">
        <v>2868</v>
      </c>
      <c r="MF133" s="82" t="s">
        <v>2868</v>
      </c>
      <c r="MG133" s="82" t="s">
        <v>2868</v>
      </c>
      <c r="MH133" s="82" t="s">
        <v>2868</v>
      </c>
      <c r="MI133" s="82" t="s">
        <v>2868</v>
      </c>
      <c r="MJ133" s="82" t="s">
        <v>2868</v>
      </c>
      <c r="MK133" s="82" t="s">
        <v>2868</v>
      </c>
      <c r="ML133" s="82" t="s">
        <v>2868</v>
      </c>
      <c r="MM133" s="82" t="s">
        <v>2868</v>
      </c>
      <c r="MN133" s="82" t="s">
        <v>2868</v>
      </c>
      <c r="MO133" s="82" t="s">
        <v>2868</v>
      </c>
      <c r="MP133" s="82" t="s">
        <v>2868</v>
      </c>
      <c r="MQ133" s="82" t="s">
        <v>2868</v>
      </c>
      <c r="MR133" s="82" t="s">
        <v>2868</v>
      </c>
      <c r="MS133" s="82" t="s">
        <v>2868</v>
      </c>
      <c r="MT133" s="82" t="s">
        <v>2868</v>
      </c>
      <c r="MU133" s="82" t="s">
        <v>2868</v>
      </c>
      <c r="MV133" s="82" t="s">
        <v>2868</v>
      </c>
      <c r="MW133" s="82" t="s">
        <v>2868</v>
      </c>
      <c r="MX133" s="82" t="s">
        <v>2868</v>
      </c>
      <c r="MY133" s="82" t="s">
        <v>2868</v>
      </c>
      <c r="MZ133" s="82" t="s">
        <v>2868</v>
      </c>
      <c r="NA133" s="82" t="s">
        <v>2868</v>
      </c>
      <c r="NB133" s="82" t="s">
        <v>2868</v>
      </c>
      <c r="NC133" s="82" t="s">
        <v>2868</v>
      </c>
      <c r="ND133" s="82" t="s">
        <v>2868</v>
      </c>
      <c r="NE133" s="82" t="s">
        <v>2868</v>
      </c>
      <c r="NF133" s="82" t="s">
        <v>2868</v>
      </c>
      <c r="NG133" s="82" t="s">
        <v>2868</v>
      </c>
      <c r="NH133" s="82" t="s">
        <v>2868</v>
      </c>
      <c r="NI133" s="82" t="s">
        <v>2868</v>
      </c>
      <c r="NJ133" s="82" t="s">
        <v>2868</v>
      </c>
      <c r="NK133" s="82" t="s">
        <v>2868</v>
      </c>
      <c r="NL133" s="82" t="s">
        <v>2868</v>
      </c>
      <c r="NM133" s="82" t="s">
        <v>2868</v>
      </c>
      <c r="NN133" s="82" t="s">
        <v>2868</v>
      </c>
      <c r="NO133" s="82" t="s">
        <v>2868</v>
      </c>
      <c r="NP133" s="82" t="s">
        <v>2868</v>
      </c>
      <c r="NQ133" s="82" t="s">
        <v>2868</v>
      </c>
      <c r="NR133" s="82" t="s">
        <v>2868</v>
      </c>
      <c r="NS133" s="82" t="s">
        <v>2868</v>
      </c>
      <c r="NT133" s="82" t="s">
        <v>2868</v>
      </c>
      <c r="NU133" s="82" t="s">
        <v>2868</v>
      </c>
      <c r="NV133" s="82" t="s">
        <v>2868</v>
      </c>
      <c r="NW133" s="82" t="s">
        <v>2868</v>
      </c>
      <c r="NX133" s="82" t="s">
        <v>2868</v>
      </c>
      <c r="NY133" s="82" t="s">
        <v>2868</v>
      </c>
      <c r="NZ133" s="82" t="s">
        <v>2868</v>
      </c>
      <c r="OA133" s="82" t="s">
        <v>2868</v>
      </c>
      <c r="OB133" s="82" t="s">
        <v>2868</v>
      </c>
      <c r="OC133" s="82" t="s">
        <v>2868</v>
      </c>
      <c r="OD133" s="82" t="s">
        <v>2868</v>
      </c>
      <c r="OE133" s="82" t="s">
        <v>2868</v>
      </c>
      <c r="OF133" s="82" t="s">
        <v>2868</v>
      </c>
      <c r="OG133" s="82" t="s">
        <v>2868</v>
      </c>
      <c r="OH133" s="82" t="s">
        <v>2868</v>
      </c>
      <c r="OI133" s="82" t="s">
        <v>2868</v>
      </c>
      <c r="OJ133" s="82" t="s">
        <v>2868</v>
      </c>
      <c r="OK133" s="82" t="s">
        <v>2868</v>
      </c>
      <c r="OL133" s="82" t="s">
        <v>2868</v>
      </c>
      <c r="OM133" s="82" t="s">
        <v>2868</v>
      </c>
      <c r="ON133" s="82" t="s">
        <v>2868</v>
      </c>
      <c r="OO133" s="82" t="s">
        <v>2868</v>
      </c>
      <c r="OP133" s="82" t="s">
        <v>2868</v>
      </c>
      <c r="OQ133" s="82" t="s">
        <v>2868</v>
      </c>
      <c r="OR133" s="82" t="s">
        <v>2868</v>
      </c>
      <c r="OS133" s="82" t="s">
        <v>2868</v>
      </c>
      <c r="OT133" s="82" t="s">
        <v>2868</v>
      </c>
      <c r="OU133" s="82" t="s">
        <v>2868</v>
      </c>
      <c r="OV133" s="82" t="s">
        <v>2868</v>
      </c>
      <c r="OW133" s="82" t="s">
        <v>2868</v>
      </c>
      <c r="OX133" s="82" t="s">
        <v>2868</v>
      </c>
      <c r="OY133" s="82" t="s">
        <v>2868</v>
      </c>
      <c r="OZ133" s="82" t="s">
        <v>2868</v>
      </c>
      <c r="PA133" s="82" t="s">
        <v>2868</v>
      </c>
      <c r="PB133" s="82" t="s">
        <v>2868</v>
      </c>
      <c r="PC133" s="82" t="s">
        <v>2868</v>
      </c>
      <c r="PD133" s="82" t="s">
        <v>2868</v>
      </c>
      <c r="PE133" s="82" t="s">
        <v>2868</v>
      </c>
      <c r="PF133" s="82" t="s">
        <v>2868</v>
      </c>
      <c r="PG133" s="82" t="s">
        <v>2868</v>
      </c>
      <c r="PH133" s="82" t="s">
        <v>2868</v>
      </c>
      <c r="PI133" s="82" t="s">
        <v>2868</v>
      </c>
      <c r="PJ133" s="82" t="s">
        <v>2868</v>
      </c>
      <c r="PK133" s="82" t="s">
        <v>2868</v>
      </c>
      <c r="PL133" s="82" t="s">
        <v>2868</v>
      </c>
      <c r="PM133" s="82" t="s">
        <v>2868</v>
      </c>
      <c r="PN133" s="82" t="s">
        <v>2868</v>
      </c>
      <c r="PO133" s="82" t="s">
        <v>2868</v>
      </c>
      <c r="PP133" s="82" t="s">
        <v>2868</v>
      </c>
      <c r="PQ133" s="82" t="s">
        <v>2868</v>
      </c>
      <c r="PR133" s="82" t="s">
        <v>2868</v>
      </c>
      <c r="PS133" s="82" t="s">
        <v>2868</v>
      </c>
      <c r="PT133" s="82" t="s">
        <v>2868</v>
      </c>
      <c r="PU133" s="82" t="s">
        <v>2868</v>
      </c>
      <c r="PV133" s="82" t="s">
        <v>2868</v>
      </c>
      <c r="PW133" s="82" t="s">
        <v>2868</v>
      </c>
      <c r="PX133" s="82" t="s">
        <v>2868</v>
      </c>
      <c r="PY133" s="82" t="s">
        <v>2868</v>
      </c>
      <c r="PZ133" s="82" t="s">
        <v>2868</v>
      </c>
      <c r="QA133" s="82" t="s">
        <v>2868</v>
      </c>
      <c r="QB133" s="82" t="s">
        <v>2868</v>
      </c>
      <c r="QC133" s="82" t="s">
        <v>2868</v>
      </c>
      <c r="QD133" s="82" t="s">
        <v>2868</v>
      </c>
      <c r="QE133" s="82" t="s">
        <v>2868</v>
      </c>
      <c r="QF133" s="82" t="s">
        <v>2868</v>
      </c>
      <c r="QG133" s="82" t="s">
        <v>2868</v>
      </c>
      <c r="QH133" s="82" t="s">
        <v>2868</v>
      </c>
      <c r="QI133" s="82" t="s">
        <v>2868</v>
      </c>
      <c r="QJ133" s="82" t="s">
        <v>2868</v>
      </c>
      <c r="QK133" s="82" t="s">
        <v>2868</v>
      </c>
      <c r="QL133" s="82" t="s">
        <v>2868</v>
      </c>
      <c r="QM133" s="82" t="s">
        <v>2868</v>
      </c>
    </row>
    <row r="134" spans="2:455">
      <c r="B134" s="82" t="s">
        <v>3048</v>
      </c>
      <c r="C134" s="82" t="s">
        <v>4272</v>
      </c>
      <c r="D134" s="82" t="s">
        <v>3048</v>
      </c>
      <c r="E134" s="82" t="s">
        <v>3317</v>
      </c>
      <c r="F134" s="82" t="s">
        <v>849</v>
      </c>
      <c r="G134" s="82" t="s">
        <v>2355</v>
      </c>
      <c r="H134" s="82" t="s">
        <v>2355</v>
      </c>
      <c r="I134" s="82" t="s">
        <v>4019</v>
      </c>
      <c r="J134" s="82" t="s">
        <v>4021</v>
      </c>
      <c r="K134" s="82" t="s">
        <v>3303</v>
      </c>
      <c r="L134" s="82" t="s">
        <v>3291</v>
      </c>
      <c r="M134" s="82" t="s">
        <v>3297</v>
      </c>
      <c r="N134" s="82" t="s">
        <v>3332</v>
      </c>
      <c r="O134" s="82" t="s">
        <v>3291</v>
      </c>
      <c r="P134" s="82" t="s">
        <v>3328</v>
      </c>
      <c r="Q134" s="82" t="s">
        <v>3293</v>
      </c>
      <c r="R134" s="82" t="s">
        <v>3296</v>
      </c>
      <c r="S134" s="82" t="s">
        <v>3293</v>
      </c>
      <c r="T134" s="82" t="s">
        <v>2868</v>
      </c>
      <c r="U134" s="82" t="s">
        <v>2868</v>
      </c>
      <c r="V134" s="82" t="s">
        <v>4276</v>
      </c>
      <c r="W134" s="82" t="s">
        <v>3289</v>
      </c>
      <c r="X134" s="82" t="s">
        <v>3294</v>
      </c>
      <c r="Y134" s="82" t="s">
        <v>3293</v>
      </c>
      <c r="Z134" s="82" t="s">
        <v>3303</v>
      </c>
      <c r="AA134" s="82" t="s">
        <v>3291</v>
      </c>
      <c r="AB134" s="82" t="s">
        <v>3289</v>
      </c>
      <c r="AC134" s="82" t="s">
        <v>3291</v>
      </c>
      <c r="AD134" s="82" t="s">
        <v>2868</v>
      </c>
      <c r="AE134" s="82" t="s">
        <v>2868</v>
      </c>
      <c r="AF134" s="82" t="s">
        <v>3302</v>
      </c>
      <c r="AG134" s="82" t="s">
        <v>3293</v>
      </c>
      <c r="AH134" s="82" t="s">
        <v>3291</v>
      </c>
      <c r="AI134" s="82" t="s">
        <v>3291</v>
      </c>
      <c r="AJ134" s="82" t="s">
        <v>4290</v>
      </c>
      <c r="AK134" s="82" t="s">
        <v>3289</v>
      </c>
      <c r="AL134" s="82" t="s">
        <v>3294</v>
      </c>
      <c r="AM134" s="82" t="s">
        <v>3293</v>
      </c>
      <c r="AN134" s="82" t="s">
        <v>3303</v>
      </c>
      <c r="AO134" s="82" t="s">
        <v>3291</v>
      </c>
      <c r="AP134" s="82" t="s">
        <v>3289</v>
      </c>
      <c r="AQ134" s="82" t="s">
        <v>3291</v>
      </c>
      <c r="AR134" s="82" t="s">
        <v>2868</v>
      </c>
      <c r="AS134" s="82" t="s">
        <v>2868</v>
      </c>
      <c r="AT134" s="82" t="s">
        <v>3302</v>
      </c>
      <c r="AU134" s="82" t="s">
        <v>3293</v>
      </c>
      <c r="AV134" s="82" t="s">
        <v>3291</v>
      </c>
      <c r="AW134" s="82" t="s">
        <v>3291</v>
      </c>
      <c r="AX134" s="82" t="s">
        <v>4277</v>
      </c>
      <c r="AY134" s="82" t="s">
        <v>3289</v>
      </c>
      <c r="AZ134" s="82" t="s">
        <v>3294</v>
      </c>
      <c r="BA134" s="82" t="s">
        <v>3293</v>
      </c>
      <c r="BB134" s="82" t="s">
        <v>3303</v>
      </c>
      <c r="BC134" s="82" t="s">
        <v>3291</v>
      </c>
      <c r="BD134" s="82" t="s">
        <v>3289</v>
      </c>
      <c r="BE134" s="82" t="s">
        <v>3291</v>
      </c>
      <c r="BF134" s="82" t="s">
        <v>2868</v>
      </c>
      <c r="BG134" s="82" t="s">
        <v>2868</v>
      </c>
      <c r="BH134" s="82" t="s">
        <v>3302</v>
      </c>
      <c r="BI134" s="82" t="s">
        <v>3293</v>
      </c>
      <c r="BJ134" s="82" t="s">
        <v>3291</v>
      </c>
      <c r="BK134" s="82" t="s">
        <v>3291</v>
      </c>
      <c r="BL134" s="82" t="s">
        <v>4291</v>
      </c>
      <c r="BM134" s="82" t="s">
        <v>3289</v>
      </c>
      <c r="BN134" s="82" t="s">
        <v>3325</v>
      </c>
      <c r="BO134" s="82" t="s">
        <v>3291</v>
      </c>
      <c r="BP134" s="82" t="s">
        <v>3303</v>
      </c>
      <c r="BQ134" s="82" t="s">
        <v>3293</v>
      </c>
      <c r="BR134" s="82" t="s">
        <v>3289</v>
      </c>
      <c r="BS134" s="82" t="s">
        <v>3291</v>
      </c>
      <c r="BT134" s="82" t="s">
        <v>2868</v>
      </c>
      <c r="BU134" s="82" t="s">
        <v>2868</v>
      </c>
      <c r="BV134" s="82" t="s">
        <v>3302</v>
      </c>
      <c r="BW134" s="82" t="s">
        <v>3293</v>
      </c>
      <c r="BX134" s="82" t="s">
        <v>3291</v>
      </c>
      <c r="BY134" s="82" t="s">
        <v>3291</v>
      </c>
      <c r="BZ134" s="82" t="s">
        <v>4278</v>
      </c>
      <c r="CA134" s="82" t="s">
        <v>3289</v>
      </c>
      <c r="CB134" s="82" t="s">
        <v>3294</v>
      </c>
      <c r="CC134" s="82" t="s">
        <v>3293</v>
      </c>
      <c r="CD134" s="82" t="s">
        <v>3303</v>
      </c>
      <c r="CE134" s="82" t="s">
        <v>3291</v>
      </c>
      <c r="CF134" s="82" t="s">
        <v>3289</v>
      </c>
      <c r="CG134" s="82" t="s">
        <v>3291</v>
      </c>
      <c r="CH134" s="82" t="s">
        <v>2868</v>
      </c>
      <c r="CI134" s="82" t="s">
        <v>2868</v>
      </c>
      <c r="CJ134" s="82" t="s">
        <v>3302</v>
      </c>
      <c r="CK134" s="82" t="s">
        <v>3293</v>
      </c>
      <c r="CL134" s="82" t="s">
        <v>3291</v>
      </c>
      <c r="CM134" s="82" t="s">
        <v>3291</v>
      </c>
      <c r="CN134" s="82" t="s">
        <v>4279</v>
      </c>
      <c r="CO134" s="82" t="s">
        <v>3289</v>
      </c>
      <c r="CP134" s="82" t="s">
        <v>3325</v>
      </c>
      <c r="CQ134" s="82" t="s">
        <v>3291</v>
      </c>
      <c r="CR134" s="82" t="s">
        <v>3298</v>
      </c>
      <c r="CS134" s="82" t="s">
        <v>3293</v>
      </c>
      <c r="CT134" s="82" t="s">
        <v>3289</v>
      </c>
      <c r="CU134" s="82" t="s">
        <v>3291</v>
      </c>
      <c r="CV134" s="82" t="s">
        <v>2868</v>
      </c>
      <c r="CW134" s="82" t="s">
        <v>2868</v>
      </c>
      <c r="CX134" s="82" t="s">
        <v>3302</v>
      </c>
      <c r="CY134" s="82" t="s">
        <v>3293</v>
      </c>
      <c r="CZ134" s="82" t="s">
        <v>3289</v>
      </c>
      <c r="DA134" s="82" t="s">
        <v>3291</v>
      </c>
      <c r="DB134" s="82" t="s">
        <v>4280</v>
      </c>
      <c r="DC134" s="82" t="s">
        <v>3289</v>
      </c>
      <c r="DD134" s="82" t="s">
        <v>3294</v>
      </c>
      <c r="DE134" s="82" t="s">
        <v>3291</v>
      </c>
      <c r="DF134" s="82" t="s">
        <v>3301</v>
      </c>
      <c r="DG134" s="82" t="s">
        <v>3293</v>
      </c>
      <c r="DH134" s="82" t="s">
        <v>3289</v>
      </c>
      <c r="DI134" s="82" t="s">
        <v>3291</v>
      </c>
      <c r="DJ134" s="82" t="s">
        <v>2868</v>
      </c>
      <c r="DK134" s="82" t="s">
        <v>2868</v>
      </c>
      <c r="DL134" s="82" t="s">
        <v>3302</v>
      </c>
      <c r="DM134" s="82" t="s">
        <v>3293</v>
      </c>
      <c r="DN134" s="82" t="s">
        <v>3291</v>
      </c>
      <c r="DO134" s="82" t="s">
        <v>3291</v>
      </c>
      <c r="DP134" s="82" t="s">
        <v>4281</v>
      </c>
      <c r="DQ134" s="82" t="s">
        <v>3297</v>
      </c>
      <c r="DR134" s="82" t="s">
        <v>2868</v>
      </c>
      <c r="DS134" s="82" t="s">
        <v>2868</v>
      </c>
      <c r="DT134" s="82" t="s">
        <v>2868</v>
      </c>
      <c r="DU134" s="82" t="s">
        <v>2868</v>
      </c>
      <c r="DV134" s="82" t="s">
        <v>2868</v>
      </c>
      <c r="DW134" s="82" t="s">
        <v>2868</v>
      </c>
      <c r="DX134" s="82" t="s">
        <v>2868</v>
      </c>
      <c r="DY134" s="82" t="s">
        <v>2868</v>
      </c>
      <c r="DZ134" s="82" t="s">
        <v>2868</v>
      </c>
      <c r="EA134" s="82" t="s">
        <v>2868</v>
      </c>
      <c r="EB134" s="82" t="s">
        <v>2868</v>
      </c>
      <c r="EC134" s="82" t="s">
        <v>2868</v>
      </c>
      <c r="ED134" s="82" t="s">
        <v>4292</v>
      </c>
      <c r="EE134" s="82" t="s">
        <v>3289</v>
      </c>
      <c r="EF134" s="82" t="s">
        <v>3294</v>
      </c>
      <c r="EG134" s="82" t="s">
        <v>3291</v>
      </c>
      <c r="EH134" s="82" t="s">
        <v>3301</v>
      </c>
      <c r="EI134" s="82" t="s">
        <v>3293</v>
      </c>
      <c r="EJ134" s="82" t="s">
        <v>3289</v>
      </c>
      <c r="EK134" s="82" t="s">
        <v>3291</v>
      </c>
      <c r="EL134" s="82" t="s">
        <v>2868</v>
      </c>
      <c r="EM134" s="82" t="s">
        <v>2868</v>
      </c>
      <c r="EN134" s="82" t="s">
        <v>3302</v>
      </c>
      <c r="EO134" s="82" t="s">
        <v>3293</v>
      </c>
      <c r="EP134" s="82" t="s">
        <v>3291</v>
      </c>
      <c r="EQ134" s="82" t="s">
        <v>3291</v>
      </c>
      <c r="ER134" s="82" t="s">
        <v>4282</v>
      </c>
      <c r="ES134" s="82" t="s">
        <v>3289</v>
      </c>
      <c r="ET134" s="82" t="s">
        <v>3294</v>
      </c>
      <c r="EU134" s="82" t="s">
        <v>3291</v>
      </c>
      <c r="EV134" s="82" t="s">
        <v>3301</v>
      </c>
      <c r="EW134" s="82" t="s">
        <v>3293</v>
      </c>
      <c r="EX134" s="82" t="s">
        <v>3289</v>
      </c>
      <c r="EY134" s="82" t="s">
        <v>3291</v>
      </c>
      <c r="EZ134" s="82" t="s">
        <v>2868</v>
      </c>
      <c r="FA134" s="82" t="s">
        <v>2868</v>
      </c>
      <c r="FB134" s="82" t="s">
        <v>3302</v>
      </c>
      <c r="FC134" s="82" t="s">
        <v>3293</v>
      </c>
      <c r="FD134" s="82" t="s">
        <v>3291</v>
      </c>
      <c r="FE134" s="82" t="s">
        <v>3291</v>
      </c>
      <c r="FF134" s="82" t="s">
        <v>4283</v>
      </c>
      <c r="FG134" s="82" t="s">
        <v>3289</v>
      </c>
      <c r="FH134" s="82" t="s">
        <v>3294</v>
      </c>
      <c r="FI134" s="82" t="s">
        <v>3293</v>
      </c>
      <c r="FJ134" s="82" t="s">
        <v>3303</v>
      </c>
      <c r="FK134" s="82" t="s">
        <v>3291</v>
      </c>
      <c r="FL134" s="82" t="s">
        <v>3289</v>
      </c>
      <c r="FM134" s="82" t="s">
        <v>3291</v>
      </c>
      <c r="FN134" s="82" t="s">
        <v>2868</v>
      </c>
      <c r="FO134" s="82" t="s">
        <v>2868</v>
      </c>
      <c r="FP134" s="82" t="s">
        <v>3302</v>
      </c>
      <c r="FQ134" s="82" t="s">
        <v>3293</v>
      </c>
      <c r="FR134" s="82" t="s">
        <v>3291</v>
      </c>
      <c r="FS134" s="82" t="s">
        <v>3291</v>
      </c>
      <c r="FT134" s="82" t="s">
        <v>4293</v>
      </c>
      <c r="FU134" s="82" t="s">
        <v>3289</v>
      </c>
      <c r="FV134" s="82" t="s">
        <v>3294</v>
      </c>
      <c r="FW134" s="82" t="s">
        <v>3293</v>
      </c>
      <c r="FX134" s="82" t="s">
        <v>3303</v>
      </c>
      <c r="FY134" s="82" t="s">
        <v>3291</v>
      </c>
      <c r="FZ134" s="82" t="s">
        <v>3289</v>
      </c>
      <c r="GA134" s="82" t="s">
        <v>3291</v>
      </c>
      <c r="GB134" s="82" t="s">
        <v>2868</v>
      </c>
      <c r="GC134" s="82" t="s">
        <v>2868</v>
      </c>
      <c r="GD134" s="82" t="s">
        <v>3302</v>
      </c>
      <c r="GE134" s="82" t="s">
        <v>3293</v>
      </c>
      <c r="GF134" s="82" t="s">
        <v>3291</v>
      </c>
      <c r="GG134" s="82" t="s">
        <v>3291</v>
      </c>
      <c r="GH134" s="82" t="s">
        <v>4284</v>
      </c>
      <c r="GI134" s="82" t="s">
        <v>3289</v>
      </c>
      <c r="GJ134" s="82" t="s">
        <v>3294</v>
      </c>
      <c r="GK134" s="82" t="s">
        <v>3293</v>
      </c>
      <c r="GL134" s="82" t="s">
        <v>3303</v>
      </c>
      <c r="GM134" s="82" t="s">
        <v>3291</v>
      </c>
      <c r="GN134" s="82" t="s">
        <v>3289</v>
      </c>
      <c r="GO134" s="82" t="s">
        <v>3291</v>
      </c>
      <c r="GP134" s="82" t="s">
        <v>2868</v>
      </c>
      <c r="GQ134" s="82" t="s">
        <v>2868</v>
      </c>
      <c r="GR134" s="82" t="s">
        <v>3302</v>
      </c>
      <c r="GS134" s="82" t="s">
        <v>3293</v>
      </c>
      <c r="GT134" s="82" t="s">
        <v>3291</v>
      </c>
      <c r="GU134" s="82" t="s">
        <v>3291</v>
      </c>
      <c r="GV134" s="82" t="s">
        <v>4294</v>
      </c>
      <c r="GW134" s="82" t="s">
        <v>3289</v>
      </c>
      <c r="GX134" s="82" t="s">
        <v>3294</v>
      </c>
      <c r="GY134" s="82" t="s">
        <v>3293</v>
      </c>
      <c r="GZ134" s="82" t="s">
        <v>3303</v>
      </c>
      <c r="HA134" s="82" t="s">
        <v>3291</v>
      </c>
      <c r="HB134" s="82" t="s">
        <v>3289</v>
      </c>
      <c r="HC134" s="82" t="s">
        <v>3291</v>
      </c>
      <c r="HD134" s="82" t="s">
        <v>2868</v>
      </c>
      <c r="HE134" s="82" t="s">
        <v>2868</v>
      </c>
      <c r="HF134" s="82" t="s">
        <v>3302</v>
      </c>
      <c r="HG134" s="82" t="s">
        <v>3293</v>
      </c>
      <c r="HH134" s="82" t="s">
        <v>3291</v>
      </c>
      <c r="HI134" s="82" t="s">
        <v>3291</v>
      </c>
      <c r="HJ134" s="82" t="s">
        <v>4285</v>
      </c>
      <c r="HK134" s="82" t="s">
        <v>3289</v>
      </c>
      <c r="HL134" s="82" t="s">
        <v>3319</v>
      </c>
      <c r="HM134" s="82" t="s">
        <v>3291</v>
      </c>
      <c r="HN134" s="82" t="s">
        <v>3314</v>
      </c>
      <c r="HO134" s="82" t="s">
        <v>1974</v>
      </c>
      <c r="HP134" s="82" t="s">
        <v>3291</v>
      </c>
      <c r="HQ134" s="82" t="s">
        <v>1974</v>
      </c>
      <c r="HR134" s="82" t="s">
        <v>2868</v>
      </c>
      <c r="HS134" s="82" t="s">
        <v>2868</v>
      </c>
      <c r="HT134" s="82" t="s">
        <v>3302</v>
      </c>
      <c r="HU134" s="82" t="s">
        <v>3291</v>
      </c>
      <c r="HV134" s="82" t="s">
        <v>3291</v>
      </c>
      <c r="HW134" s="82" t="s">
        <v>3291</v>
      </c>
      <c r="HX134" s="82" t="s">
        <v>4286</v>
      </c>
      <c r="HY134" s="82" t="s">
        <v>3297</v>
      </c>
      <c r="HZ134" s="82" t="s">
        <v>2868</v>
      </c>
      <c r="IA134" s="82" t="s">
        <v>2868</v>
      </c>
      <c r="IB134" s="82" t="s">
        <v>2868</v>
      </c>
      <c r="IC134" s="82" t="s">
        <v>2868</v>
      </c>
      <c r="ID134" s="82" t="s">
        <v>2868</v>
      </c>
      <c r="IE134" s="82" t="s">
        <v>2868</v>
      </c>
      <c r="IF134" s="82" t="s">
        <v>2868</v>
      </c>
      <c r="IG134" s="82" t="s">
        <v>2868</v>
      </c>
      <c r="IH134" s="82" t="s">
        <v>2868</v>
      </c>
      <c r="II134" s="82" t="s">
        <v>2868</v>
      </c>
      <c r="IJ134" s="82" t="s">
        <v>2868</v>
      </c>
      <c r="IK134" s="82" t="s">
        <v>2868</v>
      </c>
      <c r="IL134" s="82" t="s">
        <v>4287</v>
      </c>
      <c r="IM134" s="82" t="s">
        <v>3289</v>
      </c>
      <c r="IN134" s="82" t="s">
        <v>3294</v>
      </c>
      <c r="IO134" s="82" t="s">
        <v>3291</v>
      </c>
      <c r="IP134" s="82" t="s">
        <v>3303</v>
      </c>
      <c r="IQ134" s="82" t="s">
        <v>3293</v>
      </c>
      <c r="IR134" s="82" t="s">
        <v>3289</v>
      </c>
      <c r="IS134" s="82" t="s">
        <v>3291</v>
      </c>
      <c r="IT134" s="82" t="s">
        <v>2868</v>
      </c>
      <c r="IU134" s="82" t="s">
        <v>2868</v>
      </c>
      <c r="IV134" s="82" t="s">
        <v>3302</v>
      </c>
      <c r="IW134" s="82" t="s">
        <v>3293</v>
      </c>
      <c r="IX134" s="82" t="s">
        <v>3289</v>
      </c>
      <c r="IY134" s="82" t="s">
        <v>3291</v>
      </c>
      <c r="IZ134" s="82" t="s">
        <v>4288</v>
      </c>
      <c r="JA134" s="82" t="s">
        <v>3289</v>
      </c>
      <c r="JB134" s="82" t="s">
        <v>3294</v>
      </c>
      <c r="JC134" s="82" t="s">
        <v>3291</v>
      </c>
      <c r="JD134" s="82" t="s">
        <v>3301</v>
      </c>
      <c r="JE134" s="82" t="s">
        <v>3293</v>
      </c>
      <c r="JF134" s="82" t="s">
        <v>3289</v>
      </c>
      <c r="JG134" s="82" t="s">
        <v>3291</v>
      </c>
      <c r="JH134" s="82" t="s">
        <v>2868</v>
      </c>
      <c r="JI134" s="82" t="s">
        <v>2868</v>
      </c>
      <c r="JJ134" s="82" t="s">
        <v>3302</v>
      </c>
      <c r="JK134" s="82" t="s">
        <v>3293</v>
      </c>
      <c r="JL134" s="82" t="s">
        <v>3291</v>
      </c>
      <c r="JM134" s="82" t="s">
        <v>3291</v>
      </c>
      <c r="JN134" s="82" t="s">
        <v>4295</v>
      </c>
      <c r="JO134" s="82" t="s">
        <v>3289</v>
      </c>
      <c r="JP134" s="82" t="s">
        <v>3294</v>
      </c>
      <c r="JQ134" s="82" t="s">
        <v>3293</v>
      </c>
      <c r="JR134" s="82" t="s">
        <v>3303</v>
      </c>
      <c r="JS134" s="82" t="s">
        <v>3291</v>
      </c>
      <c r="JT134" s="82" t="s">
        <v>3289</v>
      </c>
      <c r="JU134" s="82" t="s">
        <v>3291</v>
      </c>
      <c r="JV134" s="82" t="s">
        <v>2868</v>
      </c>
      <c r="JW134" s="82" t="s">
        <v>2868</v>
      </c>
      <c r="JX134" s="82" t="s">
        <v>3302</v>
      </c>
      <c r="JY134" s="82" t="s">
        <v>3293</v>
      </c>
      <c r="JZ134" s="82" t="s">
        <v>3291</v>
      </c>
      <c r="KA134" s="82" t="s">
        <v>3291</v>
      </c>
      <c r="KB134" s="82" t="s">
        <v>4289</v>
      </c>
      <c r="KC134" s="82" t="s">
        <v>3289</v>
      </c>
      <c r="KD134" s="82" t="s">
        <v>3325</v>
      </c>
      <c r="KE134" s="82" t="s">
        <v>3291</v>
      </c>
      <c r="KF134" s="82" t="s">
        <v>3338</v>
      </c>
      <c r="KG134" s="82" t="s">
        <v>3291</v>
      </c>
      <c r="KH134" s="82" t="s">
        <v>3289</v>
      </c>
      <c r="KI134" s="82" t="s">
        <v>3291</v>
      </c>
      <c r="KJ134" s="82" t="s">
        <v>2868</v>
      </c>
      <c r="KK134" s="82" t="s">
        <v>2868</v>
      </c>
      <c r="KL134" s="82" t="s">
        <v>3302</v>
      </c>
      <c r="KM134" s="82" t="s">
        <v>3293</v>
      </c>
      <c r="KN134" s="82" t="s">
        <v>3307</v>
      </c>
      <c r="KO134" s="82" t="s">
        <v>3293</v>
      </c>
      <c r="KP134" s="82" t="s">
        <v>2868</v>
      </c>
      <c r="KQ134" s="82" t="s">
        <v>2868</v>
      </c>
      <c r="KR134" s="82" t="s">
        <v>2868</v>
      </c>
      <c r="KS134" s="82" t="s">
        <v>2868</v>
      </c>
      <c r="KT134" s="82" t="s">
        <v>2868</v>
      </c>
      <c r="KU134" s="82" t="s">
        <v>2868</v>
      </c>
      <c r="KV134" s="82" t="s">
        <v>2868</v>
      </c>
      <c r="KW134" s="82" t="s">
        <v>2868</v>
      </c>
      <c r="KX134" s="82" t="s">
        <v>2868</v>
      </c>
      <c r="KY134" s="82" t="s">
        <v>2868</v>
      </c>
      <c r="KZ134" s="82" t="s">
        <v>2868</v>
      </c>
      <c r="LA134" s="82" t="s">
        <v>2868</v>
      </c>
      <c r="LB134" s="82" t="s">
        <v>2868</v>
      </c>
      <c r="LC134" s="82" t="s">
        <v>2868</v>
      </c>
      <c r="LD134" s="82" t="s">
        <v>2868</v>
      </c>
      <c r="LE134" s="82" t="s">
        <v>2868</v>
      </c>
      <c r="LF134" s="82" t="s">
        <v>2868</v>
      </c>
      <c r="LG134" s="82" t="s">
        <v>2868</v>
      </c>
      <c r="LH134" s="82" t="s">
        <v>2868</v>
      </c>
      <c r="LI134" s="82" t="s">
        <v>2868</v>
      </c>
      <c r="LJ134" s="82" t="s">
        <v>2868</v>
      </c>
      <c r="LK134" s="82" t="s">
        <v>2868</v>
      </c>
      <c r="LL134" s="82" t="s">
        <v>2868</v>
      </c>
      <c r="LM134" s="82" t="s">
        <v>2868</v>
      </c>
      <c r="LN134" s="82" t="s">
        <v>2868</v>
      </c>
      <c r="LO134" s="82" t="s">
        <v>2868</v>
      </c>
      <c r="LP134" s="82" t="s">
        <v>2868</v>
      </c>
      <c r="LQ134" s="82" t="s">
        <v>2868</v>
      </c>
      <c r="LR134" s="82" t="s">
        <v>2868</v>
      </c>
      <c r="LS134" s="82" t="s">
        <v>2868</v>
      </c>
      <c r="LT134" s="82" t="s">
        <v>2868</v>
      </c>
      <c r="LU134" s="82" t="s">
        <v>2868</v>
      </c>
      <c r="LV134" s="82" t="s">
        <v>2868</v>
      </c>
      <c r="LW134" s="82" t="s">
        <v>2868</v>
      </c>
      <c r="LX134" s="82" t="s">
        <v>2868</v>
      </c>
      <c r="LY134" s="82" t="s">
        <v>2868</v>
      </c>
      <c r="LZ134" s="82" t="s">
        <v>2868</v>
      </c>
      <c r="MA134" s="82" t="s">
        <v>2868</v>
      </c>
      <c r="MB134" s="82" t="s">
        <v>2868</v>
      </c>
      <c r="MC134" s="82" t="s">
        <v>2868</v>
      </c>
      <c r="MD134" s="82" t="s">
        <v>2868</v>
      </c>
      <c r="ME134" s="82" t="s">
        <v>2868</v>
      </c>
      <c r="MF134" s="82" t="s">
        <v>2868</v>
      </c>
      <c r="MG134" s="82" t="s">
        <v>2868</v>
      </c>
      <c r="MH134" s="82" t="s">
        <v>2868</v>
      </c>
      <c r="MI134" s="82" t="s">
        <v>2868</v>
      </c>
      <c r="MJ134" s="82" t="s">
        <v>2868</v>
      </c>
      <c r="MK134" s="82" t="s">
        <v>2868</v>
      </c>
      <c r="ML134" s="82" t="s">
        <v>2868</v>
      </c>
      <c r="MM134" s="82" t="s">
        <v>2868</v>
      </c>
      <c r="MN134" s="82" t="s">
        <v>2868</v>
      </c>
      <c r="MO134" s="82" t="s">
        <v>2868</v>
      </c>
      <c r="MP134" s="82" t="s">
        <v>2868</v>
      </c>
      <c r="MQ134" s="82" t="s">
        <v>2868</v>
      </c>
      <c r="MR134" s="82" t="s">
        <v>2868</v>
      </c>
      <c r="MS134" s="82" t="s">
        <v>2868</v>
      </c>
      <c r="MT134" s="82" t="s">
        <v>2868</v>
      </c>
      <c r="MU134" s="82" t="s">
        <v>2868</v>
      </c>
      <c r="MV134" s="82" t="s">
        <v>2868</v>
      </c>
      <c r="MW134" s="82" t="s">
        <v>2868</v>
      </c>
      <c r="MX134" s="82" t="s">
        <v>2868</v>
      </c>
      <c r="MY134" s="82" t="s">
        <v>2868</v>
      </c>
      <c r="MZ134" s="82" t="s">
        <v>2868</v>
      </c>
      <c r="NA134" s="82" t="s">
        <v>2868</v>
      </c>
      <c r="NB134" s="82" t="s">
        <v>2868</v>
      </c>
      <c r="NC134" s="82" t="s">
        <v>2868</v>
      </c>
      <c r="ND134" s="82" t="s">
        <v>2868</v>
      </c>
      <c r="NE134" s="82" t="s">
        <v>2868</v>
      </c>
      <c r="NF134" s="82" t="s">
        <v>2868</v>
      </c>
      <c r="NG134" s="82" t="s">
        <v>2868</v>
      </c>
      <c r="NH134" s="82" t="s">
        <v>2868</v>
      </c>
      <c r="NI134" s="82" t="s">
        <v>2868</v>
      </c>
      <c r="NJ134" s="82" t="s">
        <v>2868</v>
      </c>
      <c r="NK134" s="82" t="s">
        <v>2868</v>
      </c>
      <c r="NL134" s="82" t="s">
        <v>2868</v>
      </c>
      <c r="NM134" s="82" t="s">
        <v>2868</v>
      </c>
      <c r="NN134" s="82" t="s">
        <v>2868</v>
      </c>
      <c r="NO134" s="82" t="s">
        <v>2868</v>
      </c>
      <c r="NP134" s="82" t="s">
        <v>2868</v>
      </c>
      <c r="NQ134" s="82" t="s">
        <v>2868</v>
      </c>
      <c r="NR134" s="82" t="s">
        <v>2868</v>
      </c>
      <c r="NS134" s="82" t="s">
        <v>2868</v>
      </c>
      <c r="NT134" s="82" t="s">
        <v>2868</v>
      </c>
      <c r="NU134" s="82" t="s">
        <v>2868</v>
      </c>
      <c r="NV134" s="82" t="s">
        <v>2868</v>
      </c>
      <c r="NW134" s="82" t="s">
        <v>2868</v>
      </c>
      <c r="NX134" s="82" t="s">
        <v>2868</v>
      </c>
      <c r="NY134" s="82" t="s">
        <v>2868</v>
      </c>
      <c r="NZ134" s="82" t="s">
        <v>2868</v>
      </c>
      <c r="OA134" s="82" t="s">
        <v>2868</v>
      </c>
      <c r="OB134" s="82" t="s">
        <v>2868</v>
      </c>
      <c r="OC134" s="82" t="s">
        <v>2868</v>
      </c>
      <c r="OD134" s="82" t="s">
        <v>2868</v>
      </c>
      <c r="OE134" s="82" t="s">
        <v>2868</v>
      </c>
      <c r="OF134" s="82" t="s">
        <v>2868</v>
      </c>
      <c r="OG134" s="82" t="s">
        <v>2868</v>
      </c>
      <c r="OH134" s="82" t="s">
        <v>2868</v>
      </c>
      <c r="OI134" s="82" t="s">
        <v>2868</v>
      </c>
      <c r="OJ134" s="82" t="s">
        <v>2868</v>
      </c>
      <c r="OK134" s="82" t="s">
        <v>2868</v>
      </c>
      <c r="OL134" s="82" t="s">
        <v>2868</v>
      </c>
      <c r="OM134" s="82" t="s">
        <v>2868</v>
      </c>
      <c r="ON134" s="82" t="s">
        <v>2868</v>
      </c>
      <c r="OO134" s="82" t="s">
        <v>2868</v>
      </c>
      <c r="OP134" s="82" t="s">
        <v>2868</v>
      </c>
      <c r="OQ134" s="82" t="s">
        <v>2868</v>
      </c>
      <c r="OR134" s="82" t="s">
        <v>2868</v>
      </c>
      <c r="OS134" s="82" t="s">
        <v>2868</v>
      </c>
      <c r="OT134" s="82" t="s">
        <v>2868</v>
      </c>
      <c r="OU134" s="82" t="s">
        <v>2868</v>
      </c>
      <c r="OV134" s="82" t="s">
        <v>2868</v>
      </c>
      <c r="OW134" s="82" t="s">
        <v>2868</v>
      </c>
      <c r="OX134" s="82" t="s">
        <v>2868</v>
      </c>
      <c r="OY134" s="82" t="s">
        <v>2868</v>
      </c>
      <c r="OZ134" s="82" t="s">
        <v>2868</v>
      </c>
      <c r="PA134" s="82" t="s">
        <v>2868</v>
      </c>
      <c r="PB134" s="82" t="s">
        <v>2868</v>
      </c>
      <c r="PC134" s="82" t="s">
        <v>2868</v>
      </c>
      <c r="PD134" s="82" t="s">
        <v>2868</v>
      </c>
      <c r="PE134" s="82" t="s">
        <v>2868</v>
      </c>
      <c r="PF134" s="82" t="s">
        <v>2868</v>
      </c>
      <c r="PG134" s="82" t="s">
        <v>2868</v>
      </c>
      <c r="PH134" s="82" t="s">
        <v>2868</v>
      </c>
      <c r="PI134" s="82" t="s">
        <v>2868</v>
      </c>
      <c r="PJ134" s="82" t="s">
        <v>2868</v>
      </c>
      <c r="PK134" s="82" t="s">
        <v>2868</v>
      </c>
      <c r="PL134" s="82" t="s">
        <v>2868</v>
      </c>
      <c r="PM134" s="82" t="s">
        <v>2868</v>
      </c>
      <c r="PN134" s="82" t="s">
        <v>2868</v>
      </c>
      <c r="PO134" s="82" t="s">
        <v>2868</v>
      </c>
      <c r="PP134" s="82" t="s">
        <v>2868</v>
      </c>
      <c r="PQ134" s="82" t="s">
        <v>2868</v>
      </c>
      <c r="PR134" s="82" t="s">
        <v>2868</v>
      </c>
      <c r="PS134" s="82" t="s">
        <v>2868</v>
      </c>
      <c r="PT134" s="82" t="s">
        <v>2868</v>
      </c>
      <c r="PU134" s="82" t="s">
        <v>2868</v>
      </c>
      <c r="PV134" s="82" t="s">
        <v>2868</v>
      </c>
      <c r="PW134" s="82" t="s">
        <v>2868</v>
      </c>
      <c r="PX134" s="82" t="s">
        <v>2868</v>
      </c>
      <c r="PY134" s="82" t="s">
        <v>2868</v>
      </c>
      <c r="PZ134" s="82" t="s">
        <v>2868</v>
      </c>
      <c r="QA134" s="82" t="s">
        <v>2868</v>
      </c>
      <c r="QB134" s="82" t="s">
        <v>2868</v>
      </c>
      <c r="QC134" s="82" t="s">
        <v>2868</v>
      </c>
      <c r="QD134" s="82" t="s">
        <v>2868</v>
      </c>
      <c r="QE134" s="82" t="s">
        <v>2868</v>
      </c>
      <c r="QF134" s="82" t="s">
        <v>2868</v>
      </c>
      <c r="QG134" s="82" t="s">
        <v>2868</v>
      </c>
      <c r="QH134" s="82" t="s">
        <v>2868</v>
      </c>
      <c r="QI134" s="82" t="s">
        <v>2868</v>
      </c>
      <c r="QJ134" s="82" t="s">
        <v>2868</v>
      </c>
      <c r="QK134" s="82" t="s">
        <v>2868</v>
      </c>
      <c r="QL134" s="82" t="s">
        <v>2868</v>
      </c>
      <c r="QM134" s="82" t="s">
        <v>2868</v>
      </c>
    </row>
    <row r="135" spans="2:455">
      <c r="B135" s="82" t="s">
        <v>3787</v>
      </c>
      <c r="C135" s="82" t="s">
        <v>4274</v>
      </c>
      <c r="D135" s="82" t="s">
        <v>3787</v>
      </c>
      <c r="E135" s="82" t="s">
        <v>3323</v>
      </c>
      <c r="F135" s="82" t="s">
        <v>849</v>
      </c>
      <c r="G135" s="82" t="s">
        <v>3049</v>
      </c>
      <c r="H135" s="82" t="s">
        <v>3049</v>
      </c>
      <c r="I135" s="82" t="s">
        <v>4019</v>
      </c>
      <c r="J135" s="82" t="s">
        <v>4021</v>
      </c>
      <c r="K135" s="82" t="s">
        <v>3301</v>
      </c>
      <c r="L135" s="82" t="s">
        <v>3291</v>
      </c>
      <c r="M135" s="82" t="s">
        <v>3307</v>
      </c>
      <c r="N135" s="82" t="s">
        <v>3435</v>
      </c>
      <c r="O135" s="82" t="s">
        <v>3293</v>
      </c>
      <c r="P135" s="82" t="s">
        <v>3349</v>
      </c>
      <c r="Q135" s="82" t="s">
        <v>3291</v>
      </c>
      <c r="R135" s="82" t="s">
        <v>3330</v>
      </c>
      <c r="S135" s="82" t="s">
        <v>3293</v>
      </c>
      <c r="T135" s="82" t="s">
        <v>2868</v>
      </c>
      <c r="U135" s="82" t="s">
        <v>2868</v>
      </c>
      <c r="V135" s="82" t="s">
        <v>4276</v>
      </c>
      <c r="W135" s="82" t="s">
        <v>3289</v>
      </c>
      <c r="X135" s="82" t="s">
        <v>3294</v>
      </c>
      <c r="Y135" s="82" t="s">
        <v>3291</v>
      </c>
      <c r="Z135" s="82" t="s">
        <v>3301</v>
      </c>
      <c r="AA135" s="82" t="s">
        <v>3293</v>
      </c>
      <c r="AB135" s="82" t="s">
        <v>3289</v>
      </c>
      <c r="AC135" s="82" t="s">
        <v>3291</v>
      </c>
      <c r="AD135" s="82" t="s">
        <v>2868</v>
      </c>
      <c r="AE135" s="82" t="s">
        <v>2868</v>
      </c>
      <c r="AF135" s="82" t="s">
        <v>3302</v>
      </c>
      <c r="AG135" s="82" t="s">
        <v>3293</v>
      </c>
      <c r="AH135" s="82" t="s">
        <v>3291</v>
      </c>
      <c r="AI135" s="82" t="s">
        <v>3291</v>
      </c>
      <c r="AJ135" s="82" t="s">
        <v>4290</v>
      </c>
      <c r="AK135" s="82" t="s">
        <v>3297</v>
      </c>
      <c r="AL135" s="82" t="s">
        <v>2868</v>
      </c>
      <c r="AM135" s="82" t="s">
        <v>2868</v>
      </c>
      <c r="AN135" s="82" t="s">
        <v>2868</v>
      </c>
      <c r="AO135" s="82" t="s">
        <v>2868</v>
      </c>
      <c r="AP135" s="82" t="s">
        <v>2868</v>
      </c>
      <c r="AQ135" s="82" t="s">
        <v>2868</v>
      </c>
      <c r="AR135" s="82" t="s">
        <v>2868</v>
      </c>
      <c r="AS135" s="82" t="s">
        <v>2868</v>
      </c>
      <c r="AT135" s="82" t="s">
        <v>2868</v>
      </c>
      <c r="AU135" s="82" t="s">
        <v>2868</v>
      </c>
      <c r="AV135" s="82" t="s">
        <v>2868</v>
      </c>
      <c r="AW135" s="82" t="s">
        <v>2868</v>
      </c>
      <c r="AX135" s="82" t="s">
        <v>4277</v>
      </c>
      <c r="AY135" s="82" t="s">
        <v>3289</v>
      </c>
      <c r="AZ135" s="82" t="s">
        <v>3294</v>
      </c>
      <c r="BA135" s="82" t="s">
        <v>3291</v>
      </c>
      <c r="BB135" s="82" t="s">
        <v>3301</v>
      </c>
      <c r="BC135" s="82" t="s">
        <v>3293</v>
      </c>
      <c r="BD135" s="82" t="s">
        <v>3289</v>
      </c>
      <c r="BE135" s="82" t="s">
        <v>3291</v>
      </c>
      <c r="BF135" s="82" t="s">
        <v>2868</v>
      </c>
      <c r="BG135" s="82" t="s">
        <v>2868</v>
      </c>
      <c r="BH135" s="82" t="s">
        <v>3302</v>
      </c>
      <c r="BI135" s="82" t="s">
        <v>3293</v>
      </c>
      <c r="BJ135" s="82" t="s">
        <v>3291</v>
      </c>
      <c r="BK135" s="82" t="s">
        <v>3291</v>
      </c>
      <c r="BL135" s="82" t="s">
        <v>4291</v>
      </c>
      <c r="BM135" s="82" t="s">
        <v>3289</v>
      </c>
      <c r="BN135" s="82" t="s">
        <v>3294</v>
      </c>
      <c r="BO135" s="82" t="s">
        <v>3291</v>
      </c>
      <c r="BP135" s="82" t="s">
        <v>3301</v>
      </c>
      <c r="BQ135" s="82" t="s">
        <v>3293</v>
      </c>
      <c r="BR135" s="82" t="s">
        <v>3289</v>
      </c>
      <c r="BS135" s="82" t="s">
        <v>3291</v>
      </c>
      <c r="BT135" s="82" t="s">
        <v>2868</v>
      </c>
      <c r="BU135" s="82" t="s">
        <v>2868</v>
      </c>
      <c r="BV135" s="82" t="s">
        <v>3302</v>
      </c>
      <c r="BW135" s="82" t="s">
        <v>3293</v>
      </c>
      <c r="BX135" s="82" t="s">
        <v>3291</v>
      </c>
      <c r="BY135" s="82" t="s">
        <v>3291</v>
      </c>
      <c r="BZ135" s="82" t="s">
        <v>4278</v>
      </c>
      <c r="CA135" s="82" t="s">
        <v>3289</v>
      </c>
      <c r="CB135" s="82" t="s">
        <v>3294</v>
      </c>
      <c r="CC135" s="82" t="s">
        <v>3291</v>
      </c>
      <c r="CD135" s="82" t="s">
        <v>3301</v>
      </c>
      <c r="CE135" s="82" t="s">
        <v>3293</v>
      </c>
      <c r="CF135" s="82" t="s">
        <v>3289</v>
      </c>
      <c r="CG135" s="82" t="s">
        <v>3291</v>
      </c>
      <c r="CH135" s="82" t="s">
        <v>2868</v>
      </c>
      <c r="CI135" s="82" t="s">
        <v>2868</v>
      </c>
      <c r="CJ135" s="82" t="s">
        <v>3302</v>
      </c>
      <c r="CK135" s="82" t="s">
        <v>3293</v>
      </c>
      <c r="CL135" s="82" t="s">
        <v>3291</v>
      </c>
      <c r="CM135" s="82" t="s">
        <v>3291</v>
      </c>
      <c r="CN135" s="82" t="s">
        <v>4298</v>
      </c>
      <c r="CO135" s="82" t="s">
        <v>3289</v>
      </c>
      <c r="CP135" s="82" t="s">
        <v>3294</v>
      </c>
      <c r="CQ135" s="82" t="s">
        <v>3291</v>
      </c>
      <c r="CR135" s="82" t="s">
        <v>3301</v>
      </c>
      <c r="CS135" s="82" t="s">
        <v>3293</v>
      </c>
      <c r="CT135" s="82" t="s">
        <v>3289</v>
      </c>
      <c r="CU135" s="82" t="s">
        <v>3291</v>
      </c>
      <c r="CV135" s="82" t="s">
        <v>2868</v>
      </c>
      <c r="CW135" s="82" t="s">
        <v>2868</v>
      </c>
      <c r="CX135" s="82" t="s">
        <v>3302</v>
      </c>
      <c r="CY135" s="82" t="s">
        <v>3293</v>
      </c>
      <c r="CZ135" s="82" t="s">
        <v>3291</v>
      </c>
      <c r="DA135" s="82" t="s">
        <v>3291</v>
      </c>
      <c r="DB135" s="82" t="s">
        <v>4279</v>
      </c>
      <c r="DC135" s="82" t="s">
        <v>3289</v>
      </c>
      <c r="DD135" s="82" t="s">
        <v>3294</v>
      </c>
      <c r="DE135" s="82" t="s">
        <v>3291</v>
      </c>
      <c r="DF135" s="82" t="s">
        <v>3301</v>
      </c>
      <c r="DG135" s="82" t="s">
        <v>3293</v>
      </c>
      <c r="DH135" s="82" t="s">
        <v>3289</v>
      </c>
      <c r="DI135" s="82" t="s">
        <v>3291</v>
      </c>
      <c r="DJ135" s="82" t="s">
        <v>2868</v>
      </c>
      <c r="DK135" s="82" t="s">
        <v>2868</v>
      </c>
      <c r="DL135" s="82" t="s">
        <v>3302</v>
      </c>
      <c r="DM135" s="82" t="s">
        <v>3293</v>
      </c>
      <c r="DN135" s="82" t="s">
        <v>3291</v>
      </c>
      <c r="DO135" s="82" t="s">
        <v>3291</v>
      </c>
      <c r="DP135" s="82" t="s">
        <v>4280</v>
      </c>
      <c r="DQ135" s="82" t="s">
        <v>3289</v>
      </c>
      <c r="DR135" s="82" t="s">
        <v>3294</v>
      </c>
      <c r="DS135" s="82" t="s">
        <v>3291</v>
      </c>
      <c r="DT135" s="82" t="s">
        <v>3301</v>
      </c>
      <c r="DU135" s="82" t="s">
        <v>3293</v>
      </c>
      <c r="DV135" s="82" t="s">
        <v>3289</v>
      </c>
      <c r="DW135" s="82" t="s">
        <v>3291</v>
      </c>
      <c r="DX135" s="82" t="s">
        <v>2868</v>
      </c>
      <c r="DY135" s="82" t="s">
        <v>2868</v>
      </c>
      <c r="DZ135" s="82" t="s">
        <v>3302</v>
      </c>
      <c r="EA135" s="82" t="s">
        <v>3293</v>
      </c>
      <c r="EB135" s="82" t="s">
        <v>3291</v>
      </c>
      <c r="EC135" s="82" t="s">
        <v>3291</v>
      </c>
      <c r="ED135" s="82" t="s">
        <v>4281</v>
      </c>
      <c r="EE135" s="82" t="s">
        <v>3289</v>
      </c>
      <c r="EF135" s="82" t="s">
        <v>3298</v>
      </c>
      <c r="EG135" s="82" t="s">
        <v>3293</v>
      </c>
      <c r="EH135" s="82" t="s">
        <v>3307</v>
      </c>
      <c r="EI135" s="82" t="s">
        <v>3291</v>
      </c>
      <c r="EJ135" s="82" t="s">
        <v>3289</v>
      </c>
      <c r="EK135" s="82" t="s">
        <v>3291</v>
      </c>
      <c r="EL135" s="82" t="s">
        <v>2868</v>
      </c>
      <c r="EM135" s="82" t="s">
        <v>2868</v>
      </c>
      <c r="EN135" s="82" t="s">
        <v>3302</v>
      </c>
      <c r="EO135" s="82" t="s">
        <v>3293</v>
      </c>
      <c r="EP135" s="82" t="s">
        <v>3291</v>
      </c>
      <c r="EQ135" s="82" t="s">
        <v>3291</v>
      </c>
      <c r="ER135" s="82" t="s">
        <v>4292</v>
      </c>
      <c r="ES135" s="82" t="s">
        <v>3297</v>
      </c>
      <c r="ET135" s="82" t="s">
        <v>2868</v>
      </c>
      <c r="EU135" s="82" t="s">
        <v>2868</v>
      </c>
      <c r="EV135" s="82" t="s">
        <v>2868</v>
      </c>
      <c r="EW135" s="82" t="s">
        <v>2868</v>
      </c>
      <c r="EX135" s="82" t="s">
        <v>2868</v>
      </c>
      <c r="EY135" s="82" t="s">
        <v>2868</v>
      </c>
      <c r="EZ135" s="82" t="s">
        <v>2868</v>
      </c>
      <c r="FA135" s="82" t="s">
        <v>2868</v>
      </c>
      <c r="FB135" s="82" t="s">
        <v>2868</v>
      </c>
      <c r="FC135" s="82" t="s">
        <v>2868</v>
      </c>
      <c r="FD135" s="82" t="s">
        <v>2868</v>
      </c>
      <c r="FE135" s="82" t="s">
        <v>2868</v>
      </c>
      <c r="FF135" s="82" t="s">
        <v>4282</v>
      </c>
      <c r="FG135" s="82" t="s">
        <v>3289</v>
      </c>
      <c r="FH135" s="82" t="s">
        <v>3294</v>
      </c>
      <c r="FI135" s="82" t="s">
        <v>3291</v>
      </c>
      <c r="FJ135" s="82" t="s">
        <v>3301</v>
      </c>
      <c r="FK135" s="82" t="s">
        <v>3293</v>
      </c>
      <c r="FL135" s="82" t="s">
        <v>3289</v>
      </c>
      <c r="FM135" s="82" t="s">
        <v>3291</v>
      </c>
      <c r="FN135" s="82" t="s">
        <v>2868</v>
      </c>
      <c r="FO135" s="82" t="s">
        <v>2868</v>
      </c>
      <c r="FP135" s="82" t="s">
        <v>3302</v>
      </c>
      <c r="FQ135" s="82" t="s">
        <v>3293</v>
      </c>
      <c r="FR135" s="82" t="s">
        <v>3291</v>
      </c>
      <c r="FS135" s="82" t="s">
        <v>3291</v>
      </c>
      <c r="FT135" s="82" t="s">
        <v>4283</v>
      </c>
      <c r="FU135" s="82" t="s">
        <v>3289</v>
      </c>
      <c r="FV135" s="82" t="s">
        <v>3294</v>
      </c>
      <c r="FW135" s="82" t="s">
        <v>3291</v>
      </c>
      <c r="FX135" s="82" t="s">
        <v>3301</v>
      </c>
      <c r="FY135" s="82" t="s">
        <v>3293</v>
      </c>
      <c r="FZ135" s="82" t="s">
        <v>3289</v>
      </c>
      <c r="GA135" s="82" t="s">
        <v>3291</v>
      </c>
      <c r="GB135" s="82" t="s">
        <v>2868</v>
      </c>
      <c r="GC135" s="82" t="s">
        <v>2868</v>
      </c>
      <c r="GD135" s="82" t="s">
        <v>3302</v>
      </c>
      <c r="GE135" s="82" t="s">
        <v>3293</v>
      </c>
      <c r="GF135" s="82" t="s">
        <v>3291</v>
      </c>
      <c r="GG135" s="82" t="s">
        <v>3291</v>
      </c>
      <c r="GH135" s="82" t="s">
        <v>4293</v>
      </c>
      <c r="GI135" s="82" t="s">
        <v>3289</v>
      </c>
      <c r="GJ135" s="82" t="s">
        <v>3294</v>
      </c>
      <c r="GK135" s="82" t="s">
        <v>3291</v>
      </c>
      <c r="GL135" s="82" t="s">
        <v>3334</v>
      </c>
      <c r="GM135" s="82" t="s">
        <v>3291</v>
      </c>
      <c r="GN135" s="82" t="s">
        <v>3289</v>
      </c>
      <c r="GO135" s="82" t="s">
        <v>3291</v>
      </c>
      <c r="GP135" s="82" t="s">
        <v>2868</v>
      </c>
      <c r="GQ135" s="82" t="s">
        <v>2868</v>
      </c>
      <c r="GR135" s="82" t="s">
        <v>3302</v>
      </c>
      <c r="GS135" s="82" t="s">
        <v>3293</v>
      </c>
      <c r="GT135" s="82" t="s">
        <v>3304</v>
      </c>
      <c r="GU135" s="82" t="s">
        <v>3293</v>
      </c>
      <c r="GV135" s="82" t="s">
        <v>4284</v>
      </c>
      <c r="GW135" s="82" t="s">
        <v>3289</v>
      </c>
      <c r="GX135" s="82" t="s">
        <v>3294</v>
      </c>
      <c r="GY135" s="82" t="s">
        <v>3291</v>
      </c>
      <c r="GZ135" s="82" t="s">
        <v>3298</v>
      </c>
      <c r="HA135" s="82" t="s">
        <v>3293</v>
      </c>
      <c r="HB135" s="82" t="s">
        <v>3289</v>
      </c>
      <c r="HC135" s="82" t="s">
        <v>3291</v>
      </c>
      <c r="HD135" s="82" t="s">
        <v>2868</v>
      </c>
      <c r="HE135" s="82" t="s">
        <v>2868</v>
      </c>
      <c r="HF135" s="82" t="s">
        <v>3302</v>
      </c>
      <c r="HG135" s="82" t="s">
        <v>3293</v>
      </c>
      <c r="HH135" s="82" t="s">
        <v>3297</v>
      </c>
      <c r="HI135" s="82" t="s">
        <v>3291</v>
      </c>
      <c r="HJ135" s="82" t="s">
        <v>4294</v>
      </c>
      <c r="HK135" s="82" t="s">
        <v>3289</v>
      </c>
      <c r="HL135" s="82" t="s">
        <v>3294</v>
      </c>
      <c r="HM135" s="82" t="s">
        <v>3291</v>
      </c>
      <c r="HN135" s="82" t="s">
        <v>3298</v>
      </c>
      <c r="HO135" s="82" t="s">
        <v>3291</v>
      </c>
      <c r="HP135" s="82" t="s">
        <v>3289</v>
      </c>
      <c r="HQ135" s="82" t="s">
        <v>3291</v>
      </c>
      <c r="HR135" s="82" t="s">
        <v>2868</v>
      </c>
      <c r="HS135" s="82" t="s">
        <v>2868</v>
      </c>
      <c r="HT135" s="82" t="s">
        <v>3302</v>
      </c>
      <c r="HU135" s="82" t="s">
        <v>3293</v>
      </c>
      <c r="HV135" s="82" t="s">
        <v>3289</v>
      </c>
      <c r="HW135" s="82" t="s">
        <v>3293</v>
      </c>
      <c r="HX135" s="82" t="s">
        <v>4285</v>
      </c>
      <c r="HY135" s="82" t="s">
        <v>3297</v>
      </c>
      <c r="HZ135" s="82" t="s">
        <v>2868</v>
      </c>
      <c r="IA135" s="82" t="s">
        <v>2868</v>
      </c>
      <c r="IB135" s="82" t="s">
        <v>2868</v>
      </c>
      <c r="IC135" s="82" t="s">
        <v>2868</v>
      </c>
      <c r="ID135" s="82" t="s">
        <v>2868</v>
      </c>
      <c r="IE135" s="82" t="s">
        <v>2868</v>
      </c>
      <c r="IF135" s="82" t="s">
        <v>2868</v>
      </c>
      <c r="IG135" s="82" t="s">
        <v>2868</v>
      </c>
      <c r="IH135" s="82" t="s">
        <v>2868</v>
      </c>
      <c r="II135" s="82" t="s">
        <v>2868</v>
      </c>
      <c r="IJ135" s="82" t="s">
        <v>2868</v>
      </c>
      <c r="IK135" s="82" t="s">
        <v>2868</v>
      </c>
      <c r="IL135" s="82" t="s">
        <v>4286</v>
      </c>
      <c r="IM135" s="82" t="s">
        <v>3297</v>
      </c>
      <c r="IN135" s="82" t="s">
        <v>2868</v>
      </c>
      <c r="IO135" s="82" t="s">
        <v>2868</v>
      </c>
      <c r="IP135" s="82" t="s">
        <v>2868</v>
      </c>
      <c r="IQ135" s="82" t="s">
        <v>2868</v>
      </c>
      <c r="IR135" s="82" t="s">
        <v>2868</v>
      </c>
      <c r="IS135" s="82" t="s">
        <v>2868</v>
      </c>
      <c r="IT135" s="82" t="s">
        <v>2868</v>
      </c>
      <c r="IU135" s="82" t="s">
        <v>2868</v>
      </c>
      <c r="IV135" s="82" t="s">
        <v>2868</v>
      </c>
      <c r="IW135" s="82" t="s">
        <v>2868</v>
      </c>
      <c r="IX135" s="82" t="s">
        <v>2868</v>
      </c>
      <c r="IY135" s="82" t="s">
        <v>2868</v>
      </c>
      <c r="IZ135" s="82" t="s">
        <v>4287</v>
      </c>
      <c r="JA135" s="82" t="s">
        <v>3289</v>
      </c>
      <c r="JB135" s="82" t="s">
        <v>3330</v>
      </c>
      <c r="JC135" s="82" t="s">
        <v>3291</v>
      </c>
      <c r="JD135" s="82" t="s">
        <v>3297</v>
      </c>
      <c r="JE135" s="82" t="s">
        <v>3291</v>
      </c>
      <c r="JF135" s="82" t="s">
        <v>3289</v>
      </c>
      <c r="JG135" s="82" t="s">
        <v>3291</v>
      </c>
      <c r="JH135" s="82" t="s">
        <v>2868</v>
      </c>
      <c r="JI135" s="82" t="s">
        <v>2868</v>
      </c>
      <c r="JJ135" s="82" t="s">
        <v>3302</v>
      </c>
      <c r="JK135" s="82" t="s">
        <v>3293</v>
      </c>
      <c r="JL135" s="82" t="s">
        <v>3311</v>
      </c>
      <c r="JM135" s="82" t="s">
        <v>3293</v>
      </c>
      <c r="JN135" s="82" t="s">
        <v>4288</v>
      </c>
      <c r="JO135" s="82" t="s">
        <v>3289</v>
      </c>
      <c r="JP135" s="82" t="s">
        <v>2868</v>
      </c>
      <c r="JQ135" s="82" t="s">
        <v>2868</v>
      </c>
      <c r="JR135" s="82" t="s">
        <v>2868</v>
      </c>
      <c r="JS135" s="82" t="s">
        <v>2868</v>
      </c>
      <c r="JT135" s="82" t="s">
        <v>2868</v>
      </c>
      <c r="JU135" s="82" t="s">
        <v>2868</v>
      </c>
      <c r="JV135" s="82" t="s">
        <v>2868</v>
      </c>
      <c r="JW135" s="82" t="s">
        <v>2868</v>
      </c>
      <c r="JX135" s="82" t="s">
        <v>2868</v>
      </c>
      <c r="JY135" s="82" t="s">
        <v>2868</v>
      </c>
      <c r="JZ135" s="82" t="s">
        <v>2868</v>
      </c>
      <c r="KA135" s="82" t="s">
        <v>2868</v>
      </c>
      <c r="KB135" s="82" t="s">
        <v>4295</v>
      </c>
      <c r="KC135" s="82" t="s">
        <v>3289</v>
      </c>
      <c r="KD135" s="82" t="s">
        <v>3294</v>
      </c>
      <c r="KE135" s="82" t="s">
        <v>3291</v>
      </c>
      <c r="KF135" s="82" t="s">
        <v>3301</v>
      </c>
      <c r="KG135" s="82" t="s">
        <v>3293</v>
      </c>
      <c r="KH135" s="82" t="s">
        <v>3289</v>
      </c>
      <c r="KI135" s="82" t="s">
        <v>3291</v>
      </c>
      <c r="KJ135" s="82" t="s">
        <v>2868</v>
      </c>
      <c r="KK135" s="82" t="s">
        <v>2868</v>
      </c>
      <c r="KL135" s="82" t="s">
        <v>3302</v>
      </c>
      <c r="KM135" s="82" t="s">
        <v>3293</v>
      </c>
      <c r="KN135" s="82" t="s">
        <v>3291</v>
      </c>
      <c r="KO135" s="82" t="s">
        <v>3291</v>
      </c>
      <c r="KP135" s="82" t="s">
        <v>4289</v>
      </c>
      <c r="KQ135" s="82" t="s">
        <v>3289</v>
      </c>
      <c r="KR135" s="82" t="s">
        <v>3294</v>
      </c>
      <c r="KS135" s="82" t="s">
        <v>3291</v>
      </c>
      <c r="KT135" s="82" t="s">
        <v>3301</v>
      </c>
      <c r="KU135" s="82" t="s">
        <v>3293</v>
      </c>
      <c r="KV135" s="82" t="s">
        <v>3289</v>
      </c>
      <c r="KW135" s="82" t="s">
        <v>3291</v>
      </c>
      <c r="KX135" s="82" t="s">
        <v>2868</v>
      </c>
      <c r="KY135" s="82" t="s">
        <v>2868</v>
      </c>
      <c r="KZ135" s="82" t="s">
        <v>3302</v>
      </c>
      <c r="LA135" s="82" t="s">
        <v>3293</v>
      </c>
      <c r="LB135" s="82" t="s">
        <v>3291</v>
      </c>
      <c r="LC135" s="82" t="s">
        <v>3291</v>
      </c>
      <c r="LD135" s="82" t="s">
        <v>2868</v>
      </c>
      <c r="LE135" s="82" t="s">
        <v>2868</v>
      </c>
      <c r="LF135" s="82" t="s">
        <v>2868</v>
      </c>
      <c r="LG135" s="82" t="s">
        <v>2868</v>
      </c>
      <c r="LH135" s="82" t="s">
        <v>2868</v>
      </c>
      <c r="LI135" s="82" t="s">
        <v>2868</v>
      </c>
      <c r="LJ135" s="82" t="s">
        <v>2868</v>
      </c>
      <c r="LK135" s="82" t="s">
        <v>2868</v>
      </c>
      <c r="LL135" s="82" t="s">
        <v>2868</v>
      </c>
      <c r="LM135" s="82" t="s">
        <v>2868</v>
      </c>
      <c r="LN135" s="82" t="s">
        <v>2868</v>
      </c>
      <c r="LO135" s="82" t="s">
        <v>2868</v>
      </c>
      <c r="LP135" s="82" t="s">
        <v>2868</v>
      </c>
      <c r="LQ135" s="82" t="s">
        <v>2868</v>
      </c>
      <c r="LR135" s="82" t="s">
        <v>2868</v>
      </c>
      <c r="LS135" s="82" t="s">
        <v>2868</v>
      </c>
      <c r="LT135" s="82" t="s">
        <v>2868</v>
      </c>
      <c r="LU135" s="82" t="s">
        <v>2868</v>
      </c>
      <c r="LV135" s="82" t="s">
        <v>2868</v>
      </c>
      <c r="LW135" s="82" t="s">
        <v>2868</v>
      </c>
      <c r="LX135" s="82" t="s">
        <v>2868</v>
      </c>
      <c r="LY135" s="82" t="s">
        <v>2868</v>
      </c>
      <c r="LZ135" s="82" t="s">
        <v>2868</v>
      </c>
      <c r="MA135" s="82" t="s">
        <v>2868</v>
      </c>
      <c r="MB135" s="82" t="s">
        <v>2868</v>
      </c>
      <c r="MC135" s="82" t="s">
        <v>2868</v>
      </c>
      <c r="MD135" s="82" t="s">
        <v>2868</v>
      </c>
      <c r="ME135" s="82" t="s">
        <v>2868</v>
      </c>
      <c r="MF135" s="82" t="s">
        <v>2868</v>
      </c>
      <c r="MG135" s="82" t="s">
        <v>2868</v>
      </c>
      <c r="MH135" s="82" t="s">
        <v>2868</v>
      </c>
      <c r="MI135" s="82" t="s">
        <v>2868</v>
      </c>
      <c r="MJ135" s="82" t="s">
        <v>2868</v>
      </c>
      <c r="MK135" s="82" t="s">
        <v>2868</v>
      </c>
      <c r="ML135" s="82" t="s">
        <v>2868</v>
      </c>
      <c r="MM135" s="82" t="s">
        <v>2868</v>
      </c>
      <c r="MN135" s="82" t="s">
        <v>2868</v>
      </c>
      <c r="MO135" s="82" t="s">
        <v>2868</v>
      </c>
      <c r="MP135" s="82" t="s">
        <v>2868</v>
      </c>
      <c r="MQ135" s="82" t="s">
        <v>2868</v>
      </c>
      <c r="MR135" s="82" t="s">
        <v>2868</v>
      </c>
      <c r="MS135" s="82" t="s">
        <v>2868</v>
      </c>
      <c r="MT135" s="82" t="s">
        <v>2868</v>
      </c>
      <c r="MU135" s="82" t="s">
        <v>2868</v>
      </c>
      <c r="MV135" s="82" t="s">
        <v>2868</v>
      </c>
      <c r="MW135" s="82" t="s">
        <v>2868</v>
      </c>
      <c r="MX135" s="82" t="s">
        <v>2868</v>
      </c>
      <c r="MY135" s="82" t="s">
        <v>2868</v>
      </c>
      <c r="MZ135" s="82" t="s">
        <v>2868</v>
      </c>
      <c r="NA135" s="82" t="s">
        <v>2868</v>
      </c>
      <c r="NB135" s="82" t="s">
        <v>2868</v>
      </c>
      <c r="NC135" s="82" t="s">
        <v>2868</v>
      </c>
      <c r="ND135" s="82" t="s">
        <v>2868</v>
      </c>
      <c r="NE135" s="82" t="s">
        <v>2868</v>
      </c>
      <c r="NF135" s="82" t="s">
        <v>2868</v>
      </c>
      <c r="NG135" s="82" t="s">
        <v>2868</v>
      </c>
      <c r="NH135" s="82" t="s">
        <v>2868</v>
      </c>
      <c r="NI135" s="82" t="s">
        <v>2868</v>
      </c>
      <c r="NJ135" s="82" t="s">
        <v>2868</v>
      </c>
      <c r="NK135" s="82" t="s">
        <v>2868</v>
      </c>
      <c r="NL135" s="82" t="s">
        <v>2868</v>
      </c>
      <c r="NM135" s="82" t="s">
        <v>2868</v>
      </c>
      <c r="NN135" s="82" t="s">
        <v>2868</v>
      </c>
      <c r="NO135" s="82" t="s">
        <v>2868</v>
      </c>
      <c r="NP135" s="82" t="s">
        <v>2868</v>
      </c>
      <c r="NQ135" s="82" t="s">
        <v>2868</v>
      </c>
      <c r="NR135" s="82" t="s">
        <v>2868</v>
      </c>
      <c r="NS135" s="82" t="s">
        <v>2868</v>
      </c>
      <c r="NT135" s="82" t="s">
        <v>2868</v>
      </c>
      <c r="NU135" s="82" t="s">
        <v>2868</v>
      </c>
      <c r="NV135" s="82" t="s">
        <v>2868</v>
      </c>
      <c r="NW135" s="82" t="s">
        <v>2868</v>
      </c>
      <c r="NX135" s="82" t="s">
        <v>2868</v>
      </c>
      <c r="NY135" s="82" t="s">
        <v>2868</v>
      </c>
      <c r="NZ135" s="82" t="s">
        <v>2868</v>
      </c>
      <c r="OA135" s="82" t="s">
        <v>2868</v>
      </c>
      <c r="OB135" s="82" t="s">
        <v>2868</v>
      </c>
      <c r="OC135" s="82" t="s">
        <v>2868</v>
      </c>
      <c r="OD135" s="82" t="s">
        <v>2868</v>
      </c>
      <c r="OE135" s="82" t="s">
        <v>2868</v>
      </c>
      <c r="OF135" s="82" t="s">
        <v>2868</v>
      </c>
      <c r="OG135" s="82" t="s">
        <v>2868</v>
      </c>
      <c r="OH135" s="82" t="s">
        <v>2868</v>
      </c>
      <c r="OI135" s="82" t="s">
        <v>2868</v>
      </c>
      <c r="OJ135" s="82" t="s">
        <v>2868</v>
      </c>
      <c r="OK135" s="82" t="s">
        <v>2868</v>
      </c>
      <c r="OL135" s="82" t="s">
        <v>2868</v>
      </c>
      <c r="OM135" s="82" t="s">
        <v>2868</v>
      </c>
      <c r="ON135" s="82" t="s">
        <v>2868</v>
      </c>
      <c r="OO135" s="82" t="s">
        <v>2868</v>
      </c>
      <c r="OP135" s="82" t="s">
        <v>2868</v>
      </c>
      <c r="OQ135" s="82" t="s">
        <v>2868</v>
      </c>
      <c r="OR135" s="82" t="s">
        <v>2868</v>
      </c>
      <c r="OS135" s="82" t="s">
        <v>2868</v>
      </c>
      <c r="OT135" s="82" t="s">
        <v>2868</v>
      </c>
      <c r="OU135" s="82" t="s">
        <v>2868</v>
      </c>
      <c r="OV135" s="82" t="s">
        <v>2868</v>
      </c>
      <c r="OW135" s="82" t="s">
        <v>2868</v>
      </c>
      <c r="OX135" s="82" t="s">
        <v>2868</v>
      </c>
      <c r="OY135" s="82" t="s">
        <v>2868</v>
      </c>
      <c r="OZ135" s="82" t="s">
        <v>2868</v>
      </c>
      <c r="PA135" s="82" t="s">
        <v>2868</v>
      </c>
      <c r="PB135" s="82" t="s">
        <v>2868</v>
      </c>
      <c r="PC135" s="82" t="s">
        <v>2868</v>
      </c>
      <c r="PD135" s="82" t="s">
        <v>2868</v>
      </c>
      <c r="PE135" s="82" t="s">
        <v>2868</v>
      </c>
      <c r="PF135" s="82" t="s">
        <v>2868</v>
      </c>
      <c r="PG135" s="82" t="s">
        <v>2868</v>
      </c>
      <c r="PH135" s="82" t="s">
        <v>2868</v>
      </c>
      <c r="PI135" s="82" t="s">
        <v>2868</v>
      </c>
      <c r="PJ135" s="82" t="s">
        <v>2868</v>
      </c>
      <c r="PK135" s="82" t="s">
        <v>2868</v>
      </c>
      <c r="PL135" s="82" t="s">
        <v>2868</v>
      </c>
      <c r="PM135" s="82" t="s">
        <v>2868</v>
      </c>
      <c r="PN135" s="82" t="s">
        <v>2868</v>
      </c>
      <c r="PO135" s="82" t="s">
        <v>2868</v>
      </c>
      <c r="PP135" s="82" t="s">
        <v>2868</v>
      </c>
      <c r="PQ135" s="82" t="s">
        <v>2868</v>
      </c>
      <c r="PR135" s="82" t="s">
        <v>2868</v>
      </c>
      <c r="PS135" s="82" t="s">
        <v>2868</v>
      </c>
      <c r="PT135" s="82" t="s">
        <v>2868</v>
      </c>
      <c r="PU135" s="82" t="s">
        <v>2868</v>
      </c>
      <c r="PV135" s="82" t="s">
        <v>2868</v>
      </c>
      <c r="PW135" s="82" t="s">
        <v>2868</v>
      </c>
      <c r="PX135" s="82" t="s">
        <v>2868</v>
      </c>
      <c r="PY135" s="82" t="s">
        <v>2868</v>
      </c>
      <c r="PZ135" s="82" t="s">
        <v>2868</v>
      </c>
      <c r="QA135" s="82" t="s">
        <v>2868</v>
      </c>
      <c r="QB135" s="82" t="s">
        <v>2868</v>
      </c>
      <c r="QC135" s="82" t="s">
        <v>2868</v>
      </c>
      <c r="QD135" s="82" t="s">
        <v>2868</v>
      </c>
      <c r="QE135" s="82" t="s">
        <v>2868</v>
      </c>
      <c r="QF135" s="82" t="s">
        <v>2868</v>
      </c>
      <c r="QG135" s="82" t="s">
        <v>2868</v>
      </c>
      <c r="QH135" s="82" t="s">
        <v>2868</v>
      </c>
      <c r="QI135" s="82" t="s">
        <v>2868</v>
      </c>
      <c r="QJ135" s="82" t="s">
        <v>2868</v>
      </c>
      <c r="QK135" s="82" t="s">
        <v>2868</v>
      </c>
      <c r="QL135" s="82" t="s">
        <v>2868</v>
      </c>
      <c r="QM135" s="82" t="s">
        <v>2868</v>
      </c>
    </row>
  </sheetData>
  <phoneticPr fontId="18"/>
  <pageMargins left="0.25" right="0.17" top="1" bottom="1" header="0.51200000000000001" footer="0.51200000000000001"/>
  <pageSetup paperSize="8" scale="29" orientation="landscape"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tabColor theme="4"/>
  </sheetPr>
  <dimension ref="A1:B420"/>
  <sheetViews>
    <sheetView tabSelected="1" topLeftCell="A295" workbookViewId="0">
      <selection activeCell="A51" sqref="A51"/>
    </sheetView>
  </sheetViews>
  <sheetFormatPr defaultColWidth="8.6640625" defaultRowHeight="17"/>
  <cols>
    <col min="1" max="1" width="13.08203125" style="132" bestFit="1" customWidth="1"/>
    <col min="2" max="2" width="12.08203125" style="132" bestFit="1" customWidth="1"/>
    <col min="3" max="16384" width="8.6640625" style="133"/>
  </cols>
  <sheetData>
    <row r="1" spans="1:2">
      <c r="A1" s="131" t="s">
        <v>2023</v>
      </c>
    </row>
    <row r="2" spans="1:2">
      <c r="A2" s="132" t="s">
        <v>2024</v>
      </c>
      <c r="B2" s="134">
        <v>45292</v>
      </c>
    </row>
    <row r="3" spans="1:2">
      <c r="A3" s="132" t="s">
        <v>2025</v>
      </c>
      <c r="B3" s="134">
        <v>45293</v>
      </c>
    </row>
    <row r="4" spans="1:2">
      <c r="A4" s="132" t="s">
        <v>2025</v>
      </c>
      <c r="B4" s="134">
        <v>45294</v>
      </c>
    </row>
    <row r="5" spans="1:2">
      <c r="A5" s="132" t="s">
        <v>2026</v>
      </c>
      <c r="B5" s="134">
        <v>45299</v>
      </c>
    </row>
    <row r="6" spans="1:2">
      <c r="A6" s="132" t="s">
        <v>2027</v>
      </c>
      <c r="B6" s="134">
        <v>45333</v>
      </c>
    </row>
    <row r="7" spans="1:2">
      <c r="A7" s="132" t="s">
        <v>2028</v>
      </c>
      <c r="B7" s="134">
        <v>45334</v>
      </c>
    </row>
    <row r="8" spans="1:2">
      <c r="A8" s="132" t="s">
        <v>2029</v>
      </c>
      <c r="B8" s="134">
        <v>45345</v>
      </c>
    </row>
    <row r="9" spans="1:2">
      <c r="A9" s="132" t="s">
        <v>2030</v>
      </c>
      <c r="B9" s="134">
        <v>45371</v>
      </c>
    </row>
    <row r="10" spans="1:2">
      <c r="A10" s="132" t="s">
        <v>2031</v>
      </c>
      <c r="B10" s="134">
        <v>45411</v>
      </c>
    </row>
    <row r="11" spans="1:2">
      <c r="A11" s="132" t="s">
        <v>2032</v>
      </c>
      <c r="B11" s="134">
        <v>45415</v>
      </c>
    </row>
    <row r="12" spans="1:2">
      <c r="A12" s="132" t="s">
        <v>2033</v>
      </c>
      <c r="B12" s="134">
        <v>45416</v>
      </c>
    </row>
    <row r="13" spans="1:2">
      <c r="A13" s="132" t="s">
        <v>2034</v>
      </c>
      <c r="B13" s="134">
        <v>45417</v>
      </c>
    </row>
    <row r="14" spans="1:2">
      <c r="A14" s="132" t="s">
        <v>2028</v>
      </c>
      <c r="B14" s="134">
        <v>45418</v>
      </c>
    </row>
    <row r="15" spans="1:2">
      <c r="A15" s="132" t="s">
        <v>2035</v>
      </c>
      <c r="B15" s="134">
        <v>45488</v>
      </c>
    </row>
    <row r="16" spans="1:2">
      <c r="A16" s="132" t="s">
        <v>2036</v>
      </c>
      <c r="B16" s="134">
        <v>45515</v>
      </c>
    </row>
    <row r="17" spans="1:2">
      <c r="A17" s="132" t="s">
        <v>2028</v>
      </c>
      <c r="B17" s="134">
        <v>45516</v>
      </c>
    </row>
    <row r="18" spans="1:2">
      <c r="A18" s="132" t="s">
        <v>2037</v>
      </c>
      <c r="B18" s="134">
        <v>45551</v>
      </c>
    </row>
    <row r="19" spans="1:2">
      <c r="A19" s="132" t="s">
        <v>2038</v>
      </c>
      <c r="B19" s="134">
        <v>45557</v>
      </c>
    </row>
    <row r="20" spans="1:2">
      <c r="A20" s="132" t="s">
        <v>2028</v>
      </c>
      <c r="B20" s="134">
        <v>45558</v>
      </c>
    </row>
    <row r="21" spans="1:2">
      <c r="A21" s="132" t="s">
        <v>2039</v>
      </c>
      <c r="B21" s="134">
        <v>45579</v>
      </c>
    </row>
    <row r="22" spans="1:2">
      <c r="A22" s="132" t="s">
        <v>2040</v>
      </c>
      <c r="B22" s="134">
        <v>45599</v>
      </c>
    </row>
    <row r="23" spans="1:2">
      <c r="A23" s="132" t="s">
        <v>2028</v>
      </c>
      <c r="B23" s="134">
        <v>45600</v>
      </c>
    </row>
    <row r="24" spans="1:2">
      <c r="A24" s="132" t="s">
        <v>2041</v>
      </c>
      <c r="B24" s="134">
        <v>45619</v>
      </c>
    </row>
    <row r="25" spans="1:2">
      <c r="A25" s="132" t="s">
        <v>2024</v>
      </c>
      <c r="B25" s="134">
        <v>45658</v>
      </c>
    </row>
    <row r="26" spans="1:2">
      <c r="A26" s="132" t="s">
        <v>2025</v>
      </c>
      <c r="B26" s="134">
        <v>45659</v>
      </c>
    </row>
    <row r="27" spans="1:2">
      <c r="A27" s="132" t="s">
        <v>2025</v>
      </c>
      <c r="B27" s="134">
        <v>45660</v>
      </c>
    </row>
    <row r="28" spans="1:2">
      <c r="A28" s="132" t="s">
        <v>2026</v>
      </c>
      <c r="B28" s="134">
        <v>45670</v>
      </c>
    </row>
    <row r="29" spans="1:2">
      <c r="A29" s="132" t="s">
        <v>2027</v>
      </c>
      <c r="B29" s="134">
        <v>45699</v>
      </c>
    </row>
    <row r="30" spans="1:2">
      <c r="A30" s="132" t="s">
        <v>2029</v>
      </c>
      <c r="B30" s="134">
        <v>45711</v>
      </c>
    </row>
    <row r="31" spans="1:2">
      <c r="A31" s="132" t="s">
        <v>2028</v>
      </c>
      <c r="B31" s="134">
        <v>45712</v>
      </c>
    </row>
    <row r="32" spans="1:2">
      <c r="A32" s="132" t="s">
        <v>2030</v>
      </c>
      <c r="B32" s="134">
        <v>45736</v>
      </c>
    </row>
    <row r="33" spans="1:2">
      <c r="A33" s="132" t="s">
        <v>2031</v>
      </c>
      <c r="B33" s="134">
        <v>45776</v>
      </c>
    </row>
    <row r="34" spans="1:2">
      <c r="A34" s="132" t="s">
        <v>2032</v>
      </c>
      <c r="B34" s="134">
        <v>45780</v>
      </c>
    </row>
    <row r="35" spans="1:2">
      <c r="A35" s="132" t="s">
        <v>2033</v>
      </c>
      <c r="B35" s="134">
        <v>45781</v>
      </c>
    </row>
    <row r="36" spans="1:2">
      <c r="A36" s="132" t="s">
        <v>2034</v>
      </c>
      <c r="B36" s="134">
        <v>45782</v>
      </c>
    </row>
    <row r="37" spans="1:2">
      <c r="A37" s="132" t="s">
        <v>2028</v>
      </c>
      <c r="B37" s="134">
        <v>45783</v>
      </c>
    </row>
    <row r="38" spans="1:2">
      <c r="A38" s="132" t="s">
        <v>2035</v>
      </c>
      <c r="B38" s="134">
        <v>45859</v>
      </c>
    </row>
    <row r="39" spans="1:2">
      <c r="A39" s="132" t="s">
        <v>2036</v>
      </c>
      <c r="B39" s="134">
        <v>45880</v>
      </c>
    </row>
    <row r="40" spans="1:2">
      <c r="A40" s="132" t="s">
        <v>2037</v>
      </c>
      <c r="B40" s="134">
        <v>45915</v>
      </c>
    </row>
    <row r="41" spans="1:2">
      <c r="A41" s="132" t="s">
        <v>2038</v>
      </c>
      <c r="B41" s="134">
        <v>45923</v>
      </c>
    </row>
    <row r="42" spans="1:2">
      <c r="A42" s="132" t="s">
        <v>2039</v>
      </c>
      <c r="B42" s="134">
        <v>45943</v>
      </c>
    </row>
    <row r="43" spans="1:2">
      <c r="A43" s="132" t="s">
        <v>2040</v>
      </c>
      <c r="B43" s="134">
        <v>45964</v>
      </c>
    </row>
    <row r="44" spans="1:2">
      <c r="A44" s="132" t="s">
        <v>2041</v>
      </c>
      <c r="B44" s="134">
        <v>45984</v>
      </c>
    </row>
    <row r="45" spans="1:2">
      <c r="A45" s="132" t="s">
        <v>2028</v>
      </c>
      <c r="B45" s="134">
        <v>45985</v>
      </c>
    </row>
    <row r="46" spans="1:2">
      <c r="A46" s="132" t="s">
        <v>2024</v>
      </c>
      <c r="B46" s="134">
        <v>46023</v>
      </c>
    </row>
    <row r="47" spans="1:2">
      <c r="A47" s="132" t="s">
        <v>2025</v>
      </c>
      <c r="B47" s="134">
        <v>46024</v>
      </c>
    </row>
    <row r="48" spans="1:2">
      <c r="A48" s="132" t="s">
        <v>2025</v>
      </c>
      <c r="B48" s="134">
        <v>46025</v>
      </c>
    </row>
    <row r="49" spans="1:2">
      <c r="A49" s="132" t="s">
        <v>2026</v>
      </c>
      <c r="B49" s="134">
        <v>46034</v>
      </c>
    </row>
    <row r="50" spans="1:2">
      <c r="A50" s="132" t="s">
        <v>2027</v>
      </c>
      <c r="B50" s="134">
        <v>46064</v>
      </c>
    </row>
    <row r="51" spans="1:2">
      <c r="A51" s="132" t="s">
        <v>2029</v>
      </c>
      <c r="B51" s="134">
        <v>46076</v>
      </c>
    </row>
    <row r="52" spans="1:2">
      <c r="A52" s="132" t="s">
        <v>2030</v>
      </c>
      <c r="B52" s="134">
        <v>46101</v>
      </c>
    </row>
    <row r="53" spans="1:2">
      <c r="A53" s="132" t="s">
        <v>2031</v>
      </c>
      <c r="B53" s="134">
        <v>46141</v>
      </c>
    </row>
    <row r="54" spans="1:2">
      <c r="A54" s="132" t="s">
        <v>2032</v>
      </c>
      <c r="B54" s="134">
        <v>46145</v>
      </c>
    </row>
    <row r="55" spans="1:2">
      <c r="A55" s="132" t="s">
        <v>2033</v>
      </c>
      <c r="B55" s="134">
        <v>46146</v>
      </c>
    </row>
    <row r="56" spans="1:2">
      <c r="A56" s="132" t="s">
        <v>2034</v>
      </c>
      <c r="B56" s="134">
        <v>46147</v>
      </c>
    </row>
    <row r="57" spans="1:2">
      <c r="A57" s="132" t="s">
        <v>2028</v>
      </c>
      <c r="B57" s="134">
        <v>46148</v>
      </c>
    </row>
    <row r="58" spans="1:2">
      <c r="A58" s="132" t="s">
        <v>2035</v>
      </c>
      <c r="B58" s="134">
        <v>46223</v>
      </c>
    </row>
    <row r="59" spans="1:2">
      <c r="A59" s="132" t="s">
        <v>2036</v>
      </c>
      <c r="B59" s="134">
        <v>46245</v>
      </c>
    </row>
    <row r="60" spans="1:2">
      <c r="A60" s="132" t="s">
        <v>2037</v>
      </c>
      <c r="B60" s="134">
        <v>46286</v>
      </c>
    </row>
    <row r="61" spans="1:2">
      <c r="A61" s="132" t="s">
        <v>2042</v>
      </c>
      <c r="B61" s="134">
        <v>46287</v>
      </c>
    </row>
    <row r="62" spans="1:2">
      <c r="A62" s="132" t="s">
        <v>2038</v>
      </c>
      <c r="B62" s="134">
        <v>46288</v>
      </c>
    </row>
    <row r="63" spans="1:2">
      <c r="A63" s="132" t="s">
        <v>2039</v>
      </c>
      <c r="B63" s="134">
        <v>46307</v>
      </c>
    </row>
    <row r="64" spans="1:2">
      <c r="A64" s="132" t="s">
        <v>2040</v>
      </c>
      <c r="B64" s="134">
        <v>46329</v>
      </c>
    </row>
    <row r="65" spans="1:2">
      <c r="A65" s="132" t="s">
        <v>2041</v>
      </c>
      <c r="B65" s="134">
        <v>46349</v>
      </c>
    </row>
    <row r="66" spans="1:2">
      <c r="A66" s="132" t="s">
        <v>2024</v>
      </c>
      <c r="B66" s="134">
        <v>46388</v>
      </c>
    </row>
    <row r="67" spans="1:2">
      <c r="A67" s="132" t="s">
        <v>2026</v>
      </c>
      <c r="B67" s="134">
        <v>46398</v>
      </c>
    </row>
    <row r="68" spans="1:2">
      <c r="A68" s="132" t="s">
        <v>2027</v>
      </c>
      <c r="B68" s="134">
        <v>46429</v>
      </c>
    </row>
    <row r="69" spans="1:2">
      <c r="A69" s="132" t="s">
        <v>2029</v>
      </c>
      <c r="B69" s="134">
        <v>46441</v>
      </c>
    </row>
    <row r="70" spans="1:2">
      <c r="A70" s="132" t="s">
        <v>2030</v>
      </c>
      <c r="B70" s="134">
        <v>46467</v>
      </c>
    </row>
    <row r="71" spans="1:2">
      <c r="A71" s="132" t="s">
        <v>2028</v>
      </c>
      <c r="B71" s="134">
        <v>46468</v>
      </c>
    </row>
    <row r="72" spans="1:2">
      <c r="A72" s="132" t="s">
        <v>2031</v>
      </c>
      <c r="B72" s="134">
        <v>46506</v>
      </c>
    </row>
    <row r="73" spans="1:2">
      <c r="A73" s="132" t="s">
        <v>2032</v>
      </c>
      <c r="B73" s="134">
        <v>46510</v>
      </c>
    </row>
    <row r="74" spans="1:2">
      <c r="A74" s="132" t="s">
        <v>2033</v>
      </c>
      <c r="B74" s="134">
        <v>46511</v>
      </c>
    </row>
    <row r="75" spans="1:2">
      <c r="A75" s="132" t="s">
        <v>2034</v>
      </c>
      <c r="B75" s="134">
        <v>46512</v>
      </c>
    </row>
    <row r="76" spans="1:2">
      <c r="A76" s="132" t="s">
        <v>2035</v>
      </c>
      <c r="B76" s="134">
        <v>46587</v>
      </c>
    </row>
    <row r="77" spans="1:2">
      <c r="A77" s="132" t="s">
        <v>2036</v>
      </c>
      <c r="B77" s="134">
        <v>46610</v>
      </c>
    </row>
    <row r="78" spans="1:2">
      <c r="A78" s="132" t="s">
        <v>2037</v>
      </c>
      <c r="B78" s="134">
        <v>46650</v>
      </c>
    </row>
    <row r="79" spans="1:2">
      <c r="A79" s="132" t="s">
        <v>2038</v>
      </c>
      <c r="B79" s="134">
        <v>46653</v>
      </c>
    </row>
    <row r="80" spans="1:2">
      <c r="A80" s="132" t="s">
        <v>2039</v>
      </c>
      <c r="B80" s="134">
        <v>46671</v>
      </c>
    </row>
    <row r="81" spans="1:2">
      <c r="A81" s="132" t="s">
        <v>2040</v>
      </c>
      <c r="B81" s="134">
        <v>46694</v>
      </c>
    </row>
    <row r="82" spans="1:2">
      <c r="A82" s="132" t="s">
        <v>2041</v>
      </c>
      <c r="B82" s="134">
        <v>46714</v>
      </c>
    </row>
    <row r="83" spans="1:2">
      <c r="A83" s="132" t="s">
        <v>2024</v>
      </c>
      <c r="B83" s="134">
        <v>46753</v>
      </c>
    </row>
    <row r="84" spans="1:2">
      <c r="A84" s="132" t="s">
        <v>2026</v>
      </c>
      <c r="B84" s="134">
        <v>46762</v>
      </c>
    </row>
    <row r="85" spans="1:2">
      <c r="A85" s="132" t="s">
        <v>2027</v>
      </c>
      <c r="B85" s="134">
        <v>46794</v>
      </c>
    </row>
    <row r="86" spans="1:2">
      <c r="A86" s="132" t="s">
        <v>2029</v>
      </c>
      <c r="B86" s="134">
        <v>46806</v>
      </c>
    </row>
    <row r="87" spans="1:2">
      <c r="A87" s="132" t="s">
        <v>2030</v>
      </c>
      <c r="B87" s="134">
        <v>46832</v>
      </c>
    </row>
    <row r="88" spans="1:2">
      <c r="A88" s="132" t="s">
        <v>2031</v>
      </c>
      <c r="B88" s="134">
        <v>46872</v>
      </c>
    </row>
    <row r="89" spans="1:2">
      <c r="A89" s="132" t="s">
        <v>2032</v>
      </c>
      <c r="B89" s="134">
        <v>46876</v>
      </c>
    </row>
    <row r="90" spans="1:2">
      <c r="A90" s="132" t="s">
        <v>2033</v>
      </c>
      <c r="B90" s="134">
        <v>46877</v>
      </c>
    </row>
    <row r="91" spans="1:2">
      <c r="A91" s="132" t="s">
        <v>2034</v>
      </c>
      <c r="B91" s="134">
        <v>46878</v>
      </c>
    </row>
    <row r="92" spans="1:2">
      <c r="A92" s="132" t="s">
        <v>2035</v>
      </c>
      <c r="B92" s="134">
        <v>46951</v>
      </c>
    </row>
    <row r="93" spans="1:2">
      <c r="A93" s="132" t="s">
        <v>2036</v>
      </c>
      <c r="B93" s="134">
        <v>46976</v>
      </c>
    </row>
    <row r="94" spans="1:2">
      <c r="A94" s="132" t="s">
        <v>2037</v>
      </c>
      <c r="B94" s="134">
        <v>47014</v>
      </c>
    </row>
    <row r="95" spans="1:2">
      <c r="A95" s="132" t="s">
        <v>2038</v>
      </c>
      <c r="B95" s="134">
        <v>47018</v>
      </c>
    </row>
    <row r="96" spans="1:2">
      <c r="A96" s="132" t="s">
        <v>2039</v>
      </c>
      <c r="B96" s="134">
        <v>47035</v>
      </c>
    </row>
    <row r="97" spans="1:2">
      <c r="A97" s="132" t="s">
        <v>2040</v>
      </c>
      <c r="B97" s="134">
        <v>47060</v>
      </c>
    </row>
    <row r="98" spans="1:2">
      <c r="A98" s="132" t="s">
        <v>2041</v>
      </c>
      <c r="B98" s="134">
        <v>47080</v>
      </c>
    </row>
    <row r="99" spans="1:2">
      <c r="A99" s="132" t="s">
        <v>2024</v>
      </c>
      <c r="B99" s="134">
        <v>47119</v>
      </c>
    </row>
    <row r="100" spans="1:2">
      <c r="A100" s="132" t="s">
        <v>2026</v>
      </c>
      <c r="B100" s="134">
        <v>47126</v>
      </c>
    </row>
    <row r="101" spans="1:2">
      <c r="A101" s="132" t="s">
        <v>2027</v>
      </c>
      <c r="B101" s="134">
        <v>47160</v>
      </c>
    </row>
    <row r="102" spans="1:2">
      <c r="A102" s="132" t="s">
        <v>2028</v>
      </c>
      <c r="B102" s="134">
        <v>47161</v>
      </c>
    </row>
    <row r="103" spans="1:2">
      <c r="A103" s="132" t="s">
        <v>2029</v>
      </c>
      <c r="B103" s="134">
        <v>47172</v>
      </c>
    </row>
    <row r="104" spans="1:2">
      <c r="A104" s="132" t="s">
        <v>2030</v>
      </c>
      <c r="B104" s="134">
        <v>47197</v>
      </c>
    </row>
    <row r="105" spans="1:2">
      <c r="A105" s="132" t="s">
        <v>2031</v>
      </c>
      <c r="B105" s="134">
        <v>47237</v>
      </c>
    </row>
    <row r="106" spans="1:2">
      <c r="A106" s="132" t="s">
        <v>2028</v>
      </c>
      <c r="B106" s="134">
        <v>47238</v>
      </c>
    </row>
    <row r="107" spans="1:2">
      <c r="A107" s="132" t="s">
        <v>2032</v>
      </c>
      <c r="B107" s="134">
        <v>47241</v>
      </c>
    </row>
    <row r="108" spans="1:2">
      <c r="A108" s="132" t="s">
        <v>2033</v>
      </c>
      <c r="B108" s="134">
        <v>47242</v>
      </c>
    </row>
    <row r="109" spans="1:2">
      <c r="A109" s="132" t="s">
        <v>2034</v>
      </c>
      <c r="B109" s="134">
        <v>47243</v>
      </c>
    </row>
    <row r="110" spans="1:2">
      <c r="A110" s="132" t="s">
        <v>2035</v>
      </c>
      <c r="B110" s="134">
        <v>47315</v>
      </c>
    </row>
    <row r="111" spans="1:2">
      <c r="A111" s="132" t="s">
        <v>2036</v>
      </c>
      <c r="B111" s="134">
        <v>47341</v>
      </c>
    </row>
    <row r="112" spans="1:2">
      <c r="A112" s="132" t="s">
        <v>2037</v>
      </c>
      <c r="B112" s="134">
        <v>47378</v>
      </c>
    </row>
    <row r="113" spans="1:2">
      <c r="A113" s="132" t="s">
        <v>2038</v>
      </c>
      <c r="B113" s="134">
        <v>47384</v>
      </c>
    </row>
    <row r="114" spans="1:2">
      <c r="A114" s="132" t="s">
        <v>2028</v>
      </c>
      <c r="B114" s="134">
        <v>47385</v>
      </c>
    </row>
    <row r="115" spans="1:2">
      <c r="A115" s="132" t="s">
        <v>2039</v>
      </c>
      <c r="B115" s="134">
        <v>47399</v>
      </c>
    </row>
    <row r="116" spans="1:2">
      <c r="A116" s="132" t="s">
        <v>2040</v>
      </c>
      <c r="B116" s="134">
        <v>47425</v>
      </c>
    </row>
    <row r="117" spans="1:2">
      <c r="A117" s="132" t="s">
        <v>2041</v>
      </c>
      <c r="B117" s="134">
        <v>47445</v>
      </c>
    </row>
    <row r="118" spans="1:2">
      <c r="A118" s="132" t="s">
        <v>2024</v>
      </c>
      <c r="B118" s="134">
        <v>47484</v>
      </c>
    </row>
    <row r="119" spans="1:2">
      <c r="A119" s="132" t="s">
        <v>2026</v>
      </c>
      <c r="B119" s="134">
        <v>47497</v>
      </c>
    </row>
    <row r="120" spans="1:2">
      <c r="A120" s="132" t="s">
        <v>2027</v>
      </c>
      <c r="B120" s="134">
        <v>47525</v>
      </c>
    </row>
    <row r="121" spans="1:2">
      <c r="A121" s="132" t="s">
        <v>2029</v>
      </c>
      <c r="B121" s="134">
        <v>47537</v>
      </c>
    </row>
    <row r="122" spans="1:2">
      <c r="A122" s="132" t="s">
        <v>2030</v>
      </c>
      <c r="B122" s="134">
        <v>47562</v>
      </c>
    </row>
    <row r="123" spans="1:2">
      <c r="A123" s="132" t="s">
        <v>2031</v>
      </c>
      <c r="B123" s="134">
        <v>47602</v>
      </c>
    </row>
    <row r="124" spans="1:2">
      <c r="A124" s="132" t="s">
        <v>2032</v>
      </c>
      <c r="B124" s="134">
        <v>47606</v>
      </c>
    </row>
    <row r="125" spans="1:2">
      <c r="A125" s="132" t="s">
        <v>2033</v>
      </c>
      <c r="B125" s="134">
        <v>47607</v>
      </c>
    </row>
    <row r="126" spans="1:2">
      <c r="A126" s="132" t="s">
        <v>2034</v>
      </c>
      <c r="B126" s="134">
        <v>47608</v>
      </c>
    </row>
    <row r="127" spans="1:2">
      <c r="A127" s="132" t="s">
        <v>2028</v>
      </c>
      <c r="B127" s="134">
        <v>47609</v>
      </c>
    </row>
    <row r="128" spans="1:2">
      <c r="A128" s="132" t="s">
        <v>2035</v>
      </c>
      <c r="B128" s="134">
        <v>47679</v>
      </c>
    </row>
    <row r="129" spans="1:2">
      <c r="A129" s="132" t="s">
        <v>2036</v>
      </c>
      <c r="B129" s="134">
        <v>47706</v>
      </c>
    </row>
    <row r="130" spans="1:2">
      <c r="A130" s="132" t="s">
        <v>2028</v>
      </c>
      <c r="B130" s="134">
        <v>47707</v>
      </c>
    </row>
    <row r="131" spans="1:2">
      <c r="A131" s="132" t="s">
        <v>2037</v>
      </c>
      <c r="B131" s="134">
        <v>47742</v>
      </c>
    </row>
    <row r="132" spans="1:2">
      <c r="A132" s="132" t="s">
        <v>2038</v>
      </c>
      <c r="B132" s="134">
        <v>47749</v>
      </c>
    </row>
    <row r="133" spans="1:2">
      <c r="A133" s="132" t="s">
        <v>2039</v>
      </c>
      <c r="B133" s="134">
        <v>47770</v>
      </c>
    </row>
    <row r="134" spans="1:2">
      <c r="A134" s="132" t="s">
        <v>2040</v>
      </c>
      <c r="B134" s="134">
        <v>47790</v>
      </c>
    </row>
    <row r="135" spans="1:2">
      <c r="A135" s="132" t="s">
        <v>2028</v>
      </c>
      <c r="B135" s="134">
        <v>47791</v>
      </c>
    </row>
    <row r="136" spans="1:2">
      <c r="A136" s="132" t="s">
        <v>2041</v>
      </c>
      <c r="B136" s="134">
        <v>47810</v>
      </c>
    </row>
    <row r="137" spans="1:2">
      <c r="A137" s="132" t="s">
        <v>2024</v>
      </c>
      <c r="B137" s="134">
        <v>47849</v>
      </c>
    </row>
    <row r="138" spans="1:2">
      <c r="A138" s="132" t="s">
        <v>2026</v>
      </c>
      <c r="B138" s="134">
        <v>47861</v>
      </c>
    </row>
    <row r="139" spans="1:2">
      <c r="A139" s="132" t="s">
        <v>2027</v>
      </c>
      <c r="B139" s="134">
        <v>47890</v>
      </c>
    </row>
    <row r="140" spans="1:2">
      <c r="A140" s="132" t="s">
        <v>2029</v>
      </c>
      <c r="B140" s="134">
        <v>47902</v>
      </c>
    </row>
    <row r="141" spans="1:2">
      <c r="A141" s="132" t="s">
        <v>2028</v>
      </c>
      <c r="B141" s="134">
        <v>47903</v>
      </c>
    </row>
    <row r="142" spans="1:2">
      <c r="A142" s="132" t="s">
        <v>2030</v>
      </c>
      <c r="B142" s="134">
        <v>47928</v>
      </c>
    </row>
    <row r="143" spans="1:2">
      <c r="A143" s="132" t="s">
        <v>2031</v>
      </c>
      <c r="B143" s="134">
        <v>47967</v>
      </c>
    </row>
    <row r="144" spans="1:2">
      <c r="A144" s="132" t="s">
        <v>2032</v>
      </c>
      <c r="B144" s="134">
        <v>47971</v>
      </c>
    </row>
    <row r="145" spans="1:2">
      <c r="A145" s="132" t="s">
        <v>2033</v>
      </c>
      <c r="B145" s="134">
        <v>47972</v>
      </c>
    </row>
    <row r="146" spans="1:2">
      <c r="A146" s="132" t="s">
        <v>2034</v>
      </c>
      <c r="B146" s="134">
        <v>47973</v>
      </c>
    </row>
    <row r="147" spans="1:2">
      <c r="A147" s="132" t="s">
        <v>2028</v>
      </c>
      <c r="B147" s="134">
        <v>47974</v>
      </c>
    </row>
    <row r="148" spans="1:2">
      <c r="A148" s="132" t="s">
        <v>2035</v>
      </c>
      <c r="B148" s="134">
        <v>48050</v>
      </c>
    </row>
    <row r="149" spans="1:2">
      <c r="A149" s="132" t="s">
        <v>2036</v>
      </c>
      <c r="B149" s="134">
        <v>48071</v>
      </c>
    </row>
    <row r="150" spans="1:2">
      <c r="A150" s="132" t="s">
        <v>2037</v>
      </c>
      <c r="B150" s="134">
        <v>48106</v>
      </c>
    </row>
    <row r="151" spans="1:2">
      <c r="A151" s="132" t="s">
        <v>2038</v>
      </c>
      <c r="B151" s="134">
        <v>48114</v>
      </c>
    </row>
    <row r="152" spans="1:2">
      <c r="A152" s="132" t="s">
        <v>2039</v>
      </c>
      <c r="B152" s="134">
        <v>48134</v>
      </c>
    </row>
    <row r="153" spans="1:2">
      <c r="A153" s="132" t="s">
        <v>2040</v>
      </c>
      <c r="B153" s="134">
        <v>48155</v>
      </c>
    </row>
    <row r="154" spans="1:2">
      <c r="A154" s="132" t="s">
        <v>2041</v>
      </c>
      <c r="B154" s="134">
        <v>48175</v>
      </c>
    </row>
    <row r="155" spans="1:2">
      <c r="A155" s="132" t="s">
        <v>2028</v>
      </c>
      <c r="B155" s="134">
        <v>48176</v>
      </c>
    </row>
    <row r="156" spans="1:2">
      <c r="A156" s="132" t="s">
        <v>2024</v>
      </c>
      <c r="B156" s="134">
        <v>48214</v>
      </c>
    </row>
    <row r="157" spans="1:2">
      <c r="A157" s="132" t="s">
        <v>2026</v>
      </c>
      <c r="B157" s="134">
        <v>48225</v>
      </c>
    </row>
    <row r="158" spans="1:2">
      <c r="A158" s="132" t="s">
        <v>2027</v>
      </c>
      <c r="B158" s="134">
        <v>48255</v>
      </c>
    </row>
    <row r="159" spans="1:2">
      <c r="A159" s="132" t="s">
        <v>2029</v>
      </c>
      <c r="B159" s="134">
        <v>48267</v>
      </c>
    </row>
    <row r="160" spans="1:2">
      <c r="A160" s="132" t="s">
        <v>2030</v>
      </c>
      <c r="B160" s="134">
        <v>48293</v>
      </c>
    </row>
    <row r="161" spans="1:2">
      <c r="A161" s="132" t="s">
        <v>2031</v>
      </c>
      <c r="B161" s="134">
        <v>48333</v>
      </c>
    </row>
    <row r="162" spans="1:2">
      <c r="A162" s="132" t="s">
        <v>2032</v>
      </c>
      <c r="B162" s="134">
        <v>48337</v>
      </c>
    </row>
    <row r="163" spans="1:2">
      <c r="A163" s="132" t="s">
        <v>2033</v>
      </c>
      <c r="B163" s="134">
        <v>48338</v>
      </c>
    </row>
    <row r="164" spans="1:2">
      <c r="A164" s="132" t="s">
        <v>2034</v>
      </c>
      <c r="B164" s="134">
        <v>48339</v>
      </c>
    </row>
    <row r="165" spans="1:2">
      <c r="A165" s="132" t="s">
        <v>2035</v>
      </c>
      <c r="B165" s="134">
        <v>48414</v>
      </c>
    </row>
    <row r="166" spans="1:2">
      <c r="A166" s="132" t="s">
        <v>2036</v>
      </c>
      <c r="B166" s="134">
        <v>48437</v>
      </c>
    </row>
    <row r="167" spans="1:2">
      <c r="A167" s="132" t="s">
        <v>2037</v>
      </c>
      <c r="B167" s="134">
        <v>48477</v>
      </c>
    </row>
    <row r="168" spans="1:2">
      <c r="A168" s="132" t="s">
        <v>2042</v>
      </c>
      <c r="B168" s="134">
        <v>48478</v>
      </c>
    </row>
    <row r="169" spans="1:2">
      <c r="A169" s="132" t="s">
        <v>2038</v>
      </c>
      <c r="B169" s="134">
        <v>48479</v>
      </c>
    </row>
    <row r="170" spans="1:2">
      <c r="A170" s="132" t="s">
        <v>2039</v>
      </c>
      <c r="B170" s="134">
        <v>48498</v>
      </c>
    </row>
    <row r="171" spans="1:2">
      <c r="A171" s="132" t="s">
        <v>2040</v>
      </c>
      <c r="B171" s="134">
        <v>48521</v>
      </c>
    </row>
    <row r="172" spans="1:2">
      <c r="A172" s="132" t="s">
        <v>2041</v>
      </c>
      <c r="B172" s="134">
        <v>48541</v>
      </c>
    </row>
    <row r="173" spans="1:2">
      <c r="A173" s="132" t="s">
        <v>2024</v>
      </c>
      <c r="B173" s="134">
        <v>48580</v>
      </c>
    </row>
    <row r="174" spans="1:2">
      <c r="A174" s="132" t="s">
        <v>2026</v>
      </c>
      <c r="B174" s="134">
        <v>48589</v>
      </c>
    </row>
    <row r="175" spans="1:2">
      <c r="A175" s="132" t="s">
        <v>2027</v>
      </c>
      <c r="B175" s="134">
        <v>48621</v>
      </c>
    </row>
    <row r="176" spans="1:2">
      <c r="A176" s="132" t="s">
        <v>2029</v>
      </c>
      <c r="B176" s="134">
        <v>48633</v>
      </c>
    </row>
    <row r="177" spans="1:2">
      <c r="A177" s="132" t="s">
        <v>2030</v>
      </c>
      <c r="B177" s="134">
        <v>48658</v>
      </c>
    </row>
    <row r="178" spans="1:2">
      <c r="A178" s="132" t="s">
        <v>2028</v>
      </c>
      <c r="B178" s="134">
        <v>48659</v>
      </c>
    </row>
    <row r="179" spans="1:2">
      <c r="A179" s="132" t="s">
        <v>2031</v>
      </c>
      <c r="B179" s="134">
        <v>48698</v>
      </c>
    </row>
    <row r="180" spans="1:2">
      <c r="A180" s="132" t="s">
        <v>2032</v>
      </c>
      <c r="B180" s="134">
        <v>48702</v>
      </c>
    </row>
    <row r="181" spans="1:2">
      <c r="A181" s="132" t="s">
        <v>2033</v>
      </c>
      <c r="B181" s="134">
        <v>48703</v>
      </c>
    </row>
    <row r="182" spans="1:2">
      <c r="A182" s="132" t="s">
        <v>2034</v>
      </c>
      <c r="B182" s="134">
        <v>48704</v>
      </c>
    </row>
    <row r="183" spans="1:2">
      <c r="A183" s="132" t="s">
        <v>2035</v>
      </c>
      <c r="B183" s="134">
        <v>48778</v>
      </c>
    </row>
    <row r="184" spans="1:2">
      <c r="A184" s="132" t="s">
        <v>2036</v>
      </c>
      <c r="B184" s="134">
        <v>48802</v>
      </c>
    </row>
    <row r="185" spans="1:2">
      <c r="A185" s="132" t="s">
        <v>2037</v>
      </c>
      <c r="B185" s="134">
        <v>48841</v>
      </c>
    </row>
    <row r="186" spans="1:2">
      <c r="A186" s="132" t="s">
        <v>2038</v>
      </c>
      <c r="B186" s="134">
        <v>48845</v>
      </c>
    </row>
    <row r="187" spans="1:2">
      <c r="A187" s="132" t="s">
        <v>2039</v>
      </c>
      <c r="B187" s="134">
        <v>48862</v>
      </c>
    </row>
    <row r="188" spans="1:2">
      <c r="A188" s="132" t="s">
        <v>2040</v>
      </c>
      <c r="B188" s="134">
        <v>48886</v>
      </c>
    </row>
    <row r="189" spans="1:2">
      <c r="A189" s="132" t="s">
        <v>2041</v>
      </c>
      <c r="B189" s="134">
        <v>48906</v>
      </c>
    </row>
    <row r="190" spans="1:2">
      <c r="A190" s="132" t="s">
        <v>2024</v>
      </c>
      <c r="B190" s="134">
        <v>48945</v>
      </c>
    </row>
    <row r="191" spans="1:2">
      <c r="A191" s="132" t="s">
        <v>2028</v>
      </c>
      <c r="B191" s="134">
        <v>48946</v>
      </c>
    </row>
    <row r="192" spans="1:2">
      <c r="A192" s="132" t="s">
        <v>2026</v>
      </c>
      <c r="B192" s="134">
        <v>48953</v>
      </c>
    </row>
    <row r="193" spans="1:2">
      <c r="A193" s="132" t="s">
        <v>2027</v>
      </c>
      <c r="B193" s="134">
        <v>48986</v>
      </c>
    </row>
    <row r="194" spans="1:2">
      <c r="A194" s="132" t="s">
        <v>2029</v>
      </c>
      <c r="B194" s="134">
        <v>48998</v>
      </c>
    </row>
    <row r="195" spans="1:2">
      <c r="A195" s="132" t="s">
        <v>2030</v>
      </c>
      <c r="B195" s="134">
        <v>49023</v>
      </c>
    </row>
    <row r="196" spans="1:2">
      <c r="A196" s="132" t="s">
        <v>2031</v>
      </c>
      <c r="B196" s="134">
        <v>49063</v>
      </c>
    </row>
    <row r="197" spans="1:2">
      <c r="A197" s="132" t="s">
        <v>2032</v>
      </c>
      <c r="B197" s="134">
        <v>49067</v>
      </c>
    </row>
    <row r="198" spans="1:2">
      <c r="A198" s="132" t="s">
        <v>2033</v>
      </c>
      <c r="B198" s="134">
        <v>49068</v>
      </c>
    </row>
    <row r="199" spans="1:2">
      <c r="A199" s="132" t="s">
        <v>2034</v>
      </c>
      <c r="B199" s="134">
        <v>49069</v>
      </c>
    </row>
    <row r="200" spans="1:2">
      <c r="A200" s="132" t="s">
        <v>2035</v>
      </c>
      <c r="B200" s="134">
        <v>49142</v>
      </c>
    </row>
    <row r="201" spans="1:2">
      <c r="A201" s="132" t="s">
        <v>2036</v>
      </c>
      <c r="B201" s="134">
        <v>49167</v>
      </c>
    </row>
    <row r="202" spans="1:2">
      <c r="A202" s="132" t="s">
        <v>2037</v>
      </c>
      <c r="B202" s="134">
        <v>49205</v>
      </c>
    </row>
    <row r="203" spans="1:2">
      <c r="A203" s="132" t="s">
        <v>2038</v>
      </c>
      <c r="B203" s="134">
        <v>49210</v>
      </c>
    </row>
    <row r="204" spans="1:2">
      <c r="A204" s="132" t="s">
        <v>2039</v>
      </c>
      <c r="B204" s="134">
        <v>49226</v>
      </c>
    </row>
    <row r="205" spans="1:2">
      <c r="A205" s="132" t="s">
        <v>2040</v>
      </c>
      <c r="B205" s="134">
        <v>49251</v>
      </c>
    </row>
    <row r="206" spans="1:2">
      <c r="A206" s="132" t="s">
        <v>2041</v>
      </c>
      <c r="B206" s="134">
        <v>49271</v>
      </c>
    </row>
    <row r="207" spans="1:2">
      <c r="A207" s="132" t="s">
        <v>2024</v>
      </c>
      <c r="B207" s="134">
        <v>49310</v>
      </c>
    </row>
    <row r="208" spans="1:2">
      <c r="A208" s="132" t="s">
        <v>2026</v>
      </c>
      <c r="B208" s="134">
        <v>49317</v>
      </c>
    </row>
    <row r="209" spans="1:2">
      <c r="A209" s="132" t="s">
        <v>2027</v>
      </c>
      <c r="B209" s="134">
        <v>49351</v>
      </c>
    </row>
    <row r="210" spans="1:2">
      <c r="A210" s="132" t="s">
        <v>2028</v>
      </c>
      <c r="B210" s="134">
        <v>49352</v>
      </c>
    </row>
    <row r="211" spans="1:2">
      <c r="A211" s="132" t="s">
        <v>2029</v>
      </c>
      <c r="B211" s="134">
        <v>49363</v>
      </c>
    </row>
    <row r="212" spans="1:2">
      <c r="A212" s="132" t="s">
        <v>2030</v>
      </c>
      <c r="B212" s="134">
        <v>49389</v>
      </c>
    </row>
    <row r="213" spans="1:2">
      <c r="A213" s="132" t="s">
        <v>2031</v>
      </c>
      <c r="B213" s="134">
        <v>49428</v>
      </c>
    </row>
    <row r="214" spans="1:2">
      <c r="A214" s="132" t="s">
        <v>2028</v>
      </c>
      <c r="B214" s="134">
        <v>49429</v>
      </c>
    </row>
    <row r="215" spans="1:2">
      <c r="A215" s="132" t="s">
        <v>2032</v>
      </c>
      <c r="B215" s="134">
        <v>49432</v>
      </c>
    </row>
    <row r="216" spans="1:2">
      <c r="A216" s="132" t="s">
        <v>2033</v>
      </c>
      <c r="B216" s="134">
        <v>49433</v>
      </c>
    </row>
    <row r="217" spans="1:2">
      <c r="A217" s="132" t="s">
        <v>2034</v>
      </c>
      <c r="B217" s="134">
        <v>49434</v>
      </c>
    </row>
    <row r="218" spans="1:2">
      <c r="A218" s="132" t="s">
        <v>2035</v>
      </c>
      <c r="B218" s="134">
        <v>49506</v>
      </c>
    </row>
    <row r="219" spans="1:2">
      <c r="A219" s="132" t="s">
        <v>2036</v>
      </c>
      <c r="B219" s="134">
        <v>49532</v>
      </c>
    </row>
    <row r="220" spans="1:2">
      <c r="A220" s="132" t="s">
        <v>2037</v>
      </c>
      <c r="B220" s="134">
        <v>49569</v>
      </c>
    </row>
    <row r="221" spans="1:2">
      <c r="A221" s="132" t="s">
        <v>2038</v>
      </c>
      <c r="B221" s="134">
        <v>49575</v>
      </c>
    </row>
    <row r="222" spans="1:2">
      <c r="A222" s="132" t="s">
        <v>2028</v>
      </c>
      <c r="B222" s="134">
        <v>49576</v>
      </c>
    </row>
    <row r="223" spans="1:2">
      <c r="A223" s="132" t="s">
        <v>2039</v>
      </c>
      <c r="B223" s="134">
        <v>49590</v>
      </c>
    </row>
    <row r="224" spans="1:2">
      <c r="A224" s="132" t="s">
        <v>2040</v>
      </c>
      <c r="B224" s="134">
        <v>49616</v>
      </c>
    </row>
    <row r="225" spans="1:2">
      <c r="A225" s="132" t="s">
        <v>2041</v>
      </c>
      <c r="B225" s="134">
        <v>49636</v>
      </c>
    </row>
    <row r="226" spans="1:2">
      <c r="A226" s="132" t="s">
        <v>2024</v>
      </c>
      <c r="B226" s="134">
        <v>49675</v>
      </c>
    </row>
    <row r="227" spans="1:2">
      <c r="A227" s="132" t="s">
        <v>2026</v>
      </c>
      <c r="B227" s="134">
        <v>49688</v>
      </c>
    </row>
    <row r="228" spans="1:2">
      <c r="A228" s="132" t="s">
        <v>2027</v>
      </c>
      <c r="B228" s="134">
        <v>49716</v>
      </c>
    </row>
    <row r="229" spans="1:2">
      <c r="A229" s="132" t="s">
        <v>2029</v>
      </c>
      <c r="B229" s="134">
        <v>49728</v>
      </c>
    </row>
    <row r="230" spans="1:2">
      <c r="A230" s="132" t="s">
        <v>2030</v>
      </c>
      <c r="B230" s="134">
        <v>49754</v>
      </c>
    </row>
    <row r="231" spans="1:2">
      <c r="A231" s="132" t="s">
        <v>2031</v>
      </c>
      <c r="B231" s="134">
        <v>49794</v>
      </c>
    </row>
    <row r="232" spans="1:2">
      <c r="A232" s="132" t="s">
        <v>2032</v>
      </c>
      <c r="B232" s="134">
        <v>49798</v>
      </c>
    </row>
    <row r="233" spans="1:2">
      <c r="A233" s="132" t="s">
        <v>2033</v>
      </c>
      <c r="B233" s="134">
        <v>49799</v>
      </c>
    </row>
    <row r="234" spans="1:2">
      <c r="A234" s="132" t="s">
        <v>2034</v>
      </c>
      <c r="B234" s="134">
        <v>49800</v>
      </c>
    </row>
    <row r="235" spans="1:2">
      <c r="A235" s="132" t="s">
        <v>2028</v>
      </c>
      <c r="B235" s="134">
        <v>49801</v>
      </c>
    </row>
    <row r="236" spans="1:2">
      <c r="A236" s="132" t="s">
        <v>2035</v>
      </c>
      <c r="B236" s="134">
        <v>49877</v>
      </c>
    </row>
    <row r="237" spans="1:2">
      <c r="A237" s="132" t="s">
        <v>2036</v>
      </c>
      <c r="B237" s="134">
        <v>49898</v>
      </c>
    </row>
    <row r="238" spans="1:2">
      <c r="A238" s="132" t="s">
        <v>2037</v>
      </c>
      <c r="B238" s="134">
        <v>49933</v>
      </c>
    </row>
    <row r="239" spans="1:2">
      <c r="A239" s="132" t="s">
        <v>2038</v>
      </c>
      <c r="B239" s="134">
        <v>49940</v>
      </c>
    </row>
    <row r="240" spans="1:2">
      <c r="A240" s="132" t="s">
        <v>2039</v>
      </c>
      <c r="B240" s="134">
        <v>49961</v>
      </c>
    </row>
    <row r="241" spans="1:2">
      <c r="A241" s="132" t="s">
        <v>2040</v>
      </c>
      <c r="B241" s="134">
        <v>49982</v>
      </c>
    </row>
    <row r="242" spans="1:2">
      <c r="A242" s="132" t="s">
        <v>2041</v>
      </c>
      <c r="B242" s="134">
        <v>50002</v>
      </c>
    </row>
    <row r="243" spans="1:2">
      <c r="A243" s="132" t="s">
        <v>2028</v>
      </c>
      <c r="B243" s="134">
        <v>50003</v>
      </c>
    </row>
    <row r="244" spans="1:2">
      <c r="A244" s="132" t="s">
        <v>2024</v>
      </c>
      <c r="B244" s="134">
        <v>50041</v>
      </c>
    </row>
    <row r="245" spans="1:2">
      <c r="A245" s="132" t="s">
        <v>2026</v>
      </c>
      <c r="B245" s="134">
        <v>50052</v>
      </c>
    </row>
    <row r="246" spans="1:2">
      <c r="A246" s="132" t="s">
        <v>2027</v>
      </c>
      <c r="B246" s="134">
        <v>50082</v>
      </c>
    </row>
    <row r="247" spans="1:2">
      <c r="A247" s="132" t="s">
        <v>2029</v>
      </c>
      <c r="B247" s="134">
        <v>50094</v>
      </c>
    </row>
    <row r="248" spans="1:2">
      <c r="A248" s="132" t="s">
        <v>2030</v>
      </c>
      <c r="B248" s="134">
        <v>50119</v>
      </c>
    </row>
    <row r="249" spans="1:2">
      <c r="A249" s="132" t="s">
        <v>2031</v>
      </c>
      <c r="B249" s="134">
        <v>50159</v>
      </c>
    </row>
    <row r="250" spans="1:2">
      <c r="A250" s="132" t="s">
        <v>2032</v>
      </c>
      <c r="B250" s="134">
        <v>50163</v>
      </c>
    </row>
    <row r="251" spans="1:2">
      <c r="A251" s="132" t="s">
        <v>2033</v>
      </c>
      <c r="B251" s="134">
        <v>50164</v>
      </c>
    </row>
    <row r="252" spans="1:2">
      <c r="A252" s="132" t="s">
        <v>2034</v>
      </c>
      <c r="B252" s="134">
        <v>50165</v>
      </c>
    </row>
    <row r="253" spans="1:2">
      <c r="A253" s="132" t="s">
        <v>2028</v>
      </c>
      <c r="B253" s="134">
        <v>50166</v>
      </c>
    </row>
    <row r="254" spans="1:2">
      <c r="A254" s="132" t="s">
        <v>2035</v>
      </c>
      <c r="B254" s="134">
        <v>50241</v>
      </c>
    </row>
    <row r="255" spans="1:2">
      <c r="A255" s="132" t="s">
        <v>2036</v>
      </c>
      <c r="B255" s="134">
        <v>50263</v>
      </c>
    </row>
    <row r="256" spans="1:2">
      <c r="A256" s="132" t="s">
        <v>2037</v>
      </c>
      <c r="B256" s="134">
        <v>50304</v>
      </c>
    </row>
    <row r="257" spans="1:2">
      <c r="A257" s="132" t="s">
        <v>2042</v>
      </c>
      <c r="B257" s="134">
        <v>50305</v>
      </c>
    </row>
    <row r="258" spans="1:2">
      <c r="A258" s="132" t="s">
        <v>2038</v>
      </c>
      <c r="B258" s="134">
        <v>50306</v>
      </c>
    </row>
    <row r="259" spans="1:2">
      <c r="A259" s="132" t="s">
        <v>2039</v>
      </c>
      <c r="B259" s="134">
        <v>50325</v>
      </c>
    </row>
    <row r="260" spans="1:2">
      <c r="A260" s="132" t="s">
        <v>2040</v>
      </c>
      <c r="B260" s="134">
        <v>50347</v>
      </c>
    </row>
    <row r="261" spans="1:2">
      <c r="A261" s="132" t="s">
        <v>2041</v>
      </c>
      <c r="B261" s="134">
        <v>50367</v>
      </c>
    </row>
    <row r="262" spans="1:2">
      <c r="A262" s="132" t="s">
        <v>2024</v>
      </c>
      <c r="B262" s="134">
        <v>50406</v>
      </c>
    </row>
    <row r="263" spans="1:2">
      <c r="A263" s="132" t="s">
        <v>2026</v>
      </c>
      <c r="B263" s="134">
        <v>50416</v>
      </c>
    </row>
    <row r="264" spans="1:2">
      <c r="A264" s="132" t="s">
        <v>2027</v>
      </c>
      <c r="B264" s="134">
        <v>50447</v>
      </c>
    </row>
    <row r="265" spans="1:2">
      <c r="A265" s="132" t="s">
        <v>2029</v>
      </c>
      <c r="B265" s="134">
        <v>50459</v>
      </c>
    </row>
    <row r="266" spans="1:2">
      <c r="A266" s="132" t="s">
        <v>2030</v>
      </c>
      <c r="B266" s="134">
        <v>50484</v>
      </c>
    </row>
    <row r="267" spans="1:2">
      <c r="A267" s="132" t="s">
        <v>2031</v>
      </c>
      <c r="B267" s="134">
        <v>50524</v>
      </c>
    </row>
    <row r="268" spans="1:2">
      <c r="A268" s="132" t="s">
        <v>2032</v>
      </c>
      <c r="B268" s="134">
        <v>50528</v>
      </c>
    </row>
    <row r="269" spans="1:2">
      <c r="A269" s="132" t="s">
        <v>2033</v>
      </c>
      <c r="B269" s="134">
        <v>50529</v>
      </c>
    </row>
    <row r="270" spans="1:2">
      <c r="A270" s="132" t="s">
        <v>2034</v>
      </c>
      <c r="B270" s="134">
        <v>50530</v>
      </c>
    </row>
    <row r="271" spans="1:2">
      <c r="A271" s="132" t="s">
        <v>2035</v>
      </c>
      <c r="B271" s="134">
        <v>50605</v>
      </c>
    </row>
    <row r="272" spans="1:2">
      <c r="A272" s="132" t="s">
        <v>2036</v>
      </c>
      <c r="B272" s="134">
        <v>50628</v>
      </c>
    </row>
    <row r="273" spans="1:2">
      <c r="A273" s="132" t="s">
        <v>2037</v>
      </c>
      <c r="B273" s="134">
        <v>50668</v>
      </c>
    </row>
    <row r="274" spans="1:2">
      <c r="A274" s="132" t="s">
        <v>2038</v>
      </c>
      <c r="B274" s="134">
        <v>50671</v>
      </c>
    </row>
    <row r="275" spans="1:2">
      <c r="A275" s="132" t="s">
        <v>2039</v>
      </c>
      <c r="B275" s="134">
        <v>50689</v>
      </c>
    </row>
    <row r="276" spans="1:2">
      <c r="A276" s="132" t="s">
        <v>2040</v>
      </c>
      <c r="B276" s="134">
        <v>50712</v>
      </c>
    </row>
    <row r="277" spans="1:2">
      <c r="A277" s="132" t="s">
        <v>2041</v>
      </c>
      <c r="B277" s="134">
        <v>50732</v>
      </c>
    </row>
    <row r="278" spans="1:2">
      <c r="A278" s="132" t="s">
        <v>2024</v>
      </c>
      <c r="B278" s="134">
        <v>50771</v>
      </c>
    </row>
    <row r="279" spans="1:2">
      <c r="A279" s="132" t="s">
        <v>2026</v>
      </c>
      <c r="B279" s="134">
        <v>50780</v>
      </c>
    </row>
    <row r="280" spans="1:2">
      <c r="A280" s="132" t="s">
        <v>2027</v>
      </c>
      <c r="B280" s="134">
        <v>50812</v>
      </c>
    </row>
    <row r="281" spans="1:2">
      <c r="A281" s="132" t="s">
        <v>2029</v>
      </c>
      <c r="B281" s="134">
        <v>50824</v>
      </c>
    </row>
    <row r="282" spans="1:2">
      <c r="A282" s="132" t="s">
        <v>2030</v>
      </c>
      <c r="B282" s="134">
        <v>50850</v>
      </c>
    </row>
    <row r="283" spans="1:2">
      <c r="A283" s="132" t="s">
        <v>2031</v>
      </c>
      <c r="B283" s="134">
        <v>50889</v>
      </c>
    </row>
    <row r="284" spans="1:2">
      <c r="A284" s="132" t="s">
        <v>2032</v>
      </c>
      <c r="B284" s="134">
        <v>50893</v>
      </c>
    </row>
    <row r="285" spans="1:2">
      <c r="A285" s="132" t="s">
        <v>2033</v>
      </c>
      <c r="B285" s="134">
        <v>50894</v>
      </c>
    </row>
    <row r="286" spans="1:2">
      <c r="A286" s="132" t="s">
        <v>2034</v>
      </c>
      <c r="B286" s="134">
        <v>50895</v>
      </c>
    </row>
    <row r="287" spans="1:2">
      <c r="A287" s="132" t="s">
        <v>2035</v>
      </c>
      <c r="B287" s="134">
        <v>50969</v>
      </c>
    </row>
    <row r="288" spans="1:2">
      <c r="A288" s="132" t="s">
        <v>2036</v>
      </c>
      <c r="B288" s="134">
        <v>50993</v>
      </c>
    </row>
    <row r="289" spans="1:2">
      <c r="A289" s="132" t="s">
        <v>2037</v>
      </c>
      <c r="B289" s="134">
        <v>51032</v>
      </c>
    </row>
    <row r="290" spans="1:2">
      <c r="A290" s="132" t="s">
        <v>2038</v>
      </c>
      <c r="B290" s="134">
        <v>51036</v>
      </c>
    </row>
    <row r="291" spans="1:2">
      <c r="A291" s="132" t="s">
        <v>2039</v>
      </c>
      <c r="B291" s="134">
        <v>51053</v>
      </c>
    </row>
    <row r="292" spans="1:2">
      <c r="A292" s="132" t="s">
        <v>2040</v>
      </c>
      <c r="B292" s="134">
        <v>51077</v>
      </c>
    </row>
    <row r="293" spans="1:2">
      <c r="A293" s="132" t="s">
        <v>2041</v>
      </c>
      <c r="B293" s="134">
        <v>51097</v>
      </c>
    </row>
    <row r="294" spans="1:2">
      <c r="A294" s="132" t="s">
        <v>2024</v>
      </c>
      <c r="B294" s="134">
        <v>51136</v>
      </c>
    </row>
    <row r="295" spans="1:2">
      <c r="A295" s="132" t="s">
        <v>2028</v>
      </c>
      <c r="B295" s="134">
        <v>51137</v>
      </c>
    </row>
    <row r="296" spans="1:2">
      <c r="A296" s="132" t="s">
        <v>2026</v>
      </c>
      <c r="B296" s="134">
        <v>51144</v>
      </c>
    </row>
    <row r="297" spans="1:2">
      <c r="A297" s="132" t="s">
        <v>2027</v>
      </c>
      <c r="B297" s="134">
        <v>51177</v>
      </c>
    </row>
    <row r="298" spans="1:2">
      <c r="A298" s="132" t="s">
        <v>2029</v>
      </c>
      <c r="B298" s="134">
        <v>51189</v>
      </c>
    </row>
    <row r="299" spans="1:2">
      <c r="A299" s="132" t="s">
        <v>2030</v>
      </c>
      <c r="B299" s="134">
        <v>51215</v>
      </c>
    </row>
    <row r="300" spans="1:2">
      <c r="A300" s="132" t="s">
        <v>2031</v>
      </c>
      <c r="B300" s="134">
        <v>51255</v>
      </c>
    </row>
    <row r="301" spans="1:2">
      <c r="A301" s="132" t="s">
        <v>2028</v>
      </c>
      <c r="B301" s="134">
        <v>51256</v>
      </c>
    </row>
    <row r="302" spans="1:2">
      <c r="A302" s="132" t="s">
        <v>2032</v>
      </c>
      <c r="B302" s="134">
        <v>51259</v>
      </c>
    </row>
    <row r="303" spans="1:2">
      <c r="A303" s="132" t="s">
        <v>2033</v>
      </c>
      <c r="B303" s="134">
        <v>51260</v>
      </c>
    </row>
    <row r="304" spans="1:2">
      <c r="A304" s="132" t="s">
        <v>2034</v>
      </c>
      <c r="B304" s="134">
        <v>51261</v>
      </c>
    </row>
    <row r="305" spans="1:2">
      <c r="A305" s="132" t="s">
        <v>2035</v>
      </c>
      <c r="B305" s="134">
        <v>51333</v>
      </c>
    </row>
    <row r="306" spans="1:2">
      <c r="A306" s="132" t="s">
        <v>2036</v>
      </c>
      <c r="B306" s="134">
        <v>51359</v>
      </c>
    </row>
    <row r="307" spans="1:2">
      <c r="A307" s="132" t="s">
        <v>2037</v>
      </c>
      <c r="B307" s="134">
        <v>51396</v>
      </c>
    </row>
    <row r="308" spans="1:2">
      <c r="A308" s="132" t="s">
        <v>2038</v>
      </c>
      <c r="B308" s="134">
        <v>51401</v>
      </c>
    </row>
    <row r="309" spans="1:2">
      <c r="A309" s="132" t="s">
        <v>2039</v>
      </c>
      <c r="B309" s="134">
        <v>51417</v>
      </c>
    </row>
    <row r="310" spans="1:2">
      <c r="A310" s="132" t="s">
        <v>2040</v>
      </c>
      <c r="B310" s="134">
        <v>51443</v>
      </c>
    </row>
    <row r="311" spans="1:2">
      <c r="A311" s="132" t="s">
        <v>2041</v>
      </c>
      <c r="B311" s="134">
        <v>51463</v>
      </c>
    </row>
    <row r="312" spans="1:2">
      <c r="A312" s="132" t="s">
        <v>2024</v>
      </c>
      <c r="B312" s="134">
        <v>51502</v>
      </c>
    </row>
    <row r="313" spans="1:2">
      <c r="A313" s="132" t="s">
        <v>2026</v>
      </c>
      <c r="B313" s="134">
        <v>51515</v>
      </c>
    </row>
    <row r="314" spans="1:2">
      <c r="A314" s="132" t="s">
        <v>2027</v>
      </c>
      <c r="B314" s="134">
        <v>51543</v>
      </c>
    </row>
    <row r="315" spans="1:2">
      <c r="A315" s="132" t="s">
        <v>2029</v>
      </c>
      <c r="B315" s="134">
        <v>51555</v>
      </c>
    </row>
    <row r="316" spans="1:2">
      <c r="A316" s="132" t="s">
        <v>2030</v>
      </c>
      <c r="B316" s="134">
        <v>51580</v>
      </c>
    </row>
    <row r="317" spans="1:2">
      <c r="A317" s="132" t="s">
        <v>2031</v>
      </c>
      <c r="B317" s="134">
        <v>51620</v>
      </c>
    </row>
    <row r="318" spans="1:2">
      <c r="A318" s="132" t="s">
        <v>2032</v>
      </c>
      <c r="B318" s="134">
        <v>51624</v>
      </c>
    </row>
    <row r="319" spans="1:2">
      <c r="A319" s="132" t="s">
        <v>2033</v>
      </c>
      <c r="B319" s="134">
        <v>51625</v>
      </c>
    </row>
    <row r="320" spans="1:2">
      <c r="A320" s="132" t="s">
        <v>2034</v>
      </c>
      <c r="B320" s="134">
        <v>51626</v>
      </c>
    </row>
    <row r="321" spans="1:2">
      <c r="A321" s="132" t="s">
        <v>2028</v>
      </c>
      <c r="B321" s="134">
        <v>51627</v>
      </c>
    </row>
    <row r="322" spans="1:2">
      <c r="A322" s="132" t="s">
        <v>2035</v>
      </c>
      <c r="B322" s="134">
        <v>51697</v>
      </c>
    </row>
    <row r="323" spans="1:2">
      <c r="A323" s="132" t="s">
        <v>2036</v>
      </c>
      <c r="B323" s="134">
        <v>51724</v>
      </c>
    </row>
    <row r="324" spans="1:2">
      <c r="A324" s="132" t="s">
        <v>2028</v>
      </c>
      <c r="B324" s="134">
        <v>51725</v>
      </c>
    </row>
    <row r="325" spans="1:2">
      <c r="A325" s="132" t="s">
        <v>2037</v>
      </c>
      <c r="B325" s="134">
        <v>51760</v>
      </c>
    </row>
    <row r="326" spans="1:2">
      <c r="A326" s="132" t="s">
        <v>2038</v>
      </c>
      <c r="B326" s="134">
        <v>51767</v>
      </c>
    </row>
    <row r="327" spans="1:2">
      <c r="A327" s="132" t="s">
        <v>2039</v>
      </c>
      <c r="B327" s="134">
        <v>51788</v>
      </c>
    </row>
    <row r="328" spans="1:2">
      <c r="A328" s="132" t="s">
        <v>2040</v>
      </c>
      <c r="B328" s="134">
        <v>51808</v>
      </c>
    </row>
    <row r="329" spans="1:2">
      <c r="A329" s="132" t="s">
        <v>2028</v>
      </c>
      <c r="B329" s="134">
        <v>51809</v>
      </c>
    </row>
    <row r="330" spans="1:2">
      <c r="A330" s="132" t="s">
        <v>2041</v>
      </c>
      <c r="B330" s="134">
        <v>51828</v>
      </c>
    </row>
    <row r="331" spans="1:2">
      <c r="A331" s="132" t="s">
        <v>2024</v>
      </c>
      <c r="B331" s="134">
        <v>51867</v>
      </c>
    </row>
    <row r="332" spans="1:2">
      <c r="A332" s="132" t="s">
        <v>2026</v>
      </c>
      <c r="B332" s="134">
        <v>51879</v>
      </c>
    </row>
    <row r="333" spans="1:2">
      <c r="A333" s="132" t="s">
        <v>2027</v>
      </c>
      <c r="B333" s="134">
        <v>51908</v>
      </c>
    </row>
    <row r="334" spans="1:2">
      <c r="A334" s="132" t="s">
        <v>2029</v>
      </c>
      <c r="B334" s="134">
        <v>51920</v>
      </c>
    </row>
    <row r="335" spans="1:2">
      <c r="A335" s="132" t="s">
        <v>2028</v>
      </c>
      <c r="B335" s="134">
        <v>51921</v>
      </c>
    </row>
    <row r="336" spans="1:2">
      <c r="A336" s="132" t="s">
        <v>2030</v>
      </c>
      <c r="B336" s="134">
        <v>51945</v>
      </c>
    </row>
    <row r="337" spans="1:2">
      <c r="A337" s="132" t="s">
        <v>2031</v>
      </c>
      <c r="B337" s="134">
        <v>51985</v>
      </c>
    </row>
    <row r="338" spans="1:2">
      <c r="A338" s="132" t="s">
        <v>2032</v>
      </c>
      <c r="B338" s="134">
        <v>51989</v>
      </c>
    </row>
    <row r="339" spans="1:2">
      <c r="A339" s="132" t="s">
        <v>2033</v>
      </c>
      <c r="B339" s="134">
        <v>51990</v>
      </c>
    </row>
    <row r="340" spans="1:2">
      <c r="A340" s="132" t="s">
        <v>2034</v>
      </c>
      <c r="B340" s="134">
        <v>51991</v>
      </c>
    </row>
    <row r="341" spans="1:2">
      <c r="A341" s="132" t="s">
        <v>2028</v>
      </c>
      <c r="B341" s="134">
        <v>51992</v>
      </c>
    </row>
    <row r="342" spans="1:2">
      <c r="A342" s="132" t="s">
        <v>2035</v>
      </c>
      <c r="B342" s="134">
        <v>52068</v>
      </c>
    </row>
    <row r="343" spans="1:2">
      <c r="A343" s="132" t="s">
        <v>2036</v>
      </c>
      <c r="B343" s="134">
        <v>52089</v>
      </c>
    </row>
    <row r="344" spans="1:2">
      <c r="A344" s="132" t="s">
        <v>2037</v>
      </c>
      <c r="B344" s="134">
        <v>52124</v>
      </c>
    </row>
    <row r="345" spans="1:2">
      <c r="A345" s="132" t="s">
        <v>2038</v>
      </c>
      <c r="B345" s="134">
        <v>52132</v>
      </c>
    </row>
    <row r="346" spans="1:2">
      <c r="A346" s="132" t="s">
        <v>2039</v>
      </c>
      <c r="B346" s="134">
        <v>52152</v>
      </c>
    </row>
    <row r="347" spans="1:2">
      <c r="A347" s="132" t="s">
        <v>2040</v>
      </c>
      <c r="B347" s="134">
        <v>52173</v>
      </c>
    </row>
    <row r="348" spans="1:2">
      <c r="A348" s="132" t="s">
        <v>2041</v>
      </c>
      <c r="B348" s="134">
        <v>52193</v>
      </c>
    </row>
    <row r="349" spans="1:2">
      <c r="A349" s="132" t="s">
        <v>2028</v>
      </c>
      <c r="B349" s="134">
        <v>52194</v>
      </c>
    </row>
    <row r="350" spans="1:2">
      <c r="A350" s="132" t="s">
        <v>2024</v>
      </c>
      <c r="B350" s="134">
        <v>52232</v>
      </c>
    </row>
    <row r="351" spans="1:2">
      <c r="A351" s="132" t="s">
        <v>2026</v>
      </c>
      <c r="B351" s="134">
        <v>52243</v>
      </c>
    </row>
    <row r="352" spans="1:2">
      <c r="A352" s="132" t="s">
        <v>2027</v>
      </c>
      <c r="B352" s="134">
        <v>52273</v>
      </c>
    </row>
    <row r="353" spans="1:2">
      <c r="A353" s="132" t="s">
        <v>2029</v>
      </c>
      <c r="B353" s="134">
        <v>52285</v>
      </c>
    </row>
    <row r="354" spans="1:2">
      <c r="A354" s="132" t="s">
        <v>2030</v>
      </c>
      <c r="B354" s="134">
        <v>52311</v>
      </c>
    </row>
    <row r="355" spans="1:2">
      <c r="A355" s="132" t="s">
        <v>2031</v>
      </c>
      <c r="B355" s="134">
        <v>52350</v>
      </c>
    </row>
    <row r="356" spans="1:2">
      <c r="A356" s="132" t="s">
        <v>2032</v>
      </c>
      <c r="B356" s="134">
        <v>52354</v>
      </c>
    </row>
    <row r="357" spans="1:2">
      <c r="A357" s="132" t="s">
        <v>2033</v>
      </c>
      <c r="B357" s="134">
        <v>52355</v>
      </c>
    </row>
    <row r="358" spans="1:2">
      <c r="A358" s="132" t="s">
        <v>2034</v>
      </c>
      <c r="B358" s="134">
        <v>52356</v>
      </c>
    </row>
    <row r="359" spans="1:2">
      <c r="A359" s="132" t="s">
        <v>2028</v>
      </c>
      <c r="B359" s="134">
        <v>52357</v>
      </c>
    </row>
    <row r="360" spans="1:2">
      <c r="A360" s="132" t="s">
        <v>2035</v>
      </c>
      <c r="B360" s="134">
        <v>52432</v>
      </c>
    </row>
    <row r="361" spans="1:2">
      <c r="A361" s="132" t="s">
        <v>2036</v>
      </c>
      <c r="B361" s="134">
        <v>52454</v>
      </c>
    </row>
    <row r="362" spans="1:2">
      <c r="A362" s="132" t="s">
        <v>2037</v>
      </c>
      <c r="B362" s="134">
        <v>52495</v>
      </c>
    </row>
    <row r="363" spans="1:2">
      <c r="A363" s="132" t="s">
        <v>2042</v>
      </c>
      <c r="B363" s="134">
        <v>52496</v>
      </c>
    </row>
    <row r="364" spans="1:2">
      <c r="A364" s="132" t="s">
        <v>2038</v>
      </c>
      <c r="B364" s="134">
        <v>52497</v>
      </c>
    </row>
    <row r="365" spans="1:2">
      <c r="A365" s="132" t="s">
        <v>2039</v>
      </c>
      <c r="B365" s="134">
        <v>52516</v>
      </c>
    </row>
    <row r="366" spans="1:2">
      <c r="A366" s="132" t="s">
        <v>2040</v>
      </c>
      <c r="B366" s="134">
        <v>52538</v>
      </c>
    </row>
    <row r="367" spans="1:2">
      <c r="A367" s="132" t="s">
        <v>2041</v>
      </c>
      <c r="B367" s="134">
        <v>52558</v>
      </c>
    </row>
    <row r="368" spans="1:2">
      <c r="A368" s="132" t="s">
        <v>2024</v>
      </c>
      <c r="B368" s="134">
        <v>52597</v>
      </c>
    </row>
    <row r="369" spans="1:2">
      <c r="A369" s="132" t="s">
        <v>2026</v>
      </c>
      <c r="B369" s="134">
        <v>52607</v>
      </c>
    </row>
    <row r="370" spans="1:2">
      <c r="A370" s="132" t="s">
        <v>2027</v>
      </c>
      <c r="B370" s="134">
        <v>52638</v>
      </c>
    </row>
    <row r="371" spans="1:2">
      <c r="A371" s="132" t="s">
        <v>2029</v>
      </c>
      <c r="B371" s="134">
        <v>52650</v>
      </c>
    </row>
    <row r="372" spans="1:2">
      <c r="A372" s="132" t="s">
        <v>2030</v>
      </c>
      <c r="B372" s="134">
        <v>52676</v>
      </c>
    </row>
    <row r="373" spans="1:2">
      <c r="A373" s="132" t="s">
        <v>2028</v>
      </c>
      <c r="B373" s="134">
        <v>52677</v>
      </c>
    </row>
    <row r="374" spans="1:2">
      <c r="A374" s="132" t="s">
        <v>2031</v>
      </c>
      <c r="B374" s="134">
        <v>52716</v>
      </c>
    </row>
    <row r="375" spans="1:2">
      <c r="A375" s="132" t="s">
        <v>2032</v>
      </c>
      <c r="B375" s="134">
        <v>52720</v>
      </c>
    </row>
    <row r="376" spans="1:2">
      <c r="A376" s="132" t="s">
        <v>2033</v>
      </c>
      <c r="B376" s="134">
        <v>52721</v>
      </c>
    </row>
    <row r="377" spans="1:2">
      <c r="A377" s="132" t="s">
        <v>2034</v>
      </c>
      <c r="B377" s="134">
        <v>52722</v>
      </c>
    </row>
    <row r="378" spans="1:2">
      <c r="A378" s="132" t="s">
        <v>2035</v>
      </c>
      <c r="B378" s="134">
        <v>52796</v>
      </c>
    </row>
    <row r="379" spans="1:2">
      <c r="A379" s="132" t="s">
        <v>2036</v>
      </c>
      <c r="B379" s="134">
        <v>52820</v>
      </c>
    </row>
    <row r="380" spans="1:2">
      <c r="A380" s="132" t="s">
        <v>2037</v>
      </c>
      <c r="B380" s="134">
        <v>52859</v>
      </c>
    </row>
    <row r="381" spans="1:2">
      <c r="A381" s="132" t="s">
        <v>2038</v>
      </c>
      <c r="B381" s="134">
        <v>52862</v>
      </c>
    </row>
    <row r="382" spans="1:2">
      <c r="A382" s="132" t="s">
        <v>2039</v>
      </c>
      <c r="B382" s="134">
        <v>52880</v>
      </c>
    </row>
    <row r="383" spans="1:2">
      <c r="A383" s="132" t="s">
        <v>2040</v>
      </c>
      <c r="B383" s="134">
        <v>52904</v>
      </c>
    </row>
    <row r="384" spans="1:2">
      <c r="A384" s="132" t="s">
        <v>2041</v>
      </c>
      <c r="B384" s="134">
        <v>52924</v>
      </c>
    </row>
    <row r="385" spans="1:2">
      <c r="A385" s="132" t="s">
        <v>2024</v>
      </c>
      <c r="B385" s="134">
        <v>52963</v>
      </c>
    </row>
    <row r="386" spans="1:2">
      <c r="A386" s="132" t="s">
        <v>2028</v>
      </c>
      <c r="B386" s="134">
        <v>52964</v>
      </c>
    </row>
    <row r="387" spans="1:2">
      <c r="A387" s="132" t="s">
        <v>2026</v>
      </c>
      <c r="B387" s="134">
        <v>52971</v>
      </c>
    </row>
    <row r="388" spans="1:2">
      <c r="A388" s="132" t="s">
        <v>2027</v>
      </c>
      <c r="B388" s="134">
        <v>53004</v>
      </c>
    </row>
    <row r="389" spans="1:2">
      <c r="A389" s="132" t="s">
        <v>2029</v>
      </c>
      <c r="B389" s="134">
        <v>53016</v>
      </c>
    </row>
    <row r="390" spans="1:2">
      <c r="A390" s="132" t="s">
        <v>2030</v>
      </c>
      <c r="B390" s="134">
        <v>53041</v>
      </c>
    </row>
    <row r="391" spans="1:2">
      <c r="A391" s="132" t="s">
        <v>2031</v>
      </c>
      <c r="B391" s="134">
        <v>53081</v>
      </c>
    </row>
    <row r="392" spans="1:2">
      <c r="A392" s="132" t="s">
        <v>2032</v>
      </c>
      <c r="B392" s="134">
        <v>53085</v>
      </c>
    </row>
    <row r="393" spans="1:2">
      <c r="A393" s="132" t="s">
        <v>2033</v>
      </c>
      <c r="B393" s="134">
        <v>53086</v>
      </c>
    </row>
    <row r="394" spans="1:2">
      <c r="A394" s="132" t="s">
        <v>2034</v>
      </c>
      <c r="B394" s="134">
        <v>53087</v>
      </c>
    </row>
    <row r="395" spans="1:2">
      <c r="A395" s="132" t="s">
        <v>2035</v>
      </c>
      <c r="B395" s="134">
        <v>53160</v>
      </c>
    </row>
    <row r="396" spans="1:2">
      <c r="A396" s="132" t="s">
        <v>2036</v>
      </c>
      <c r="B396" s="134">
        <v>53185</v>
      </c>
    </row>
    <row r="397" spans="1:2">
      <c r="A397" s="132" t="s">
        <v>2037</v>
      </c>
      <c r="B397" s="134">
        <v>53223</v>
      </c>
    </row>
    <row r="398" spans="1:2">
      <c r="A398" s="132" t="s">
        <v>2038</v>
      </c>
      <c r="B398" s="134">
        <v>53227</v>
      </c>
    </row>
    <row r="399" spans="1:2">
      <c r="A399" s="132" t="s">
        <v>2039</v>
      </c>
      <c r="B399" s="134">
        <v>53244</v>
      </c>
    </row>
    <row r="400" spans="1:2">
      <c r="A400" s="132" t="s">
        <v>2040</v>
      </c>
      <c r="B400" s="134">
        <v>53269</v>
      </c>
    </row>
    <row r="401" spans="1:2">
      <c r="A401" s="132" t="s">
        <v>2041</v>
      </c>
      <c r="B401" s="134">
        <v>53289</v>
      </c>
    </row>
    <row r="402" spans="1:2">
      <c r="A402" s="132" t="s">
        <v>2024</v>
      </c>
      <c r="B402" s="134">
        <v>53328</v>
      </c>
    </row>
    <row r="403" spans="1:2">
      <c r="A403" s="132" t="s">
        <v>2026</v>
      </c>
      <c r="B403" s="134">
        <v>53335</v>
      </c>
    </row>
    <row r="404" spans="1:2">
      <c r="A404" s="132" t="s">
        <v>2027</v>
      </c>
      <c r="B404" s="134">
        <v>53369</v>
      </c>
    </row>
    <row r="405" spans="1:2">
      <c r="A405" s="132" t="s">
        <v>2028</v>
      </c>
      <c r="B405" s="134">
        <v>53370</v>
      </c>
    </row>
    <row r="406" spans="1:2">
      <c r="A406" s="132" t="s">
        <v>2029</v>
      </c>
      <c r="B406" s="134">
        <v>53381</v>
      </c>
    </row>
    <row r="407" spans="1:2">
      <c r="A407" s="132" t="s">
        <v>2030</v>
      </c>
      <c r="B407" s="134">
        <v>53406</v>
      </c>
    </row>
    <row r="408" spans="1:2">
      <c r="A408" s="132" t="s">
        <v>2031</v>
      </c>
      <c r="B408" s="134">
        <v>53446</v>
      </c>
    </row>
    <row r="409" spans="1:2">
      <c r="A409" s="132" t="s">
        <v>2028</v>
      </c>
      <c r="B409" s="134">
        <v>53447</v>
      </c>
    </row>
    <row r="410" spans="1:2">
      <c r="A410" s="132" t="s">
        <v>2032</v>
      </c>
      <c r="B410" s="134">
        <v>53450</v>
      </c>
    </row>
    <row r="411" spans="1:2">
      <c r="A411" s="132" t="s">
        <v>2033</v>
      </c>
      <c r="B411" s="134">
        <v>53451</v>
      </c>
    </row>
    <row r="412" spans="1:2">
      <c r="A412" s="132" t="s">
        <v>2034</v>
      </c>
      <c r="B412" s="134">
        <v>53452</v>
      </c>
    </row>
    <row r="413" spans="1:2">
      <c r="A413" s="132" t="s">
        <v>2035</v>
      </c>
      <c r="B413" s="134">
        <v>53524</v>
      </c>
    </row>
    <row r="414" spans="1:2">
      <c r="A414" s="132" t="s">
        <v>2036</v>
      </c>
      <c r="B414" s="134">
        <v>53550</v>
      </c>
    </row>
    <row r="415" spans="1:2">
      <c r="A415" s="132" t="s">
        <v>2037</v>
      </c>
      <c r="B415" s="134">
        <v>53587</v>
      </c>
    </row>
    <row r="416" spans="1:2">
      <c r="A416" s="132" t="s">
        <v>2038</v>
      </c>
      <c r="B416" s="134">
        <v>53593</v>
      </c>
    </row>
    <row r="417" spans="1:2">
      <c r="A417" s="132" t="s">
        <v>2028</v>
      </c>
      <c r="B417" s="134">
        <v>53594</v>
      </c>
    </row>
    <row r="418" spans="1:2">
      <c r="A418" s="132" t="s">
        <v>2039</v>
      </c>
      <c r="B418" s="134">
        <v>53608</v>
      </c>
    </row>
    <row r="419" spans="1:2">
      <c r="A419" s="132" t="s">
        <v>2040</v>
      </c>
      <c r="B419" s="134">
        <v>53634</v>
      </c>
    </row>
    <row r="420" spans="1:2">
      <c r="A420" s="132" t="s">
        <v>2041</v>
      </c>
      <c r="B420" s="134">
        <v>53654</v>
      </c>
    </row>
  </sheetData>
  <phoneticPr fontId="18"/>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993970-1DD2-43F2-B51C-4EA8174C0FB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vt:i4>
      </vt:variant>
    </vt:vector>
  </HeadingPairs>
  <TitlesOfParts>
    <vt:vector size="30" baseType="lpstr">
      <vt:lpstr>名簿 (2)</vt:lpstr>
      <vt:lpstr>照合</vt:lpstr>
      <vt:lpstr>設定</vt:lpstr>
      <vt:lpstr>名簿</vt:lpstr>
      <vt:lpstr>e-staffing TCnmhtの最新情報</vt:lpstr>
      <vt:lpstr>webTC_data</vt:lpstr>
      <vt:lpstr>4月</vt:lpstr>
      <vt:lpstr>5月</vt:lpstr>
      <vt:lpstr>6月</vt:lpstr>
      <vt:lpstr>7月</vt:lpstr>
      <vt:lpstr>8月</vt:lpstr>
      <vt:lpstr>9月</vt:lpstr>
      <vt:lpstr>10月</vt:lpstr>
      <vt:lpstr>立替金データ</vt:lpstr>
      <vt:lpstr>集計</vt:lpstr>
      <vt:lpstr>立替金集計</vt:lpstr>
      <vt:lpstr>勤務データ</vt:lpstr>
      <vt:lpstr>2月</vt:lpstr>
      <vt:lpstr>1月</vt:lpstr>
      <vt:lpstr>11月</vt:lpstr>
      <vt:lpstr>請求内訳</vt:lpstr>
      <vt:lpstr>請求ヘッダテンプレート (請求コメントあり)</vt:lpstr>
      <vt:lpstr>請求明細</vt:lpstr>
      <vt:lpstr>勤怠 (就業場所区分あり)</vt:lpstr>
      <vt:lpstr>祝日表</vt:lpstr>
      <vt:lpstr>'勤怠 (就業場所区分あり)'!Print_Area</vt:lpstr>
      <vt:lpstr>'請求ヘッダテンプレート (請求コメントあり)'!Print_Area</vt:lpstr>
      <vt:lpstr>請求内訳!Print_Area</vt:lpstr>
      <vt:lpstr>請求明細!Print_Area</vt:lpstr>
      <vt:lpstr>請求内訳!Print_Titles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山川拓也</dc:creator>
  <cp:keywords/>
  <dc:description/>
  <cp:lastModifiedBy>谷津 晴香</cp:lastModifiedBy>
  <cp:revision/>
  <cp:lastPrinted>2025-11-12T06:34:25Z</cp:lastPrinted>
  <dcterms:created xsi:type="dcterms:W3CDTF">2020-07-13T02:22:12Z</dcterms:created>
  <dcterms:modified xsi:type="dcterms:W3CDTF">2026-03-30T01:20:13Z</dcterms:modified>
  <cp:category/>
  <cp:contentStatus/>
</cp:coreProperties>
</file>